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vmware-host\Shared Folders\finmath-spreadsheets\spreadsheets\LIBOR Market Model\"/>
    </mc:Choice>
  </mc:AlternateContent>
  <bookViews>
    <workbookView xWindow="0" yWindow="0" windowWidth="16380" windowHeight="8196" tabRatio="989" activeTab="1"/>
  </bookViews>
  <sheets>
    <sheet name="Load Libs" sheetId="1" r:id="rId1"/>
    <sheet name="LIBORMarketModel" sheetId="2" r:id="rId2"/>
    <sheet name="Rate Curve Data" sheetId="3" r:id="rId3"/>
    <sheet name="Swaption Data" sheetId="4" r:id="rId4"/>
    <sheet name="Calibration Products" sheetId="5" r:id="rId5"/>
    <sheet name="Bonds" sheetId="6" r:id="rId6"/>
    <sheet name="Swaptions" sheetId="7" r:id="rId7"/>
    <sheet name="Swaption Smile" sheetId="8" r:id="rId8"/>
    <sheet name="Single Swaption" sheetId="9" r:id="rId9"/>
    <sheet name="Model" sheetId="10" r:id="rId10"/>
    <sheet name="Simulation" sheetId="11" r:id="rId11"/>
    <sheet name="Money Market Account" sheetId="12" r:id="rId12"/>
    <sheet name="Sensitivity" sheetId="13" r:id="rId13"/>
  </sheets>
  <externalReferences>
    <externalReference r:id="rId14"/>
  </externalReferences>
  <definedNames>
    <definedName name="obLibs">'Load Libs'!$E$33</definedName>
  </definedNames>
  <calcPr calcId="152511"/>
  <fileRecoveryPr repairLoad="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6" i="10" l="1"/>
  <c r="C5" i="13"/>
  <c r="D33" i="12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28" i="12"/>
  <c r="D29" i="12" s="1"/>
  <c r="D30" i="12" s="1"/>
  <c r="D31" i="12" s="1"/>
  <c r="D32" i="12" s="1"/>
  <c r="D27" i="12"/>
  <c r="D26" i="12"/>
  <c r="F10" i="12"/>
  <c r="J10" i="11"/>
  <c r="I10" i="11"/>
  <c r="H10" i="11"/>
  <c r="G10" i="11"/>
  <c r="F10" i="11"/>
  <c r="E10" i="11"/>
  <c r="D10" i="11"/>
  <c r="C10" i="11"/>
  <c r="C6" i="11"/>
  <c r="C11" i="11" s="1"/>
  <c r="L55" i="10"/>
  <c r="M55" i="10" s="1"/>
  <c r="N55" i="10" s="1"/>
  <c r="O55" i="10" s="1"/>
  <c r="P55" i="10" s="1"/>
  <c r="Q55" i="10" s="1"/>
  <c r="R55" i="10" s="1"/>
  <c r="S55" i="10" s="1"/>
  <c r="T55" i="10" s="1"/>
  <c r="U55" i="10" s="1"/>
  <c r="V55" i="10" s="1"/>
  <c r="W55" i="10" s="1"/>
  <c r="X55" i="10" s="1"/>
  <c r="Y55" i="10" s="1"/>
  <c r="Z55" i="10" s="1"/>
  <c r="AA55" i="10" s="1"/>
  <c r="AB55" i="10" s="1"/>
  <c r="AC55" i="10" s="1"/>
  <c r="AD55" i="10" s="1"/>
  <c r="AE55" i="10" s="1"/>
  <c r="AF55" i="10" s="1"/>
  <c r="AG55" i="10" s="1"/>
  <c r="AH55" i="10" s="1"/>
  <c r="AI55" i="10" s="1"/>
  <c r="AJ55" i="10" s="1"/>
  <c r="AK55" i="10" s="1"/>
  <c r="AL55" i="10" s="1"/>
  <c r="AM55" i="10" s="1"/>
  <c r="AN55" i="10" s="1"/>
  <c r="AO55" i="10" s="1"/>
  <c r="J55" i="10"/>
  <c r="K55" i="10" s="1"/>
  <c r="E55" i="10"/>
  <c r="F55" i="10" s="1"/>
  <c r="G55" i="10" s="1"/>
  <c r="H55" i="10" s="1"/>
  <c r="I55" i="10" s="1"/>
  <c r="D55" i="10"/>
  <c r="F10" i="10"/>
  <c r="G10" i="10" s="1"/>
  <c r="H10" i="10" s="1"/>
  <c r="I10" i="10" s="1"/>
  <c r="J10" i="10" s="1"/>
  <c r="K10" i="10" s="1"/>
  <c r="L10" i="10" s="1"/>
  <c r="M10" i="10" s="1"/>
  <c r="N10" i="10" s="1"/>
  <c r="O10" i="10" s="1"/>
  <c r="P10" i="10" s="1"/>
  <c r="Q10" i="10" s="1"/>
  <c r="R10" i="10" s="1"/>
  <c r="S10" i="10" s="1"/>
  <c r="T10" i="10" s="1"/>
  <c r="U10" i="10" s="1"/>
  <c r="V10" i="10" s="1"/>
  <c r="W10" i="10" s="1"/>
  <c r="X10" i="10" s="1"/>
  <c r="Y10" i="10" s="1"/>
  <c r="Z10" i="10" s="1"/>
  <c r="AA10" i="10" s="1"/>
  <c r="AB10" i="10" s="1"/>
  <c r="AC10" i="10" s="1"/>
  <c r="AD10" i="10" s="1"/>
  <c r="AE10" i="10" s="1"/>
  <c r="AF10" i="10" s="1"/>
  <c r="AG10" i="10" s="1"/>
  <c r="AH10" i="10" s="1"/>
  <c r="AI10" i="10" s="1"/>
  <c r="AJ10" i="10" s="1"/>
  <c r="AK10" i="10" s="1"/>
  <c r="AL10" i="10" s="1"/>
  <c r="AM10" i="10" s="1"/>
  <c r="AN10" i="10" s="1"/>
  <c r="AO10" i="10" s="1"/>
  <c r="E10" i="10"/>
  <c r="D10" i="10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31" i="8"/>
  <c r="B31" i="8"/>
  <c r="C30" i="8"/>
  <c r="B30" i="8"/>
  <c r="C29" i="8"/>
  <c r="B29" i="8"/>
  <c r="C28" i="8"/>
  <c r="B28" i="8"/>
  <c r="C27" i="8"/>
  <c r="B27" i="8"/>
  <c r="C26" i="8"/>
  <c r="B26" i="8"/>
  <c r="C25" i="8"/>
  <c r="B25" i="8"/>
  <c r="C24" i="8"/>
  <c r="B24" i="8"/>
  <c r="C23" i="8"/>
  <c r="B23" i="8"/>
  <c r="C22" i="8"/>
  <c r="B22" i="8"/>
  <c r="C21" i="8"/>
  <c r="B21" i="8"/>
  <c r="C20" i="8"/>
  <c r="B20" i="8"/>
  <c r="C19" i="8"/>
  <c r="B19" i="8"/>
  <c r="C18" i="8"/>
  <c r="B18" i="8"/>
  <c r="C17" i="8"/>
  <c r="B17" i="8"/>
  <c r="C16" i="8"/>
  <c r="B16" i="8"/>
  <c r="C15" i="8"/>
  <c r="B15" i="8"/>
  <c r="C14" i="8"/>
  <c r="B14" i="8"/>
  <c r="B12" i="7"/>
  <c r="C12" i="7" s="1"/>
  <c r="C11" i="7"/>
  <c r="B13" i="6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12" i="6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H29" i="3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L28" i="3"/>
  <c r="H28" i="3"/>
  <c r="L27" i="3"/>
  <c r="H27" i="3"/>
  <c r="B27" i="3"/>
  <c r="C27" i="3" s="1"/>
  <c r="L26" i="3"/>
  <c r="H26" i="3"/>
  <c r="B26" i="3"/>
  <c r="C26" i="3" s="1"/>
  <c r="L25" i="3"/>
  <c r="H25" i="3"/>
  <c r="B25" i="3"/>
  <c r="C25" i="3" s="1"/>
  <c r="L24" i="3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H24" i="3"/>
  <c r="B24" i="3"/>
  <c r="C24" i="3" s="1"/>
  <c r="L23" i="3"/>
  <c r="C23" i="3"/>
  <c r="J33" i="2"/>
  <c r="C9" i="5" s="1"/>
  <c r="C10" i="5" s="1"/>
  <c r="F27" i="1"/>
  <c r="F18" i="1"/>
  <c r="F9" i="1"/>
  <c r="C8" i="1"/>
  <c r="N6" i="1"/>
  <c r="E10" i="12"/>
  <c r="B9" i="12"/>
  <c r="D25" i="12"/>
  <c r="E9" i="12"/>
  <c r="B10" i="12"/>
  <c r="E29" i="9"/>
  <c r="F21" i="3"/>
  <c r="E41" i="2"/>
  <c r="B11" i="9"/>
  <c r="N8" i="9"/>
  <c r="B7" i="4"/>
  <c r="E21" i="3"/>
  <c r="I36" i="2"/>
  <c r="E22" i="2"/>
  <c r="M10" i="2"/>
  <c r="F30" i="1"/>
  <c r="B11" i="1"/>
  <c r="E10" i="9"/>
  <c r="L21" i="3"/>
  <c r="C21" i="3"/>
  <c r="E26" i="2"/>
  <c r="B22" i="2"/>
  <c r="C7" i="10"/>
  <c r="B10" i="9"/>
  <c r="L8" i="9"/>
  <c r="K21" i="3"/>
  <c r="E10" i="2"/>
  <c r="F21" i="1"/>
  <c r="C52" i="10"/>
  <c r="AJ50" i="10"/>
  <c r="AD50" i="10"/>
  <c r="X50" i="10"/>
  <c r="R50" i="10"/>
  <c r="L50" i="10"/>
  <c r="F50" i="10"/>
  <c r="AM49" i="10"/>
  <c r="AG49" i="10"/>
  <c r="AA49" i="10"/>
  <c r="U49" i="10"/>
  <c r="O49" i="10"/>
  <c r="I49" i="10"/>
  <c r="C49" i="10"/>
  <c r="AJ48" i="10"/>
  <c r="AD48" i="10"/>
  <c r="X48" i="10"/>
  <c r="R48" i="10"/>
  <c r="L48" i="10"/>
  <c r="F48" i="10"/>
  <c r="AM47" i="10"/>
  <c r="AG47" i="10"/>
  <c r="AA47" i="10"/>
  <c r="U47" i="10"/>
  <c r="O47" i="10"/>
  <c r="I47" i="10"/>
  <c r="C47" i="10"/>
  <c r="AJ46" i="10"/>
  <c r="AD46" i="10"/>
  <c r="X46" i="10"/>
  <c r="R46" i="10"/>
  <c r="L46" i="10"/>
  <c r="F46" i="10"/>
  <c r="AM45" i="10"/>
  <c r="AG45" i="10"/>
  <c r="AA45" i="10"/>
  <c r="U45" i="10"/>
  <c r="O45" i="10"/>
  <c r="I45" i="10"/>
  <c r="C45" i="10"/>
  <c r="AJ44" i="10"/>
  <c r="AD44" i="10"/>
  <c r="X44" i="10"/>
  <c r="R44" i="10"/>
  <c r="L44" i="10"/>
  <c r="F44" i="10"/>
  <c r="AM43" i="10"/>
  <c r="AG43" i="10"/>
  <c r="AA43" i="10"/>
  <c r="U43" i="10"/>
  <c r="O43" i="10"/>
  <c r="I43" i="10"/>
  <c r="C43" i="10"/>
  <c r="AJ42" i="10"/>
  <c r="AD42" i="10"/>
  <c r="X42" i="10"/>
  <c r="R42" i="10"/>
  <c r="L42" i="10"/>
  <c r="F42" i="10"/>
  <c r="AM41" i="10"/>
  <c r="AG41" i="10"/>
  <c r="AA41" i="10"/>
  <c r="U41" i="10"/>
  <c r="O41" i="10"/>
  <c r="I41" i="10"/>
  <c r="C41" i="10"/>
  <c r="AJ40" i="10"/>
  <c r="AD40" i="10"/>
  <c r="X40" i="10"/>
  <c r="R40" i="10"/>
  <c r="L40" i="10"/>
  <c r="F40" i="10"/>
  <c r="AM39" i="10"/>
  <c r="AG39" i="10"/>
  <c r="AA39" i="10"/>
  <c r="U39" i="10"/>
  <c r="O39" i="10"/>
  <c r="I39" i="10"/>
  <c r="C39" i="10"/>
  <c r="AJ38" i="10"/>
  <c r="AD38" i="10"/>
  <c r="X38" i="10"/>
  <c r="R38" i="10"/>
  <c r="L38" i="10"/>
  <c r="F38" i="10"/>
  <c r="AM37" i="10"/>
  <c r="AG37" i="10"/>
  <c r="AA37" i="10"/>
  <c r="U37" i="10"/>
  <c r="O37" i="10"/>
  <c r="I37" i="10"/>
  <c r="C37" i="10"/>
  <c r="AJ36" i="10"/>
  <c r="AD36" i="10"/>
  <c r="X36" i="10"/>
  <c r="R36" i="10"/>
  <c r="L36" i="10"/>
  <c r="F36" i="10"/>
  <c r="AM35" i="10"/>
  <c r="AG35" i="10"/>
  <c r="AA35" i="10"/>
  <c r="U35" i="10"/>
  <c r="O35" i="10"/>
  <c r="I35" i="10"/>
  <c r="C35" i="10"/>
  <c r="AJ34" i="10"/>
  <c r="AD34" i="10"/>
  <c r="X34" i="10"/>
  <c r="R34" i="10"/>
  <c r="L34" i="10"/>
  <c r="F34" i="10"/>
  <c r="AM33" i="10"/>
  <c r="AG33" i="10"/>
  <c r="AA33" i="10"/>
  <c r="U33" i="10"/>
  <c r="O33" i="10"/>
  <c r="I33" i="10"/>
  <c r="C33" i="10"/>
  <c r="AJ32" i="10"/>
  <c r="AD32" i="10"/>
  <c r="X32" i="10"/>
  <c r="R32" i="10"/>
  <c r="L32" i="10"/>
  <c r="F32" i="10"/>
  <c r="AM31" i="10"/>
  <c r="AG31" i="10"/>
  <c r="AA31" i="10"/>
  <c r="U31" i="10"/>
  <c r="O31" i="10"/>
  <c r="I31" i="10"/>
  <c r="C31" i="10"/>
  <c r="AJ30" i="10"/>
  <c r="AD30" i="10"/>
  <c r="R30" i="10"/>
  <c r="L30" i="10"/>
  <c r="F30" i="10"/>
  <c r="AM29" i="10"/>
  <c r="AG29" i="10"/>
  <c r="AA29" i="10"/>
  <c r="U29" i="10"/>
  <c r="O29" i="10"/>
  <c r="I29" i="10"/>
  <c r="C29" i="10"/>
  <c r="AJ28" i="10"/>
  <c r="AD28" i="10"/>
  <c r="X28" i="10"/>
  <c r="R28" i="10"/>
  <c r="L28" i="10"/>
  <c r="F28" i="10"/>
  <c r="AM27" i="10"/>
  <c r="AG27" i="10"/>
  <c r="AA27" i="10"/>
  <c r="U27" i="10"/>
  <c r="O27" i="10"/>
  <c r="I27" i="10"/>
  <c r="C27" i="10"/>
  <c r="AJ26" i="10"/>
  <c r="F26" i="10"/>
  <c r="AG25" i="10"/>
  <c r="U25" i="10"/>
  <c r="I25" i="10"/>
  <c r="AJ24" i="10"/>
  <c r="X24" i="10"/>
  <c r="L24" i="10"/>
  <c r="AM23" i="10"/>
  <c r="AA23" i="10"/>
  <c r="O23" i="10"/>
  <c r="C23" i="10"/>
  <c r="AD22" i="10"/>
  <c r="R22" i="10"/>
  <c r="F22" i="10"/>
  <c r="AG21" i="10"/>
  <c r="U21" i="10"/>
  <c r="I21" i="10"/>
  <c r="AJ20" i="10"/>
  <c r="X20" i="10"/>
  <c r="L20" i="10"/>
  <c r="AG19" i="10"/>
  <c r="AA19" i="10"/>
  <c r="O19" i="10"/>
  <c r="C19" i="10"/>
  <c r="AD18" i="10"/>
  <c r="R18" i="10"/>
  <c r="AM17" i="10"/>
  <c r="AA17" i="10"/>
  <c r="O17" i="10"/>
  <c r="C17" i="10"/>
  <c r="AD16" i="10"/>
  <c r="R16" i="10"/>
  <c r="L16" i="10"/>
  <c r="AM15" i="10"/>
  <c r="U15" i="10"/>
  <c r="O15" i="10"/>
  <c r="C15" i="10"/>
  <c r="AD14" i="10"/>
  <c r="R14" i="10"/>
  <c r="F14" i="10"/>
  <c r="AG13" i="10"/>
  <c r="O13" i="10"/>
  <c r="C13" i="10"/>
  <c r="AD12" i="10"/>
  <c r="R12" i="10"/>
  <c r="F12" i="10"/>
  <c r="AG11" i="10"/>
  <c r="U11" i="10"/>
  <c r="I11" i="10"/>
  <c r="M8" i="9"/>
  <c r="B21" i="3"/>
  <c r="E25" i="2"/>
  <c r="E13" i="2"/>
  <c r="AN95" i="10"/>
  <c r="AH95" i="10"/>
  <c r="AB95" i="10"/>
  <c r="V95" i="10"/>
  <c r="P95" i="10"/>
  <c r="J95" i="10"/>
  <c r="D95" i="10"/>
  <c r="AK94" i="10"/>
  <c r="AE94" i="10"/>
  <c r="Y94" i="10"/>
  <c r="S94" i="10"/>
  <c r="M94" i="10"/>
  <c r="G94" i="10"/>
  <c r="AN93" i="10"/>
  <c r="AH93" i="10"/>
  <c r="AB93" i="10"/>
  <c r="V93" i="10"/>
  <c r="P93" i="10"/>
  <c r="J93" i="10"/>
  <c r="D93" i="10"/>
  <c r="AK92" i="10"/>
  <c r="AE92" i="10"/>
  <c r="Y92" i="10"/>
  <c r="S92" i="10"/>
  <c r="M92" i="10"/>
  <c r="G92" i="10"/>
  <c r="AN91" i="10"/>
  <c r="AH91" i="10"/>
  <c r="AB91" i="10"/>
  <c r="V91" i="10"/>
  <c r="P91" i="10"/>
  <c r="J91" i="10"/>
  <c r="D91" i="10"/>
  <c r="AK90" i="10"/>
  <c r="AE90" i="10"/>
  <c r="Y90" i="10"/>
  <c r="S90" i="10"/>
  <c r="M90" i="10"/>
  <c r="G90" i="10"/>
  <c r="AN89" i="10"/>
  <c r="AH89" i="10"/>
  <c r="AB89" i="10"/>
  <c r="V89" i="10"/>
  <c r="P89" i="10"/>
  <c r="J89" i="10"/>
  <c r="D89" i="10"/>
  <c r="AK88" i="10"/>
  <c r="AE88" i="10"/>
  <c r="Y88" i="10"/>
  <c r="S88" i="10"/>
  <c r="M88" i="10"/>
  <c r="G88" i="10"/>
  <c r="AN87" i="10"/>
  <c r="AH87" i="10"/>
  <c r="AB87" i="10"/>
  <c r="V87" i="10"/>
  <c r="P87" i="10"/>
  <c r="J87" i="10"/>
  <c r="D87" i="10"/>
  <c r="AK86" i="10"/>
  <c r="AE86" i="10"/>
  <c r="Y86" i="10"/>
  <c r="S86" i="10"/>
  <c r="M86" i="10"/>
  <c r="G86" i="10"/>
  <c r="AN85" i="10"/>
  <c r="AH85" i="10"/>
  <c r="AB85" i="10"/>
  <c r="V85" i="10"/>
  <c r="P85" i="10"/>
  <c r="J85" i="10"/>
  <c r="D85" i="10"/>
  <c r="AK84" i="10"/>
  <c r="AE84" i="10"/>
  <c r="Y84" i="10"/>
  <c r="S84" i="10"/>
  <c r="M84" i="10"/>
  <c r="G84" i="10"/>
  <c r="AN83" i="10"/>
  <c r="AH83" i="10"/>
  <c r="AB83" i="10"/>
  <c r="V83" i="10"/>
  <c r="P83" i="10"/>
  <c r="J83" i="10"/>
  <c r="D83" i="10"/>
  <c r="AK82" i="10"/>
  <c r="AE82" i="10"/>
  <c r="Y82" i="10"/>
  <c r="S82" i="10"/>
  <c r="M82" i="10"/>
  <c r="G82" i="10"/>
  <c r="AN81" i="10"/>
  <c r="AH81" i="10"/>
  <c r="AB81" i="10"/>
  <c r="V81" i="10"/>
  <c r="P81" i="10"/>
  <c r="J81" i="10"/>
  <c r="D81" i="10"/>
  <c r="AK80" i="10"/>
  <c r="AE80" i="10"/>
  <c r="Y80" i="10"/>
  <c r="S80" i="10"/>
  <c r="M80" i="10"/>
  <c r="G80" i="10"/>
  <c r="AN79" i="10"/>
  <c r="AH79" i="10"/>
  <c r="AB79" i="10"/>
  <c r="V79" i="10"/>
  <c r="P79" i="10"/>
  <c r="J79" i="10"/>
  <c r="D79" i="10"/>
  <c r="AK78" i="10"/>
  <c r="AE78" i="10"/>
  <c r="Y78" i="10"/>
  <c r="S78" i="10"/>
  <c r="M78" i="10"/>
  <c r="G78" i="10"/>
  <c r="AN77" i="10"/>
  <c r="AH77" i="10"/>
  <c r="AB77" i="10"/>
  <c r="V77" i="10"/>
  <c r="P77" i="10"/>
  <c r="J77" i="10"/>
  <c r="D77" i="10"/>
  <c r="AK76" i="10"/>
  <c r="AE76" i="10"/>
  <c r="Y76" i="10"/>
  <c r="S76" i="10"/>
  <c r="M76" i="10"/>
  <c r="G76" i="10"/>
  <c r="AN75" i="10"/>
  <c r="AH75" i="10"/>
  <c r="AB75" i="10"/>
  <c r="V75" i="10"/>
  <c r="P75" i="10"/>
  <c r="J75" i="10"/>
  <c r="D75" i="10"/>
  <c r="AK74" i="10"/>
  <c r="AE74" i="10"/>
  <c r="Y74" i="10"/>
  <c r="S74" i="10"/>
  <c r="M74" i="10"/>
  <c r="G74" i="10"/>
  <c r="AN73" i="10"/>
  <c r="AH73" i="10"/>
  <c r="AB73" i="10"/>
  <c r="V73" i="10"/>
  <c r="P73" i="10"/>
  <c r="J73" i="10"/>
  <c r="D73" i="10"/>
  <c r="AK72" i="10"/>
  <c r="AE72" i="10"/>
  <c r="Y72" i="10"/>
  <c r="S72" i="10"/>
  <c r="M72" i="10"/>
  <c r="G72" i="10"/>
  <c r="AN71" i="10"/>
  <c r="AH71" i="10"/>
  <c r="AB71" i="10"/>
  <c r="V71" i="10"/>
  <c r="P71" i="10"/>
  <c r="J71" i="10"/>
  <c r="D71" i="10"/>
  <c r="AK70" i="10"/>
  <c r="AE70" i="10"/>
  <c r="Y70" i="10"/>
  <c r="S70" i="10"/>
  <c r="M70" i="10"/>
  <c r="G70" i="10"/>
  <c r="AN69" i="10"/>
  <c r="AH69" i="10"/>
  <c r="AB69" i="10"/>
  <c r="V69" i="10"/>
  <c r="P69" i="10"/>
  <c r="J69" i="10"/>
  <c r="D69" i="10"/>
  <c r="AK68" i="10"/>
  <c r="AE68" i="10"/>
  <c r="Y68" i="10"/>
  <c r="S68" i="10"/>
  <c r="M68" i="10"/>
  <c r="G68" i="10"/>
  <c r="AN67" i="10"/>
  <c r="AH67" i="10"/>
  <c r="AB67" i="10"/>
  <c r="V67" i="10"/>
  <c r="P67" i="10"/>
  <c r="J67" i="10"/>
  <c r="D67" i="10"/>
  <c r="AK66" i="10"/>
  <c r="AE66" i="10"/>
  <c r="Y66" i="10"/>
  <c r="S66" i="10"/>
  <c r="M66" i="10"/>
  <c r="G66" i="10"/>
  <c r="AN65" i="10"/>
  <c r="AH65" i="10"/>
  <c r="AB65" i="10"/>
  <c r="V65" i="10"/>
  <c r="P65" i="10"/>
  <c r="J65" i="10"/>
  <c r="D65" i="10"/>
  <c r="AK64" i="10"/>
  <c r="AE64" i="10"/>
  <c r="Y64" i="10"/>
  <c r="S64" i="10"/>
  <c r="M64" i="10"/>
  <c r="G64" i="10"/>
  <c r="AN63" i="10"/>
  <c r="AH63" i="10"/>
  <c r="AB63" i="10"/>
  <c r="V63" i="10"/>
  <c r="P63" i="10"/>
  <c r="J63" i="10"/>
  <c r="D63" i="10"/>
  <c r="AK62" i="10"/>
  <c r="AE62" i="10"/>
  <c r="Y62" i="10"/>
  <c r="S62" i="10"/>
  <c r="M62" i="10"/>
  <c r="G62" i="10"/>
  <c r="AN61" i="10"/>
  <c r="AH61" i="10"/>
  <c r="AB61" i="10"/>
  <c r="V61" i="10"/>
  <c r="P61" i="10"/>
  <c r="J61" i="10"/>
  <c r="D61" i="10"/>
  <c r="AK60" i="10"/>
  <c r="AE60" i="10"/>
  <c r="Y60" i="10"/>
  <c r="S60" i="10"/>
  <c r="M60" i="10"/>
  <c r="G60" i="10"/>
  <c r="AN59" i="10"/>
  <c r="AH59" i="10"/>
  <c r="AB59" i="10"/>
  <c r="V59" i="10"/>
  <c r="P59" i="10"/>
  <c r="J59" i="10"/>
  <c r="D59" i="10"/>
  <c r="AK58" i="10"/>
  <c r="AE58" i="10"/>
  <c r="Y58" i="10"/>
  <c r="S58" i="10"/>
  <c r="M58" i="10"/>
  <c r="G58" i="10"/>
  <c r="AN57" i="10"/>
  <c r="AH57" i="10"/>
  <c r="AB57" i="10"/>
  <c r="V57" i="10"/>
  <c r="P57" i="10"/>
  <c r="J57" i="10"/>
  <c r="D57" i="10"/>
  <c r="AK56" i="10"/>
  <c r="AE56" i="10"/>
  <c r="Y56" i="10"/>
  <c r="S56" i="10"/>
  <c r="M56" i="10"/>
  <c r="G56" i="10"/>
  <c r="AO50" i="10"/>
  <c r="AI50" i="10"/>
  <c r="AC50" i="10"/>
  <c r="W50" i="10"/>
  <c r="Q50" i="10"/>
  <c r="K50" i="10"/>
  <c r="E50" i="10"/>
  <c r="AL49" i="10"/>
  <c r="AF49" i="10"/>
  <c r="Z49" i="10"/>
  <c r="T49" i="10"/>
  <c r="N49" i="10"/>
  <c r="H49" i="10"/>
  <c r="AO48" i="10"/>
  <c r="AI48" i="10"/>
  <c r="AC48" i="10"/>
  <c r="W48" i="10"/>
  <c r="Q48" i="10"/>
  <c r="K48" i="10"/>
  <c r="E48" i="10"/>
  <c r="AL47" i="10"/>
  <c r="AF47" i="10"/>
  <c r="Z47" i="10"/>
  <c r="T47" i="10"/>
  <c r="N47" i="10"/>
  <c r="H47" i="10"/>
  <c r="AO46" i="10"/>
  <c r="AI46" i="10"/>
  <c r="AC46" i="10"/>
  <c r="W46" i="10"/>
  <c r="Q46" i="10"/>
  <c r="K46" i="10"/>
  <c r="E46" i="10"/>
  <c r="AL45" i="10"/>
  <c r="AF45" i="10"/>
  <c r="Z45" i="10"/>
  <c r="T45" i="10"/>
  <c r="N45" i="10"/>
  <c r="H45" i="10"/>
  <c r="AO44" i="10"/>
  <c r="AI44" i="10"/>
  <c r="AC44" i="10"/>
  <c r="W44" i="10"/>
  <c r="Q44" i="10"/>
  <c r="K44" i="10"/>
  <c r="E44" i="10"/>
  <c r="AL43" i="10"/>
  <c r="AF43" i="10"/>
  <c r="Z43" i="10"/>
  <c r="T43" i="10"/>
  <c r="N43" i="10"/>
  <c r="H43" i="10"/>
  <c r="AO42" i="10"/>
  <c r="AI42" i="10"/>
  <c r="AC42" i="10"/>
  <c r="W42" i="10"/>
  <c r="Q42" i="10"/>
  <c r="K42" i="10"/>
  <c r="E42" i="10"/>
  <c r="AL41" i="10"/>
  <c r="AF41" i="10"/>
  <c r="Z41" i="10"/>
  <c r="T41" i="10"/>
  <c r="N41" i="10"/>
  <c r="H41" i="10"/>
  <c r="AO40" i="10"/>
  <c r="AI40" i="10"/>
  <c r="AC40" i="10"/>
  <c r="W40" i="10"/>
  <c r="Q40" i="10"/>
  <c r="K40" i="10"/>
  <c r="E40" i="10"/>
  <c r="AL39" i="10"/>
  <c r="AF39" i="10"/>
  <c r="Z39" i="10"/>
  <c r="T39" i="10"/>
  <c r="N39" i="10"/>
  <c r="H39" i="10"/>
  <c r="AO38" i="10"/>
  <c r="AI38" i="10"/>
  <c r="AC38" i="10"/>
  <c r="W38" i="10"/>
  <c r="Q38" i="10"/>
  <c r="K38" i="10"/>
  <c r="E38" i="10"/>
  <c r="AL37" i="10"/>
  <c r="AF37" i="10"/>
  <c r="Z37" i="10"/>
  <c r="T37" i="10"/>
  <c r="N37" i="10"/>
  <c r="H37" i="10"/>
  <c r="AO36" i="10"/>
  <c r="AI36" i="10"/>
  <c r="AC36" i="10"/>
  <c r="W36" i="10"/>
  <c r="Q36" i="10"/>
  <c r="K36" i="10"/>
  <c r="E36" i="10"/>
  <c r="AL35" i="10"/>
  <c r="AF35" i="10"/>
  <c r="Z35" i="10"/>
  <c r="T35" i="10"/>
  <c r="N35" i="10"/>
  <c r="H35" i="10"/>
  <c r="AO34" i="10"/>
  <c r="AI34" i="10"/>
  <c r="AC34" i="10"/>
  <c r="W34" i="10"/>
  <c r="Q34" i="10"/>
  <c r="K34" i="10"/>
  <c r="E34" i="10"/>
  <c r="AL33" i="10"/>
  <c r="AF33" i="10"/>
  <c r="Z33" i="10"/>
  <c r="T33" i="10"/>
  <c r="N33" i="10"/>
  <c r="H33" i="10"/>
  <c r="AO32" i="10"/>
  <c r="AI32" i="10"/>
  <c r="AC32" i="10"/>
  <c r="W32" i="10"/>
  <c r="Q32" i="10"/>
  <c r="K32" i="10"/>
  <c r="E32" i="10"/>
  <c r="AL31" i="10"/>
  <c r="AF31" i="10"/>
  <c r="Z31" i="10"/>
  <c r="T31" i="10"/>
  <c r="N31" i="10"/>
  <c r="H31" i="10"/>
  <c r="AO30" i="10"/>
  <c r="AI30" i="10"/>
  <c r="AC30" i="10"/>
  <c r="W30" i="10"/>
  <c r="Q30" i="10"/>
  <c r="K30" i="10"/>
  <c r="E30" i="10"/>
  <c r="AL29" i="10"/>
  <c r="AF29" i="10"/>
  <c r="Z29" i="10"/>
  <c r="T29" i="10"/>
  <c r="N29" i="10"/>
  <c r="H29" i="10"/>
  <c r="AO28" i="10"/>
  <c r="AI28" i="10"/>
  <c r="AC28" i="10"/>
  <c r="W28" i="10"/>
  <c r="Q28" i="10"/>
  <c r="K28" i="10"/>
  <c r="E28" i="10"/>
  <c r="AL27" i="10"/>
  <c r="AF27" i="10"/>
  <c r="Z27" i="10"/>
  <c r="T27" i="10"/>
  <c r="N27" i="10"/>
  <c r="H27" i="10"/>
  <c r="AO26" i="10"/>
  <c r="AI26" i="10"/>
  <c r="AC26" i="10"/>
  <c r="W26" i="10"/>
  <c r="Q26" i="10"/>
  <c r="K26" i="10"/>
  <c r="E26" i="10"/>
  <c r="AL25" i="10"/>
  <c r="AF25" i="10"/>
  <c r="Z25" i="10"/>
  <c r="T25" i="10"/>
  <c r="N25" i="10"/>
  <c r="H25" i="10"/>
  <c r="AO24" i="10"/>
  <c r="AI24" i="10"/>
  <c r="AC24" i="10"/>
  <c r="W24" i="10"/>
  <c r="Q24" i="10"/>
  <c r="K24" i="10"/>
  <c r="E24" i="10"/>
  <c r="AL23" i="10"/>
  <c r="AF23" i="10"/>
  <c r="Z23" i="10"/>
  <c r="T23" i="10"/>
  <c r="N23" i="10"/>
  <c r="H23" i="10"/>
  <c r="AO22" i="10"/>
  <c r="AI22" i="10"/>
  <c r="AC22" i="10"/>
  <c r="W22" i="10"/>
  <c r="Q22" i="10"/>
  <c r="K22" i="10"/>
  <c r="E22" i="10"/>
  <c r="AL21" i="10"/>
  <c r="AF21" i="10"/>
  <c r="Z21" i="10"/>
  <c r="T21" i="10"/>
  <c r="N21" i="10"/>
  <c r="H21" i="10"/>
  <c r="AO20" i="10"/>
  <c r="AI20" i="10"/>
  <c r="AC20" i="10"/>
  <c r="W20" i="10"/>
  <c r="Q20" i="10"/>
  <c r="K20" i="10"/>
  <c r="E20" i="10"/>
  <c r="AL19" i="10"/>
  <c r="AF19" i="10"/>
  <c r="Z19" i="10"/>
  <c r="T19" i="10"/>
  <c r="N19" i="10"/>
  <c r="H19" i="10"/>
  <c r="AO18" i="10"/>
  <c r="AI18" i="10"/>
  <c r="AC18" i="10"/>
  <c r="W18" i="10"/>
  <c r="Q18" i="10"/>
  <c r="K18" i="10"/>
  <c r="E18" i="10"/>
  <c r="AL17" i="10"/>
  <c r="AF17" i="10"/>
  <c r="Z17" i="10"/>
  <c r="T17" i="10"/>
  <c r="N17" i="10"/>
  <c r="H17" i="10"/>
  <c r="AO16" i="10"/>
  <c r="AI16" i="10"/>
  <c r="AC16" i="10"/>
  <c r="W16" i="10"/>
  <c r="Q16" i="10"/>
  <c r="K16" i="10"/>
  <c r="E16" i="10"/>
  <c r="AL15" i="10"/>
  <c r="AF15" i="10"/>
  <c r="Z15" i="10"/>
  <c r="T15" i="10"/>
  <c r="N15" i="10"/>
  <c r="H15" i="10"/>
  <c r="AO14" i="10"/>
  <c r="AI14" i="10"/>
  <c r="AC14" i="10"/>
  <c r="W14" i="10"/>
  <c r="Q14" i="10"/>
  <c r="K14" i="10"/>
  <c r="E14" i="10"/>
  <c r="AL13" i="10"/>
  <c r="AF13" i="10"/>
  <c r="Z13" i="10"/>
  <c r="T13" i="10"/>
  <c r="N13" i="10"/>
  <c r="H13" i="10"/>
  <c r="AO12" i="10"/>
  <c r="AI12" i="10"/>
  <c r="W12" i="10"/>
  <c r="Q12" i="10"/>
  <c r="K12" i="10"/>
  <c r="E12" i="10"/>
  <c r="AL11" i="10"/>
  <c r="AF11" i="10"/>
  <c r="Z11" i="10"/>
  <c r="T11" i="10"/>
  <c r="N11" i="10"/>
  <c r="H11" i="10"/>
  <c r="AL95" i="10"/>
  <c r="AF95" i="10"/>
  <c r="Z95" i="10"/>
  <c r="T95" i="10"/>
  <c r="N95" i="10"/>
  <c r="H95" i="10"/>
  <c r="AO94" i="10"/>
  <c r="AI94" i="10"/>
  <c r="AC94" i="10"/>
  <c r="W94" i="10"/>
  <c r="Q94" i="10"/>
  <c r="K94" i="10"/>
  <c r="E94" i="10"/>
  <c r="AL93" i="10"/>
  <c r="AF93" i="10"/>
  <c r="Z93" i="10"/>
  <c r="T93" i="10"/>
  <c r="N93" i="10"/>
  <c r="H93" i="10"/>
  <c r="AO92" i="10"/>
  <c r="AI92" i="10"/>
  <c r="AC92" i="10"/>
  <c r="W92" i="10"/>
  <c r="Q92" i="10"/>
  <c r="K92" i="10"/>
  <c r="E92" i="10"/>
  <c r="AL91" i="10"/>
  <c r="AF91" i="10"/>
  <c r="Z91" i="10"/>
  <c r="T91" i="10"/>
  <c r="N91" i="10"/>
  <c r="H91" i="10"/>
  <c r="AO90" i="10"/>
  <c r="AI90" i="10"/>
  <c r="AC90" i="10"/>
  <c r="W90" i="10"/>
  <c r="Q90" i="10"/>
  <c r="K90" i="10"/>
  <c r="E90" i="10"/>
  <c r="AL89" i="10"/>
  <c r="AF89" i="10"/>
  <c r="Z89" i="10"/>
  <c r="T89" i="10"/>
  <c r="N89" i="10"/>
  <c r="H89" i="10"/>
  <c r="AO88" i="10"/>
  <c r="AI88" i="10"/>
  <c r="AC88" i="10"/>
  <c r="W88" i="10"/>
  <c r="Q88" i="10"/>
  <c r="K88" i="10"/>
  <c r="E88" i="10"/>
  <c r="AL87" i="10"/>
  <c r="AF87" i="10"/>
  <c r="Z87" i="10"/>
  <c r="T87" i="10"/>
  <c r="N87" i="10"/>
  <c r="H87" i="10"/>
  <c r="AO86" i="10"/>
  <c r="AI86" i="10"/>
  <c r="AC86" i="10"/>
  <c r="W86" i="10"/>
  <c r="Q86" i="10"/>
  <c r="K86" i="10"/>
  <c r="E86" i="10"/>
  <c r="AL85" i="10"/>
  <c r="AF85" i="10"/>
  <c r="Z85" i="10"/>
  <c r="T85" i="10"/>
  <c r="N85" i="10"/>
  <c r="H85" i="10"/>
  <c r="AO84" i="10"/>
  <c r="AI84" i="10"/>
  <c r="AC84" i="10"/>
  <c r="W84" i="10"/>
  <c r="Q84" i="10"/>
  <c r="K84" i="10"/>
  <c r="E84" i="10"/>
  <c r="AL83" i="10"/>
  <c r="AF83" i="10"/>
  <c r="Z83" i="10"/>
  <c r="T83" i="10"/>
  <c r="N83" i="10"/>
  <c r="H83" i="10"/>
  <c r="AO82" i="10"/>
  <c r="AI82" i="10"/>
  <c r="AC82" i="10"/>
  <c r="W82" i="10"/>
  <c r="Q82" i="10"/>
  <c r="K82" i="10"/>
  <c r="E82" i="10"/>
  <c r="AL81" i="10"/>
  <c r="AF81" i="10"/>
  <c r="Z81" i="10"/>
  <c r="T81" i="10"/>
  <c r="N81" i="10"/>
  <c r="H81" i="10"/>
  <c r="AO80" i="10"/>
  <c r="AI80" i="10"/>
  <c r="AC80" i="10"/>
  <c r="W80" i="10"/>
  <c r="Q80" i="10"/>
  <c r="K80" i="10"/>
  <c r="E80" i="10"/>
  <c r="AL79" i="10"/>
  <c r="AF79" i="10"/>
  <c r="Z79" i="10"/>
  <c r="T79" i="10"/>
  <c r="N79" i="10"/>
  <c r="H79" i="10"/>
  <c r="AO78" i="10"/>
  <c r="AI78" i="10"/>
  <c r="AC78" i="10"/>
  <c r="W78" i="10"/>
  <c r="Q78" i="10"/>
  <c r="K78" i="10"/>
  <c r="E78" i="10"/>
  <c r="AL77" i="10"/>
  <c r="AF77" i="10"/>
  <c r="Z77" i="10"/>
  <c r="T77" i="10"/>
  <c r="N77" i="10"/>
  <c r="H77" i="10"/>
  <c r="AO76" i="10"/>
  <c r="AI76" i="10"/>
  <c r="AC76" i="10"/>
  <c r="W76" i="10"/>
  <c r="Q76" i="10"/>
  <c r="K76" i="10"/>
  <c r="E76" i="10"/>
  <c r="AL75" i="10"/>
  <c r="AF75" i="10"/>
  <c r="Z75" i="10"/>
  <c r="T75" i="10"/>
  <c r="N75" i="10"/>
  <c r="H75" i="10"/>
  <c r="AO74" i="10"/>
  <c r="AI74" i="10"/>
  <c r="AC74" i="10"/>
  <c r="W74" i="10"/>
  <c r="Q74" i="10"/>
  <c r="K74" i="10"/>
  <c r="E74" i="10"/>
  <c r="AL73" i="10"/>
  <c r="AF73" i="10"/>
  <c r="Z73" i="10"/>
  <c r="T73" i="10"/>
  <c r="N73" i="10"/>
  <c r="H73" i="10"/>
  <c r="AO72" i="10"/>
  <c r="AI72" i="10"/>
  <c r="AC72" i="10"/>
  <c r="W72" i="10"/>
  <c r="Q72" i="10"/>
  <c r="K72" i="10"/>
  <c r="E72" i="10"/>
  <c r="AL71" i="10"/>
  <c r="AF71" i="10"/>
  <c r="Z71" i="10"/>
  <c r="T71" i="10"/>
  <c r="N71" i="10"/>
  <c r="H71" i="10"/>
  <c r="AO70" i="10"/>
  <c r="AI70" i="10"/>
  <c r="AC70" i="10"/>
  <c r="W70" i="10"/>
  <c r="Q70" i="10"/>
  <c r="K70" i="10"/>
  <c r="E70" i="10"/>
  <c r="AL69" i="10"/>
  <c r="AF69" i="10"/>
  <c r="Z69" i="10"/>
  <c r="T69" i="10"/>
  <c r="N69" i="10"/>
  <c r="H69" i="10"/>
  <c r="AO68" i="10"/>
  <c r="AI68" i="10"/>
  <c r="AC68" i="10"/>
  <c r="W68" i="10"/>
  <c r="Q68" i="10"/>
  <c r="K68" i="10"/>
  <c r="E68" i="10"/>
  <c r="AL67" i="10"/>
  <c r="AF67" i="10"/>
  <c r="Z67" i="10"/>
  <c r="T67" i="10"/>
  <c r="N67" i="10"/>
  <c r="H67" i="10"/>
  <c r="AO66" i="10"/>
  <c r="AI66" i="10"/>
  <c r="AC66" i="10"/>
  <c r="W66" i="10"/>
  <c r="Q66" i="10"/>
  <c r="K66" i="10"/>
  <c r="E66" i="10"/>
  <c r="AL65" i="10"/>
  <c r="AF65" i="10"/>
  <c r="Z65" i="10"/>
  <c r="T65" i="10"/>
  <c r="N65" i="10"/>
  <c r="H65" i="10"/>
  <c r="AO64" i="10"/>
  <c r="AI64" i="10"/>
  <c r="AC64" i="10"/>
  <c r="W64" i="10"/>
  <c r="Q64" i="10"/>
  <c r="K64" i="10"/>
  <c r="E64" i="10"/>
  <c r="AL63" i="10"/>
  <c r="AF63" i="10"/>
  <c r="Z63" i="10"/>
  <c r="T63" i="10"/>
  <c r="N63" i="10"/>
  <c r="H63" i="10"/>
  <c r="AO62" i="10"/>
  <c r="AI62" i="10"/>
  <c r="AC62" i="10"/>
  <c r="W62" i="10"/>
  <c r="Q62" i="10"/>
  <c r="K62" i="10"/>
  <c r="E62" i="10"/>
  <c r="AL61" i="10"/>
  <c r="AF61" i="10"/>
  <c r="Z61" i="10"/>
  <c r="T61" i="10"/>
  <c r="N61" i="10"/>
  <c r="H61" i="10"/>
  <c r="AO60" i="10"/>
  <c r="AI60" i="10"/>
  <c r="AC60" i="10"/>
  <c r="W60" i="10"/>
  <c r="Q60" i="10"/>
  <c r="K60" i="10"/>
  <c r="E60" i="10"/>
  <c r="AL59" i="10"/>
  <c r="AF59" i="10"/>
  <c r="Z59" i="10"/>
  <c r="T59" i="10"/>
  <c r="N59" i="10"/>
  <c r="H59" i="10"/>
  <c r="AO58" i="10"/>
  <c r="AI58" i="10"/>
  <c r="AC58" i="10"/>
  <c r="W58" i="10"/>
  <c r="Q58" i="10"/>
  <c r="K58" i="10"/>
  <c r="E58" i="10"/>
  <c r="AL57" i="10"/>
  <c r="AF57" i="10"/>
  <c r="Z57" i="10"/>
  <c r="T57" i="10"/>
  <c r="N57" i="10"/>
  <c r="H57" i="10"/>
  <c r="AO56" i="10"/>
  <c r="AI56" i="10"/>
  <c r="AC56" i="10"/>
  <c r="W56" i="10"/>
  <c r="Q56" i="10"/>
  <c r="K56" i="10"/>
  <c r="E56" i="10"/>
  <c r="AM50" i="10"/>
  <c r="AG50" i="10"/>
  <c r="AA50" i="10"/>
  <c r="U50" i="10"/>
  <c r="O50" i="10"/>
  <c r="I50" i="10"/>
  <c r="C50" i="10"/>
  <c r="AJ49" i="10"/>
  <c r="AD49" i="10"/>
  <c r="X49" i="10"/>
  <c r="R49" i="10"/>
  <c r="L49" i="10"/>
  <c r="F49" i="10"/>
  <c r="AM48" i="10"/>
  <c r="AG48" i="10"/>
  <c r="AA48" i="10"/>
  <c r="U48" i="10"/>
  <c r="O48" i="10"/>
  <c r="I48" i="10"/>
  <c r="C48" i="10"/>
  <c r="AJ47" i="10"/>
  <c r="AD47" i="10"/>
  <c r="X47" i="10"/>
  <c r="R47" i="10"/>
  <c r="L47" i="10"/>
  <c r="F47" i="10"/>
  <c r="AM46" i="10"/>
  <c r="AG46" i="10"/>
  <c r="AA46" i="10"/>
  <c r="U46" i="10"/>
  <c r="O46" i="10"/>
  <c r="I46" i="10"/>
  <c r="C46" i="10"/>
  <c r="AJ45" i="10"/>
  <c r="AD45" i="10"/>
  <c r="X45" i="10"/>
  <c r="R45" i="10"/>
  <c r="L45" i="10"/>
  <c r="F45" i="10"/>
  <c r="AM44" i="10"/>
  <c r="AG44" i="10"/>
  <c r="AA44" i="10"/>
  <c r="U44" i="10"/>
  <c r="O44" i="10"/>
  <c r="I44" i="10"/>
  <c r="C44" i="10"/>
  <c r="AJ43" i="10"/>
  <c r="AD43" i="10"/>
  <c r="X43" i="10"/>
  <c r="R43" i="10"/>
  <c r="L43" i="10"/>
  <c r="F43" i="10"/>
  <c r="AM42" i="10"/>
  <c r="AG42" i="10"/>
  <c r="AA42" i="10"/>
  <c r="U42" i="10"/>
  <c r="O42" i="10"/>
  <c r="I42" i="10"/>
  <c r="C42" i="10"/>
  <c r="AJ41" i="10"/>
  <c r="AD41" i="10"/>
  <c r="X41" i="10"/>
  <c r="R41" i="10"/>
  <c r="L41" i="10"/>
  <c r="F41" i="10"/>
  <c r="AM40" i="10"/>
  <c r="AG40" i="10"/>
  <c r="AA40" i="10"/>
  <c r="U40" i="10"/>
  <c r="O40" i="10"/>
  <c r="I40" i="10"/>
  <c r="C40" i="10"/>
  <c r="AJ39" i="10"/>
  <c r="AD39" i="10"/>
  <c r="X39" i="10"/>
  <c r="R39" i="10"/>
  <c r="L39" i="10"/>
  <c r="F39" i="10"/>
  <c r="AM38" i="10"/>
  <c r="AG38" i="10"/>
  <c r="AA38" i="10"/>
  <c r="U38" i="10"/>
  <c r="O38" i="10"/>
  <c r="I38" i="10"/>
  <c r="C38" i="10"/>
  <c r="AJ37" i="10"/>
  <c r="AD37" i="10"/>
  <c r="X37" i="10"/>
  <c r="R37" i="10"/>
  <c r="L37" i="10"/>
  <c r="F37" i="10"/>
  <c r="AM36" i="10"/>
  <c r="AG36" i="10"/>
  <c r="AA36" i="10"/>
  <c r="U36" i="10"/>
  <c r="O36" i="10"/>
  <c r="I36" i="10"/>
  <c r="C36" i="10"/>
  <c r="AJ35" i="10"/>
  <c r="AD35" i="10"/>
  <c r="X35" i="10"/>
  <c r="R35" i="10"/>
  <c r="L35" i="10"/>
  <c r="F35" i="10"/>
  <c r="AM34" i="10"/>
  <c r="AG34" i="10"/>
  <c r="AA34" i="10"/>
  <c r="U34" i="10"/>
  <c r="O34" i="10"/>
  <c r="I34" i="10"/>
  <c r="C34" i="10"/>
  <c r="AJ33" i="10"/>
  <c r="AD33" i="10"/>
  <c r="X33" i="10"/>
  <c r="R33" i="10"/>
  <c r="L33" i="10"/>
  <c r="F33" i="10"/>
  <c r="AM32" i="10"/>
  <c r="AG32" i="10"/>
  <c r="AA32" i="10"/>
  <c r="U32" i="10"/>
  <c r="O32" i="10"/>
  <c r="I32" i="10"/>
  <c r="C32" i="10"/>
  <c r="AJ31" i="10"/>
  <c r="AD31" i="10"/>
  <c r="X31" i="10"/>
  <c r="R31" i="10"/>
  <c r="L31" i="10"/>
  <c r="F31" i="10"/>
  <c r="AM30" i="10"/>
  <c r="AG30" i="10"/>
  <c r="AA30" i="10"/>
  <c r="U30" i="10"/>
  <c r="O30" i="10"/>
  <c r="I30" i="10"/>
  <c r="C30" i="10"/>
  <c r="AJ29" i="10"/>
  <c r="AD29" i="10"/>
  <c r="X29" i="10"/>
  <c r="R29" i="10"/>
  <c r="L29" i="10"/>
  <c r="F29" i="10"/>
  <c r="AM28" i="10"/>
  <c r="AG28" i="10"/>
  <c r="AA28" i="10"/>
  <c r="U28" i="10"/>
  <c r="O28" i="10"/>
  <c r="I28" i="10"/>
  <c r="C28" i="10"/>
  <c r="AJ27" i="10"/>
  <c r="AD27" i="10"/>
  <c r="X27" i="10"/>
  <c r="R27" i="10"/>
  <c r="L27" i="10"/>
  <c r="F27" i="10"/>
  <c r="AM26" i="10"/>
  <c r="AG26" i="10"/>
  <c r="AA26" i="10"/>
  <c r="U26" i="10"/>
  <c r="O26" i="10"/>
  <c r="I26" i="10"/>
  <c r="C26" i="10"/>
  <c r="AJ25" i="10"/>
  <c r="AD25" i="10"/>
  <c r="X25" i="10"/>
  <c r="R25" i="10"/>
  <c r="L25" i="10"/>
  <c r="F25" i="10"/>
  <c r="AM24" i="10"/>
  <c r="AG24" i="10"/>
  <c r="AA24" i="10"/>
  <c r="U24" i="10"/>
  <c r="O24" i="10"/>
  <c r="I24" i="10"/>
  <c r="C24" i="10"/>
  <c r="AJ23" i="10"/>
  <c r="AD23" i="10"/>
  <c r="X23" i="10"/>
  <c r="R23" i="10"/>
  <c r="L23" i="10"/>
  <c r="F23" i="10"/>
  <c r="AM22" i="10"/>
  <c r="AG22" i="10"/>
  <c r="AA22" i="10"/>
  <c r="U22" i="10"/>
  <c r="O22" i="10"/>
  <c r="I22" i="10"/>
  <c r="C22" i="10"/>
  <c r="AJ21" i="10"/>
  <c r="AD21" i="10"/>
  <c r="X21" i="10"/>
  <c r="R21" i="10"/>
  <c r="L21" i="10"/>
  <c r="F21" i="10"/>
  <c r="AM20" i="10"/>
  <c r="AG20" i="10"/>
  <c r="AA20" i="10"/>
  <c r="U20" i="10"/>
  <c r="O20" i="10"/>
  <c r="I20" i="10"/>
  <c r="C20" i="10"/>
  <c r="AJ19" i="10"/>
  <c r="AD19" i="10"/>
  <c r="X19" i="10"/>
  <c r="R19" i="10"/>
  <c r="L19" i="10"/>
  <c r="F19" i="10"/>
  <c r="AM18" i="10"/>
  <c r="AG18" i="10"/>
  <c r="AA18" i="10"/>
  <c r="U18" i="10"/>
  <c r="O18" i="10"/>
  <c r="I18" i="10"/>
  <c r="C18" i="10"/>
  <c r="AJ17" i="10"/>
  <c r="AD17" i="10"/>
  <c r="X17" i="10"/>
  <c r="R17" i="10"/>
  <c r="L17" i="10"/>
  <c r="F17" i="10"/>
  <c r="AM16" i="10"/>
  <c r="AG16" i="10"/>
  <c r="AA16" i="10"/>
  <c r="U16" i="10"/>
  <c r="O16" i="10"/>
  <c r="I16" i="10"/>
  <c r="C16" i="10"/>
  <c r="AJ15" i="10"/>
  <c r="AD15" i="10"/>
  <c r="X15" i="10"/>
  <c r="R15" i="10"/>
  <c r="L15" i="10"/>
  <c r="F15" i="10"/>
  <c r="AM14" i="10"/>
  <c r="AG14" i="10"/>
  <c r="AA14" i="10"/>
  <c r="U14" i="10"/>
  <c r="O14" i="10"/>
  <c r="I14" i="10"/>
  <c r="C14" i="10"/>
  <c r="AJ13" i="10"/>
  <c r="AD13" i="10"/>
  <c r="X13" i="10"/>
  <c r="R13" i="10"/>
  <c r="L13" i="10"/>
  <c r="F13" i="10"/>
  <c r="AM12" i="10"/>
  <c r="AG12" i="10"/>
  <c r="AA12" i="10"/>
  <c r="U12" i="10"/>
  <c r="O12" i="10"/>
  <c r="I12" i="10"/>
  <c r="C12" i="10"/>
  <c r="AJ11" i="10"/>
  <c r="AD11" i="10"/>
  <c r="X11" i="10"/>
  <c r="R11" i="10"/>
  <c r="L11" i="10"/>
  <c r="F11" i="10"/>
  <c r="E9" i="9"/>
  <c r="H21" i="3"/>
  <c r="E42" i="2"/>
  <c r="B24" i="2"/>
  <c r="B23" i="2"/>
  <c r="E11" i="2"/>
  <c r="M9" i="2"/>
  <c r="E9" i="2"/>
  <c r="C17" i="1"/>
  <c r="AB80" i="10"/>
  <c r="M73" i="10"/>
  <c r="G73" i="10"/>
  <c r="AN72" i="10"/>
  <c r="AH72" i="10"/>
  <c r="AB72" i="10"/>
  <c r="P72" i="10"/>
  <c r="J72" i="10"/>
  <c r="AE71" i="10"/>
  <c r="S71" i="10"/>
  <c r="AN70" i="10"/>
  <c r="V70" i="10"/>
  <c r="D70" i="10"/>
  <c r="Y69" i="10"/>
  <c r="M69" i="10"/>
  <c r="AH68" i="10"/>
  <c r="P68" i="10"/>
  <c r="D68" i="10"/>
  <c r="Y67" i="10"/>
  <c r="M67" i="10"/>
  <c r="AH66" i="10"/>
  <c r="P66" i="10"/>
  <c r="D66" i="10"/>
  <c r="Y65" i="10"/>
  <c r="G65" i="10"/>
  <c r="AB64" i="10"/>
  <c r="P64" i="10"/>
  <c r="D64" i="10"/>
  <c r="Y63" i="10"/>
  <c r="G63" i="10"/>
  <c r="AH62" i="10"/>
  <c r="P62" i="10"/>
  <c r="AK61" i="10"/>
  <c r="Y61" i="10"/>
  <c r="G61" i="10"/>
  <c r="AH60" i="10"/>
  <c r="P60" i="10"/>
  <c r="AK59" i="10"/>
  <c r="Y59" i="10"/>
  <c r="M59" i="10"/>
  <c r="AH58" i="10"/>
  <c r="P58" i="10"/>
  <c r="D58" i="10"/>
  <c r="Y57" i="10"/>
  <c r="G57" i="10"/>
  <c r="AB56" i="10"/>
  <c r="P56" i="10"/>
  <c r="AL50" i="10"/>
  <c r="Z50" i="10"/>
  <c r="H50" i="10"/>
  <c r="AC49" i="10"/>
  <c r="Q49" i="10"/>
  <c r="E49" i="10"/>
  <c r="Z48" i="10"/>
  <c r="H48" i="10"/>
  <c r="AI47" i="10"/>
  <c r="Q47" i="10"/>
  <c r="E47" i="10"/>
  <c r="AF46" i="10"/>
  <c r="T46" i="10"/>
  <c r="H46" i="10"/>
  <c r="AI45" i="10"/>
  <c r="W45" i="10"/>
  <c r="K45" i="10"/>
  <c r="AL44" i="10"/>
  <c r="T44" i="10"/>
  <c r="AO43" i="10"/>
  <c r="W43" i="10"/>
  <c r="E43" i="10"/>
  <c r="AF42" i="10"/>
  <c r="N42" i="10"/>
  <c r="AI41" i="10"/>
  <c r="Q41" i="10"/>
  <c r="E41" i="10"/>
  <c r="Z40" i="10"/>
  <c r="H40" i="10"/>
  <c r="AC39" i="10"/>
  <c r="K39" i="10"/>
  <c r="AL38" i="10"/>
  <c r="T38" i="10"/>
  <c r="AO37" i="10"/>
  <c r="W37" i="10"/>
  <c r="K37" i="10"/>
  <c r="AF36" i="10"/>
  <c r="N36" i="10"/>
  <c r="AI35" i="10"/>
  <c r="W35" i="10"/>
  <c r="E35" i="10"/>
  <c r="Z34" i="10"/>
  <c r="H34" i="10"/>
  <c r="AI33" i="10"/>
  <c r="Q33" i="10"/>
  <c r="AL32" i="10"/>
  <c r="Z32" i="10"/>
  <c r="H32" i="10"/>
  <c r="AC31" i="10"/>
  <c r="K31" i="10"/>
  <c r="AL30" i="10"/>
  <c r="T30" i="10"/>
  <c r="AO29" i="10"/>
  <c r="AC29" i="10"/>
  <c r="K29" i="10"/>
  <c r="AF28" i="10"/>
  <c r="T28" i="10"/>
  <c r="AO27" i="10"/>
  <c r="W27" i="10"/>
  <c r="E27" i="10"/>
  <c r="AF26" i="10"/>
  <c r="N26" i="10"/>
  <c r="AI25" i="10"/>
  <c r="W25" i="10"/>
  <c r="E25" i="10"/>
  <c r="Z24" i="10"/>
  <c r="N24" i="10"/>
  <c r="AI23" i="10"/>
  <c r="Q23" i="10"/>
  <c r="AL22" i="10"/>
  <c r="Z22" i="10"/>
  <c r="H22" i="10"/>
  <c r="AC21" i="10"/>
  <c r="Q21" i="10"/>
  <c r="AL20" i="10"/>
  <c r="Z20" i="10"/>
  <c r="T20" i="10"/>
  <c r="N20" i="10"/>
  <c r="H20" i="10"/>
  <c r="AO19" i="10"/>
  <c r="AI19" i="10"/>
  <c r="AC19" i="10"/>
  <c r="W19" i="10"/>
  <c r="Q19" i="10"/>
  <c r="K19" i="10"/>
  <c r="E19" i="10"/>
  <c r="AL18" i="10"/>
  <c r="AF18" i="10"/>
  <c r="Z18" i="10"/>
  <c r="T18" i="10"/>
  <c r="N18" i="10"/>
  <c r="H18" i="10"/>
  <c r="AO17" i="10"/>
  <c r="AI17" i="10"/>
  <c r="AC17" i="10"/>
  <c r="W17" i="10"/>
  <c r="Q17" i="10"/>
  <c r="K17" i="10"/>
  <c r="E17" i="10"/>
  <c r="AL16" i="10"/>
  <c r="AF16" i="10"/>
  <c r="Z16" i="10"/>
  <c r="T16" i="10"/>
  <c r="N16" i="10"/>
  <c r="AO15" i="10"/>
  <c r="AI15" i="10"/>
  <c r="AC15" i="10"/>
  <c r="W15" i="10"/>
  <c r="K15" i="10"/>
  <c r="AL14" i="10"/>
  <c r="T14" i="10"/>
  <c r="AO13" i="10"/>
  <c r="AC13" i="10"/>
  <c r="K13" i="10"/>
  <c r="AF12" i="10"/>
  <c r="T12" i="10"/>
  <c r="AO11" i="10"/>
  <c r="AC11" i="10"/>
  <c r="K11" i="10"/>
  <c r="B9" i="9"/>
  <c r="U95" i="10"/>
  <c r="X94" i="10"/>
  <c r="AA93" i="10"/>
  <c r="AD92" i="10"/>
  <c r="AG91" i="10"/>
  <c r="AJ90" i="10"/>
  <c r="AM89" i="10"/>
  <c r="C89" i="10"/>
  <c r="F88" i="10"/>
  <c r="I87" i="10"/>
  <c r="L86" i="10"/>
  <c r="O85" i="10"/>
  <c r="R84" i="10"/>
  <c r="U83" i="10"/>
  <c r="X82" i="10"/>
  <c r="AA81" i="10"/>
  <c r="AD80" i="10"/>
  <c r="AG79" i="10"/>
  <c r="AJ78" i="10"/>
  <c r="AM77" i="10"/>
  <c r="C77" i="10"/>
  <c r="F76" i="10"/>
  <c r="I75" i="10"/>
  <c r="L74" i="10"/>
  <c r="O73" i="10"/>
  <c r="R72" i="10"/>
  <c r="U71" i="10"/>
  <c r="X70" i="10"/>
  <c r="AA69" i="10"/>
  <c r="AD68" i="10"/>
  <c r="AG67" i="10"/>
  <c r="AJ66" i="10"/>
  <c r="AM65" i="10"/>
  <c r="C65" i="10"/>
  <c r="F64" i="10"/>
  <c r="I63" i="10"/>
  <c r="L62" i="10"/>
  <c r="O61" i="10"/>
  <c r="R60" i="10"/>
  <c r="U59" i="10"/>
  <c r="X58" i="10"/>
  <c r="AA57" i="10"/>
  <c r="AD56" i="10"/>
  <c r="AH50" i="10"/>
  <c r="AK49" i="10"/>
  <c r="AN48" i="10"/>
  <c r="D48" i="10"/>
  <c r="G47" i="10"/>
  <c r="J46" i="10"/>
  <c r="M45" i="10"/>
  <c r="P44" i="10"/>
  <c r="S43" i="10"/>
  <c r="V42" i="10"/>
  <c r="Y41" i="10"/>
  <c r="AB40" i="10"/>
  <c r="AE39" i="10"/>
  <c r="AH38" i="10"/>
  <c r="AK37" i="10"/>
  <c r="AN36" i="10"/>
  <c r="D36" i="10"/>
  <c r="G35" i="10"/>
  <c r="J34" i="10"/>
  <c r="M33" i="10"/>
  <c r="P32" i="10"/>
  <c r="S31" i="10"/>
  <c r="V30" i="10"/>
  <c r="Y29" i="10"/>
  <c r="AB28" i="10"/>
  <c r="AE27" i="10"/>
  <c r="AH26" i="10"/>
  <c r="AK25" i="10"/>
  <c r="AN24" i="10"/>
  <c r="D24" i="10"/>
  <c r="G23" i="10"/>
  <c r="J22" i="10"/>
  <c r="M21" i="10"/>
  <c r="P20" i="10"/>
  <c r="S19" i="10"/>
  <c r="V18" i="10"/>
  <c r="Y17" i="10"/>
  <c r="AB16" i="10"/>
  <c r="AE15" i="10"/>
  <c r="AH14" i="10"/>
  <c r="AK13" i="10"/>
  <c r="AN12" i="10"/>
  <c r="D12" i="10"/>
  <c r="G11" i="10"/>
  <c r="E24" i="2"/>
  <c r="B11" i="2"/>
  <c r="F12" i="1"/>
  <c r="AH36" i="10"/>
  <c r="D34" i="10"/>
  <c r="J32" i="10"/>
  <c r="P30" i="10"/>
  <c r="V28" i="10"/>
  <c r="AB26" i="10"/>
  <c r="AH24" i="10"/>
  <c r="AN22" i="10"/>
  <c r="G21" i="10"/>
  <c r="M19" i="10"/>
  <c r="S17" i="10"/>
  <c r="Y15" i="10"/>
  <c r="AE13" i="10"/>
  <c r="AK11" i="10"/>
  <c r="I21" i="3"/>
  <c r="AE21" i="10"/>
  <c r="J16" i="10"/>
  <c r="S13" i="10"/>
  <c r="AG95" i="10"/>
  <c r="L90" i="10"/>
  <c r="R88" i="10"/>
  <c r="AD84" i="10"/>
  <c r="F80" i="10"/>
  <c r="R76" i="10"/>
  <c r="AD72" i="10"/>
  <c r="C69" i="10"/>
  <c r="O65" i="10"/>
  <c r="AA61" i="10"/>
  <c r="C57" i="10"/>
  <c r="P48" i="10"/>
  <c r="AB44" i="10"/>
  <c r="AN40" i="10"/>
  <c r="M37" i="10"/>
  <c r="Y33" i="10"/>
  <c r="AH30" i="10"/>
  <c r="J26" i="10"/>
  <c r="V22" i="10"/>
  <c r="AH18" i="10"/>
  <c r="G15" i="10"/>
  <c r="S11" i="10"/>
  <c r="B9" i="2"/>
  <c r="O95" i="10"/>
  <c r="R94" i="10"/>
  <c r="U93" i="10"/>
  <c r="X92" i="10"/>
  <c r="AA91" i="10"/>
  <c r="AD90" i="10"/>
  <c r="AG89" i="10"/>
  <c r="AJ88" i="10"/>
  <c r="AM87" i="10"/>
  <c r="C87" i="10"/>
  <c r="F86" i="10"/>
  <c r="I85" i="10"/>
  <c r="L84" i="10"/>
  <c r="O83" i="10"/>
  <c r="R82" i="10"/>
  <c r="U81" i="10"/>
  <c r="X80" i="10"/>
  <c r="AA79" i="10"/>
  <c r="AD78" i="10"/>
  <c r="AG77" i="10"/>
  <c r="AJ76" i="10"/>
  <c r="AM75" i="10"/>
  <c r="C75" i="10"/>
  <c r="F74" i="10"/>
  <c r="I73" i="10"/>
  <c r="L72" i="10"/>
  <c r="O71" i="10"/>
  <c r="R70" i="10"/>
  <c r="U69" i="10"/>
  <c r="X68" i="10"/>
  <c r="AA67" i="10"/>
  <c r="AD66" i="10"/>
  <c r="AG65" i="10"/>
  <c r="AJ64" i="10"/>
  <c r="AM63" i="10"/>
  <c r="C63" i="10"/>
  <c r="F62" i="10"/>
  <c r="I61" i="10"/>
  <c r="L60" i="10"/>
  <c r="O59" i="10"/>
  <c r="R58" i="10"/>
  <c r="U57" i="10"/>
  <c r="X56" i="10"/>
  <c r="AB50" i="10"/>
  <c r="AE49" i="10"/>
  <c r="AH48" i="10"/>
  <c r="AK47" i="10"/>
  <c r="AN46" i="10"/>
  <c r="D46" i="10"/>
  <c r="G45" i="10"/>
  <c r="J44" i="10"/>
  <c r="M43" i="10"/>
  <c r="P42" i="10"/>
  <c r="S41" i="10"/>
  <c r="V40" i="10"/>
  <c r="Y39" i="10"/>
  <c r="AB38" i="10"/>
  <c r="AE37" i="10"/>
  <c r="AH20" i="10"/>
  <c r="P14" i="10"/>
  <c r="C93" i="10"/>
  <c r="X86" i="10"/>
  <c r="AJ82" i="10"/>
  <c r="L78" i="10"/>
  <c r="AA73" i="10"/>
  <c r="AM69" i="10"/>
  <c r="L66" i="10"/>
  <c r="X62" i="10"/>
  <c r="AJ58" i="10"/>
  <c r="J50" i="10"/>
  <c r="V46" i="10"/>
  <c r="AH42" i="10"/>
  <c r="G39" i="10"/>
  <c r="S35" i="10"/>
  <c r="AE31" i="10"/>
  <c r="D28" i="10"/>
  <c r="M25" i="10"/>
  <c r="Y21" i="10"/>
  <c r="AN16" i="10"/>
  <c r="M13" i="10"/>
  <c r="I95" i="10"/>
  <c r="L94" i="10"/>
  <c r="O93" i="10"/>
  <c r="R92" i="10"/>
  <c r="U91" i="10"/>
  <c r="X90" i="10"/>
  <c r="AA89" i="10"/>
  <c r="AD88" i="10"/>
  <c r="AG87" i="10"/>
  <c r="AJ86" i="10"/>
  <c r="AM85" i="10"/>
  <c r="C85" i="10"/>
  <c r="F84" i="10"/>
  <c r="I83" i="10"/>
  <c r="L82" i="10"/>
  <c r="O81" i="10"/>
  <c r="R80" i="10"/>
  <c r="U79" i="10"/>
  <c r="X78" i="10"/>
  <c r="AA77" i="10"/>
  <c r="AD76" i="10"/>
  <c r="AG75" i="10"/>
  <c r="AJ74" i="10"/>
  <c r="AM73" i="10"/>
  <c r="C73" i="10"/>
  <c r="F72" i="10"/>
  <c r="I71" i="10"/>
  <c r="L70" i="10"/>
  <c r="O69" i="10"/>
  <c r="R68" i="10"/>
  <c r="U67" i="10"/>
  <c r="X66" i="10"/>
  <c r="AA65" i="10"/>
  <c r="AD64" i="10"/>
  <c r="AG63" i="10"/>
  <c r="AJ62" i="10"/>
  <c r="AM61" i="10"/>
  <c r="C61" i="10"/>
  <c r="F60" i="10"/>
  <c r="I59" i="10"/>
  <c r="L58" i="10"/>
  <c r="O57" i="10"/>
  <c r="R56" i="10"/>
  <c r="V50" i="10"/>
  <c r="Y49" i="10"/>
  <c r="AB48" i="10"/>
  <c r="AE47" i="10"/>
  <c r="AH46" i="10"/>
  <c r="AK45" i="10"/>
  <c r="AN44" i="10"/>
  <c r="D44" i="10"/>
  <c r="G43" i="10"/>
  <c r="J42" i="10"/>
  <c r="M41" i="10"/>
  <c r="P40" i="10"/>
  <c r="S39" i="10"/>
  <c r="V38" i="10"/>
  <c r="Y37" i="10"/>
  <c r="AB36" i="10"/>
  <c r="AE35" i="10"/>
  <c r="AH34" i="10"/>
  <c r="AK33" i="10"/>
  <c r="AN32" i="10"/>
  <c r="D32" i="10"/>
  <c r="G31" i="10"/>
  <c r="J30" i="10"/>
  <c r="M29" i="10"/>
  <c r="P28" i="10"/>
  <c r="S27" i="10"/>
  <c r="V26" i="10"/>
  <c r="Y25" i="10"/>
  <c r="AB24" i="10"/>
  <c r="AE23" i="10"/>
  <c r="AH22" i="10"/>
  <c r="AK21" i="10"/>
  <c r="AN20" i="10"/>
  <c r="D20" i="10"/>
  <c r="G19" i="10"/>
  <c r="J18" i="10"/>
  <c r="M17" i="10"/>
  <c r="P16" i="10"/>
  <c r="S15" i="10"/>
  <c r="V14" i="10"/>
  <c r="Y13" i="10"/>
  <c r="AB12" i="10"/>
  <c r="AE11" i="10"/>
  <c r="G17" i="10"/>
  <c r="AM93" i="10"/>
  <c r="F92" i="10"/>
  <c r="O89" i="10"/>
  <c r="AA85" i="10"/>
  <c r="AM81" i="10"/>
  <c r="I79" i="10"/>
  <c r="X74" i="10"/>
  <c r="AJ70" i="10"/>
  <c r="I67" i="10"/>
  <c r="U63" i="10"/>
  <c r="AG59" i="10"/>
  <c r="F56" i="10"/>
  <c r="S47" i="10"/>
  <c r="AE43" i="10"/>
  <c r="D40" i="10"/>
  <c r="P36" i="10"/>
  <c r="AB32" i="10"/>
  <c r="AN28" i="10"/>
  <c r="P24" i="10"/>
  <c r="AB20" i="10"/>
  <c r="AK17" i="10"/>
  <c r="J14" i="10"/>
  <c r="AM95" i="10"/>
  <c r="C95" i="10"/>
  <c r="F94" i="10"/>
  <c r="I93" i="10"/>
  <c r="L92" i="10"/>
  <c r="O91" i="10"/>
  <c r="R90" i="10"/>
  <c r="U89" i="10"/>
  <c r="X88" i="10"/>
  <c r="AA87" i="10"/>
  <c r="AD86" i="10"/>
  <c r="AG85" i="10"/>
  <c r="AJ84" i="10"/>
  <c r="AM83" i="10"/>
  <c r="C83" i="10"/>
  <c r="F82" i="10"/>
  <c r="I81" i="10"/>
  <c r="L80" i="10"/>
  <c r="O79" i="10"/>
  <c r="R78" i="10"/>
  <c r="U77" i="10"/>
  <c r="X76" i="10"/>
  <c r="AA75" i="10"/>
  <c r="AD74" i="10"/>
  <c r="AG73" i="10"/>
  <c r="AJ72" i="10"/>
  <c r="AM71" i="10"/>
  <c r="C71" i="10"/>
  <c r="F70" i="10"/>
  <c r="I69" i="10"/>
  <c r="L68" i="10"/>
  <c r="O67" i="10"/>
  <c r="R66" i="10"/>
  <c r="U65" i="10"/>
  <c r="X64" i="10"/>
  <c r="AA63" i="10"/>
  <c r="AD62" i="10"/>
  <c r="AG61" i="10"/>
  <c r="AJ60" i="10"/>
  <c r="AM59" i="10"/>
  <c r="C59" i="10"/>
  <c r="F58" i="10"/>
  <c r="I57" i="10"/>
  <c r="L56" i="10"/>
  <c r="P50" i="10"/>
  <c r="S49" i="10"/>
  <c r="V48" i="10"/>
  <c r="Y47" i="10"/>
  <c r="AB46" i="10"/>
  <c r="AE45" i="10"/>
  <c r="AH44" i="10"/>
  <c r="AK43" i="10"/>
  <c r="AN42" i="10"/>
  <c r="D42" i="10"/>
  <c r="G41" i="10"/>
  <c r="J40" i="10"/>
  <c r="M39" i="10"/>
  <c r="P38" i="10"/>
  <c r="S37" i="10"/>
  <c r="V36" i="10"/>
  <c r="Y35" i="10"/>
  <c r="AB34" i="10"/>
  <c r="AE33" i="10"/>
  <c r="AH32" i="10"/>
  <c r="AK31" i="10"/>
  <c r="AN30" i="10"/>
  <c r="D30" i="10"/>
  <c r="G29" i="10"/>
  <c r="J28" i="10"/>
  <c r="M27" i="10"/>
  <c r="P26" i="10"/>
  <c r="S25" i="10"/>
  <c r="V24" i="10"/>
  <c r="Y23" i="10"/>
  <c r="AB22" i="10"/>
  <c r="AK19" i="10"/>
  <c r="D18" i="10"/>
  <c r="M15" i="10"/>
  <c r="V12" i="10"/>
  <c r="O77" i="10"/>
  <c r="H9" i="9"/>
  <c r="AA95" i="10"/>
  <c r="AD94" i="10"/>
  <c r="AG93" i="10"/>
  <c r="AJ92" i="10"/>
  <c r="AM91" i="10"/>
  <c r="C91" i="10"/>
  <c r="F90" i="10"/>
  <c r="I89" i="10"/>
  <c r="L88" i="10"/>
  <c r="O87" i="10"/>
  <c r="R86" i="10"/>
  <c r="U85" i="10"/>
  <c r="X84" i="10"/>
  <c r="AA83" i="10"/>
  <c r="AD82" i="10"/>
  <c r="AG81" i="10"/>
  <c r="AJ80" i="10"/>
  <c r="AM79" i="10"/>
  <c r="C79" i="10"/>
  <c r="F78" i="10"/>
  <c r="I77" i="10"/>
  <c r="L76" i="10"/>
  <c r="O75" i="10"/>
  <c r="R74" i="10"/>
  <c r="U73" i="10"/>
  <c r="X72" i="10"/>
  <c r="AA71" i="10"/>
  <c r="AD70" i="10"/>
  <c r="AG69" i="10"/>
  <c r="AJ68" i="10"/>
  <c r="AM67" i="10"/>
  <c r="C67" i="10"/>
  <c r="F66" i="10"/>
  <c r="I65" i="10"/>
  <c r="L64" i="10"/>
  <c r="O63" i="10"/>
  <c r="R62" i="10"/>
  <c r="U61" i="10"/>
  <c r="X60" i="10"/>
  <c r="AA59" i="10"/>
  <c r="AD58" i="10"/>
  <c r="AG57" i="10"/>
  <c r="AJ56" i="10"/>
  <c r="AN50" i="10"/>
  <c r="D50" i="10"/>
  <c r="G49" i="10"/>
  <c r="J48" i="10"/>
  <c r="M47" i="10"/>
  <c r="P46" i="10"/>
  <c r="S45" i="10"/>
  <c r="V44" i="10"/>
  <c r="Y43" i="10"/>
  <c r="AB42" i="10"/>
  <c r="AE41" i="10"/>
  <c r="AH40" i="10"/>
  <c r="AK39" i="10"/>
  <c r="AN38" i="10"/>
  <c r="D38" i="10"/>
  <c r="G37" i="10"/>
  <c r="J36" i="10"/>
  <c r="M35" i="10"/>
  <c r="P34" i="10"/>
  <c r="S33" i="10"/>
  <c r="V32" i="10"/>
  <c r="Y31" i="10"/>
  <c r="AB30" i="10"/>
  <c r="AE29" i="10"/>
  <c r="AH28" i="10"/>
  <c r="AK27" i="10"/>
  <c r="AN26" i="10"/>
  <c r="D26" i="10"/>
  <c r="G25" i="10"/>
  <c r="J24" i="10"/>
  <c r="M23" i="10"/>
  <c r="P22" i="10"/>
  <c r="S21" i="10"/>
  <c r="V20" i="10"/>
  <c r="Y19" i="10"/>
  <c r="AB18" i="10"/>
  <c r="AE17" i="10"/>
  <c r="AH16" i="10"/>
  <c r="AK15" i="10"/>
  <c r="AN14" i="10"/>
  <c r="D14" i="10"/>
  <c r="G13" i="10"/>
  <c r="J12" i="10"/>
  <c r="M11" i="10"/>
  <c r="K8" i="9"/>
  <c r="E12" i="2"/>
  <c r="C18" i="1"/>
  <c r="AK35" i="10"/>
  <c r="AN34" i="10"/>
  <c r="G33" i="10"/>
  <c r="M31" i="10"/>
  <c r="S29" i="10"/>
  <c r="Y27" i="10"/>
  <c r="AE25" i="10"/>
  <c r="AK23" i="10"/>
  <c r="D22" i="10"/>
  <c r="J20" i="10"/>
  <c r="P18" i="10"/>
  <c r="V16" i="10"/>
  <c r="AB14" i="10"/>
  <c r="AH12" i="10"/>
  <c r="E23" i="2"/>
  <c r="B10" i="2"/>
  <c r="AN18" i="10"/>
  <c r="Y11" i="10"/>
  <c r="AJ94" i="10"/>
  <c r="I91" i="10"/>
  <c r="U87" i="10"/>
  <c r="AG83" i="10"/>
  <c r="C81" i="10"/>
  <c r="U75" i="10"/>
  <c r="AG71" i="10"/>
  <c r="F68" i="10"/>
  <c r="R64" i="10"/>
  <c r="AD60" i="10"/>
  <c r="AM57" i="10"/>
  <c r="M49" i="10"/>
  <c r="Y45" i="10"/>
  <c r="AK41" i="10"/>
  <c r="J38" i="10"/>
  <c r="V34" i="10"/>
  <c r="AK29" i="10"/>
  <c r="G27" i="10"/>
  <c r="S23" i="10"/>
  <c r="AE19" i="10"/>
  <c r="D16" i="10"/>
  <c r="P12" i="10"/>
  <c r="AC12" i="10"/>
  <c r="C11" i="10"/>
  <c r="O11" i="10"/>
  <c r="AA11" i="10"/>
  <c r="AM11" i="10"/>
  <c r="L12" i="10"/>
  <c r="X12" i="10"/>
  <c r="AJ12" i="10"/>
  <c r="I13" i="10"/>
  <c r="U13" i="10"/>
  <c r="AA13" i="10"/>
  <c r="AM13" i="10"/>
  <c r="L14" i="10"/>
  <c r="X14" i="10"/>
  <c r="AJ14" i="10"/>
  <c r="I15" i="10"/>
  <c r="AA15" i="10"/>
  <c r="AG15" i="10"/>
  <c r="F16" i="10"/>
  <c r="X16" i="10"/>
  <c r="AJ16" i="10"/>
  <c r="I17" i="10"/>
  <c r="U17" i="10"/>
  <c r="AG17" i="10"/>
  <c r="F18" i="10"/>
  <c r="L18" i="10"/>
  <c r="X18" i="10"/>
  <c r="AJ18" i="10"/>
  <c r="I19" i="10"/>
  <c r="U19" i="10"/>
  <c r="AM19" i="10"/>
  <c r="F20" i="10"/>
  <c r="R20" i="10"/>
  <c r="AD20" i="10"/>
  <c r="C21" i="10"/>
  <c r="O21" i="10"/>
  <c r="AA21" i="10"/>
  <c r="AM21" i="10"/>
  <c r="L22" i="10"/>
  <c r="X22" i="10"/>
  <c r="AJ22" i="10"/>
  <c r="I23" i="10"/>
  <c r="U23" i="10"/>
  <c r="AG23" i="10"/>
  <c r="F24" i="10"/>
  <c r="R24" i="10"/>
  <c r="AD24" i="10"/>
  <c r="C25" i="10"/>
  <c r="O25" i="10"/>
  <c r="AA25" i="10"/>
  <c r="AM25" i="10"/>
  <c r="L26" i="10"/>
  <c r="R26" i="10"/>
  <c r="X26" i="10"/>
  <c r="AD26" i="10"/>
  <c r="X30" i="10"/>
  <c r="D11" i="10"/>
  <c r="J11" i="10"/>
  <c r="P11" i="10"/>
  <c r="V11" i="10"/>
  <c r="AB11" i="10"/>
  <c r="AH11" i="10"/>
  <c r="AN11" i="10"/>
  <c r="G12" i="10"/>
  <c r="M12" i="10"/>
  <c r="S12" i="10"/>
  <c r="Y12" i="10"/>
  <c r="AE12" i="10"/>
  <c r="AK12" i="10"/>
  <c r="D13" i="10"/>
  <c r="J13" i="10"/>
  <c r="P13" i="10"/>
  <c r="V13" i="10"/>
  <c r="AB13" i="10"/>
  <c r="AH13" i="10"/>
  <c r="AN13" i="10"/>
  <c r="G14" i="10"/>
  <c r="M14" i="10"/>
  <c r="S14" i="10"/>
  <c r="Y14" i="10"/>
  <c r="AE14" i="10"/>
  <c r="AK14" i="10"/>
  <c r="D15" i="10"/>
  <c r="J15" i="10"/>
  <c r="P15" i="10"/>
  <c r="V15" i="10"/>
  <c r="AB15" i="10"/>
  <c r="AH15" i="10"/>
  <c r="AN15" i="10"/>
  <c r="G16" i="10"/>
  <c r="M16" i="10"/>
  <c r="S16" i="10"/>
  <c r="Y16" i="10"/>
  <c r="AE16" i="10"/>
  <c r="AK16" i="10"/>
  <c r="D17" i="10"/>
  <c r="J17" i="10"/>
  <c r="P17" i="10"/>
  <c r="V17" i="10"/>
  <c r="AB17" i="10"/>
  <c r="AH17" i="10"/>
  <c r="AN17" i="10"/>
  <c r="G18" i="10"/>
  <c r="M18" i="10"/>
  <c r="S18" i="10"/>
  <c r="Y18" i="10"/>
  <c r="AE18" i="10"/>
  <c r="AK18" i="10"/>
  <c r="D19" i="10"/>
  <c r="J19" i="10"/>
  <c r="P19" i="10"/>
  <c r="V19" i="10"/>
  <c r="AB19" i="10"/>
  <c r="AH19" i="10"/>
  <c r="AN19" i="10"/>
  <c r="G20" i="10"/>
  <c r="M20" i="10"/>
  <c r="S20" i="10"/>
  <c r="Y20" i="10"/>
  <c r="AE20" i="10"/>
  <c r="AK20" i="10"/>
  <c r="D21" i="10"/>
  <c r="J21" i="10"/>
  <c r="P21" i="10"/>
  <c r="V21" i="10"/>
  <c r="AB21" i="10"/>
  <c r="AH21" i="10"/>
  <c r="AN21" i="10"/>
  <c r="G22" i="10"/>
  <c r="M22" i="10"/>
  <c r="S22" i="10"/>
  <c r="Y22" i="10"/>
  <c r="AE22" i="10"/>
  <c r="AK22" i="10"/>
  <c r="D23" i="10"/>
  <c r="J23" i="10"/>
  <c r="P23" i="10"/>
  <c r="V23" i="10"/>
  <c r="AB23" i="10"/>
  <c r="AH23" i="10"/>
  <c r="AN23" i="10"/>
  <c r="G24" i="10"/>
  <c r="M24" i="10"/>
  <c r="S24" i="10"/>
  <c r="Y24" i="10"/>
  <c r="AE24" i="10"/>
  <c r="AK24" i="10"/>
  <c r="D25" i="10"/>
  <c r="J25" i="10"/>
  <c r="P25" i="10"/>
  <c r="V25" i="10"/>
  <c r="AB25" i="10"/>
  <c r="AH25" i="10"/>
  <c r="AN25" i="10"/>
  <c r="G26" i="10"/>
  <c r="M26" i="10"/>
  <c r="S26" i="10"/>
  <c r="Y26" i="10"/>
  <c r="AE26" i="10"/>
  <c r="AK26" i="10"/>
  <c r="D27" i="10"/>
  <c r="J27" i="10"/>
  <c r="P27" i="10"/>
  <c r="V27" i="10"/>
  <c r="AB27" i="10"/>
  <c r="AH27" i="10"/>
  <c r="AN27" i="10"/>
  <c r="G28" i="10"/>
  <c r="M28" i="10"/>
  <c r="S28" i="10"/>
  <c r="Y28" i="10"/>
  <c r="AE28" i="10"/>
  <c r="AK28" i="10"/>
  <c r="D29" i="10"/>
  <c r="J29" i="10"/>
  <c r="P29" i="10"/>
  <c r="V29" i="10"/>
  <c r="AB29" i="10"/>
  <c r="AH29" i="10"/>
  <c r="AN29" i="10"/>
  <c r="G30" i="10"/>
  <c r="M30" i="10"/>
  <c r="S30" i="10"/>
  <c r="Y30" i="10"/>
  <c r="AE30" i="10"/>
  <c r="AK30" i="10"/>
  <c r="D31" i="10"/>
  <c r="J31" i="10"/>
  <c r="P31" i="10"/>
  <c r="V31" i="10"/>
  <c r="AB31" i="10"/>
  <c r="AH31" i="10"/>
  <c r="AN31" i="10"/>
  <c r="G32" i="10"/>
  <c r="M32" i="10"/>
  <c r="S32" i="10"/>
  <c r="Y32" i="10"/>
  <c r="AE32" i="10"/>
  <c r="AK32" i="10"/>
  <c r="D33" i="10"/>
  <c r="J33" i="10"/>
  <c r="P33" i="10"/>
  <c r="V33" i="10"/>
  <c r="AB33" i="10"/>
  <c r="AH33" i="10"/>
  <c r="AN33" i="10"/>
  <c r="G34" i="10"/>
  <c r="M34" i="10"/>
  <c r="S34" i="10"/>
  <c r="Y34" i="10"/>
  <c r="AE34" i="10"/>
  <c r="AK34" i="10"/>
  <c r="D35" i="10"/>
  <c r="J35" i="10"/>
  <c r="P35" i="10"/>
  <c r="V35" i="10"/>
  <c r="AB35" i="10"/>
  <c r="AH35" i="10"/>
  <c r="AN35" i="10"/>
  <c r="G36" i="10"/>
  <c r="M36" i="10"/>
  <c r="S36" i="10"/>
  <c r="Y36" i="10"/>
  <c r="AE36" i="10"/>
  <c r="AK36" i="10"/>
  <c r="D37" i="10"/>
  <c r="J37" i="10"/>
  <c r="P37" i="10"/>
  <c r="V37" i="10"/>
  <c r="AB37" i="10"/>
  <c r="AH37" i="10"/>
  <c r="AN37" i="10"/>
  <c r="G38" i="10"/>
  <c r="M38" i="10"/>
  <c r="S38" i="10"/>
  <c r="Y38" i="10"/>
  <c r="AE38" i="10"/>
  <c r="AK38" i="10"/>
  <c r="D39" i="10"/>
  <c r="J39" i="10"/>
  <c r="P39" i="10"/>
  <c r="V39" i="10"/>
  <c r="AB39" i="10"/>
  <c r="AH39" i="10"/>
  <c r="AN39" i="10"/>
  <c r="G40" i="10"/>
  <c r="M40" i="10"/>
  <c r="S40" i="10"/>
  <c r="Y40" i="10"/>
  <c r="AE40" i="10"/>
  <c r="AK40" i="10"/>
  <c r="D41" i="10"/>
  <c r="J41" i="10"/>
  <c r="P41" i="10"/>
  <c r="V41" i="10"/>
  <c r="AB41" i="10"/>
  <c r="AH41" i="10"/>
  <c r="AN41" i="10"/>
  <c r="G42" i="10"/>
  <c r="M42" i="10"/>
  <c r="S42" i="10"/>
  <c r="Y42" i="10"/>
  <c r="AE42" i="10"/>
  <c r="AK42" i="10"/>
  <c r="D43" i="10"/>
  <c r="J43" i="10"/>
  <c r="P43" i="10"/>
  <c r="V43" i="10"/>
  <c r="AB43" i="10"/>
  <c r="AH43" i="10"/>
  <c r="AN43" i="10"/>
  <c r="G44" i="10"/>
  <c r="M44" i="10"/>
  <c r="S44" i="10"/>
  <c r="Y44" i="10"/>
  <c r="AE44" i="10"/>
  <c r="AK44" i="10"/>
  <c r="D45" i="10"/>
  <c r="J45" i="10"/>
  <c r="P45" i="10"/>
  <c r="V45" i="10"/>
  <c r="AB45" i="10"/>
  <c r="AH45" i="10"/>
  <c r="AN45" i="10"/>
  <c r="G46" i="10"/>
  <c r="M46" i="10"/>
  <c r="S46" i="10"/>
  <c r="Y46" i="10"/>
  <c r="AE46" i="10"/>
  <c r="AK46" i="10"/>
  <c r="D47" i="10"/>
  <c r="J47" i="10"/>
  <c r="P47" i="10"/>
  <c r="V47" i="10"/>
  <c r="AB47" i="10"/>
  <c r="AH47" i="10"/>
  <c r="AN47" i="10"/>
  <c r="G48" i="10"/>
  <c r="M48" i="10"/>
  <c r="S48" i="10"/>
  <c r="Y48" i="10"/>
  <c r="AE48" i="10"/>
  <c r="AK48" i="10"/>
  <c r="D49" i="10"/>
  <c r="J49" i="10"/>
  <c r="P49" i="10"/>
  <c r="V49" i="10"/>
  <c r="AB49" i="10"/>
  <c r="AH49" i="10"/>
  <c r="AN49" i="10"/>
  <c r="G50" i="10"/>
  <c r="M50" i="10"/>
  <c r="S50" i="10"/>
  <c r="Y50" i="10"/>
  <c r="AE50" i="10"/>
  <c r="AK50" i="10"/>
  <c r="E11" i="10"/>
  <c r="Q11" i="10"/>
  <c r="W11" i="10"/>
  <c r="AI11" i="10"/>
  <c r="H12" i="10"/>
  <c r="N12" i="10"/>
  <c r="Z12" i="10"/>
  <c r="AL12" i="10"/>
  <c r="E13" i="10"/>
  <c r="Q13" i="10"/>
  <c r="W13" i="10"/>
  <c r="AI13" i="10"/>
  <c r="H14" i="10"/>
  <c r="N14" i="10"/>
  <c r="Z14" i="10"/>
  <c r="AF14" i="10"/>
  <c r="E15" i="10"/>
  <c r="Q15" i="10"/>
  <c r="H16" i="10"/>
  <c r="AF20" i="10"/>
  <c r="E21" i="10"/>
  <c r="K21" i="10"/>
  <c r="W21" i="10"/>
  <c r="AI21" i="10"/>
  <c r="AO21" i="10"/>
  <c r="N22" i="10"/>
  <c r="T22" i="10"/>
  <c r="AF22" i="10"/>
  <c r="E23" i="10"/>
  <c r="K23" i="10"/>
  <c r="W23" i="10"/>
  <c r="AC23" i="10"/>
  <c r="AO23" i="10"/>
  <c r="H24" i="10"/>
  <c r="T24" i="10"/>
  <c r="AF24" i="10"/>
  <c r="AL24" i="10"/>
  <c r="K25" i="10"/>
  <c r="Q25" i="10"/>
  <c r="AC25" i="10"/>
  <c r="AO25" i="10"/>
  <c r="H26" i="10"/>
  <c r="T26" i="10"/>
  <c r="Z26" i="10"/>
  <c r="AL26" i="10"/>
  <c r="K27" i="10"/>
  <c r="Q27" i="10"/>
  <c r="AC27" i="10"/>
  <c r="AI27" i="10"/>
  <c r="H28" i="10"/>
  <c r="N28" i="10"/>
  <c r="Z28" i="10"/>
  <c r="AL28" i="10"/>
  <c r="E29" i="10"/>
  <c r="Q29" i="10"/>
  <c r="W29" i="10"/>
  <c r="AI29" i="10"/>
  <c r="H30" i="10"/>
  <c r="N30" i="10"/>
  <c r="Z30" i="10"/>
  <c r="AF30" i="10"/>
  <c r="E31" i="10"/>
  <c r="Q31" i="10"/>
  <c r="W31" i="10"/>
  <c r="AI31" i="10"/>
  <c r="AO31" i="10"/>
  <c r="N32" i="10"/>
  <c r="T32" i="10"/>
  <c r="AF32" i="10"/>
  <c r="E33" i="10"/>
  <c r="K33" i="10"/>
  <c r="W33" i="10"/>
  <c r="AC33" i="10"/>
  <c r="AO33" i="10"/>
  <c r="N34" i="10"/>
  <c r="T34" i="10"/>
  <c r="AF34" i="10"/>
  <c r="AL34" i="10"/>
  <c r="K35" i="10"/>
  <c r="Q35" i="10"/>
  <c r="AC35" i="10"/>
  <c r="AO35" i="10"/>
  <c r="H36" i="10"/>
  <c r="T36" i="10"/>
  <c r="Z36" i="10"/>
  <c r="AL36" i="10"/>
  <c r="E37" i="10"/>
  <c r="Q37" i="10"/>
  <c r="AC37" i="10"/>
  <c r="AI37" i="10"/>
  <c r="H38" i="10"/>
  <c r="N38" i="10"/>
  <c r="Z38" i="10"/>
  <c r="AF38" i="10"/>
  <c r="E39" i="10"/>
  <c r="Q39" i="10"/>
  <c r="W39" i="10"/>
  <c r="AI39" i="10"/>
  <c r="AO39" i="10"/>
  <c r="N40" i="10"/>
  <c r="T40" i="10"/>
  <c r="AF40" i="10"/>
  <c r="AL40" i="10"/>
  <c r="K41" i="10"/>
  <c r="W41" i="10"/>
  <c r="AC41" i="10"/>
  <c r="AO41" i="10"/>
  <c r="H42" i="10"/>
  <c r="T42" i="10"/>
  <c r="Z42" i="10"/>
  <c r="AL42" i="10"/>
  <c r="K43" i="10"/>
  <c r="Q43" i="10"/>
  <c r="AC43" i="10"/>
  <c r="AI43" i="10"/>
  <c r="H44" i="10"/>
  <c r="N44" i="10"/>
  <c r="Z44" i="10"/>
  <c r="AF44" i="10"/>
  <c r="E45" i="10"/>
  <c r="Q45" i="10"/>
  <c r="AC45" i="10"/>
  <c r="AO45" i="10"/>
  <c r="N46" i="10"/>
  <c r="Z46" i="10"/>
  <c r="AL46" i="10"/>
  <c r="K47" i="10"/>
  <c r="W47" i="10"/>
  <c r="AC47" i="10"/>
  <c r="AO47" i="10"/>
  <c r="N48" i="10"/>
  <c r="T48" i="10"/>
  <c r="AF48" i="10"/>
  <c r="AL48" i="10"/>
  <c r="K49" i="10"/>
  <c r="W49" i="10"/>
  <c r="AI49" i="10"/>
  <c r="AO49" i="10"/>
  <c r="N50" i="10"/>
  <c r="T50" i="10"/>
  <c r="AF50" i="10"/>
  <c r="H56" i="10"/>
  <c r="N56" i="10"/>
  <c r="T56" i="10"/>
  <c r="Z56" i="10"/>
  <c r="AF56" i="10"/>
  <c r="AL56" i="10"/>
  <c r="E57" i="10"/>
  <c r="K57" i="10"/>
  <c r="Q57" i="10"/>
  <c r="W57" i="10"/>
  <c r="AC57" i="10"/>
  <c r="AI57" i="10"/>
  <c r="AO57" i="10"/>
  <c r="H58" i="10"/>
  <c r="N58" i="10"/>
  <c r="T58" i="10"/>
  <c r="Z58" i="10"/>
  <c r="AF58" i="10"/>
  <c r="AL58" i="10"/>
  <c r="E59" i="10"/>
  <c r="K59" i="10"/>
  <c r="Q59" i="10"/>
  <c r="W59" i="10"/>
  <c r="AC59" i="10"/>
  <c r="AI59" i="10"/>
  <c r="AO59" i="10"/>
  <c r="H60" i="10"/>
  <c r="N60" i="10"/>
  <c r="T60" i="10"/>
  <c r="Z60" i="10"/>
  <c r="AF60" i="10"/>
  <c r="AL60" i="10"/>
  <c r="E61" i="10"/>
  <c r="K61" i="10"/>
  <c r="Q61" i="10"/>
  <c r="W61" i="10"/>
  <c r="AC61" i="10"/>
  <c r="AI61" i="10"/>
  <c r="AO61" i="10"/>
  <c r="H62" i="10"/>
  <c r="N62" i="10"/>
  <c r="T62" i="10"/>
  <c r="Z62" i="10"/>
  <c r="AF62" i="10"/>
  <c r="AL62" i="10"/>
  <c r="E63" i="10"/>
  <c r="K63" i="10"/>
  <c r="Q63" i="10"/>
  <c r="W63" i="10"/>
  <c r="AC63" i="10"/>
  <c r="AI63" i="10"/>
  <c r="AO63" i="10"/>
  <c r="H64" i="10"/>
  <c r="N64" i="10"/>
  <c r="T64" i="10"/>
  <c r="Z64" i="10"/>
  <c r="AF64" i="10"/>
  <c r="AL64" i="10"/>
  <c r="E65" i="10"/>
  <c r="K65" i="10"/>
  <c r="Q65" i="10"/>
  <c r="W65" i="10"/>
  <c r="AC65" i="10"/>
  <c r="AI65" i="10"/>
  <c r="AO65" i="10"/>
  <c r="H66" i="10"/>
  <c r="N66" i="10"/>
  <c r="T66" i="10"/>
  <c r="Z66" i="10"/>
  <c r="AF66" i="10"/>
  <c r="AL66" i="10"/>
  <c r="E67" i="10"/>
  <c r="K67" i="10"/>
  <c r="Q67" i="10"/>
  <c r="W67" i="10"/>
  <c r="AC67" i="10"/>
  <c r="AI67" i="10"/>
  <c r="AO67" i="10"/>
  <c r="H68" i="10"/>
  <c r="N68" i="10"/>
  <c r="T68" i="10"/>
  <c r="Z68" i="10"/>
  <c r="AF68" i="10"/>
  <c r="AL68" i="10"/>
  <c r="E69" i="10"/>
  <c r="K69" i="10"/>
  <c r="Q69" i="10"/>
  <c r="W69" i="10"/>
  <c r="AC69" i="10"/>
  <c r="AI69" i="10"/>
  <c r="AO69" i="10"/>
  <c r="H70" i="10"/>
  <c r="N70" i="10"/>
  <c r="T70" i="10"/>
  <c r="Z70" i="10"/>
  <c r="AF70" i="10"/>
  <c r="AL70" i="10"/>
  <c r="E71" i="10"/>
  <c r="K71" i="10"/>
  <c r="Q71" i="10"/>
  <c r="W71" i="10"/>
  <c r="AC71" i="10"/>
  <c r="AI71" i="10"/>
  <c r="AO71" i="10"/>
  <c r="H72" i="10"/>
  <c r="N72" i="10"/>
  <c r="T72" i="10"/>
  <c r="Z72" i="10"/>
  <c r="AF72" i="10"/>
  <c r="AL72" i="10"/>
  <c r="E73" i="10"/>
  <c r="K73" i="10"/>
  <c r="Q73" i="10"/>
  <c r="W73" i="10"/>
  <c r="AC73" i="10"/>
  <c r="AI73" i="10"/>
  <c r="AO73" i="10"/>
  <c r="H74" i="10"/>
  <c r="N74" i="10"/>
  <c r="T74" i="10"/>
  <c r="Z74" i="10"/>
  <c r="AF74" i="10"/>
  <c r="AL74" i="10"/>
  <c r="E75" i="10"/>
  <c r="K75" i="10"/>
  <c r="Q75" i="10"/>
  <c r="W75" i="10"/>
  <c r="AC75" i="10"/>
  <c r="AI75" i="10"/>
  <c r="AO75" i="10"/>
  <c r="H76" i="10"/>
  <c r="N76" i="10"/>
  <c r="T76" i="10"/>
  <c r="Z76" i="10"/>
  <c r="AF76" i="10"/>
  <c r="AL76" i="10"/>
  <c r="E77" i="10"/>
  <c r="K77" i="10"/>
  <c r="Q77" i="10"/>
  <c r="W77" i="10"/>
  <c r="AC77" i="10"/>
  <c r="AI77" i="10"/>
  <c r="AO77" i="10"/>
  <c r="H78" i="10"/>
  <c r="N78" i="10"/>
  <c r="T78" i="10"/>
  <c r="Z78" i="10"/>
  <c r="AF78" i="10"/>
  <c r="AL78" i="10"/>
  <c r="E79" i="10"/>
  <c r="K79" i="10"/>
  <c r="Q79" i="10"/>
  <c r="W79" i="10"/>
  <c r="AC79" i="10"/>
  <c r="AI79" i="10"/>
  <c r="AO79" i="10"/>
  <c r="H80" i="10"/>
  <c r="N80" i="10"/>
  <c r="T80" i="10"/>
  <c r="Z80" i="10"/>
  <c r="AF80" i="10"/>
  <c r="AL80" i="10"/>
  <c r="E81" i="10"/>
  <c r="K81" i="10"/>
  <c r="Q81" i="10"/>
  <c r="W81" i="10"/>
  <c r="AC81" i="10"/>
  <c r="AI81" i="10"/>
  <c r="AO81" i="10"/>
  <c r="H82" i="10"/>
  <c r="N82" i="10"/>
  <c r="T82" i="10"/>
  <c r="Z82" i="10"/>
  <c r="AF82" i="10"/>
  <c r="AL82" i="10"/>
  <c r="E83" i="10"/>
  <c r="K83" i="10"/>
  <c r="Q83" i="10"/>
  <c r="W83" i="10"/>
  <c r="AC83" i="10"/>
  <c r="AI83" i="10"/>
  <c r="AO83" i="10"/>
  <c r="H84" i="10"/>
  <c r="N84" i="10"/>
  <c r="T84" i="10"/>
  <c r="Z84" i="10"/>
  <c r="AF84" i="10"/>
  <c r="AL84" i="10"/>
  <c r="E85" i="10"/>
  <c r="K85" i="10"/>
  <c r="Q85" i="10"/>
  <c r="W85" i="10"/>
  <c r="AC85" i="10"/>
  <c r="AI85" i="10"/>
  <c r="AO85" i="10"/>
  <c r="H86" i="10"/>
  <c r="N86" i="10"/>
  <c r="T86" i="10"/>
  <c r="Z86" i="10"/>
  <c r="AF86" i="10"/>
  <c r="AL86" i="10"/>
  <c r="E87" i="10"/>
  <c r="K87" i="10"/>
  <c r="Q87" i="10"/>
  <c r="W87" i="10"/>
  <c r="AC87" i="10"/>
  <c r="AI87" i="10"/>
  <c r="AO87" i="10"/>
  <c r="H88" i="10"/>
  <c r="N88" i="10"/>
  <c r="T88" i="10"/>
  <c r="Z88" i="10"/>
  <c r="AF88" i="10"/>
  <c r="AL88" i="10"/>
  <c r="E89" i="10"/>
  <c r="K89" i="10"/>
  <c r="Q89" i="10"/>
  <c r="W89" i="10"/>
  <c r="AC89" i="10"/>
  <c r="AI89" i="10"/>
  <c r="AO89" i="10"/>
  <c r="H90" i="10"/>
  <c r="N90" i="10"/>
  <c r="T90" i="10"/>
  <c r="Z90" i="10"/>
  <c r="AF90" i="10"/>
  <c r="AL90" i="10"/>
  <c r="E91" i="10"/>
  <c r="K91" i="10"/>
  <c r="Q91" i="10"/>
  <c r="W91" i="10"/>
  <c r="AC91" i="10"/>
  <c r="AI91" i="10"/>
  <c r="AO91" i="10"/>
  <c r="H92" i="10"/>
  <c r="N92" i="10"/>
  <c r="T92" i="10"/>
  <c r="Z92" i="10"/>
  <c r="AF92" i="10"/>
  <c r="AL92" i="10"/>
  <c r="E93" i="10"/>
  <c r="K93" i="10"/>
  <c r="Q93" i="10"/>
  <c r="W93" i="10"/>
  <c r="AC93" i="10"/>
  <c r="AI93" i="10"/>
  <c r="AO93" i="10"/>
  <c r="H94" i="10"/>
  <c r="N94" i="10"/>
  <c r="T94" i="10"/>
  <c r="Z94" i="10"/>
  <c r="AF94" i="10"/>
  <c r="AL94" i="10"/>
  <c r="E95" i="10"/>
  <c r="K95" i="10"/>
  <c r="Q95" i="10"/>
  <c r="W95" i="10"/>
  <c r="AC95" i="10"/>
  <c r="AI95" i="10"/>
  <c r="AO95" i="10"/>
  <c r="C56" i="10"/>
  <c r="I56" i="10"/>
  <c r="O56" i="10"/>
  <c r="U56" i="10"/>
  <c r="AA56" i="10"/>
  <c r="AG56" i="10"/>
  <c r="AM56" i="10"/>
  <c r="F57" i="10"/>
  <c r="L57" i="10"/>
  <c r="R57" i="10"/>
  <c r="X57" i="10"/>
  <c r="AD57" i="10"/>
  <c r="AJ57" i="10"/>
  <c r="C58" i="10"/>
  <c r="I58" i="10"/>
  <c r="O58" i="10"/>
  <c r="U58" i="10"/>
  <c r="AA58" i="10"/>
  <c r="AG58" i="10"/>
  <c r="AM58" i="10"/>
  <c r="F59" i="10"/>
  <c r="L59" i="10"/>
  <c r="R59" i="10"/>
  <c r="X59" i="10"/>
  <c r="AD59" i="10"/>
  <c r="AJ59" i="10"/>
  <c r="C60" i="10"/>
  <c r="I60" i="10"/>
  <c r="O60" i="10"/>
  <c r="U60" i="10"/>
  <c r="AA60" i="10"/>
  <c r="AG60" i="10"/>
  <c r="AM60" i="10"/>
  <c r="F61" i="10"/>
  <c r="L61" i="10"/>
  <c r="R61" i="10"/>
  <c r="X61" i="10"/>
  <c r="AD61" i="10"/>
  <c r="AJ61" i="10"/>
  <c r="C62" i="10"/>
  <c r="I62" i="10"/>
  <c r="O62" i="10"/>
  <c r="U62" i="10"/>
  <c r="AA62" i="10"/>
  <c r="AG62" i="10"/>
  <c r="AM62" i="10"/>
  <c r="F63" i="10"/>
  <c r="L63" i="10"/>
  <c r="R63" i="10"/>
  <c r="X63" i="10"/>
  <c r="AD63" i="10"/>
  <c r="AJ63" i="10"/>
  <c r="C64" i="10"/>
  <c r="I64" i="10"/>
  <c r="O64" i="10"/>
  <c r="U64" i="10"/>
  <c r="AA64" i="10"/>
  <c r="AG64" i="10"/>
  <c r="AM64" i="10"/>
  <c r="F65" i="10"/>
  <c r="L65" i="10"/>
  <c r="R65" i="10"/>
  <c r="X65" i="10"/>
  <c r="AD65" i="10"/>
  <c r="AJ65" i="10"/>
  <c r="C66" i="10"/>
  <c r="I66" i="10"/>
  <c r="O66" i="10"/>
  <c r="U66" i="10"/>
  <c r="AA66" i="10"/>
  <c r="AG66" i="10"/>
  <c r="AM66" i="10"/>
  <c r="F67" i="10"/>
  <c r="L67" i="10"/>
  <c r="R67" i="10"/>
  <c r="X67" i="10"/>
  <c r="AD67" i="10"/>
  <c r="AJ67" i="10"/>
  <c r="C68" i="10"/>
  <c r="I68" i="10"/>
  <c r="O68" i="10"/>
  <c r="U68" i="10"/>
  <c r="AA68" i="10"/>
  <c r="AG68" i="10"/>
  <c r="AM68" i="10"/>
  <c r="F69" i="10"/>
  <c r="L69" i="10"/>
  <c r="R69" i="10"/>
  <c r="X69" i="10"/>
  <c r="AD69" i="10"/>
  <c r="AJ69" i="10"/>
  <c r="C70" i="10"/>
  <c r="I70" i="10"/>
  <c r="O70" i="10"/>
  <c r="U70" i="10"/>
  <c r="AA70" i="10"/>
  <c r="AG70" i="10"/>
  <c r="AM70" i="10"/>
  <c r="F71" i="10"/>
  <c r="L71" i="10"/>
  <c r="R71" i="10"/>
  <c r="X71" i="10"/>
  <c r="AD71" i="10"/>
  <c r="AJ71" i="10"/>
  <c r="C72" i="10"/>
  <c r="I72" i="10"/>
  <c r="O72" i="10"/>
  <c r="U72" i="10"/>
  <c r="AA72" i="10"/>
  <c r="AG72" i="10"/>
  <c r="AM72" i="10"/>
  <c r="F73" i="10"/>
  <c r="L73" i="10"/>
  <c r="R73" i="10"/>
  <c r="X73" i="10"/>
  <c r="AD73" i="10"/>
  <c r="AJ73" i="10"/>
  <c r="C74" i="10"/>
  <c r="I74" i="10"/>
  <c r="O74" i="10"/>
  <c r="U74" i="10"/>
  <c r="AA74" i="10"/>
  <c r="AG74" i="10"/>
  <c r="AM74" i="10"/>
  <c r="F75" i="10"/>
  <c r="L75" i="10"/>
  <c r="R75" i="10"/>
  <c r="X75" i="10"/>
  <c r="AD75" i="10"/>
  <c r="AJ75" i="10"/>
  <c r="C76" i="10"/>
  <c r="I76" i="10"/>
  <c r="O76" i="10"/>
  <c r="U76" i="10"/>
  <c r="AA76" i="10"/>
  <c r="AG76" i="10"/>
  <c r="AM76" i="10"/>
  <c r="F77" i="10"/>
  <c r="L77" i="10"/>
  <c r="R77" i="10"/>
  <c r="X77" i="10"/>
  <c r="AD77" i="10"/>
  <c r="AJ77" i="10"/>
  <c r="C78" i="10"/>
  <c r="I78" i="10"/>
  <c r="O78" i="10"/>
  <c r="U78" i="10"/>
  <c r="AA78" i="10"/>
  <c r="AG78" i="10"/>
  <c r="AM78" i="10"/>
  <c r="F79" i="10"/>
  <c r="L79" i="10"/>
  <c r="R79" i="10"/>
  <c r="X79" i="10"/>
  <c r="AD79" i="10"/>
  <c r="AJ79" i="10"/>
  <c r="C80" i="10"/>
  <c r="I80" i="10"/>
  <c r="O80" i="10"/>
  <c r="U80" i="10"/>
  <c r="AA80" i="10"/>
  <c r="AG80" i="10"/>
  <c r="AM80" i="10"/>
  <c r="F81" i="10"/>
  <c r="L81" i="10"/>
  <c r="R81" i="10"/>
  <c r="X81" i="10"/>
  <c r="AD81" i="10"/>
  <c r="AJ81" i="10"/>
  <c r="C82" i="10"/>
  <c r="I82" i="10"/>
  <c r="O82" i="10"/>
  <c r="U82" i="10"/>
  <c r="AA82" i="10"/>
  <c r="AG82" i="10"/>
  <c r="AM82" i="10"/>
  <c r="F83" i="10"/>
  <c r="L83" i="10"/>
  <c r="R83" i="10"/>
  <c r="X83" i="10"/>
  <c r="AD83" i="10"/>
  <c r="AJ83" i="10"/>
  <c r="C84" i="10"/>
  <c r="I84" i="10"/>
  <c r="O84" i="10"/>
  <c r="U84" i="10"/>
  <c r="AA84" i="10"/>
  <c r="AG84" i="10"/>
  <c r="AM84" i="10"/>
  <c r="F85" i="10"/>
  <c r="L85" i="10"/>
  <c r="R85" i="10"/>
  <c r="X85" i="10"/>
  <c r="AD85" i="10"/>
  <c r="AJ85" i="10"/>
  <c r="C86" i="10"/>
  <c r="I86" i="10"/>
  <c r="O86" i="10"/>
  <c r="U86" i="10"/>
  <c r="AA86" i="10"/>
  <c r="AG86" i="10"/>
  <c r="AM86" i="10"/>
  <c r="F87" i="10"/>
  <c r="L87" i="10"/>
  <c r="R87" i="10"/>
  <c r="X87" i="10"/>
  <c r="AD87" i="10"/>
  <c r="AJ87" i="10"/>
  <c r="C88" i="10"/>
  <c r="I88" i="10"/>
  <c r="O88" i="10"/>
  <c r="U88" i="10"/>
  <c r="AA88" i="10"/>
  <c r="AG88" i="10"/>
  <c r="AM88" i="10"/>
  <c r="F89" i="10"/>
  <c r="L89" i="10"/>
  <c r="R89" i="10"/>
  <c r="X89" i="10"/>
  <c r="AD89" i="10"/>
  <c r="AJ89" i="10"/>
  <c r="C90" i="10"/>
  <c r="I90" i="10"/>
  <c r="O90" i="10"/>
  <c r="U90" i="10"/>
  <c r="AA90" i="10"/>
  <c r="AG90" i="10"/>
  <c r="AM90" i="10"/>
  <c r="F91" i="10"/>
  <c r="L91" i="10"/>
  <c r="R91" i="10"/>
  <c r="X91" i="10"/>
  <c r="AD91" i="10"/>
  <c r="AJ91" i="10"/>
  <c r="C92" i="10"/>
  <c r="I92" i="10"/>
  <c r="O92" i="10"/>
  <c r="U92" i="10"/>
  <c r="AA92" i="10"/>
  <c r="AG92" i="10"/>
  <c r="AM92" i="10"/>
  <c r="F93" i="10"/>
  <c r="L93" i="10"/>
  <c r="R93" i="10"/>
  <c r="X93" i="10"/>
  <c r="AD93" i="10"/>
  <c r="AJ93" i="10"/>
  <c r="C94" i="10"/>
  <c r="I94" i="10"/>
  <c r="O94" i="10"/>
  <c r="U94" i="10"/>
  <c r="AA94" i="10"/>
  <c r="AG94" i="10"/>
  <c r="AM94" i="10"/>
  <c r="F95" i="10"/>
  <c r="L95" i="10"/>
  <c r="R95" i="10"/>
  <c r="X95" i="10"/>
  <c r="AD95" i="10"/>
  <c r="AJ95" i="10"/>
  <c r="D56" i="10"/>
  <c r="J56" i="10"/>
  <c r="V56" i="10"/>
  <c r="AH56" i="10"/>
  <c r="AN56" i="10"/>
  <c r="M57" i="10"/>
  <c r="S57" i="10"/>
  <c r="AE57" i="10"/>
  <c r="AK57" i="10"/>
  <c r="J58" i="10"/>
  <c r="V58" i="10"/>
  <c r="AB58" i="10"/>
  <c r="AN58" i="10"/>
  <c r="G59" i="10"/>
  <c r="S59" i="10"/>
  <c r="AE59" i="10"/>
  <c r="D60" i="10"/>
  <c r="J60" i="10"/>
  <c r="V60" i="10"/>
  <c r="AB60" i="10"/>
  <c r="AN60" i="10"/>
  <c r="M61" i="10"/>
  <c r="S61" i="10"/>
  <c r="AE61" i="10"/>
  <c r="D62" i="10"/>
  <c r="J62" i="10"/>
  <c r="V62" i="10"/>
  <c r="AB62" i="10"/>
  <c r="AN62" i="10"/>
  <c r="M63" i="10"/>
  <c r="S63" i="10"/>
  <c r="AE63" i="10"/>
  <c r="AK63" i="10"/>
  <c r="J64" i="10"/>
  <c r="V64" i="10"/>
  <c r="AH64" i="10"/>
  <c r="AN64" i="10"/>
  <c r="M65" i="10"/>
  <c r="S65" i="10"/>
  <c r="AE65" i="10"/>
  <c r="AK65" i="10"/>
  <c r="J66" i="10"/>
  <c r="V66" i="10"/>
  <c r="AB66" i="10"/>
  <c r="AN66" i="10"/>
  <c r="G67" i="10"/>
  <c r="S67" i="10"/>
  <c r="AE67" i="10"/>
  <c r="AK67" i="10"/>
  <c r="J68" i="10"/>
  <c r="V68" i="10"/>
  <c r="AB68" i="10"/>
  <c r="AN68" i="10"/>
  <c r="G69" i="10"/>
  <c r="S69" i="10"/>
  <c r="AE69" i="10"/>
  <c r="AK69" i="10"/>
  <c r="J70" i="10"/>
  <c r="P70" i="10"/>
  <c r="AB70" i="10"/>
  <c r="AH70" i="10"/>
  <c r="G71" i="10"/>
  <c r="M71" i="10"/>
  <c r="Y71" i="10"/>
  <c r="AK71" i="10"/>
  <c r="D72" i="10"/>
  <c r="V72" i="10"/>
  <c r="S73" i="10"/>
  <c r="Y73" i="10"/>
  <c r="AE73" i="10"/>
  <c r="AK73" i="10"/>
  <c r="D74" i="10"/>
  <c r="J74" i="10"/>
  <c r="P74" i="10"/>
  <c r="V74" i="10"/>
  <c r="AB74" i="10"/>
  <c r="AH74" i="10"/>
  <c r="AN74" i="10"/>
  <c r="G75" i="10"/>
  <c r="M75" i="10"/>
  <c r="S75" i="10"/>
  <c r="Y75" i="10"/>
  <c r="AE75" i="10"/>
  <c r="AK75" i="10"/>
  <c r="D76" i="10"/>
  <c r="J76" i="10"/>
  <c r="P76" i="10"/>
  <c r="V76" i="10"/>
  <c r="AB76" i="10"/>
  <c r="AH76" i="10"/>
  <c r="AN76" i="10"/>
  <c r="G77" i="10"/>
  <c r="M77" i="10"/>
  <c r="S77" i="10"/>
  <c r="Y77" i="10"/>
  <c r="AE77" i="10"/>
  <c r="AK77" i="10"/>
  <c r="D78" i="10"/>
  <c r="J78" i="10"/>
  <c r="P78" i="10"/>
  <c r="V78" i="10"/>
  <c r="AB78" i="10"/>
  <c r="AH78" i="10"/>
  <c r="AN78" i="10"/>
  <c r="G79" i="10"/>
  <c r="M79" i="10"/>
  <c r="S79" i="10"/>
  <c r="Y79" i="10"/>
  <c r="AE79" i="10"/>
  <c r="AK79" i="10"/>
  <c r="D80" i="10"/>
  <c r="J80" i="10"/>
  <c r="P80" i="10"/>
  <c r="V80" i="10"/>
  <c r="AH80" i="10"/>
  <c r="AN80" i="10"/>
  <c r="G81" i="10"/>
  <c r="M81" i="10"/>
  <c r="S81" i="10"/>
  <c r="Y81" i="10"/>
  <c r="AE81" i="10"/>
  <c r="AK81" i="10"/>
  <c r="D82" i="10"/>
  <c r="J82" i="10"/>
  <c r="P82" i="10"/>
  <c r="V82" i="10"/>
  <c r="AB82" i="10"/>
  <c r="AH82" i="10"/>
  <c r="AN82" i="10"/>
  <c r="G83" i="10"/>
  <c r="M83" i="10"/>
  <c r="S83" i="10"/>
  <c r="Y83" i="10"/>
  <c r="AE83" i="10"/>
  <c r="AK83" i="10"/>
  <c r="D84" i="10"/>
  <c r="J84" i="10"/>
  <c r="P84" i="10"/>
  <c r="V84" i="10"/>
  <c r="AB84" i="10"/>
  <c r="AH84" i="10"/>
  <c r="AN84" i="10"/>
  <c r="G85" i="10"/>
  <c r="M85" i="10"/>
  <c r="S85" i="10"/>
  <c r="Y85" i="10"/>
  <c r="AE85" i="10"/>
  <c r="AK85" i="10"/>
  <c r="D86" i="10"/>
  <c r="J86" i="10"/>
  <c r="P86" i="10"/>
  <c r="V86" i="10"/>
  <c r="AB86" i="10"/>
  <c r="AH86" i="10"/>
  <c r="AN86" i="10"/>
  <c r="G87" i="10"/>
  <c r="M87" i="10"/>
  <c r="S87" i="10"/>
  <c r="Y87" i="10"/>
  <c r="AE87" i="10"/>
  <c r="AK87" i="10"/>
  <c r="D88" i="10"/>
  <c r="J88" i="10"/>
  <c r="P88" i="10"/>
  <c r="V88" i="10"/>
  <c r="AB88" i="10"/>
  <c r="AH88" i="10"/>
  <c r="AN88" i="10"/>
  <c r="G89" i="10"/>
  <c r="M89" i="10"/>
  <c r="S89" i="10"/>
  <c r="Y89" i="10"/>
  <c r="AE89" i="10"/>
  <c r="AK89" i="10"/>
  <c r="D90" i="10"/>
  <c r="J90" i="10"/>
  <c r="P90" i="10"/>
  <c r="V90" i="10"/>
  <c r="AB90" i="10"/>
  <c r="AH90" i="10"/>
  <c r="AN90" i="10"/>
  <c r="G91" i="10"/>
  <c r="M91" i="10"/>
  <c r="S91" i="10"/>
  <c r="Y91" i="10"/>
  <c r="AE91" i="10"/>
  <c r="AK91" i="10"/>
  <c r="D92" i="10"/>
  <c r="J92" i="10"/>
  <c r="P92" i="10"/>
  <c r="V92" i="10"/>
  <c r="AB92" i="10"/>
  <c r="AH92" i="10"/>
  <c r="AN92" i="10"/>
  <c r="G93" i="10"/>
  <c r="M93" i="10"/>
  <c r="S93" i="10"/>
  <c r="Y93" i="10"/>
  <c r="AE93" i="10"/>
  <c r="AK93" i="10"/>
  <c r="D94" i="10"/>
  <c r="J94" i="10"/>
  <c r="P94" i="10"/>
  <c r="V94" i="10"/>
  <c r="AB94" i="10"/>
  <c r="AH94" i="10"/>
  <c r="AN94" i="10"/>
  <c r="G95" i="10"/>
  <c r="M95" i="10"/>
  <c r="S95" i="10"/>
  <c r="Y95" i="10"/>
  <c r="AE95" i="10"/>
  <c r="AK95" i="10"/>
  <c r="B4" i="2" l="1"/>
  <c r="E33" i="1"/>
  <c r="B28" i="3"/>
  <c r="B13" i="7"/>
  <c r="C12" i="11"/>
  <c r="D11" i="11"/>
  <c r="B29" i="3" l="1"/>
  <c r="C28" i="3"/>
  <c r="C13" i="7"/>
  <c r="B14" i="7"/>
  <c r="D12" i="11"/>
  <c r="E11" i="11"/>
  <c r="D13" i="6"/>
  <c r="E17" i="3"/>
  <c r="D50" i="6"/>
  <c r="D14" i="6"/>
  <c r="D46" i="6"/>
  <c r="D27" i="6"/>
  <c r="D34" i="6"/>
  <c r="D36" i="6"/>
  <c r="H17" i="3"/>
  <c r="D37" i="6"/>
  <c r="D59" i="6"/>
  <c r="D17" i="6"/>
  <c r="D24" i="6"/>
  <c r="D25" i="6"/>
  <c r="D11" i="6"/>
  <c r="D29" i="6"/>
  <c r="M19" i="2"/>
  <c r="D45" i="6"/>
  <c r="D58" i="6"/>
  <c r="D48" i="6"/>
  <c r="B15" i="12"/>
  <c r="E15" i="12" s="1"/>
  <c r="D44" i="6"/>
  <c r="B17" i="3"/>
  <c r="C24" i="1"/>
  <c r="D22" i="6"/>
  <c r="D21" i="6"/>
  <c r="D28" i="6"/>
  <c r="D30" i="6"/>
  <c r="D31" i="6"/>
  <c r="D41" i="6"/>
  <c r="D23" i="6"/>
  <c r="D47" i="6"/>
  <c r="D18" i="6"/>
  <c r="D19" i="6"/>
  <c r="D12" i="6"/>
  <c r="D35" i="6"/>
  <c r="B12" i="9"/>
  <c r="B15" i="9" s="1"/>
  <c r="D38" i="6"/>
  <c r="B27" i="2"/>
  <c r="M13" i="2" s="1"/>
  <c r="M22" i="2" s="1"/>
  <c r="H15" i="9"/>
  <c r="D16" i="6"/>
  <c r="D57" i="6"/>
  <c r="D15" i="6"/>
  <c r="D60" i="6"/>
  <c r="B6" i="7"/>
  <c r="D26" i="6"/>
  <c r="D32" i="6"/>
  <c r="B14" i="2"/>
  <c r="D51" i="6"/>
  <c r="G39" i="7"/>
  <c r="G33" i="7"/>
  <c r="G15" i="7"/>
  <c r="D54" i="6"/>
  <c r="G31" i="7"/>
  <c r="G12" i="7"/>
  <c r="D55" i="6"/>
  <c r="D43" i="6"/>
  <c r="B10" i="4"/>
  <c r="D56" i="6"/>
  <c r="D20" i="6"/>
  <c r="D33" i="6"/>
  <c r="D52" i="6"/>
  <c r="D39" i="6"/>
  <c r="G36" i="7"/>
  <c r="G27" i="7"/>
  <c r="D40" i="6"/>
  <c r="B6" i="8"/>
  <c r="G41" i="7"/>
  <c r="G32" i="7"/>
  <c r="G23" i="7"/>
  <c r="G14" i="7"/>
  <c r="D42" i="6"/>
  <c r="B6" i="5"/>
  <c r="G30" i="8"/>
  <c r="D49" i="6"/>
  <c r="F109" i="5"/>
  <c r="H109" i="5" s="1"/>
  <c r="F73" i="5"/>
  <c r="H73" i="5" s="1"/>
  <c r="F37" i="5"/>
  <c r="H37" i="5" s="1"/>
  <c r="G23" i="8"/>
  <c r="F60" i="5"/>
  <c r="H60" i="5" s="1"/>
  <c r="F95" i="5"/>
  <c r="H95" i="5" s="1"/>
  <c r="D53" i="6"/>
  <c r="F33" i="5"/>
  <c r="H33" i="5" s="1"/>
  <c r="F16" i="5"/>
  <c r="H16" i="5" s="1"/>
  <c r="K17" i="3"/>
  <c r="B7" i="3" s="1"/>
  <c r="I10" i="2" s="1"/>
  <c r="F70" i="5"/>
  <c r="H70" i="5" s="1"/>
  <c r="G14" i="8"/>
  <c r="G35" i="8"/>
  <c r="F104" i="5"/>
  <c r="H104" i="5" s="1"/>
  <c r="F68" i="5"/>
  <c r="H68" i="5" s="1"/>
  <c r="F32" i="5"/>
  <c r="H32" i="5" s="1"/>
  <c r="G41" i="8"/>
  <c r="F54" i="5"/>
  <c r="H54" i="5" s="1"/>
  <c r="F65" i="5"/>
  <c r="H65" i="5" s="1"/>
  <c r="F112" i="5"/>
  <c r="H112" i="5" s="1"/>
  <c r="F15" i="5"/>
  <c r="H15" i="5" s="1"/>
  <c r="G14" i="6"/>
  <c r="G50" i="6"/>
  <c r="G44" i="6"/>
  <c r="G38" i="6"/>
  <c r="G32" i="6"/>
  <c r="G26" i="6"/>
  <c r="G20" i="6"/>
  <c r="G56" i="6"/>
  <c r="G22" i="6"/>
  <c r="G34" i="6"/>
  <c r="G40" i="6"/>
  <c r="G46" i="6"/>
  <c r="G52" i="6"/>
  <c r="G58" i="6"/>
  <c r="G15" i="6"/>
  <c r="G21" i="6"/>
  <c r="G27" i="6"/>
  <c r="G33" i="6"/>
  <c r="G39" i="6"/>
  <c r="G45" i="6"/>
  <c r="G51" i="6"/>
  <c r="G57" i="6"/>
  <c r="G25" i="6"/>
  <c r="G31" i="6"/>
  <c r="G37" i="6"/>
  <c r="G55" i="6"/>
  <c r="G30" i="6"/>
  <c r="G60" i="6"/>
  <c r="G13" i="6"/>
  <c r="G19" i="6"/>
  <c r="G43" i="6"/>
  <c r="G49" i="6"/>
  <c r="G12" i="6"/>
  <c r="G18" i="6"/>
  <c r="G24" i="6"/>
  <c r="G36" i="6"/>
  <c r="G42" i="6"/>
  <c r="G48" i="6"/>
  <c r="G54" i="6"/>
  <c r="G11" i="6"/>
  <c r="G17" i="6"/>
  <c r="G23" i="6"/>
  <c r="G29" i="6"/>
  <c r="G35" i="6"/>
  <c r="G41" i="6"/>
  <c r="G47" i="6"/>
  <c r="G53" i="6"/>
  <c r="G59" i="6"/>
  <c r="G16" i="6"/>
  <c r="G28" i="6"/>
  <c r="E15" i="9"/>
  <c r="C20" i="9"/>
  <c r="B20" i="9" s="1"/>
  <c r="C19" i="9"/>
  <c r="B19" i="9" s="1"/>
  <c r="F33" i="9" s="1"/>
  <c r="G26" i="7"/>
  <c r="G21" i="7"/>
  <c r="G16" i="7"/>
  <c r="G25" i="7"/>
  <c r="G34" i="7"/>
  <c r="G43" i="7"/>
  <c r="G45" i="7"/>
  <c r="G22" i="7"/>
  <c r="G49" i="7"/>
  <c r="G35" i="7"/>
  <c r="G11" i="7"/>
  <c r="G20" i="7"/>
  <c r="G29" i="7"/>
  <c r="G38" i="7"/>
  <c r="G47" i="7"/>
  <c r="G18" i="7"/>
  <c r="G42" i="7"/>
  <c r="G24" i="7"/>
  <c r="G48" i="7"/>
  <c r="G13" i="7"/>
  <c r="G40" i="7"/>
  <c r="G17" i="7"/>
  <c r="G44" i="7"/>
  <c r="G30" i="7"/>
  <c r="G19" i="7"/>
  <c r="G28" i="7"/>
  <c r="G37" i="7"/>
  <c r="G46" i="7"/>
  <c r="E16" i="2"/>
  <c r="E29" i="2"/>
  <c r="E35" i="2" s="1"/>
  <c r="L39" i="7"/>
  <c r="K39" i="7"/>
  <c r="L33" i="7"/>
  <c r="K33" i="7"/>
  <c r="L15" i="7"/>
  <c r="K15" i="7"/>
  <c r="K31" i="7"/>
  <c r="L31" i="7"/>
  <c r="L12" i="7"/>
  <c r="K12" i="7"/>
  <c r="O14" i="7"/>
  <c r="O41" i="7"/>
  <c r="O20" i="7"/>
  <c r="O38" i="7"/>
  <c r="O17" i="7"/>
  <c r="O26" i="7"/>
  <c r="O35" i="7"/>
  <c r="O44" i="7"/>
  <c r="O32" i="7"/>
  <c r="O23" i="7"/>
  <c r="O11" i="7"/>
  <c r="O29" i="7"/>
  <c r="O47" i="7"/>
  <c r="O13" i="7"/>
  <c r="O22" i="7"/>
  <c r="O34" i="7"/>
  <c r="O43" i="7"/>
  <c r="R16" i="8"/>
  <c r="R19" i="8"/>
  <c r="R22" i="8"/>
  <c r="R25" i="8"/>
  <c r="R28" i="8"/>
  <c r="R31" i="8"/>
  <c r="R34" i="8"/>
  <c r="R37" i="8"/>
  <c r="R40" i="8"/>
  <c r="R43" i="8"/>
  <c r="R46" i="8"/>
  <c r="R49" i="8"/>
  <c r="R52" i="8"/>
  <c r="R15" i="8"/>
  <c r="R21" i="8"/>
  <c r="R36" i="8"/>
  <c r="R48" i="8"/>
  <c r="R33" i="8"/>
  <c r="O15" i="7"/>
  <c r="O18" i="7"/>
  <c r="O21" i="7"/>
  <c r="O27" i="7"/>
  <c r="O39" i="7"/>
  <c r="O48" i="7"/>
  <c r="R18" i="8"/>
  <c r="R24" i="8"/>
  <c r="R27" i="8"/>
  <c r="R30" i="8"/>
  <c r="R39" i="8"/>
  <c r="R42" i="8"/>
  <c r="R45" i="8"/>
  <c r="R51" i="8"/>
  <c r="O12" i="7"/>
  <c r="O24" i="7"/>
  <c r="O30" i="7"/>
  <c r="O33" i="7"/>
  <c r="O36" i="7"/>
  <c r="O42" i="7"/>
  <c r="O45" i="7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R14" i="8"/>
  <c r="R17" i="8"/>
  <c r="R20" i="8"/>
  <c r="R23" i="8"/>
  <c r="R26" i="8"/>
  <c r="R29" i="8"/>
  <c r="R32" i="8"/>
  <c r="R35" i="8"/>
  <c r="R38" i="8"/>
  <c r="R41" i="8"/>
  <c r="R44" i="8"/>
  <c r="R47" i="8"/>
  <c r="R50" i="8"/>
  <c r="O16" i="7"/>
  <c r="O19" i="7"/>
  <c r="O25" i="7"/>
  <c r="O28" i="7"/>
  <c r="O31" i="7"/>
  <c r="O37" i="7"/>
  <c r="O40" i="7"/>
  <c r="O46" i="7"/>
  <c r="O49" i="7"/>
  <c r="L36" i="7"/>
  <c r="K36" i="7"/>
  <c r="L27" i="7"/>
  <c r="K27" i="7"/>
  <c r="G51" i="8"/>
  <c r="G25" i="8"/>
  <c r="G32" i="8"/>
  <c r="G20" i="8"/>
  <c r="G46" i="8"/>
  <c r="G43" i="8"/>
  <c r="G15" i="8"/>
  <c r="G48" i="8"/>
  <c r="G34" i="8"/>
  <c r="G18" i="8"/>
  <c r="G28" i="8"/>
  <c r="G19" i="8"/>
  <c r="G33" i="8"/>
  <c r="G45" i="8"/>
  <c r="G16" i="8"/>
  <c r="G36" i="8"/>
  <c r="G17" i="8"/>
  <c r="G27" i="8"/>
  <c r="G50" i="8"/>
  <c r="G29" i="8"/>
  <c r="G42" i="8"/>
  <c r="G44" i="8"/>
  <c r="G47" i="8"/>
  <c r="G26" i="8"/>
  <c r="G38" i="8"/>
  <c r="G21" i="8"/>
  <c r="G31" i="8"/>
  <c r="G40" i="8"/>
  <c r="G52" i="8"/>
  <c r="G22" i="8"/>
  <c r="G37" i="8"/>
  <c r="G49" i="8"/>
  <c r="G24" i="8"/>
  <c r="G39" i="8"/>
  <c r="L41" i="7"/>
  <c r="K41" i="7"/>
  <c r="L32" i="7"/>
  <c r="K32" i="7"/>
  <c r="K23" i="7"/>
  <c r="L23" i="7"/>
  <c r="K14" i="7"/>
  <c r="L14" i="7"/>
  <c r="F22" i="5"/>
  <c r="H22" i="5" s="1"/>
  <c r="F74" i="5"/>
  <c r="H74" i="5" s="1"/>
  <c r="F47" i="5"/>
  <c r="H47" i="5" s="1"/>
  <c r="F28" i="5"/>
  <c r="H28" i="5" s="1"/>
  <c r="F79" i="5"/>
  <c r="H79" i="5" s="1"/>
  <c r="F107" i="5"/>
  <c r="H107" i="5" s="1"/>
  <c r="F23" i="5"/>
  <c r="H23" i="5" s="1"/>
  <c r="F78" i="5"/>
  <c r="H78" i="5" s="1"/>
  <c r="F72" i="5"/>
  <c r="H72" i="5" s="1"/>
  <c r="F63" i="5"/>
  <c r="H63" i="5" s="1"/>
  <c r="F17" i="5"/>
  <c r="H17" i="5" s="1"/>
  <c r="F13" i="5"/>
  <c r="H13" i="5" s="1"/>
  <c r="F102" i="5"/>
  <c r="H102" i="5" s="1"/>
  <c r="F111" i="5"/>
  <c r="H111" i="5" s="1"/>
  <c r="F24" i="5"/>
  <c r="H24" i="5" s="1"/>
  <c r="F39" i="5"/>
  <c r="H39" i="5" s="1"/>
  <c r="F89" i="5"/>
  <c r="H89" i="5" s="1"/>
  <c r="F38" i="5"/>
  <c r="H38" i="5" s="1"/>
  <c r="F94" i="5"/>
  <c r="H94" i="5" s="1"/>
  <c r="F57" i="5"/>
  <c r="H57" i="5" s="1"/>
  <c r="F101" i="5"/>
  <c r="H101" i="5" s="1"/>
  <c r="F43" i="5"/>
  <c r="H43" i="5" s="1"/>
  <c r="F46" i="5"/>
  <c r="H46" i="5" s="1"/>
  <c r="F90" i="5"/>
  <c r="H90" i="5" s="1"/>
  <c r="F80" i="5"/>
  <c r="H80" i="5" s="1"/>
  <c r="F27" i="5"/>
  <c r="H27" i="5" s="1"/>
  <c r="F83" i="5"/>
  <c r="H83" i="5" s="1"/>
  <c r="F69" i="5"/>
  <c r="H69" i="5" s="1"/>
  <c r="F84" i="5"/>
  <c r="H84" i="5" s="1"/>
  <c r="F85" i="5"/>
  <c r="H85" i="5" s="1"/>
  <c r="F75" i="5"/>
  <c r="H75" i="5" s="1"/>
  <c r="F18" i="5"/>
  <c r="H18" i="5" s="1"/>
  <c r="F50" i="5"/>
  <c r="H50" i="5" s="1"/>
  <c r="F77" i="5"/>
  <c r="H77" i="5" s="1"/>
  <c r="F76" i="5"/>
  <c r="H76" i="5" s="1"/>
  <c r="F96" i="5"/>
  <c r="H96" i="5" s="1"/>
  <c r="F55" i="5"/>
  <c r="H55" i="5" s="1"/>
  <c r="F93" i="5"/>
  <c r="H93" i="5" s="1"/>
  <c r="F30" i="5"/>
  <c r="H30" i="5" s="1"/>
  <c r="F20" i="5"/>
  <c r="H20" i="5" s="1"/>
  <c r="F92" i="5"/>
  <c r="H92" i="5" s="1"/>
  <c r="F34" i="5"/>
  <c r="H34" i="5" s="1"/>
  <c r="F81" i="5"/>
  <c r="H81" i="5" s="1"/>
  <c r="F45" i="5"/>
  <c r="H45" i="5" s="1"/>
  <c r="F66" i="5"/>
  <c r="H66" i="5" s="1"/>
  <c r="F88" i="5"/>
  <c r="H88" i="5" s="1"/>
  <c r="F53" i="5"/>
  <c r="H53" i="5" s="1"/>
  <c r="F36" i="5"/>
  <c r="H36" i="5" s="1"/>
  <c r="F25" i="5"/>
  <c r="H25" i="5" s="1"/>
  <c r="F61" i="5"/>
  <c r="H61" i="5" s="1"/>
  <c r="F97" i="5"/>
  <c r="H97" i="5" s="1"/>
  <c r="F110" i="5"/>
  <c r="H110" i="5" s="1"/>
  <c r="F58" i="5"/>
  <c r="H58" i="5" s="1"/>
  <c r="F44" i="5"/>
  <c r="H44" i="5" s="1"/>
  <c r="F52" i="5"/>
  <c r="H52" i="5" s="1"/>
  <c r="F49" i="5"/>
  <c r="H49" i="5" s="1"/>
  <c r="F64" i="5"/>
  <c r="H64" i="5" s="1"/>
  <c r="F29" i="5"/>
  <c r="H29" i="5" s="1"/>
  <c r="F14" i="5"/>
  <c r="H14" i="5" s="1"/>
  <c r="F86" i="5"/>
  <c r="H86" i="5" s="1"/>
  <c r="F51" i="5"/>
  <c r="H51" i="5" s="1"/>
  <c r="F99" i="5"/>
  <c r="H99" i="5" s="1"/>
  <c r="F35" i="5"/>
  <c r="H35" i="5" s="1"/>
  <c r="F19" i="5"/>
  <c r="H19" i="5" s="1"/>
  <c r="F91" i="5"/>
  <c r="H91" i="5" s="1"/>
  <c r="F82" i="5"/>
  <c r="H82" i="5" s="1"/>
  <c r="F41" i="5"/>
  <c r="H41" i="5" s="1"/>
  <c r="F108" i="5"/>
  <c r="H108" i="5" s="1"/>
  <c r="F56" i="5"/>
  <c r="H56" i="5" s="1"/>
  <c r="F100" i="5"/>
  <c r="H100" i="5" s="1"/>
  <c r="F59" i="5"/>
  <c r="H59" i="5" s="1"/>
  <c r="F42" i="5"/>
  <c r="H42" i="5" s="1"/>
  <c r="F26" i="5"/>
  <c r="H26" i="5" s="1"/>
  <c r="F62" i="5"/>
  <c r="H62" i="5" s="1"/>
  <c r="F98" i="5"/>
  <c r="H98" i="5" s="1"/>
  <c r="F105" i="5"/>
  <c r="H105" i="5" s="1"/>
  <c r="F40" i="5"/>
  <c r="H40" i="5" s="1"/>
  <c r="F87" i="5"/>
  <c r="H87" i="5" s="1"/>
  <c r="F21" i="5"/>
  <c r="H21" i="5" s="1"/>
  <c r="F106" i="5"/>
  <c r="H106" i="5" s="1"/>
  <c r="F71" i="5"/>
  <c r="H71" i="5" s="1"/>
  <c r="F48" i="5"/>
  <c r="H48" i="5" s="1"/>
  <c r="F31" i="5"/>
  <c r="H31" i="5" s="1"/>
  <c r="F67" i="5"/>
  <c r="H67" i="5" s="1"/>
  <c r="F103" i="5"/>
  <c r="H103" i="5" s="1"/>
  <c r="K30" i="8"/>
  <c r="L30" i="8"/>
  <c r="L23" i="8"/>
  <c r="K23" i="8"/>
  <c r="H45" i="6"/>
  <c r="H39" i="6"/>
  <c r="H33" i="6"/>
  <c r="H21" i="6"/>
  <c r="H57" i="6"/>
  <c r="H15" i="6"/>
  <c r="H51" i="6"/>
  <c r="H27" i="6"/>
  <c r="H17" i="6"/>
  <c r="H29" i="6"/>
  <c r="H16" i="6"/>
  <c r="H22" i="6"/>
  <c r="H28" i="6"/>
  <c r="H34" i="6"/>
  <c r="H40" i="6"/>
  <c r="H46" i="6"/>
  <c r="H52" i="6"/>
  <c r="H58" i="6"/>
  <c r="H20" i="6"/>
  <c r="H50" i="6"/>
  <c r="H14" i="6"/>
  <c r="H26" i="6"/>
  <c r="H32" i="6"/>
  <c r="H44" i="6"/>
  <c r="H56" i="6"/>
  <c r="H13" i="6"/>
  <c r="H19" i="6"/>
  <c r="H25" i="6"/>
  <c r="H37" i="6"/>
  <c r="H43" i="6"/>
  <c r="H49" i="6"/>
  <c r="H55" i="6"/>
  <c r="H38" i="6"/>
  <c r="H31" i="6"/>
  <c r="H12" i="6"/>
  <c r="H18" i="6"/>
  <c r="H24" i="6"/>
  <c r="H30" i="6"/>
  <c r="H36" i="6"/>
  <c r="H42" i="6"/>
  <c r="H48" i="6"/>
  <c r="H54" i="6"/>
  <c r="H60" i="6"/>
  <c r="H11" i="6"/>
  <c r="H23" i="6"/>
  <c r="H35" i="6"/>
  <c r="H41" i="6"/>
  <c r="H47" i="6"/>
  <c r="H53" i="6"/>
  <c r="H59" i="6"/>
  <c r="L14" i="8"/>
  <c r="K14" i="8"/>
  <c r="K35" i="8"/>
  <c r="L35" i="8"/>
  <c r="L41" i="8"/>
  <c r="K41" i="8"/>
  <c r="K26" i="7"/>
  <c r="L26" i="7"/>
  <c r="L21" i="7"/>
  <c r="K21" i="7"/>
  <c r="K16" i="7"/>
  <c r="L16" i="7"/>
  <c r="L25" i="7"/>
  <c r="K25" i="7"/>
  <c r="L34" i="7"/>
  <c r="K34" i="7"/>
  <c r="L43" i="7"/>
  <c r="K43" i="7"/>
  <c r="L45" i="7"/>
  <c r="K45" i="7"/>
  <c r="K22" i="7"/>
  <c r="L22" i="7"/>
  <c r="K49" i="7"/>
  <c r="L49" i="7"/>
  <c r="K35" i="7"/>
  <c r="L35" i="7"/>
  <c r="L11" i="7"/>
  <c r="K11" i="7"/>
  <c r="L20" i="7"/>
  <c r="K20" i="7"/>
  <c r="L29" i="7"/>
  <c r="K29" i="7"/>
  <c r="L38" i="7"/>
  <c r="K38" i="7"/>
  <c r="L47" i="7"/>
  <c r="K47" i="7"/>
  <c r="L18" i="7"/>
  <c r="K18" i="7"/>
  <c r="L42" i="7"/>
  <c r="K42" i="7"/>
  <c r="L24" i="7"/>
  <c r="K24" i="7"/>
  <c r="L48" i="7"/>
  <c r="K48" i="7"/>
  <c r="K13" i="7"/>
  <c r="L13" i="7"/>
  <c r="K40" i="7"/>
  <c r="L40" i="7"/>
  <c r="K17" i="7"/>
  <c r="L17" i="7"/>
  <c r="K44" i="7"/>
  <c r="L44" i="7"/>
  <c r="L30" i="7"/>
  <c r="K30" i="7"/>
  <c r="K19" i="7"/>
  <c r="L19" i="7"/>
  <c r="K28" i="7"/>
  <c r="L28" i="7"/>
  <c r="L37" i="7"/>
  <c r="K37" i="7"/>
  <c r="K46" i="7"/>
  <c r="L46" i="7"/>
  <c r="K51" i="8"/>
  <c r="L51" i="8"/>
  <c r="K25" i="8"/>
  <c r="L25" i="8"/>
  <c r="K32" i="8"/>
  <c r="L32" i="8"/>
  <c r="K20" i="8"/>
  <c r="L20" i="8"/>
  <c r="K46" i="8"/>
  <c r="L46" i="8"/>
  <c r="K43" i="8"/>
  <c r="L43" i="8"/>
  <c r="K15" i="8"/>
  <c r="L15" i="8"/>
  <c r="K48" i="8"/>
  <c r="L48" i="8"/>
  <c r="K34" i="8"/>
  <c r="L34" i="8"/>
  <c r="K18" i="8"/>
  <c r="L18" i="8"/>
  <c r="K28" i="8"/>
  <c r="L28" i="8"/>
  <c r="K19" i="8"/>
  <c r="L19" i="8"/>
  <c r="K33" i="8"/>
  <c r="L33" i="8"/>
  <c r="K45" i="8"/>
  <c r="L45" i="8"/>
  <c r="K16" i="8"/>
  <c r="L16" i="8"/>
  <c r="K36" i="8"/>
  <c r="L36" i="8"/>
  <c r="L17" i="8"/>
  <c r="K17" i="8"/>
  <c r="K27" i="8"/>
  <c r="L27" i="8"/>
  <c r="L50" i="8"/>
  <c r="K50" i="8"/>
  <c r="L29" i="8"/>
  <c r="K29" i="8"/>
  <c r="K42" i="8"/>
  <c r="L42" i="8"/>
  <c r="L44" i="8"/>
  <c r="K44" i="8"/>
  <c r="K47" i="8"/>
  <c r="L47" i="8"/>
  <c r="L26" i="8"/>
  <c r="K26" i="8"/>
  <c r="L38" i="8"/>
  <c r="K38" i="8"/>
  <c r="K21" i="8"/>
  <c r="L21" i="8"/>
  <c r="K31" i="8"/>
  <c r="L31" i="8"/>
  <c r="K40" i="8"/>
  <c r="L40" i="8"/>
  <c r="K52" i="8"/>
  <c r="L52" i="8"/>
  <c r="K22" i="8"/>
  <c r="L22" i="8"/>
  <c r="K37" i="8"/>
  <c r="L37" i="8"/>
  <c r="K49" i="8"/>
  <c r="L49" i="8"/>
  <c r="K24" i="8"/>
  <c r="L24" i="8"/>
  <c r="K39" i="8"/>
  <c r="L39" i="8"/>
  <c r="E46" i="7" l="1"/>
  <c r="E37" i="7"/>
  <c r="E28" i="7"/>
  <c r="E19" i="7"/>
  <c r="E30" i="7"/>
  <c r="E44" i="7"/>
  <c r="E17" i="7"/>
  <c r="E40" i="7"/>
  <c r="E13" i="7"/>
  <c r="E48" i="7"/>
  <c r="E24" i="7"/>
  <c r="E42" i="7"/>
  <c r="E18" i="7"/>
  <c r="E47" i="7"/>
  <c r="E38" i="7"/>
  <c r="E29" i="7"/>
  <c r="E20" i="7"/>
  <c r="E11" i="7"/>
  <c r="E35" i="7"/>
  <c r="E49" i="7"/>
  <c r="E22" i="7"/>
  <c r="E45" i="7"/>
  <c r="E43" i="7"/>
  <c r="E34" i="7"/>
  <c r="E25" i="7"/>
  <c r="E16" i="7"/>
  <c r="E21" i="7"/>
  <c r="E26" i="7"/>
  <c r="E14" i="8"/>
  <c r="E103" i="5"/>
  <c r="E67" i="5"/>
  <c r="E31" i="5"/>
  <c r="E48" i="5"/>
  <c r="E71" i="5"/>
  <c r="E106" i="5"/>
  <c r="E21" i="5"/>
  <c r="E87" i="5"/>
  <c r="E40" i="5"/>
  <c r="E105" i="5"/>
  <c r="E98" i="5"/>
  <c r="E62" i="5"/>
  <c r="E26" i="5"/>
  <c r="E42" i="5"/>
  <c r="E59" i="5"/>
  <c r="E100" i="5"/>
  <c r="E56" i="5"/>
  <c r="E108" i="5"/>
  <c r="E41" i="5"/>
  <c r="E82" i="5"/>
  <c r="E91" i="5"/>
  <c r="E19" i="5"/>
  <c r="E35" i="5"/>
  <c r="E99" i="5"/>
  <c r="E51" i="5"/>
  <c r="E86" i="5"/>
  <c r="E14" i="5"/>
  <c r="E29" i="5"/>
  <c r="E64" i="5"/>
  <c r="E49" i="5"/>
  <c r="E52" i="5"/>
  <c r="E44" i="5"/>
  <c r="E58" i="5"/>
  <c r="E110" i="5"/>
  <c r="E97" i="5"/>
  <c r="E61" i="5"/>
  <c r="E25" i="5"/>
  <c r="E36" i="5"/>
  <c r="E53" i="5"/>
  <c r="E88" i="5"/>
  <c r="E66" i="5"/>
  <c r="E45" i="5"/>
  <c r="E81" i="5"/>
  <c r="E34" i="5"/>
  <c r="E92" i="5"/>
  <c r="E20" i="5"/>
  <c r="E30" i="5"/>
  <c r="E93" i="5"/>
  <c r="E55" i="5"/>
  <c r="E96" i="5"/>
  <c r="E76" i="5"/>
  <c r="E77" i="5"/>
  <c r="E50" i="5"/>
  <c r="E18" i="5"/>
  <c r="E75" i="5"/>
  <c r="E85" i="5"/>
  <c r="E84" i="5"/>
  <c r="E69" i="5"/>
  <c r="E83" i="5"/>
  <c r="E27" i="5"/>
  <c r="E80" i="5"/>
  <c r="E90" i="5"/>
  <c r="E46" i="5"/>
  <c r="E43" i="5"/>
  <c r="E101" i="5"/>
  <c r="E57" i="5"/>
  <c r="E94" i="5"/>
  <c r="E38" i="5"/>
  <c r="E89" i="5"/>
  <c r="E39" i="5"/>
  <c r="E24" i="5"/>
  <c r="E111" i="5"/>
  <c r="E102" i="5"/>
  <c r="E13" i="5"/>
  <c r="E17" i="5"/>
  <c r="E63" i="5"/>
  <c r="E72" i="5"/>
  <c r="E78" i="5"/>
  <c r="E23" i="5"/>
  <c r="E107" i="5"/>
  <c r="E79" i="5"/>
  <c r="E28" i="5"/>
  <c r="E47" i="5"/>
  <c r="E74" i="5"/>
  <c r="E22" i="5"/>
  <c r="E14" i="7"/>
  <c r="E23" i="7"/>
  <c r="E32" i="7"/>
  <c r="E41" i="7"/>
  <c r="E27" i="7"/>
  <c r="E36" i="7"/>
  <c r="P12" i="7"/>
  <c r="P11" i="7"/>
  <c r="E12" i="7"/>
  <c r="E31" i="7"/>
  <c r="E15" i="7"/>
  <c r="E33" i="7"/>
  <c r="E39" i="7"/>
  <c r="E15" i="5"/>
  <c r="E112" i="5"/>
  <c r="E65" i="5"/>
  <c r="E54" i="5"/>
  <c r="E32" i="5"/>
  <c r="E68" i="5"/>
  <c r="E104" i="5"/>
  <c r="E70" i="5"/>
  <c r="E16" i="5"/>
  <c r="E33" i="5"/>
  <c r="E95" i="5"/>
  <c r="E60" i="5"/>
  <c r="E37" i="5"/>
  <c r="E73" i="5"/>
  <c r="E109" i="5"/>
  <c r="P13" i="7"/>
  <c r="F10" i="13"/>
  <c r="C10" i="13"/>
  <c r="I9" i="2"/>
  <c r="C14" i="7"/>
  <c r="B15" i="7"/>
  <c r="E12" i="11"/>
  <c r="F11" i="11"/>
  <c r="B30" i="3"/>
  <c r="C29" i="3"/>
  <c r="H46" i="7"/>
  <c r="H17" i="7"/>
  <c r="H18" i="7"/>
  <c r="H35" i="7"/>
  <c r="H25" i="7"/>
  <c r="J67" i="5"/>
  <c r="J87" i="5"/>
  <c r="J42" i="5"/>
  <c r="J82" i="5"/>
  <c r="J86" i="5"/>
  <c r="J44" i="5"/>
  <c r="J36" i="5"/>
  <c r="J34" i="5"/>
  <c r="J96" i="5"/>
  <c r="J85" i="5"/>
  <c r="J90" i="5"/>
  <c r="J38" i="5"/>
  <c r="J13" i="5"/>
  <c r="J107" i="5"/>
  <c r="H14" i="7"/>
  <c r="H39" i="7"/>
  <c r="J68" i="5"/>
  <c r="J60" i="5"/>
  <c r="J31" i="5"/>
  <c r="J14" i="5"/>
  <c r="J53" i="5"/>
  <c r="J76" i="5"/>
  <c r="J46" i="5"/>
  <c r="J79" i="5"/>
  <c r="J37" i="5"/>
  <c r="J101" i="5"/>
  <c r="J47" i="5"/>
  <c r="J65" i="5"/>
  <c r="J109" i="5"/>
  <c r="H43" i="7"/>
  <c r="H14" i="8"/>
  <c r="J61" i="5"/>
  <c r="J18" i="5"/>
  <c r="J111" i="5"/>
  <c r="H15" i="7"/>
  <c r="J33" i="5"/>
  <c r="H37" i="7"/>
  <c r="H40" i="7"/>
  <c r="H47" i="7"/>
  <c r="H49" i="7"/>
  <c r="H16" i="7"/>
  <c r="J59" i="5"/>
  <c r="J17" i="5"/>
  <c r="H20" i="7"/>
  <c r="J108" i="5"/>
  <c r="J93" i="5"/>
  <c r="J74" i="5"/>
  <c r="H28" i="7"/>
  <c r="H13" i="7"/>
  <c r="H38" i="7"/>
  <c r="H22" i="7"/>
  <c r="H21" i="7"/>
  <c r="J48" i="5"/>
  <c r="J105" i="5"/>
  <c r="J100" i="5"/>
  <c r="J19" i="5"/>
  <c r="J29" i="5"/>
  <c r="J110" i="5"/>
  <c r="J88" i="5"/>
  <c r="J20" i="5"/>
  <c r="J77" i="5"/>
  <c r="J69" i="5"/>
  <c r="J43" i="5"/>
  <c r="J39" i="5"/>
  <c r="J63" i="5"/>
  <c r="J28" i="5"/>
  <c r="H32" i="7"/>
  <c r="H12" i="7"/>
  <c r="J112" i="5"/>
  <c r="J70" i="5"/>
  <c r="J73" i="5"/>
  <c r="E45" i="2"/>
  <c r="H19" i="7"/>
  <c r="H48" i="7"/>
  <c r="H29" i="7"/>
  <c r="H45" i="7"/>
  <c r="H26" i="7"/>
  <c r="J71" i="5"/>
  <c r="J98" i="5"/>
  <c r="J56" i="5"/>
  <c r="J35" i="5"/>
  <c r="J64" i="5"/>
  <c r="J97" i="5"/>
  <c r="J66" i="5"/>
  <c r="J30" i="5"/>
  <c r="J50" i="5"/>
  <c r="J24" i="5"/>
  <c r="H41" i="7"/>
  <c r="H30" i="7"/>
  <c r="J106" i="5"/>
  <c r="J49" i="5"/>
  <c r="J27" i="5"/>
  <c r="H27" i="7"/>
  <c r="H44" i="7"/>
  <c r="H42" i="7"/>
  <c r="H11" i="7"/>
  <c r="H34" i="7"/>
  <c r="J103" i="5"/>
  <c r="J21" i="5"/>
  <c r="J26" i="5"/>
  <c r="J41" i="5"/>
  <c r="J51" i="5"/>
  <c r="J52" i="5"/>
  <c r="J25" i="5"/>
  <c r="J81" i="5"/>
  <c r="J55" i="5"/>
  <c r="J75" i="5"/>
  <c r="J80" i="5"/>
  <c r="J94" i="5"/>
  <c r="J102" i="5"/>
  <c r="J23" i="5"/>
  <c r="J22" i="5"/>
  <c r="H36" i="7"/>
  <c r="H33" i="7"/>
  <c r="J32" i="5"/>
  <c r="J95" i="5"/>
  <c r="J40" i="5"/>
  <c r="J91" i="5"/>
  <c r="J58" i="5"/>
  <c r="J92" i="5"/>
  <c r="J84" i="5"/>
  <c r="J89" i="5"/>
  <c r="H23" i="7"/>
  <c r="J15" i="5"/>
  <c r="J104" i="5"/>
  <c r="J83" i="5"/>
  <c r="J72" i="5"/>
  <c r="H31" i="7"/>
  <c r="J16" i="5"/>
  <c r="H24" i="7"/>
  <c r="J62" i="5"/>
  <c r="J99" i="5"/>
  <c r="J45" i="5"/>
  <c r="J57" i="5"/>
  <c r="J78" i="5"/>
  <c r="J54" i="5"/>
  <c r="N67" i="5"/>
  <c r="N87" i="5"/>
  <c r="N42" i="5"/>
  <c r="N82" i="5"/>
  <c r="N86" i="5"/>
  <c r="N44" i="5"/>
  <c r="N36" i="5"/>
  <c r="N34" i="5"/>
  <c r="N96" i="5"/>
  <c r="N85" i="5"/>
  <c r="N90" i="5"/>
  <c r="N38" i="5"/>
  <c r="N13" i="5"/>
  <c r="N107" i="5"/>
  <c r="N68" i="5"/>
  <c r="N60" i="5"/>
  <c r="N31" i="5"/>
  <c r="N14" i="5"/>
  <c r="N53" i="5"/>
  <c r="N76" i="5"/>
  <c r="N46" i="5"/>
  <c r="N79" i="5"/>
  <c r="N37" i="5"/>
  <c r="N101" i="5"/>
  <c r="N47" i="5"/>
  <c r="N65" i="5"/>
  <c r="N109" i="5"/>
  <c r="N61" i="5"/>
  <c r="N18" i="5"/>
  <c r="N111" i="5"/>
  <c r="N33" i="5"/>
  <c r="N59" i="5"/>
  <c r="N17" i="5"/>
  <c r="N108" i="5"/>
  <c r="N93" i="5"/>
  <c r="N74" i="5"/>
  <c r="N48" i="5"/>
  <c r="N105" i="5"/>
  <c r="N100" i="5"/>
  <c r="N19" i="5"/>
  <c r="N29" i="5"/>
  <c r="N110" i="5"/>
  <c r="N88" i="5"/>
  <c r="N20" i="5"/>
  <c r="N77" i="5"/>
  <c r="N69" i="5"/>
  <c r="N43" i="5"/>
  <c r="N39" i="5"/>
  <c r="N63" i="5"/>
  <c r="N28" i="5"/>
  <c r="N112" i="5"/>
  <c r="N70" i="5"/>
  <c r="N73" i="5"/>
  <c r="N71" i="5"/>
  <c r="N98" i="5"/>
  <c r="N56" i="5"/>
  <c r="N35" i="5"/>
  <c r="N64" i="5"/>
  <c r="N97" i="5"/>
  <c r="N66" i="5"/>
  <c r="N30" i="5"/>
  <c r="N50" i="5"/>
  <c r="N24" i="5"/>
  <c r="N106" i="5"/>
  <c r="N49" i="5"/>
  <c r="N27" i="5"/>
  <c r="N103" i="5"/>
  <c r="N21" i="5"/>
  <c r="N26" i="5"/>
  <c r="N41" i="5"/>
  <c r="N51" i="5"/>
  <c r="N52" i="5"/>
  <c r="N25" i="5"/>
  <c r="N81" i="5"/>
  <c r="N55" i="5"/>
  <c r="N75" i="5"/>
  <c r="N80" i="5"/>
  <c r="N94" i="5"/>
  <c r="N102" i="5"/>
  <c r="N23" i="5"/>
  <c r="N22" i="5"/>
  <c r="N32" i="5"/>
  <c r="N95" i="5"/>
  <c r="N40" i="5"/>
  <c r="N91" i="5"/>
  <c r="N58" i="5"/>
  <c r="N92" i="5"/>
  <c r="N84" i="5"/>
  <c r="N89" i="5"/>
  <c r="N15" i="5"/>
  <c r="N104" i="5"/>
  <c r="N83" i="5"/>
  <c r="N72" i="5"/>
  <c r="N16" i="5"/>
  <c r="N62" i="5"/>
  <c r="N99" i="5"/>
  <c r="N45" i="5"/>
  <c r="N57" i="5"/>
  <c r="N78" i="5"/>
  <c r="N54" i="5"/>
  <c r="I16" i="2" s="1"/>
  <c r="I45" i="2" s="1"/>
  <c r="M28" i="2"/>
  <c r="G44" i="2"/>
  <c r="G45" i="2" s="1" a="1"/>
  <c r="G35" i="2"/>
  <c r="P54" i="5"/>
  <c r="P78" i="5"/>
  <c r="P57" i="5"/>
  <c r="P45" i="5"/>
  <c r="P99" i="5"/>
  <c r="P62" i="5"/>
  <c r="P16" i="5"/>
  <c r="P72" i="5"/>
  <c r="P83" i="5"/>
  <c r="P104" i="5"/>
  <c r="P15" i="5"/>
  <c r="P89" i="5"/>
  <c r="P84" i="5"/>
  <c r="P92" i="5"/>
  <c r="P58" i="5"/>
  <c r="P91" i="5"/>
  <c r="P40" i="5"/>
  <c r="P95" i="5"/>
  <c r="P32" i="5"/>
  <c r="P22" i="5"/>
  <c r="P23" i="5"/>
  <c r="P102" i="5"/>
  <c r="P94" i="5"/>
  <c r="P80" i="5"/>
  <c r="P75" i="5"/>
  <c r="P55" i="5"/>
  <c r="P81" i="5"/>
  <c r="P25" i="5"/>
  <c r="P52" i="5"/>
  <c r="P51" i="5"/>
  <c r="P41" i="5"/>
  <c r="P26" i="5"/>
  <c r="P21" i="5"/>
  <c r="P103" i="5"/>
  <c r="P27" i="5"/>
  <c r="P49" i="5"/>
  <c r="P106" i="5"/>
  <c r="P24" i="5"/>
  <c r="P50" i="5"/>
  <c r="P30" i="5"/>
  <c r="P66" i="5"/>
  <c r="P97" i="5"/>
  <c r="P64" i="5"/>
  <c r="P35" i="5"/>
  <c r="P56" i="5"/>
  <c r="P98" i="5"/>
  <c r="P71" i="5"/>
  <c r="P73" i="5"/>
  <c r="P70" i="5"/>
  <c r="P112" i="5"/>
  <c r="P28" i="5"/>
  <c r="P63" i="5"/>
  <c r="P39" i="5"/>
  <c r="P43" i="5"/>
  <c r="P69" i="5"/>
  <c r="P77" i="5"/>
  <c r="P20" i="5"/>
  <c r="P88" i="5"/>
  <c r="P110" i="5"/>
  <c r="P29" i="5"/>
  <c r="P19" i="5"/>
  <c r="P100" i="5"/>
  <c r="P105" i="5"/>
  <c r="P48" i="5"/>
  <c r="P74" i="5"/>
  <c r="P93" i="5"/>
  <c r="P108" i="5"/>
  <c r="P17" i="5"/>
  <c r="P59" i="5"/>
  <c r="P33" i="5"/>
  <c r="P111" i="5"/>
  <c r="P18" i="5"/>
  <c r="P61" i="5"/>
  <c r="P109" i="5"/>
  <c r="P65" i="5"/>
  <c r="P47" i="5"/>
  <c r="P101" i="5"/>
  <c r="P37" i="5"/>
  <c r="P79" i="5"/>
  <c r="P46" i="5"/>
  <c r="P76" i="5"/>
  <c r="P53" i="5"/>
  <c r="P14" i="5"/>
  <c r="P31" i="5"/>
  <c r="P60" i="5"/>
  <c r="P68" i="5"/>
  <c r="P107" i="5"/>
  <c r="P13" i="5"/>
  <c r="P38" i="5"/>
  <c r="P90" i="5"/>
  <c r="P85" i="5"/>
  <c r="P96" i="5"/>
  <c r="P34" i="5"/>
  <c r="P36" i="5"/>
  <c r="P44" i="5"/>
  <c r="P86" i="5"/>
  <c r="P82" i="5"/>
  <c r="P42" i="5"/>
  <c r="P87" i="5"/>
  <c r="P67" i="5"/>
  <c r="I24" i="7"/>
  <c r="I31" i="7"/>
  <c r="I23" i="7"/>
  <c r="I33" i="7"/>
  <c r="I36" i="7"/>
  <c r="I34" i="7"/>
  <c r="I11" i="7"/>
  <c r="I42" i="7"/>
  <c r="I44" i="7"/>
  <c r="I27" i="7"/>
  <c r="I30" i="7"/>
  <c r="I41" i="7"/>
  <c r="I26" i="7"/>
  <c r="I45" i="7"/>
  <c r="I29" i="7"/>
  <c r="I48" i="7"/>
  <c r="I19" i="7"/>
  <c r="I12" i="7"/>
  <c r="I32" i="7"/>
  <c r="I21" i="7"/>
  <c r="I22" i="7"/>
  <c r="I38" i="7"/>
  <c r="I13" i="7"/>
  <c r="I28" i="7"/>
  <c r="I20" i="7"/>
  <c r="I16" i="7"/>
  <c r="I49" i="7"/>
  <c r="I47" i="7"/>
  <c r="I40" i="7"/>
  <c r="I37" i="7"/>
  <c r="I15" i="7"/>
  <c r="I14" i="8"/>
  <c r="I43" i="7"/>
  <c r="I39" i="7"/>
  <c r="I14" i="7"/>
  <c r="I25" i="7"/>
  <c r="I35" i="7"/>
  <c r="I18" i="7"/>
  <c r="I17" i="7"/>
  <c r="I46" i="7"/>
  <c r="F21" i="9"/>
  <c r="F19" i="9"/>
  <c r="F20" i="9" s="1"/>
  <c r="F16" i="13"/>
  <c r="F19" i="13" s="1"/>
  <c r="C16" i="13"/>
  <c r="C19" i="13" s="1"/>
  <c r="I19" i="9"/>
  <c r="E53" i="6"/>
  <c r="E49" i="6"/>
  <c r="E42" i="6"/>
  <c r="E40" i="6"/>
  <c r="E39" i="6"/>
  <c r="E52" i="6"/>
  <c r="E33" i="6"/>
  <c r="E20" i="6"/>
  <c r="E56" i="6"/>
  <c r="E43" i="6"/>
  <c r="E55" i="6"/>
  <c r="E54" i="6"/>
  <c r="E51" i="6"/>
  <c r="E32" i="6"/>
  <c r="E26" i="6"/>
  <c r="E60" i="6"/>
  <c r="E15" i="6"/>
  <c r="E57" i="6"/>
  <c r="E16" i="6"/>
  <c r="E38" i="6"/>
  <c r="E35" i="6"/>
  <c r="E12" i="6"/>
  <c r="E19" i="6"/>
  <c r="E18" i="6"/>
  <c r="E47" i="6"/>
  <c r="E23" i="6"/>
  <c r="E41" i="6"/>
  <c r="E31" i="6"/>
  <c r="E30" i="6"/>
  <c r="E28" i="6"/>
  <c r="E21" i="6"/>
  <c r="E22" i="6"/>
  <c r="E44" i="6"/>
  <c r="E48" i="6"/>
  <c r="E58" i="6"/>
  <c r="E45" i="6"/>
  <c r="E29" i="6"/>
  <c r="E11" i="6"/>
  <c r="E25" i="6"/>
  <c r="E24" i="6"/>
  <c r="E17" i="6"/>
  <c r="E59" i="6"/>
  <c r="E37" i="6"/>
  <c r="E36" i="6"/>
  <c r="E34" i="6"/>
  <c r="E27" i="6"/>
  <c r="E46" i="6"/>
  <c r="E14" i="6"/>
  <c r="E50" i="6"/>
  <c r="E13" i="6"/>
  <c r="F13" i="6" s="1"/>
  <c r="F13" i="11"/>
  <c r="F15" i="11" s="1" a="1"/>
  <c r="E13" i="11"/>
  <c r="E15" i="11" s="1" a="1"/>
  <c r="G13" i="11"/>
  <c r="G15" i="11" s="1" a="1"/>
  <c r="H13" i="11"/>
  <c r="H15" i="11" s="1" a="1"/>
  <c r="C13" i="11"/>
  <c r="C15" i="11" s="1" a="1"/>
  <c r="I13" i="11"/>
  <c r="I15" i="11" s="1" a="1"/>
  <c r="D13" i="11"/>
  <c r="D15" i="11" s="1" a="1"/>
  <c r="J13" i="11"/>
  <c r="J15" i="11" s="1" a="1"/>
  <c r="G29" i="2"/>
  <c r="G23" i="2" s="1" a="1"/>
  <c r="G16" i="2"/>
  <c r="G9" i="2" s="1" a="1"/>
  <c r="J16" i="7"/>
  <c r="M16" i="7" s="1"/>
  <c r="J20" i="7"/>
  <c r="M20" i="7" s="1"/>
  <c r="J28" i="7"/>
  <c r="M28" i="7" s="1"/>
  <c r="J13" i="7"/>
  <c r="M13" i="7" s="1"/>
  <c r="J38" i="7"/>
  <c r="M38" i="7" s="1"/>
  <c r="J22" i="7"/>
  <c r="M22" i="7" s="1"/>
  <c r="J21" i="7"/>
  <c r="M21" i="7" s="1"/>
  <c r="J32" i="7"/>
  <c r="M32" i="7" s="1"/>
  <c r="J12" i="7"/>
  <c r="M12" i="7" s="1"/>
  <c r="J19" i="7"/>
  <c r="M19" i="7" s="1"/>
  <c r="J48" i="7"/>
  <c r="M48" i="7" s="1"/>
  <c r="J29" i="7"/>
  <c r="M29" i="7" s="1"/>
  <c r="J45" i="7"/>
  <c r="M45" i="7" s="1"/>
  <c r="J26" i="7"/>
  <c r="M26" i="7" s="1"/>
  <c r="J41" i="7"/>
  <c r="M41" i="7" s="1"/>
  <c r="J30" i="7"/>
  <c r="M30" i="7" s="1"/>
  <c r="J27" i="7"/>
  <c r="M27" i="7" s="1"/>
  <c r="J44" i="7"/>
  <c r="M44" i="7" s="1"/>
  <c r="J42" i="7"/>
  <c r="M42" i="7" s="1"/>
  <c r="J11" i="7"/>
  <c r="M11" i="7" s="1"/>
  <c r="J34" i="7"/>
  <c r="M34" i="7" s="1"/>
  <c r="J36" i="7"/>
  <c r="M36" i="7" s="1"/>
  <c r="J33" i="7"/>
  <c r="M33" i="7" s="1"/>
  <c r="J23" i="7"/>
  <c r="M23" i="7" s="1"/>
  <c r="J31" i="7"/>
  <c r="M31" i="7" s="1"/>
  <c r="J24" i="7"/>
  <c r="M24" i="7" s="1"/>
  <c r="J49" i="7"/>
  <c r="M49" i="7" s="1"/>
  <c r="J17" i="7"/>
  <c r="M17" i="7" s="1"/>
  <c r="J18" i="7"/>
  <c r="M18" i="7" s="1"/>
  <c r="J35" i="7"/>
  <c r="M35" i="7" s="1"/>
  <c r="J25" i="7"/>
  <c r="M25" i="7" s="1"/>
  <c r="J14" i="7"/>
  <c r="M14" i="7" s="1"/>
  <c r="J39" i="7"/>
  <c r="M39" i="7" s="1"/>
  <c r="J43" i="7"/>
  <c r="M43" i="7" s="1"/>
  <c r="J15" i="7"/>
  <c r="M15" i="7" s="1"/>
  <c r="J37" i="7"/>
  <c r="M37" i="7" s="1"/>
  <c r="J40" i="7"/>
  <c r="M40" i="7" s="1"/>
  <c r="J47" i="7"/>
  <c r="M47" i="7" s="1"/>
  <c r="J46" i="7"/>
  <c r="M46" i="7" s="1"/>
  <c r="F26" i="6"/>
  <c r="F32" i="6"/>
  <c r="F51" i="6"/>
  <c r="F54" i="6"/>
  <c r="F55" i="6"/>
  <c r="F43" i="6"/>
  <c r="F56" i="6"/>
  <c r="F20" i="6"/>
  <c r="F33" i="6"/>
  <c r="F52" i="6"/>
  <c r="F39" i="6"/>
  <c r="F40" i="6"/>
  <c r="F42" i="6"/>
  <c r="F49" i="6"/>
  <c r="F53" i="6"/>
  <c r="F60" i="6"/>
  <c r="F17" i="6"/>
  <c r="F24" i="6"/>
  <c r="F25" i="6"/>
  <c r="F11" i="6"/>
  <c r="F29" i="6"/>
  <c r="F45" i="6"/>
  <c r="F58" i="6"/>
  <c r="F48" i="6"/>
  <c r="F44" i="6"/>
  <c r="F22" i="6"/>
  <c r="F21" i="6"/>
  <c r="F28" i="6"/>
  <c r="F30" i="6"/>
  <c r="F31" i="6"/>
  <c r="F41" i="6"/>
  <c r="F23" i="6"/>
  <c r="F47" i="6"/>
  <c r="F18" i="6"/>
  <c r="F19" i="6"/>
  <c r="F12" i="6"/>
  <c r="F35" i="6"/>
  <c r="F38" i="6"/>
  <c r="F16" i="6"/>
  <c r="F57" i="6"/>
  <c r="F15" i="6"/>
  <c r="F59" i="6"/>
  <c r="F14" i="6"/>
  <c r="F46" i="6"/>
  <c r="F27" i="6"/>
  <c r="F34" i="6"/>
  <c r="F36" i="6"/>
  <c r="F37" i="6"/>
  <c r="F50" i="6"/>
  <c r="J50" i="6" l="1"/>
  <c r="I50" i="6"/>
  <c r="J37" i="6"/>
  <c r="I37" i="6"/>
  <c r="I36" i="6"/>
  <c r="J36" i="6"/>
  <c r="J34" i="6"/>
  <c r="I34" i="6"/>
  <c r="I27" i="6"/>
  <c r="J27" i="6"/>
  <c r="J46" i="6"/>
  <c r="I46" i="6"/>
  <c r="J14" i="6"/>
  <c r="I14" i="6"/>
  <c r="J59" i="6"/>
  <c r="I59" i="6"/>
  <c r="I15" i="6"/>
  <c r="J15" i="6"/>
  <c r="I57" i="6"/>
  <c r="J57" i="6"/>
  <c r="J16" i="6"/>
  <c r="I16" i="6"/>
  <c r="J38" i="6"/>
  <c r="I38" i="6"/>
  <c r="J35" i="6"/>
  <c r="I35" i="6"/>
  <c r="I12" i="6"/>
  <c r="J12" i="6"/>
  <c r="I19" i="6"/>
  <c r="J19" i="6"/>
  <c r="I18" i="6"/>
  <c r="J18" i="6"/>
  <c r="J47" i="6"/>
  <c r="I47" i="6"/>
  <c r="J23" i="6"/>
  <c r="I23" i="6"/>
  <c r="I41" i="6"/>
  <c r="J41" i="6"/>
  <c r="I31" i="6"/>
  <c r="J31" i="6"/>
  <c r="I30" i="6"/>
  <c r="J30" i="6"/>
  <c r="I28" i="6"/>
  <c r="J28" i="6"/>
  <c r="I21" i="6"/>
  <c r="J21" i="6"/>
  <c r="J22" i="6"/>
  <c r="I22" i="6"/>
  <c r="J44" i="6"/>
  <c r="I44" i="6"/>
  <c r="I48" i="6"/>
  <c r="J48" i="6"/>
  <c r="J58" i="6"/>
  <c r="I58" i="6"/>
  <c r="J45" i="6"/>
  <c r="I45" i="6"/>
  <c r="J29" i="6"/>
  <c r="I29" i="6"/>
  <c r="J11" i="6"/>
  <c r="I11" i="6"/>
  <c r="I25" i="6"/>
  <c r="J25" i="6"/>
  <c r="J24" i="6"/>
  <c r="I24" i="6"/>
  <c r="I17" i="6"/>
  <c r="J17" i="6"/>
  <c r="J60" i="6"/>
  <c r="I60" i="6"/>
  <c r="J53" i="6"/>
  <c r="I53" i="6"/>
  <c r="I49" i="6"/>
  <c r="J49" i="6"/>
  <c r="J42" i="6"/>
  <c r="I42" i="6"/>
  <c r="J40" i="6"/>
  <c r="I40" i="6"/>
  <c r="I39" i="6"/>
  <c r="J39" i="6"/>
  <c r="J52" i="6"/>
  <c r="I52" i="6"/>
  <c r="I33" i="6"/>
  <c r="J33" i="6"/>
  <c r="J20" i="6"/>
  <c r="I20" i="6"/>
  <c r="I56" i="6"/>
  <c r="J56" i="6"/>
  <c r="J43" i="6"/>
  <c r="I43" i="6"/>
  <c r="I55" i="6"/>
  <c r="J55" i="6"/>
  <c r="I54" i="6"/>
  <c r="J54" i="6"/>
  <c r="J51" i="6"/>
  <c r="I51" i="6"/>
  <c r="J32" i="6"/>
  <c r="I32" i="6"/>
  <c r="J26" i="6"/>
  <c r="I26" i="6"/>
  <c r="G11" i="2"/>
  <c r="G10" i="2"/>
  <c r="G9" i="2"/>
  <c r="G12" i="2"/>
  <c r="G25" i="2"/>
  <c r="G24" i="2"/>
  <c r="G23" i="2"/>
  <c r="J10013" i="11"/>
  <c r="J10007" i="11"/>
  <c r="J10001" i="11"/>
  <c r="J9995" i="11"/>
  <c r="J9989" i="11"/>
  <c r="J9983" i="11"/>
  <c r="J9977" i="11"/>
  <c r="J9971" i="11"/>
  <c r="J9965" i="11"/>
  <c r="J9959" i="11"/>
  <c r="J9953" i="11"/>
  <c r="J9947" i="11"/>
  <c r="J9941" i="11"/>
  <c r="J9935" i="11"/>
  <c r="J9929" i="11"/>
  <c r="J9923" i="11"/>
  <c r="J9917" i="11"/>
  <c r="J9911" i="11"/>
  <c r="J9905" i="11"/>
  <c r="J9899" i="11"/>
  <c r="J9893" i="11"/>
  <c r="J9887" i="11"/>
  <c r="J9881" i="11"/>
  <c r="J9875" i="11"/>
  <c r="J9869" i="11"/>
  <c r="J9863" i="11"/>
  <c r="J9857" i="11"/>
  <c r="J9851" i="11"/>
  <c r="J9845" i="11"/>
  <c r="J9839" i="11"/>
  <c r="J9833" i="11"/>
  <c r="J9827" i="11"/>
  <c r="J9821" i="11"/>
  <c r="J9815" i="11"/>
  <c r="J9809" i="11"/>
  <c r="J9803" i="11"/>
  <c r="J9797" i="11"/>
  <c r="J9791" i="11"/>
  <c r="J9785" i="11"/>
  <c r="J9779" i="11"/>
  <c r="J9773" i="11"/>
  <c r="J9767" i="11"/>
  <c r="J9761" i="11"/>
  <c r="J9755" i="11"/>
  <c r="J9749" i="11"/>
  <c r="J9743" i="11"/>
  <c r="J9737" i="11"/>
  <c r="J9731" i="11"/>
  <c r="J9725" i="11"/>
  <c r="J9719" i="11"/>
  <c r="J9713" i="11"/>
  <c r="J9707" i="11"/>
  <c r="J9701" i="11"/>
  <c r="J9695" i="11"/>
  <c r="J9689" i="11"/>
  <c r="J9683" i="11"/>
  <c r="J9677" i="11"/>
  <c r="J9671" i="11"/>
  <c r="J9665" i="11"/>
  <c r="J9659" i="11"/>
  <c r="J9653" i="11"/>
  <c r="J9647" i="11"/>
  <c r="J9641" i="11"/>
  <c r="J9635" i="11"/>
  <c r="J9629" i="11"/>
  <c r="J9623" i="11"/>
  <c r="J9617" i="11"/>
  <c r="J10012" i="11"/>
  <c r="J10006" i="11"/>
  <c r="J10000" i="11"/>
  <c r="J9994" i="11"/>
  <c r="J9988" i="11"/>
  <c r="J9982" i="11"/>
  <c r="J9976" i="11"/>
  <c r="J9970" i="11"/>
  <c r="J9964" i="11"/>
  <c r="J9958" i="11"/>
  <c r="J9952" i="11"/>
  <c r="J9946" i="11"/>
  <c r="J9940" i="11"/>
  <c r="J9934" i="11"/>
  <c r="J9928" i="11"/>
  <c r="J9922" i="11"/>
  <c r="J9916" i="11"/>
  <c r="J9910" i="11"/>
  <c r="J9904" i="11"/>
  <c r="J9898" i="11"/>
  <c r="J9892" i="11"/>
  <c r="J9886" i="11"/>
  <c r="J9880" i="11"/>
  <c r="J9874" i="11"/>
  <c r="J9868" i="11"/>
  <c r="J9862" i="11"/>
  <c r="J9856" i="11"/>
  <c r="J9850" i="11"/>
  <c r="J9844" i="11"/>
  <c r="J9838" i="11"/>
  <c r="J9832" i="11"/>
  <c r="J9826" i="11"/>
  <c r="J9820" i="11"/>
  <c r="J9814" i="11"/>
  <c r="J9808" i="11"/>
  <c r="J9802" i="11"/>
  <c r="J9796" i="11"/>
  <c r="J9790" i="11"/>
  <c r="J9784" i="11"/>
  <c r="J9778" i="11"/>
  <c r="J9772" i="11"/>
  <c r="J9766" i="11"/>
  <c r="J9760" i="11"/>
  <c r="J9754" i="11"/>
  <c r="J9748" i="11"/>
  <c r="J9742" i="11"/>
  <c r="J9736" i="11"/>
  <c r="J9730" i="11"/>
  <c r="J9724" i="11"/>
  <c r="J9718" i="11"/>
  <c r="J9712" i="11"/>
  <c r="J9706" i="11"/>
  <c r="J9700" i="11"/>
  <c r="J9694" i="11"/>
  <c r="J9688" i="11"/>
  <c r="J9682" i="11"/>
  <c r="J9676" i="11"/>
  <c r="J9670" i="11"/>
  <c r="J9664" i="11"/>
  <c r="J9658" i="11"/>
  <c r="J9652" i="11"/>
  <c r="J9646" i="11"/>
  <c r="J9640" i="11"/>
  <c r="J9634" i="11"/>
  <c r="J9628" i="11"/>
  <c r="J9622" i="11"/>
  <c r="J9616" i="11"/>
  <c r="J10005" i="11"/>
  <c r="J9997" i="11"/>
  <c r="J9987" i="11"/>
  <c r="J9979" i="11"/>
  <c r="J9969" i="11"/>
  <c r="J9961" i="11"/>
  <c r="J9951" i="11"/>
  <c r="J9943" i="11"/>
  <c r="J9933" i="11"/>
  <c r="J9925" i="11"/>
  <c r="J9915" i="11"/>
  <c r="J9907" i="11"/>
  <c r="J9897" i="11"/>
  <c r="J9889" i="11"/>
  <c r="J9879" i="11"/>
  <c r="J9871" i="11"/>
  <c r="J9861" i="11"/>
  <c r="J9853" i="11"/>
  <c r="J9843" i="11"/>
  <c r="J9835" i="11"/>
  <c r="J9825" i="11"/>
  <c r="J9817" i="11"/>
  <c r="J9807" i="11"/>
  <c r="J9799" i="11"/>
  <c r="J9789" i="11"/>
  <c r="J9781" i="11"/>
  <c r="J9771" i="11"/>
  <c r="J9763" i="11"/>
  <c r="J9753" i="11"/>
  <c r="J9745" i="11"/>
  <c r="J9735" i="11"/>
  <c r="J10011" i="11"/>
  <c r="J10003" i="11"/>
  <c r="J9993" i="11"/>
  <c r="J9985" i="11"/>
  <c r="J9975" i="11"/>
  <c r="J9967" i="11"/>
  <c r="J9957" i="11"/>
  <c r="J9949" i="11"/>
  <c r="J9939" i="11"/>
  <c r="J9931" i="11"/>
  <c r="J9921" i="11"/>
  <c r="J9913" i="11"/>
  <c r="J9903" i="11"/>
  <c r="J9895" i="11"/>
  <c r="J9885" i="11"/>
  <c r="J9877" i="11"/>
  <c r="J9867" i="11"/>
  <c r="J9859" i="11"/>
  <c r="J9849" i="11"/>
  <c r="J9841" i="11"/>
  <c r="J9831" i="11"/>
  <c r="J9823" i="11"/>
  <c r="J9813" i="11"/>
  <c r="J9805" i="11"/>
  <c r="J9795" i="11"/>
  <c r="J9787" i="11"/>
  <c r="J9777" i="11"/>
  <c r="J9769" i="11"/>
  <c r="J9759" i="11"/>
  <c r="J9751" i="11"/>
  <c r="J9741" i="11"/>
  <c r="J9733" i="11"/>
  <c r="J9723" i="11"/>
  <c r="J9715" i="11"/>
  <c r="J9705" i="11"/>
  <c r="J9697" i="11"/>
  <c r="J9687" i="11"/>
  <c r="J9679" i="11"/>
  <c r="J9669" i="11"/>
  <c r="J9661" i="11"/>
  <c r="J9651" i="11"/>
  <c r="J9643" i="11"/>
  <c r="J9633" i="11"/>
  <c r="J9625" i="11"/>
  <c r="J9615" i="11"/>
  <c r="J9609" i="11"/>
  <c r="J9603" i="11"/>
  <c r="J9597" i="11"/>
  <c r="J9591" i="11"/>
  <c r="J9585" i="11"/>
  <c r="J9579" i="11"/>
  <c r="J9573" i="11"/>
  <c r="J9567" i="11"/>
  <c r="J9561" i="11"/>
  <c r="J9555" i="11"/>
  <c r="J9549" i="11"/>
  <c r="J9543" i="11"/>
  <c r="J9537" i="11"/>
  <c r="J9531" i="11"/>
  <c r="J9525" i="11"/>
  <c r="J9519" i="11"/>
  <c r="J9513" i="11"/>
  <c r="J9507" i="11"/>
  <c r="J9501" i="11"/>
  <c r="J9495" i="11"/>
  <c r="J9489" i="11"/>
  <c r="J9483" i="11"/>
  <c r="J9477" i="11"/>
  <c r="J9471" i="11"/>
  <c r="J9465" i="11"/>
  <c r="J9459" i="11"/>
  <c r="J9453" i="11"/>
  <c r="J9447" i="11"/>
  <c r="J10014" i="11"/>
  <c r="J9999" i="11"/>
  <c r="J9986" i="11"/>
  <c r="J9973" i="11"/>
  <c r="J9960" i="11"/>
  <c r="J9945" i="11"/>
  <c r="J9932" i="11"/>
  <c r="J9919" i="11"/>
  <c r="J9906" i="11"/>
  <c r="J9891" i="11"/>
  <c r="J9878" i="11"/>
  <c r="J9865" i="11"/>
  <c r="J9852" i="11"/>
  <c r="J9837" i="11"/>
  <c r="J9824" i="11"/>
  <c r="J9811" i="11"/>
  <c r="J9798" i="11"/>
  <c r="J9783" i="11"/>
  <c r="J9770" i="11"/>
  <c r="J9757" i="11"/>
  <c r="J9744" i="11"/>
  <c r="J9729" i="11"/>
  <c r="J9720" i="11"/>
  <c r="J9709" i="11"/>
  <c r="J9698" i="11"/>
  <c r="J9686" i="11"/>
  <c r="J9675" i="11"/>
  <c r="J9666" i="11"/>
  <c r="J9655" i="11"/>
  <c r="J9644" i="11"/>
  <c r="J9632" i="11"/>
  <c r="J9621" i="11"/>
  <c r="J9612" i="11"/>
  <c r="J9605" i="11"/>
  <c r="J9598" i="11"/>
  <c r="J9590" i="11"/>
  <c r="J9583" i="11"/>
  <c r="J9576" i="11"/>
  <c r="J9569" i="11"/>
  <c r="J9562" i="11"/>
  <c r="J9554" i="11"/>
  <c r="J9547" i="11"/>
  <c r="J9540" i="11"/>
  <c r="J9533" i="11"/>
  <c r="J9526" i="11"/>
  <c r="J9518" i="11"/>
  <c r="J9511" i="11"/>
  <c r="J9504" i="11"/>
  <c r="J9497" i="11"/>
  <c r="J9490" i="11"/>
  <c r="J9482" i="11"/>
  <c r="J9475" i="11"/>
  <c r="J9468" i="11"/>
  <c r="J9461" i="11"/>
  <c r="J9454" i="11"/>
  <c r="J9446" i="11"/>
  <c r="J9440" i="11"/>
  <c r="J9434" i="11"/>
  <c r="J9428" i="11"/>
  <c r="J9422" i="11"/>
  <c r="J9416" i="11"/>
  <c r="J9410" i="11"/>
  <c r="J9404" i="11"/>
  <c r="J9398" i="11"/>
  <c r="J9392" i="11"/>
  <c r="J9386" i="11"/>
  <c r="J9380" i="11"/>
  <c r="J9374" i="11"/>
  <c r="J9368" i="11"/>
  <c r="J9362" i="11"/>
  <c r="J9356" i="11"/>
  <c r="J9350" i="11"/>
  <c r="J9344" i="11"/>
  <c r="J9338" i="11"/>
  <c r="J9332" i="11"/>
  <c r="J9326" i="11"/>
  <c r="J9320" i="11"/>
  <c r="J10009" i="11"/>
  <c r="J9996" i="11"/>
  <c r="J9981" i="11"/>
  <c r="J9968" i="11"/>
  <c r="J9955" i="11"/>
  <c r="J9942" i="11"/>
  <c r="J9927" i="11"/>
  <c r="J9914" i="11"/>
  <c r="J9901" i="11"/>
  <c r="J9888" i="11"/>
  <c r="J9873" i="11"/>
  <c r="J9860" i="11"/>
  <c r="J9847" i="11"/>
  <c r="J9834" i="11"/>
  <c r="J9819" i="11"/>
  <c r="J9806" i="11"/>
  <c r="J9793" i="11"/>
  <c r="J9780" i="11"/>
  <c r="J9765" i="11"/>
  <c r="J9752" i="11"/>
  <c r="J9739" i="11"/>
  <c r="J9727" i="11"/>
  <c r="J9716" i="11"/>
  <c r="J9704" i="11"/>
  <c r="J9693" i="11"/>
  <c r="J9684" i="11"/>
  <c r="J9673" i="11"/>
  <c r="J9662" i="11"/>
  <c r="J9650" i="11"/>
  <c r="J9639" i="11"/>
  <c r="J9630" i="11"/>
  <c r="J9619" i="11"/>
  <c r="J9610" i="11"/>
  <c r="J9602" i="11"/>
  <c r="J9595" i="11"/>
  <c r="J9588" i="11"/>
  <c r="J9581" i="11"/>
  <c r="J9574" i="11"/>
  <c r="J9566" i="11"/>
  <c r="J9559" i="11"/>
  <c r="J9552" i="11"/>
  <c r="J9545" i="11"/>
  <c r="J9538" i="11"/>
  <c r="J9530" i="11"/>
  <c r="J9523" i="11"/>
  <c r="J9516" i="11"/>
  <c r="J9992" i="11"/>
  <c r="J9974" i="11"/>
  <c r="J9954" i="11"/>
  <c r="J9936" i="11"/>
  <c r="J9912" i="11"/>
  <c r="J9894" i="11"/>
  <c r="J9872" i="11"/>
  <c r="J9854" i="11"/>
  <c r="J9830" i="11"/>
  <c r="J9812" i="11"/>
  <c r="J9792" i="11"/>
  <c r="J9774" i="11"/>
  <c r="J9750" i="11"/>
  <c r="J9732" i="11"/>
  <c r="J9714" i="11"/>
  <c r="J9699" i="11"/>
  <c r="J9681" i="11"/>
  <c r="J9667" i="11"/>
  <c r="J9649" i="11"/>
  <c r="J9636" i="11"/>
  <c r="J9618" i="11"/>
  <c r="J9606" i="11"/>
  <c r="J9594" i="11"/>
  <c r="J9584" i="11"/>
  <c r="J9572" i="11"/>
  <c r="J9563" i="11"/>
  <c r="J9551" i="11"/>
  <c r="J9541" i="11"/>
  <c r="J9529" i="11"/>
  <c r="J9520" i="11"/>
  <c r="J9509" i="11"/>
  <c r="J9500" i="11"/>
  <c r="J9492" i="11"/>
  <c r="J9484" i="11"/>
  <c r="J9474" i="11"/>
  <c r="J9466" i="11"/>
  <c r="J9457" i="11"/>
  <c r="J9449" i="11"/>
  <c r="J9441" i="11"/>
  <c r="J9433" i="11"/>
  <c r="J9426" i="11"/>
  <c r="J9419" i="11"/>
  <c r="J9412" i="11"/>
  <c r="J9405" i="11"/>
  <c r="J9397" i="11"/>
  <c r="J9390" i="11"/>
  <c r="J9383" i="11"/>
  <c r="J9376" i="11"/>
  <c r="J9369" i="11"/>
  <c r="J9361" i="11"/>
  <c r="J9354" i="11"/>
  <c r="J9347" i="11"/>
  <c r="J9340" i="11"/>
  <c r="J9333" i="11"/>
  <c r="J9325" i="11"/>
  <c r="J9318" i="11"/>
  <c r="J9312" i="11"/>
  <c r="J9306" i="11"/>
  <c r="J9300" i="11"/>
  <c r="J9294" i="11"/>
  <c r="J9288" i="11"/>
  <c r="J9282" i="11"/>
  <c r="J9276" i="11"/>
  <c r="J9270" i="11"/>
  <c r="J9264" i="11"/>
  <c r="J9258" i="11"/>
  <c r="J9252" i="11"/>
  <c r="J9246" i="11"/>
  <c r="J9240" i="11"/>
  <c r="J9234" i="11"/>
  <c r="J9228" i="11"/>
  <c r="J9222" i="11"/>
  <c r="J9216" i="11"/>
  <c r="J9210" i="11"/>
  <c r="J9204" i="11"/>
  <c r="J9198" i="11"/>
  <c r="J9192" i="11"/>
  <c r="J9186" i="11"/>
  <c r="J9180" i="11"/>
  <c r="J9174" i="11"/>
  <c r="J9168" i="11"/>
  <c r="J9162" i="11"/>
  <c r="J9156" i="11"/>
  <c r="J9150" i="11"/>
  <c r="J9144" i="11"/>
  <c r="J9138" i="11"/>
  <c r="J9132" i="11"/>
  <c r="J9126" i="11"/>
  <c r="J9120" i="11"/>
  <c r="J9114" i="11"/>
  <c r="J9108" i="11"/>
  <c r="J9102" i="11"/>
  <c r="J9096" i="11"/>
  <c r="J9090" i="11"/>
  <c r="J9084" i="11"/>
  <c r="J9078" i="11"/>
  <c r="J9072" i="11"/>
  <c r="J9066" i="11"/>
  <c r="J9060" i="11"/>
  <c r="J9054" i="11"/>
  <c r="J9048" i="11"/>
  <c r="J9042" i="11"/>
  <c r="J9036" i="11"/>
  <c r="J9030" i="11"/>
  <c r="J9024" i="11"/>
  <c r="J9018" i="11"/>
  <c r="J9012" i="11"/>
  <c r="J9006" i="11"/>
  <c r="J9000" i="11"/>
  <c r="J8994" i="11"/>
  <c r="J8988" i="11"/>
  <c r="J8982" i="11"/>
  <c r="J8976" i="11"/>
  <c r="J8970" i="11"/>
  <c r="J8964" i="11"/>
  <c r="J8958" i="11"/>
  <c r="J8952" i="11"/>
  <c r="J8946" i="11"/>
  <c r="J8940" i="11"/>
  <c r="J8934" i="11"/>
  <c r="J8928" i="11"/>
  <c r="J8922" i="11"/>
  <c r="J8916" i="11"/>
  <c r="J8910" i="11"/>
  <c r="J8904" i="11"/>
  <c r="J8898" i="11"/>
  <c r="J8892" i="11"/>
  <c r="J8886" i="11"/>
  <c r="J8880" i="11"/>
  <c r="J8874" i="11"/>
  <c r="J8868" i="11"/>
  <c r="J8862" i="11"/>
  <c r="J8856" i="11"/>
  <c r="J8850" i="11"/>
  <c r="J8844" i="11"/>
  <c r="J8838" i="11"/>
  <c r="J8832" i="11"/>
  <c r="J8826" i="11"/>
  <c r="J8820" i="11"/>
  <c r="J8814" i="11"/>
  <c r="J8808" i="11"/>
  <c r="J8802" i="11"/>
  <c r="J8796" i="11"/>
  <c r="J8790" i="11"/>
  <c r="J8784" i="11"/>
  <c r="J8778" i="11"/>
  <c r="J8772" i="11"/>
  <c r="J8766" i="11"/>
  <c r="J8760" i="11"/>
  <c r="J8754" i="11"/>
  <c r="J8748" i="11"/>
  <c r="J8742" i="11"/>
  <c r="J8736" i="11"/>
  <c r="J8730" i="11"/>
  <c r="J8724" i="11"/>
  <c r="J8718" i="11"/>
  <c r="J8712" i="11"/>
  <c r="J8706" i="11"/>
  <c r="J8700" i="11"/>
  <c r="J8694" i="11"/>
  <c r="J8688" i="11"/>
  <c r="J8682" i="11"/>
  <c r="J8676" i="11"/>
  <c r="J8670" i="11"/>
  <c r="J8664" i="11"/>
  <c r="J10008" i="11"/>
  <c r="J9990" i="11"/>
  <c r="J9966" i="11"/>
  <c r="J9948" i="11"/>
  <c r="J9926" i="11"/>
  <c r="J9908" i="11"/>
  <c r="J9884" i="11"/>
  <c r="J9866" i="11"/>
  <c r="J9846" i="11"/>
  <c r="J9828" i="11"/>
  <c r="J9804" i="11"/>
  <c r="J9786" i="11"/>
  <c r="J9764" i="11"/>
  <c r="J9746" i="11"/>
  <c r="J9726" i="11"/>
  <c r="J9710" i="11"/>
  <c r="J9692" i="11"/>
  <c r="J9678" i="11"/>
  <c r="J9660" i="11"/>
  <c r="J9645" i="11"/>
  <c r="J9627" i="11"/>
  <c r="J9613" i="11"/>
  <c r="J9601" i="11"/>
  <c r="J9592" i="11"/>
  <c r="J9580" i="11"/>
  <c r="J9570" i="11"/>
  <c r="J9558" i="11"/>
  <c r="J9548" i="11"/>
  <c r="J9536" i="11"/>
  <c r="J9527" i="11"/>
  <c r="J9515" i="11"/>
  <c r="J9506" i="11"/>
  <c r="J9498" i="11"/>
  <c r="J9488" i="11"/>
  <c r="J9480" i="11"/>
  <c r="J9472" i="11"/>
  <c r="J9463" i="11"/>
  <c r="J9455" i="11"/>
  <c r="J9445" i="11"/>
  <c r="J9438" i="11"/>
  <c r="J9431" i="11"/>
  <c r="J9424" i="11"/>
  <c r="J9417" i="11"/>
  <c r="J9409" i="11"/>
  <c r="J9402" i="11"/>
  <c r="J9395" i="11"/>
  <c r="J9388" i="11"/>
  <c r="J9381" i="11"/>
  <c r="J9373" i="11"/>
  <c r="J9366" i="11"/>
  <c r="J9359" i="11"/>
  <c r="J9352" i="11"/>
  <c r="J9345" i="11"/>
  <c r="J9337" i="11"/>
  <c r="J9330" i="11"/>
  <c r="J9323" i="11"/>
  <c r="J9316" i="11"/>
  <c r="J9310" i="11"/>
  <c r="J9304" i="11"/>
  <c r="J9298" i="11"/>
  <c r="J9292" i="11"/>
  <c r="J9286" i="11"/>
  <c r="J9280" i="11"/>
  <c r="J9274" i="11"/>
  <c r="J9268" i="11"/>
  <c r="J9262" i="11"/>
  <c r="J9256" i="11"/>
  <c r="J9250" i="11"/>
  <c r="J9244" i="11"/>
  <c r="J9238" i="11"/>
  <c r="J9232" i="11"/>
  <c r="J9226" i="11"/>
  <c r="J9220" i="11"/>
  <c r="J9214" i="11"/>
  <c r="J9208" i="11"/>
  <c r="J9202" i="11"/>
  <c r="J9196" i="11"/>
  <c r="J9190" i="11"/>
  <c r="J9184" i="11"/>
  <c r="J9178" i="11"/>
  <c r="J9172" i="11"/>
  <c r="J9166" i="11"/>
  <c r="J9160" i="11"/>
  <c r="J9154" i="11"/>
  <c r="J9148" i="11"/>
  <c r="J9142" i="11"/>
  <c r="J9136" i="11"/>
  <c r="J9130" i="11"/>
  <c r="J9124" i="11"/>
  <c r="J9118" i="11"/>
  <c r="J9112" i="11"/>
  <c r="J9106" i="11"/>
  <c r="J9100" i="11"/>
  <c r="J9094" i="11"/>
  <c r="J9088" i="11"/>
  <c r="J9082" i="11"/>
  <c r="J9076" i="11"/>
  <c r="J9070" i="11"/>
  <c r="J9064" i="11"/>
  <c r="J9058" i="11"/>
  <c r="J9052" i="11"/>
  <c r="J9046" i="11"/>
  <c r="J9040" i="11"/>
  <c r="J9034" i="11"/>
  <c r="J9028" i="11"/>
  <c r="J9022" i="11"/>
  <c r="J9016" i="11"/>
  <c r="J9010" i="11"/>
  <c r="J9004" i="11"/>
  <c r="J8998" i="11"/>
  <c r="J8992" i="11"/>
  <c r="J8986" i="11"/>
  <c r="J8980" i="11"/>
  <c r="J8974" i="11"/>
  <c r="J8968" i="11"/>
  <c r="J8962" i="11"/>
  <c r="J8956" i="11"/>
  <c r="J8950" i="11"/>
  <c r="J8944" i="11"/>
  <c r="J8938" i="11"/>
  <c r="J8932" i="11"/>
  <c r="J8926" i="11"/>
  <c r="J8920" i="11"/>
  <c r="J8914" i="11"/>
  <c r="J8908" i="11"/>
  <c r="J8902" i="11"/>
  <c r="J8896" i="11"/>
  <c r="J8890" i="11"/>
  <c r="J8884" i="11"/>
  <c r="J8878" i="11"/>
  <c r="J8872" i="11"/>
  <c r="J8866" i="11"/>
  <c r="J8860" i="11"/>
  <c r="J8854" i="11"/>
  <c r="J8848" i="11"/>
  <c r="J8842" i="11"/>
  <c r="J8836" i="11"/>
  <c r="J8830" i="11"/>
  <c r="J8824" i="11"/>
  <c r="J8818" i="11"/>
  <c r="J8812" i="11"/>
  <c r="J8806" i="11"/>
  <c r="J8800" i="11"/>
  <c r="J8794" i="11"/>
  <c r="J8788" i="11"/>
  <c r="J8782" i="11"/>
  <c r="J8776" i="11"/>
  <c r="J8770" i="11"/>
  <c r="J8764" i="11"/>
  <c r="J8758" i="11"/>
  <c r="J8752" i="11"/>
  <c r="J8746" i="11"/>
  <c r="J8740" i="11"/>
  <c r="J8734" i="11"/>
  <c r="J8728" i="11"/>
  <c r="J8722" i="11"/>
  <c r="J8716" i="11"/>
  <c r="J8710" i="11"/>
  <c r="J8704" i="11"/>
  <c r="J8698" i="11"/>
  <c r="J8692" i="11"/>
  <c r="J8686" i="11"/>
  <c r="J8680" i="11"/>
  <c r="J8674" i="11"/>
  <c r="J8668" i="11"/>
  <c r="J10010" i="11"/>
  <c r="J9980" i="11"/>
  <c r="J9950" i="11"/>
  <c r="J9920" i="11"/>
  <c r="J9890" i="11"/>
  <c r="J9858" i="11"/>
  <c r="J9829" i="11"/>
  <c r="J9800" i="11"/>
  <c r="J9768" i="11"/>
  <c r="J9738" i="11"/>
  <c r="J9711" i="11"/>
  <c r="J9690" i="11"/>
  <c r="J9663" i="11"/>
  <c r="J9638" i="11"/>
  <c r="J9614" i="11"/>
  <c r="J9599" i="11"/>
  <c r="J9582" i="11"/>
  <c r="J9565" i="11"/>
  <c r="J9550" i="11"/>
  <c r="J9534" i="11"/>
  <c r="J9517" i="11"/>
  <c r="J9503" i="11"/>
  <c r="J9491" i="11"/>
  <c r="J9478" i="11"/>
  <c r="J9464" i="11"/>
  <c r="J9451" i="11"/>
  <c r="J9439" i="11"/>
  <c r="J9429" i="11"/>
  <c r="J9418" i="11"/>
  <c r="J9407" i="11"/>
  <c r="J9396" i="11"/>
  <c r="J9385" i="11"/>
  <c r="J9375" i="11"/>
  <c r="J9364" i="11"/>
  <c r="J9353" i="11"/>
  <c r="J9342" i="11"/>
  <c r="J9331" i="11"/>
  <c r="J9321" i="11"/>
  <c r="J9311" i="11"/>
  <c r="J9302" i="11"/>
  <c r="J9293" i="11"/>
  <c r="J9284" i="11"/>
  <c r="J9275" i="11"/>
  <c r="J9266" i="11"/>
  <c r="J9257" i="11"/>
  <c r="J9248" i="11"/>
  <c r="J9239" i="11"/>
  <c r="J9230" i="11"/>
  <c r="J9221" i="11"/>
  <c r="J9212" i="11"/>
  <c r="J9203" i="11"/>
  <c r="J9194" i="11"/>
  <c r="J9185" i="11"/>
  <c r="J9176" i="11"/>
  <c r="J9167" i="11"/>
  <c r="J9158" i="11"/>
  <c r="J9149" i="11"/>
  <c r="J9140" i="11"/>
  <c r="J9131" i="11"/>
  <c r="J9122" i="11"/>
  <c r="J9113" i="11"/>
  <c r="J9104" i="11"/>
  <c r="J9095" i="11"/>
  <c r="J9086" i="11"/>
  <c r="J9077" i="11"/>
  <c r="J9068" i="11"/>
  <c r="J9059" i="11"/>
  <c r="J9050" i="11"/>
  <c r="J9041" i="11"/>
  <c r="J9032" i="11"/>
  <c r="J9023" i="11"/>
  <c r="J9014" i="11"/>
  <c r="J9005" i="11"/>
  <c r="J8996" i="11"/>
  <c r="J8987" i="11"/>
  <c r="J8978" i="11"/>
  <c r="J8969" i="11"/>
  <c r="J8960" i="11"/>
  <c r="J8951" i="11"/>
  <c r="J8942" i="11"/>
  <c r="J8933" i="11"/>
  <c r="J8924" i="11"/>
  <c r="J10004" i="11"/>
  <c r="J9998" i="11"/>
  <c r="J9963" i="11"/>
  <c r="J9937" i="11"/>
  <c r="J9902" i="11"/>
  <c r="J9876" i="11"/>
  <c r="J9842" i="11"/>
  <c r="J9816" i="11"/>
  <c r="J9782" i="11"/>
  <c r="J9756" i="11"/>
  <c r="J9722" i="11"/>
  <c r="J9702" i="11"/>
  <c r="J9674" i="11"/>
  <c r="J9654" i="11"/>
  <c r="J9626" i="11"/>
  <c r="J9607" i="11"/>
  <c r="J9589" i="11"/>
  <c r="J9575" i="11"/>
  <c r="J9557" i="11"/>
  <c r="J9542" i="11"/>
  <c r="J9524" i="11"/>
  <c r="J9510" i="11"/>
  <c r="J9496" i="11"/>
  <c r="J9485" i="11"/>
  <c r="J9470" i="11"/>
  <c r="J9458" i="11"/>
  <c r="J9444" i="11"/>
  <c r="J9435" i="11"/>
  <c r="J9423" i="11"/>
  <c r="J9413" i="11"/>
  <c r="J9401" i="11"/>
  <c r="J9391" i="11"/>
  <c r="J9379" i="11"/>
  <c r="J9370" i="11"/>
  <c r="J9358" i="11"/>
  <c r="J9348" i="11"/>
  <c r="J9336" i="11"/>
  <c r="J9327" i="11"/>
  <c r="J9315" i="11"/>
  <c r="J9307" i="11"/>
  <c r="J9297" i="11"/>
  <c r="J9289" i="11"/>
  <c r="J9279" i="11"/>
  <c r="J9271" i="11"/>
  <c r="J9261" i="11"/>
  <c r="J9253" i="11"/>
  <c r="J9243" i="11"/>
  <c r="J9235" i="11"/>
  <c r="J9225" i="11"/>
  <c r="J9217" i="11"/>
  <c r="J9207" i="11"/>
  <c r="J9199" i="11"/>
  <c r="J9189" i="11"/>
  <c r="J9181" i="11"/>
  <c r="J9171" i="11"/>
  <c r="J9163" i="11"/>
  <c r="J9153" i="11"/>
  <c r="J9145" i="11"/>
  <c r="J9135" i="11"/>
  <c r="J9127" i="11"/>
  <c r="J9117" i="11"/>
  <c r="J9109" i="11"/>
  <c r="J9099" i="11"/>
  <c r="J9091" i="11"/>
  <c r="J9081" i="11"/>
  <c r="J9073" i="11"/>
  <c r="J9063" i="11"/>
  <c r="J9055" i="11"/>
  <c r="J9045" i="11"/>
  <c r="J9037" i="11"/>
  <c r="J9027" i="11"/>
  <c r="J9019" i="11"/>
  <c r="J9009" i="11"/>
  <c r="J9001" i="11"/>
  <c r="J8991" i="11"/>
  <c r="J8983" i="11"/>
  <c r="J8973" i="11"/>
  <c r="J8965" i="11"/>
  <c r="J8955" i="11"/>
  <c r="J8947" i="11"/>
  <c r="J8937" i="11"/>
  <c r="J8929" i="11"/>
  <c r="J8919" i="11"/>
  <c r="J8911" i="11"/>
  <c r="J8901" i="11"/>
  <c r="J8893" i="11"/>
  <c r="J8883" i="11"/>
  <c r="J8875" i="11"/>
  <c r="J8865" i="11"/>
  <c r="J8857" i="11"/>
  <c r="J8847" i="11"/>
  <c r="J8839" i="11"/>
  <c r="J8829" i="11"/>
  <c r="J8821" i="11"/>
  <c r="J8811" i="11"/>
  <c r="J8803" i="11"/>
  <c r="J8793" i="11"/>
  <c r="J8785" i="11"/>
  <c r="J8775" i="11"/>
  <c r="J8767" i="11"/>
  <c r="J8757" i="11"/>
  <c r="J8749" i="11"/>
  <c r="J8739" i="11"/>
  <c r="J8731" i="11"/>
  <c r="J8721" i="11"/>
  <c r="J8713" i="11"/>
  <c r="J8703" i="11"/>
  <c r="J8695" i="11"/>
  <c r="J8685" i="11"/>
  <c r="J8677" i="11"/>
  <c r="J8667" i="11"/>
  <c r="J8660" i="11"/>
  <c r="J8654" i="11"/>
  <c r="J8648" i="11"/>
  <c r="J8642" i="11"/>
  <c r="J8636" i="11"/>
  <c r="J8630" i="11"/>
  <c r="J8624" i="11"/>
  <c r="J8618" i="11"/>
  <c r="J8612" i="11"/>
  <c r="J8606" i="11"/>
  <c r="J8600" i="11"/>
  <c r="J8594" i="11"/>
  <c r="J8588" i="11"/>
  <c r="J9984" i="11"/>
  <c r="J9956" i="11"/>
  <c r="J9924" i="11"/>
  <c r="J9896" i="11"/>
  <c r="J9864" i="11"/>
  <c r="J9836" i="11"/>
  <c r="J9801" i="11"/>
  <c r="J9775" i="11"/>
  <c r="J9740" i="11"/>
  <c r="J9717" i="11"/>
  <c r="J9691" i="11"/>
  <c r="J9668" i="11"/>
  <c r="J9642" i="11"/>
  <c r="J9620" i="11"/>
  <c r="J9600" i="11"/>
  <c r="J9586" i="11"/>
  <c r="J9568" i="11"/>
  <c r="J9553" i="11"/>
  <c r="J9535" i="11"/>
  <c r="J9521" i="11"/>
  <c r="J9505" i="11"/>
  <c r="J9493" i="11"/>
  <c r="J9479" i="11"/>
  <c r="J9467" i="11"/>
  <c r="J9452" i="11"/>
  <c r="J9442" i="11"/>
  <c r="J9430" i="11"/>
  <c r="J9420" i="11"/>
  <c r="J9408" i="11"/>
  <c r="J9399" i="11"/>
  <c r="J9387" i="11"/>
  <c r="J9377" i="11"/>
  <c r="J9365" i="11"/>
  <c r="J9355" i="11"/>
  <c r="J9343" i="11"/>
  <c r="J9334" i="11"/>
  <c r="J9322" i="11"/>
  <c r="J9313" i="11"/>
  <c r="J9303" i="11"/>
  <c r="J9295" i="11"/>
  <c r="J9285" i="11"/>
  <c r="J9277" i="11"/>
  <c r="J9267" i="11"/>
  <c r="J9259" i="11"/>
  <c r="J9249" i="11"/>
  <c r="J9241" i="11"/>
  <c r="J9231" i="11"/>
  <c r="J9223" i="11"/>
  <c r="J9213" i="11"/>
  <c r="J9205" i="11"/>
  <c r="J9195" i="11"/>
  <c r="J9187" i="11"/>
  <c r="J9177" i="11"/>
  <c r="J9169" i="11"/>
  <c r="J9159" i="11"/>
  <c r="J9151" i="11"/>
  <c r="J9141" i="11"/>
  <c r="J9133" i="11"/>
  <c r="J9123" i="11"/>
  <c r="J9115" i="11"/>
  <c r="J9105" i="11"/>
  <c r="J9097" i="11"/>
  <c r="J9087" i="11"/>
  <c r="J9079" i="11"/>
  <c r="J9069" i="11"/>
  <c r="J9061" i="11"/>
  <c r="J9051" i="11"/>
  <c r="J9043" i="11"/>
  <c r="J9033" i="11"/>
  <c r="J9025" i="11"/>
  <c r="J9015" i="11"/>
  <c r="J9007" i="11"/>
  <c r="J8997" i="11"/>
  <c r="J8989" i="11"/>
  <c r="J8979" i="11"/>
  <c r="J8971" i="11"/>
  <c r="J8961" i="11"/>
  <c r="J8953" i="11"/>
  <c r="J8943" i="11"/>
  <c r="J8935" i="11"/>
  <c r="J8925" i="11"/>
  <c r="J8917" i="11"/>
  <c r="J8907" i="11"/>
  <c r="J8899" i="11"/>
  <c r="J8889" i="11"/>
  <c r="J8881" i="11"/>
  <c r="J8871" i="11"/>
  <c r="J8863" i="11"/>
  <c r="J8853" i="11"/>
  <c r="J8845" i="11"/>
  <c r="J8835" i="11"/>
  <c r="J8827" i="11"/>
  <c r="J8817" i="11"/>
  <c r="J8809" i="11"/>
  <c r="J8799" i="11"/>
  <c r="J8791" i="11"/>
  <c r="J8781" i="11"/>
  <c r="J8773" i="11"/>
  <c r="J8763" i="11"/>
  <c r="J8755" i="11"/>
  <c r="J8745" i="11"/>
  <c r="J8737" i="11"/>
  <c r="J8727" i="11"/>
  <c r="J8719" i="11"/>
  <c r="J8709" i="11"/>
  <c r="J8701" i="11"/>
  <c r="J8691" i="11"/>
  <c r="J8683" i="11"/>
  <c r="J8673" i="11"/>
  <c r="J8665" i="11"/>
  <c r="J8658" i="11"/>
  <c r="J8652" i="11"/>
  <c r="J8646" i="11"/>
  <c r="J8640" i="11"/>
  <c r="J8634" i="11"/>
  <c r="J8628" i="11"/>
  <c r="J8622" i="11"/>
  <c r="J8616" i="11"/>
  <c r="J8610" i="11"/>
  <c r="J8604" i="11"/>
  <c r="J8598" i="11"/>
  <c r="J8592" i="11"/>
  <c r="J8586" i="11"/>
  <c r="J10002" i="11"/>
  <c r="J9938" i="11"/>
  <c r="J9882" i="11"/>
  <c r="J9818" i="11"/>
  <c r="J9758" i="11"/>
  <c r="J9703" i="11"/>
  <c r="J9656" i="11"/>
  <c r="J9608" i="11"/>
  <c r="J9577" i="11"/>
  <c r="J9544" i="11"/>
  <c r="J9512" i="11"/>
  <c r="J9486" i="11"/>
  <c r="J9460" i="11"/>
  <c r="J9436" i="11"/>
  <c r="J9414" i="11"/>
  <c r="J9393" i="11"/>
  <c r="J9371" i="11"/>
  <c r="J9349" i="11"/>
  <c r="J9328" i="11"/>
  <c r="J9308" i="11"/>
  <c r="J9290" i="11"/>
  <c r="J9272" i="11"/>
  <c r="J9254" i="11"/>
  <c r="J9236" i="11"/>
  <c r="J9218" i="11"/>
  <c r="J9200" i="11"/>
  <c r="J9182" i="11"/>
  <c r="J9164" i="11"/>
  <c r="J9146" i="11"/>
  <c r="J9128" i="11"/>
  <c r="J9110" i="11"/>
  <c r="J9092" i="11"/>
  <c r="J9074" i="11"/>
  <c r="J9056" i="11"/>
  <c r="J9038" i="11"/>
  <c r="J9020" i="11"/>
  <c r="J9002" i="11"/>
  <c r="J8984" i="11"/>
  <c r="J8966" i="11"/>
  <c r="J8948" i="11"/>
  <c r="J8930" i="11"/>
  <c r="J8913" i="11"/>
  <c r="J8900" i="11"/>
  <c r="J8887" i="11"/>
  <c r="J8873" i="11"/>
  <c r="J8859" i="11"/>
  <c r="J8846" i="11"/>
  <c r="J8833" i="11"/>
  <c r="J8819" i="11"/>
  <c r="J8805" i="11"/>
  <c r="J8792" i="11"/>
  <c r="J8779" i="11"/>
  <c r="J8765" i="11"/>
  <c r="J8751" i="11"/>
  <c r="J8738" i="11"/>
  <c r="J8725" i="11"/>
  <c r="J8711" i="11"/>
  <c r="J8697" i="11"/>
  <c r="J8684" i="11"/>
  <c r="J8671" i="11"/>
  <c r="J8659" i="11"/>
  <c r="J8650" i="11"/>
  <c r="J8641" i="11"/>
  <c r="J8632" i="11"/>
  <c r="J8623" i="11"/>
  <c r="J8614" i="11"/>
  <c r="J8605" i="11"/>
  <c r="J8596" i="11"/>
  <c r="J8587" i="11"/>
  <c r="J8580" i="11"/>
  <c r="J8574" i="11"/>
  <c r="J8568" i="11"/>
  <c r="J8562" i="11"/>
  <c r="J8556" i="11"/>
  <c r="J8550" i="11"/>
  <c r="J8544" i="11"/>
  <c r="J8538" i="11"/>
  <c r="J8532" i="11"/>
  <c r="J8526" i="11"/>
  <c r="J8520" i="11"/>
  <c r="J8514" i="11"/>
  <c r="J8508" i="11"/>
  <c r="J8502" i="11"/>
  <c r="J8496" i="11"/>
  <c r="J8490" i="11"/>
  <c r="J9991" i="11"/>
  <c r="J9930" i="11"/>
  <c r="J9870" i="11"/>
  <c r="J9810" i="11"/>
  <c r="J9747" i="11"/>
  <c r="J9696" i="11"/>
  <c r="J9648" i="11"/>
  <c r="J9604" i="11"/>
  <c r="J9571" i="11"/>
  <c r="J9539" i="11"/>
  <c r="J9508" i="11"/>
  <c r="J9481" i="11"/>
  <c r="J9456" i="11"/>
  <c r="J9432" i="11"/>
  <c r="J9411" i="11"/>
  <c r="J9389" i="11"/>
  <c r="J9367" i="11"/>
  <c r="J9346" i="11"/>
  <c r="J9324" i="11"/>
  <c r="J9305" i="11"/>
  <c r="J9287" i="11"/>
  <c r="J9269" i="11"/>
  <c r="J9251" i="11"/>
  <c r="J9233" i="11"/>
  <c r="J9215" i="11"/>
  <c r="J9197" i="11"/>
  <c r="J9179" i="11"/>
  <c r="J9161" i="11"/>
  <c r="J9143" i="11"/>
  <c r="J9125" i="11"/>
  <c r="J9107" i="11"/>
  <c r="J9089" i="11"/>
  <c r="J9071" i="11"/>
  <c r="J9053" i="11"/>
  <c r="J9035" i="11"/>
  <c r="J9017" i="11"/>
  <c r="J8999" i="11"/>
  <c r="J8981" i="11"/>
  <c r="J8963" i="11"/>
  <c r="J8945" i="11"/>
  <c r="J8927" i="11"/>
  <c r="J8912" i="11"/>
  <c r="J8897" i="11"/>
  <c r="J8885" i="11"/>
  <c r="J8870" i="11"/>
  <c r="J8858" i="11"/>
  <c r="J8843" i="11"/>
  <c r="J8831" i="11"/>
  <c r="J8816" i="11"/>
  <c r="J8804" i="11"/>
  <c r="J8789" i="11"/>
  <c r="J8777" i="11"/>
  <c r="J8762" i="11"/>
  <c r="J8750" i="11"/>
  <c r="J8735" i="11"/>
  <c r="J8723" i="11"/>
  <c r="J8708" i="11"/>
  <c r="J8696" i="11"/>
  <c r="J8681" i="11"/>
  <c r="J8669" i="11"/>
  <c r="J8657" i="11"/>
  <c r="J8649" i="11"/>
  <c r="J8639" i="11"/>
  <c r="J8631" i="11"/>
  <c r="J8621" i="11"/>
  <c r="J8613" i="11"/>
  <c r="J8603" i="11"/>
  <c r="J8595" i="11"/>
  <c r="J8585" i="11"/>
  <c r="J8579" i="11"/>
  <c r="J8573" i="11"/>
  <c r="J8567" i="11"/>
  <c r="J8561" i="11"/>
  <c r="J8555" i="11"/>
  <c r="J8549" i="11"/>
  <c r="J8543" i="11"/>
  <c r="J8537" i="11"/>
  <c r="J8531" i="11"/>
  <c r="J8525" i="11"/>
  <c r="J8519" i="11"/>
  <c r="J8513" i="11"/>
  <c r="J8507" i="11"/>
  <c r="J8501" i="11"/>
  <c r="J8495" i="11"/>
  <c r="J9978" i="11"/>
  <c r="J9918" i="11"/>
  <c r="J9855" i="11"/>
  <c r="J9794" i="11"/>
  <c r="J9734" i="11"/>
  <c r="J9685" i="11"/>
  <c r="J9637" i="11"/>
  <c r="J9596" i="11"/>
  <c r="J9564" i="11"/>
  <c r="J9532" i="11"/>
  <c r="J9502" i="11"/>
  <c r="J9476" i="11"/>
  <c r="J9450" i="11"/>
  <c r="J9427" i="11"/>
  <c r="J9406" i="11"/>
  <c r="J9384" i="11"/>
  <c r="J9363" i="11"/>
  <c r="J9341" i="11"/>
  <c r="J9319" i="11"/>
  <c r="J9301" i="11"/>
  <c r="J9283" i="11"/>
  <c r="J9265" i="11"/>
  <c r="J9247" i="11"/>
  <c r="J9229" i="11"/>
  <c r="J9211" i="11"/>
  <c r="J9193" i="11"/>
  <c r="J9175" i="11"/>
  <c r="J9157" i="11"/>
  <c r="J9139" i="11"/>
  <c r="J9121" i="11"/>
  <c r="J9103" i="11"/>
  <c r="J9085" i="11"/>
  <c r="J9067" i="11"/>
  <c r="J9049" i="11"/>
  <c r="J9031" i="11"/>
  <c r="J9013" i="11"/>
  <c r="J8995" i="11"/>
  <c r="J8977" i="11"/>
  <c r="J8959" i="11"/>
  <c r="J8941" i="11"/>
  <c r="J8923" i="11"/>
  <c r="J8909" i="11"/>
  <c r="J8895" i="11"/>
  <c r="J8882" i="11"/>
  <c r="J8869" i="11"/>
  <c r="J8855" i="11"/>
  <c r="J8841" i="11"/>
  <c r="J8828" i="11"/>
  <c r="J8815" i="11"/>
  <c r="J8801" i="11"/>
  <c r="J8787" i="11"/>
  <c r="J8774" i="11"/>
  <c r="J9972" i="11"/>
  <c r="J9909" i="11"/>
  <c r="J9848" i="11"/>
  <c r="J9788" i="11"/>
  <c r="J9728" i="11"/>
  <c r="J9680" i="11"/>
  <c r="J9631" i="11"/>
  <c r="J9593" i="11"/>
  <c r="J9560" i="11"/>
  <c r="J9528" i="11"/>
  <c r="J9499" i="11"/>
  <c r="J9473" i="11"/>
  <c r="J9448" i="11"/>
  <c r="J9425" i="11"/>
  <c r="J9403" i="11"/>
  <c r="J9382" i="11"/>
  <c r="J9360" i="11"/>
  <c r="J9339" i="11"/>
  <c r="J9317" i="11"/>
  <c r="J9299" i="11"/>
  <c r="J9281" i="11"/>
  <c r="J9263" i="11"/>
  <c r="J9245" i="11"/>
  <c r="J9227" i="11"/>
  <c r="J9209" i="11"/>
  <c r="J9191" i="11"/>
  <c r="J9173" i="11"/>
  <c r="J9155" i="11"/>
  <c r="J9137" i="11"/>
  <c r="J9119" i="11"/>
  <c r="J9101" i="11"/>
  <c r="J9083" i="11"/>
  <c r="J9065" i="11"/>
  <c r="J9047" i="11"/>
  <c r="J9029" i="11"/>
  <c r="J9011" i="11"/>
  <c r="J8993" i="11"/>
  <c r="J8975" i="11"/>
  <c r="J8957" i="11"/>
  <c r="J8939" i="11"/>
  <c r="J8921" i="11"/>
  <c r="J8906" i="11"/>
  <c r="J8894" i="11"/>
  <c r="J8879" i="11"/>
  <c r="J8867" i="11"/>
  <c r="J8852" i="11"/>
  <c r="J8840" i="11"/>
  <c r="J8825" i="11"/>
  <c r="J8813" i="11"/>
  <c r="J8798" i="11"/>
  <c r="J8786" i="11"/>
  <c r="J8771" i="11"/>
  <c r="J8759" i="11"/>
  <c r="J8744" i="11"/>
  <c r="J8732" i="11"/>
  <c r="J8717" i="11"/>
  <c r="J8705" i="11"/>
  <c r="J8690" i="11"/>
  <c r="J8678" i="11"/>
  <c r="J8663" i="11"/>
  <c r="J8655" i="11"/>
  <c r="J8645" i="11"/>
  <c r="J8637" i="11"/>
  <c r="J8627" i="11"/>
  <c r="J8619" i="11"/>
  <c r="J8609" i="11"/>
  <c r="J8601" i="11"/>
  <c r="J8591" i="11"/>
  <c r="J8583" i="11"/>
  <c r="J8577" i="11"/>
  <c r="J8571" i="11"/>
  <c r="J8565" i="11"/>
  <c r="J8559" i="11"/>
  <c r="J8553" i="11"/>
  <c r="J8547" i="11"/>
  <c r="J8541" i="11"/>
  <c r="J8535" i="11"/>
  <c r="J8529" i="11"/>
  <c r="J8523" i="11"/>
  <c r="J8517" i="11"/>
  <c r="J8511" i="11"/>
  <c r="J8505" i="11"/>
  <c r="J8499" i="11"/>
  <c r="J8493" i="11"/>
  <c r="J8487" i="11"/>
  <c r="J8481" i="11"/>
  <c r="J8475" i="11"/>
  <c r="J8469" i="11"/>
  <c r="J8463" i="11"/>
  <c r="J8457" i="11"/>
  <c r="J8451" i="11"/>
  <c r="J8445" i="11"/>
  <c r="J8439" i="11"/>
  <c r="J8433" i="11"/>
  <c r="J8427" i="11"/>
  <c r="J8421" i="11"/>
  <c r="J8415" i="11"/>
  <c r="J8409" i="11"/>
  <c r="J8403" i="11"/>
  <c r="J8397" i="11"/>
  <c r="J8391" i="11"/>
  <c r="J8385" i="11"/>
  <c r="J8379" i="11"/>
  <c r="J8373" i="11"/>
  <c r="J8367" i="11"/>
  <c r="J8361" i="11"/>
  <c r="J8355" i="11"/>
  <c r="J8349" i="11"/>
  <c r="J8343" i="11"/>
  <c r="J8337" i="11"/>
  <c r="J8331" i="11"/>
  <c r="J8325" i="11"/>
  <c r="J8319" i="11"/>
  <c r="J8313" i="11"/>
  <c r="J8307" i="11"/>
  <c r="J8301" i="11"/>
  <c r="J8295" i="11"/>
  <c r="J8289" i="11"/>
  <c r="J8283" i="11"/>
  <c r="J8277" i="11"/>
  <c r="J8271" i="11"/>
  <c r="J8265" i="11"/>
  <c r="J8259" i="11"/>
  <c r="J8253" i="11"/>
  <c r="J8247" i="11"/>
  <c r="J8241" i="11"/>
  <c r="J8235" i="11"/>
  <c r="J8229" i="11"/>
  <c r="J8223" i="11"/>
  <c r="J8217" i="11"/>
  <c r="J8211" i="11"/>
  <c r="J8205" i="11"/>
  <c r="J8199" i="11"/>
  <c r="J8193" i="11"/>
  <c r="J8187" i="11"/>
  <c r="J8181" i="11"/>
  <c r="J8175" i="11"/>
  <c r="J8169" i="11"/>
  <c r="J8163" i="11"/>
  <c r="J8157" i="11"/>
  <c r="J8151" i="11"/>
  <c r="J8145" i="11"/>
  <c r="J8139" i="11"/>
  <c r="J8133" i="11"/>
  <c r="J8127" i="11"/>
  <c r="J8121" i="11"/>
  <c r="J8115" i="11"/>
  <c r="J8109" i="11"/>
  <c r="J8103" i="11"/>
  <c r="J8097" i="11"/>
  <c r="J8091" i="11"/>
  <c r="J8085" i="11"/>
  <c r="J8079" i="11"/>
  <c r="J8073" i="11"/>
  <c r="J8067" i="11"/>
  <c r="J8061" i="11"/>
  <c r="J8055" i="11"/>
  <c r="J8049" i="11"/>
  <c r="J8043" i="11"/>
  <c r="J8037" i="11"/>
  <c r="J8031" i="11"/>
  <c r="J8025" i="11"/>
  <c r="J8019" i="11"/>
  <c r="J8013" i="11"/>
  <c r="J8007" i="11"/>
  <c r="J8001" i="11"/>
  <c r="J7995" i="11"/>
  <c r="J7989" i="11"/>
  <c r="J7983" i="11"/>
  <c r="J7977" i="11"/>
  <c r="J7971" i="11"/>
  <c r="J7965" i="11"/>
  <c r="J7959" i="11"/>
  <c r="J7953" i="11"/>
  <c r="J7947" i="11"/>
  <c r="J7941" i="11"/>
  <c r="J7935" i="11"/>
  <c r="J7929" i="11"/>
  <c r="J7923" i="11"/>
  <c r="J7917" i="11"/>
  <c r="J7911" i="11"/>
  <c r="J7905" i="11"/>
  <c r="J7899" i="11"/>
  <c r="J7893" i="11"/>
  <c r="J7887" i="11"/>
  <c r="J7881" i="11"/>
  <c r="J7875" i="11"/>
  <c r="J7869" i="11"/>
  <c r="J7863" i="11"/>
  <c r="J7857" i="11"/>
  <c r="J7851" i="11"/>
  <c r="J7845" i="11"/>
  <c r="J7839" i="11"/>
  <c r="J7833" i="11"/>
  <c r="J7827" i="11"/>
  <c r="J7821" i="11"/>
  <c r="J7815" i="11"/>
  <c r="J7809" i="11"/>
  <c r="J7803" i="11"/>
  <c r="J7797" i="11"/>
  <c r="J7791" i="11"/>
  <c r="J7785" i="11"/>
  <c r="J7779" i="11"/>
  <c r="J7773" i="11"/>
  <c r="J7767" i="11"/>
  <c r="J9944" i="11"/>
  <c r="J9883" i="11"/>
  <c r="J9822" i="11"/>
  <c r="J9762" i="11"/>
  <c r="J9708" i="11"/>
  <c r="J9657" i="11"/>
  <c r="J9611" i="11"/>
  <c r="J9578" i="11"/>
  <c r="J9546" i="11"/>
  <c r="J9514" i="11"/>
  <c r="J9487" i="11"/>
  <c r="J9462" i="11"/>
  <c r="J9437" i="11"/>
  <c r="J9415" i="11"/>
  <c r="J9394" i="11"/>
  <c r="J9372" i="11"/>
  <c r="J9351" i="11"/>
  <c r="J9329" i="11"/>
  <c r="J9309" i="11"/>
  <c r="J9291" i="11"/>
  <c r="J9273" i="11"/>
  <c r="J9255" i="11"/>
  <c r="J9237" i="11"/>
  <c r="J9219" i="11"/>
  <c r="J9201" i="11"/>
  <c r="J9183" i="11"/>
  <c r="J9165" i="11"/>
  <c r="J9147" i="11"/>
  <c r="J9129" i="11"/>
  <c r="J9111" i="11"/>
  <c r="J9093" i="11"/>
  <c r="J9075" i="11"/>
  <c r="J9057" i="11"/>
  <c r="J9039" i="11"/>
  <c r="J9021" i="11"/>
  <c r="J9003" i="11"/>
  <c r="J8985" i="11"/>
  <c r="J8967" i="11"/>
  <c r="J8949" i="11"/>
  <c r="J8931" i="11"/>
  <c r="J8915" i="11"/>
  <c r="J8903" i="11"/>
  <c r="J8888" i="11"/>
  <c r="J8876" i="11"/>
  <c r="J8861" i="11"/>
  <c r="J8849" i="11"/>
  <c r="J8834" i="11"/>
  <c r="J8822" i="11"/>
  <c r="J8807" i="11"/>
  <c r="J8795" i="11"/>
  <c r="J8780" i="11"/>
  <c r="J8768" i="11"/>
  <c r="J8753" i="11"/>
  <c r="J8741" i="11"/>
  <c r="J8726" i="11"/>
  <c r="J8714" i="11"/>
  <c r="J8699" i="11"/>
  <c r="J8687" i="11"/>
  <c r="J8672" i="11"/>
  <c r="J8661" i="11"/>
  <c r="J8651" i="11"/>
  <c r="J8643" i="11"/>
  <c r="J8633" i="11"/>
  <c r="J8625" i="11"/>
  <c r="J8615" i="11"/>
  <c r="J8607" i="11"/>
  <c r="J8597" i="11"/>
  <c r="J8589" i="11"/>
  <c r="J8581" i="11"/>
  <c r="J8575" i="11"/>
  <c r="J8569" i="11"/>
  <c r="J8563" i="11"/>
  <c r="J8557" i="11"/>
  <c r="J8551" i="11"/>
  <c r="J8545" i="11"/>
  <c r="J8539" i="11"/>
  <c r="J8533" i="11"/>
  <c r="J8527" i="11"/>
  <c r="J8521" i="11"/>
  <c r="J8515" i="11"/>
  <c r="J8509" i="11"/>
  <c r="J8503" i="11"/>
  <c r="J8497" i="11"/>
  <c r="J8491" i="11"/>
  <c r="J8485" i="11"/>
  <c r="J8479" i="11"/>
  <c r="J8473" i="11"/>
  <c r="J8467" i="11"/>
  <c r="J8461" i="11"/>
  <c r="J8455" i="11"/>
  <c r="J8449" i="11"/>
  <c r="J8443" i="11"/>
  <c r="J8437" i="11"/>
  <c r="J8431" i="11"/>
  <c r="J8425" i="11"/>
  <c r="J8419" i="11"/>
  <c r="J8413" i="11"/>
  <c r="J8407" i="11"/>
  <c r="J8401" i="11"/>
  <c r="J8395" i="11"/>
  <c r="J8389" i="11"/>
  <c r="J8383" i="11"/>
  <c r="J8377" i="11"/>
  <c r="J8371" i="11"/>
  <c r="J8365" i="11"/>
  <c r="J8359" i="11"/>
  <c r="J8353" i="11"/>
  <c r="J8347" i="11"/>
  <c r="J8341" i="11"/>
  <c r="J8335" i="11"/>
  <c r="J8329" i="11"/>
  <c r="J8323" i="11"/>
  <c r="J8317" i="11"/>
  <c r="J8311" i="11"/>
  <c r="J8305" i="11"/>
  <c r="J8299" i="11"/>
  <c r="J8293" i="11"/>
  <c r="J8287" i="11"/>
  <c r="J8281" i="11"/>
  <c r="J8275" i="11"/>
  <c r="J8269" i="11"/>
  <c r="J8263" i="11"/>
  <c r="J8257" i="11"/>
  <c r="J8251" i="11"/>
  <c r="J8245" i="11"/>
  <c r="J8239" i="11"/>
  <c r="J8233" i="11"/>
  <c r="J8227" i="11"/>
  <c r="J8221" i="11"/>
  <c r="J8215" i="11"/>
  <c r="J8209" i="11"/>
  <c r="J8203" i="11"/>
  <c r="J8197" i="11"/>
  <c r="J8191" i="11"/>
  <c r="J8185" i="11"/>
  <c r="J8179" i="11"/>
  <c r="J8173" i="11"/>
  <c r="J8167" i="11"/>
  <c r="J8161" i="11"/>
  <c r="J8155" i="11"/>
  <c r="J8149" i="11"/>
  <c r="J8143" i="11"/>
  <c r="J8137" i="11"/>
  <c r="J8131" i="11"/>
  <c r="J8125" i="11"/>
  <c r="J8119" i="11"/>
  <c r="J8113" i="11"/>
  <c r="J8107" i="11"/>
  <c r="J8101" i="11"/>
  <c r="J8095" i="11"/>
  <c r="J8089" i="11"/>
  <c r="J8083" i="11"/>
  <c r="J8077" i="11"/>
  <c r="J8071" i="11"/>
  <c r="J8065" i="11"/>
  <c r="J8059" i="11"/>
  <c r="J8053" i="11"/>
  <c r="J8047" i="11"/>
  <c r="J8041" i="11"/>
  <c r="J8035" i="11"/>
  <c r="J8029" i="11"/>
  <c r="J8023" i="11"/>
  <c r="J8017" i="11"/>
  <c r="J8011" i="11"/>
  <c r="J8005" i="11"/>
  <c r="J7999" i="11"/>
  <c r="J7993" i="11"/>
  <c r="J7987" i="11"/>
  <c r="J7981" i="11"/>
  <c r="J7975" i="11"/>
  <c r="J7969" i="11"/>
  <c r="J7963" i="11"/>
  <c r="J7957" i="11"/>
  <c r="J7951" i="11"/>
  <c r="J7945" i="11"/>
  <c r="J7939" i="11"/>
  <c r="J7933" i="11"/>
  <c r="J7927" i="11"/>
  <c r="J7921" i="11"/>
  <c r="J7915" i="11"/>
  <c r="J7909" i="11"/>
  <c r="J7903" i="11"/>
  <c r="J7897" i="11"/>
  <c r="J7891" i="11"/>
  <c r="J7885" i="11"/>
  <c r="J7879" i="11"/>
  <c r="J7873" i="11"/>
  <c r="J7867" i="11"/>
  <c r="J7861" i="11"/>
  <c r="J7855" i="11"/>
  <c r="J7849" i="11"/>
  <c r="J7843" i="11"/>
  <c r="J7837" i="11"/>
  <c r="J7831" i="11"/>
  <c r="J7825" i="11"/>
  <c r="J7819" i="11"/>
  <c r="J7813" i="11"/>
  <c r="J7807" i="11"/>
  <c r="J7801" i="11"/>
  <c r="J7795" i="11"/>
  <c r="J7789" i="11"/>
  <c r="J7783" i="11"/>
  <c r="J7777" i="11"/>
  <c r="J7771" i="11"/>
  <c r="J7765" i="11"/>
  <c r="J9672" i="11"/>
  <c r="J9469" i="11"/>
  <c r="J9335" i="11"/>
  <c r="J9224" i="11"/>
  <c r="J9116" i="11"/>
  <c r="J9008" i="11"/>
  <c r="J8905" i="11"/>
  <c r="J8823" i="11"/>
  <c r="J8756" i="11"/>
  <c r="J8715" i="11"/>
  <c r="J8675" i="11"/>
  <c r="J8644" i="11"/>
  <c r="J8617" i="11"/>
  <c r="J8590" i="11"/>
  <c r="J8570" i="11"/>
  <c r="J8552" i="11"/>
  <c r="J8534" i="11"/>
  <c r="J8516" i="11"/>
  <c r="J8498" i="11"/>
  <c r="J8484" i="11"/>
  <c r="J8476" i="11"/>
  <c r="J8466" i="11"/>
  <c r="J8458" i="11"/>
  <c r="J8448" i="11"/>
  <c r="J8440" i="11"/>
  <c r="J8430" i="11"/>
  <c r="J8422" i="11"/>
  <c r="J8412" i="11"/>
  <c r="J8404" i="11"/>
  <c r="J8394" i="11"/>
  <c r="J8386" i="11"/>
  <c r="J8376" i="11"/>
  <c r="J8368" i="11"/>
  <c r="J8358" i="11"/>
  <c r="J8350" i="11"/>
  <c r="J8340" i="11"/>
  <c r="J8332" i="11"/>
  <c r="J8322" i="11"/>
  <c r="J8314" i="11"/>
  <c r="J8304" i="11"/>
  <c r="J8296" i="11"/>
  <c r="J8286" i="11"/>
  <c r="J8278" i="11"/>
  <c r="J8268" i="11"/>
  <c r="J8260" i="11"/>
  <c r="J8250" i="11"/>
  <c r="J8242" i="11"/>
  <c r="J8232" i="11"/>
  <c r="J8224" i="11"/>
  <c r="J8214" i="11"/>
  <c r="J8206" i="11"/>
  <c r="J8196" i="11"/>
  <c r="J8188" i="11"/>
  <c r="J8178" i="11"/>
  <c r="J8170" i="11"/>
  <c r="J8160" i="11"/>
  <c r="J8152" i="11"/>
  <c r="J8142" i="11"/>
  <c r="J8134" i="11"/>
  <c r="J8124" i="11"/>
  <c r="J8116" i="11"/>
  <c r="J8106" i="11"/>
  <c r="J8098" i="11"/>
  <c r="J8088" i="11"/>
  <c r="J8080" i="11"/>
  <c r="J8070" i="11"/>
  <c r="J8062" i="11"/>
  <c r="J8052" i="11"/>
  <c r="J8044" i="11"/>
  <c r="J8034" i="11"/>
  <c r="J8026" i="11"/>
  <c r="J8016" i="11"/>
  <c r="J8008" i="11"/>
  <c r="J7998" i="11"/>
  <c r="J7990" i="11"/>
  <c r="J7980" i="11"/>
  <c r="J7972" i="11"/>
  <c r="J7962" i="11"/>
  <c r="J7954" i="11"/>
  <c r="J7944" i="11"/>
  <c r="J7936" i="11"/>
  <c r="J7926" i="11"/>
  <c r="J7918" i="11"/>
  <c r="J7908" i="11"/>
  <c r="J7900" i="11"/>
  <c r="J7890" i="11"/>
  <c r="J7882" i="11"/>
  <c r="J7872" i="11"/>
  <c r="J7864" i="11"/>
  <c r="J7854" i="11"/>
  <c r="J7846" i="11"/>
  <c r="J7836" i="11"/>
  <c r="J7828" i="11"/>
  <c r="J7818" i="11"/>
  <c r="J7810" i="11"/>
  <c r="J7800" i="11"/>
  <c r="J7792" i="11"/>
  <c r="J7782" i="11"/>
  <c r="J7774" i="11"/>
  <c r="J7764" i="11"/>
  <c r="J7758" i="11"/>
  <c r="J7752" i="11"/>
  <c r="J7746" i="11"/>
  <c r="J7740" i="11"/>
  <c r="J7734" i="11"/>
  <c r="J7728" i="11"/>
  <c r="J7722" i="11"/>
  <c r="J7716" i="11"/>
  <c r="J7710" i="11"/>
  <c r="J7704" i="11"/>
  <c r="J7698" i="11"/>
  <c r="J7692" i="11"/>
  <c r="J7686" i="11"/>
  <c r="J7680" i="11"/>
  <c r="J7674" i="11"/>
  <c r="J7668" i="11"/>
  <c r="J7662" i="11"/>
  <c r="J7656" i="11"/>
  <c r="J7650" i="11"/>
  <c r="J7644" i="11"/>
  <c r="J7638" i="11"/>
  <c r="J7632" i="11"/>
  <c r="J7626" i="11"/>
  <c r="J7620" i="11"/>
  <c r="J7614" i="11"/>
  <c r="J7608" i="11"/>
  <c r="J7602" i="11"/>
  <c r="J7596" i="11"/>
  <c r="J7590" i="11"/>
  <c r="J7584" i="11"/>
  <c r="J7578" i="11"/>
  <c r="J7572" i="11"/>
  <c r="J7566" i="11"/>
  <c r="J7560" i="11"/>
  <c r="J7554" i="11"/>
  <c r="J7548" i="11"/>
  <c r="J7542" i="11"/>
  <c r="J7536" i="11"/>
  <c r="J7530" i="11"/>
  <c r="J7524" i="11"/>
  <c r="J7518" i="11"/>
  <c r="J7512" i="11"/>
  <c r="J7506" i="11"/>
  <c r="J7500" i="11"/>
  <c r="J7494" i="11"/>
  <c r="J7488" i="11"/>
  <c r="J7482" i="11"/>
  <c r="J7476" i="11"/>
  <c r="J7470" i="11"/>
  <c r="J7464" i="11"/>
  <c r="J7458" i="11"/>
  <c r="J7452" i="11"/>
  <c r="J7446" i="11"/>
  <c r="J7440" i="11"/>
  <c r="J7434" i="11"/>
  <c r="J7428" i="11"/>
  <c r="J7422" i="11"/>
  <c r="J7416" i="11"/>
  <c r="J7410" i="11"/>
  <c r="J7404" i="11"/>
  <c r="J7398" i="11"/>
  <c r="J7392" i="11"/>
  <c r="J7386" i="11"/>
  <c r="J7380" i="11"/>
  <c r="J7374" i="11"/>
  <c r="J7368" i="11"/>
  <c r="J7362" i="11"/>
  <c r="J7356" i="11"/>
  <c r="J7350" i="11"/>
  <c r="J9962" i="11"/>
  <c r="J9624" i="11"/>
  <c r="J9443" i="11"/>
  <c r="J9314" i="11"/>
  <c r="J9206" i="11"/>
  <c r="J9098" i="11"/>
  <c r="J8990" i="11"/>
  <c r="J8891" i="11"/>
  <c r="J8810" i="11"/>
  <c r="J8747" i="11"/>
  <c r="J8707" i="11"/>
  <c r="J8666" i="11"/>
  <c r="J8638" i="11"/>
  <c r="J8611" i="11"/>
  <c r="J8584" i="11"/>
  <c r="J8566" i="11"/>
  <c r="J8548" i="11"/>
  <c r="J8530" i="11"/>
  <c r="J8512" i="11"/>
  <c r="J8494" i="11"/>
  <c r="J8483" i="11"/>
  <c r="J8474" i="11"/>
  <c r="J8465" i="11"/>
  <c r="J8456" i="11"/>
  <c r="J8447" i="11"/>
  <c r="J8438" i="11"/>
  <c r="J8429" i="11"/>
  <c r="J8420" i="11"/>
  <c r="J8411" i="11"/>
  <c r="J8402" i="11"/>
  <c r="J8393" i="11"/>
  <c r="J8384" i="11"/>
  <c r="J8375" i="11"/>
  <c r="J8366" i="11"/>
  <c r="J8357" i="11"/>
  <c r="J8348" i="11"/>
  <c r="J8339" i="11"/>
  <c r="J8330" i="11"/>
  <c r="J8321" i="11"/>
  <c r="J8312" i="11"/>
  <c r="J8303" i="11"/>
  <c r="J8294" i="11"/>
  <c r="J8285" i="11"/>
  <c r="J8276" i="11"/>
  <c r="J8267" i="11"/>
  <c r="J8258" i="11"/>
  <c r="J8249" i="11"/>
  <c r="J8240" i="11"/>
  <c r="J8231" i="11"/>
  <c r="J8222" i="11"/>
  <c r="J8213" i="11"/>
  <c r="J8204" i="11"/>
  <c r="J8195" i="11"/>
  <c r="J8186" i="11"/>
  <c r="J8177" i="11"/>
  <c r="J8168" i="11"/>
  <c r="J8159" i="11"/>
  <c r="J8150" i="11"/>
  <c r="J8141" i="11"/>
  <c r="J8132" i="11"/>
  <c r="J8123" i="11"/>
  <c r="J8114" i="11"/>
  <c r="J8105" i="11"/>
  <c r="J8096" i="11"/>
  <c r="J8087" i="11"/>
  <c r="J8078" i="11"/>
  <c r="J8069" i="11"/>
  <c r="J8060" i="11"/>
  <c r="J8051" i="11"/>
  <c r="J8042" i="11"/>
  <c r="J8033" i="11"/>
  <c r="J8024" i="11"/>
  <c r="J8015" i="11"/>
  <c r="J8006" i="11"/>
  <c r="J7997" i="11"/>
  <c r="J7988" i="11"/>
  <c r="J7979" i="11"/>
  <c r="J7970" i="11"/>
  <c r="J7961" i="11"/>
  <c r="J7952" i="11"/>
  <c r="J7943" i="11"/>
  <c r="J7934" i="11"/>
  <c r="J7925" i="11"/>
  <c r="J7916" i="11"/>
  <c r="J7907" i="11"/>
  <c r="J7898" i="11"/>
  <c r="J7889" i="11"/>
  <c r="J7880" i="11"/>
  <c r="J7871" i="11"/>
  <c r="J7862" i="11"/>
  <c r="J7853" i="11"/>
  <c r="J7844" i="11"/>
  <c r="J7835" i="11"/>
  <c r="J7826" i="11"/>
  <c r="J7817" i="11"/>
  <c r="J7808" i="11"/>
  <c r="J7799" i="11"/>
  <c r="J7790" i="11"/>
  <c r="J7781" i="11"/>
  <c r="J7772" i="11"/>
  <c r="J7763" i="11"/>
  <c r="J7757" i="11"/>
  <c r="J7751" i="11"/>
  <c r="J7745" i="11"/>
  <c r="J7739" i="11"/>
  <c r="J7733" i="11"/>
  <c r="J7727" i="11"/>
  <c r="J7721" i="11"/>
  <c r="J7715" i="11"/>
  <c r="J7709" i="11"/>
  <c r="J7703" i="11"/>
  <c r="J7697" i="11"/>
  <c r="J7691" i="11"/>
  <c r="J7685" i="11"/>
  <c r="J7679" i="11"/>
  <c r="J7673" i="11"/>
  <c r="J7667" i="11"/>
  <c r="J7661" i="11"/>
  <c r="J7655" i="11"/>
  <c r="J7649" i="11"/>
  <c r="J7643" i="11"/>
  <c r="J7637" i="11"/>
  <c r="J7631" i="11"/>
  <c r="J7625" i="11"/>
  <c r="J7619" i="11"/>
  <c r="J7613" i="11"/>
  <c r="J7607" i="11"/>
  <c r="J7601" i="11"/>
  <c r="J7595" i="11"/>
  <c r="J7589" i="11"/>
  <c r="J7583" i="11"/>
  <c r="J7577" i="11"/>
  <c r="J7571" i="11"/>
  <c r="J7565" i="11"/>
  <c r="J7559" i="11"/>
  <c r="J7553" i="11"/>
  <c r="J7547" i="11"/>
  <c r="J7541" i="11"/>
  <c r="J7535" i="11"/>
  <c r="J7529" i="11"/>
  <c r="J7523" i="11"/>
  <c r="J7517" i="11"/>
  <c r="J7511" i="11"/>
  <c r="J7505" i="11"/>
  <c r="J7499" i="11"/>
  <c r="J7493" i="11"/>
  <c r="J7487" i="11"/>
  <c r="J7481" i="11"/>
  <c r="J7475" i="11"/>
  <c r="J7469" i="11"/>
  <c r="J7463" i="11"/>
  <c r="J7457" i="11"/>
  <c r="J7451" i="11"/>
  <c r="J7445" i="11"/>
  <c r="J7439" i="11"/>
  <c r="J7433" i="11"/>
  <c r="J7427" i="11"/>
  <c r="J7421" i="11"/>
  <c r="J7415" i="11"/>
  <c r="J7409" i="11"/>
  <c r="J7403" i="11"/>
  <c r="J7397" i="11"/>
  <c r="J7391" i="11"/>
  <c r="J7385" i="11"/>
  <c r="J7379" i="11"/>
  <c r="J7373" i="11"/>
  <c r="J7367" i="11"/>
  <c r="J7361" i="11"/>
  <c r="J7355" i="11"/>
  <c r="J7349" i="11"/>
  <c r="J9900" i="11"/>
  <c r="J9587" i="11"/>
  <c r="J9421" i="11"/>
  <c r="J9296" i="11"/>
  <c r="J9188" i="11"/>
  <c r="J9080" i="11"/>
  <c r="J8972" i="11"/>
  <c r="J8877" i="11"/>
  <c r="J8797" i="11"/>
  <c r="J8743" i="11"/>
  <c r="J8702" i="11"/>
  <c r="J8662" i="11"/>
  <c r="J8635" i="11"/>
  <c r="J8608" i="11"/>
  <c r="J8582" i="11"/>
  <c r="J8564" i="11"/>
  <c r="J8546" i="11"/>
  <c r="J8528" i="11"/>
  <c r="J8510" i="11"/>
  <c r="J8492" i="11"/>
  <c r="J8482" i="11"/>
  <c r="J8472" i="11"/>
  <c r="J8464" i="11"/>
  <c r="J8454" i="11"/>
  <c r="J8446" i="11"/>
  <c r="J8436" i="11"/>
  <c r="J8428" i="11"/>
  <c r="J8418" i="11"/>
  <c r="J8410" i="11"/>
  <c r="J8400" i="11"/>
  <c r="J8392" i="11"/>
  <c r="J8382" i="11"/>
  <c r="J8374" i="11"/>
  <c r="J8364" i="11"/>
  <c r="J8356" i="11"/>
  <c r="J8346" i="11"/>
  <c r="J8338" i="11"/>
  <c r="J8328" i="11"/>
  <c r="J8320" i="11"/>
  <c r="J8310" i="11"/>
  <c r="J8302" i="11"/>
  <c r="J8292" i="11"/>
  <c r="J8284" i="11"/>
  <c r="J8274" i="11"/>
  <c r="J8266" i="11"/>
  <c r="J8256" i="11"/>
  <c r="J8248" i="11"/>
  <c r="J8238" i="11"/>
  <c r="J8230" i="11"/>
  <c r="J8220" i="11"/>
  <c r="J8212" i="11"/>
  <c r="J8202" i="11"/>
  <c r="J8194" i="11"/>
  <c r="J8184" i="11"/>
  <c r="J8176" i="11"/>
  <c r="J8166" i="11"/>
  <c r="J8158" i="11"/>
  <c r="J8148" i="11"/>
  <c r="J8140" i="11"/>
  <c r="J8130" i="11"/>
  <c r="J8122" i="11"/>
  <c r="J8112" i="11"/>
  <c r="J8104" i="11"/>
  <c r="J8094" i="11"/>
  <c r="J8086" i="11"/>
  <c r="J8076" i="11"/>
  <c r="J8068" i="11"/>
  <c r="J8058" i="11"/>
  <c r="J8050" i="11"/>
  <c r="J8040" i="11"/>
  <c r="J8032" i="11"/>
  <c r="J8022" i="11"/>
  <c r="J8014" i="11"/>
  <c r="J8004" i="11"/>
  <c r="J7996" i="11"/>
  <c r="J7986" i="11"/>
  <c r="J7978" i="11"/>
  <c r="J7968" i="11"/>
  <c r="J7960" i="11"/>
  <c r="J7950" i="11"/>
  <c r="J7942" i="11"/>
  <c r="J7932" i="11"/>
  <c r="J7924" i="11"/>
  <c r="J7914" i="11"/>
  <c r="J7906" i="11"/>
  <c r="J7896" i="11"/>
  <c r="J7888" i="11"/>
  <c r="J7878" i="11"/>
  <c r="J7870" i="11"/>
  <c r="J7860" i="11"/>
  <c r="J7852" i="11"/>
  <c r="J7842" i="11"/>
  <c r="J7834" i="11"/>
  <c r="J7824" i="11"/>
  <c r="J7816" i="11"/>
  <c r="J7806" i="11"/>
  <c r="J7798" i="11"/>
  <c r="J7788" i="11"/>
  <c r="J7780" i="11"/>
  <c r="J7770" i="11"/>
  <c r="J7762" i="11"/>
  <c r="J7756" i="11"/>
  <c r="J7750" i="11"/>
  <c r="J7744" i="11"/>
  <c r="J7738" i="11"/>
  <c r="J7732" i="11"/>
  <c r="J7726" i="11"/>
  <c r="J7720" i="11"/>
  <c r="J7714" i="11"/>
  <c r="J7708" i="11"/>
  <c r="J7702" i="11"/>
  <c r="J7696" i="11"/>
  <c r="J7690" i="11"/>
  <c r="J7684" i="11"/>
  <c r="J7678" i="11"/>
  <c r="J7672" i="11"/>
  <c r="J7666" i="11"/>
  <c r="J7660" i="11"/>
  <c r="J7654" i="11"/>
  <c r="J7648" i="11"/>
  <c r="J7642" i="11"/>
  <c r="J7636" i="11"/>
  <c r="J7630" i="11"/>
  <c r="J7624" i="11"/>
  <c r="J7618" i="11"/>
  <c r="J7612" i="11"/>
  <c r="J7606" i="11"/>
  <c r="J7600" i="11"/>
  <c r="J7594" i="11"/>
  <c r="J7588" i="11"/>
  <c r="J7582" i="11"/>
  <c r="J7576" i="11"/>
  <c r="J7570" i="11"/>
  <c r="J7564" i="11"/>
  <c r="J7558" i="11"/>
  <c r="J7552" i="11"/>
  <c r="J9840" i="11"/>
  <c r="J9556" i="11"/>
  <c r="J9400" i="11"/>
  <c r="J9278" i="11"/>
  <c r="J9170" i="11"/>
  <c r="J9062" i="11"/>
  <c r="J8954" i="11"/>
  <c r="J8864" i="11"/>
  <c r="J8783" i="11"/>
  <c r="J8733" i="11"/>
  <c r="J8693" i="11"/>
  <c r="J8656" i="11"/>
  <c r="J8629" i="11"/>
  <c r="J8602" i="11"/>
  <c r="J8578" i="11"/>
  <c r="J8560" i="11"/>
  <c r="J8542" i="11"/>
  <c r="J8524" i="11"/>
  <c r="J8506" i="11"/>
  <c r="J8489" i="11"/>
  <c r="J8480" i="11"/>
  <c r="J8471" i="11"/>
  <c r="J8462" i="11"/>
  <c r="J8453" i="11"/>
  <c r="J8444" i="11"/>
  <c r="J8435" i="11"/>
  <c r="J8426" i="11"/>
  <c r="J8417" i="11"/>
  <c r="J8408" i="11"/>
  <c r="J8399" i="11"/>
  <c r="J8390" i="11"/>
  <c r="J8381" i="11"/>
  <c r="J8372" i="11"/>
  <c r="J8363" i="11"/>
  <c r="J8354" i="11"/>
  <c r="J8345" i="11"/>
  <c r="J8336" i="11"/>
  <c r="J8327" i="11"/>
  <c r="J8318" i="11"/>
  <c r="J8309" i="11"/>
  <c r="J8300" i="11"/>
  <c r="J8291" i="11"/>
  <c r="J8282" i="11"/>
  <c r="J8273" i="11"/>
  <c r="J8264" i="11"/>
  <c r="J8255" i="11"/>
  <c r="J8246" i="11"/>
  <c r="J8237" i="11"/>
  <c r="J8228" i="11"/>
  <c r="J8219" i="11"/>
  <c r="J8210" i="11"/>
  <c r="J8201" i="11"/>
  <c r="J8192" i="11"/>
  <c r="J8183" i="11"/>
  <c r="J8174" i="11"/>
  <c r="J8165" i="11"/>
  <c r="J8156" i="11"/>
  <c r="J8147" i="11"/>
  <c r="J8138" i="11"/>
  <c r="J8129" i="11"/>
  <c r="J8120" i="11"/>
  <c r="J8111" i="11"/>
  <c r="J8102" i="11"/>
  <c r="J8093" i="11"/>
  <c r="J8084" i="11"/>
  <c r="J8075" i="11"/>
  <c r="J8066" i="11"/>
  <c r="J8057" i="11"/>
  <c r="J8048" i="11"/>
  <c r="J8039" i="11"/>
  <c r="J8030" i="11"/>
  <c r="J8021" i="11"/>
  <c r="J8012" i="11"/>
  <c r="J8003" i="11"/>
  <c r="J7994" i="11"/>
  <c r="J7985" i="11"/>
  <c r="J7976" i="11"/>
  <c r="J7967" i="11"/>
  <c r="J7958" i="11"/>
  <c r="J7949" i="11"/>
  <c r="J7940" i="11"/>
  <c r="J7931" i="11"/>
  <c r="J7922" i="11"/>
  <c r="J7913" i="11"/>
  <c r="J7904" i="11"/>
  <c r="J7895" i="11"/>
  <c r="J7886" i="11"/>
  <c r="J7877" i="11"/>
  <c r="J7868" i="11"/>
  <c r="J7859" i="11"/>
  <c r="J7850" i="11"/>
  <c r="J7841" i="11"/>
  <c r="J7832" i="11"/>
  <c r="J7823" i="11"/>
  <c r="J7814" i="11"/>
  <c r="J7805" i="11"/>
  <c r="J7796" i="11"/>
  <c r="J7787" i="11"/>
  <c r="J7778" i="11"/>
  <c r="J7769" i="11"/>
  <c r="J7761" i="11"/>
  <c r="J7755" i="11"/>
  <c r="J7749" i="11"/>
  <c r="J7743" i="11"/>
  <c r="J7737" i="11"/>
  <c r="J7731" i="11"/>
  <c r="J7725" i="11"/>
  <c r="J7719" i="11"/>
  <c r="J7713" i="11"/>
  <c r="J7707" i="11"/>
  <c r="J7701" i="11"/>
  <c r="J7695" i="11"/>
  <c r="J7689" i="11"/>
  <c r="J7683" i="11"/>
  <c r="J7677" i="11"/>
  <c r="J7671" i="11"/>
  <c r="J7665" i="11"/>
  <c r="J7659" i="11"/>
  <c r="J7653" i="11"/>
  <c r="J7647" i="11"/>
  <c r="J7641" i="11"/>
  <c r="J7635" i="11"/>
  <c r="J7629" i="11"/>
  <c r="J7623" i="11"/>
  <c r="J7617" i="11"/>
  <c r="J7611" i="11"/>
  <c r="J7605" i="11"/>
  <c r="J7599" i="11"/>
  <c r="J7593" i="11"/>
  <c r="J7587" i="11"/>
  <c r="J7581" i="11"/>
  <c r="J7575" i="11"/>
  <c r="J7569" i="11"/>
  <c r="J7563" i="11"/>
  <c r="J7557" i="11"/>
  <c r="J7551" i="11"/>
  <c r="J7545" i="11"/>
  <c r="J7539" i="11"/>
  <c r="J7533" i="11"/>
  <c r="J7527" i="11"/>
  <c r="J7521" i="11"/>
  <c r="J7515" i="11"/>
  <c r="J7509" i="11"/>
  <c r="J7503" i="11"/>
  <c r="J7497" i="11"/>
  <c r="J7491" i="11"/>
  <c r="J7485" i="11"/>
  <c r="J7479" i="11"/>
  <c r="J7473" i="11"/>
  <c r="J7467" i="11"/>
  <c r="J7461" i="11"/>
  <c r="J7455" i="11"/>
  <c r="J7449" i="11"/>
  <c r="J7443" i="11"/>
  <c r="J7437" i="11"/>
  <c r="J7431" i="11"/>
  <c r="J7425" i="11"/>
  <c r="J7419" i="11"/>
  <c r="J7413" i="11"/>
  <c r="J7407" i="11"/>
  <c r="J7401" i="11"/>
  <c r="J7395" i="11"/>
  <c r="J7389" i="11"/>
  <c r="J7383" i="11"/>
  <c r="J7377" i="11"/>
  <c r="J7371" i="11"/>
  <c r="J7365" i="11"/>
  <c r="J7359" i="11"/>
  <c r="J7353" i="11"/>
  <c r="J7347" i="11"/>
  <c r="J7341" i="11"/>
  <c r="J7335" i="11"/>
  <c r="J7329" i="11"/>
  <c r="J7323" i="11"/>
  <c r="J7317" i="11"/>
  <c r="J7311" i="11"/>
  <c r="J7305" i="11"/>
  <c r="J7299" i="11"/>
  <c r="J7293" i="11"/>
  <c r="J7287" i="11"/>
  <c r="J7281" i="11"/>
  <c r="J7275" i="11"/>
  <c r="J7269" i="11"/>
  <c r="J7263" i="11"/>
  <c r="J7257" i="11"/>
  <c r="J7251" i="11"/>
  <c r="J7245" i="11"/>
  <c r="J7239" i="11"/>
  <c r="J7233" i="11"/>
  <c r="J7227" i="11"/>
  <c r="J7221" i="11"/>
  <c r="J7215" i="11"/>
  <c r="J7209" i="11"/>
  <c r="J7203" i="11"/>
  <c r="J7197" i="11"/>
  <c r="J7191" i="11"/>
  <c r="J7185" i="11"/>
  <c r="J7179" i="11"/>
  <c r="J7173" i="11"/>
  <c r="J7167" i="11"/>
  <c r="J7161" i="11"/>
  <c r="J7155" i="11"/>
  <c r="J7149" i="11"/>
  <c r="J7143" i="11"/>
  <c r="J7137" i="11"/>
  <c r="J7131" i="11"/>
  <c r="J7125" i="11"/>
  <c r="J7119" i="11"/>
  <c r="J7113" i="11"/>
  <c r="J7107" i="11"/>
  <c r="J7101" i="11"/>
  <c r="J7095" i="11"/>
  <c r="J7089" i="11"/>
  <c r="J7083" i="11"/>
  <c r="J7077" i="11"/>
  <c r="J7071" i="11"/>
  <c r="J7065" i="11"/>
  <c r="J7059" i="11"/>
  <c r="J7053" i="11"/>
  <c r="J7047" i="11"/>
  <c r="J7041" i="11"/>
  <c r="J7035" i="11"/>
  <c r="J7029" i="11"/>
  <c r="J7023" i="11"/>
  <c r="J7017" i="11"/>
  <c r="J7011" i="11"/>
  <c r="J7005" i="11"/>
  <c r="J6999" i="11"/>
  <c r="J6993" i="11"/>
  <c r="J6987" i="11"/>
  <c r="J6981" i="11"/>
  <c r="J6975" i="11"/>
  <c r="J6969" i="11"/>
  <c r="J6963" i="11"/>
  <c r="J6957" i="11"/>
  <c r="J6951" i="11"/>
  <c r="J6945" i="11"/>
  <c r="J6939" i="11"/>
  <c r="J6933" i="11"/>
  <c r="J6927" i="11"/>
  <c r="J6921" i="11"/>
  <c r="J6915" i="11"/>
  <c r="J6909" i="11"/>
  <c r="J6903" i="11"/>
  <c r="J6897" i="11"/>
  <c r="J6891" i="11"/>
  <c r="J6885" i="11"/>
  <c r="J6879" i="11"/>
  <c r="J6873" i="11"/>
  <c r="J6867" i="11"/>
  <c r="J6861" i="11"/>
  <c r="J6855" i="11"/>
  <c r="J6849" i="11"/>
  <c r="J6843" i="11"/>
  <c r="J6837" i="11"/>
  <c r="J6831" i="11"/>
  <c r="J6825" i="11"/>
  <c r="J6819" i="11"/>
  <c r="J6813" i="11"/>
  <c r="J6807" i="11"/>
  <c r="J6801" i="11"/>
  <c r="J6795" i="11"/>
  <c r="J6789" i="11"/>
  <c r="J6783" i="11"/>
  <c r="J6777" i="11"/>
  <c r="J6771" i="11"/>
  <c r="J6765" i="11"/>
  <c r="J6759" i="11"/>
  <c r="J6753" i="11"/>
  <c r="J6747" i="11"/>
  <c r="J6741" i="11"/>
  <c r="J6735" i="11"/>
  <c r="J6729" i="11"/>
  <c r="J6723" i="11"/>
  <c r="J6717" i="11"/>
  <c r="J6711" i="11"/>
  <c r="J6705" i="11"/>
  <c r="J6699" i="11"/>
  <c r="J6693" i="11"/>
  <c r="J6687" i="11"/>
  <c r="J6681" i="11"/>
  <c r="J6675" i="11"/>
  <c r="J6669" i="11"/>
  <c r="J6663" i="11"/>
  <c r="J6657" i="11"/>
  <c r="J6651" i="11"/>
  <c r="J6645" i="11"/>
  <c r="J6639" i="11"/>
  <c r="J6633" i="11"/>
  <c r="J6627" i="11"/>
  <c r="J6621" i="11"/>
  <c r="J6615" i="11"/>
  <c r="J6609" i="11"/>
  <c r="J6603" i="11"/>
  <c r="J6597" i="11"/>
  <c r="J6591" i="11"/>
  <c r="J6585" i="11"/>
  <c r="J6579" i="11"/>
  <c r="J6573" i="11"/>
  <c r="J6567" i="11"/>
  <c r="J6561" i="11"/>
  <c r="J6555" i="11"/>
  <c r="J6549" i="11"/>
  <c r="J6543" i="11"/>
  <c r="J6537" i="11"/>
  <c r="J6531" i="11"/>
  <c r="J6525" i="11"/>
  <c r="J6519" i="11"/>
  <c r="J6513" i="11"/>
  <c r="J6507" i="11"/>
  <c r="J6501" i="11"/>
  <c r="J6495" i="11"/>
  <c r="J6489" i="11"/>
  <c r="J6483" i="11"/>
  <c r="J6477" i="11"/>
  <c r="J6471" i="11"/>
  <c r="J6465" i="11"/>
  <c r="J6459" i="11"/>
  <c r="J9721" i="11"/>
  <c r="J9494" i="11"/>
  <c r="J9357" i="11"/>
  <c r="J9242" i="11"/>
  <c r="J9134" i="11"/>
  <c r="J9026" i="11"/>
  <c r="J8918" i="11"/>
  <c r="J8837" i="11"/>
  <c r="J8761" i="11"/>
  <c r="J8720" i="11"/>
  <c r="J8679" i="11"/>
  <c r="J8647" i="11"/>
  <c r="J8620" i="11"/>
  <c r="J8593" i="11"/>
  <c r="J8572" i="11"/>
  <c r="J8554" i="11"/>
  <c r="J8536" i="11"/>
  <c r="J8518" i="11"/>
  <c r="J8500" i="11"/>
  <c r="J8486" i="11"/>
  <c r="J8477" i="11"/>
  <c r="J8468" i="11"/>
  <c r="J8459" i="11"/>
  <c r="J8450" i="11"/>
  <c r="J8441" i="11"/>
  <c r="J8432" i="11"/>
  <c r="J8423" i="11"/>
  <c r="J8414" i="11"/>
  <c r="J8405" i="11"/>
  <c r="J8396" i="11"/>
  <c r="J8387" i="11"/>
  <c r="J8378" i="11"/>
  <c r="J8369" i="11"/>
  <c r="J8360" i="11"/>
  <c r="J8351" i="11"/>
  <c r="J8342" i="11"/>
  <c r="J8333" i="11"/>
  <c r="J8324" i="11"/>
  <c r="J8315" i="11"/>
  <c r="J8306" i="11"/>
  <c r="J8297" i="11"/>
  <c r="J8288" i="11"/>
  <c r="J8279" i="11"/>
  <c r="J8270" i="11"/>
  <c r="J8261" i="11"/>
  <c r="J8252" i="11"/>
  <c r="J8243" i="11"/>
  <c r="J8234" i="11"/>
  <c r="J8225" i="11"/>
  <c r="J8216" i="11"/>
  <c r="J8207" i="11"/>
  <c r="J8198" i="11"/>
  <c r="J8189" i="11"/>
  <c r="J8180" i="11"/>
  <c r="J8171" i="11"/>
  <c r="J8162" i="11"/>
  <c r="J8153" i="11"/>
  <c r="J8144" i="11"/>
  <c r="J8135" i="11"/>
  <c r="J8126" i="11"/>
  <c r="J8117" i="11"/>
  <c r="J8108" i="11"/>
  <c r="J8099" i="11"/>
  <c r="J8090" i="11"/>
  <c r="J8081" i="11"/>
  <c r="J8072" i="11"/>
  <c r="J8063" i="11"/>
  <c r="J8054" i="11"/>
  <c r="J8045" i="11"/>
  <c r="J8036" i="11"/>
  <c r="J8027" i="11"/>
  <c r="J8018" i="11"/>
  <c r="J8009" i="11"/>
  <c r="J8000" i="11"/>
  <c r="J7991" i="11"/>
  <c r="J7982" i="11"/>
  <c r="J7973" i="11"/>
  <c r="J7964" i="11"/>
  <c r="J7955" i="11"/>
  <c r="J7946" i="11"/>
  <c r="J7937" i="11"/>
  <c r="J7928" i="11"/>
  <c r="J7919" i="11"/>
  <c r="J7910" i="11"/>
  <c r="J7901" i="11"/>
  <c r="J7892" i="11"/>
  <c r="J7883" i="11"/>
  <c r="J7874" i="11"/>
  <c r="J7865" i="11"/>
  <c r="J7856" i="11"/>
  <c r="J7847" i="11"/>
  <c r="J7838" i="11"/>
  <c r="J7829" i="11"/>
  <c r="J7820" i="11"/>
  <c r="J7811" i="11"/>
  <c r="J7802" i="11"/>
  <c r="J7793" i="11"/>
  <c r="J7784" i="11"/>
  <c r="J7775" i="11"/>
  <c r="J7766" i="11"/>
  <c r="J7759" i="11"/>
  <c r="J7753" i="11"/>
  <c r="J7747" i="11"/>
  <c r="J7741" i="11"/>
  <c r="J7735" i="11"/>
  <c r="J7729" i="11"/>
  <c r="J7723" i="11"/>
  <c r="J7717" i="11"/>
  <c r="J7711" i="11"/>
  <c r="J7705" i="11"/>
  <c r="J7699" i="11"/>
  <c r="J7693" i="11"/>
  <c r="J7687" i="11"/>
  <c r="J7681" i="11"/>
  <c r="J7675" i="11"/>
  <c r="J7669" i="11"/>
  <c r="J7663" i="11"/>
  <c r="J7657" i="11"/>
  <c r="J7651" i="11"/>
  <c r="J7645" i="11"/>
  <c r="J7639" i="11"/>
  <c r="J7633" i="11"/>
  <c r="J7627" i="11"/>
  <c r="J7621" i="11"/>
  <c r="J7615" i="11"/>
  <c r="J7609" i="11"/>
  <c r="J7603" i="11"/>
  <c r="J7597" i="11"/>
  <c r="J7591" i="11"/>
  <c r="J7585" i="11"/>
  <c r="J7579" i="11"/>
  <c r="J7573" i="11"/>
  <c r="J7567" i="11"/>
  <c r="J7561" i="11"/>
  <c r="J7555" i="11"/>
  <c r="J7549" i="11"/>
  <c r="J7543" i="11"/>
  <c r="J7537" i="11"/>
  <c r="J7531" i="11"/>
  <c r="J7525" i="11"/>
  <c r="J7519" i="11"/>
  <c r="J7513" i="11"/>
  <c r="J7507" i="11"/>
  <c r="J7501" i="11"/>
  <c r="J7495" i="11"/>
  <c r="J7489" i="11"/>
  <c r="J7483" i="11"/>
  <c r="J7477" i="11"/>
  <c r="J7471" i="11"/>
  <c r="J7465" i="11"/>
  <c r="J7459" i="11"/>
  <c r="J7453" i="11"/>
  <c r="J7447" i="11"/>
  <c r="J7441" i="11"/>
  <c r="J7435" i="11"/>
  <c r="J7429" i="11"/>
  <c r="J7423" i="11"/>
  <c r="J7417" i="11"/>
  <c r="J7411" i="11"/>
  <c r="J7405" i="11"/>
  <c r="J7399" i="11"/>
  <c r="J7393" i="11"/>
  <c r="J7387" i="11"/>
  <c r="J7381" i="11"/>
  <c r="J7375" i="11"/>
  <c r="J7369" i="11"/>
  <c r="J7363" i="11"/>
  <c r="J7357" i="11"/>
  <c r="J7351" i="11"/>
  <c r="J7345" i="11"/>
  <c r="J7339" i="11"/>
  <c r="J7333" i="11"/>
  <c r="J7327" i="11"/>
  <c r="J7321" i="11"/>
  <c r="J7315" i="11"/>
  <c r="J7309" i="11"/>
  <c r="J7303" i="11"/>
  <c r="J7297" i="11"/>
  <c r="J7291" i="11"/>
  <c r="J7285" i="11"/>
  <c r="J7279" i="11"/>
  <c r="J7273" i="11"/>
  <c r="J7267" i="11"/>
  <c r="J7261" i="11"/>
  <c r="J7255" i="11"/>
  <c r="J7249" i="11"/>
  <c r="J7243" i="11"/>
  <c r="J7237" i="11"/>
  <c r="J7231" i="11"/>
  <c r="J7225" i="11"/>
  <c r="J7219" i="11"/>
  <c r="J7213" i="11"/>
  <c r="J7207" i="11"/>
  <c r="J7201" i="11"/>
  <c r="J7195" i="11"/>
  <c r="J7189" i="11"/>
  <c r="J7183" i="11"/>
  <c r="J7177" i="11"/>
  <c r="J7171" i="11"/>
  <c r="J7165" i="11"/>
  <c r="J7159" i="11"/>
  <c r="J7153" i="11"/>
  <c r="J7147" i="11"/>
  <c r="J7141" i="11"/>
  <c r="J7135" i="11"/>
  <c r="J7129" i="11"/>
  <c r="J7123" i="11"/>
  <c r="J7117" i="11"/>
  <c r="J7111" i="11"/>
  <c r="J7105" i="11"/>
  <c r="J7099" i="11"/>
  <c r="J7093" i="11"/>
  <c r="J7087" i="11"/>
  <c r="J7081" i="11"/>
  <c r="J7075" i="11"/>
  <c r="J7069" i="11"/>
  <c r="J7063" i="11"/>
  <c r="J7057" i="11"/>
  <c r="J7051" i="11"/>
  <c r="J7045" i="11"/>
  <c r="J7039" i="11"/>
  <c r="J7033" i="11"/>
  <c r="J7027" i="11"/>
  <c r="J7021" i="11"/>
  <c r="J7015" i="11"/>
  <c r="J7009" i="11"/>
  <c r="J7003" i="11"/>
  <c r="J6997" i="11"/>
  <c r="J6991" i="11"/>
  <c r="J6985" i="11"/>
  <c r="J6979" i="11"/>
  <c r="J6973" i="11"/>
  <c r="J6967" i="11"/>
  <c r="J6961" i="11"/>
  <c r="J6955" i="11"/>
  <c r="J6949" i="11"/>
  <c r="J6943" i="11"/>
  <c r="J6937" i="11"/>
  <c r="J6931" i="11"/>
  <c r="J6925" i="11"/>
  <c r="J6919" i="11"/>
  <c r="J6913" i="11"/>
  <c r="J6907" i="11"/>
  <c r="J6901" i="11"/>
  <c r="J6895" i="11"/>
  <c r="J6889" i="11"/>
  <c r="J6883" i="11"/>
  <c r="J6877" i="11"/>
  <c r="J6871" i="11"/>
  <c r="J6865" i="11"/>
  <c r="J6859" i="11"/>
  <c r="J6853" i="11"/>
  <c r="J6847" i="11"/>
  <c r="J6841" i="11"/>
  <c r="J6835" i="11"/>
  <c r="J6829" i="11"/>
  <c r="J6823" i="11"/>
  <c r="J6817" i="11"/>
  <c r="J6811" i="11"/>
  <c r="J6805" i="11"/>
  <c r="J6799" i="11"/>
  <c r="J6793" i="11"/>
  <c r="J6787" i="11"/>
  <c r="J6781" i="11"/>
  <c r="J6775" i="11"/>
  <c r="J6769" i="11"/>
  <c r="J6763" i="11"/>
  <c r="J6757" i="11"/>
  <c r="J6751" i="11"/>
  <c r="J6745" i="11"/>
  <c r="J6739" i="11"/>
  <c r="J6733" i="11"/>
  <c r="J6727" i="11"/>
  <c r="J6721" i="11"/>
  <c r="J6715" i="11"/>
  <c r="J6709" i="11"/>
  <c r="J6703" i="11"/>
  <c r="J6697" i="11"/>
  <c r="J6691" i="11"/>
  <c r="J6685" i="11"/>
  <c r="J6679" i="11"/>
  <c r="J6673" i="11"/>
  <c r="J6667" i="11"/>
  <c r="J6661" i="11"/>
  <c r="J6655" i="11"/>
  <c r="J6649" i="11"/>
  <c r="J6643" i="11"/>
  <c r="J6637" i="11"/>
  <c r="J6631" i="11"/>
  <c r="J6625" i="11"/>
  <c r="J6619" i="11"/>
  <c r="J6613" i="11"/>
  <c r="J6607" i="11"/>
  <c r="J6601" i="11"/>
  <c r="J6595" i="11"/>
  <c r="J6589" i="11"/>
  <c r="J6583" i="11"/>
  <c r="J6577" i="11"/>
  <c r="J6571" i="11"/>
  <c r="J6565" i="11"/>
  <c r="J6559" i="11"/>
  <c r="J6553" i="11"/>
  <c r="J6547" i="11"/>
  <c r="J6541" i="11"/>
  <c r="J6535" i="11"/>
  <c r="J6529" i="11"/>
  <c r="J6523" i="11"/>
  <c r="J6517" i="11"/>
  <c r="J6511" i="11"/>
  <c r="J6505" i="11"/>
  <c r="J6499" i="11"/>
  <c r="J6493" i="11"/>
  <c r="J6487" i="11"/>
  <c r="J6481" i="11"/>
  <c r="J6475" i="11"/>
  <c r="J6469" i="11"/>
  <c r="J6463" i="11"/>
  <c r="J6457" i="11"/>
  <c r="J9776" i="11"/>
  <c r="J8936" i="11"/>
  <c r="J8626" i="11"/>
  <c r="J8504" i="11"/>
  <c r="J8442" i="11"/>
  <c r="J8388" i="11"/>
  <c r="J8334" i="11"/>
  <c r="J8280" i="11"/>
  <c r="J8226" i="11"/>
  <c r="J8172" i="11"/>
  <c r="J8118" i="11"/>
  <c r="J8064" i="11"/>
  <c r="J8010" i="11"/>
  <c r="J7956" i="11"/>
  <c r="J7902" i="11"/>
  <c r="J7848" i="11"/>
  <c r="J7794" i="11"/>
  <c r="J7748" i="11"/>
  <c r="J7712" i="11"/>
  <c r="J7676" i="11"/>
  <c r="J7640" i="11"/>
  <c r="J7604" i="11"/>
  <c r="J7568" i="11"/>
  <c r="J7540" i="11"/>
  <c r="J7522" i="11"/>
  <c r="J7504" i="11"/>
  <c r="J7486" i="11"/>
  <c r="J7468" i="11"/>
  <c r="J7450" i="11"/>
  <c r="J7432" i="11"/>
  <c r="J7414" i="11"/>
  <c r="J7396" i="11"/>
  <c r="J7378" i="11"/>
  <c r="J7360" i="11"/>
  <c r="J7344" i="11"/>
  <c r="J7336" i="11"/>
  <c r="J7326" i="11"/>
  <c r="J7318" i="11"/>
  <c r="J7308" i="11"/>
  <c r="J7300" i="11"/>
  <c r="J7290" i="11"/>
  <c r="J7282" i="11"/>
  <c r="J7272" i="11"/>
  <c r="J7264" i="11"/>
  <c r="J7254" i="11"/>
  <c r="J7246" i="11"/>
  <c r="J7236" i="11"/>
  <c r="J7228" i="11"/>
  <c r="J7218" i="11"/>
  <c r="J7210" i="11"/>
  <c r="J7200" i="11"/>
  <c r="J7192" i="11"/>
  <c r="J7182" i="11"/>
  <c r="J7174" i="11"/>
  <c r="J7164" i="11"/>
  <c r="J7156" i="11"/>
  <c r="J7146" i="11"/>
  <c r="J7138" i="11"/>
  <c r="J7128" i="11"/>
  <c r="J7120" i="11"/>
  <c r="J7110" i="11"/>
  <c r="J7102" i="11"/>
  <c r="J7092" i="11"/>
  <c r="J7084" i="11"/>
  <c r="J7074" i="11"/>
  <c r="J7066" i="11"/>
  <c r="J7056" i="11"/>
  <c r="J7048" i="11"/>
  <c r="J7038" i="11"/>
  <c r="J7030" i="11"/>
  <c r="J7020" i="11"/>
  <c r="J7012" i="11"/>
  <c r="J7002" i="11"/>
  <c r="J6994" i="11"/>
  <c r="J6984" i="11"/>
  <c r="J6976" i="11"/>
  <c r="J6966" i="11"/>
  <c r="J6958" i="11"/>
  <c r="J6948" i="11"/>
  <c r="J6940" i="11"/>
  <c r="J6930" i="11"/>
  <c r="J6922" i="11"/>
  <c r="J6912" i="11"/>
  <c r="J6904" i="11"/>
  <c r="J6894" i="11"/>
  <c r="J6886" i="11"/>
  <c r="J6876" i="11"/>
  <c r="J6868" i="11"/>
  <c r="J6858" i="11"/>
  <c r="J6850" i="11"/>
  <c r="J6840" i="11"/>
  <c r="J6832" i="11"/>
  <c r="J6822" i="11"/>
  <c r="J6814" i="11"/>
  <c r="J6804" i="11"/>
  <c r="J6796" i="11"/>
  <c r="J6786" i="11"/>
  <c r="J6778" i="11"/>
  <c r="J6768" i="11"/>
  <c r="J6760" i="11"/>
  <c r="J6750" i="11"/>
  <c r="J6742" i="11"/>
  <c r="J6732" i="11"/>
  <c r="J6724" i="11"/>
  <c r="J6714" i="11"/>
  <c r="J6706" i="11"/>
  <c r="J6696" i="11"/>
  <c r="J6688" i="11"/>
  <c r="J6678" i="11"/>
  <c r="J6670" i="11"/>
  <c r="J6660" i="11"/>
  <c r="J6652" i="11"/>
  <c r="J6642" i="11"/>
  <c r="J6634" i="11"/>
  <c r="J6624" i="11"/>
  <c r="J6616" i="11"/>
  <c r="J6606" i="11"/>
  <c r="J6598" i="11"/>
  <c r="J6588" i="11"/>
  <c r="J6580" i="11"/>
  <c r="J6570" i="11"/>
  <c r="J6562" i="11"/>
  <c r="J6552" i="11"/>
  <c r="J6544" i="11"/>
  <c r="J6534" i="11"/>
  <c r="J6526" i="11"/>
  <c r="J6516" i="11"/>
  <c r="J6508" i="11"/>
  <c r="J6498" i="11"/>
  <c r="J6490" i="11"/>
  <c r="J6480" i="11"/>
  <c r="J6472" i="11"/>
  <c r="J6462" i="11"/>
  <c r="J6454" i="11"/>
  <c r="J6448" i="11"/>
  <c r="J6442" i="11"/>
  <c r="J6436" i="11"/>
  <c r="J6430" i="11"/>
  <c r="J6424" i="11"/>
  <c r="J6418" i="11"/>
  <c r="J6412" i="11"/>
  <c r="J6406" i="11"/>
  <c r="J6400" i="11"/>
  <c r="J6394" i="11"/>
  <c r="J6388" i="11"/>
  <c r="J6382" i="11"/>
  <c r="J6376" i="11"/>
  <c r="J6370" i="11"/>
  <c r="J6364" i="11"/>
  <c r="J6358" i="11"/>
  <c r="J6352" i="11"/>
  <c r="J6346" i="11"/>
  <c r="J6340" i="11"/>
  <c r="J6334" i="11"/>
  <c r="J6328" i="11"/>
  <c r="J6322" i="11"/>
  <c r="J6316" i="11"/>
  <c r="J6310" i="11"/>
  <c r="J6304" i="11"/>
  <c r="J6298" i="11"/>
  <c r="J6292" i="11"/>
  <c r="J6286" i="11"/>
  <c r="J6280" i="11"/>
  <c r="J6274" i="11"/>
  <c r="J9522" i="11"/>
  <c r="J8851" i="11"/>
  <c r="J8599" i="11"/>
  <c r="J8488" i="11"/>
  <c r="J8434" i="11"/>
  <c r="J8380" i="11"/>
  <c r="J8326" i="11"/>
  <c r="J8272" i="11"/>
  <c r="J8218" i="11"/>
  <c r="J8164" i="11"/>
  <c r="J8110" i="11"/>
  <c r="J8056" i="11"/>
  <c r="J8002" i="11"/>
  <c r="J7948" i="11"/>
  <c r="J7894" i="11"/>
  <c r="J7840" i="11"/>
  <c r="J7786" i="11"/>
  <c r="J7742" i="11"/>
  <c r="J7706" i="11"/>
  <c r="J7670" i="11"/>
  <c r="J7634" i="11"/>
  <c r="J7598" i="11"/>
  <c r="J7562" i="11"/>
  <c r="J7538" i="11"/>
  <c r="J7520" i="11"/>
  <c r="J7502" i="11"/>
  <c r="J7484" i="11"/>
  <c r="J7466" i="11"/>
  <c r="J7448" i="11"/>
  <c r="J7430" i="11"/>
  <c r="J7412" i="11"/>
  <c r="J7394" i="11"/>
  <c r="J7376" i="11"/>
  <c r="J7358" i="11"/>
  <c r="J7343" i="11"/>
  <c r="J7334" i="11"/>
  <c r="J7325" i="11"/>
  <c r="J7316" i="11"/>
  <c r="J7307" i="11"/>
  <c r="J7298" i="11"/>
  <c r="J7289" i="11"/>
  <c r="J7280" i="11"/>
  <c r="J7271" i="11"/>
  <c r="J7262" i="11"/>
  <c r="J7253" i="11"/>
  <c r="J7244" i="11"/>
  <c r="J7235" i="11"/>
  <c r="J7226" i="11"/>
  <c r="J7217" i="11"/>
  <c r="J7208" i="11"/>
  <c r="J7199" i="11"/>
  <c r="J7190" i="11"/>
  <c r="J7181" i="11"/>
  <c r="J7172" i="11"/>
  <c r="J7163" i="11"/>
  <c r="J7154" i="11"/>
  <c r="J7145" i="11"/>
  <c r="J7136" i="11"/>
  <c r="J7127" i="11"/>
  <c r="J7118" i="11"/>
  <c r="J7109" i="11"/>
  <c r="J7100" i="11"/>
  <c r="J7091" i="11"/>
  <c r="J7082" i="11"/>
  <c r="J7073" i="11"/>
  <c r="J7064" i="11"/>
  <c r="J7055" i="11"/>
  <c r="J7046" i="11"/>
  <c r="J7037" i="11"/>
  <c r="J7028" i="11"/>
  <c r="J7019" i="11"/>
  <c r="J7010" i="11"/>
  <c r="J7001" i="11"/>
  <c r="J6992" i="11"/>
  <c r="J6983" i="11"/>
  <c r="J6974" i="11"/>
  <c r="J6965" i="11"/>
  <c r="J6956" i="11"/>
  <c r="J6947" i="11"/>
  <c r="J6938" i="11"/>
  <c r="J6929" i="11"/>
  <c r="J6920" i="11"/>
  <c r="J6911" i="11"/>
  <c r="J6902" i="11"/>
  <c r="J6893" i="11"/>
  <c r="J6884" i="11"/>
  <c r="J6875" i="11"/>
  <c r="J6866" i="11"/>
  <c r="J6857" i="11"/>
  <c r="J6848" i="11"/>
  <c r="J6839" i="11"/>
  <c r="J6830" i="11"/>
  <c r="J6821" i="11"/>
  <c r="J6812" i="11"/>
  <c r="J6803" i="11"/>
  <c r="J6794" i="11"/>
  <c r="J6785" i="11"/>
  <c r="J6776" i="11"/>
  <c r="J6767" i="11"/>
  <c r="J6758" i="11"/>
  <c r="J6749" i="11"/>
  <c r="J6740" i="11"/>
  <c r="J6731" i="11"/>
  <c r="J6722" i="11"/>
  <c r="J6713" i="11"/>
  <c r="J6704" i="11"/>
  <c r="J6695" i="11"/>
  <c r="J6686" i="11"/>
  <c r="J6677" i="11"/>
  <c r="J6668" i="11"/>
  <c r="J6659" i="11"/>
  <c r="J6650" i="11"/>
  <c r="J6641" i="11"/>
  <c r="J6632" i="11"/>
  <c r="J6623" i="11"/>
  <c r="J6614" i="11"/>
  <c r="J6605" i="11"/>
  <c r="J6596" i="11"/>
  <c r="J6587" i="11"/>
  <c r="J6578" i="11"/>
  <c r="J6569" i="11"/>
  <c r="J6560" i="11"/>
  <c r="J6551" i="11"/>
  <c r="J6542" i="11"/>
  <c r="J6533" i="11"/>
  <c r="J6524" i="11"/>
  <c r="J6515" i="11"/>
  <c r="J6506" i="11"/>
  <c r="J6497" i="11"/>
  <c r="J6488" i="11"/>
  <c r="J6479" i="11"/>
  <c r="J6470" i="11"/>
  <c r="J6461" i="11"/>
  <c r="J6453" i="11"/>
  <c r="J6447" i="11"/>
  <c r="J6441" i="11"/>
  <c r="J6435" i="11"/>
  <c r="J6429" i="11"/>
  <c r="J6423" i="11"/>
  <c r="J6417" i="11"/>
  <c r="J6411" i="11"/>
  <c r="J6405" i="11"/>
  <c r="J6399" i="11"/>
  <c r="J6393" i="11"/>
  <c r="J6387" i="11"/>
  <c r="J6381" i="11"/>
  <c r="J6375" i="11"/>
  <c r="J6369" i="11"/>
  <c r="J6363" i="11"/>
  <c r="J6357" i="11"/>
  <c r="J6351" i="11"/>
  <c r="J6345" i="11"/>
  <c r="J6339" i="11"/>
  <c r="J6333" i="11"/>
  <c r="J6327" i="11"/>
  <c r="J6321" i="11"/>
  <c r="J6315" i="11"/>
  <c r="J6309" i="11"/>
  <c r="J6303" i="11"/>
  <c r="J6297" i="11"/>
  <c r="J6291" i="11"/>
  <c r="J6285" i="11"/>
  <c r="J6279" i="11"/>
  <c r="J6273" i="11"/>
  <c r="J6267" i="11"/>
  <c r="J9378" i="11"/>
  <c r="J8769" i="11"/>
  <c r="J8576" i="11"/>
  <c r="J8478" i="11"/>
  <c r="J8424" i="11"/>
  <c r="J8370" i="11"/>
  <c r="J8316" i="11"/>
  <c r="J8262" i="11"/>
  <c r="J8208" i="11"/>
  <c r="J8154" i="11"/>
  <c r="J8100" i="11"/>
  <c r="J8046" i="11"/>
  <c r="J7992" i="11"/>
  <c r="J7938" i="11"/>
  <c r="J7884" i="11"/>
  <c r="J7830" i="11"/>
  <c r="J7776" i="11"/>
  <c r="J7736" i="11"/>
  <c r="J7700" i="11"/>
  <c r="J7664" i="11"/>
  <c r="J7628" i="11"/>
  <c r="J7592" i="11"/>
  <c r="J7556" i="11"/>
  <c r="J7534" i="11"/>
  <c r="J7516" i="11"/>
  <c r="J7498" i="11"/>
  <c r="J7480" i="11"/>
  <c r="J7462" i="11"/>
  <c r="J7444" i="11"/>
  <c r="J7426" i="11"/>
  <c r="J7408" i="11"/>
  <c r="J7390" i="11"/>
  <c r="J7372" i="11"/>
  <c r="J7354" i="11"/>
  <c r="J7342" i="11"/>
  <c r="J7332" i="11"/>
  <c r="J7324" i="11"/>
  <c r="J7314" i="11"/>
  <c r="J7306" i="11"/>
  <c r="J7296" i="11"/>
  <c r="J7288" i="11"/>
  <c r="J7278" i="11"/>
  <c r="J7270" i="11"/>
  <c r="J7260" i="11"/>
  <c r="J7252" i="11"/>
  <c r="J7242" i="11"/>
  <c r="J7234" i="11"/>
  <c r="J7224" i="11"/>
  <c r="J7216" i="11"/>
  <c r="J7206" i="11"/>
  <c r="J7198" i="11"/>
  <c r="J7188" i="11"/>
  <c r="J7180" i="11"/>
  <c r="J7170" i="11"/>
  <c r="J7162" i="11"/>
  <c r="J7152" i="11"/>
  <c r="J7144" i="11"/>
  <c r="J7134" i="11"/>
  <c r="J7126" i="11"/>
  <c r="J7116" i="11"/>
  <c r="J7108" i="11"/>
  <c r="J7098" i="11"/>
  <c r="J7090" i="11"/>
  <c r="J7080" i="11"/>
  <c r="J7072" i="11"/>
  <c r="J7062" i="11"/>
  <c r="J7054" i="11"/>
  <c r="J7044" i="11"/>
  <c r="J7036" i="11"/>
  <c r="J7026" i="11"/>
  <c r="J7018" i="11"/>
  <c r="J7008" i="11"/>
  <c r="J7000" i="11"/>
  <c r="J6990" i="11"/>
  <c r="J6982" i="11"/>
  <c r="J6972" i="11"/>
  <c r="J6964" i="11"/>
  <c r="J6954" i="11"/>
  <c r="J6946" i="11"/>
  <c r="J6936" i="11"/>
  <c r="J6928" i="11"/>
  <c r="J6918" i="11"/>
  <c r="J6910" i="11"/>
  <c r="J6900" i="11"/>
  <c r="J6892" i="11"/>
  <c r="J6882" i="11"/>
  <c r="J6874" i="11"/>
  <c r="J6864" i="11"/>
  <c r="J6856" i="11"/>
  <c r="J6846" i="11"/>
  <c r="J6838" i="11"/>
  <c r="J6828" i="11"/>
  <c r="J6820" i="11"/>
  <c r="J6810" i="11"/>
  <c r="J6802" i="11"/>
  <c r="J6792" i="11"/>
  <c r="J6784" i="11"/>
  <c r="J6774" i="11"/>
  <c r="J6766" i="11"/>
  <c r="J6756" i="11"/>
  <c r="J6748" i="11"/>
  <c r="J6738" i="11"/>
  <c r="J6730" i="11"/>
  <c r="J6720" i="11"/>
  <c r="J6712" i="11"/>
  <c r="J6702" i="11"/>
  <c r="J6694" i="11"/>
  <c r="J6684" i="11"/>
  <c r="J6676" i="11"/>
  <c r="J6666" i="11"/>
  <c r="J6658" i="11"/>
  <c r="J6648" i="11"/>
  <c r="J6640" i="11"/>
  <c r="J6630" i="11"/>
  <c r="J6622" i="11"/>
  <c r="J6612" i="11"/>
  <c r="J6604" i="11"/>
  <c r="J6594" i="11"/>
  <c r="J6586" i="11"/>
  <c r="J6576" i="11"/>
  <c r="J6568" i="11"/>
  <c r="J6558" i="11"/>
  <c r="J6550" i="11"/>
  <c r="J6540" i="11"/>
  <c r="J6532" i="11"/>
  <c r="J6522" i="11"/>
  <c r="J6514" i="11"/>
  <c r="J6504" i="11"/>
  <c r="J6496" i="11"/>
  <c r="J9260" i="11"/>
  <c r="J8729" i="11"/>
  <c r="J8558" i="11"/>
  <c r="J8470" i="11"/>
  <c r="J8416" i="11"/>
  <c r="J8362" i="11"/>
  <c r="J8308" i="11"/>
  <c r="J8254" i="11"/>
  <c r="J8200" i="11"/>
  <c r="J8146" i="11"/>
  <c r="J8092" i="11"/>
  <c r="J8038" i="11"/>
  <c r="J7984" i="11"/>
  <c r="J7930" i="11"/>
  <c r="J7876" i="11"/>
  <c r="J7822" i="11"/>
  <c r="J7768" i="11"/>
  <c r="J7730" i="11"/>
  <c r="J7694" i="11"/>
  <c r="J7658" i="11"/>
  <c r="J7622" i="11"/>
  <c r="J7586" i="11"/>
  <c r="J7550" i="11"/>
  <c r="J7532" i="11"/>
  <c r="J7514" i="11"/>
  <c r="J7496" i="11"/>
  <c r="J7478" i="11"/>
  <c r="J7460" i="11"/>
  <c r="J7442" i="11"/>
  <c r="J7424" i="11"/>
  <c r="J7406" i="11"/>
  <c r="J7388" i="11"/>
  <c r="J7370" i="11"/>
  <c r="J7352" i="11"/>
  <c r="J7340" i="11"/>
  <c r="J7331" i="11"/>
  <c r="J7322" i="11"/>
  <c r="J7313" i="11"/>
  <c r="J7304" i="11"/>
  <c r="J7295" i="11"/>
  <c r="J7286" i="11"/>
  <c r="J7277" i="11"/>
  <c r="J7268" i="11"/>
  <c r="J7259" i="11"/>
  <c r="J7250" i="11"/>
  <c r="J7241" i="11"/>
  <c r="J7232" i="11"/>
  <c r="J7223" i="11"/>
  <c r="J7214" i="11"/>
  <c r="J7205" i="11"/>
  <c r="J7196" i="11"/>
  <c r="J7187" i="11"/>
  <c r="J7178" i="11"/>
  <c r="J7169" i="11"/>
  <c r="J7160" i="11"/>
  <c r="J7151" i="11"/>
  <c r="J7142" i="11"/>
  <c r="J7133" i="11"/>
  <c r="J7124" i="11"/>
  <c r="J7115" i="11"/>
  <c r="J7106" i="11"/>
  <c r="J7097" i="11"/>
  <c r="J7088" i="11"/>
  <c r="J7079" i="11"/>
  <c r="J7070" i="11"/>
  <c r="J7061" i="11"/>
  <c r="J7052" i="11"/>
  <c r="J7043" i="11"/>
  <c r="J7034" i="11"/>
  <c r="J7025" i="11"/>
  <c r="J7016" i="11"/>
  <c r="J7007" i="11"/>
  <c r="J6998" i="11"/>
  <c r="J6989" i="11"/>
  <c r="J6980" i="11"/>
  <c r="J6971" i="11"/>
  <c r="J6962" i="11"/>
  <c r="J6953" i="11"/>
  <c r="J6944" i="11"/>
  <c r="J6935" i="11"/>
  <c r="J6926" i="11"/>
  <c r="J6917" i="11"/>
  <c r="J6908" i="11"/>
  <c r="J6899" i="11"/>
  <c r="J6890" i="11"/>
  <c r="J6881" i="11"/>
  <c r="J6872" i="11"/>
  <c r="J6863" i="11"/>
  <c r="J6854" i="11"/>
  <c r="J6845" i="11"/>
  <c r="J6836" i="11"/>
  <c r="J6827" i="11"/>
  <c r="J6818" i="11"/>
  <c r="J6809" i="11"/>
  <c r="J6800" i="11"/>
  <c r="J6791" i="11"/>
  <c r="J6782" i="11"/>
  <c r="J6773" i="11"/>
  <c r="J6764" i="11"/>
  <c r="J6755" i="11"/>
  <c r="J6746" i="11"/>
  <c r="J6737" i="11"/>
  <c r="J6728" i="11"/>
  <c r="J6719" i="11"/>
  <c r="J6710" i="11"/>
  <c r="J6701" i="11"/>
  <c r="J6692" i="11"/>
  <c r="J6683" i="11"/>
  <c r="J6674" i="11"/>
  <c r="J6665" i="11"/>
  <c r="J6656" i="11"/>
  <c r="J6647" i="11"/>
  <c r="J6638" i="11"/>
  <c r="J6629" i="11"/>
  <c r="J6620" i="11"/>
  <c r="J6611" i="11"/>
  <c r="J6602" i="11"/>
  <c r="J6593" i="11"/>
  <c r="J6584" i="11"/>
  <c r="J6575" i="11"/>
  <c r="J6566" i="11"/>
  <c r="J6557" i="11"/>
  <c r="J6548" i="11"/>
  <c r="J6539" i="11"/>
  <c r="J6530" i="11"/>
  <c r="J6521" i="11"/>
  <c r="J6512" i="11"/>
  <c r="J6503" i="11"/>
  <c r="J6494" i="11"/>
  <c r="J6485" i="11"/>
  <c r="J6476" i="11"/>
  <c r="J6467" i="11"/>
  <c r="J6458" i="11"/>
  <c r="J6451" i="11"/>
  <c r="J6445" i="11"/>
  <c r="J6439" i="11"/>
  <c r="J6433" i="11"/>
  <c r="J6427" i="11"/>
  <c r="J6421" i="11"/>
  <c r="J6415" i="11"/>
  <c r="J6409" i="11"/>
  <c r="J6403" i="11"/>
  <c r="J6397" i="11"/>
  <c r="J6391" i="11"/>
  <c r="J6385" i="11"/>
  <c r="J6379" i="11"/>
  <c r="J6373" i="11"/>
  <c r="J6367" i="11"/>
  <c r="J6361" i="11"/>
  <c r="J6355" i="11"/>
  <c r="J6349" i="11"/>
  <c r="J6343" i="11"/>
  <c r="J6337" i="11"/>
  <c r="J6331" i="11"/>
  <c r="J6325" i="11"/>
  <c r="J6319" i="11"/>
  <c r="J6313" i="11"/>
  <c r="J6307" i="11"/>
  <c r="J6301" i="11"/>
  <c r="J6295" i="11"/>
  <c r="J6289" i="11"/>
  <c r="J6283" i="11"/>
  <c r="J6277" i="11"/>
  <c r="J6271" i="11"/>
  <c r="J6265" i="11"/>
  <c r="J6259" i="11"/>
  <c r="J6253" i="11"/>
  <c r="J6247" i="11"/>
  <c r="J6241" i="11"/>
  <c r="J6235" i="11"/>
  <c r="J6229" i="11"/>
  <c r="J6223" i="11"/>
  <c r="J6217" i="11"/>
  <c r="J6211" i="11"/>
  <c r="J6205" i="11"/>
  <c r="J6199" i="11"/>
  <c r="J6193" i="11"/>
  <c r="J6187" i="11"/>
  <c r="J6181" i="11"/>
  <c r="J6175" i="11"/>
  <c r="J6169" i="11"/>
  <c r="J6163" i="11"/>
  <c r="J6157" i="11"/>
  <c r="J6151" i="11"/>
  <c r="J6145" i="11"/>
  <c r="J6139" i="11"/>
  <c r="J6133" i="11"/>
  <c r="J6127" i="11"/>
  <c r="J6121" i="11"/>
  <c r="J6115" i="11"/>
  <c r="J6109" i="11"/>
  <c r="J6103" i="11"/>
  <c r="J6097" i="11"/>
  <c r="J6091" i="11"/>
  <c r="J6085" i="11"/>
  <c r="J6079" i="11"/>
  <c r="J6073" i="11"/>
  <c r="J6067" i="11"/>
  <c r="J6061" i="11"/>
  <c r="J6055" i="11"/>
  <c r="J6049" i="11"/>
  <c r="J6043" i="11"/>
  <c r="J6037" i="11"/>
  <c r="J6031" i="11"/>
  <c r="J6025" i="11"/>
  <c r="J6019" i="11"/>
  <c r="J6013" i="11"/>
  <c r="J6007" i="11"/>
  <c r="J6001" i="11"/>
  <c r="J5995" i="11"/>
  <c r="J5989" i="11"/>
  <c r="J5983" i="11"/>
  <c r="J5977" i="11"/>
  <c r="J5971" i="11"/>
  <c r="J5965" i="11"/>
  <c r="J5959" i="11"/>
  <c r="J5953" i="11"/>
  <c r="J5947" i="11"/>
  <c r="J5941" i="11"/>
  <c r="J5935" i="11"/>
  <c r="J5929" i="11"/>
  <c r="J5923" i="11"/>
  <c r="J5917" i="11"/>
  <c r="J5911" i="11"/>
  <c r="J5905" i="11"/>
  <c r="J5899" i="11"/>
  <c r="J5893" i="11"/>
  <c r="J5887" i="11"/>
  <c r="J5881" i="11"/>
  <c r="J5875" i="11"/>
  <c r="J5869" i="11"/>
  <c r="J5863" i="11"/>
  <c r="J5857" i="11"/>
  <c r="J5851" i="11"/>
  <c r="J5845" i="11"/>
  <c r="J5839" i="11"/>
  <c r="J5833" i="11"/>
  <c r="J5827" i="11"/>
  <c r="J5821" i="11"/>
  <c r="J5815" i="11"/>
  <c r="J5809" i="11"/>
  <c r="J5803" i="11"/>
  <c r="J5797" i="11"/>
  <c r="J5791" i="11"/>
  <c r="J5785" i="11"/>
  <c r="J5779" i="11"/>
  <c r="J5773" i="11"/>
  <c r="J5767" i="11"/>
  <c r="J5761" i="11"/>
  <c r="J5755" i="11"/>
  <c r="J5749" i="11"/>
  <c r="J5743" i="11"/>
  <c r="J5737" i="11"/>
  <c r="J5731" i="11"/>
  <c r="J5725" i="11"/>
  <c r="J5719" i="11"/>
  <c r="J5713" i="11"/>
  <c r="J5707" i="11"/>
  <c r="J5701" i="11"/>
  <c r="J5695" i="11"/>
  <c r="J5689" i="11"/>
  <c r="J5683" i="11"/>
  <c r="J5677" i="11"/>
  <c r="J5671" i="11"/>
  <c r="J5665" i="11"/>
  <c r="J5659" i="11"/>
  <c r="J5653" i="11"/>
  <c r="J5647" i="11"/>
  <c r="J5641" i="11"/>
  <c r="J5635" i="11"/>
  <c r="J5629" i="11"/>
  <c r="J5623" i="11"/>
  <c r="J5617" i="11"/>
  <c r="J5611" i="11"/>
  <c r="J5605" i="11"/>
  <c r="J5599" i="11"/>
  <c r="J5593" i="11"/>
  <c r="J5587" i="11"/>
  <c r="J5581" i="11"/>
  <c r="J5575" i="11"/>
  <c r="J5569" i="11"/>
  <c r="J5563" i="11"/>
  <c r="J5557" i="11"/>
  <c r="J5551" i="11"/>
  <c r="J5545" i="11"/>
  <c r="J5539" i="11"/>
  <c r="J5533" i="11"/>
  <c r="J5527" i="11"/>
  <c r="J5521" i="11"/>
  <c r="J5515" i="11"/>
  <c r="J5509" i="11"/>
  <c r="J5503" i="11"/>
  <c r="J5497" i="11"/>
  <c r="J5491" i="11"/>
  <c r="J5485" i="11"/>
  <c r="J5479" i="11"/>
  <c r="J5473" i="11"/>
  <c r="J5467" i="11"/>
  <c r="J5461" i="11"/>
  <c r="J5455" i="11"/>
  <c r="J5449" i="11"/>
  <c r="J5443" i="11"/>
  <c r="J5437" i="11"/>
  <c r="J5431" i="11"/>
  <c r="J5425" i="11"/>
  <c r="J5419" i="11"/>
  <c r="J5413" i="11"/>
  <c r="J5407" i="11"/>
  <c r="J5401" i="11"/>
  <c r="J5395" i="11"/>
  <c r="J5389" i="11"/>
  <c r="J5383" i="11"/>
  <c r="J5377" i="11"/>
  <c r="J5371" i="11"/>
  <c r="J5365" i="11"/>
  <c r="J5359" i="11"/>
  <c r="J5353" i="11"/>
  <c r="J5347" i="11"/>
  <c r="J5341" i="11"/>
  <c r="J5335" i="11"/>
  <c r="J5329" i="11"/>
  <c r="J5323" i="11"/>
  <c r="J5317" i="11"/>
  <c r="J5311" i="11"/>
  <c r="J5305" i="11"/>
  <c r="J5299" i="11"/>
  <c r="J5293" i="11"/>
  <c r="J5287" i="11"/>
  <c r="J5281" i="11"/>
  <c r="J5275" i="11"/>
  <c r="J5269" i="11"/>
  <c r="J9044" i="11"/>
  <c r="J8653" i="11"/>
  <c r="J8522" i="11"/>
  <c r="J8452" i="11"/>
  <c r="J8398" i="11"/>
  <c r="J8344" i="11"/>
  <c r="J8290" i="11"/>
  <c r="J8236" i="11"/>
  <c r="J8182" i="11"/>
  <c r="J8128" i="11"/>
  <c r="J8074" i="11"/>
  <c r="J8020" i="11"/>
  <c r="J7966" i="11"/>
  <c r="J7912" i="11"/>
  <c r="J7858" i="11"/>
  <c r="J7804" i="11"/>
  <c r="J7754" i="11"/>
  <c r="J7718" i="11"/>
  <c r="J7682" i="11"/>
  <c r="J7646" i="11"/>
  <c r="J7610" i="11"/>
  <c r="J7574" i="11"/>
  <c r="J7544" i="11"/>
  <c r="J7526" i="11"/>
  <c r="J7508" i="11"/>
  <c r="J7490" i="11"/>
  <c r="J7472" i="11"/>
  <c r="J7454" i="11"/>
  <c r="J7436" i="11"/>
  <c r="J7418" i="11"/>
  <c r="J7400" i="11"/>
  <c r="J7382" i="11"/>
  <c r="J7364" i="11"/>
  <c r="J7346" i="11"/>
  <c r="J7337" i="11"/>
  <c r="J7328" i="11"/>
  <c r="J7319" i="11"/>
  <c r="J7310" i="11"/>
  <c r="J7301" i="11"/>
  <c r="J7292" i="11"/>
  <c r="J7283" i="11"/>
  <c r="J7274" i="11"/>
  <c r="J7265" i="11"/>
  <c r="J7256" i="11"/>
  <c r="J7247" i="11"/>
  <c r="J7238" i="11"/>
  <c r="J7229" i="11"/>
  <c r="J7220" i="11"/>
  <c r="J7211" i="11"/>
  <c r="J7202" i="11"/>
  <c r="J7193" i="11"/>
  <c r="J7184" i="11"/>
  <c r="J7175" i="11"/>
  <c r="J7166" i="11"/>
  <c r="J7157" i="11"/>
  <c r="J7148" i="11"/>
  <c r="J7139" i="11"/>
  <c r="J7130" i="11"/>
  <c r="J7121" i="11"/>
  <c r="J7112" i="11"/>
  <c r="J7103" i="11"/>
  <c r="J7094" i="11"/>
  <c r="J7085" i="11"/>
  <c r="J7076" i="11"/>
  <c r="J7067" i="11"/>
  <c r="J7058" i="11"/>
  <c r="J7049" i="11"/>
  <c r="J7040" i="11"/>
  <c r="J7031" i="11"/>
  <c r="J7022" i="11"/>
  <c r="J7013" i="11"/>
  <c r="J7004" i="11"/>
  <c r="J6995" i="11"/>
  <c r="J6986" i="11"/>
  <c r="J6977" i="11"/>
  <c r="J6968" i="11"/>
  <c r="J6959" i="11"/>
  <c r="J6950" i="11"/>
  <c r="J6941" i="11"/>
  <c r="J6932" i="11"/>
  <c r="J6923" i="11"/>
  <c r="J6914" i="11"/>
  <c r="J6905" i="11"/>
  <c r="J6896" i="11"/>
  <c r="J6887" i="11"/>
  <c r="J6878" i="11"/>
  <c r="J6869" i="11"/>
  <c r="J6860" i="11"/>
  <c r="J6851" i="11"/>
  <c r="J6842" i="11"/>
  <c r="J6833" i="11"/>
  <c r="J6824" i="11"/>
  <c r="J6815" i="11"/>
  <c r="J6806" i="11"/>
  <c r="J6797" i="11"/>
  <c r="J6788" i="11"/>
  <c r="J6779" i="11"/>
  <c r="J6770" i="11"/>
  <c r="J6761" i="11"/>
  <c r="J6752" i="11"/>
  <c r="J6743" i="11"/>
  <c r="J6734" i="11"/>
  <c r="J6725" i="11"/>
  <c r="J6716" i="11"/>
  <c r="J6707" i="11"/>
  <c r="J6698" i="11"/>
  <c r="J6689" i="11"/>
  <c r="J6680" i="11"/>
  <c r="J6671" i="11"/>
  <c r="J6662" i="11"/>
  <c r="J6653" i="11"/>
  <c r="J6644" i="11"/>
  <c r="J6635" i="11"/>
  <c r="J6626" i="11"/>
  <c r="J6617" i="11"/>
  <c r="J6608" i="11"/>
  <c r="J6599" i="11"/>
  <c r="J6590" i="11"/>
  <c r="J6581" i="11"/>
  <c r="J6572" i="11"/>
  <c r="J6563" i="11"/>
  <c r="J6554" i="11"/>
  <c r="J6545" i="11"/>
  <c r="J6536" i="11"/>
  <c r="J6527" i="11"/>
  <c r="J6518" i="11"/>
  <c r="J6509" i="11"/>
  <c r="J6500" i="11"/>
  <c r="J6491" i="11"/>
  <c r="J6482" i="11"/>
  <c r="J6473" i="11"/>
  <c r="J6464" i="11"/>
  <c r="J6455" i="11"/>
  <c r="J6449" i="11"/>
  <c r="J6443" i="11"/>
  <c r="J6437" i="11"/>
  <c r="J6431" i="11"/>
  <c r="J6425" i="11"/>
  <c r="J6419" i="11"/>
  <c r="J6413" i="11"/>
  <c r="J6407" i="11"/>
  <c r="J6401" i="11"/>
  <c r="J6395" i="11"/>
  <c r="J6389" i="11"/>
  <c r="J6383" i="11"/>
  <c r="J6377" i="11"/>
  <c r="J6371" i="11"/>
  <c r="J6365" i="11"/>
  <c r="J6359" i="11"/>
  <c r="J6353" i="11"/>
  <c r="J6347" i="11"/>
  <c r="J6341" i="11"/>
  <c r="J6335" i="11"/>
  <c r="J6329" i="11"/>
  <c r="J6323" i="11"/>
  <c r="J6317" i="11"/>
  <c r="J6311" i="11"/>
  <c r="J6305" i="11"/>
  <c r="J6299" i="11"/>
  <c r="J6293" i="11"/>
  <c r="J6287" i="11"/>
  <c r="J6281" i="11"/>
  <c r="J6275" i="11"/>
  <c r="J6269" i="11"/>
  <c r="J6263" i="11"/>
  <c r="J6257" i="11"/>
  <c r="J6251" i="11"/>
  <c r="J6245" i="11"/>
  <c r="J6239" i="11"/>
  <c r="J6233" i="11"/>
  <c r="J6227" i="11"/>
  <c r="J6221" i="11"/>
  <c r="J6215" i="11"/>
  <c r="J6209" i="11"/>
  <c r="J6203" i="11"/>
  <c r="J6197" i="11"/>
  <c r="J6191" i="11"/>
  <c r="J6185" i="11"/>
  <c r="J6179" i="11"/>
  <c r="J6173" i="11"/>
  <c r="J6167" i="11"/>
  <c r="J6161" i="11"/>
  <c r="J6155" i="11"/>
  <c r="J6149" i="11"/>
  <c r="J6143" i="11"/>
  <c r="J6137" i="11"/>
  <c r="J6131" i="11"/>
  <c r="J6125" i="11"/>
  <c r="J6119" i="11"/>
  <c r="J6113" i="11"/>
  <c r="J6107" i="11"/>
  <c r="J6101" i="11"/>
  <c r="J6095" i="11"/>
  <c r="J6089" i="11"/>
  <c r="J6083" i="11"/>
  <c r="J6077" i="11"/>
  <c r="J6071" i="11"/>
  <c r="J6065" i="11"/>
  <c r="J6059" i="11"/>
  <c r="J6053" i="11"/>
  <c r="J6047" i="11"/>
  <c r="J6041" i="11"/>
  <c r="J6035" i="11"/>
  <c r="J6029" i="11"/>
  <c r="J6023" i="11"/>
  <c r="J6017" i="11"/>
  <c r="J6011" i="11"/>
  <c r="J6005" i="11"/>
  <c r="J5999" i="11"/>
  <c r="J5993" i="11"/>
  <c r="J5987" i="11"/>
  <c r="J5981" i="11"/>
  <c r="J5975" i="11"/>
  <c r="J5969" i="11"/>
  <c r="J5963" i="11"/>
  <c r="J5957" i="11"/>
  <c r="J5951" i="11"/>
  <c r="J5945" i="11"/>
  <c r="J5939" i="11"/>
  <c r="J5933" i="11"/>
  <c r="J5927" i="11"/>
  <c r="J5921" i="11"/>
  <c r="J5915" i="11"/>
  <c r="J5909" i="11"/>
  <c r="J5903" i="11"/>
  <c r="J5897" i="11"/>
  <c r="J5891" i="11"/>
  <c r="J5885" i="11"/>
  <c r="J5879" i="11"/>
  <c r="J5873" i="11"/>
  <c r="J5867" i="11"/>
  <c r="J5861" i="11"/>
  <c r="J5855" i="11"/>
  <c r="J5849" i="11"/>
  <c r="J5843" i="11"/>
  <c r="J5837" i="11"/>
  <c r="J5831" i="11"/>
  <c r="J5825" i="11"/>
  <c r="J5819" i="11"/>
  <c r="J5813" i="11"/>
  <c r="J5807" i="11"/>
  <c r="J5801" i="11"/>
  <c r="J5795" i="11"/>
  <c r="J5789" i="11"/>
  <c r="J5783" i="11"/>
  <c r="J5777" i="11"/>
  <c r="J5771" i="11"/>
  <c r="J5765" i="11"/>
  <c r="J5759" i="11"/>
  <c r="J5753" i="11"/>
  <c r="J5747" i="11"/>
  <c r="J5741" i="11"/>
  <c r="J5735" i="11"/>
  <c r="J5729" i="11"/>
  <c r="J5723" i="11"/>
  <c r="J5717" i="11"/>
  <c r="J5711" i="11"/>
  <c r="J5705" i="11"/>
  <c r="J5699" i="11"/>
  <c r="J5693" i="11"/>
  <c r="J5687" i="11"/>
  <c r="J5681" i="11"/>
  <c r="J5675" i="11"/>
  <c r="J5669" i="11"/>
  <c r="J5663" i="11"/>
  <c r="J5657" i="11"/>
  <c r="J5651" i="11"/>
  <c r="J5645" i="11"/>
  <c r="J5639" i="11"/>
  <c r="J5633" i="11"/>
  <c r="J5627" i="11"/>
  <c r="J5621" i="11"/>
  <c r="J5615" i="11"/>
  <c r="J5609" i="11"/>
  <c r="J5603" i="11"/>
  <c r="J5597" i="11"/>
  <c r="J5591" i="11"/>
  <c r="J5585" i="11"/>
  <c r="J5579" i="11"/>
  <c r="J5573" i="11"/>
  <c r="J5567" i="11"/>
  <c r="J5561" i="11"/>
  <c r="J5555" i="11"/>
  <c r="J5549" i="11"/>
  <c r="J5543" i="11"/>
  <c r="J5537" i="11"/>
  <c r="J5531" i="11"/>
  <c r="J5525" i="11"/>
  <c r="J5519" i="11"/>
  <c r="J5513" i="11"/>
  <c r="J5507" i="11"/>
  <c r="J5501" i="11"/>
  <c r="J5495" i="11"/>
  <c r="J5489" i="11"/>
  <c r="J5483" i="11"/>
  <c r="J5477" i="11"/>
  <c r="J5471" i="11"/>
  <c r="J5465" i="11"/>
  <c r="J5459" i="11"/>
  <c r="J5453" i="11"/>
  <c r="J5447" i="11"/>
  <c r="J5441" i="11"/>
  <c r="J5435" i="11"/>
  <c r="J5429" i="11"/>
  <c r="J5423" i="11"/>
  <c r="J5417" i="11"/>
  <c r="J5411" i="11"/>
  <c r="J5405" i="11"/>
  <c r="J5399" i="11"/>
  <c r="J5393" i="11"/>
  <c r="J5387" i="11"/>
  <c r="J5381" i="11"/>
  <c r="J5375" i="11"/>
  <c r="J5369" i="11"/>
  <c r="J5363" i="11"/>
  <c r="J5357" i="11"/>
  <c r="J5351" i="11"/>
  <c r="J5345" i="11"/>
  <c r="J5339" i="11"/>
  <c r="J5333" i="11"/>
  <c r="J5327" i="11"/>
  <c r="J5321" i="11"/>
  <c r="J5315" i="11"/>
  <c r="J5309" i="11"/>
  <c r="J5303" i="11"/>
  <c r="J5297" i="11"/>
  <c r="J5291" i="11"/>
  <c r="J5285" i="11"/>
  <c r="J5279" i="11"/>
  <c r="J5273" i="11"/>
  <c r="J5267" i="11"/>
  <c r="J5261" i="11"/>
  <c r="J5255" i="11"/>
  <c r="J5249" i="11"/>
  <c r="J5243" i="11"/>
  <c r="J5237" i="11"/>
  <c r="J5231" i="11"/>
  <c r="J5225" i="11"/>
  <c r="J5219" i="11"/>
  <c r="J5213" i="11"/>
  <c r="J5207" i="11"/>
  <c r="J9152" i="11"/>
  <c r="J8298" i="11"/>
  <c r="J7974" i="11"/>
  <c r="J7688" i="11"/>
  <c r="J7510" i="11"/>
  <c r="J7402" i="11"/>
  <c r="J7320" i="11"/>
  <c r="J7266" i="11"/>
  <c r="J7212" i="11"/>
  <c r="J7158" i="11"/>
  <c r="J7104" i="11"/>
  <c r="J7050" i="11"/>
  <c r="J6996" i="11"/>
  <c r="J6942" i="11"/>
  <c r="J6888" i="11"/>
  <c r="J6834" i="11"/>
  <c r="J6780" i="11"/>
  <c r="J6726" i="11"/>
  <c r="J6672" i="11"/>
  <c r="J6618" i="11"/>
  <c r="J6564" i="11"/>
  <c r="J6510" i="11"/>
  <c r="J6474" i="11"/>
  <c r="J6450" i="11"/>
  <c r="J6432" i="11"/>
  <c r="J6414" i="11"/>
  <c r="J6396" i="11"/>
  <c r="J6378" i="11"/>
  <c r="J6360" i="11"/>
  <c r="J6342" i="11"/>
  <c r="J6324" i="11"/>
  <c r="J6306" i="11"/>
  <c r="J6288" i="11"/>
  <c r="J6270" i="11"/>
  <c r="J6260" i="11"/>
  <c r="J6250" i="11"/>
  <c r="J6242" i="11"/>
  <c r="J6232" i="11"/>
  <c r="J6224" i="11"/>
  <c r="J6214" i="11"/>
  <c r="J6206" i="11"/>
  <c r="J6196" i="11"/>
  <c r="J6188" i="11"/>
  <c r="J6178" i="11"/>
  <c r="J6170" i="11"/>
  <c r="J6160" i="11"/>
  <c r="J6152" i="11"/>
  <c r="J6142" i="11"/>
  <c r="J6134" i="11"/>
  <c r="J6124" i="11"/>
  <c r="J6116" i="11"/>
  <c r="J6106" i="11"/>
  <c r="J6098" i="11"/>
  <c r="J6088" i="11"/>
  <c r="J6080" i="11"/>
  <c r="J6070" i="11"/>
  <c r="J6062" i="11"/>
  <c r="J6052" i="11"/>
  <c r="J6044" i="11"/>
  <c r="J6034" i="11"/>
  <c r="J6026" i="11"/>
  <c r="J6016" i="11"/>
  <c r="J6008" i="11"/>
  <c r="J5998" i="11"/>
  <c r="J5990" i="11"/>
  <c r="J5980" i="11"/>
  <c r="J5972" i="11"/>
  <c r="J5962" i="11"/>
  <c r="J5954" i="11"/>
  <c r="J5944" i="11"/>
  <c r="J5936" i="11"/>
  <c r="J5926" i="11"/>
  <c r="J5918" i="11"/>
  <c r="J5908" i="11"/>
  <c r="J5900" i="11"/>
  <c r="J5890" i="11"/>
  <c r="J5882" i="11"/>
  <c r="J5872" i="11"/>
  <c r="J5864" i="11"/>
  <c r="J5854" i="11"/>
  <c r="J5846" i="11"/>
  <c r="J5836" i="11"/>
  <c r="J5828" i="11"/>
  <c r="J5818" i="11"/>
  <c r="J5810" i="11"/>
  <c r="J5800" i="11"/>
  <c r="J5792" i="11"/>
  <c r="J5782" i="11"/>
  <c r="J5774" i="11"/>
  <c r="J5764" i="11"/>
  <c r="J5756" i="11"/>
  <c r="J5746" i="11"/>
  <c r="J5738" i="11"/>
  <c r="J5728" i="11"/>
  <c r="J5720" i="11"/>
  <c r="J5710" i="11"/>
  <c r="J5702" i="11"/>
  <c r="J5692" i="11"/>
  <c r="J5684" i="11"/>
  <c r="J5674" i="11"/>
  <c r="J5666" i="11"/>
  <c r="J5656" i="11"/>
  <c r="J5648" i="11"/>
  <c r="J5638" i="11"/>
  <c r="J5630" i="11"/>
  <c r="J5620" i="11"/>
  <c r="J5612" i="11"/>
  <c r="J5602" i="11"/>
  <c r="J5594" i="11"/>
  <c r="J5584" i="11"/>
  <c r="J5576" i="11"/>
  <c r="J5566" i="11"/>
  <c r="J5558" i="11"/>
  <c r="J5548" i="11"/>
  <c r="J5540" i="11"/>
  <c r="J5530" i="11"/>
  <c r="J5522" i="11"/>
  <c r="J5512" i="11"/>
  <c r="J5504" i="11"/>
  <c r="J5494" i="11"/>
  <c r="J5486" i="11"/>
  <c r="J5476" i="11"/>
  <c r="J5468" i="11"/>
  <c r="J5458" i="11"/>
  <c r="J5450" i="11"/>
  <c r="J5440" i="11"/>
  <c r="J5432" i="11"/>
  <c r="J5422" i="11"/>
  <c r="J5414" i="11"/>
  <c r="J5404" i="11"/>
  <c r="J5396" i="11"/>
  <c r="J5386" i="11"/>
  <c r="J5378" i="11"/>
  <c r="J5368" i="11"/>
  <c r="J5360" i="11"/>
  <c r="J5350" i="11"/>
  <c r="J5342" i="11"/>
  <c r="J5332" i="11"/>
  <c r="J5324" i="11"/>
  <c r="J5314" i="11"/>
  <c r="J5306" i="11"/>
  <c r="J5296" i="11"/>
  <c r="J5288" i="11"/>
  <c r="J5278" i="11"/>
  <c r="J8689" i="11"/>
  <c r="J8244" i="11"/>
  <c r="J7920" i="11"/>
  <c r="J7652" i="11"/>
  <c r="J7492" i="11"/>
  <c r="J7384" i="11"/>
  <c r="J7312" i="11"/>
  <c r="J7258" i="11"/>
  <c r="J7204" i="11"/>
  <c r="J7150" i="11"/>
  <c r="J7096" i="11"/>
  <c r="J7042" i="11"/>
  <c r="J6988" i="11"/>
  <c r="J6934" i="11"/>
  <c r="J6880" i="11"/>
  <c r="J6826" i="11"/>
  <c r="J6772" i="11"/>
  <c r="J6718" i="11"/>
  <c r="J6664" i="11"/>
  <c r="J6610" i="11"/>
  <c r="J6556" i="11"/>
  <c r="J6502" i="11"/>
  <c r="J6468" i="11"/>
  <c r="J6446" i="11"/>
  <c r="J6428" i="11"/>
  <c r="J6410" i="11"/>
  <c r="J6392" i="11"/>
  <c r="J6374" i="11"/>
  <c r="J6356" i="11"/>
  <c r="J6338" i="11"/>
  <c r="J6320" i="11"/>
  <c r="J6302" i="11"/>
  <c r="J6284" i="11"/>
  <c r="J6268" i="11"/>
  <c r="J6258" i="11"/>
  <c r="J6249" i="11"/>
  <c r="J6240" i="11"/>
  <c r="J6231" i="11"/>
  <c r="J6222" i="11"/>
  <c r="J6213" i="11"/>
  <c r="J6204" i="11"/>
  <c r="J6195" i="11"/>
  <c r="J6186" i="11"/>
  <c r="J6177" i="11"/>
  <c r="J6168" i="11"/>
  <c r="J6159" i="11"/>
  <c r="J6150" i="11"/>
  <c r="J6141" i="11"/>
  <c r="J6132" i="11"/>
  <c r="J6123" i="11"/>
  <c r="J6114" i="11"/>
  <c r="J6105" i="11"/>
  <c r="J6096" i="11"/>
  <c r="J6087" i="11"/>
  <c r="J6078" i="11"/>
  <c r="J6069" i="11"/>
  <c r="J6060" i="11"/>
  <c r="J6051" i="11"/>
  <c r="J6042" i="11"/>
  <c r="J6033" i="11"/>
  <c r="J6024" i="11"/>
  <c r="J6015" i="11"/>
  <c r="J6006" i="11"/>
  <c r="J5997" i="11"/>
  <c r="J5988" i="11"/>
  <c r="J5979" i="11"/>
  <c r="J5970" i="11"/>
  <c r="J5961" i="11"/>
  <c r="J5952" i="11"/>
  <c r="J5943" i="11"/>
  <c r="J5934" i="11"/>
  <c r="J5925" i="11"/>
  <c r="J5916" i="11"/>
  <c r="J5907" i="11"/>
  <c r="J5898" i="11"/>
  <c r="J5889" i="11"/>
  <c r="J5880" i="11"/>
  <c r="J5871" i="11"/>
  <c r="J5862" i="11"/>
  <c r="J5853" i="11"/>
  <c r="J5844" i="11"/>
  <c r="J5835" i="11"/>
  <c r="J5826" i="11"/>
  <c r="J5817" i="11"/>
  <c r="J5808" i="11"/>
  <c r="J5799" i="11"/>
  <c r="J5790" i="11"/>
  <c r="J5781" i="11"/>
  <c r="J5772" i="11"/>
  <c r="J5763" i="11"/>
  <c r="J5754" i="11"/>
  <c r="J5745" i="11"/>
  <c r="J5736" i="11"/>
  <c r="J5727" i="11"/>
  <c r="J5718" i="11"/>
  <c r="J5709" i="11"/>
  <c r="J5700" i="11"/>
  <c r="J5691" i="11"/>
  <c r="J5682" i="11"/>
  <c r="J5673" i="11"/>
  <c r="J5664" i="11"/>
  <c r="J5655" i="11"/>
  <c r="J5646" i="11"/>
  <c r="J5637" i="11"/>
  <c r="J5628" i="11"/>
  <c r="J5619" i="11"/>
  <c r="J5610" i="11"/>
  <c r="J5601" i="11"/>
  <c r="J5592" i="11"/>
  <c r="J5583" i="11"/>
  <c r="J5574" i="11"/>
  <c r="J5565" i="11"/>
  <c r="J5556" i="11"/>
  <c r="J5547" i="11"/>
  <c r="J5538" i="11"/>
  <c r="J5529" i="11"/>
  <c r="J5520" i="11"/>
  <c r="J5511" i="11"/>
  <c r="J5502" i="11"/>
  <c r="J5493" i="11"/>
  <c r="J5484" i="11"/>
  <c r="J5475" i="11"/>
  <c r="J5466" i="11"/>
  <c r="J5457" i="11"/>
  <c r="J5448" i="11"/>
  <c r="J5439" i="11"/>
  <c r="J5430" i="11"/>
  <c r="J5421" i="11"/>
  <c r="J5412" i="11"/>
  <c r="J5403" i="11"/>
  <c r="J5394" i="11"/>
  <c r="J5385" i="11"/>
  <c r="J5376" i="11"/>
  <c r="J5367" i="11"/>
  <c r="J5358" i="11"/>
  <c r="J5349" i="11"/>
  <c r="J5340" i="11"/>
  <c r="J5331" i="11"/>
  <c r="J5322" i="11"/>
  <c r="J5313" i="11"/>
  <c r="J5304" i="11"/>
  <c r="J5295" i="11"/>
  <c r="J5286" i="11"/>
  <c r="J5277" i="11"/>
  <c r="J8540" i="11"/>
  <c r="J8190" i="11"/>
  <c r="J7866" i="11"/>
  <c r="J7616" i="11"/>
  <c r="J7474" i="11"/>
  <c r="J7366" i="11"/>
  <c r="J7302" i="11"/>
  <c r="J7248" i="11"/>
  <c r="J7194" i="11"/>
  <c r="J7140" i="11"/>
  <c r="J7086" i="11"/>
  <c r="J7032" i="11"/>
  <c r="J6978" i="11"/>
  <c r="J6924" i="11"/>
  <c r="J6870" i="11"/>
  <c r="J6816" i="11"/>
  <c r="J6762" i="11"/>
  <c r="J6708" i="11"/>
  <c r="J6654" i="11"/>
  <c r="J6600" i="11"/>
  <c r="J6546" i="11"/>
  <c r="J6492" i="11"/>
  <c r="J6466" i="11"/>
  <c r="J6444" i="11"/>
  <c r="J6426" i="11"/>
  <c r="J6408" i="11"/>
  <c r="J6390" i="11"/>
  <c r="J6372" i="11"/>
  <c r="J6354" i="11"/>
  <c r="J6336" i="11"/>
  <c r="J6318" i="11"/>
  <c r="J6300" i="11"/>
  <c r="J6282" i="11"/>
  <c r="J6266" i="11"/>
  <c r="J6256" i="11"/>
  <c r="J6248" i="11"/>
  <c r="J6238" i="11"/>
  <c r="J6230" i="11"/>
  <c r="J6220" i="11"/>
  <c r="J6212" i="11"/>
  <c r="J6202" i="11"/>
  <c r="J6194" i="11"/>
  <c r="J6184" i="11"/>
  <c r="J6176" i="11"/>
  <c r="J6166" i="11"/>
  <c r="J6158" i="11"/>
  <c r="J6148" i="11"/>
  <c r="J6140" i="11"/>
  <c r="J6130" i="11"/>
  <c r="J6122" i="11"/>
  <c r="J6112" i="11"/>
  <c r="J6104" i="11"/>
  <c r="J6094" i="11"/>
  <c r="J6086" i="11"/>
  <c r="J6076" i="11"/>
  <c r="J6068" i="11"/>
  <c r="J6058" i="11"/>
  <c r="J6050" i="11"/>
  <c r="J6040" i="11"/>
  <c r="J6032" i="11"/>
  <c r="J6022" i="11"/>
  <c r="J6014" i="11"/>
  <c r="J6004" i="11"/>
  <c r="J5996" i="11"/>
  <c r="J5986" i="11"/>
  <c r="J5978" i="11"/>
  <c r="J5968" i="11"/>
  <c r="J5960" i="11"/>
  <c r="J5950" i="11"/>
  <c r="J5942" i="11"/>
  <c r="J5932" i="11"/>
  <c r="J5924" i="11"/>
  <c r="J5914" i="11"/>
  <c r="J5906" i="11"/>
  <c r="J5896" i="11"/>
  <c r="J5888" i="11"/>
  <c r="J5878" i="11"/>
  <c r="J5870" i="11"/>
  <c r="J5860" i="11"/>
  <c r="J5852" i="11"/>
  <c r="J5842" i="11"/>
  <c r="J5834" i="11"/>
  <c r="J5824" i="11"/>
  <c r="J5816" i="11"/>
  <c r="J5806" i="11"/>
  <c r="J5798" i="11"/>
  <c r="J5788" i="11"/>
  <c r="J5780" i="11"/>
  <c r="J5770" i="11"/>
  <c r="J5762" i="11"/>
  <c r="J5752" i="11"/>
  <c r="J5744" i="11"/>
  <c r="J5734" i="11"/>
  <c r="J5726" i="11"/>
  <c r="J5716" i="11"/>
  <c r="J5708" i="11"/>
  <c r="J5698" i="11"/>
  <c r="J5690" i="11"/>
  <c r="J5680" i="11"/>
  <c r="J5672" i="11"/>
  <c r="J5662" i="11"/>
  <c r="J5654" i="11"/>
  <c r="J5644" i="11"/>
  <c r="J5636" i="11"/>
  <c r="J5626" i="11"/>
  <c r="J5618" i="11"/>
  <c r="J5608" i="11"/>
  <c r="J5600" i="11"/>
  <c r="J5590" i="11"/>
  <c r="J5582" i="11"/>
  <c r="J5572" i="11"/>
  <c r="J5564" i="11"/>
  <c r="J5554" i="11"/>
  <c r="J5546" i="11"/>
  <c r="J5536" i="11"/>
  <c r="J5528" i="11"/>
  <c r="J5518" i="11"/>
  <c r="J5510" i="11"/>
  <c r="J5500" i="11"/>
  <c r="J5492" i="11"/>
  <c r="J5482" i="11"/>
  <c r="J5474" i="11"/>
  <c r="J5464" i="11"/>
  <c r="J5456" i="11"/>
  <c r="J5446" i="11"/>
  <c r="J5438" i="11"/>
  <c r="J5428" i="11"/>
  <c r="J5420" i="11"/>
  <c r="J5410" i="11"/>
  <c r="J5402" i="11"/>
  <c r="J5392" i="11"/>
  <c r="J5384" i="11"/>
  <c r="J5374" i="11"/>
  <c r="J5366" i="11"/>
  <c r="J5356" i="11"/>
  <c r="J5348" i="11"/>
  <c r="J5338" i="11"/>
  <c r="J5330" i="11"/>
  <c r="J5320" i="11"/>
  <c r="J5312" i="11"/>
  <c r="J5302" i="11"/>
  <c r="J5294" i="11"/>
  <c r="J5284" i="11"/>
  <c r="J5276" i="11"/>
  <c r="J5266" i="11"/>
  <c r="J5259" i="11"/>
  <c r="J5252" i="11"/>
  <c r="J5245" i="11"/>
  <c r="J5238" i="11"/>
  <c r="J5230" i="11"/>
  <c r="J5223" i="11"/>
  <c r="J5216" i="11"/>
  <c r="J5209" i="11"/>
  <c r="J5202" i="11"/>
  <c r="J5196" i="11"/>
  <c r="J5190" i="11"/>
  <c r="J5184" i="11"/>
  <c r="J5178" i="11"/>
  <c r="J5172" i="11"/>
  <c r="J5166" i="11"/>
  <c r="J5160" i="11"/>
  <c r="J5154" i="11"/>
  <c r="J5148" i="11"/>
  <c r="J5142" i="11"/>
  <c r="J5136" i="11"/>
  <c r="J5130" i="11"/>
  <c r="J5124" i="11"/>
  <c r="J5118" i="11"/>
  <c r="J5112" i="11"/>
  <c r="J5106" i="11"/>
  <c r="J8460" i="11"/>
  <c r="J8136" i="11"/>
  <c r="J7812" i="11"/>
  <c r="J7580" i="11"/>
  <c r="J7456" i="11"/>
  <c r="J7348" i="11"/>
  <c r="J7294" i="11"/>
  <c r="J7240" i="11"/>
  <c r="J7186" i="11"/>
  <c r="J7132" i="11"/>
  <c r="J7078" i="11"/>
  <c r="J7024" i="11"/>
  <c r="J6970" i="11"/>
  <c r="J6916" i="11"/>
  <c r="J6862" i="11"/>
  <c r="J6808" i="11"/>
  <c r="J6754" i="11"/>
  <c r="J6700" i="11"/>
  <c r="J6646" i="11"/>
  <c r="J6592" i="11"/>
  <c r="J6538" i="11"/>
  <c r="J6486" i="11"/>
  <c r="J6460" i="11"/>
  <c r="J6440" i="11"/>
  <c r="J6422" i="11"/>
  <c r="J6404" i="11"/>
  <c r="J6386" i="11"/>
  <c r="J6368" i="11"/>
  <c r="J6350" i="11"/>
  <c r="J6332" i="11"/>
  <c r="J6314" i="11"/>
  <c r="J6296" i="11"/>
  <c r="J6278" i="11"/>
  <c r="J6264" i="11"/>
  <c r="J6255" i="11"/>
  <c r="J6246" i="11"/>
  <c r="J6237" i="11"/>
  <c r="J6228" i="11"/>
  <c r="J6219" i="11"/>
  <c r="J6210" i="11"/>
  <c r="J6201" i="11"/>
  <c r="J6192" i="11"/>
  <c r="J6183" i="11"/>
  <c r="J6174" i="11"/>
  <c r="J6165" i="11"/>
  <c r="J6156" i="11"/>
  <c r="J6147" i="11"/>
  <c r="J6138" i="11"/>
  <c r="J6129" i="11"/>
  <c r="J6120" i="11"/>
  <c r="J6111" i="11"/>
  <c r="J6102" i="11"/>
  <c r="J6093" i="11"/>
  <c r="J6084" i="11"/>
  <c r="J6075" i="11"/>
  <c r="J6066" i="11"/>
  <c r="J6057" i="11"/>
  <c r="J6048" i="11"/>
  <c r="J6039" i="11"/>
  <c r="J6030" i="11"/>
  <c r="J6021" i="11"/>
  <c r="J6012" i="11"/>
  <c r="J6003" i="11"/>
  <c r="J5994" i="11"/>
  <c r="J5985" i="11"/>
  <c r="J5976" i="11"/>
  <c r="J5967" i="11"/>
  <c r="J5958" i="11"/>
  <c r="J5949" i="11"/>
  <c r="J5940" i="11"/>
  <c r="J5931" i="11"/>
  <c r="J5922" i="11"/>
  <c r="J5913" i="11"/>
  <c r="J5904" i="11"/>
  <c r="J5895" i="11"/>
  <c r="J5886" i="11"/>
  <c r="J5877" i="11"/>
  <c r="J5868" i="11"/>
  <c r="J5859" i="11"/>
  <c r="J5850" i="11"/>
  <c r="J5841" i="11"/>
  <c r="J5832" i="11"/>
  <c r="J5823" i="11"/>
  <c r="J5814" i="11"/>
  <c r="J5805" i="11"/>
  <c r="J5796" i="11"/>
  <c r="J5787" i="11"/>
  <c r="J5778" i="11"/>
  <c r="J5769" i="11"/>
  <c r="J5760" i="11"/>
  <c r="J5751" i="11"/>
  <c r="J5742" i="11"/>
  <c r="J5733" i="11"/>
  <c r="J5724" i="11"/>
  <c r="J5715" i="11"/>
  <c r="J5706" i="11"/>
  <c r="J5697" i="11"/>
  <c r="J5688" i="11"/>
  <c r="J5679" i="11"/>
  <c r="J5670" i="11"/>
  <c r="J5661" i="11"/>
  <c r="J5652" i="11"/>
  <c r="J5643" i="11"/>
  <c r="J5634" i="11"/>
  <c r="J5625" i="11"/>
  <c r="J5616" i="11"/>
  <c r="J5607" i="11"/>
  <c r="J5598" i="11"/>
  <c r="J5589" i="11"/>
  <c r="J5580" i="11"/>
  <c r="J5571" i="11"/>
  <c r="J5562" i="11"/>
  <c r="J5553" i="11"/>
  <c r="J5544" i="11"/>
  <c r="J5535" i="11"/>
  <c r="J5526" i="11"/>
  <c r="J5517" i="11"/>
  <c r="J5508" i="11"/>
  <c r="J5499" i="11"/>
  <c r="J5490" i="11"/>
  <c r="J5481" i="11"/>
  <c r="J5472" i="11"/>
  <c r="J5463" i="11"/>
  <c r="J5454" i="11"/>
  <c r="J5445" i="11"/>
  <c r="J5436" i="11"/>
  <c r="J5427" i="11"/>
  <c r="J5418" i="11"/>
  <c r="J5409" i="11"/>
  <c r="J5400" i="11"/>
  <c r="J5391" i="11"/>
  <c r="J5382" i="11"/>
  <c r="J5373" i="11"/>
  <c r="J5364" i="11"/>
  <c r="J5355" i="11"/>
  <c r="J5346" i="11"/>
  <c r="J5337" i="11"/>
  <c r="J5328" i="11"/>
  <c r="J5319" i="11"/>
  <c r="J5310" i="11"/>
  <c r="J5301" i="11"/>
  <c r="J5292" i="11"/>
  <c r="J5283" i="11"/>
  <c r="J5274" i="11"/>
  <c r="J5265" i="11"/>
  <c r="J5258" i="11"/>
  <c r="J5251" i="11"/>
  <c r="J5244" i="11"/>
  <c r="J5236" i="11"/>
  <c r="J5229" i="11"/>
  <c r="J5222" i="11"/>
  <c r="J5215" i="11"/>
  <c r="J5208" i="11"/>
  <c r="J5201" i="11"/>
  <c r="J5195" i="11"/>
  <c r="J5189" i="11"/>
  <c r="J5183" i="11"/>
  <c r="J5177" i="11"/>
  <c r="J5171" i="11"/>
  <c r="J5165" i="11"/>
  <c r="J5159" i="11"/>
  <c r="J5153" i="11"/>
  <c r="J5147" i="11"/>
  <c r="J5141" i="11"/>
  <c r="J5135" i="11"/>
  <c r="J5129" i="11"/>
  <c r="J5123" i="11"/>
  <c r="J5117" i="11"/>
  <c r="J5111" i="11"/>
  <c r="J5105" i="11"/>
  <c r="J5099" i="11"/>
  <c r="J5093" i="11"/>
  <c r="J5087" i="11"/>
  <c r="J5081" i="11"/>
  <c r="J5075" i="11"/>
  <c r="J5069" i="11"/>
  <c r="J5063" i="11"/>
  <c r="J5057" i="11"/>
  <c r="J5051" i="11"/>
  <c r="J5045" i="11"/>
  <c r="J5039" i="11"/>
  <c r="J5033" i="11"/>
  <c r="J5027" i="11"/>
  <c r="J5021" i="11"/>
  <c r="J5015" i="11"/>
  <c r="J5009" i="11"/>
  <c r="J5003" i="11"/>
  <c r="J4997" i="11"/>
  <c r="J4991" i="11"/>
  <c r="J4985" i="11"/>
  <c r="J4979" i="11"/>
  <c r="J4973" i="11"/>
  <c r="J4967" i="11"/>
  <c r="J4961" i="11"/>
  <c r="J4955" i="11"/>
  <c r="J4949" i="11"/>
  <c r="J4943" i="11"/>
  <c r="J4937" i="11"/>
  <c r="J4931" i="11"/>
  <c r="J4925" i="11"/>
  <c r="J4919" i="11"/>
  <c r="J4913" i="11"/>
  <c r="J4907" i="11"/>
  <c r="J4901" i="11"/>
  <c r="J4895" i="11"/>
  <c r="J4889" i="11"/>
  <c r="J4883" i="11"/>
  <c r="J4877" i="11"/>
  <c r="J4871" i="11"/>
  <c r="J4865" i="11"/>
  <c r="J4859" i="11"/>
  <c r="J4853" i="11"/>
  <c r="J4847" i="11"/>
  <c r="J4841" i="11"/>
  <c r="J4835" i="11"/>
  <c r="J4829" i="11"/>
  <c r="J4823" i="11"/>
  <c r="J4817" i="11"/>
  <c r="J4811" i="11"/>
  <c r="J4805" i="11"/>
  <c r="J4799" i="11"/>
  <c r="J4793" i="11"/>
  <c r="J4787" i="11"/>
  <c r="J4781" i="11"/>
  <c r="J4775" i="11"/>
  <c r="J4769" i="11"/>
  <c r="J4763" i="11"/>
  <c r="J4757" i="11"/>
  <c r="J4751" i="11"/>
  <c r="J4745" i="11"/>
  <c r="J4739" i="11"/>
  <c r="J4733" i="11"/>
  <c r="J4727" i="11"/>
  <c r="J4721" i="11"/>
  <c r="J4715" i="11"/>
  <c r="J4709" i="11"/>
  <c r="J4703" i="11"/>
  <c r="J4697" i="11"/>
  <c r="J4691" i="11"/>
  <c r="J4685" i="11"/>
  <c r="J4679" i="11"/>
  <c r="J4673" i="11"/>
  <c r="J4667" i="11"/>
  <c r="J4661" i="11"/>
  <c r="J4655" i="11"/>
  <c r="J4649" i="11"/>
  <c r="J4643" i="11"/>
  <c r="J4637" i="11"/>
  <c r="J4631" i="11"/>
  <c r="J4625" i="11"/>
  <c r="J4619" i="11"/>
  <c r="J4613" i="11"/>
  <c r="J4607" i="11"/>
  <c r="J4601" i="11"/>
  <c r="J4595" i="11"/>
  <c r="J4589" i="11"/>
  <c r="J4583" i="11"/>
  <c r="J4577" i="11"/>
  <c r="J4571" i="11"/>
  <c r="J4565" i="11"/>
  <c r="J4559" i="11"/>
  <c r="J4553" i="11"/>
  <c r="J4547" i="11"/>
  <c r="J4541" i="11"/>
  <c r="J4535" i="11"/>
  <c r="J4529" i="11"/>
  <c r="J4523" i="11"/>
  <c r="J4517" i="11"/>
  <c r="J4511" i="11"/>
  <c r="J4505" i="11"/>
  <c r="J4499" i="11"/>
  <c r="J4493" i="11"/>
  <c r="J4487" i="11"/>
  <c r="J4481" i="11"/>
  <c r="J4475" i="11"/>
  <c r="J4469" i="11"/>
  <c r="J4463" i="11"/>
  <c r="J4457" i="11"/>
  <c r="J4451" i="11"/>
  <c r="J4445" i="11"/>
  <c r="J4439" i="11"/>
  <c r="J4433" i="11"/>
  <c r="J4427" i="11"/>
  <c r="J4421" i="11"/>
  <c r="J4415" i="11"/>
  <c r="J4409" i="11"/>
  <c r="J4403" i="11"/>
  <c r="J4397" i="11"/>
  <c r="J4391" i="11"/>
  <c r="J4385" i="11"/>
  <c r="J4379" i="11"/>
  <c r="J4373" i="11"/>
  <c r="J4367" i="11"/>
  <c r="J4361" i="11"/>
  <c r="J4355" i="11"/>
  <c r="J4349" i="11"/>
  <c r="J4343" i="11"/>
  <c r="J4337" i="11"/>
  <c r="J4331" i="11"/>
  <c r="J4325" i="11"/>
  <c r="J4319" i="11"/>
  <c r="J4313" i="11"/>
  <c r="J8352" i="11"/>
  <c r="J8028" i="11"/>
  <c r="J7724" i="11"/>
  <c r="J7528" i="11"/>
  <c r="J7420" i="11"/>
  <c r="J7330" i="11"/>
  <c r="J7276" i="11"/>
  <c r="J7222" i="11"/>
  <c r="J7168" i="11"/>
  <c r="J7114" i="11"/>
  <c r="J7060" i="11"/>
  <c r="J7006" i="11"/>
  <c r="J6952" i="11"/>
  <c r="J6898" i="11"/>
  <c r="J6844" i="11"/>
  <c r="J6790" i="11"/>
  <c r="J6736" i="11"/>
  <c r="J6682" i="11"/>
  <c r="J6628" i="11"/>
  <c r="J6574" i="11"/>
  <c r="J6520" i="11"/>
  <c r="J6478" i="11"/>
  <c r="J6452" i="11"/>
  <c r="J6434" i="11"/>
  <c r="J6416" i="11"/>
  <c r="J6398" i="11"/>
  <c r="J6380" i="11"/>
  <c r="J6362" i="11"/>
  <c r="J6344" i="11"/>
  <c r="J6326" i="11"/>
  <c r="J6308" i="11"/>
  <c r="J6290" i="11"/>
  <c r="J6272" i="11"/>
  <c r="J6261" i="11"/>
  <c r="J6252" i="11"/>
  <c r="J6243" i="11"/>
  <c r="J6234" i="11"/>
  <c r="J6225" i="11"/>
  <c r="J6216" i="11"/>
  <c r="J6207" i="11"/>
  <c r="J6198" i="11"/>
  <c r="J6189" i="11"/>
  <c r="J6180" i="11"/>
  <c r="J6171" i="11"/>
  <c r="J6162" i="11"/>
  <c r="J6153" i="11"/>
  <c r="J6144" i="11"/>
  <c r="J6135" i="11"/>
  <c r="J6126" i="11"/>
  <c r="J6117" i="11"/>
  <c r="J6108" i="11"/>
  <c r="J6099" i="11"/>
  <c r="J6090" i="11"/>
  <c r="J6081" i="11"/>
  <c r="J6072" i="11"/>
  <c r="J6063" i="11"/>
  <c r="J6054" i="11"/>
  <c r="J6045" i="11"/>
  <c r="J6036" i="11"/>
  <c r="J6027" i="11"/>
  <c r="J6018" i="11"/>
  <c r="J6009" i="11"/>
  <c r="J6000" i="11"/>
  <c r="J5991" i="11"/>
  <c r="J5982" i="11"/>
  <c r="J5973" i="11"/>
  <c r="J5964" i="11"/>
  <c r="J5955" i="11"/>
  <c r="J5946" i="11"/>
  <c r="J5937" i="11"/>
  <c r="J5928" i="11"/>
  <c r="J5919" i="11"/>
  <c r="J5910" i="11"/>
  <c r="J5901" i="11"/>
  <c r="J5892" i="11"/>
  <c r="J5883" i="11"/>
  <c r="J5874" i="11"/>
  <c r="J5865" i="11"/>
  <c r="J5856" i="11"/>
  <c r="J5847" i="11"/>
  <c r="J5838" i="11"/>
  <c r="J5829" i="11"/>
  <c r="J5820" i="11"/>
  <c r="J5811" i="11"/>
  <c r="J5802" i="11"/>
  <c r="J5793" i="11"/>
  <c r="J5784" i="11"/>
  <c r="J5775" i="11"/>
  <c r="J5766" i="11"/>
  <c r="J5757" i="11"/>
  <c r="J5748" i="11"/>
  <c r="J5739" i="11"/>
  <c r="J5730" i="11"/>
  <c r="J5721" i="11"/>
  <c r="J5712" i="11"/>
  <c r="J5703" i="11"/>
  <c r="J5694" i="11"/>
  <c r="J5685" i="11"/>
  <c r="J5676" i="11"/>
  <c r="J5667" i="11"/>
  <c r="J5658" i="11"/>
  <c r="J5649" i="11"/>
  <c r="J5640" i="11"/>
  <c r="J5631" i="11"/>
  <c r="J5622" i="11"/>
  <c r="J5613" i="11"/>
  <c r="J5604" i="11"/>
  <c r="J5595" i="11"/>
  <c r="J5586" i="11"/>
  <c r="J5577" i="11"/>
  <c r="J5568" i="11"/>
  <c r="J5559" i="11"/>
  <c r="J5550" i="11"/>
  <c r="J5541" i="11"/>
  <c r="J5532" i="11"/>
  <c r="J5523" i="11"/>
  <c r="J5514" i="11"/>
  <c r="J5505" i="11"/>
  <c r="J5496" i="11"/>
  <c r="J5487" i="11"/>
  <c r="J5478" i="11"/>
  <c r="J5469" i="11"/>
  <c r="J5460" i="11"/>
  <c r="J5451" i="11"/>
  <c r="J5442" i="11"/>
  <c r="J5433" i="11"/>
  <c r="J5424" i="11"/>
  <c r="J5415" i="11"/>
  <c r="J5406" i="11"/>
  <c r="J5397" i="11"/>
  <c r="J5388" i="11"/>
  <c r="J5379" i="11"/>
  <c r="J5370" i="11"/>
  <c r="J5361" i="11"/>
  <c r="J5352" i="11"/>
  <c r="J5343" i="11"/>
  <c r="J5334" i="11"/>
  <c r="J5325" i="11"/>
  <c r="J5316" i="11"/>
  <c r="J5307" i="11"/>
  <c r="J5298" i="11"/>
  <c r="J5289" i="11"/>
  <c r="J5280" i="11"/>
  <c r="J5271" i="11"/>
  <c r="J5263" i="11"/>
  <c r="J5256" i="11"/>
  <c r="J5248" i="11"/>
  <c r="J5241" i="11"/>
  <c r="J5234" i="11"/>
  <c r="J5227" i="11"/>
  <c r="J5220" i="11"/>
  <c r="J5212" i="11"/>
  <c r="J5205" i="11"/>
  <c r="J5199" i="11"/>
  <c r="J5193" i="11"/>
  <c r="J5187" i="11"/>
  <c r="J5181" i="11"/>
  <c r="J5175" i="11"/>
  <c r="J5169" i="11"/>
  <c r="J5163" i="11"/>
  <c r="J5157" i="11"/>
  <c r="J5151" i="11"/>
  <c r="J5145" i="11"/>
  <c r="J5139" i="11"/>
  <c r="J5133" i="11"/>
  <c r="J5127" i="11"/>
  <c r="J5121" i="11"/>
  <c r="J5115" i="11"/>
  <c r="J5109" i="11"/>
  <c r="J5103" i="11"/>
  <c r="J5097" i="11"/>
  <c r="J5091" i="11"/>
  <c r="J5085" i="11"/>
  <c r="J5079" i="11"/>
  <c r="J5073" i="11"/>
  <c r="J5067" i="11"/>
  <c r="J5061" i="11"/>
  <c r="J5055" i="11"/>
  <c r="J5049" i="11"/>
  <c r="J5043" i="11"/>
  <c r="J5037" i="11"/>
  <c r="J5031" i="11"/>
  <c r="J5025" i="11"/>
  <c r="J5019" i="11"/>
  <c r="J5013" i="11"/>
  <c r="J5007" i="11"/>
  <c r="J5001" i="11"/>
  <c r="J4995" i="11"/>
  <c r="J4989" i="11"/>
  <c r="J4983" i="11"/>
  <c r="J4977" i="11"/>
  <c r="J4971" i="11"/>
  <c r="J4965" i="11"/>
  <c r="J4959" i="11"/>
  <c r="J4953" i="11"/>
  <c r="J4947" i="11"/>
  <c r="J4941" i="11"/>
  <c r="J4935" i="11"/>
  <c r="J4929" i="11"/>
  <c r="J4923" i="11"/>
  <c r="J4917" i="11"/>
  <c r="J4911" i="11"/>
  <c r="J4905" i="11"/>
  <c r="J4899" i="11"/>
  <c r="J4893" i="11"/>
  <c r="J4887" i="11"/>
  <c r="J4881" i="11"/>
  <c r="J4875" i="11"/>
  <c r="J4869" i="11"/>
  <c r="J4863" i="11"/>
  <c r="J4857" i="11"/>
  <c r="J4851" i="11"/>
  <c r="J4845" i="11"/>
  <c r="J4839" i="11"/>
  <c r="J4833" i="11"/>
  <c r="J4827" i="11"/>
  <c r="J4821" i="11"/>
  <c r="J4815" i="11"/>
  <c r="J4809" i="11"/>
  <c r="J4803" i="11"/>
  <c r="J4797" i="11"/>
  <c r="J4791" i="11"/>
  <c r="J4785" i="11"/>
  <c r="J4779" i="11"/>
  <c r="J4773" i="11"/>
  <c r="J4767" i="11"/>
  <c r="J4761" i="11"/>
  <c r="J4755" i="11"/>
  <c r="J4749" i="11"/>
  <c r="J4743" i="11"/>
  <c r="J4737" i="11"/>
  <c r="J4731" i="11"/>
  <c r="J4725" i="11"/>
  <c r="J4719" i="11"/>
  <c r="J4713" i="11"/>
  <c r="J4707" i="11"/>
  <c r="J4701" i="11"/>
  <c r="J4695" i="11"/>
  <c r="J4689" i="11"/>
  <c r="J4683" i="11"/>
  <c r="J4677" i="11"/>
  <c r="J4671" i="11"/>
  <c r="J4665" i="11"/>
  <c r="J4659" i="11"/>
  <c r="J4653" i="11"/>
  <c r="J4647" i="11"/>
  <c r="J4641" i="11"/>
  <c r="J4635" i="11"/>
  <c r="J4629" i="11"/>
  <c r="J4623" i="11"/>
  <c r="J4617" i="11"/>
  <c r="J4611" i="11"/>
  <c r="J4605" i="11"/>
  <c r="J4599" i="11"/>
  <c r="J4593" i="11"/>
  <c r="J4587" i="11"/>
  <c r="J4581" i="11"/>
  <c r="J4575" i="11"/>
  <c r="J4569" i="11"/>
  <c r="J4563" i="11"/>
  <c r="J4557" i="11"/>
  <c r="J4551" i="11"/>
  <c r="J4545" i="11"/>
  <c r="J4539" i="11"/>
  <c r="J4533" i="11"/>
  <c r="J4527" i="11"/>
  <c r="J4521" i="11"/>
  <c r="J4515" i="11"/>
  <c r="J4509" i="11"/>
  <c r="J4503" i="11"/>
  <c r="J4497" i="11"/>
  <c r="J4491" i="11"/>
  <c r="J4485" i="11"/>
  <c r="J4479" i="11"/>
  <c r="J4473" i="11"/>
  <c r="J4467" i="11"/>
  <c r="J4461" i="11"/>
  <c r="J4455" i="11"/>
  <c r="J4449" i="11"/>
  <c r="J4443" i="11"/>
  <c r="J4437" i="11"/>
  <c r="J4431" i="11"/>
  <c r="J4425" i="11"/>
  <c r="J4419" i="11"/>
  <c r="J4413" i="11"/>
  <c r="J4407" i="11"/>
  <c r="J4401" i="11"/>
  <c r="J4395" i="11"/>
  <c r="J4389" i="11"/>
  <c r="J4383" i="11"/>
  <c r="J4377" i="11"/>
  <c r="J4371" i="11"/>
  <c r="J4365" i="11"/>
  <c r="J4359" i="11"/>
  <c r="J4353" i="11"/>
  <c r="J4347" i="11"/>
  <c r="J4341" i="11"/>
  <c r="J8406" i="11"/>
  <c r="J7284" i="11"/>
  <c r="J6960" i="11"/>
  <c r="J6636" i="11"/>
  <c r="J6420" i="11"/>
  <c r="J6312" i="11"/>
  <c r="J6236" i="11"/>
  <c r="J6182" i="11"/>
  <c r="J6128" i="11"/>
  <c r="J6074" i="11"/>
  <c r="J6020" i="11"/>
  <c r="J5966" i="11"/>
  <c r="J5912" i="11"/>
  <c r="J5858" i="11"/>
  <c r="J5804" i="11"/>
  <c r="J5750" i="11"/>
  <c r="J5696" i="11"/>
  <c r="J5642" i="11"/>
  <c r="J5588" i="11"/>
  <c r="J5534" i="11"/>
  <c r="J5480" i="11"/>
  <c r="J5426" i="11"/>
  <c r="J5372" i="11"/>
  <c r="J5318" i="11"/>
  <c r="J5270" i="11"/>
  <c r="J5254" i="11"/>
  <c r="J5240" i="11"/>
  <c r="J5226" i="11"/>
  <c r="J5211" i="11"/>
  <c r="J5198" i="11"/>
  <c r="J5186" i="11"/>
  <c r="J5174" i="11"/>
  <c r="J5162" i="11"/>
  <c r="J5150" i="11"/>
  <c r="J5138" i="11"/>
  <c r="J5126" i="11"/>
  <c r="J5114" i="11"/>
  <c r="J5102" i="11"/>
  <c r="J5094" i="11"/>
  <c r="J5084" i="11"/>
  <c r="J5076" i="11"/>
  <c r="J5066" i="11"/>
  <c r="J5058" i="11"/>
  <c r="J5048" i="11"/>
  <c r="J5040" i="11"/>
  <c r="J5030" i="11"/>
  <c r="J5022" i="11"/>
  <c r="J5012" i="11"/>
  <c r="J5004" i="11"/>
  <c r="J4994" i="11"/>
  <c r="J4986" i="11"/>
  <c r="J4976" i="11"/>
  <c r="J4968" i="11"/>
  <c r="J4958" i="11"/>
  <c r="J4950" i="11"/>
  <c r="J4940" i="11"/>
  <c r="J4932" i="11"/>
  <c r="J4922" i="11"/>
  <c r="J4914" i="11"/>
  <c r="J4904" i="11"/>
  <c r="J4896" i="11"/>
  <c r="J4886" i="11"/>
  <c r="J4878" i="11"/>
  <c r="J4868" i="11"/>
  <c r="J4860" i="11"/>
  <c r="J4850" i="11"/>
  <c r="J4842" i="11"/>
  <c r="J4832" i="11"/>
  <c r="J4824" i="11"/>
  <c r="J4814" i="11"/>
  <c r="J4806" i="11"/>
  <c r="J4796" i="11"/>
  <c r="J4788" i="11"/>
  <c r="J4778" i="11"/>
  <c r="J4770" i="11"/>
  <c r="J4760" i="11"/>
  <c r="J4752" i="11"/>
  <c r="J4742" i="11"/>
  <c r="J4734" i="11"/>
  <c r="J4724" i="11"/>
  <c r="J4716" i="11"/>
  <c r="J4706" i="11"/>
  <c r="J4698" i="11"/>
  <c r="J4688" i="11"/>
  <c r="J4680" i="11"/>
  <c r="J4670" i="11"/>
  <c r="J4662" i="11"/>
  <c r="J4652" i="11"/>
  <c r="J4644" i="11"/>
  <c r="J4634" i="11"/>
  <c r="J4626" i="11"/>
  <c r="J4616" i="11"/>
  <c r="J4608" i="11"/>
  <c r="J4598" i="11"/>
  <c r="J4590" i="11"/>
  <c r="J4580" i="11"/>
  <c r="J4572" i="11"/>
  <c r="J4562" i="11"/>
  <c r="J4554" i="11"/>
  <c r="J4544" i="11"/>
  <c r="J4536" i="11"/>
  <c r="J4526" i="11"/>
  <c r="J4518" i="11"/>
  <c r="J4508" i="11"/>
  <c r="J4500" i="11"/>
  <c r="J4490" i="11"/>
  <c r="J4482" i="11"/>
  <c r="J4472" i="11"/>
  <c r="J4464" i="11"/>
  <c r="J4454" i="11"/>
  <c r="J4446" i="11"/>
  <c r="J4436" i="11"/>
  <c r="J4428" i="11"/>
  <c r="J4418" i="11"/>
  <c r="J4410" i="11"/>
  <c r="J4400" i="11"/>
  <c r="J4392" i="11"/>
  <c r="J4382" i="11"/>
  <c r="J4374" i="11"/>
  <c r="J4364" i="11"/>
  <c r="J4356" i="11"/>
  <c r="J4346" i="11"/>
  <c r="J4338" i="11"/>
  <c r="J4330" i="11"/>
  <c r="J4323" i="11"/>
  <c r="J4316" i="11"/>
  <c r="J4309" i="11"/>
  <c r="J4303" i="11"/>
  <c r="J4297" i="11"/>
  <c r="J4291" i="11"/>
  <c r="J4285" i="11"/>
  <c r="J4279" i="11"/>
  <c r="J4273" i="11"/>
  <c r="J4267" i="11"/>
  <c r="J4261" i="11"/>
  <c r="J4255" i="11"/>
  <c r="J4249" i="11"/>
  <c r="J4243" i="11"/>
  <c r="J4237" i="11"/>
  <c r="J4231" i="11"/>
  <c r="J4225" i="11"/>
  <c r="J4219" i="11"/>
  <c r="J4213" i="11"/>
  <c r="J4207" i="11"/>
  <c r="J4201" i="11"/>
  <c r="J4195" i="11"/>
  <c r="J4189" i="11"/>
  <c r="J4183" i="11"/>
  <c r="J4177" i="11"/>
  <c r="J4171" i="11"/>
  <c r="J4165" i="11"/>
  <c r="J4159" i="11"/>
  <c r="J4153" i="11"/>
  <c r="J4147" i="11"/>
  <c r="J4141" i="11"/>
  <c r="J4135" i="11"/>
  <c r="J4129" i="11"/>
  <c r="J4123" i="11"/>
  <c r="J4117" i="11"/>
  <c r="J4111" i="11"/>
  <c r="J4105" i="11"/>
  <c r="J4099" i="11"/>
  <c r="J4093" i="11"/>
  <c r="J4087" i="11"/>
  <c r="J4081" i="11"/>
  <c r="J4075" i="11"/>
  <c r="J4069" i="11"/>
  <c r="J4063" i="11"/>
  <c r="J4057" i="11"/>
  <c r="J4051" i="11"/>
  <c r="J4045" i="11"/>
  <c r="J4039" i="11"/>
  <c r="J4033" i="11"/>
  <c r="J4027" i="11"/>
  <c r="J4021" i="11"/>
  <c r="J4015" i="11"/>
  <c r="J4009" i="11"/>
  <c r="J4003" i="11"/>
  <c r="J3997" i="11"/>
  <c r="J3991" i="11"/>
  <c r="J3985" i="11"/>
  <c r="J3979" i="11"/>
  <c r="J3973" i="11"/>
  <c r="J3967" i="11"/>
  <c r="J3961" i="11"/>
  <c r="J3955" i="11"/>
  <c r="J3949" i="11"/>
  <c r="J3943" i="11"/>
  <c r="J3937" i="11"/>
  <c r="J3931" i="11"/>
  <c r="J3925" i="11"/>
  <c r="J3919" i="11"/>
  <c r="J3913" i="11"/>
  <c r="J3907" i="11"/>
  <c r="J3901" i="11"/>
  <c r="J3895" i="11"/>
  <c r="J3889" i="11"/>
  <c r="J3883" i="11"/>
  <c r="J3877" i="11"/>
  <c r="J3871" i="11"/>
  <c r="J3865" i="11"/>
  <c r="J3859" i="11"/>
  <c r="J3853" i="11"/>
  <c r="J3847" i="11"/>
  <c r="J3841" i="11"/>
  <c r="J3835" i="11"/>
  <c r="J3829" i="11"/>
  <c r="J3823" i="11"/>
  <c r="J3817" i="11"/>
  <c r="J3811" i="11"/>
  <c r="J3805" i="11"/>
  <c r="J3799" i="11"/>
  <c r="J3793" i="11"/>
  <c r="J3787" i="11"/>
  <c r="J3781" i="11"/>
  <c r="J3775" i="11"/>
  <c r="J3769" i="11"/>
  <c r="J3763" i="11"/>
  <c r="J3757" i="11"/>
  <c r="J3751" i="11"/>
  <c r="J3745" i="11"/>
  <c r="J3739" i="11"/>
  <c r="J3733" i="11"/>
  <c r="J3727" i="11"/>
  <c r="J3721" i="11"/>
  <c r="J3715" i="11"/>
  <c r="J3709" i="11"/>
  <c r="J3703" i="11"/>
  <c r="J3697" i="11"/>
  <c r="J3691" i="11"/>
  <c r="J3685" i="11"/>
  <c r="J3679" i="11"/>
  <c r="J3673" i="11"/>
  <c r="J3667" i="11"/>
  <c r="J3661" i="11"/>
  <c r="J3655" i="11"/>
  <c r="J3649" i="11"/>
  <c r="J3643" i="11"/>
  <c r="J3637" i="11"/>
  <c r="J3631" i="11"/>
  <c r="J3625" i="11"/>
  <c r="J3619" i="11"/>
  <c r="J3613" i="11"/>
  <c r="J3607" i="11"/>
  <c r="J3601" i="11"/>
  <c r="J3595" i="11"/>
  <c r="J3589" i="11"/>
  <c r="J3583" i="11"/>
  <c r="J3577" i="11"/>
  <c r="J3571" i="11"/>
  <c r="J3565" i="11"/>
  <c r="J3559" i="11"/>
  <c r="J3553" i="11"/>
  <c r="J3547" i="11"/>
  <c r="J3541" i="11"/>
  <c r="J3535" i="11"/>
  <c r="J3529" i="11"/>
  <c r="J3523" i="11"/>
  <c r="J3517" i="11"/>
  <c r="J3511" i="11"/>
  <c r="J3505" i="11"/>
  <c r="J3499" i="11"/>
  <c r="J3493" i="11"/>
  <c r="J3487" i="11"/>
  <c r="J3481" i="11"/>
  <c r="J3475" i="11"/>
  <c r="J3469" i="11"/>
  <c r="J3463" i="11"/>
  <c r="J3457" i="11"/>
  <c r="J3451" i="11"/>
  <c r="J3445" i="11"/>
  <c r="J3439" i="11"/>
  <c r="J3433" i="11"/>
  <c r="J3427" i="11"/>
  <c r="J3421" i="11"/>
  <c r="J3415" i="11"/>
  <c r="J3409" i="11"/>
  <c r="J3403" i="11"/>
  <c r="J3397" i="11"/>
  <c r="J3391" i="11"/>
  <c r="J3385" i="11"/>
  <c r="J3379" i="11"/>
  <c r="J3373" i="11"/>
  <c r="J3367" i="11"/>
  <c r="J3361" i="11"/>
  <c r="J3355" i="11"/>
  <c r="J3349" i="11"/>
  <c r="J3343" i="11"/>
  <c r="J3337" i="11"/>
  <c r="J3331" i="11"/>
  <c r="J3325" i="11"/>
  <c r="J3319" i="11"/>
  <c r="J3313" i="11"/>
  <c r="J3307" i="11"/>
  <c r="J3301" i="11"/>
  <c r="J3295" i="11"/>
  <c r="J3289" i="11"/>
  <c r="J3283" i="11"/>
  <c r="J3277" i="11"/>
  <c r="J3271" i="11"/>
  <c r="J3265" i="11"/>
  <c r="J3259" i="11"/>
  <c r="J3253" i="11"/>
  <c r="J3247" i="11"/>
  <c r="J3241" i="11"/>
  <c r="J3235" i="11"/>
  <c r="J3229" i="11"/>
  <c r="J3223" i="11"/>
  <c r="J3217" i="11"/>
  <c r="J3211" i="11"/>
  <c r="J3205" i="11"/>
  <c r="J3199" i="11"/>
  <c r="J3193" i="11"/>
  <c r="J3187" i="11"/>
  <c r="J3181" i="11"/>
  <c r="J3175" i="11"/>
  <c r="J3169" i="11"/>
  <c r="J3163" i="11"/>
  <c r="J3157" i="11"/>
  <c r="J3151" i="11"/>
  <c r="J3145" i="11"/>
  <c r="J3139" i="11"/>
  <c r="J3133" i="11"/>
  <c r="J3127" i="11"/>
  <c r="J3121" i="11"/>
  <c r="J3115" i="11"/>
  <c r="J3109" i="11"/>
  <c r="J3103" i="11"/>
  <c r="J3097" i="11"/>
  <c r="J3091" i="11"/>
  <c r="J3085" i="11"/>
  <c r="J3079" i="11"/>
  <c r="J3073" i="11"/>
  <c r="J3067" i="11"/>
  <c r="J3061" i="11"/>
  <c r="J3055" i="11"/>
  <c r="J8082" i="11"/>
  <c r="J7230" i="11"/>
  <c r="J6906" i="11"/>
  <c r="J6582" i="11"/>
  <c r="J6402" i="11"/>
  <c r="J6294" i="11"/>
  <c r="J6226" i="11"/>
  <c r="J6172" i="11"/>
  <c r="J6118" i="11"/>
  <c r="J6064" i="11"/>
  <c r="J6010" i="11"/>
  <c r="J5956" i="11"/>
  <c r="J5902" i="11"/>
  <c r="J5848" i="11"/>
  <c r="J5794" i="11"/>
  <c r="J5740" i="11"/>
  <c r="J5686" i="11"/>
  <c r="J5632" i="11"/>
  <c r="J5578" i="11"/>
  <c r="J5524" i="11"/>
  <c r="J5470" i="11"/>
  <c r="J5416" i="11"/>
  <c r="J5362" i="11"/>
  <c r="J5308" i="11"/>
  <c r="J5268" i="11"/>
  <c r="J5253" i="11"/>
  <c r="J5239" i="11"/>
  <c r="J5224" i="11"/>
  <c r="J5210" i="11"/>
  <c r="J5197" i="11"/>
  <c r="J5185" i="11"/>
  <c r="J5173" i="11"/>
  <c r="J5161" i="11"/>
  <c r="J5149" i="11"/>
  <c r="J5137" i="11"/>
  <c r="J5125" i="11"/>
  <c r="J5113" i="11"/>
  <c r="J5101" i="11"/>
  <c r="J5092" i="11"/>
  <c r="J5083" i="11"/>
  <c r="J5074" i="11"/>
  <c r="J5065" i="11"/>
  <c r="J5056" i="11"/>
  <c r="J5047" i="11"/>
  <c r="J5038" i="11"/>
  <c r="J5029" i="11"/>
  <c r="J5020" i="11"/>
  <c r="J5011" i="11"/>
  <c r="J5002" i="11"/>
  <c r="J4993" i="11"/>
  <c r="J4984" i="11"/>
  <c r="J4975" i="11"/>
  <c r="J4966" i="11"/>
  <c r="J4957" i="11"/>
  <c r="J4948" i="11"/>
  <c r="J4939" i="11"/>
  <c r="J4930" i="11"/>
  <c r="J4921" i="11"/>
  <c r="J4912" i="11"/>
  <c r="J4903" i="11"/>
  <c r="J4894" i="11"/>
  <c r="J4885" i="11"/>
  <c r="J4876" i="11"/>
  <c r="J4867" i="11"/>
  <c r="J4858" i="11"/>
  <c r="J4849" i="11"/>
  <c r="J4840" i="11"/>
  <c r="J4831" i="11"/>
  <c r="J4822" i="11"/>
  <c r="J4813" i="11"/>
  <c r="J4804" i="11"/>
  <c r="J4795" i="11"/>
  <c r="J4786" i="11"/>
  <c r="J4777" i="11"/>
  <c r="J4768" i="11"/>
  <c r="J4759" i="11"/>
  <c r="J4750" i="11"/>
  <c r="J4741" i="11"/>
  <c r="J4732" i="11"/>
  <c r="J4723" i="11"/>
  <c r="J4714" i="11"/>
  <c r="J4705" i="11"/>
  <c r="J4696" i="11"/>
  <c r="J4687" i="11"/>
  <c r="J4678" i="11"/>
  <c r="J4669" i="11"/>
  <c r="J4660" i="11"/>
  <c r="J4651" i="11"/>
  <c r="J4642" i="11"/>
  <c r="J4633" i="11"/>
  <c r="J4624" i="11"/>
  <c r="J4615" i="11"/>
  <c r="J4606" i="11"/>
  <c r="J4597" i="11"/>
  <c r="J4588" i="11"/>
  <c r="J4579" i="11"/>
  <c r="J4570" i="11"/>
  <c r="J4561" i="11"/>
  <c r="J4552" i="11"/>
  <c r="J4543" i="11"/>
  <c r="J4534" i="11"/>
  <c r="J4525" i="11"/>
  <c r="J4516" i="11"/>
  <c r="J4507" i="11"/>
  <c r="J4498" i="11"/>
  <c r="J4489" i="11"/>
  <c r="J4480" i="11"/>
  <c r="J4471" i="11"/>
  <c r="J4462" i="11"/>
  <c r="J4453" i="11"/>
  <c r="J4444" i="11"/>
  <c r="J4435" i="11"/>
  <c r="J4426" i="11"/>
  <c r="J4417" i="11"/>
  <c r="J4408" i="11"/>
  <c r="J4399" i="11"/>
  <c r="J4390" i="11"/>
  <c r="J4381" i="11"/>
  <c r="J4372" i="11"/>
  <c r="J4363" i="11"/>
  <c r="J4354" i="11"/>
  <c r="J4345" i="11"/>
  <c r="J4336" i="11"/>
  <c r="J4329" i="11"/>
  <c r="J4322" i="11"/>
  <c r="J4315" i="11"/>
  <c r="J4308" i="11"/>
  <c r="J4302" i="11"/>
  <c r="J4296" i="11"/>
  <c r="J4290" i="11"/>
  <c r="J4284" i="11"/>
  <c r="J4278" i="11"/>
  <c r="J4272" i="11"/>
  <c r="J4266" i="11"/>
  <c r="J4260" i="11"/>
  <c r="J4254" i="11"/>
  <c r="J4248" i="11"/>
  <c r="J4242" i="11"/>
  <c r="J4236" i="11"/>
  <c r="J4230" i="11"/>
  <c r="J4224" i="11"/>
  <c r="J4218" i="11"/>
  <c r="J4212" i="11"/>
  <c r="J4206" i="11"/>
  <c r="J4200" i="11"/>
  <c r="J4194" i="11"/>
  <c r="J4188" i="11"/>
  <c r="J4182" i="11"/>
  <c r="J4176" i="11"/>
  <c r="J4170" i="11"/>
  <c r="J4164" i="11"/>
  <c r="J4158" i="11"/>
  <c r="J4152" i="11"/>
  <c r="J4146" i="11"/>
  <c r="J4140" i="11"/>
  <c r="J4134" i="11"/>
  <c r="J4128" i="11"/>
  <c r="J4122" i="11"/>
  <c r="J4116" i="11"/>
  <c r="J4110" i="11"/>
  <c r="J4104" i="11"/>
  <c r="J4098" i="11"/>
  <c r="J4092" i="11"/>
  <c r="J4086" i="11"/>
  <c r="J4080" i="11"/>
  <c r="J4074" i="11"/>
  <c r="J4068" i="11"/>
  <c r="J4062" i="11"/>
  <c r="J4056" i="11"/>
  <c r="J4050" i="11"/>
  <c r="J4044" i="11"/>
  <c r="J4038" i="11"/>
  <c r="J4032" i="11"/>
  <c r="J4026" i="11"/>
  <c r="J4020" i="11"/>
  <c r="J4014" i="11"/>
  <c r="J4008" i="11"/>
  <c r="J4002" i="11"/>
  <c r="J3996" i="11"/>
  <c r="J3990" i="11"/>
  <c r="J3984" i="11"/>
  <c r="J3978" i="11"/>
  <c r="J3972" i="11"/>
  <c r="J3966" i="11"/>
  <c r="J3960" i="11"/>
  <c r="J3954" i="11"/>
  <c r="J3948" i="11"/>
  <c r="J3942" i="11"/>
  <c r="J3936" i="11"/>
  <c r="J3930" i="11"/>
  <c r="J3924" i="11"/>
  <c r="J3918" i="11"/>
  <c r="J3912" i="11"/>
  <c r="J3906" i="11"/>
  <c r="J3900" i="11"/>
  <c r="J3894" i="11"/>
  <c r="J3888" i="11"/>
  <c r="J3882" i="11"/>
  <c r="J3876" i="11"/>
  <c r="J3870" i="11"/>
  <c r="J3864" i="11"/>
  <c r="J3858" i="11"/>
  <c r="J3852" i="11"/>
  <c r="J3846" i="11"/>
  <c r="J3840" i="11"/>
  <c r="J3834" i="11"/>
  <c r="J3828" i="11"/>
  <c r="J3822" i="11"/>
  <c r="J3816" i="11"/>
  <c r="J3810" i="11"/>
  <c r="J3804" i="11"/>
  <c r="J3798" i="11"/>
  <c r="J3792" i="11"/>
  <c r="J3786" i="11"/>
  <c r="J3780" i="11"/>
  <c r="J3774" i="11"/>
  <c r="J3768" i="11"/>
  <c r="J3762" i="11"/>
  <c r="J3756" i="11"/>
  <c r="J3750" i="11"/>
  <c r="J3744" i="11"/>
  <c r="J3738" i="11"/>
  <c r="J3732" i="11"/>
  <c r="J3726" i="11"/>
  <c r="J3720" i="11"/>
  <c r="J3714" i="11"/>
  <c r="J3708" i="11"/>
  <c r="J3702" i="11"/>
  <c r="J3696" i="11"/>
  <c r="J3690" i="11"/>
  <c r="J3684" i="11"/>
  <c r="J3678" i="11"/>
  <c r="J3672" i="11"/>
  <c r="J3666" i="11"/>
  <c r="J3660" i="11"/>
  <c r="J3654" i="11"/>
  <c r="J3648" i="11"/>
  <c r="J3642" i="11"/>
  <c r="J3636" i="11"/>
  <c r="J3630" i="11"/>
  <c r="J3624" i="11"/>
  <c r="J3618" i="11"/>
  <c r="J3612" i="11"/>
  <c r="J3606" i="11"/>
  <c r="J3600" i="11"/>
  <c r="J3594" i="11"/>
  <c r="J3588" i="11"/>
  <c r="J3582" i="11"/>
  <c r="J3576" i="11"/>
  <c r="J3570" i="11"/>
  <c r="J3564" i="11"/>
  <c r="J3558" i="11"/>
  <c r="J3552" i="11"/>
  <c r="J3546" i="11"/>
  <c r="J3540" i="11"/>
  <c r="J3534" i="11"/>
  <c r="J3528" i="11"/>
  <c r="J3522" i="11"/>
  <c r="J3516" i="11"/>
  <c r="J3510" i="11"/>
  <c r="J3504" i="11"/>
  <c r="J3498" i="11"/>
  <c r="J3492" i="11"/>
  <c r="J3486" i="11"/>
  <c r="J3480" i="11"/>
  <c r="J3474" i="11"/>
  <c r="J3468" i="11"/>
  <c r="J3462" i="11"/>
  <c r="J3456" i="11"/>
  <c r="J3450" i="11"/>
  <c r="J3444" i="11"/>
  <c r="J3438" i="11"/>
  <c r="J3432" i="11"/>
  <c r="J3426" i="11"/>
  <c r="J3420" i="11"/>
  <c r="J3414" i="11"/>
  <c r="J3408" i="11"/>
  <c r="J3402" i="11"/>
  <c r="J3396" i="11"/>
  <c r="J3390" i="11"/>
  <c r="J3384" i="11"/>
  <c r="J3378" i="11"/>
  <c r="J3372" i="11"/>
  <c r="J3366" i="11"/>
  <c r="J3360" i="11"/>
  <c r="J3354" i="11"/>
  <c r="J3348" i="11"/>
  <c r="J3342" i="11"/>
  <c r="J3336" i="11"/>
  <c r="J3330" i="11"/>
  <c r="J3324" i="11"/>
  <c r="J3318" i="11"/>
  <c r="J3312" i="11"/>
  <c r="J3306" i="11"/>
  <c r="J3300" i="11"/>
  <c r="J3294" i="11"/>
  <c r="J3288" i="11"/>
  <c r="J3282" i="11"/>
  <c r="J3276" i="11"/>
  <c r="J3270" i="11"/>
  <c r="J3264" i="11"/>
  <c r="J3258" i="11"/>
  <c r="J3252" i="11"/>
  <c r="J3246" i="11"/>
  <c r="J3240" i="11"/>
  <c r="J3234" i="11"/>
  <c r="J3228" i="11"/>
  <c r="J3222" i="11"/>
  <c r="J3216" i="11"/>
  <c r="J3210" i="11"/>
  <c r="J3204" i="11"/>
  <c r="J3198" i="11"/>
  <c r="J3192" i="11"/>
  <c r="J3186" i="11"/>
  <c r="J3180" i="11"/>
  <c r="J3174" i="11"/>
  <c r="J3168" i="11"/>
  <c r="J3162" i="11"/>
  <c r="J3156" i="11"/>
  <c r="J3150" i="11"/>
  <c r="J3144" i="11"/>
  <c r="J3138" i="11"/>
  <c r="J3132" i="11"/>
  <c r="J3126" i="11"/>
  <c r="J3120" i="11"/>
  <c r="J3114" i="11"/>
  <c r="J3108" i="11"/>
  <c r="J3102" i="11"/>
  <c r="J3096" i="11"/>
  <c r="J3090" i="11"/>
  <c r="J3084" i="11"/>
  <c r="J3078" i="11"/>
  <c r="J3072" i="11"/>
  <c r="J3066" i="11"/>
  <c r="J3060" i="11"/>
  <c r="J3054" i="11"/>
  <c r="J3048" i="11"/>
  <c r="J3042" i="11"/>
  <c r="J3036" i="11"/>
  <c r="J3030" i="11"/>
  <c r="J3024" i="11"/>
  <c r="J7760" i="11"/>
  <c r="J7176" i="11"/>
  <c r="J6852" i="11"/>
  <c r="J6528" i="11"/>
  <c r="J6384" i="11"/>
  <c r="J6276" i="11"/>
  <c r="J6218" i="11"/>
  <c r="J6164" i="11"/>
  <c r="J6110" i="11"/>
  <c r="J6056" i="11"/>
  <c r="J6002" i="11"/>
  <c r="J5948" i="11"/>
  <c r="J5894" i="11"/>
  <c r="J5840" i="11"/>
  <c r="J5786" i="11"/>
  <c r="J5732" i="11"/>
  <c r="J5678" i="11"/>
  <c r="J5624" i="11"/>
  <c r="J5570" i="11"/>
  <c r="J5516" i="11"/>
  <c r="J5462" i="11"/>
  <c r="J5408" i="11"/>
  <c r="J5354" i="11"/>
  <c r="J5300" i="11"/>
  <c r="J5264" i="11"/>
  <c r="J5250" i="11"/>
  <c r="J5235" i="11"/>
  <c r="J5221" i="11"/>
  <c r="J5206" i="11"/>
  <c r="J5194" i="11"/>
  <c r="J5182" i="11"/>
  <c r="J5170" i="11"/>
  <c r="J5158" i="11"/>
  <c r="J5146" i="11"/>
  <c r="J5134" i="11"/>
  <c r="J5122" i="11"/>
  <c r="J5110" i="11"/>
  <c r="J5100" i="11"/>
  <c r="J5090" i="11"/>
  <c r="J5082" i="11"/>
  <c r="J5072" i="11"/>
  <c r="J5064" i="11"/>
  <c r="J5054" i="11"/>
  <c r="J5046" i="11"/>
  <c r="J5036" i="11"/>
  <c r="J5028" i="11"/>
  <c r="J5018" i="11"/>
  <c r="J5010" i="11"/>
  <c r="J5000" i="11"/>
  <c r="J4992" i="11"/>
  <c r="J4982" i="11"/>
  <c r="J4974" i="11"/>
  <c r="J4964" i="11"/>
  <c r="J4956" i="11"/>
  <c r="J4946" i="11"/>
  <c r="J4938" i="11"/>
  <c r="J4928" i="11"/>
  <c r="J4920" i="11"/>
  <c r="J4910" i="11"/>
  <c r="J4902" i="11"/>
  <c r="J4892" i="11"/>
  <c r="J4884" i="11"/>
  <c r="J4874" i="11"/>
  <c r="J4866" i="11"/>
  <c r="J4856" i="11"/>
  <c r="J4848" i="11"/>
  <c r="J4838" i="11"/>
  <c r="J4830" i="11"/>
  <c r="J4820" i="11"/>
  <c r="J4812" i="11"/>
  <c r="J4802" i="11"/>
  <c r="J4794" i="11"/>
  <c r="J4784" i="11"/>
  <c r="J4776" i="11"/>
  <c r="J4766" i="11"/>
  <c r="J4758" i="11"/>
  <c r="J4748" i="11"/>
  <c r="J4740" i="11"/>
  <c r="J4730" i="11"/>
  <c r="J4722" i="11"/>
  <c r="J4712" i="11"/>
  <c r="J4704" i="11"/>
  <c r="J4694" i="11"/>
  <c r="J4686" i="11"/>
  <c r="J4676" i="11"/>
  <c r="J4668" i="11"/>
  <c r="J4658" i="11"/>
  <c r="J4650" i="11"/>
  <c r="J4640" i="11"/>
  <c r="J4632" i="11"/>
  <c r="J4622" i="11"/>
  <c r="J4614" i="11"/>
  <c r="J4604" i="11"/>
  <c r="J4596" i="11"/>
  <c r="J4586" i="11"/>
  <c r="J4578" i="11"/>
  <c r="J4568" i="11"/>
  <c r="J4560" i="11"/>
  <c r="J4550" i="11"/>
  <c r="J4542" i="11"/>
  <c r="J4532" i="11"/>
  <c r="J4524" i="11"/>
  <c r="J4514" i="11"/>
  <c r="J4506" i="11"/>
  <c r="J4496" i="11"/>
  <c r="J4488" i="11"/>
  <c r="J4478" i="11"/>
  <c r="J4470" i="11"/>
  <c r="J4460" i="11"/>
  <c r="J4452" i="11"/>
  <c r="J4442" i="11"/>
  <c r="J4434" i="11"/>
  <c r="J4424" i="11"/>
  <c r="J4416" i="11"/>
  <c r="J4406" i="11"/>
  <c r="J4398" i="11"/>
  <c r="J4388" i="11"/>
  <c r="J4380" i="11"/>
  <c r="J4370" i="11"/>
  <c r="J4362" i="11"/>
  <c r="J4352" i="11"/>
  <c r="J4344" i="11"/>
  <c r="J4335" i="11"/>
  <c r="J4328" i="11"/>
  <c r="J4321" i="11"/>
  <c r="J4314" i="11"/>
  <c r="J4307" i="11"/>
  <c r="J4301" i="11"/>
  <c r="J4295" i="11"/>
  <c r="J4289" i="11"/>
  <c r="J4283" i="11"/>
  <c r="J4277" i="11"/>
  <c r="J4271" i="11"/>
  <c r="J4265" i="11"/>
  <c r="J4259" i="11"/>
  <c r="J4253" i="11"/>
  <c r="J4247" i="11"/>
  <c r="J4241" i="11"/>
  <c r="J4235" i="11"/>
  <c r="J4229" i="11"/>
  <c r="J4223" i="11"/>
  <c r="J4217" i="11"/>
  <c r="J4211" i="11"/>
  <c r="J4205" i="11"/>
  <c r="J4199" i="11"/>
  <c r="J4193" i="11"/>
  <c r="J4187" i="11"/>
  <c r="J4181" i="11"/>
  <c r="J4175" i="11"/>
  <c r="J4169" i="11"/>
  <c r="J4163" i="11"/>
  <c r="J4157" i="11"/>
  <c r="J4151" i="11"/>
  <c r="J4145" i="11"/>
  <c r="J4139" i="11"/>
  <c r="J4133" i="11"/>
  <c r="J4127" i="11"/>
  <c r="J4121" i="11"/>
  <c r="J4115" i="11"/>
  <c r="J4109" i="11"/>
  <c r="J4103" i="11"/>
  <c r="J4097" i="11"/>
  <c r="J4091" i="11"/>
  <c r="J4085" i="11"/>
  <c r="J4079" i="11"/>
  <c r="J4073" i="11"/>
  <c r="J4067" i="11"/>
  <c r="J4061" i="11"/>
  <c r="J4055" i="11"/>
  <c r="J4049" i="11"/>
  <c r="J4043" i="11"/>
  <c r="J4037" i="11"/>
  <c r="J4031" i="11"/>
  <c r="J4025" i="11"/>
  <c r="J4019" i="11"/>
  <c r="J4013" i="11"/>
  <c r="J4007" i="11"/>
  <c r="J4001" i="11"/>
  <c r="J3995" i="11"/>
  <c r="J3989" i="11"/>
  <c r="J3983" i="11"/>
  <c r="J3977" i="11"/>
  <c r="J3971" i="11"/>
  <c r="J3965" i="11"/>
  <c r="J3959" i="11"/>
  <c r="J3953" i="11"/>
  <c r="J3947" i="11"/>
  <c r="J3941" i="11"/>
  <c r="J3935" i="11"/>
  <c r="J3929" i="11"/>
  <c r="J3923" i="11"/>
  <c r="J3917" i="11"/>
  <c r="J3911" i="11"/>
  <c r="J3905" i="11"/>
  <c r="J3899" i="11"/>
  <c r="J3893" i="11"/>
  <c r="J3887" i="11"/>
  <c r="J3881" i="11"/>
  <c r="J3875" i="11"/>
  <c r="J3869" i="11"/>
  <c r="J3863" i="11"/>
  <c r="J3857" i="11"/>
  <c r="J3851" i="11"/>
  <c r="J3845" i="11"/>
  <c r="J3839" i="11"/>
  <c r="J3833" i="11"/>
  <c r="J3827" i="11"/>
  <c r="J3821" i="11"/>
  <c r="J3815" i="11"/>
  <c r="J3809" i="11"/>
  <c r="J3803" i="11"/>
  <c r="J3797" i="11"/>
  <c r="J3791" i="11"/>
  <c r="J3785" i="11"/>
  <c r="J3779" i="11"/>
  <c r="J3773" i="11"/>
  <c r="J3767" i="11"/>
  <c r="J3761" i="11"/>
  <c r="J3755" i="11"/>
  <c r="J3749" i="11"/>
  <c r="J3743" i="11"/>
  <c r="J3737" i="11"/>
  <c r="J3731" i="11"/>
  <c r="J3725" i="11"/>
  <c r="J7546" i="11"/>
  <c r="J7122" i="11"/>
  <c r="J6798" i="11"/>
  <c r="J6484" i="11"/>
  <c r="J6366" i="11"/>
  <c r="J6262" i="11"/>
  <c r="J6208" i="11"/>
  <c r="J6154" i="11"/>
  <c r="J6100" i="11"/>
  <c r="J6046" i="11"/>
  <c r="J5992" i="11"/>
  <c r="J5938" i="11"/>
  <c r="J5884" i="11"/>
  <c r="J5830" i="11"/>
  <c r="J5776" i="11"/>
  <c r="J5722" i="11"/>
  <c r="J5668" i="11"/>
  <c r="J5614" i="11"/>
  <c r="J5560" i="11"/>
  <c r="J5506" i="11"/>
  <c r="J5452" i="11"/>
  <c r="J5398" i="11"/>
  <c r="J5344" i="11"/>
  <c r="J5290" i="11"/>
  <c r="J5262" i="11"/>
  <c r="J5247" i="11"/>
  <c r="J5233" i="11"/>
  <c r="J5218" i="11"/>
  <c r="J5204" i="11"/>
  <c r="J5192" i="11"/>
  <c r="J5180" i="11"/>
  <c r="J5168" i="11"/>
  <c r="J5156" i="11"/>
  <c r="J5144" i="11"/>
  <c r="J5132" i="11"/>
  <c r="J5120" i="11"/>
  <c r="J5108" i="11"/>
  <c r="J5098" i="11"/>
  <c r="J5089" i="11"/>
  <c r="J5080" i="11"/>
  <c r="J5071" i="11"/>
  <c r="J5062" i="11"/>
  <c r="J5053" i="11"/>
  <c r="J5044" i="11"/>
  <c r="J5035" i="11"/>
  <c r="J5026" i="11"/>
  <c r="J5017" i="11"/>
  <c r="J5008" i="11"/>
  <c r="J4999" i="11"/>
  <c r="J4990" i="11"/>
  <c r="J4981" i="11"/>
  <c r="J4972" i="11"/>
  <c r="J4963" i="11"/>
  <c r="J4954" i="11"/>
  <c r="J4945" i="11"/>
  <c r="J4936" i="11"/>
  <c r="J4927" i="11"/>
  <c r="J4918" i="11"/>
  <c r="J4909" i="11"/>
  <c r="J4900" i="11"/>
  <c r="J4891" i="11"/>
  <c r="J4882" i="11"/>
  <c r="J4873" i="11"/>
  <c r="J4864" i="11"/>
  <c r="J4855" i="11"/>
  <c r="J4846" i="11"/>
  <c r="J4837" i="11"/>
  <c r="J4828" i="11"/>
  <c r="J4819" i="11"/>
  <c r="J4810" i="11"/>
  <c r="J4801" i="11"/>
  <c r="J4792" i="11"/>
  <c r="J4783" i="11"/>
  <c r="J4774" i="11"/>
  <c r="J4765" i="11"/>
  <c r="J4756" i="11"/>
  <c r="J4747" i="11"/>
  <c r="J4738" i="11"/>
  <c r="J4729" i="11"/>
  <c r="J4720" i="11"/>
  <c r="J4711" i="11"/>
  <c r="J4702" i="11"/>
  <c r="J4693" i="11"/>
  <c r="J4684" i="11"/>
  <c r="J4675" i="11"/>
  <c r="J4666" i="11"/>
  <c r="J4657" i="11"/>
  <c r="J4648" i="11"/>
  <c r="J4639" i="11"/>
  <c r="J4630" i="11"/>
  <c r="J4621" i="11"/>
  <c r="J4612" i="11"/>
  <c r="J4603" i="11"/>
  <c r="J4594" i="11"/>
  <c r="J4585" i="11"/>
  <c r="J4576" i="11"/>
  <c r="J4567" i="11"/>
  <c r="J4558" i="11"/>
  <c r="J4549" i="11"/>
  <c r="J4540" i="11"/>
  <c r="J4531" i="11"/>
  <c r="J4522" i="11"/>
  <c r="J4513" i="11"/>
  <c r="J4504" i="11"/>
  <c r="J4495" i="11"/>
  <c r="J4486" i="11"/>
  <c r="J4477" i="11"/>
  <c r="J4468" i="11"/>
  <c r="J4459" i="11"/>
  <c r="J4450" i="11"/>
  <c r="J4441" i="11"/>
  <c r="J4432" i="11"/>
  <c r="J4423" i="11"/>
  <c r="J4414" i="11"/>
  <c r="J4405" i="11"/>
  <c r="J4396" i="11"/>
  <c r="J4387" i="11"/>
  <c r="J4378" i="11"/>
  <c r="J4369" i="11"/>
  <c r="J4360" i="11"/>
  <c r="J4351" i="11"/>
  <c r="J4342" i="11"/>
  <c r="J4334" i="11"/>
  <c r="J4327" i="11"/>
  <c r="J4320" i="11"/>
  <c r="J4312" i="11"/>
  <c r="J4306" i="11"/>
  <c r="J4300" i="11"/>
  <c r="J4294" i="11"/>
  <c r="J4288" i="11"/>
  <c r="J4282" i="11"/>
  <c r="J4276" i="11"/>
  <c r="J4270" i="11"/>
  <c r="J4264" i="11"/>
  <c r="J4258" i="11"/>
  <c r="J4252" i="11"/>
  <c r="J4246" i="11"/>
  <c r="J4240" i="11"/>
  <c r="J4234" i="11"/>
  <c r="J4228" i="11"/>
  <c r="J4222" i="11"/>
  <c r="J4216" i="11"/>
  <c r="J4210" i="11"/>
  <c r="J4204" i="11"/>
  <c r="J4198" i="11"/>
  <c r="J4192" i="11"/>
  <c r="J4186" i="11"/>
  <c r="J4180" i="11"/>
  <c r="J4174" i="11"/>
  <c r="J4168" i="11"/>
  <c r="J4162" i="11"/>
  <c r="J4156" i="11"/>
  <c r="J4150" i="11"/>
  <c r="J4144" i="11"/>
  <c r="J4138" i="11"/>
  <c r="J4132" i="11"/>
  <c r="J4126" i="11"/>
  <c r="J4120" i="11"/>
  <c r="J4114" i="11"/>
  <c r="J4108" i="11"/>
  <c r="J4102" i="11"/>
  <c r="J4096" i="11"/>
  <c r="J4090" i="11"/>
  <c r="J4084" i="11"/>
  <c r="J4078" i="11"/>
  <c r="J4072" i="11"/>
  <c r="J4066" i="11"/>
  <c r="J4060" i="11"/>
  <c r="J4054" i="11"/>
  <c r="J4048" i="11"/>
  <c r="J4042" i="11"/>
  <c r="J4036" i="11"/>
  <c r="J4030" i="11"/>
  <c r="J4024" i="11"/>
  <c r="J4018" i="11"/>
  <c r="J4012" i="11"/>
  <c r="J4006" i="11"/>
  <c r="J4000" i="11"/>
  <c r="J3994" i="11"/>
  <c r="J3988" i="11"/>
  <c r="J3982" i="11"/>
  <c r="J3976" i="11"/>
  <c r="J3970" i="11"/>
  <c r="J3964" i="11"/>
  <c r="J3958" i="11"/>
  <c r="J3952" i="11"/>
  <c r="J3946" i="11"/>
  <c r="J3940" i="11"/>
  <c r="J3934" i="11"/>
  <c r="J3928" i="11"/>
  <c r="J3922" i="11"/>
  <c r="J3916" i="11"/>
  <c r="J3910" i="11"/>
  <c r="J3904" i="11"/>
  <c r="J3898" i="11"/>
  <c r="J3892" i="11"/>
  <c r="J3886" i="11"/>
  <c r="J3880" i="11"/>
  <c r="J3874" i="11"/>
  <c r="J3868" i="11"/>
  <c r="J3862" i="11"/>
  <c r="J3856" i="11"/>
  <c r="J3850" i="11"/>
  <c r="J3844" i="11"/>
  <c r="J3838" i="11"/>
  <c r="J3832" i="11"/>
  <c r="J3826" i="11"/>
  <c r="J3820" i="11"/>
  <c r="J3814" i="11"/>
  <c r="J3808" i="11"/>
  <c r="J3802" i="11"/>
  <c r="J3796" i="11"/>
  <c r="J3790" i="11"/>
  <c r="J3784" i="11"/>
  <c r="J3778" i="11"/>
  <c r="J3772" i="11"/>
  <c r="J3766" i="11"/>
  <c r="J3760" i="11"/>
  <c r="J3754" i="11"/>
  <c r="J3748" i="11"/>
  <c r="J3742" i="11"/>
  <c r="J3736" i="11"/>
  <c r="J3730" i="11"/>
  <c r="J3724" i="11"/>
  <c r="J3718" i="11"/>
  <c r="J3712" i="11"/>
  <c r="J3706" i="11"/>
  <c r="J3700" i="11"/>
  <c r="J3694" i="11"/>
  <c r="J3688" i="11"/>
  <c r="J3682" i="11"/>
  <c r="J3676" i="11"/>
  <c r="J3670" i="11"/>
  <c r="J3664" i="11"/>
  <c r="J3658" i="11"/>
  <c r="J3652" i="11"/>
  <c r="J3646" i="11"/>
  <c r="J3640" i="11"/>
  <c r="J3634" i="11"/>
  <c r="J3628" i="11"/>
  <c r="J3622" i="11"/>
  <c r="J3616" i="11"/>
  <c r="J3610" i="11"/>
  <c r="J3604" i="11"/>
  <c r="J3598" i="11"/>
  <c r="J3592" i="11"/>
  <c r="J3586" i="11"/>
  <c r="J3580" i="11"/>
  <c r="J3574" i="11"/>
  <c r="J3568" i="11"/>
  <c r="J3562" i="11"/>
  <c r="J3556" i="11"/>
  <c r="J3550" i="11"/>
  <c r="J3544" i="11"/>
  <c r="J3538" i="11"/>
  <c r="J3532" i="11"/>
  <c r="J3526" i="11"/>
  <c r="J3520" i="11"/>
  <c r="J3514" i="11"/>
  <c r="J3508" i="11"/>
  <c r="J3502" i="11"/>
  <c r="J3496" i="11"/>
  <c r="J3490" i="11"/>
  <c r="J3484" i="11"/>
  <c r="J3478" i="11"/>
  <c r="J3472" i="11"/>
  <c r="J3466" i="11"/>
  <c r="J3460" i="11"/>
  <c r="J3454" i="11"/>
  <c r="J3448" i="11"/>
  <c r="J3442" i="11"/>
  <c r="J3436" i="11"/>
  <c r="J3430" i="11"/>
  <c r="J3424" i="11"/>
  <c r="J3418" i="11"/>
  <c r="J3412" i="11"/>
  <c r="J3406" i="11"/>
  <c r="J3400" i="11"/>
  <c r="J3394" i="11"/>
  <c r="J3388" i="11"/>
  <c r="J3382" i="11"/>
  <c r="J3376" i="11"/>
  <c r="J3370" i="11"/>
  <c r="J3364" i="11"/>
  <c r="J3358" i="11"/>
  <c r="J3352" i="11"/>
  <c r="J3346" i="11"/>
  <c r="J3340" i="11"/>
  <c r="J3334" i="11"/>
  <c r="J3328" i="11"/>
  <c r="J3322" i="11"/>
  <c r="J3316" i="11"/>
  <c r="J3310" i="11"/>
  <c r="J3304" i="11"/>
  <c r="J3298" i="11"/>
  <c r="J3292" i="11"/>
  <c r="J3286" i="11"/>
  <c r="J3280" i="11"/>
  <c r="J3274" i="11"/>
  <c r="J3268" i="11"/>
  <c r="J3262" i="11"/>
  <c r="J3256" i="11"/>
  <c r="J3250" i="11"/>
  <c r="J3244" i="11"/>
  <c r="J3238" i="11"/>
  <c r="J3232" i="11"/>
  <c r="J3226" i="11"/>
  <c r="J3220" i="11"/>
  <c r="J3214" i="11"/>
  <c r="J3208" i="11"/>
  <c r="J3202" i="11"/>
  <c r="J3196" i="11"/>
  <c r="J3190" i="11"/>
  <c r="J3184" i="11"/>
  <c r="J3178" i="11"/>
  <c r="J3172" i="11"/>
  <c r="J3166" i="11"/>
  <c r="J3160" i="11"/>
  <c r="J3154" i="11"/>
  <c r="J3148" i="11"/>
  <c r="J3142" i="11"/>
  <c r="J3136" i="11"/>
  <c r="J3130" i="11"/>
  <c r="J3124" i="11"/>
  <c r="J3118" i="11"/>
  <c r="J3112" i="11"/>
  <c r="J3106" i="11"/>
  <c r="J3100" i="11"/>
  <c r="J3094" i="11"/>
  <c r="J3088" i="11"/>
  <c r="J3082" i="11"/>
  <c r="J3076" i="11"/>
  <c r="J3070" i="11"/>
  <c r="J3064" i="11"/>
  <c r="J3058" i="11"/>
  <c r="J3052" i="11"/>
  <c r="J3046" i="11"/>
  <c r="J3040" i="11"/>
  <c r="J3034" i="11"/>
  <c r="J3028" i="11"/>
  <c r="J3022" i="11"/>
  <c r="J7338" i="11"/>
  <c r="J7014" i="11"/>
  <c r="J6690" i="11"/>
  <c r="J6438" i="11"/>
  <c r="J6330" i="11"/>
  <c r="J6244" i="11"/>
  <c r="J6190" i="11"/>
  <c r="J6136" i="11"/>
  <c r="J6082" i="11"/>
  <c r="J6028" i="11"/>
  <c r="J5974" i="11"/>
  <c r="J5920" i="11"/>
  <c r="J5866" i="11"/>
  <c r="J5812" i="11"/>
  <c r="J5758" i="11"/>
  <c r="J5704" i="11"/>
  <c r="J5650" i="11"/>
  <c r="J5596" i="11"/>
  <c r="J5542" i="11"/>
  <c r="J5488" i="11"/>
  <c r="J5434" i="11"/>
  <c r="J5380" i="11"/>
  <c r="J5326" i="11"/>
  <c r="J5272" i="11"/>
  <c r="J5257" i="11"/>
  <c r="J5242" i="11"/>
  <c r="J5228" i="11"/>
  <c r="J5214" i="11"/>
  <c r="J5200" i="11"/>
  <c r="J5188" i="11"/>
  <c r="J5176" i="11"/>
  <c r="J5164" i="11"/>
  <c r="J5152" i="11"/>
  <c r="J5140" i="11"/>
  <c r="J5128" i="11"/>
  <c r="J5116" i="11"/>
  <c r="J5104" i="11"/>
  <c r="J5095" i="11"/>
  <c r="J5086" i="11"/>
  <c r="J5077" i="11"/>
  <c r="J5068" i="11"/>
  <c r="J5059" i="11"/>
  <c r="J5050" i="11"/>
  <c r="J5041" i="11"/>
  <c r="J5032" i="11"/>
  <c r="J5023" i="11"/>
  <c r="J5014" i="11"/>
  <c r="J5005" i="11"/>
  <c r="J4996" i="11"/>
  <c r="J4987" i="11"/>
  <c r="J4978" i="11"/>
  <c r="J4969" i="11"/>
  <c r="J4960" i="11"/>
  <c r="J4951" i="11"/>
  <c r="J4942" i="11"/>
  <c r="J4933" i="11"/>
  <c r="J4924" i="11"/>
  <c r="J4915" i="11"/>
  <c r="J4906" i="11"/>
  <c r="J4897" i="11"/>
  <c r="J4888" i="11"/>
  <c r="J4879" i="11"/>
  <c r="J4870" i="11"/>
  <c r="J4861" i="11"/>
  <c r="J4852" i="11"/>
  <c r="J4843" i="11"/>
  <c r="J4834" i="11"/>
  <c r="J4825" i="11"/>
  <c r="J4816" i="11"/>
  <c r="J4807" i="11"/>
  <c r="J4798" i="11"/>
  <c r="J4789" i="11"/>
  <c r="J4780" i="11"/>
  <c r="J4771" i="11"/>
  <c r="J4762" i="11"/>
  <c r="J4753" i="11"/>
  <c r="J4744" i="11"/>
  <c r="J4735" i="11"/>
  <c r="J4726" i="11"/>
  <c r="J4717" i="11"/>
  <c r="J4708" i="11"/>
  <c r="J4699" i="11"/>
  <c r="J4690" i="11"/>
  <c r="J4681" i="11"/>
  <c r="J4672" i="11"/>
  <c r="J4663" i="11"/>
  <c r="J4654" i="11"/>
  <c r="J4645" i="11"/>
  <c r="J4636" i="11"/>
  <c r="J4627" i="11"/>
  <c r="J4618" i="11"/>
  <c r="J4609" i="11"/>
  <c r="J4600" i="11"/>
  <c r="J4591" i="11"/>
  <c r="J4582" i="11"/>
  <c r="J4573" i="11"/>
  <c r="J4564" i="11"/>
  <c r="J4555" i="11"/>
  <c r="J4546" i="11"/>
  <c r="J4537" i="11"/>
  <c r="J4528" i="11"/>
  <c r="J4519" i="11"/>
  <c r="J4510" i="11"/>
  <c r="J4501" i="11"/>
  <c r="J4492" i="11"/>
  <c r="J4483" i="11"/>
  <c r="J4474" i="11"/>
  <c r="J4465" i="11"/>
  <c r="J4456" i="11"/>
  <c r="J4447" i="11"/>
  <c r="J4438" i="11"/>
  <c r="J4429" i="11"/>
  <c r="J4420" i="11"/>
  <c r="J4411" i="11"/>
  <c r="J4402" i="11"/>
  <c r="J4393" i="11"/>
  <c r="J4384" i="11"/>
  <c r="J4375" i="11"/>
  <c r="J4366" i="11"/>
  <c r="J4357" i="11"/>
  <c r="J4348" i="11"/>
  <c r="J4339" i="11"/>
  <c r="J4332" i="11"/>
  <c r="J4324" i="11"/>
  <c r="J4317" i="11"/>
  <c r="J4310" i="11"/>
  <c r="J4304" i="11"/>
  <c r="J4298" i="11"/>
  <c r="J4292" i="11"/>
  <c r="J4286" i="11"/>
  <c r="J4280" i="11"/>
  <c r="J4274" i="11"/>
  <c r="J4268" i="11"/>
  <c r="J4262" i="11"/>
  <c r="J4256" i="11"/>
  <c r="J4250" i="11"/>
  <c r="J4244" i="11"/>
  <c r="J4238" i="11"/>
  <c r="J4232" i="11"/>
  <c r="J4226" i="11"/>
  <c r="J4220" i="11"/>
  <c r="J4214" i="11"/>
  <c r="J4208" i="11"/>
  <c r="J4202" i="11"/>
  <c r="J4196" i="11"/>
  <c r="J4190" i="11"/>
  <c r="J4184" i="11"/>
  <c r="J4178" i="11"/>
  <c r="J4172" i="11"/>
  <c r="J4166" i="11"/>
  <c r="J4160" i="11"/>
  <c r="J4154" i="11"/>
  <c r="J4148" i="11"/>
  <c r="J4142" i="11"/>
  <c r="J4136" i="11"/>
  <c r="J4130" i="11"/>
  <c r="J4124" i="11"/>
  <c r="J4118" i="11"/>
  <c r="J4112" i="11"/>
  <c r="J4106" i="11"/>
  <c r="J4100" i="11"/>
  <c r="J4094" i="11"/>
  <c r="J4088" i="11"/>
  <c r="J4082" i="11"/>
  <c r="J4076" i="11"/>
  <c r="J4070" i="11"/>
  <c r="J4064" i="11"/>
  <c r="J4058" i="11"/>
  <c r="J4052" i="11"/>
  <c r="J4046" i="11"/>
  <c r="J4040" i="11"/>
  <c r="J4034" i="11"/>
  <c r="J4028" i="11"/>
  <c r="J4022" i="11"/>
  <c r="J4016" i="11"/>
  <c r="J4010" i="11"/>
  <c r="J4004" i="11"/>
  <c r="J3998" i="11"/>
  <c r="J3992" i="11"/>
  <c r="J3986" i="11"/>
  <c r="J3980" i="11"/>
  <c r="J3974" i="11"/>
  <c r="J3968" i="11"/>
  <c r="J3962" i="11"/>
  <c r="J3956" i="11"/>
  <c r="J3950" i="11"/>
  <c r="J3944" i="11"/>
  <c r="J3938" i="11"/>
  <c r="J3932" i="11"/>
  <c r="J3926" i="11"/>
  <c r="J3920" i="11"/>
  <c r="J3914" i="11"/>
  <c r="J3908" i="11"/>
  <c r="J3902" i="11"/>
  <c r="J3896" i="11"/>
  <c r="J3890" i="11"/>
  <c r="J3884" i="11"/>
  <c r="J3878" i="11"/>
  <c r="J3872" i="11"/>
  <c r="J3866" i="11"/>
  <c r="J3860" i="11"/>
  <c r="J3854" i="11"/>
  <c r="J3848" i="11"/>
  <c r="J3842" i="11"/>
  <c r="J3836" i="11"/>
  <c r="J3830" i="11"/>
  <c r="J3824" i="11"/>
  <c r="J3818" i="11"/>
  <c r="J3812" i="11"/>
  <c r="J3806" i="11"/>
  <c r="J3800" i="11"/>
  <c r="J3794" i="11"/>
  <c r="J3788" i="11"/>
  <c r="J3782" i="11"/>
  <c r="J3776" i="11"/>
  <c r="J3770" i="11"/>
  <c r="J3764" i="11"/>
  <c r="J3758" i="11"/>
  <c r="J3752" i="11"/>
  <c r="J3746" i="11"/>
  <c r="J3740" i="11"/>
  <c r="J3734" i="11"/>
  <c r="J3728" i="11"/>
  <c r="J3722" i="11"/>
  <c r="J3716" i="11"/>
  <c r="J3710" i="11"/>
  <c r="J3704" i="11"/>
  <c r="J3698" i="11"/>
  <c r="J3692" i="11"/>
  <c r="J3686" i="11"/>
  <c r="J3680" i="11"/>
  <c r="J3674" i="11"/>
  <c r="J3668" i="11"/>
  <c r="J3662" i="11"/>
  <c r="J3656" i="11"/>
  <c r="J3650" i="11"/>
  <c r="J3644" i="11"/>
  <c r="J3638" i="11"/>
  <c r="J3632" i="11"/>
  <c r="J3626" i="11"/>
  <c r="J3620" i="11"/>
  <c r="J3614" i="11"/>
  <c r="J3608" i="11"/>
  <c r="J3602" i="11"/>
  <c r="J3596" i="11"/>
  <c r="J3590" i="11"/>
  <c r="J3584" i="11"/>
  <c r="J3578" i="11"/>
  <c r="J3572" i="11"/>
  <c r="J3566" i="11"/>
  <c r="J3560" i="11"/>
  <c r="J3554" i="11"/>
  <c r="J3548" i="11"/>
  <c r="J3542" i="11"/>
  <c r="J3536" i="11"/>
  <c r="J3530" i="11"/>
  <c r="J3524" i="11"/>
  <c r="J3518" i="11"/>
  <c r="J3512" i="11"/>
  <c r="J3506" i="11"/>
  <c r="J3500" i="11"/>
  <c r="J3494" i="11"/>
  <c r="J3488" i="11"/>
  <c r="J3482" i="11"/>
  <c r="J3476" i="11"/>
  <c r="J3470" i="11"/>
  <c r="J3464" i="11"/>
  <c r="J3458" i="11"/>
  <c r="J3452" i="11"/>
  <c r="J3446" i="11"/>
  <c r="J3440" i="11"/>
  <c r="J3434" i="11"/>
  <c r="J3428" i="11"/>
  <c r="J3422" i="11"/>
  <c r="J3416" i="11"/>
  <c r="J3410" i="11"/>
  <c r="J3404" i="11"/>
  <c r="J3398" i="11"/>
  <c r="J3392" i="11"/>
  <c r="J3386" i="11"/>
  <c r="J3380" i="11"/>
  <c r="J3374" i="11"/>
  <c r="J3368" i="11"/>
  <c r="J3362" i="11"/>
  <c r="J3356" i="11"/>
  <c r="J3350" i="11"/>
  <c r="J3344" i="11"/>
  <c r="J3338" i="11"/>
  <c r="J3332" i="11"/>
  <c r="J3326" i="11"/>
  <c r="J3320" i="11"/>
  <c r="J3314" i="11"/>
  <c r="J3308" i="11"/>
  <c r="J3302" i="11"/>
  <c r="J3296" i="11"/>
  <c r="J3290" i="11"/>
  <c r="J3284" i="11"/>
  <c r="J3278" i="11"/>
  <c r="J3272" i="11"/>
  <c r="J3266" i="11"/>
  <c r="J3260" i="11"/>
  <c r="J3254" i="11"/>
  <c r="J3248" i="11"/>
  <c r="J3242" i="11"/>
  <c r="J3236" i="11"/>
  <c r="J3230" i="11"/>
  <c r="J3224" i="11"/>
  <c r="J3218" i="11"/>
  <c r="J3212" i="11"/>
  <c r="J3206" i="11"/>
  <c r="J3200" i="11"/>
  <c r="J3194" i="11"/>
  <c r="J3188" i="11"/>
  <c r="J3182" i="11"/>
  <c r="J3176" i="11"/>
  <c r="J3170" i="11"/>
  <c r="J3164" i="11"/>
  <c r="J3158" i="11"/>
  <c r="J3152" i="11"/>
  <c r="J3146" i="11"/>
  <c r="J3140" i="11"/>
  <c r="J3134" i="11"/>
  <c r="J3128" i="11"/>
  <c r="J7438" i="11"/>
  <c r="J6200" i="11"/>
  <c r="J5876" i="11"/>
  <c r="J5552" i="11"/>
  <c r="J5260" i="11"/>
  <c r="J5179" i="11"/>
  <c r="J5107" i="11"/>
  <c r="J5052" i="11"/>
  <c r="J4998" i="11"/>
  <c r="J4944" i="11"/>
  <c r="J4890" i="11"/>
  <c r="J4836" i="11"/>
  <c r="J4782" i="11"/>
  <c r="J4728" i="11"/>
  <c r="J4674" i="11"/>
  <c r="J4620" i="11"/>
  <c r="J4566" i="11"/>
  <c r="J4512" i="11"/>
  <c r="J4458" i="11"/>
  <c r="J4404" i="11"/>
  <c r="J4350" i="11"/>
  <c r="J4305" i="11"/>
  <c r="J4269" i="11"/>
  <c r="J4233" i="11"/>
  <c r="J4197" i="11"/>
  <c r="J4161" i="11"/>
  <c r="J4125" i="11"/>
  <c r="J4089" i="11"/>
  <c r="J4053" i="11"/>
  <c r="J4017" i="11"/>
  <c r="J3981" i="11"/>
  <c r="J3945" i="11"/>
  <c r="J3909" i="11"/>
  <c r="J3873" i="11"/>
  <c r="J3837" i="11"/>
  <c r="J3801" i="11"/>
  <c r="J3765" i="11"/>
  <c r="J3729" i="11"/>
  <c r="J3707" i="11"/>
  <c r="J3689" i="11"/>
  <c r="J3671" i="11"/>
  <c r="J3653" i="11"/>
  <c r="J3635" i="11"/>
  <c r="J3617" i="11"/>
  <c r="J3599" i="11"/>
  <c r="J3581" i="11"/>
  <c r="J3563" i="11"/>
  <c r="J3545" i="11"/>
  <c r="J3527" i="11"/>
  <c r="J3509" i="11"/>
  <c r="J3491" i="11"/>
  <c r="J3473" i="11"/>
  <c r="J3455" i="11"/>
  <c r="J3437" i="11"/>
  <c r="J3419" i="11"/>
  <c r="J3401" i="11"/>
  <c r="J3383" i="11"/>
  <c r="J3365" i="11"/>
  <c r="J3347" i="11"/>
  <c r="J3329" i="11"/>
  <c r="J3311" i="11"/>
  <c r="J3293" i="11"/>
  <c r="J3275" i="11"/>
  <c r="J3257" i="11"/>
  <c r="J3239" i="11"/>
  <c r="J3221" i="11"/>
  <c r="J3203" i="11"/>
  <c r="J3185" i="11"/>
  <c r="J3167" i="11"/>
  <c r="J3149" i="11"/>
  <c r="J3131" i="11"/>
  <c r="J3117" i="11"/>
  <c r="J3105" i="11"/>
  <c r="J3093" i="11"/>
  <c r="J3081" i="11"/>
  <c r="J3069" i="11"/>
  <c r="J3057" i="11"/>
  <c r="J3047" i="11"/>
  <c r="J3038" i="11"/>
  <c r="J3029" i="11"/>
  <c r="J3020" i="11"/>
  <c r="J3014" i="11"/>
  <c r="J3008" i="11"/>
  <c r="J3002" i="11"/>
  <c r="J2996" i="11"/>
  <c r="J2990" i="11"/>
  <c r="J2984" i="11"/>
  <c r="J2978" i="11"/>
  <c r="J2972" i="11"/>
  <c r="J2966" i="11"/>
  <c r="J2960" i="11"/>
  <c r="J2954" i="11"/>
  <c r="J2948" i="11"/>
  <c r="J2942" i="11"/>
  <c r="J2936" i="11"/>
  <c r="J2930" i="11"/>
  <c r="J2924" i="11"/>
  <c r="J2918" i="11"/>
  <c r="J2912" i="11"/>
  <c r="J2906" i="11"/>
  <c r="J2900" i="11"/>
  <c r="J2894" i="11"/>
  <c r="J2888" i="11"/>
  <c r="J2882" i="11"/>
  <c r="J2876" i="11"/>
  <c r="J2870" i="11"/>
  <c r="J2864" i="11"/>
  <c r="J2858" i="11"/>
  <c r="J2852" i="11"/>
  <c r="J2846" i="11"/>
  <c r="J2840" i="11"/>
  <c r="J2834" i="11"/>
  <c r="J2828" i="11"/>
  <c r="J2822" i="11"/>
  <c r="J2816" i="11"/>
  <c r="J2810" i="11"/>
  <c r="J2804" i="11"/>
  <c r="J2798" i="11"/>
  <c r="J2792" i="11"/>
  <c r="J2786" i="11"/>
  <c r="J2780" i="11"/>
  <c r="J2774" i="11"/>
  <c r="J2768" i="11"/>
  <c r="J2762" i="11"/>
  <c r="J2756" i="11"/>
  <c r="J2750" i="11"/>
  <c r="J2744" i="11"/>
  <c r="J2738" i="11"/>
  <c r="J2732" i="11"/>
  <c r="J2726" i="11"/>
  <c r="J2720" i="11"/>
  <c r="J2714" i="11"/>
  <c r="J2708" i="11"/>
  <c r="J2702" i="11"/>
  <c r="J2696" i="11"/>
  <c r="J2690" i="11"/>
  <c r="J2684" i="11"/>
  <c r="J2678" i="11"/>
  <c r="J2672" i="11"/>
  <c r="J2666" i="11"/>
  <c r="J2660" i="11"/>
  <c r="J2654" i="11"/>
  <c r="J2648" i="11"/>
  <c r="J2642" i="11"/>
  <c r="J2636" i="11"/>
  <c r="J2630" i="11"/>
  <c r="J2624" i="11"/>
  <c r="J2618" i="11"/>
  <c r="J2612" i="11"/>
  <c r="J2606" i="11"/>
  <c r="J2600" i="11"/>
  <c r="J2594" i="11"/>
  <c r="J2588" i="11"/>
  <c r="J2582" i="11"/>
  <c r="J2576" i="11"/>
  <c r="J2570" i="11"/>
  <c r="J2564" i="11"/>
  <c r="J2558" i="11"/>
  <c r="J2552" i="11"/>
  <c r="J2546" i="11"/>
  <c r="J2540" i="11"/>
  <c r="J2534" i="11"/>
  <c r="J2528" i="11"/>
  <c r="J2522" i="11"/>
  <c r="J2516" i="11"/>
  <c r="J2510" i="11"/>
  <c r="J2504" i="11"/>
  <c r="J2498" i="11"/>
  <c r="J2492" i="11"/>
  <c r="J2486" i="11"/>
  <c r="J2480" i="11"/>
  <c r="J2474" i="11"/>
  <c r="J2468" i="11"/>
  <c r="J2462" i="11"/>
  <c r="J2456" i="11"/>
  <c r="J2450" i="11"/>
  <c r="J2444" i="11"/>
  <c r="J2438" i="11"/>
  <c r="J2432" i="11"/>
  <c r="J2426" i="11"/>
  <c r="J2420" i="11"/>
  <c r="J2414" i="11"/>
  <c r="J2408" i="11"/>
  <c r="J2402" i="11"/>
  <c r="J2396" i="11"/>
  <c r="J2390" i="11"/>
  <c r="J2384" i="11"/>
  <c r="J2378" i="11"/>
  <c r="J2372" i="11"/>
  <c r="J2366" i="11"/>
  <c r="J2360" i="11"/>
  <c r="J2354" i="11"/>
  <c r="J2348" i="11"/>
  <c r="J2342" i="11"/>
  <c r="J2336" i="11"/>
  <c r="J2330" i="11"/>
  <c r="J2324" i="11"/>
  <c r="J2318" i="11"/>
  <c r="J2312" i="11"/>
  <c r="J2306" i="11"/>
  <c r="J2300" i="11"/>
  <c r="J2294" i="11"/>
  <c r="J2288" i="11"/>
  <c r="J2282" i="11"/>
  <c r="J2276" i="11"/>
  <c r="J2270" i="11"/>
  <c r="J2264" i="11"/>
  <c r="J2258" i="11"/>
  <c r="J2252" i="11"/>
  <c r="J2246" i="11"/>
  <c r="J2240" i="11"/>
  <c r="J2234" i="11"/>
  <c r="J2228" i="11"/>
  <c r="J2222" i="11"/>
  <c r="J2216" i="11"/>
  <c r="J2210" i="11"/>
  <c r="J2204" i="11"/>
  <c r="J2198" i="11"/>
  <c r="J2192" i="11"/>
  <c r="J2186" i="11"/>
  <c r="J2180" i="11"/>
  <c r="J2174" i="11"/>
  <c r="J2168" i="11"/>
  <c r="J2162" i="11"/>
  <c r="J2156" i="11"/>
  <c r="J2150" i="11"/>
  <c r="J2144" i="11"/>
  <c r="J2138" i="11"/>
  <c r="J2132" i="11"/>
  <c r="J2126" i="11"/>
  <c r="J2120" i="11"/>
  <c r="J2114" i="11"/>
  <c r="J2108" i="11"/>
  <c r="J2102" i="11"/>
  <c r="J2096" i="11"/>
  <c r="J2090" i="11"/>
  <c r="J2084" i="11"/>
  <c r="J2078" i="11"/>
  <c r="J2072" i="11"/>
  <c r="J2066" i="11"/>
  <c r="J2060" i="11"/>
  <c r="J2054" i="11"/>
  <c r="J2048" i="11"/>
  <c r="J2042" i="11"/>
  <c r="J2036" i="11"/>
  <c r="J2030" i="11"/>
  <c r="J2024" i="11"/>
  <c r="J2018" i="11"/>
  <c r="J2012" i="11"/>
  <c r="J2006" i="11"/>
  <c r="J2000" i="11"/>
  <c r="J1994" i="11"/>
  <c r="J1988" i="11"/>
  <c r="J1982" i="11"/>
  <c r="J1976" i="11"/>
  <c r="J1970" i="11"/>
  <c r="J1964" i="11"/>
  <c r="J1958" i="11"/>
  <c r="J1952" i="11"/>
  <c r="J1946" i="11"/>
  <c r="J1940" i="11"/>
  <c r="J1934" i="11"/>
  <c r="J1928" i="11"/>
  <c r="J1922" i="11"/>
  <c r="J1916" i="11"/>
  <c r="J1910" i="11"/>
  <c r="J1904" i="11"/>
  <c r="J1898" i="11"/>
  <c r="J1892" i="11"/>
  <c r="J1886" i="11"/>
  <c r="J1880" i="11"/>
  <c r="J1874" i="11"/>
  <c r="J1868" i="11"/>
  <c r="J1862" i="11"/>
  <c r="J1856" i="11"/>
  <c r="J1850" i="11"/>
  <c r="J1844" i="11"/>
  <c r="J1838" i="11"/>
  <c r="J1832" i="11"/>
  <c r="J1826" i="11"/>
  <c r="J1820" i="11"/>
  <c r="J1814" i="11"/>
  <c r="J1808" i="11"/>
  <c r="J1802" i="11"/>
  <c r="J1796" i="11"/>
  <c r="J1790" i="11"/>
  <c r="J1784" i="11"/>
  <c r="J1778" i="11"/>
  <c r="J1772" i="11"/>
  <c r="J1766" i="11"/>
  <c r="J1760" i="11"/>
  <c r="J1754" i="11"/>
  <c r="J1748" i="11"/>
  <c r="J1742" i="11"/>
  <c r="J1736" i="11"/>
  <c r="J1730" i="11"/>
  <c r="J1724" i="11"/>
  <c r="J1718" i="11"/>
  <c r="J1712" i="11"/>
  <c r="J1706" i="11"/>
  <c r="J1700" i="11"/>
  <c r="J1694" i="11"/>
  <c r="J1688" i="11"/>
  <c r="J1682" i="11"/>
  <c r="J1676" i="11"/>
  <c r="J1670" i="11"/>
  <c r="J1664" i="11"/>
  <c r="J1658" i="11"/>
  <c r="J1652" i="11"/>
  <c r="J1646" i="11"/>
  <c r="J1640" i="11"/>
  <c r="J1634" i="11"/>
  <c r="J1628" i="11"/>
  <c r="J1622" i="11"/>
  <c r="J1616" i="11"/>
  <c r="J1610" i="11"/>
  <c r="J1604" i="11"/>
  <c r="J1598" i="11"/>
  <c r="J1592" i="11"/>
  <c r="J1586" i="11"/>
  <c r="J1580" i="11"/>
  <c r="J1574" i="11"/>
  <c r="J1568" i="11"/>
  <c r="J1562" i="11"/>
  <c r="J1556" i="11"/>
  <c r="J1550" i="11"/>
  <c r="J1544" i="11"/>
  <c r="J1538" i="11"/>
  <c r="J1532" i="11"/>
  <c r="J1526" i="11"/>
  <c r="J1520" i="11"/>
  <c r="J1514" i="11"/>
  <c r="J1508" i="11"/>
  <c r="J1502" i="11"/>
  <c r="J1496" i="11"/>
  <c r="J1490" i="11"/>
  <c r="J1484" i="11"/>
  <c r="J1478" i="11"/>
  <c r="J1472" i="11"/>
  <c r="J1466" i="11"/>
  <c r="J1460" i="11"/>
  <c r="J7068" i="11"/>
  <c r="J6146" i="11"/>
  <c r="J5822" i="11"/>
  <c r="J5498" i="11"/>
  <c r="J5246" i="11"/>
  <c r="J5167" i="11"/>
  <c r="J5096" i="11"/>
  <c r="J5042" i="11"/>
  <c r="J4988" i="11"/>
  <c r="J4934" i="11"/>
  <c r="J4880" i="11"/>
  <c r="J4826" i="11"/>
  <c r="J4772" i="11"/>
  <c r="J4718" i="11"/>
  <c r="J4664" i="11"/>
  <c r="J4610" i="11"/>
  <c r="J4556" i="11"/>
  <c r="J4502" i="11"/>
  <c r="J4448" i="11"/>
  <c r="J4394" i="11"/>
  <c r="J4340" i="11"/>
  <c r="J4299" i="11"/>
  <c r="J4263" i="11"/>
  <c r="J4227" i="11"/>
  <c r="J4191" i="11"/>
  <c r="J4155" i="11"/>
  <c r="J4119" i="11"/>
  <c r="J4083" i="11"/>
  <c r="J4047" i="11"/>
  <c r="J4011" i="11"/>
  <c r="J3975" i="11"/>
  <c r="J3939" i="11"/>
  <c r="J3903" i="11"/>
  <c r="J3867" i="11"/>
  <c r="J3831" i="11"/>
  <c r="J3795" i="11"/>
  <c r="J3759" i="11"/>
  <c r="J3723" i="11"/>
  <c r="J3705" i="11"/>
  <c r="J3687" i="11"/>
  <c r="J3669" i="11"/>
  <c r="J3651" i="11"/>
  <c r="J3633" i="11"/>
  <c r="J3615" i="11"/>
  <c r="J3597" i="11"/>
  <c r="J3579" i="11"/>
  <c r="J3561" i="11"/>
  <c r="J3543" i="11"/>
  <c r="J3525" i="11"/>
  <c r="J3507" i="11"/>
  <c r="J3489" i="11"/>
  <c r="J3471" i="11"/>
  <c r="J3453" i="11"/>
  <c r="J3435" i="11"/>
  <c r="J3417" i="11"/>
  <c r="J3399" i="11"/>
  <c r="J3381" i="11"/>
  <c r="J3363" i="11"/>
  <c r="J3345" i="11"/>
  <c r="J3327" i="11"/>
  <c r="J3309" i="11"/>
  <c r="J3291" i="11"/>
  <c r="J3273" i="11"/>
  <c r="J3255" i="11"/>
  <c r="J3237" i="11"/>
  <c r="J3219" i="11"/>
  <c r="J3201" i="11"/>
  <c r="J3183" i="11"/>
  <c r="J3165" i="11"/>
  <c r="J3147" i="11"/>
  <c r="J3129" i="11"/>
  <c r="J3116" i="11"/>
  <c r="J3104" i="11"/>
  <c r="J3092" i="11"/>
  <c r="J3080" i="11"/>
  <c r="J3068" i="11"/>
  <c r="J3056" i="11"/>
  <c r="J3045" i="11"/>
  <c r="J3037" i="11"/>
  <c r="J3027" i="11"/>
  <c r="J3019" i="11"/>
  <c r="J3013" i="11"/>
  <c r="J3007" i="11"/>
  <c r="J3001" i="11"/>
  <c r="J2995" i="11"/>
  <c r="J2989" i="11"/>
  <c r="J2983" i="11"/>
  <c r="J2977" i="11"/>
  <c r="J2971" i="11"/>
  <c r="J2965" i="11"/>
  <c r="J2959" i="11"/>
  <c r="J2953" i="11"/>
  <c r="J2947" i="11"/>
  <c r="J2941" i="11"/>
  <c r="J2935" i="11"/>
  <c r="J2929" i="11"/>
  <c r="J2923" i="11"/>
  <c r="J2917" i="11"/>
  <c r="J2911" i="11"/>
  <c r="J2905" i="11"/>
  <c r="J2899" i="11"/>
  <c r="J2893" i="11"/>
  <c r="J2887" i="11"/>
  <c r="J2881" i="11"/>
  <c r="J2875" i="11"/>
  <c r="J2869" i="11"/>
  <c r="J2863" i="11"/>
  <c r="J2857" i="11"/>
  <c r="J2851" i="11"/>
  <c r="J2845" i="11"/>
  <c r="J2839" i="11"/>
  <c r="J2833" i="11"/>
  <c r="J2827" i="11"/>
  <c r="J2821" i="11"/>
  <c r="J2815" i="11"/>
  <c r="J2809" i="11"/>
  <c r="J2803" i="11"/>
  <c r="J2797" i="11"/>
  <c r="J2791" i="11"/>
  <c r="J2785" i="11"/>
  <c r="J2779" i="11"/>
  <c r="J2773" i="11"/>
  <c r="J2767" i="11"/>
  <c r="J2761" i="11"/>
  <c r="J2755" i="11"/>
  <c r="J2749" i="11"/>
  <c r="J2743" i="11"/>
  <c r="J2737" i="11"/>
  <c r="J2731" i="11"/>
  <c r="J2725" i="11"/>
  <c r="J2719" i="11"/>
  <c r="J2713" i="11"/>
  <c r="J2707" i="11"/>
  <c r="J2701" i="11"/>
  <c r="J2695" i="11"/>
  <c r="J2689" i="11"/>
  <c r="J2683" i="11"/>
  <c r="J2677" i="11"/>
  <c r="J2671" i="11"/>
  <c r="J2665" i="11"/>
  <c r="J2659" i="11"/>
  <c r="J2653" i="11"/>
  <c r="J2647" i="11"/>
  <c r="J2641" i="11"/>
  <c r="J6456" i="11"/>
  <c r="J6038" i="11"/>
  <c r="J5714" i="11"/>
  <c r="J5390" i="11"/>
  <c r="J5217" i="11"/>
  <c r="J5143" i="11"/>
  <c r="J5078" i="11"/>
  <c r="J5024" i="11"/>
  <c r="J4970" i="11"/>
  <c r="J4916" i="11"/>
  <c r="J4862" i="11"/>
  <c r="J4808" i="11"/>
  <c r="J4754" i="11"/>
  <c r="J4700" i="11"/>
  <c r="J4646" i="11"/>
  <c r="J4592" i="11"/>
  <c r="J4538" i="11"/>
  <c r="J4484" i="11"/>
  <c r="J4430" i="11"/>
  <c r="J4376" i="11"/>
  <c r="J4326" i="11"/>
  <c r="J4287" i="11"/>
  <c r="J4251" i="11"/>
  <c r="J4215" i="11"/>
  <c r="J4179" i="11"/>
  <c r="J4143" i="11"/>
  <c r="J4107" i="11"/>
  <c r="J4071" i="11"/>
  <c r="J4035" i="11"/>
  <c r="J3999" i="11"/>
  <c r="J3963" i="11"/>
  <c r="J3927" i="11"/>
  <c r="J3891" i="11"/>
  <c r="J3855" i="11"/>
  <c r="J3819" i="11"/>
  <c r="J3783" i="11"/>
  <c r="J3747" i="11"/>
  <c r="J3717" i="11"/>
  <c r="J3699" i="11"/>
  <c r="J3681" i="11"/>
  <c r="J3663" i="11"/>
  <c r="J3645" i="11"/>
  <c r="J3627" i="11"/>
  <c r="J3609" i="11"/>
  <c r="J3591" i="11"/>
  <c r="J3573" i="11"/>
  <c r="J3555" i="11"/>
  <c r="J3537" i="11"/>
  <c r="J3519" i="11"/>
  <c r="J3501" i="11"/>
  <c r="J3483" i="11"/>
  <c r="J3465" i="11"/>
  <c r="J3447" i="11"/>
  <c r="J3429" i="11"/>
  <c r="J3411" i="11"/>
  <c r="J3393" i="11"/>
  <c r="J3375" i="11"/>
  <c r="J3357" i="11"/>
  <c r="J3339" i="11"/>
  <c r="J3321" i="11"/>
  <c r="J3303" i="11"/>
  <c r="J3285" i="11"/>
  <c r="J3267" i="11"/>
  <c r="J3249" i="11"/>
  <c r="J3231" i="11"/>
  <c r="J3213" i="11"/>
  <c r="J3195" i="11"/>
  <c r="J3177" i="11"/>
  <c r="J3159" i="11"/>
  <c r="J3141" i="11"/>
  <c r="J3123" i="11"/>
  <c r="J3111" i="11"/>
  <c r="J3099" i="11"/>
  <c r="J3087" i="11"/>
  <c r="J3075" i="11"/>
  <c r="J3063" i="11"/>
  <c r="J3051" i="11"/>
  <c r="J3043" i="11"/>
  <c r="J3033" i="11"/>
  <c r="J3025" i="11"/>
  <c r="J3017" i="11"/>
  <c r="J3011" i="11"/>
  <c r="J3005" i="11"/>
  <c r="J2999" i="11"/>
  <c r="J2993" i="11"/>
  <c r="J2987" i="11"/>
  <c r="J2981" i="11"/>
  <c r="J2975" i="11"/>
  <c r="J2969" i="11"/>
  <c r="J2963" i="11"/>
  <c r="J2957" i="11"/>
  <c r="J2951" i="11"/>
  <c r="J2945" i="11"/>
  <c r="J2939" i="11"/>
  <c r="J2933" i="11"/>
  <c r="J2927" i="11"/>
  <c r="J2921" i="11"/>
  <c r="J2915" i="11"/>
  <c r="J2909" i="11"/>
  <c r="J2903" i="11"/>
  <c r="J2897" i="11"/>
  <c r="J2891" i="11"/>
  <c r="J2885" i="11"/>
  <c r="J2879" i="11"/>
  <c r="J2873" i="11"/>
  <c r="J2867" i="11"/>
  <c r="J2861" i="11"/>
  <c r="J2855" i="11"/>
  <c r="J2849" i="11"/>
  <c r="J2843" i="11"/>
  <c r="J2837" i="11"/>
  <c r="J2831" i="11"/>
  <c r="J2825" i="11"/>
  <c r="J2819" i="11"/>
  <c r="J2813" i="11"/>
  <c r="J2807" i="11"/>
  <c r="J2801" i="11"/>
  <c r="J2795" i="11"/>
  <c r="J2789" i="11"/>
  <c r="J2783" i="11"/>
  <c r="J2777" i="11"/>
  <c r="J2771" i="11"/>
  <c r="J2765" i="11"/>
  <c r="J2759" i="11"/>
  <c r="J2753" i="11"/>
  <c r="J2747" i="11"/>
  <c r="J2741" i="11"/>
  <c r="J2735" i="11"/>
  <c r="J2729" i="11"/>
  <c r="J2723" i="11"/>
  <c r="J2717" i="11"/>
  <c r="J2711" i="11"/>
  <c r="J2705" i="11"/>
  <c r="J2699" i="11"/>
  <c r="J2693" i="11"/>
  <c r="J2687" i="11"/>
  <c r="J2681" i="11"/>
  <c r="J2675" i="11"/>
  <c r="J2669" i="11"/>
  <c r="J2663" i="11"/>
  <c r="J2657" i="11"/>
  <c r="J2651" i="11"/>
  <c r="J2645" i="11"/>
  <c r="J2639" i="11"/>
  <c r="J2633" i="11"/>
  <c r="J2627" i="11"/>
  <c r="J2621" i="11"/>
  <c r="J2615" i="11"/>
  <c r="J2609" i="11"/>
  <c r="J2603" i="11"/>
  <c r="J2597" i="11"/>
  <c r="J2591" i="11"/>
  <c r="J2585" i="11"/>
  <c r="J2579" i="11"/>
  <c r="J2573" i="11"/>
  <c r="J2567" i="11"/>
  <c r="J2561" i="11"/>
  <c r="J2555" i="11"/>
  <c r="J2549" i="11"/>
  <c r="J2543" i="11"/>
  <c r="J2537" i="11"/>
  <c r="J2531" i="11"/>
  <c r="J2525" i="11"/>
  <c r="J2519" i="11"/>
  <c r="J2513" i="11"/>
  <c r="J2507" i="11"/>
  <c r="J2501" i="11"/>
  <c r="J2495" i="11"/>
  <c r="J2489" i="11"/>
  <c r="J2483" i="11"/>
  <c r="J2477" i="11"/>
  <c r="J2471" i="11"/>
  <c r="J2465" i="11"/>
  <c r="J2459" i="11"/>
  <c r="J2453" i="11"/>
  <c r="J2447" i="11"/>
  <c r="J2441" i="11"/>
  <c r="J2435" i="11"/>
  <c r="J2429" i="11"/>
  <c r="J2423" i="11"/>
  <c r="J2417" i="11"/>
  <c r="J2411" i="11"/>
  <c r="J2405" i="11"/>
  <c r="J2399" i="11"/>
  <c r="J2393" i="11"/>
  <c r="J2387" i="11"/>
  <c r="J2381" i="11"/>
  <c r="J2375" i="11"/>
  <c r="J2369" i="11"/>
  <c r="J2363" i="11"/>
  <c r="J2357" i="11"/>
  <c r="J2351" i="11"/>
  <c r="J2345" i="11"/>
  <c r="J2339" i="11"/>
  <c r="J2333" i="11"/>
  <c r="J2327" i="11"/>
  <c r="J2321" i="11"/>
  <c r="J2315" i="11"/>
  <c r="J2309" i="11"/>
  <c r="J2303" i="11"/>
  <c r="J2297" i="11"/>
  <c r="J2291" i="11"/>
  <c r="J2285" i="11"/>
  <c r="J2279" i="11"/>
  <c r="J2273" i="11"/>
  <c r="J2267" i="11"/>
  <c r="J2261" i="11"/>
  <c r="J2255" i="11"/>
  <c r="J2249" i="11"/>
  <c r="J2243" i="11"/>
  <c r="J2237" i="11"/>
  <c r="J2231" i="11"/>
  <c r="J2225" i="11"/>
  <c r="J2219" i="11"/>
  <c r="J2213" i="11"/>
  <c r="J2207" i="11"/>
  <c r="J2201" i="11"/>
  <c r="J2195" i="11"/>
  <c r="J2189" i="11"/>
  <c r="J2183" i="11"/>
  <c r="J2177" i="11"/>
  <c r="J2171" i="11"/>
  <c r="J2165" i="11"/>
  <c r="J2159" i="11"/>
  <c r="J2153" i="11"/>
  <c r="J2147" i="11"/>
  <c r="J2141" i="11"/>
  <c r="J2135" i="11"/>
  <c r="J2129" i="11"/>
  <c r="J2123" i="11"/>
  <c r="J2117" i="11"/>
  <c r="J2111" i="11"/>
  <c r="J2105" i="11"/>
  <c r="J2099" i="11"/>
  <c r="J2093" i="11"/>
  <c r="J2087" i="11"/>
  <c r="J2081" i="11"/>
  <c r="J2075" i="11"/>
  <c r="J2069" i="11"/>
  <c r="J2063" i="11"/>
  <c r="J2057" i="11"/>
  <c r="J2051" i="11"/>
  <c r="J2045" i="11"/>
  <c r="J2039" i="11"/>
  <c r="J2033" i="11"/>
  <c r="J2027" i="11"/>
  <c r="J2021" i="11"/>
  <c r="J2015" i="11"/>
  <c r="J2009" i="11"/>
  <c r="J2003" i="11"/>
  <c r="J1997" i="11"/>
  <c r="J1991" i="11"/>
  <c r="J1985" i="11"/>
  <c r="J1979" i="11"/>
  <c r="J1973" i="11"/>
  <c r="J1967" i="11"/>
  <c r="J1961" i="11"/>
  <c r="J1955" i="11"/>
  <c r="J1949" i="11"/>
  <c r="J1943" i="11"/>
  <c r="J1937" i="11"/>
  <c r="J1931" i="11"/>
  <c r="J1925" i="11"/>
  <c r="J1919" i="11"/>
  <c r="J1913" i="11"/>
  <c r="J1907" i="11"/>
  <c r="J1901" i="11"/>
  <c r="J1895" i="11"/>
  <c r="J1889" i="11"/>
  <c r="J1883" i="11"/>
  <c r="J1877" i="11"/>
  <c r="J1871" i="11"/>
  <c r="J1865" i="11"/>
  <c r="J1859" i="11"/>
  <c r="J1853" i="11"/>
  <c r="J1847" i="11"/>
  <c r="J1841" i="11"/>
  <c r="J1835" i="11"/>
  <c r="J1829" i="11"/>
  <c r="J1823" i="11"/>
  <c r="J1817" i="11"/>
  <c r="J1811" i="11"/>
  <c r="J1805" i="11"/>
  <c r="J1799" i="11"/>
  <c r="J1793" i="11"/>
  <c r="J1787" i="11"/>
  <c r="J1781" i="11"/>
  <c r="J1775" i="11"/>
  <c r="J1769" i="11"/>
  <c r="J1763" i="11"/>
  <c r="J1757" i="11"/>
  <c r="J1751" i="11"/>
  <c r="J1745" i="11"/>
  <c r="J1739" i="11"/>
  <c r="J1733" i="11"/>
  <c r="J1727" i="11"/>
  <c r="J1721" i="11"/>
  <c r="J1715" i="11"/>
  <c r="J1709" i="11"/>
  <c r="J1703" i="11"/>
  <c r="J1697" i="11"/>
  <c r="J1691" i="11"/>
  <c r="J1685" i="11"/>
  <c r="J1679" i="11"/>
  <c r="J1673" i="11"/>
  <c r="J1667" i="11"/>
  <c r="J1661" i="11"/>
  <c r="J1655" i="11"/>
  <c r="J1649" i="11"/>
  <c r="J1643" i="11"/>
  <c r="J1637" i="11"/>
  <c r="J1631" i="11"/>
  <c r="J1625" i="11"/>
  <c r="J1619" i="11"/>
  <c r="J1613" i="11"/>
  <c r="J1607" i="11"/>
  <c r="J1601" i="11"/>
  <c r="J1595" i="11"/>
  <c r="J1589" i="11"/>
  <c r="J1583" i="11"/>
  <c r="J1577" i="11"/>
  <c r="J1571" i="11"/>
  <c r="J1565" i="11"/>
  <c r="J1559" i="11"/>
  <c r="J1553" i="11"/>
  <c r="J1547" i="11"/>
  <c r="J1541" i="11"/>
  <c r="J1535" i="11"/>
  <c r="J1529" i="11"/>
  <c r="J1523" i="11"/>
  <c r="J1517" i="11"/>
  <c r="J1511" i="11"/>
  <c r="J1505" i="11"/>
  <c r="J1499" i="11"/>
  <c r="J1493" i="11"/>
  <c r="J1487" i="11"/>
  <c r="J1481" i="11"/>
  <c r="J1475" i="11"/>
  <c r="J1469" i="11"/>
  <c r="J1463" i="11"/>
  <c r="J1457" i="11"/>
  <c r="J1451" i="11"/>
  <c r="J1445" i="11"/>
  <c r="J1439" i="11"/>
  <c r="J1433" i="11"/>
  <c r="J1427" i="11"/>
  <c r="J1421" i="11"/>
  <c r="J1415" i="11"/>
  <c r="J1409" i="11"/>
  <c r="J1403" i="11"/>
  <c r="J1397" i="11"/>
  <c r="J1391" i="11"/>
  <c r="J1385" i="11"/>
  <c r="J1379" i="11"/>
  <c r="J1373" i="11"/>
  <c r="J1367" i="11"/>
  <c r="J1361" i="11"/>
  <c r="J1355" i="11"/>
  <c r="J1349" i="11"/>
  <c r="J6254" i="11"/>
  <c r="J5930" i="11"/>
  <c r="J5606" i="11"/>
  <c r="J5282" i="11"/>
  <c r="J5191" i="11"/>
  <c r="J5119" i="11"/>
  <c r="J5060" i="11"/>
  <c r="J5006" i="11"/>
  <c r="J4952" i="11"/>
  <c r="J4898" i="11"/>
  <c r="J4844" i="11"/>
  <c r="J4790" i="11"/>
  <c r="J4736" i="11"/>
  <c r="J4682" i="11"/>
  <c r="J4628" i="11"/>
  <c r="J4574" i="11"/>
  <c r="J4520" i="11"/>
  <c r="J4466" i="11"/>
  <c r="J4412" i="11"/>
  <c r="J4358" i="11"/>
  <c r="J4311" i="11"/>
  <c r="J4275" i="11"/>
  <c r="J4239" i="11"/>
  <c r="J4203" i="11"/>
  <c r="J4167" i="11"/>
  <c r="J4131" i="11"/>
  <c r="J4095" i="11"/>
  <c r="J4059" i="11"/>
  <c r="J4023" i="11"/>
  <c r="J3987" i="11"/>
  <c r="J3951" i="11"/>
  <c r="J3915" i="11"/>
  <c r="J3879" i="11"/>
  <c r="J3843" i="11"/>
  <c r="J3807" i="11"/>
  <c r="J3771" i="11"/>
  <c r="J3735" i="11"/>
  <c r="J3711" i="11"/>
  <c r="J3693" i="11"/>
  <c r="J3675" i="11"/>
  <c r="J3657" i="11"/>
  <c r="J3639" i="11"/>
  <c r="J3621" i="11"/>
  <c r="J3603" i="11"/>
  <c r="J3585" i="11"/>
  <c r="J3567" i="11"/>
  <c r="J3549" i="11"/>
  <c r="J3531" i="11"/>
  <c r="J3513" i="11"/>
  <c r="J3495" i="11"/>
  <c r="J3477" i="11"/>
  <c r="J3459" i="11"/>
  <c r="J3441" i="11"/>
  <c r="J3423" i="11"/>
  <c r="J3405" i="11"/>
  <c r="J3387" i="11"/>
  <c r="J3369" i="11"/>
  <c r="J3351" i="11"/>
  <c r="J3333" i="11"/>
  <c r="J3315" i="11"/>
  <c r="J3297" i="11"/>
  <c r="J3279" i="11"/>
  <c r="J3261" i="11"/>
  <c r="J3243" i="11"/>
  <c r="J3225" i="11"/>
  <c r="J3207" i="11"/>
  <c r="J3189" i="11"/>
  <c r="J3171" i="11"/>
  <c r="J3153" i="11"/>
  <c r="J3135" i="11"/>
  <c r="J3119" i="11"/>
  <c r="J3107" i="11"/>
  <c r="J3095" i="11"/>
  <c r="J3083" i="11"/>
  <c r="J3071" i="11"/>
  <c r="J3059" i="11"/>
  <c r="J3049" i="11"/>
  <c r="J3039" i="11"/>
  <c r="J3031" i="11"/>
  <c r="J3021" i="11"/>
  <c r="J3015" i="11"/>
  <c r="J3009" i="11"/>
  <c r="J3003" i="11"/>
  <c r="J2997" i="11"/>
  <c r="J2991" i="11"/>
  <c r="J2985" i="11"/>
  <c r="J2979" i="11"/>
  <c r="J2973" i="11"/>
  <c r="J2967" i="11"/>
  <c r="J2961" i="11"/>
  <c r="J2955" i="11"/>
  <c r="J2949" i="11"/>
  <c r="J2943" i="11"/>
  <c r="J2937" i="11"/>
  <c r="J2931" i="11"/>
  <c r="J2925" i="11"/>
  <c r="J2919" i="11"/>
  <c r="J2913" i="11"/>
  <c r="J2907" i="11"/>
  <c r="J2901" i="11"/>
  <c r="J2895" i="11"/>
  <c r="J2889" i="11"/>
  <c r="J2883" i="11"/>
  <c r="J2877" i="11"/>
  <c r="J2871" i="11"/>
  <c r="J2865" i="11"/>
  <c r="J2859" i="11"/>
  <c r="J2853" i="11"/>
  <c r="J2847" i="11"/>
  <c r="J2841" i="11"/>
  <c r="J2835" i="11"/>
  <c r="J2829" i="11"/>
  <c r="J2823" i="11"/>
  <c r="J2817" i="11"/>
  <c r="J2811" i="11"/>
  <c r="J2805" i="11"/>
  <c r="J2799" i="11"/>
  <c r="J2793" i="11"/>
  <c r="J2787" i="11"/>
  <c r="J2781" i="11"/>
  <c r="J2775" i="11"/>
  <c r="J2769" i="11"/>
  <c r="J2763" i="11"/>
  <c r="J2757" i="11"/>
  <c r="J2751" i="11"/>
  <c r="J2745" i="11"/>
  <c r="J2739" i="11"/>
  <c r="J2733" i="11"/>
  <c r="J2727" i="11"/>
  <c r="J2721" i="11"/>
  <c r="J2715" i="11"/>
  <c r="J2709" i="11"/>
  <c r="J2703" i="11"/>
  <c r="J2697" i="11"/>
  <c r="J2691" i="11"/>
  <c r="J2685" i="11"/>
  <c r="J2679" i="11"/>
  <c r="J2673" i="11"/>
  <c r="J2667" i="11"/>
  <c r="J2661" i="11"/>
  <c r="J2655" i="11"/>
  <c r="J2649" i="11"/>
  <c r="J2643" i="11"/>
  <c r="J2637" i="11"/>
  <c r="J2631" i="11"/>
  <c r="J2625" i="11"/>
  <c r="J2619" i="11"/>
  <c r="J2613" i="11"/>
  <c r="J2607" i="11"/>
  <c r="J2601" i="11"/>
  <c r="J2595" i="11"/>
  <c r="J2589" i="11"/>
  <c r="J2583" i="11"/>
  <c r="J2577" i="11"/>
  <c r="J2571" i="11"/>
  <c r="J2565" i="11"/>
  <c r="J2559" i="11"/>
  <c r="J2553" i="11"/>
  <c r="J2547" i="11"/>
  <c r="J2541" i="11"/>
  <c r="J2535" i="11"/>
  <c r="J2529" i="11"/>
  <c r="J2523" i="11"/>
  <c r="J2517" i="11"/>
  <c r="J2511" i="11"/>
  <c r="J2505" i="11"/>
  <c r="J2499" i="11"/>
  <c r="J2493" i="11"/>
  <c r="J2487" i="11"/>
  <c r="J2481" i="11"/>
  <c r="J2475" i="11"/>
  <c r="J2469" i="11"/>
  <c r="J2463" i="11"/>
  <c r="J2457" i="11"/>
  <c r="J2451" i="11"/>
  <c r="J2445" i="11"/>
  <c r="J2439" i="11"/>
  <c r="J2433" i="11"/>
  <c r="J2427" i="11"/>
  <c r="J2421" i="11"/>
  <c r="J2415" i="11"/>
  <c r="J2409" i="11"/>
  <c r="J2403" i="11"/>
  <c r="J2397" i="11"/>
  <c r="J2391" i="11"/>
  <c r="J2385" i="11"/>
  <c r="J2379" i="11"/>
  <c r="J2373" i="11"/>
  <c r="J2367" i="11"/>
  <c r="J2361" i="11"/>
  <c r="J2355" i="11"/>
  <c r="J2349" i="11"/>
  <c r="J2343" i="11"/>
  <c r="J2337" i="11"/>
  <c r="J2331" i="11"/>
  <c r="J2325" i="11"/>
  <c r="J2319" i="11"/>
  <c r="J2313" i="11"/>
  <c r="J2307" i="11"/>
  <c r="J2301" i="11"/>
  <c r="J2295" i="11"/>
  <c r="J2289" i="11"/>
  <c r="J2283" i="11"/>
  <c r="J2277" i="11"/>
  <c r="J2271" i="11"/>
  <c r="J2265" i="11"/>
  <c r="J2259" i="11"/>
  <c r="J2253" i="11"/>
  <c r="J2247" i="11"/>
  <c r="J2241" i="11"/>
  <c r="J2235" i="11"/>
  <c r="J2229" i="11"/>
  <c r="J2223" i="11"/>
  <c r="J2217" i="11"/>
  <c r="J2211" i="11"/>
  <c r="J2205" i="11"/>
  <c r="J2199" i="11"/>
  <c r="J2193" i="11"/>
  <c r="J2187" i="11"/>
  <c r="J2181" i="11"/>
  <c r="J2175" i="11"/>
  <c r="J2169" i="11"/>
  <c r="J2163" i="11"/>
  <c r="J2157" i="11"/>
  <c r="J2151" i="11"/>
  <c r="J2145" i="11"/>
  <c r="J2139" i="11"/>
  <c r="J2133" i="11"/>
  <c r="J2127" i="11"/>
  <c r="J2121" i="11"/>
  <c r="J2115" i="11"/>
  <c r="J2109" i="11"/>
  <c r="J2103" i="11"/>
  <c r="J2097" i="11"/>
  <c r="J2091" i="11"/>
  <c r="J2085" i="11"/>
  <c r="J2079" i="11"/>
  <c r="J2073" i="11"/>
  <c r="J2067" i="11"/>
  <c r="J2061" i="11"/>
  <c r="J2055" i="11"/>
  <c r="J2049" i="11"/>
  <c r="J2043" i="11"/>
  <c r="J2037" i="11"/>
  <c r="J2031" i="11"/>
  <c r="J2025" i="11"/>
  <c r="J2019" i="11"/>
  <c r="J2013" i="11"/>
  <c r="J2007" i="11"/>
  <c r="J2001" i="11"/>
  <c r="J1995" i="11"/>
  <c r="J1989" i="11"/>
  <c r="J1983" i="11"/>
  <c r="J1977" i="11"/>
  <c r="J1971" i="11"/>
  <c r="J1965" i="11"/>
  <c r="J1959" i="11"/>
  <c r="J1953" i="11"/>
  <c r="J1947" i="11"/>
  <c r="J1941" i="11"/>
  <c r="J1935" i="11"/>
  <c r="J1929" i="11"/>
  <c r="J1923" i="11"/>
  <c r="J1917" i="11"/>
  <c r="J1911" i="11"/>
  <c r="J1905" i="11"/>
  <c r="J1899" i="11"/>
  <c r="J1893" i="11"/>
  <c r="J1887" i="11"/>
  <c r="J1881" i="11"/>
  <c r="J1875" i="11"/>
  <c r="J1869" i="11"/>
  <c r="J1863" i="11"/>
  <c r="J1857" i="11"/>
  <c r="J1851" i="11"/>
  <c r="J1845" i="11"/>
  <c r="J1839" i="11"/>
  <c r="J1833" i="11"/>
  <c r="J1827" i="11"/>
  <c r="J1821" i="11"/>
  <c r="J1815" i="11"/>
  <c r="J1809" i="11"/>
  <c r="J1803" i="11"/>
  <c r="J1797" i="11"/>
  <c r="J1791" i="11"/>
  <c r="J1785" i="11"/>
  <c r="J1779" i="11"/>
  <c r="J1773" i="11"/>
  <c r="J1767" i="11"/>
  <c r="J1761" i="11"/>
  <c r="J1755" i="11"/>
  <c r="J1749" i="11"/>
  <c r="J1743" i="11"/>
  <c r="J1737" i="11"/>
  <c r="J1731" i="11"/>
  <c r="J1725" i="11"/>
  <c r="J1719" i="11"/>
  <c r="J1713" i="11"/>
  <c r="J1707" i="11"/>
  <c r="J1701" i="11"/>
  <c r="J1695" i="11"/>
  <c r="J1689" i="11"/>
  <c r="J1683" i="11"/>
  <c r="J1677" i="11"/>
  <c r="J1671" i="11"/>
  <c r="J1665" i="11"/>
  <c r="J1659" i="11"/>
  <c r="J1653" i="11"/>
  <c r="J1647" i="11"/>
  <c r="J1641" i="11"/>
  <c r="J1635" i="11"/>
  <c r="J1629" i="11"/>
  <c r="J1623" i="11"/>
  <c r="J1617" i="11"/>
  <c r="J1611" i="11"/>
  <c r="J1605" i="11"/>
  <c r="J1599" i="11"/>
  <c r="J1593" i="11"/>
  <c r="J1587" i="11"/>
  <c r="J1581" i="11"/>
  <c r="J1575" i="11"/>
  <c r="J1569" i="11"/>
  <c r="J1563" i="11"/>
  <c r="J1557" i="11"/>
  <c r="J1551" i="11"/>
  <c r="J1545" i="11"/>
  <c r="J1539" i="11"/>
  <c r="J1533" i="11"/>
  <c r="J1527" i="11"/>
  <c r="J1521" i="11"/>
  <c r="J1515" i="11"/>
  <c r="J1509" i="11"/>
  <c r="J1503" i="11"/>
  <c r="J1497" i="11"/>
  <c r="J1491" i="11"/>
  <c r="J1485" i="11"/>
  <c r="J1479" i="11"/>
  <c r="J1473" i="11"/>
  <c r="J1467" i="11"/>
  <c r="J1461" i="11"/>
  <c r="J1455" i="11"/>
  <c r="J1449" i="11"/>
  <c r="J1443" i="11"/>
  <c r="J1437" i="11"/>
  <c r="J1431" i="11"/>
  <c r="J1425" i="11"/>
  <c r="J1419" i="11"/>
  <c r="J1413" i="11"/>
  <c r="J1407" i="11"/>
  <c r="J1401" i="11"/>
  <c r="J1395" i="11"/>
  <c r="J1389" i="11"/>
  <c r="J1383" i="11"/>
  <c r="J1377" i="11"/>
  <c r="J1371" i="11"/>
  <c r="J1365" i="11"/>
  <c r="J1359" i="11"/>
  <c r="J1353" i="11"/>
  <c r="J1347" i="11"/>
  <c r="J6744" i="11"/>
  <c r="J5444" i="11"/>
  <c r="J5088" i="11"/>
  <c r="J4926" i="11"/>
  <c r="J4764" i="11"/>
  <c r="J4602" i="11"/>
  <c r="J4440" i="11"/>
  <c r="J4293" i="11"/>
  <c r="J4185" i="11"/>
  <c r="J4077" i="11"/>
  <c r="J3969" i="11"/>
  <c r="J3861" i="11"/>
  <c r="J3753" i="11"/>
  <c r="J3683" i="11"/>
  <c r="J3629" i="11"/>
  <c r="J3575" i="11"/>
  <c r="J3521" i="11"/>
  <c r="J3467" i="11"/>
  <c r="J3413" i="11"/>
  <c r="J3359" i="11"/>
  <c r="J3305" i="11"/>
  <c r="J3251" i="11"/>
  <c r="J3197" i="11"/>
  <c r="J3143" i="11"/>
  <c r="J3101" i="11"/>
  <c r="J3065" i="11"/>
  <c r="J3035" i="11"/>
  <c r="J3012" i="11"/>
  <c r="J2994" i="11"/>
  <c r="J2976" i="11"/>
  <c r="J2958" i="11"/>
  <c r="J2940" i="11"/>
  <c r="J2922" i="11"/>
  <c r="J2904" i="11"/>
  <c r="J2886" i="11"/>
  <c r="J2868" i="11"/>
  <c r="J2850" i="11"/>
  <c r="J2832" i="11"/>
  <c r="J2814" i="11"/>
  <c r="J2796" i="11"/>
  <c r="J2778" i="11"/>
  <c r="J2760" i="11"/>
  <c r="J2742" i="11"/>
  <c r="J2724" i="11"/>
  <c r="J2706" i="11"/>
  <c r="J2688" i="11"/>
  <c r="J2670" i="11"/>
  <c r="J2652" i="11"/>
  <c r="J2635" i="11"/>
  <c r="J2623" i="11"/>
  <c r="J2611" i="11"/>
  <c r="J2599" i="11"/>
  <c r="J2587" i="11"/>
  <c r="J2575" i="11"/>
  <c r="J2563" i="11"/>
  <c r="J2551" i="11"/>
  <c r="J2539" i="11"/>
  <c r="J2527" i="11"/>
  <c r="J2515" i="11"/>
  <c r="J2503" i="11"/>
  <c r="J2491" i="11"/>
  <c r="J2479" i="11"/>
  <c r="J2467" i="11"/>
  <c r="J2455" i="11"/>
  <c r="J2443" i="11"/>
  <c r="J2431" i="11"/>
  <c r="J2419" i="11"/>
  <c r="J2407" i="11"/>
  <c r="J2395" i="11"/>
  <c r="J2383" i="11"/>
  <c r="J2371" i="11"/>
  <c r="J2359" i="11"/>
  <c r="J2347" i="11"/>
  <c r="J2335" i="11"/>
  <c r="J2323" i="11"/>
  <c r="J2311" i="11"/>
  <c r="J2299" i="11"/>
  <c r="J2287" i="11"/>
  <c r="J2275" i="11"/>
  <c r="J2263" i="11"/>
  <c r="J2251" i="11"/>
  <c r="J2239" i="11"/>
  <c r="J2227" i="11"/>
  <c r="J2215" i="11"/>
  <c r="J2203" i="11"/>
  <c r="J2191" i="11"/>
  <c r="J2179" i="11"/>
  <c r="J2167" i="11"/>
  <c r="J2155" i="11"/>
  <c r="J2143" i="11"/>
  <c r="J2131" i="11"/>
  <c r="J2119" i="11"/>
  <c r="J2107" i="11"/>
  <c r="J2095" i="11"/>
  <c r="J2083" i="11"/>
  <c r="J2071" i="11"/>
  <c r="J2059" i="11"/>
  <c r="J2047" i="11"/>
  <c r="J2035" i="11"/>
  <c r="J2023" i="11"/>
  <c r="J2011" i="11"/>
  <c r="J1999" i="11"/>
  <c r="J1987" i="11"/>
  <c r="J1975" i="11"/>
  <c r="J1963" i="11"/>
  <c r="J1951" i="11"/>
  <c r="J1939" i="11"/>
  <c r="J1927" i="11"/>
  <c r="J1915" i="11"/>
  <c r="J1903" i="11"/>
  <c r="J1891" i="11"/>
  <c r="J1879" i="11"/>
  <c r="J1867" i="11"/>
  <c r="J1855" i="11"/>
  <c r="J1843" i="11"/>
  <c r="J1831" i="11"/>
  <c r="J1819" i="11"/>
  <c r="J1807" i="11"/>
  <c r="J1795" i="11"/>
  <c r="J1783" i="11"/>
  <c r="J1771" i="11"/>
  <c r="J1759" i="11"/>
  <c r="J1747" i="11"/>
  <c r="J1735" i="11"/>
  <c r="J1723" i="11"/>
  <c r="J1711" i="11"/>
  <c r="J1699" i="11"/>
  <c r="J1687" i="11"/>
  <c r="J1675" i="11"/>
  <c r="J1663" i="11"/>
  <c r="J1651" i="11"/>
  <c r="J1639" i="11"/>
  <c r="J1627" i="11"/>
  <c r="J1615" i="11"/>
  <c r="J1603" i="11"/>
  <c r="J1591" i="11"/>
  <c r="J1579" i="11"/>
  <c r="J1567" i="11"/>
  <c r="J1555" i="11"/>
  <c r="J1543" i="11"/>
  <c r="J1531" i="11"/>
  <c r="J1519" i="11"/>
  <c r="J1507" i="11"/>
  <c r="J1495" i="11"/>
  <c r="J1483" i="11"/>
  <c r="J1471" i="11"/>
  <c r="J1459" i="11"/>
  <c r="J1450" i="11"/>
  <c r="J1441" i="11"/>
  <c r="J1432" i="11"/>
  <c r="J1423" i="11"/>
  <c r="J1414" i="11"/>
  <c r="J1405" i="11"/>
  <c r="J1396" i="11"/>
  <c r="J1387" i="11"/>
  <c r="J1378" i="11"/>
  <c r="J1369" i="11"/>
  <c r="J1360" i="11"/>
  <c r="J1351" i="11"/>
  <c r="J1343" i="11"/>
  <c r="J1337" i="11"/>
  <c r="J1331" i="11"/>
  <c r="J1325" i="11"/>
  <c r="J1319" i="11"/>
  <c r="J1313" i="11"/>
  <c r="J1307" i="11"/>
  <c r="J1301" i="11"/>
  <c r="J1295" i="11"/>
  <c r="J1289" i="11"/>
  <c r="J1283" i="11"/>
  <c r="J1277" i="11"/>
  <c r="J1271" i="11"/>
  <c r="J1265" i="11"/>
  <c r="J1259" i="11"/>
  <c r="J1253" i="11"/>
  <c r="J1247" i="11"/>
  <c r="J1241" i="11"/>
  <c r="J1235" i="11"/>
  <c r="J1229" i="11"/>
  <c r="J1223" i="11"/>
  <c r="J1217" i="11"/>
  <c r="J1211" i="11"/>
  <c r="J1205" i="11"/>
  <c r="J1199" i="11"/>
  <c r="J1193" i="11"/>
  <c r="J1187" i="11"/>
  <c r="J1181" i="11"/>
  <c r="J1175" i="11"/>
  <c r="J1169" i="11"/>
  <c r="J1163" i="11"/>
  <c r="J1157" i="11"/>
  <c r="J1151" i="11"/>
  <c r="J1145" i="11"/>
  <c r="J1139" i="11"/>
  <c r="J1133" i="11"/>
  <c r="J1127" i="11"/>
  <c r="J1121" i="11"/>
  <c r="J1115" i="11"/>
  <c r="J1109" i="11"/>
  <c r="J1103" i="11"/>
  <c r="J1097" i="11"/>
  <c r="J1091" i="11"/>
  <c r="J1085" i="11"/>
  <c r="J1079" i="11"/>
  <c r="J1073" i="11"/>
  <c r="J1067" i="11"/>
  <c r="J1061" i="11"/>
  <c r="J1055" i="11"/>
  <c r="J1049" i="11"/>
  <c r="J1043" i="11"/>
  <c r="J1037" i="11"/>
  <c r="J1031" i="11"/>
  <c r="J1025" i="11"/>
  <c r="J1019" i="11"/>
  <c r="J1013" i="11"/>
  <c r="J1007" i="11"/>
  <c r="J1001" i="11"/>
  <c r="J995" i="11"/>
  <c r="J989" i="11"/>
  <c r="J983" i="11"/>
  <c r="J977" i="11"/>
  <c r="J971" i="11"/>
  <c r="J965" i="11"/>
  <c r="J959" i="11"/>
  <c r="J953" i="11"/>
  <c r="J947" i="11"/>
  <c r="J941" i="11"/>
  <c r="J935" i="11"/>
  <c r="J929" i="11"/>
  <c r="J923" i="11"/>
  <c r="J917" i="11"/>
  <c r="J911" i="11"/>
  <c r="J905" i="11"/>
  <c r="J899" i="11"/>
  <c r="J893" i="11"/>
  <c r="J887" i="11"/>
  <c r="J881" i="11"/>
  <c r="J875" i="11"/>
  <c r="J869" i="11"/>
  <c r="J863" i="11"/>
  <c r="J857" i="11"/>
  <c r="J851" i="11"/>
  <c r="J845" i="11"/>
  <c r="J839" i="11"/>
  <c r="J833" i="11"/>
  <c r="J827" i="11"/>
  <c r="J821" i="11"/>
  <c r="J815" i="11"/>
  <c r="J809" i="11"/>
  <c r="J803" i="11"/>
  <c r="J797" i="11"/>
  <c r="J791" i="11"/>
  <c r="J785" i="11"/>
  <c r="J779" i="11"/>
  <c r="J773" i="11"/>
  <c r="J767" i="11"/>
  <c r="J761" i="11"/>
  <c r="J755" i="11"/>
  <c r="J749" i="11"/>
  <c r="J743" i="11"/>
  <c r="J737" i="11"/>
  <c r="J731" i="11"/>
  <c r="J725" i="11"/>
  <c r="J719" i="11"/>
  <c r="J713" i="11"/>
  <c r="J707" i="11"/>
  <c r="J701" i="11"/>
  <c r="J695" i="11"/>
  <c r="J689" i="11"/>
  <c r="J683" i="11"/>
  <c r="J677" i="11"/>
  <c r="J671" i="11"/>
  <c r="J665" i="11"/>
  <c r="J659" i="11"/>
  <c r="J653" i="11"/>
  <c r="J647" i="11"/>
  <c r="J641" i="11"/>
  <c r="J635" i="11"/>
  <c r="J629" i="11"/>
  <c r="J623" i="11"/>
  <c r="J617" i="11"/>
  <c r="J611" i="11"/>
  <c r="J605" i="11"/>
  <c r="J599" i="11"/>
  <c r="J593" i="11"/>
  <c r="J587" i="11"/>
  <c r="J581" i="11"/>
  <c r="J575" i="11"/>
  <c r="J569" i="11"/>
  <c r="J563" i="11"/>
  <c r="J557" i="11"/>
  <c r="J551" i="11"/>
  <c r="J545" i="11"/>
  <c r="J539" i="11"/>
  <c r="J533" i="11"/>
  <c r="J527" i="11"/>
  <c r="J521" i="11"/>
  <c r="J515" i="11"/>
  <c r="J509" i="11"/>
  <c r="J503" i="11"/>
  <c r="J497" i="11"/>
  <c r="J491" i="11"/>
  <c r="J485" i="11"/>
  <c r="J479" i="11"/>
  <c r="J473" i="11"/>
  <c r="J467" i="11"/>
  <c r="J461" i="11"/>
  <c r="J455" i="11"/>
  <c r="J449" i="11"/>
  <c r="J443" i="11"/>
  <c r="J437" i="11"/>
  <c r="J431" i="11"/>
  <c r="J425" i="11"/>
  <c r="J419" i="11"/>
  <c r="J413" i="11"/>
  <c r="J407" i="11"/>
  <c r="J401" i="11"/>
  <c r="J395" i="11"/>
  <c r="J389" i="11"/>
  <c r="J383" i="11"/>
  <c r="J377" i="11"/>
  <c r="J371" i="11"/>
  <c r="J365" i="11"/>
  <c r="J359" i="11"/>
  <c r="J353" i="11"/>
  <c r="J347" i="11"/>
  <c r="J341" i="11"/>
  <c r="J335" i="11"/>
  <c r="J329" i="11"/>
  <c r="J323" i="11"/>
  <c r="J317" i="11"/>
  <c r="J311" i="11"/>
  <c r="J305" i="11"/>
  <c r="J299" i="11"/>
  <c r="J293" i="11"/>
  <c r="J287" i="11"/>
  <c r="J281" i="11"/>
  <c r="J275" i="11"/>
  <c r="J269" i="11"/>
  <c r="J263" i="11"/>
  <c r="J257" i="11"/>
  <c r="J251" i="11"/>
  <c r="J245" i="11"/>
  <c r="J239" i="11"/>
  <c r="J233" i="11"/>
  <c r="J227" i="11"/>
  <c r="J221" i="11"/>
  <c r="J215" i="11"/>
  <c r="J209" i="11"/>
  <c r="J203" i="11"/>
  <c r="J197" i="11"/>
  <c r="J191" i="11"/>
  <c r="J185" i="11"/>
  <c r="J179" i="11"/>
  <c r="J173" i="11"/>
  <c r="J167" i="11"/>
  <c r="J161" i="11"/>
  <c r="J155" i="11"/>
  <c r="J149" i="11"/>
  <c r="J143" i="11"/>
  <c r="J137" i="11"/>
  <c r="J131" i="11"/>
  <c r="J125" i="11"/>
  <c r="J119" i="11"/>
  <c r="J113" i="11"/>
  <c r="J107" i="11"/>
  <c r="J101" i="11"/>
  <c r="J95" i="11"/>
  <c r="J89" i="11"/>
  <c r="J83" i="11"/>
  <c r="J77" i="11"/>
  <c r="J71" i="11"/>
  <c r="J65" i="11"/>
  <c r="J59" i="11"/>
  <c r="J53" i="11"/>
  <c r="J47" i="11"/>
  <c r="J41" i="11"/>
  <c r="J35" i="11"/>
  <c r="J29" i="11"/>
  <c r="J23" i="11"/>
  <c r="J17" i="11"/>
  <c r="J6348" i="11"/>
  <c r="J5336" i="11"/>
  <c r="J5070" i="11"/>
  <c r="J4908" i="11"/>
  <c r="J4746" i="11"/>
  <c r="J4584" i="11"/>
  <c r="J4422" i="11"/>
  <c r="J4281" i="11"/>
  <c r="J4173" i="11"/>
  <c r="J4065" i="11"/>
  <c r="J3957" i="11"/>
  <c r="J3849" i="11"/>
  <c r="J3741" i="11"/>
  <c r="J3677" i="11"/>
  <c r="J3623" i="11"/>
  <c r="J3569" i="11"/>
  <c r="J3515" i="11"/>
  <c r="J3461" i="11"/>
  <c r="J3407" i="11"/>
  <c r="J3353" i="11"/>
  <c r="J3299" i="11"/>
  <c r="J3245" i="11"/>
  <c r="J3191" i="11"/>
  <c r="J3137" i="11"/>
  <c r="J3098" i="11"/>
  <c r="J3062" i="11"/>
  <c r="J3032" i="11"/>
  <c r="J3010" i="11"/>
  <c r="J2992" i="11"/>
  <c r="J2974" i="11"/>
  <c r="J2956" i="11"/>
  <c r="J2938" i="11"/>
  <c r="J2920" i="11"/>
  <c r="J2902" i="11"/>
  <c r="J2884" i="11"/>
  <c r="J2866" i="11"/>
  <c r="J2848" i="11"/>
  <c r="J2830" i="11"/>
  <c r="J2812" i="11"/>
  <c r="J2794" i="11"/>
  <c r="J2776" i="11"/>
  <c r="J2758" i="11"/>
  <c r="J2740" i="11"/>
  <c r="J2722" i="11"/>
  <c r="J2704" i="11"/>
  <c r="J2686" i="11"/>
  <c r="J2668" i="11"/>
  <c r="J2650" i="11"/>
  <c r="J2634" i="11"/>
  <c r="J2622" i="11"/>
  <c r="J2610" i="11"/>
  <c r="J2598" i="11"/>
  <c r="J2586" i="11"/>
  <c r="J2574" i="11"/>
  <c r="J2562" i="11"/>
  <c r="J2550" i="11"/>
  <c r="J2538" i="11"/>
  <c r="J2526" i="11"/>
  <c r="J2514" i="11"/>
  <c r="J2502" i="11"/>
  <c r="J2490" i="11"/>
  <c r="J2478" i="11"/>
  <c r="J2466" i="11"/>
  <c r="J2454" i="11"/>
  <c r="J2442" i="11"/>
  <c r="J2430" i="11"/>
  <c r="J2418" i="11"/>
  <c r="J2406" i="11"/>
  <c r="J2394" i="11"/>
  <c r="J2382" i="11"/>
  <c r="J2370" i="11"/>
  <c r="J2358" i="11"/>
  <c r="J2346" i="11"/>
  <c r="J2334" i="11"/>
  <c r="J2322" i="11"/>
  <c r="J2310" i="11"/>
  <c r="J2298" i="11"/>
  <c r="J2286" i="11"/>
  <c r="J2274" i="11"/>
  <c r="J2262" i="11"/>
  <c r="J2250" i="11"/>
  <c r="J2238" i="11"/>
  <c r="J2226" i="11"/>
  <c r="J2214" i="11"/>
  <c r="J2202" i="11"/>
  <c r="J2190" i="11"/>
  <c r="J2178" i="11"/>
  <c r="J2166" i="11"/>
  <c r="J2154" i="11"/>
  <c r="J2142" i="11"/>
  <c r="J2130" i="11"/>
  <c r="J2118" i="11"/>
  <c r="J2106" i="11"/>
  <c r="J2094" i="11"/>
  <c r="J2082" i="11"/>
  <c r="J2070" i="11"/>
  <c r="J2058" i="11"/>
  <c r="J2046" i="11"/>
  <c r="J2034" i="11"/>
  <c r="J2022" i="11"/>
  <c r="J2010" i="11"/>
  <c r="J1998" i="11"/>
  <c r="J1986" i="11"/>
  <c r="J1974" i="11"/>
  <c r="J1962" i="11"/>
  <c r="J1950" i="11"/>
  <c r="J1938" i="11"/>
  <c r="J1926" i="11"/>
  <c r="J1914" i="11"/>
  <c r="J1902" i="11"/>
  <c r="J1890" i="11"/>
  <c r="J1878" i="11"/>
  <c r="J1866" i="11"/>
  <c r="J1854" i="11"/>
  <c r="J1842" i="11"/>
  <c r="J1830" i="11"/>
  <c r="J1818" i="11"/>
  <c r="J1806" i="11"/>
  <c r="J1794" i="11"/>
  <c r="J1782" i="11"/>
  <c r="J1770" i="11"/>
  <c r="J1758" i="11"/>
  <c r="J1746" i="11"/>
  <c r="J1734" i="11"/>
  <c r="J1722" i="11"/>
  <c r="J1710" i="11"/>
  <c r="J1698" i="11"/>
  <c r="J1686" i="11"/>
  <c r="J1674" i="11"/>
  <c r="J1662" i="11"/>
  <c r="J1650" i="11"/>
  <c r="J1638" i="11"/>
  <c r="J1626" i="11"/>
  <c r="J1614" i="11"/>
  <c r="J1602" i="11"/>
  <c r="J1590" i="11"/>
  <c r="J1578" i="11"/>
  <c r="J1566" i="11"/>
  <c r="J1554" i="11"/>
  <c r="J1542" i="11"/>
  <c r="J1530" i="11"/>
  <c r="J1518" i="11"/>
  <c r="J1506" i="11"/>
  <c r="J1494" i="11"/>
  <c r="J1482" i="11"/>
  <c r="J1470" i="11"/>
  <c r="J1458" i="11"/>
  <c r="J1448" i="11"/>
  <c r="J1440" i="11"/>
  <c r="J1430" i="11"/>
  <c r="J1422" i="11"/>
  <c r="J1412" i="11"/>
  <c r="J1404" i="11"/>
  <c r="J1394" i="11"/>
  <c r="J1386" i="11"/>
  <c r="J1376" i="11"/>
  <c r="J1368" i="11"/>
  <c r="J1358" i="11"/>
  <c r="J1350" i="11"/>
  <c r="J1342" i="11"/>
  <c r="J1336" i="11"/>
  <c r="J1330" i="11"/>
  <c r="J1324" i="11"/>
  <c r="J1318" i="11"/>
  <c r="J1312" i="11"/>
  <c r="J1306" i="11"/>
  <c r="J1300" i="11"/>
  <c r="J1294" i="11"/>
  <c r="J1288" i="11"/>
  <c r="J1282" i="11"/>
  <c r="J1276" i="11"/>
  <c r="J1270" i="11"/>
  <c r="J1264" i="11"/>
  <c r="J1258" i="11"/>
  <c r="J1252" i="11"/>
  <c r="J1246" i="11"/>
  <c r="J1240" i="11"/>
  <c r="J1234" i="11"/>
  <c r="J1228" i="11"/>
  <c r="J1222" i="11"/>
  <c r="J1216" i="11"/>
  <c r="J1210" i="11"/>
  <c r="J1204" i="11"/>
  <c r="J1198" i="11"/>
  <c r="J1192" i="11"/>
  <c r="J1186" i="11"/>
  <c r="J1180" i="11"/>
  <c r="J1174" i="11"/>
  <c r="J1168" i="11"/>
  <c r="J1162" i="11"/>
  <c r="J1156" i="11"/>
  <c r="J1150" i="11"/>
  <c r="J1144" i="11"/>
  <c r="J1138" i="11"/>
  <c r="J1132" i="11"/>
  <c r="J1126" i="11"/>
  <c r="J1120" i="11"/>
  <c r="J1114" i="11"/>
  <c r="J1108" i="11"/>
  <c r="J1102" i="11"/>
  <c r="J1096" i="11"/>
  <c r="J1090" i="11"/>
  <c r="J1084" i="11"/>
  <c r="J1078" i="11"/>
  <c r="J1072" i="11"/>
  <c r="J1066" i="11"/>
  <c r="J1060" i="11"/>
  <c r="J1054" i="11"/>
  <c r="J1048" i="11"/>
  <c r="J1042" i="11"/>
  <c r="J1036" i="11"/>
  <c r="J1030" i="11"/>
  <c r="J1024" i="11"/>
  <c r="J1018" i="11"/>
  <c r="J1012" i="11"/>
  <c r="J1006" i="11"/>
  <c r="J1000" i="11"/>
  <c r="J994" i="11"/>
  <c r="J988" i="11"/>
  <c r="J982" i="11"/>
  <c r="J976" i="11"/>
  <c r="J970" i="11"/>
  <c r="J964" i="11"/>
  <c r="J958" i="11"/>
  <c r="J952" i="11"/>
  <c r="J946" i="11"/>
  <c r="J940" i="11"/>
  <c r="J934" i="11"/>
  <c r="J928" i="11"/>
  <c r="J922" i="11"/>
  <c r="J916" i="11"/>
  <c r="J910" i="11"/>
  <c r="J904" i="11"/>
  <c r="J898" i="11"/>
  <c r="J892" i="11"/>
  <c r="J886" i="11"/>
  <c r="J880" i="11"/>
  <c r="J874" i="11"/>
  <c r="J868" i="11"/>
  <c r="J862" i="11"/>
  <c r="J856" i="11"/>
  <c r="J850" i="11"/>
  <c r="J844" i="11"/>
  <c r="J838" i="11"/>
  <c r="J832" i="11"/>
  <c r="J826" i="11"/>
  <c r="J820" i="11"/>
  <c r="J814" i="11"/>
  <c r="J808" i="11"/>
  <c r="J802" i="11"/>
  <c r="J796" i="11"/>
  <c r="J790" i="11"/>
  <c r="J784" i="11"/>
  <c r="J778" i="11"/>
  <c r="J772" i="11"/>
  <c r="J766" i="11"/>
  <c r="J760" i="11"/>
  <c r="J754" i="11"/>
  <c r="J748" i="11"/>
  <c r="J742" i="11"/>
  <c r="J736" i="11"/>
  <c r="J730" i="11"/>
  <c r="J724" i="11"/>
  <c r="J718" i="11"/>
  <c r="J712" i="11"/>
  <c r="J706" i="11"/>
  <c r="J700" i="11"/>
  <c r="J694" i="11"/>
  <c r="J688" i="11"/>
  <c r="J682" i="11"/>
  <c r="J676" i="11"/>
  <c r="J670" i="11"/>
  <c r="J664" i="11"/>
  <c r="J658" i="11"/>
  <c r="J652" i="11"/>
  <c r="J646" i="11"/>
  <c r="J640" i="11"/>
  <c r="J634" i="11"/>
  <c r="J628" i="11"/>
  <c r="J622" i="11"/>
  <c r="J616" i="11"/>
  <c r="J610" i="11"/>
  <c r="J604" i="11"/>
  <c r="J598" i="11"/>
  <c r="J592" i="11"/>
  <c r="J586" i="11"/>
  <c r="J580" i="11"/>
  <c r="J574" i="11"/>
  <c r="J568" i="11"/>
  <c r="J562" i="11"/>
  <c r="J556" i="11"/>
  <c r="J550" i="11"/>
  <c r="J544" i="11"/>
  <c r="J538" i="11"/>
  <c r="J532" i="11"/>
  <c r="J526" i="11"/>
  <c r="J520" i="11"/>
  <c r="J514" i="11"/>
  <c r="J508" i="11"/>
  <c r="J502" i="11"/>
  <c r="J496" i="11"/>
  <c r="J490" i="11"/>
  <c r="J484" i="11"/>
  <c r="J478" i="11"/>
  <c r="J472" i="11"/>
  <c r="J466" i="11"/>
  <c r="J460" i="11"/>
  <c r="J454" i="11"/>
  <c r="J448" i="11"/>
  <c r="J442" i="11"/>
  <c r="J436" i="11"/>
  <c r="J430" i="11"/>
  <c r="J424" i="11"/>
  <c r="J418" i="11"/>
  <c r="J412" i="11"/>
  <c r="J406" i="11"/>
  <c r="J400" i="11"/>
  <c r="J394" i="11"/>
  <c r="J388" i="11"/>
  <c r="J382" i="11"/>
  <c r="J376" i="11"/>
  <c r="J370" i="11"/>
  <c r="J364" i="11"/>
  <c r="J358" i="11"/>
  <c r="J352" i="11"/>
  <c r="J346" i="11"/>
  <c r="J340" i="11"/>
  <c r="J334" i="11"/>
  <c r="J328" i="11"/>
  <c r="J322" i="11"/>
  <c r="J316" i="11"/>
  <c r="J310" i="11"/>
  <c r="J304" i="11"/>
  <c r="J298" i="11"/>
  <c r="J292" i="11"/>
  <c r="J286" i="11"/>
  <c r="J280" i="11"/>
  <c r="J274" i="11"/>
  <c r="J268" i="11"/>
  <c r="J262" i="11"/>
  <c r="J256" i="11"/>
  <c r="J6092" i="11"/>
  <c r="J5232" i="11"/>
  <c r="J5034" i="11"/>
  <c r="J4872" i="11"/>
  <c r="J4710" i="11"/>
  <c r="J4548" i="11"/>
  <c r="J4386" i="11"/>
  <c r="J4257" i="11"/>
  <c r="J4149" i="11"/>
  <c r="J4041" i="11"/>
  <c r="J3933" i="11"/>
  <c r="J3825" i="11"/>
  <c r="J3719" i="11"/>
  <c r="J3665" i="11"/>
  <c r="J3611" i="11"/>
  <c r="J3557" i="11"/>
  <c r="J3503" i="11"/>
  <c r="J3449" i="11"/>
  <c r="J3395" i="11"/>
  <c r="J3341" i="11"/>
  <c r="J3287" i="11"/>
  <c r="J3233" i="11"/>
  <c r="J3179" i="11"/>
  <c r="J3125" i="11"/>
  <c r="J3089" i="11"/>
  <c r="J3053" i="11"/>
  <c r="J3026" i="11"/>
  <c r="J3006" i="11"/>
  <c r="J2988" i="11"/>
  <c r="J2970" i="11"/>
  <c r="J2952" i="11"/>
  <c r="J2934" i="11"/>
  <c r="J2916" i="11"/>
  <c r="J2898" i="11"/>
  <c r="J2880" i="11"/>
  <c r="J2862" i="11"/>
  <c r="J2844" i="11"/>
  <c r="J2826" i="11"/>
  <c r="J2808" i="11"/>
  <c r="J2790" i="11"/>
  <c r="J2772" i="11"/>
  <c r="J2754" i="11"/>
  <c r="J2736" i="11"/>
  <c r="J2718" i="11"/>
  <c r="J2700" i="11"/>
  <c r="J2682" i="11"/>
  <c r="J2664" i="11"/>
  <c r="J2646" i="11"/>
  <c r="J2632" i="11"/>
  <c r="J2620" i="11"/>
  <c r="J2608" i="11"/>
  <c r="J2596" i="11"/>
  <c r="J2584" i="11"/>
  <c r="J2572" i="11"/>
  <c r="J2560" i="11"/>
  <c r="J2548" i="11"/>
  <c r="J2536" i="11"/>
  <c r="J2524" i="11"/>
  <c r="J2512" i="11"/>
  <c r="J2500" i="11"/>
  <c r="J2488" i="11"/>
  <c r="J2476" i="11"/>
  <c r="J2464" i="11"/>
  <c r="J2452" i="11"/>
  <c r="J2440" i="11"/>
  <c r="J2428" i="11"/>
  <c r="J2416" i="11"/>
  <c r="J2404" i="11"/>
  <c r="J2392" i="11"/>
  <c r="J2380" i="11"/>
  <c r="J2368" i="11"/>
  <c r="J2356" i="11"/>
  <c r="J2344" i="11"/>
  <c r="J2332" i="11"/>
  <c r="J2320" i="11"/>
  <c r="J2308" i="11"/>
  <c r="J2296" i="11"/>
  <c r="J2284" i="11"/>
  <c r="J2272" i="11"/>
  <c r="J2260" i="11"/>
  <c r="J2248" i="11"/>
  <c r="J2236" i="11"/>
  <c r="J2224" i="11"/>
  <c r="J2212" i="11"/>
  <c r="J2200" i="11"/>
  <c r="J2188" i="11"/>
  <c r="J2176" i="11"/>
  <c r="J2164" i="11"/>
  <c r="J2152" i="11"/>
  <c r="J2140" i="11"/>
  <c r="J2128" i="11"/>
  <c r="J2116" i="11"/>
  <c r="J2104" i="11"/>
  <c r="J2092" i="11"/>
  <c r="J2080" i="11"/>
  <c r="J2068" i="11"/>
  <c r="J2056" i="11"/>
  <c r="J2044" i="11"/>
  <c r="J2032" i="11"/>
  <c r="J2020" i="11"/>
  <c r="J2008" i="11"/>
  <c r="J1996" i="11"/>
  <c r="J1984" i="11"/>
  <c r="J1972" i="11"/>
  <c r="J1960" i="11"/>
  <c r="J1948" i="11"/>
  <c r="J1936" i="11"/>
  <c r="J1924" i="11"/>
  <c r="J1912" i="11"/>
  <c r="J1900" i="11"/>
  <c r="J1888" i="11"/>
  <c r="J1876" i="11"/>
  <c r="J1864" i="11"/>
  <c r="J1852" i="11"/>
  <c r="J1840" i="11"/>
  <c r="J1828" i="11"/>
  <c r="J1816" i="11"/>
  <c r="J1804" i="11"/>
  <c r="J1792" i="11"/>
  <c r="J1780" i="11"/>
  <c r="J5660" i="11"/>
  <c r="J5131" i="11"/>
  <c r="J4962" i="11"/>
  <c r="J4800" i="11"/>
  <c r="J4638" i="11"/>
  <c r="J4476" i="11"/>
  <c r="J4318" i="11"/>
  <c r="J4209" i="11"/>
  <c r="J4101" i="11"/>
  <c r="J3993" i="11"/>
  <c r="J3885" i="11"/>
  <c r="J3777" i="11"/>
  <c r="J3695" i="11"/>
  <c r="J3641" i="11"/>
  <c r="J3587" i="11"/>
  <c r="J3533" i="11"/>
  <c r="J3479" i="11"/>
  <c r="J3425" i="11"/>
  <c r="J3371" i="11"/>
  <c r="J3317" i="11"/>
  <c r="J3263" i="11"/>
  <c r="J3209" i="11"/>
  <c r="J3155" i="11"/>
  <c r="J3110" i="11"/>
  <c r="J3074" i="11"/>
  <c r="J3041" i="11"/>
  <c r="J3016" i="11"/>
  <c r="J2998" i="11"/>
  <c r="J2980" i="11"/>
  <c r="J2962" i="11"/>
  <c r="J2944" i="11"/>
  <c r="J2926" i="11"/>
  <c r="J2908" i="11"/>
  <c r="J2890" i="11"/>
  <c r="J2872" i="11"/>
  <c r="J2854" i="11"/>
  <c r="J2836" i="11"/>
  <c r="J2818" i="11"/>
  <c r="J2800" i="11"/>
  <c r="J2782" i="11"/>
  <c r="J2764" i="11"/>
  <c r="J2746" i="11"/>
  <c r="J2728" i="11"/>
  <c r="J2710" i="11"/>
  <c r="J2692" i="11"/>
  <c r="J2674" i="11"/>
  <c r="J2656" i="11"/>
  <c r="J2638" i="11"/>
  <c r="J2626" i="11"/>
  <c r="J2614" i="11"/>
  <c r="J2602" i="11"/>
  <c r="J2590" i="11"/>
  <c r="J2578" i="11"/>
  <c r="J2566" i="11"/>
  <c r="J2554" i="11"/>
  <c r="J2542" i="11"/>
  <c r="J2530" i="11"/>
  <c r="J2518" i="11"/>
  <c r="J2506" i="11"/>
  <c r="J2494" i="11"/>
  <c r="J2482" i="11"/>
  <c r="J2470" i="11"/>
  <c r="J2458" i="11"/>
  <c r="J2446" i="11"/>
  <c r="J2434" i="11"/>
  <c r="J2422" i="11"/>
  <c r="J2410" i="11"/>
  <c r="J2398" i="11"/>
  <c r="J2386" i="11"/>
  <c r="J2374" i="11"/>
  <c r="J2362" i="11"/>
  <c r="J2350" i="11"/>
  <c r="J2338" i="11"/>
  <c r="J2326" i="11"/>
  <c r="J2314" i="11"/>
  <c r="J2302" i="11"/>
  <c r="J2290" i="11"/>
  <c r="J2278" i="11"/>
  <c r="J2266" i="11"/>
  <c r="J2254" i="11"/>
  <c r="J2242" i="11"/>
  <c r="J2230" i="11"/>
  <c r="J2218" i="11"/>
  <c r="J2206" i="11"/>
  <c r="J2194" i="11"/>
  <c r="J2182" i="11"/>
  <c r="J2170" i="11"/>
  <c r="J2158" i="11"/>
  <c r="J2146" i="11"/>
  <c r="J2134" i="11"/>
  <c r="J2122" i="11"/>
  <c r="J2110" i="11"/>
  <c r="J2098" i="11"/>
  <c r="J2086" i="11"/>
  <c r="J2074" i="11"/>
  <c r="J2062" i="11"/>
  <c r="J2050" i="11"/>
  <c r="J2038" i="11"/>
  <c r="J2026" i="11"/>
  <c r="J2014" i="11"/>
  <c r="J2002" i="11"/>
  <c r="J1990" i="11"/>
  <c r="J1978" i="11"/>
  <c r="J1966" i="11"/>
  <c r="J1954" i="11"/>
  <c r="J1942" i="11"/>
  <c r="J1930" i="11"/>
  <c r="J1918" i="11"/>
  <c r="J1906" i="11"/>
  <c r="J1894" i="11"/>
  <c r="J1882" i="11"/>
  <c r="J1870" i="11"/>
  <c r="J1858" i="11"/>
  <c r="J1846" i="11"/>
  <c r="J1834" i="11"/>
  <c r="J1822" i="11"/>
  <c r="J1810" i="11"/>
  <c r="J1798" i="11"/>
  <c r="J1786" i="11"/>
  <c r="J1774" i="11"/>
  <c r="J1762" i="11"/>
  <c r="J1750" i="11"/>
  <c r="J1738" i="11"/>
  <c r="J1726" i="11"/>
  <c r="J1714" i="11"/>
  <c r="J1702" i="11"/>
  <c r="J1690" i="11"/>
  <c r="J1678" i="11"/>
  <c r="J1666" i="11"/>
  <c r="J1654" i="11"/>
  <c r="J1642" i="11"/>
  <c r="J1630" i="11"/>
  <c r="J1618" i="11"/>
  <c r="J1606" i="11"/>
  <c r="J1594" i="11"/>
  <c r="J1582" i="11"/>
  <c r="J1570" i="11"/>
  <c r="J1558" i="11"/>
  <c r="J1546" i="11"/>
  <c r="J1534" i="11"/>
  <c r="J1522" i="11"/>
  <c r="J1510" i="11"/>
  <c r="J1498" i="11"/>
  <c r="J1486" i="11"/>
  <c r="J1474" i="11"/>
  <c r="J1462" i="11"/>
  <c r="J1452" i="11"/>
  <c r="J1442" i="11"/>
  <c r="J1434" i="11"/>
  <c r="J1424" i="11"/>
  <c r="J1416" i="11"/>
  <c r="J1406" i="11"/>
  <c r="J1398" i="11"/>
  <c r="J1388" i="11"/>
  <c r="J1380" i="11"/>
  <c r="J1370" i="11"/>
  <c r="J1362" i="11"/>
  <c r="J1352" i="11"/>
  <c r="J1344" i="11"/>
  <c r="J1338" i="11"/>
  <c r="J1332" i="11"/>
  <c r="J1326" i="11"/>
  <c r="J1320" i="11"/>
  <c r="J1314" i="11"/>
  <c r="J1308" i="11"/>
  <c r="J1302" i="11"/>
  <c r="J1296" i="11"/>
  <c r="J1290" i="11"/>
  <c r="J1284" i="11"/>
  <c r="J1278" i="11"/>
  <c r="J1272" i="11"/>
  <c r="J1266" i="11"/>
  <c r="J1260" i="11"/>
  <c r="J1254" i="11"/>
  <c r="J1248" i="11"/>
  <c r="J1242" i="11"/>
  <c r="J1236" i="11"/>
  <c r="J1230" i="11"/>
  <c r="J1224" i="11"/>
  <c r="J1218" i="11"/>
  <c r="J1212" i="11"/>
  <c r="J1206" i="11"/>
  <c r="J1200" i="11"/>
  <c r="J1194" i="11"/>
  <c r="J1188" i="11"/>
  <c r="J1182" i="11"/>
  <c r="J1176" i="11"/>
  <c r="J1170" i="11"/>
  <c r="J1164" i="11"/>
  <c r="J1158" i="11"/>
  <c r="J1152" i="11"/>
  <c r="J1146" i="11"/>
  <c r="J1140" i="11"/>
  <c r="J1134" i="11"/>
  <c r="J1128" i="11"/>
  <c r="J1122" i="11"/>
  <c r="J1116" i="11"/>
  <c r="J1110" i="11"/>
  <c r="J1104" i="11"/>
  <c r="J1098" i="11"/>
  <c r="J1092" i="11"/>
  <c r="J1086" i="11"/>
  <c r="J1080" i="11"/>
  <c r="J1074" i="11"/>
  <c r="J1068" i="11"/>
  <c r="J1062" i="11"/>
  <c r="J1056" i="11"/>
  <c r="J1050" i="11"/>
  <c r="J1044" i="11"/>
  <c r="J1038" i="11"/>
  <c r="J1032" i="11"/>
  <c r="J1026" i="11"/>
  <c r="J1020" i="11"/>
  <c r="J1014" i="11"/>
  <c r="J1008" i="11"/>
  <c r="J1002" i="11"/>
  <c r="J996" i="11"/>
  <c r="J990" i="11"/>
  <c r="J984" i="11"/>
  <c r="J978" i="11"/>
  <c r="J972" i="11"/>
  <c r="J966" i="11"/>
  <c r="J960" i="11"/>
  <c r="J954" i="11"/>
  <c r="J948" i="11"/>
  <c r="J942" i="11"/>
  <c r="J936" i="11"/>
  <c r="J930" i="11"/>
  <c r="J924" i="11"/>
  <c r="J918" i="11"/>
  <c r="J912" i="11"/>
  <c r="J906" i="11"/>
  <c r="J900" i="11"/>
  <c r="J894" i="11"/>
  <c r="J888" i="11"/>
  <c r="J882" i="11"/>
  <c r="J876" i="11"/>
  <c r="J870" i="11"/>
  <c r="J864" i="11"/>
  <c r="J858" i="11"/>
  <c r="J852" i="11"/>
  <c r="J846" i="11"/>
  <c r="J840" i="11"/>
  <c r="J834" i="11"/>
  <c r="J828" i="11"/>
  <c r="J822" i="11"/>
  <c r="J816" i="11"/>
  <c r="J810" i="11"/>
  <c r="J804" i="11"/>
  <c r="J798" i="11"/>
  <c r="J792" i="11"/>
  <c r="J786" i="11"/>
  <c r="J780" i="11"/>
  <c r="J774" i="11"/>
  <c r="J768" i="11"/>
  <c r="J762" i="11"/>
  <c r="J756" i="11"/>
  <c r="J750" i="11"/>
  <c r="J744" i="11"/>
  <c r="J738" i="11"/>
  <c r="J732" i="11"/>
  <c r="J726" i="11"/>
  <c r="J720" i="11"/>
  <c r="J714" i="11"/>
  <c r="J708" i="11"/>
  <c r="J702" i="11"/>
  <c r="J696" i="11"/>
  <c r="J690" i="11"/>
  <c r="J684" i="11"/>
  <c r="J678" i="11"/>
  <c r="J672" i="11"/>
  <c r="J666" i="11"/>
  <c r="J660" i="11"/>
  <c r="J654" i="11"/>
  <c r="J648" i="11"/>
  <c r="J642" i="11"/>
  <c r="J636" i="11"/>
  <c r="J630" i="11"/>
  <c r="J624" i="11"/>
  <c r="J618" i="11"/>
  <c r="J612" i="11"/>
  <c r="J606" i="11"/>
  <c r="J600" i="11"/>
  <c r="J594" i="11"/>
  <c r="J588" i="11"/>
  <c r="J582" i="11"/>
  <c r="J576" i="11"/>
  <c r="J570" i="11"/>
  <c r="J564" i="11"/>
  <c r="J558" i="11"/>
  <c r="J552" i="11"/>
  <c r="J546" i="11"/>
  <c r="J540" i="11"/>
  <c r="J534" i="11"/>
  <c r="J528" i="11"/>
  <c r="J522" i="11"/>
  <c r="J516" i="11"/>
  <c r="J510" i="11"/>
  <c r="J504" i="11"/>
  <c r="J498" i="11"/>
  <c r="J492" i="11"/>
  <c r="J486" i="11"/>
  <c r="J480" i="11"/>
  <c r="J474" i="11"/>
  <c r="J468" i="11"/>
  <c r="J462" i="11"/>
  <c r="J456" i="11"/>
  <c r="J450" i="11"/>
  <c r="J444" i="11"/>
  <c r="J438" i="11"/>
  <c r="J432" i="11"/>
  <c r="J426" i="11"/>
  <c r="J420" i="11"/>
  <c r="J414" i="11"/>
  <c r="J408" i="11"/>
  <c r="J402" i="11"/>
  <c r="J396" i="11"/>
  <c r="J390" i="11"/>
  <c r="J384" i="11"/>
  <c r="J378" i="11"/>
  <c r="J372" i="11"/>
  <c r="J366" i="11"/>
  <c r="J360" i="11"/>
  <c r="J354" i="11"/>
  <c r="J348" i="11"/>
  <c r="J342" i="11"/>
  <c r="J336" i="11"/>
  <c r="J330" i="11"/>
  <c r="J324" i="11"/>
  <c r="J318" i="11"/>
  <c r="J312" i="11"/>
  <c r="J306" i="11"/>
  <c r="J300" i="11"/>
  <c r="J294" i="11"/>
  <c r="J288" i="11"/>
  <c r="J282" i="11"/>
  <c r="J276" i="11"/>
  <c r="J270" i="11"/>
  <c r="J264" i="11"/>
  <c r="J258" i="11"/>
  <c r="J252" i="11"/>
  <c r="J246" i="11"/>
  <c r="J5984" i="11"/>
  <c r="J4854" i="11"/>
  <c r="J4368" i="11"/>
  <c r="J4029" i="11"/>
  <c r="J3713" i="11"/>
  <c r="J3551" i="11"/>
  <c r="J3389" i="11"/>
  <c r="J3227" i="11"/>
  <c r="J3086" i="11"/>
  <c r="J3004" i="11"/>
  <c r="J2950" i="11"/>
  <c r="J2896" i="11"/>
  <c r="J2842" i="11"/>
  <c r="J2788" i="11"/>
  <c r="J2734" i="11"/>
  <c r="J2680" i="11"/>
  <c r="J2629" i="11"/>
  <c r="J2593" i="11"/>
  <c r="J2557" i="11"/>
  <c r="J2521" i="11"/>
  <c r="J2485" i="11"/>
  <c r="J2449" i="11"/>
  <c r="J2413" i="11"/>
  <c r="J2377" i="11"/>
  <c r="J2341" i="11"/>
  <c r="J2305" i="11"/>
  <c r="J2269" i="11"/>
  <c r="J2233" i="11"/>
  <c r="J2197" i="11"/>
  <c r="J2161" i="11"/>
  <c r="J2125" i="11"/>
  <c r="J2089" i="11"/>
  <c r="J2053" i="11"/>
  <c r="J2017" i="11"/>
  <c r="J1981" i="11"/>
  <c r="J1945" i="11"/>
  <c r="J1909" i="11"/>
  <c r="J1873" i="11"/>
  <c r="J1837" i="11"/>
  <c r="J1801" i="11"/>
  <c r="J1768" i="11"/>
  <c r="J1744" i="11"/>
  <c r="J1720" i="11"/>
  <c r="J1696" i="11"/>
  <c r="J1672" i="11"/>
  <c r="J1648" i="11"/>
  <c r="J1624" i="11"/>
  <c r="J1600" i="11"/>
  <c r="J1576" i="11"/>
  <c r="J1552" i="11"/>
  <c r="J1528" i="11"/>
  <c r="J1504" i="11"/>
  <c r="J1480" i="11"/>
  <c r="J1456" i="11"/>
  <c r="J1438" i="11"/>
  <c r="J1420" i="11"/>
  <c r="J1402" i="11"/>
  <c r="J1384" i="11"/>
  <c r="J1366" i="11"/>
  <c r="J1348" i="11"/>
  <c r="J1335" i="11"/>
  <c r="J1323" i="11"/>
  <c r="J1311" i="11"/>
  <c r="J1299" i="11"/>
  <c r="J1287" i="11"/>
  <c r="J1275" i="11"/>
  <c r="J1263" i="11"/>
  <c r="J1251" i="11"/>
  <c r="J1239" i="11"/>
  <c r="J1227" i="11"/>
  <c r="J1215" i="11"/>
  <c r="J1203" i="11"/>
  <c r="J1191" i="11"/>
  <c r="J1179" i="11"/>
  <c r="J1167" i="11"/>
  <c r="J1155" i="11"/>
  <c r="J1143" i="11"/>
  <c r="J1131" i="11"/>
  <c r="J1119" i="11"/>
  <c r="J1107" i="11"/>
  <c r="J1095" i="11"/>
  <c r="J1083" i="11"/>
  <c r="J1071" i="11"/>
  <c r="J1059" i="11"/>
  <c r="J1047" i="11"/>
  <c r="J1035" i="11"/>
  <c r="J1023" i="11"/>
  <c r="J1011" i="11"/>
  <c r="J999" i="11"/>
  <c r="J987" i="11"/>
  <c r="J975" i="11"/>
  <c r="J963" i="11"/>
  <c r="J951" i="11"/>
  <c r="J939" i="11"/>
  <c r="J927" i="11"/>
  <c r="J915" i="11"/>
  <c r="J903" i="11"/>
  <c r="J891" i="11"/>
  <c r="J879" i="11"/>
  <c r="J867" i="11"/>
  <c r="J855" i="11"/>
  <c r="J843" i="11"/>
  <c r="J831" i="11"/>
  <c r="J819" i="11"/>
  <c r="J807" i="11"/>
  <c r="J795" i="11"/>
  <c r="J783" i="11"/>
  <c r="J771" i="11"/>
  <c r="J759" i="11"/>
  <c r="J747" i="11"/>
  <c r="J735" i="11"/>
  <c r="J723" i="11"/>
  <c r="J711" i="11"/>
  <c r="J699" i="11"/>
  <c r="J687" i="11"/>
  <c r="J675" i="11"/>
  <c r="J663" i="11"/>
  <c r="J651" i="11"/>
  <c r="J639" i="11"/>
  <c r="J627" i="11"/>
  <c r="J615" i="11"/>
  <c r="J603" i="11"/>
  <c r="J591" i="11"/>
  <c r="J579" i="11"/>
  <c r="J567" i="11"/>
  <c r="J555" i="11"/>
  <c r="J543" i="11"/>
  <c r="J531" i="11"/>
  <c r="J519" i="11"/>
  <c r="J507" i="11"/>
  <c r="J495" i="11"/>
  <c r="J483" i="11"/>
  <c r="J471" i="11"/>
  <c r="J459" i="11"/>
  <c r="J447" i="11"/>
  <c r="J435" i="11"/>
  <c r="J423" i="11"/>
  <c r="J411" i="11"/>
  <c r="J399" i="11"/>
  <c r="J387" i="11"/>
  <c r="J375" i="11"/>
  <c r="J363" i="11"/>
  <c r="J351" i="11"/>
  <c r="J339" i="11"/>
  <c r="J327" i="11"/>
  <c r="J315" i="11"/>
  <c r="J303" i="11"/>
  <c r="J291" i="11"/>
  <c r="J279" i="11"/>
  <c r="J267" i="11"/>
  <c r="J255" i="11"/>
  <c r="J247" i="11"/>
  <c r="J238" i="11"/>
  <c r="J231" i="11"/>
  <c r="J224" i="11"/>
  <c r="J217" i="11"/>
  <c r="J210" i="11"/>
  <c r="J202" i="11"/>
  <c r="J195" i="11"/>
  <c r="J188" i="11"/>
  <c r="J181" i="11"/>
  <c r="J174" i="11"/>
  <c r="J166" i="11"/>
  <c r="J159" i="11"/>
  <c r="J152" i="11"/>
  <c r="J145" i="11"/>
  <c r="J138" i="11"/>
  <c r="J130" i="11"/>
  <c r="J123" i="11"/>
  <c r="J116" i="11"/>
  <c r="J109" i="11"/>
  <c r="J102" i="11"/>
  <c r="J94" i="11"/>
  <c r="J87" i="11"/>
  <c r="J80" i="11"/>
  <c r="J73" i="11"/>
  <c r="J66" i="11"/>
  <c r="J58" i="11"/>
  <c r="J51" i="11"/>
  <c r="J44" i="11"/>
  <c r="J37" i="11"/>
  <c r="J30" i="11"/>
  <c r="J22" i="11"/>
  <c r="J15" i="11"/>
  <c r="J5768" i="11"/>
  <c r="J4818" i="11"/>
  <c r="J4333" i="11"/>
  <c r="J4005" i="11"/>
  <c r="J3701" i="11"/>
  <c r="J3539" i="11"/>
  <c r="J3377" i="11"/>
  <c r="J3215" i="11"/>
  <c r="J3077" i="11"/>
  <c r="J3000" i="11"/>
  <c r="J2946" i="11"/>
  <c r="J2892" i="11"/>
  <c r="J2838" i="11"/>
  <c r="J2784" i="11"/>
  <c r="J2730" i="11"/>
  <c r="J2676" i="11"/>
  <c r="J2628" i="11"/>
  <c r="J2592" i="11"/>
  <c r="J2556" i="11"/>
  <c r="J2520" i="11"/>
  <c r="J2484" i="11"/>
  <c r="J2448" i="11"/>
  <c r="J2412" i="11"/>
  <c r="J2376" i="11"/>
  <c r="J2340" i="11"/>
  <c r="J2304" i="11"/>
  <c r="J2268" i="11"/>
  <c r="J2232" i="11"/>
  <c r="J2196" i="11"/>
  <c r="J2160" i="11"/>
  <c r="J2124" i="11"/>
  <c r="J2088" i="11"/>
  <c r="J2052" i="11"/>
  <c r="J2016" i="11"/>
  <c r="J1980" i="11"/>
  <c r="J1944" i="11"/>
  <c r="J1908" i="11"/>
  <c r="J1872" i="11"/>
  <c r="J1836" i="11"/>
  <c r="J1800" i="11"/>
  <c r="J1765" i="11"/>
  <c r="J1741" i="11"/>
  <c r="J1717" i="11"/>
  <c r="J1693" i="11"/>
  <c r="J1669" i="11"/>
  <c r="J1645" i="11"/>
  <c r="J1621" i="11"/>
  <c r="J1597" i="11"/>
  <c r="J1573" i="11"/>
  <c r="J1549" i="11"/>
  <c r="J1525" i="11"/>
  <c r="J1501" i="11"/>
  <c r="J1477" i="11"/>
  <c r="J1454" i="11"/>
  <c r="J1436" i="11"/>
  <c r="J1418" i="11"/>
  <c r="J1400" i="11"/>
  <c r="J1382" i="11"/>
  <c r="J1364" i="11"/>
  <c r="J1346" i="11"/>
  <c r="J1334" i="11"/>
  <c r="J1322" i="11"/>
  <c r="J1310" i="11"/>
  <c r="J1298" i="11"/>
  <c r="J1286" i="11"/>
  <c r="J1274" i="11"/>
  <c r="J1262" i="11"/>
  <c r="J1250" i="11"/>
  <c r="J1238" i="11"/>
  <c r="J1226" i="11"/>
  <c r="J1214" i="11"/>
  <c r="J1202" i="11"/>
  <c r="J1190" i="11"/>
  <c r="J1178" i="11"/>
  <c r="J1166" i="11"/>
  <c r="J1154" i="11"/>
  <c r="J1142" i="11"/>
  <c r="J1130" i="11"/>
  <c r="J1118" i="11"/>
  <c r="J1106" i="11"/>
  <c r="J1094" i="11"/>
  <c r="J1082" i="11"/>
  <c r="J1070" i="11"/>
  <c r="J1058" i="11"/>
  <c r="J1046" i="11"/>
  <c r="J1034" i="11"/>
  <c r="J1022" i="11"/>
  <c r="J1010" i="11"/>
  <c r="J998" i="11"/>
  <c r="J986" i="11"/>
  <c r="J974" i="11"/>
  <c r="J962" i="11"/>
  <c r="J950" i="11"/>
  <c r="J938" i="11"/>
  <c r="J926" i="11"/>
  <c r="J914" i="11"/>
  <c r="J902" i="11"/>
  <c r="J890" i="11"/>
  <c r="J878" i="11"/>
  <c r="J866" i="11"/>
  <c r="J854" i="11"/>
  <c r="J842" i="11"/>
  <c r="J830" i="11"/>
  <c r="J818" i="11"/>
  <c r="J806" i="11"/>
  <c r="J794" i="11"/>
  <c r="J782" i="11"/>
  <c r="J770" i="11"/>
  <c r="J758" i="11"/>
  <c r="J746" i="11"/>
  <c r="J734" i="11"/>
  <c r="J722" i="11"/>
  <c r="J710" i="11"/>
  <c r="J698" i="11"/>
  <c r="J686" i="11"/>
  <c r="J674" i="11"/>
  <c r="J662" i="11"/>
  <c r="J650" i="11"/>
  <c r="J638" i="11"/>
  <c r="J626" i="11"/>
  <c r="J614" i="11"/>
  <c r="J602" i="11"/>
  <c r="J590" i="11"/>
  <c r="J578" i="11"/>
  <c r="J566" i="11"/>
  <c r="J554" i="11"/>
  <c r="J542" i="11"/>
  <c r="J530" i="11"/>
  <c r="J518" i="11"/>
  <c r="J506" i="11"/>
  <c r="J494" i="11"/>
  <c r="J482" i="11"/>
  <c r="J470" i="11"/>
  <c r="J458" i="11"/>
  <c r="J446" i="11"/>
  <c r="J434" i="11"/>
  <c r="J422" i="11"/>
  <c r="J410" i="11"/>
  <c r="J398" i="11"/>
  <c r="J386" i="11"/>
  <c r="J374" i="11"/>
  <c r="J362" i="11"/>
  <c r="J350" i="11"/>
  <c r="J338" i="11"/>
  <c r="J326" i="11"/>
  <c r="J314" i="11"/>
  <c r="J302" i="11"/>
  <c r="J290" i="11"/>
  <c r="J278" i="11"/>
  <c r="J266" i="11"/>
  <c r="J254" i="11"/>
  <c r="J244" i="11"/>
  <c r="J237" i="11"/>
  <c r="J230" i="11"/>
  <c r="J223" i="11"/>
  <c r="J216" i="11"/>
  <c r="J208" i="11"/>
  <c r="J201" i="11"/>
  <c r="J194" i="11"/>
  <c r="J187" i="11"/>
  <c r="J180" i="11"/>
  <c r="J172" i="11"/>
  <c r="J165" i="11"/>
  <c r="J158" i="11"/>
  <c r="J151" i="11"/>
  <c r="J144" i="11"/>
  <c r="J136" i="11"/>
  <c r="J129" i="11"/>
  <c r="J122" i="11"/>
  <c r="J115" i="11"/>
  <c r="J108" i="11"/>
  <c r="J100" i="11"/>
  <c r="J93" i="11"/>
  <c r="J86" i="11"/>
  <c r="J79" i="11"/>
  <c r="J72" i="11"/>
  <c r="J64" i="11"/>
  <c r="J57" i="11"/>
  <c r="J50" i="11"/>
  <c r="J43" i="11"/>
  <c r="J36" i="11"/>
  <c r="J28" i="11"/>
  <c r="J21" i="11"/>
  <c r="J5203" i="11"/>
  <c r="J4692" i="11"/>
  <c r="J4245" i="11"/>
  <c r="J3921" i="11"/>
  <c r="J3659" i="11"/>
  <c r="J3497" i="11"/>
  <c r="J3335" i="11"/>
  <c r="J3173" i="11"/>
  <c r="J3050" i="11"/>
  <c r="J2986" i="11"/>
  <c r="J2932" i="11"/>
  <c r="J2878" i="11"/>
  <c r="J2824" i="11"/>
  <c r="J2770" i="11"/>
  <c r="J2716" i="11"/>
  <c r="J2662" i="11"/>
  <c r="J2617" i="11"/>
  <c r="J2581" i="11"/>
  <c r="J2545" i="11"/>
  <c r="J2509" i="11"/>
  <c r="J2473" i="11"/>
  <c r="J2437" i="11"/>
  <c r="J2401" i="11"/>
  <c r="J2365" i="11"/>
  <c r="J2329" i="11"/>
  <c r="J2293" i="11"/>
  <c r="J2257" i="11"/>
  <c r="J2221" i="11"/>
  <c r="J2185" i="11"/>
  <c r="J2149" i="11"/>
  <c r="J2113" i="11"/>
  <c r="J2077" i="11"/>
  <c r="J2041" i="11"/>
  <c r="J2005" i="11"/>
  <c r="J1969" i="11"/>
  <c r="J1933" i="11"/>
  <c r="J1897" i="11"/>
  <c r="J1861" i="11"/>
  <c r="J1825" i="11"/>
  <c r="J1789" i="11"/>
  <c r="J1764" i="11"/>
  <c r="J1740" i="11"/>
  <c r="J1716" i="11"/>
  <c r="J1692" i="11"/>
  <c r="J1668" i="11"/>
  <c r="J1644" i="11"/>
  <c r="J1620" i="11"/>
  <c r="J1596" i="11"/>
  <c r="J1572" i="11"/>
  <c r="J1548" i="11"/>
  <c r="J1524" i="11"/>
  <c r="J1500" i="11"/>
  <c r="J1476" i="11"/>
  <c r="J1453" i="11"/>
  <c r="J1435" i="11"/>
  <c r="J1417" i="11"/>
  <c r="J1399" i="11"/>
  <c r="J1381" i="11"/>
  <c r="J1363" i="11"/>
  <c r="J1345" i="11"/>
  <c r="J1333" i="11"/>
  <c r="J1321" i="11"/>
  <c r="J1309" i="11"/>
  <c r="J1297" i="11"/>
  <c r="J1285" i="11"/>
  <c r="J1273" i="11"/>
  <c r="J1261" i="11"/>
  <c r="J1249" i="11"/>
  <c r="J1237" i="11"/>
  <c r="J1225" i="11"/>
  <c r="J1213" i="11"/>
  <c r="J1201" i="11"/>
  <c r="J1189" i="11"/>
  <c r="J1177" i="11"/>
  <c r="J1165" i="11"/>
  <c r="J1153" i="11"/>
  <c r="J1141" i="11"/>
  <c r="J1129" i="11"/>
  <c r="J1117" i="11"/>
  <c r="J1105" i="11"/>
  <c r="J1093" i="11"/>
  <c r="J1081" i="11"/>
  <c r="J1069" i="11"/>
  <c r="J1057" i="11"/>
  <c r="J1045" i="11"/>
  <c r="J1033" i="11"/>
  <c r="J1021" i="11"/>
  <c r="J1009" i="11"/>
  <c r="J997" i="11"/>
  <c r="J985" i="11"/>
  <c r="J973" i="11"/>
  <c r="J961" i="11"/>
  <c r="J949" i="11"/>
  <c r="J937" i="11"/>
  <c r="J925" i="11"/>
  <c r="J913" i="11"/>
  <c r="J901" i="11"/>
  <c r="J889" i="11"/>
  <c r="J877" i="11"/>
  <c r="J865" i="11"/>
  <c r="J853" i="11"/>
  <c r="J841" i="11"/>
  <c r="J829" i="11"/>
  <c r="J817" i="11"/>
  <c r="J805" i="11"/>
  <c r="J793" i="11"/>
  <c r="J781" i="11"/>
  <c r="J769" i="11"/>
  <c r="J757" i="11"/>
  <c r="J745" i="11"/>
  <c r="J733" i="11"/>
  <c r="J721" i="11"/>
  <c r="J709" i="11"/>
  <c r="J697" i="11"/>
  <c r="J685" i="11"/>
  <c r="J673" i="11"/>
  <c r="J661" i="11"/>
  <c r="J649" i="11"/>
  <c r="J637" i="11"/>
  <c r="J625" i="11"/>
  <c r="J613" i="11"/>
  <c r="J601" i="11"/>
  <c r="J589" i="11"/>
  <c r="J577" i="11"/>
  <c r="J565" i="11"/>
  <c r="J553" i="11"/>
  <c r="J541" i="11"/>
  <c r="J529" i="11"/>
  <c r="J517" i="11"/>
  <c r="J505" i="11"/>
  <c r="J493" i="11"/>
  <c r="J481" i="11"/>
  <c r="J469" i="11"/>
  <c r="J457" i="11"/>
  <c r="J445" i="11"/>
  <c r="J433" i="11"/>
  <c r="J421" i="11"/>
  <c r="J409" i="11"/>
  <c r="J397" i="11"/>
  <c r="J385" i="11"/>
  <c r="J373" i="11"/>
  <c r="J361" i="11"/>
  <c r="J349" i="11"/>
  <c r="J337" i="11"/>
  <c r="J325" i="11"/>
  <c r="J313" i="11"/>
  <c r="J301" i="11"/>
  <c r="J289" i="11"/>
  <c r="J277" i="11"/>
  <c r="J265" i="11"/>
  <c r="J4980" i="11"/>
  <c r="J4494" i="11"/>
  <c r="J4113" i="11"/>
  <c r="J3789" i="11"/>
  <c r="J3593" i="11"/>
  <c r="J3431" i="11"/>
  <c r="J3269" i="11"/>
  <c r="J3113" i="11"/>
  <c r="J3018" i="11"/>
  <c r="J2964" i="11"/>
  <c r="J2910" i="11"/>
  <c r="J2856" i="11"/>
  <c r="J2802" i="11"/>
  <c r="J2748" i="11"/>
  <c r="J2694" i="11"/>
  <c r="J2640" i="11"/>
  <c r="J2604" i="11"/>
  <c r="J2568" i="11"/>
  <c r="J2532" i="11"/>
  <c r="J2496" i="11"/>
  <c r="J2460" i="11"/>
  <c r="J2424" i="11"/>
  <c r="J2388" i="11"/>
  <c r="J2352" i="11"/>
  <c r="J2316" i="11"/>
  <c r="J2280" i="11"/>
  <c r="J2244" i="11"/>
  <c r="J2208" i="11"/>
  <c r="J2172" i="11"/>
  <c r="J2136" i="11"/>
  <c r="J2100" i="11"/>
  <c r="J2064" i="11"/>
  <c r="J2028" i="11"/>
  <c r="J1992" i="11"/>
  <c r="J1956" i="11"/>
  <c r="J1920" i="11"/>
  <c r="J1884" i="11"/>
  <c r="J1848" i="11"/>
  <c r="J1812" i="11"/>
  <c r="J1776" i="11"/>
  <c r="J1752" i="11"/>
  <c r="J1728" i="11"/>
  <c r="J1704" i="11"/>
  <c r="J1680" i="11"/>
  <c r="J1656" i="11"/>
  <c r="J1632" i="11"/>
  <c r="J1608" i="11"/>
  <c r="J1584" i="11"/>
  <c r="J1560" i="11"/>
  <c r="J1536" i="11"/>
  <c r="J1512" i="11"/>
  <c r="J1488" i="11"/>
  <c r="J1464" i="11"/>
  <c r="J1444" i="11"/>
  <c r="J1426" i="11"/>
  <c r="J1408" i="11"/>
  <c r="J1390" i="11"/>
  <c r="J1372" i="11"/>
  <c r="J1354" i="11"/>
  <c r="J1339" i="11"/>
  <c r="J1327" i="11"/>
  <c r="J1315" i="11"/>
  <c r="J1303" i="11"/>
  <c r="J1291" i="11"/>
  <c r="J1279" i="11"/>
  <c r="J1267" i="11"/>
  <c r="J1255" i="11"/>
  <c r="J1243" i="11"/>
  <c r="J1231" i="11"/>
  <c r="J1219" i="11"/>
  <c r="J1207" i="11"/>
  <c r="J1195" i="11"/>
  <c r="J1183" i="11"/>
  <c r="J1171" i="11"/>
  <c r="J1159" i="11"/>
  <c r="J1147" i="11"/>
  <c r="J1135" i="11"/>
  <c r="J1123" i="11"/>
  <c r="J1111" i="11"/>
  <c r="J1099" i="11"/>
  <c r="J1087" i="11"/>
  <c r="J1075" i="11"/>
  <c r="J1063" i="11"/>
  <c r="J1051" i="11"/>
  <c r="J1039" i="11"/>
  <c r="J1027" i="11"/>
  <c r="J1015" i="11"/>
  <c r="J1003" i="11"/>
  <c r="J991" i="11"/>
  <c r="J979" i="11"/>
  <c r="J967" i="11"/>
  <c r="J955" i="11"/>
  <c r="J943" i="11"/>
  <c r="J931" i="11"/>
  <c r="J919" i="11"/>
  <c r="J907" i="11"/>
  <c r="J895" i="11"/>
  <c r="J883" i="11"/>
  <c r="J871" i="11"/>
  <c r="J859" i="11"/>
  <c r="J847" i="11"/>
  <c r="J835" i="11"/>
  <c r="J823" i="11"/>
  <c r="J811" i="11"/>
  <c r="J799" i="11"/>
  <c r="J787" i="11"/>
  <c r="J775" i="11"/>
  <c r="J763" i="11"/>
  <c r="J751" i="11"/>
  <c r="J739" i="11"/>
  <c r="J727" i="11"/>
  <c r="J715" i="11"/>
  <c r="J703" i="11"/>
  <c r="J691" i="11"/>
  <c r="J679" i="11"/>
  <c r="J667" i="11"/>
  <c r="J655" i="11"/>
  <c r="J643" i="11"/>
  <c r="J631" i="11"/>
  <c r="J619" i="11"/>
  <c r="J607" i="11"/>
  <c r="J595" i="11"/>
  <c r="J583" i="11"/>
  <c r="J571" i="11"/>
  <c r="J559" i="11"/>
  <c r="J547" i="11"/>
  <c r="J535" i="11"/>
  <c r="J523" i="11"/>
  <c r="J511" i="11"/>
  <c r="J499" i="11"/>
  <c r="J487" i="11"/>
  <c r="J475" i="11"/>
  <c r="J463" i="11"/>
  <c r="J451" i="11"/>
  <c r="J439" i="11"/>
  <c r="J427" i="11"/>
  <c r="J415" i="11"/>
  <c r="J403" i="11"/>
  <c r="J391" i="11"/>
  <c r="J379" i="11"/>
  <c r="J367" i="11"/>
  <c r="J355" i="11"/>
  <c r="J343" i="11"/>
  <c r="J331" i="11"/>
  <c r="J319" i="11"/>
  <c r="J307" i="11"/>
  <c r="J295" i="11"/>
  <c r="J283" i="11"/>
  <c r="J271" i="11"/>
  <c r="J259" i="11"/>
  <c r="J248" i="11"/>
  <c r="J240" i="11"/>
  <c r="J232" i="11"/>
  <c r="J225" i="11"/>
  <c r="J218" i="11"/>
  <c r="J211" i="11"/>
  <c r="J204" i="11"/>
  <c r="J196" i="11"/>
  <c r="J189" i="11"/>
  <c r="J182" i="11"/>
  <c r="J175" i="11"/>
  <c r="J168" i="11"/>
  <c r="J160" i="11"/>
  <c r="J153" i="11"/>
  <c r="J146" i="11"/>
  <c r="J139" i="11"/>
  <c r="J132" i="11"/>
  <c r="J124" i="11"/>
  <c r="J117" i="11"/>
  <c r="J110" i="11"/>
  <c r="J103" i="11"/>
  <c r="J96" i="11"/>
  <c r="J88" i="11"/>
  <c r="J81" i="11"/>
  <c r="J74" i="11"/>
  <c r="J67" i="11"/>
  <c r="J60" i="11"/>
  <c r="J52" i="11"/>
  <c r="J45" i="11"/>
  <c r="J38" i="11"/>
  <c r="J31" i="11"/>
  <c r="J24" i="11"/>
  <c r="J16" i="11"/>
  <c r="J5155" i="11"/>
  <c r="J3897" i="11"/>
  <c r="J3323" i="11"/>
  <c r="J2982" i="11"/>
  <c r="J2820" i="11"/>
  <c r="J2658" i="11"/>
  <c r="J2544" i="11"/>
  <c r="J2436" i="11"/>
  <c r="J2328" i="11"/>
  <c r="J2220" i="11"/>
  <c r="J2112" i="11"/>
  <c r="J2004" i="11"/>
  <c r="J1896" i="11"/>
  <c r="J1788" i="11"/>
  <c r="J1708" i="11"/>
  <c r="J1636" i="11"/>
  <c r="J1564" i="11"/>
  <c r="J1492" i="11"/>
  <c r="J1429" i="11"/>
  <c r="J1375" i="11"/>
  <c r="J1329" i="11"/>
  <c r="J1293" i="11"/>
  <c r="J1257" i="11"/>
  <c r="J1221" i="11"/>
  <c r="J1185" i="11"/>
  <c r="J1149" i="11"/>
  <c r="J1113" i="11"/>
  <c r="J1077" i="11"/>
  <c r="J1041" i="11"/>
  <c r="J1005" i="11"/>
  <c r="J969" i="11"/>
  <c r="J933" i="11"/>
  <c r="J897" i="11"/>
  <c r="J861" i="11"/>
  <c r="J825" i="11"/>
  <c r="J789" i="11"/>
  <c r="J753" i="11"/>
  <c r="J717" i="11"/>
  <c r="J681" i="11"/>
  <c r="J645" i="11"/>
  <c r="J609" i="11"/>
  <c r="J573" i="11"/>
  <c r="J537" i="11"/>
  <c r="J501" i="11"/>
  <c r="J465" i="11"/>
  <c r="J429" i="11"/>
  <c r="J393" i="11"/>
  <c r="J357" i="11"/>
  <c r="J321" i="11"/>
  <c r="J285" i="11"/>
  <c r="J253" i="11"/>
  <c r="J236" i="11"/>
  <c r="J222" i="11"/>
  <c r="J207" i="11"/>
  <c r="J193" i="11"/>
  <c r="J178" i="11"/>
  <c r="J164" i="11"/>
  <c r="J150" i="11"/>
  <c r="J135" i="11"/>
  <c r="J121" i="11"/>
  <c r="J106" i="11"/>
  <c r="J92" i="11"/>
  <c r="J78" i="11"/>
  <c r="J63" i="11"/>
  <c r="J49" i="11"/>
  <c r="J34" i="11"/>
  <c r="J20" i="11"/>
  <c r="J5016" i="11"/>
  <c r="J3813" i="11"/>
  <c r="J3281" i="11"/>
  <c r="J2968" i="11"/>
  <c r="J2806" i="11"/>
  <c r="J2644" i="11"/>
  <c r="J2533" i="11"/>
  <c r="J2425" i="11"/>
  <c r="J2317" i="11"/>
  <c r="J2209" i="11"/>
  <c r="J2101" i="11"/>
  <c r="J1993" i="11"/>
  <c r="J1885" i="11"/>
  <c r="J1777" i="11"/>
  <c r="J1705" i="11"/>
  <c r="J1633" i="11"/>
  <c r="J1561" i="11"/>
  <c r="J1489" i="11"/>
  <c r="J1428" i="11"/>
  <c r="J1374" i="11"/>
  <c r="J1328" i="11"/>
  <c r="J1292" i="11"/>
  <c r="J1256" i="11"/>
  <c r="J1220" i="11"/>
  <c r="J1184" i="11"/>
  <c r="J1148" i="11"/>
  <c r="J1112" i="11"/>
  <c r="J1076" i="11"/>
  <c r="J1040" i="11"/>
  <c r="J1004" i="11"/>
  <c r="J968" i="11"/>
  <c r="J932" i="11"/>
  <c r="J896" i="11"/>
  <c r="J860" i="11"/>
  <c r="J824" i="11"/>
  <c r="J788" i="11"/>
  <c r="J752" i="11"/>
  <c r="J716" i="11"/>
  <c r="J680" i="11"/>
  <c r="J644" i="11"/>
  <c r="J608" i="11"/>
  <c r="J572" i="11"/>
  <c r="J536" i="11"/>
  <c r="J500" i="11"/>
  <c r="J464" i="11"/>
  <c r="J428" i="11"/>
  <c r="J392" i="11"/>
  <c r="J356" i="11"/>
  <c r="J320" i="11"/>
  <c r="J284" i="11"/>
  <c r="J250" i="11"/>
  <c r="J235" i="11"/>
  <c r="J220" i="11"/>
  <c r="J206" i="11"/>
  <c r="J192" i="11"/>
  <c r="J177" i="11"/>
  <c r="J163" i="11"/>
  <c r="J148" i="11"/>
  <c r="J134" i="11"/>
  <c r="J120" i="11"/>
  <c r="J105" i="11"/>
  <c r="J91" i="11"/>
  <c r="J76" i="11"/>
  <c r="J62" i="11"/>
  <c r="J48" i="11"/>
  <c r="J33" i="11"/>
  <c r="J19" i="11"/>
  <c r="J4221" i="11"/>
  <c r="J3485" i="11"/>
  <c r="J3044" i="11"/>
  <c r="J2874" i="11"/>
  <c r="J2712" i="11"/>
  <c r="J2580" i="11"/>
  <c r="J2472" i="11"/>
  <c r="J2364" i="11"/>
  <c r="J2256" i="11"/>
  <c r="J2148" i="11"/>
  <c r="J2040" i="11"/>
  <c r="J1932" i="11"/>
  <c r="J1824" i="11"/>
  <c r="J1732" i="11"/>
  <c r="J1660" i="11"/>
  <c r="J1588" i="11"/>
  <c r="J1516" i="11"/>
  <c r="J1447" i="11"/>
  <c r="J1393" i="11"/>
  <c r="J1341" i="11"/>
  <c r="J1305" i="11"/>
  <c r="J1269" i="11"/>
  <c r="J1233" i="11"/>
  <c r="J1197" i="11"/>
  <c r="J1161" i="11"/>
  <c r="J1125" i="11"/>
  <c r="J1089" i="11"/>
  <c r="J1053" i="11"/>
  <c r="J1017" i="11"/>
  <c r="J981" i="11"/>
  <c r="J945" i="11"/>
  <c r="J909" i="11"/>
  <c r="J873" i="11"/>
  <c r="J837" i="11"/>
  <c r="J801" i="11"/>
  <c r="J765" i="11"/>
  <c r="J729" i="11"/>
  <c r="J693" i="11"/>
  <c r="J657" i="11"/>
  <c r="J621" i="11"/>
  <c r="J585" i="11"/>
  <c r="J549" i="11"/>
  <c r="J513" i="11"/>
  <c r="J477" i="11"/>
  <c r="J441" i="11"/>
  <c r="J405" i="11"/>
  <c r="J369" i="11"/>
  <c r="J333" i="11"/>
  <c r="J297" i="11"/>
  <c r="J261" i="11"/>
  <c r="J242" i="11"/>
  <c r="J228" i="11"/>
  <c r="J213" i="11"/>
  <c r="J199" i="11"/>
  <c r="J184" i="11"/>
  <c r="J170" i="11"/>
  <c r="J156" i="11"/>
  <c r="J141" i="11"/>
  <c r="J127" i="11"/>
  <c r="J112" i="11"/>
  <c r="J98" i="11"/>
  <c r="J84" i="11"/>
  <c r="J69" i="11"/>
  <c r="J55" i="11"/>
  <c r="J40" i="11"/>
  <c r="J26" i="11"/>
  <c r="J4137" i="11"/>
  <c r="J3443" i="11"/>
  <c r="J3023" i="11"/>
  <c r="J2860" i="11"/>
  <c r="J2698" i="11"/>
  <c r="J2569" i="11"/>
  <c r="J2461" i="11"/>
  <c r="J2353" i="11"/>
  <c r="J2245" i="11"/>
  <c r="J2137" i="11"/>
  <c r="J2029" i="11"/>
  <c r="J1921" i="11"/>
  <c r="J1813" i="11"/>
  <c r="J1729" i="11"/>
  <c r="J1657" i="11"/>
  <c r="J1585" i="11"/>
  <c r="J1513" i="11"/>
  <c r="J1446" i="11"/>
  <c r="J1392" i="11"/>
  <c r="J1340" i="11"/>
  <c r="J1304" i="11"/>
  <c r="J1268" i="11"/>
  <c r="J1232" i="11"/>
  <c r="J1196" i="11"/>
  <c r="J1160" i="11"/>
  <c r="J1124" i="11"/>
  <c r="J1088" i="11"/>
  <c r="J1052" i="11"/>
  <c r="J1016" i="11"/>
  <c r="J980" i="11"/>
  <c r="J944" i="11"/>
  <c r="J908" i="11"/>
  <c r="J872" i="11"/>
  <c r="J836" i="11"/>
  <c r="J800" i="11"/>
  <c r="J764" i="11"/>
  <c r="J728" i="11"/>
  <c r="J692" i="11"/>
  <c r="J656" i="11"/>
  <c r="J620" i="11"/>
  <c r="J584" i="11"/>
  <c r="J548" i="11"/>
  <c r="J512" i="11"/>
  <c r="J476" i="11"/>
  <c r="J440" i="11"/>
  <c r="J404" i="11"/>
  <c r="J368" i="11"/>
  <c r="J332" i="11"/>
  <c r="J296" i="11"/>
  <c r="J260" i="11"/>
  <c r="J241" i="11"/>
  <c r="J226" i="11"/>
  <c r="J212" i="11"/>
  <c r="J198" i="11"/>
  <c r="J183" i="11"/>
  <c r="J169" i="11"/>
  <c r="J154" i="11"/>
  <c r="J140" i="11"/>
  <c r="J126" i="11"/>
  <c r="J111" i="11"/>
  <c r="J97" i="11"/>
  <c r="J82" i="11"/>
  <c r="J68" i="11"/>
  <c r="J54" i="11"/>
  <c r="J39" i="11"/>
  <c r="J25" i="11"/>
  <c r="J4656" i="11"/>
  <c r="J2928" i="11"/>
  <c r="J2508" i="11"/>
  <c r="J2184" i="11"/>
  <c r="J1860" i="11"/>
  <c r="J1612" i="11"/>
  <c r="J1411" i="11"/>
  <c r="J1281" i="11"/>
  <c r="J1173" i="11"/>
  <c r="J1065" i="11"/>
  <c r="J957" i="11"/>
  <c r="J849" i="11"/>
  <c r="J741" i="11"/>
  <c r="J633" i="11"/>
  <c r="J525" i="11"/>
  <c r="J417" i="11"/>
  <c r="J309" i="11"/>
  <c r="J234" i="11"/>
  <c r="J190" i="11"/>
  <c r="J147" i="11"/>
  <c r="J104" i="11"/>
  <c r="J61" i="11"/>
  <c r="J18" i="11"/>
  <c r="J4530" i="11"/>
  <c r="J2914" i="11"/>
  <c r="J2497" i="11"/>
  <c r="J2173" i="11"/>
  <c r="J1849" i="11"/>
  <c r="J1609" i="11"/>
  <c r="J1410" i="11"/>
  <c r="J1280" i="11"/>
  <c r="J1172" i="11"/>
  <c r="J1064" i="11"/>
  <c r="J956" i="11"/>
  <c r="J848" i="11"/>
  <c r="J740" i="11"/>
  <c r="J632" i="11"/>
  <c r="J524" i="11"/>
  <c r="J416" i="11"/>
  <c r="J308" i="11"/>
  <c r="J229" i="11"/>
  <c r="J186" i="11"/>
  <c r="J142" i="11"/>
  <c r="J99" i="11"/>
  <c r="J56" i="11"/>
  <c r="J3647" i="11"/>
  <c r="J2766" i="11"/>
  <c r="J2400" i="11"/>
  <c r="J2076" i="11"/>
  <c r="J1756" i="11"/>
  <c r="J1540" i="11"/>
  <c r="J1357" i="11"/>
  <c r="J1245" i="11"/>
  <c r="J1137" i="11"/>
  <c r="J1029" i="11"/>
  <c r="J921" i="11"/>
  <c r="J813" i="11"/>
  <c r="J705" i="11"/>
  <c r="J597" i="11"/>
  <c r="J489" i="11"/>
  <c r="J381" i="11"/>
  <c r="J273" i="11"/>
  <c r="J219" i="11"/>
  <c r="J176" i="11"/>
  <c r="J133" i="11"/>
  <c r="J90" i="11"/>
  <c r="J46" i="11"/>
  <c r="J3161" i="11"/>
  <c r="J2616" i="11"/>
  <c r="J2292" i="11"/>
  <c r="J1968" i="11"/>
  <c r="J1684" i="11"/>
  <c r="J1468" i="11"/>
  <c r="J1317" i="11"/>
  <c r="J1209" i="11"/>
  <c r="J1101" i="11"/>
  <c r="J993" i="11"/>
  <c r="J885" i="11"/>
  <c r="J777" i="11"/>
  <c r="J669" i="11"/>
  <c r="J561" i="11"/>
  <c r="J453" i="11"/>
  <c r="J345" i="11"/>
  <c r="J249" i="11"/>
  <c r="J205" i="11"/>
  <c r="J162" i="11"/>
  <c r="J118" i="11"/>
  <c r="J75" i="11"/>
  <c r="J32" i="11"/>
  <c r="J3122" i="11"/>
  <c r="J2605" i="11"/>
  <c r="J2281" i="11"/>
  <c r="J1957" i="11"/>
  <c r="J1681" i="11"/>
  <c r="J1465" i="11"/>
  <c r="J1316" i="11"/>
  <c r="J1208" i="11"/>
  <c r="J1100" i="11"/>
  <c r="J992" i="11"/>
  <c r="J884" i="11"/>
  <c r="J776" i="11"/>
  <c r="J668" i="11"/>
  <c r="J560" i="11"/>
  <c r="J452" i="11"/>
  <c r="J344" i="11"/>
  <c r="J243" i="11"/>
  <c r="J200" i="11"/>
  <c r="J157" i="11"/>
  <c r="J114" i="11"/>
  <c r="J70" i="11"/>
  <c r="J27" i="11"/>
  <c r="J3605" i="11"/>
  <c r="J1356" i="11"/>
  <c r="J704" i="11"/>
  <c r="J171" i="11"/>
  <c r="J2752" i="11"/>
  <c r="J1244" i="11"/>
  <c r="J596" i="11"/>
  <c r="J128" i="11"/>
  <c r="J2389" i="11"/>
  <c r="J1136" i="11"/>
  <c r="J488" i="11"/>
  <c r="J85" i="11"/>
  <c r="J2065" i="11"/>
  <c r="J1028" i="11"/>
  <c r="J380" i="11"/>
  <c r="J42" i="11"/>
  <c r="J1537" i="11"/>
  <c r="J812" i="11"/>
  <c r="J214" i="11"/>
  <c r="J1753" i="11"/>
  <c r="J920" i="11"/>
  <c r="J272" i="11"/>
  <c r="D10010" i="11"/>
  <c r="D10004" i="11"/>
  <c r="D9998" i="11"/>
  <c r="D9992" i="11"/>
  <c r="D9986" i="11"/>
  <c r="D9980" i="11"/>
  <c r="D9974" i="11"/>
  <c r="D9968" i="11"/>
  <c r="D9962" i="11"/>
  <c r="D9956" i="11"/>
  <c r="D9950" i="11"/>
  <c r="D9944" i="11"/>
  <c r="D9938" i="11"/>
  <c r="D9932" i="11"/>
  <c r="D9926" i="11"/>
  <c r="D9920" i="11"/>
  <c r="D9914" i="11"/>
  <c r="D9908" i="11"/>
  <c r="D9902" i="11"/>
  <c r="D9896" i="11"/>
  <c r="D9890" i="11"/>
  <c r="D9884" i="11"/>
  <c r="D9878" i="11"/>
  <c r="D9872" i="11"/>
  <c r="D9866" i="11"/>
  <c r="D9860" i="11"/>
  <c r="D9854" i="11"/>
  <c r="D9848" i="11"/>
  <c r="D9842" i="11"/>
  <c r="D9836" i="11"/>
  <c r="D9830" i="11"/>
  <c r="D9824" i="11"/>
  <c r="D9818" i="11"/>
  <c r="D9812" i="11"/>
  <c r="D9806" i="11"/>
  <c r="D9800" i="11"/>
  <c r="D9794" i="11"/>
  <c r="D9788" i="11"/>
  <c r="D9782" i="11"/>
  <c r="D9776" i="11"/>
  <c r="D9770" i="11"/>
  <c r="D9764" i="11"/>
  <c r="D9758" i="11"/>
  <c r="D9752" i="11"/>
  <c r="D9746" i="11"/>
  <c r="D9740" i="11"/>
  <c r="D9734" i="11"/>
  <c r="D9728" i="11"/>
  <c r="D9722" i="11"/>
  <c r="D9716" i="11"/>
  <c r="D9710" i="11"/>
  <c r="D9704" i="11"/>
  <c r="D9698" i="11"/>
  <c r="D9692" i="11"/>
  <c r="D9686" i="11"/>
  <c r="D9680" i="11"/>
  <c r="D9674" i="11"/>
  <c r="D9668" i="11"/>
  <c r="D9662" i="11"/>
  <c r="D9656" i="11"/>
  <c r="D9650" i="11"/>
  <c r="D9644" i="11"/>
  <c r="D9638" i="11"/>
  <c r="D9632" i="11"/>
  <c r="D9626" i="11"/>
  <c r="D9620" i="11"/>
  <c r="D9614" i="11"/>
  <c r="D9608" i="11"/>
  <c r="D9602" i="11"/>
  <c r="D9596" i="11"/>
  <c r="D9590" i="11"/>
  <c r="D9584" i="11"/>
  <c r="D9578" i="11"/>
  <c r="D9572" i="11"/>
  <c r="D9566" i="11"/>
  <c r="D9560" i="11"/>
  <c r="D9554" i="11"/>
  <c r="D9548" i="11"/>
  <c r="D9542" i="11"/>
  <c r="D9536" i="11"/>
  <c r="D9530" i="11"/>
  <c r="D9524" i="11"/>
  <c r="D9518" i="11"/>
  <c r="D9512" i="11"/>
  <c r="D9506" i="11"/>
  <c r="D9500" i="11"/>
  <c r="D9494" i="11"/>
  <c r="D9488" i="11"/>
  <c r="D9482" i="11"/>
  <c r="D9476" i="11"/>
  <c r="D9470" i="11"/>
  <c r="D9464" i="11"/>
  <c r="D9458" i="11"/>
  <c r="D9452" i="11"/>
  <c r="D9446" i="11"/>
  <c r="D9440" i="11"/>
  <c r="D9434" i="11"/>
  <c r="D9428" i="11"/>
  <c r="D9422" i="11"/>
  <c r="D9416" i="11"/>
  <c r="D9410" i="11"/>
  <c r="D9404" i="11"/>
  <c r="D9398" i="11"/>
  <c r="D9392" i="11"/>
  <c r="D9386" i="11"/>
  <c r="D9380" i="11"/>
  <c r="D9374" i="11"/>
  <c r="D9368" i="11"/>
  <c r="D9362" i="11"/>
  <c r="D9356" i="11"/>
  <c r="D9350" i="11"/>
  <c r="D9344" i="11"/>
  <c r="D9338" i="11"/>
  <c r="D9332" i="11"/>
  <c r="D9326" i="11"/>
  <c r="D9320" i="11"/>
  <c r="D9314" i="11"/>
  <c r="D9308" i="11"/>
  <c r="D9302" i="11"/>
  <c r="D9296" i="11"/>
  <c r="D9290" i="11"/>
  <c r="D9284" i="11"/>
  <c r="D9278" i="11"/>
  <c r="D9272" i="11"/>
  <c r="D9266" i="11"/>
  <c r="D9260" i="11"/>
  <c r="D9254" i="11"/>
  <c r="D9248" i="11"/>
  <c r="D9242" i="11"/>
  <c r="D9236" i="11"/>
  <c r="D9230" i="11"/>
  <c r="D9224" i="11"/>
  <c r="D9218" i="11"/>
  <c r="D9212" i="11"/>
  <c r="D9206" i="11"/>
  <c r="D9200" i="11"/>
  <c r="D9194" i="11"/>
  <c r="D9188" i="11"/>
  <c r="D9182" i="11"/>
  <c r="D9176" i="11"/>
  <c r="D9170" i="11"/>
  <c r="D9164" i="11"/>
  <c r="D9158" i="11"/>
  <c r="D9152" i="11"/>
  <c r="D9146" i="11"/>
  <c r="D9140" i="11"/>
  <c r="D9134" i="11"/>
  <c r="D9128" i="11"/>
  <c r="D9122" i="11"/>
  <c r="D9116" i="11"/>
  <c r="D9110" i="11"/>
  <c r="D9104" i="11"/>
  <c r="D9098" i="11"/>
  <c r="D9092" i="11"/>
  <c r="D9086" i="11"/>
  <c r="D9080" i="11"/>
  <c r="D9074" i="11"/>
  <c r="D9068" i="11"/>
  <c r="D9062" i="11"/>
  <c r="D9056" i="11"/>
  <c r="D9050" i="11"/>
  <c r="D9044" i="11"/>
  <c r="D9038" i="11"/>
  <c r="D9032" i="11"/>
  <c r="D9026" i="11"/>
  <c r="D9020" i="11"/>
  <c r="D9014" i="11"/>
  <c r="D9008" i="11"/>
  <c r="D9002" i="11"/>
  <c r="D8996" i="11"/>
  <c r="D8990" i="11"/>
  <c r="D8984" i="11"/>
  <c r="D8978" i="11"/>
  <c r="D8972" i="11"/>
  <c r="D8966" i="11"/>
  <c r="D8960" i="11"/>
  <c r="D8954" i="11"/>
  <c r="D8948" i="11"/>
  <c r="D8942" i="11"/>
  <c r="D8936" i="11"/>
  <c r="D8930" i="11"/>
  <c r="D8924" i="11"/>
  <c r="D8918" i="11"/>
  <c r="D8912" i="11"/>
  <c r="D8906" i="11"/>
  <c r="D8900" i="11"/>
  <c r="D8894" i="11"/>
  <c r="D8888" i="11"/>
  <c r="D8882" i="11"/>
  <c r="D8876" i="11"/>
  <c r="D8870" i="11"/>
  <c r="D8864" i="11"/>
  <c r="D8858" i="11"/>
  <c r="D8852" i="11"/>
  <c r="D8846" i="11"/>
  <c r="D8840" i="11"/>
  <c r="D8834" i="11"/>
  <c r="D8828" i="11"/>
  <c r="D8822" i="11"/>
  <c r="D8816" i="11"/>
  <c r="D8810" i="11"/>
  <c r="D8804" i="11"/>
  <c r="D8798" i="11"/>
  <c r="D8792" i="11"/>
  <c r="D8786" i="11"/>
  <c r="D8780" i="11"/>
  <c r="D8774" i="11"/>
  <c r="D8768" i="11"/>
  <c r="D8762" i="11"/>
  <c r="D8756" i="11"/>
  <c r="D8750" i="11"/>
  <c r="D8744" i="11"/>
  <c r="D8738" i="11"/>
  <c r="D8732" i="11"/>
  <c r="D8726" i="11"/>
  <c r="D8720" i="11"/>
  <c r="D8714" i="11"/>
  <c r="D8708" i="11"/>
  <c r="D8702" i="11"/>
  <c r="D8696" i="11"/>
  <c r="D8690" i="11"/>
  <c r="D8684" i="11"/>
  <c r="D8678" i="11"/>
  <c r="D8672" i="11"/>
  <c r="D8666" i="11"/>
  <c r="D8660" i="11"/>
  <c r="D8654" i="11"/>
  <c r="D8648" i="11"/>
  <c r="D8642" i="11"/>
  <c r="D8636" i="11"/>
  <c r="D8630" i="11"/>
  <c r="D8624" i="11"/>
  <c r="D8618" i="11"/>
  <c r="D8612" i="11"/>
  <c r="D8606" i="11"/>
  <c r="D8600" i="11"/>
  <c r="D8594" i="11"/>
  <c r="D8588" i="11"/>
  <c r="D8582" i="11"/>
  <c r="D8576" i="11"/>
  <c r="D8570" i="11"/>
  <c r="D8564" i="11"/>
  <c r="D8558" i="11"/>
  <c r="D8552" i="11"/>
  <c r="D8546" i="11"/>
  <c r="D8540" i="11"/>
  <c r="D8534" i="11"/>
  <c r="D8528" i="11"/>
  <c r="D8522" i="11"/>
  <c r="D8516" i="11"/>
  <c r="D8510" i="11"/>
  <c r="D8504" i="11"/>
  <c r="D8498" i="11"/>
  <c r="D8492" i="11"/>
  <c r="D8486" i="11"/>
  <c r="D8480" i="11"/>
  <c r="D8474" i="11"/>
  <c r="D8468" i="11"/>
  <c r="D8462" i="11"/>
  <c r="D8456" i="11"/>
  <c r="D8450" i="11"/>
  <c r="D8444" i="11"/>
  <c r="D8438" i="11"/>
  <c r="D8432" i="11"/>
  <c r="D8426" i="11"/>
  <c r="D8420" i="11"/>
  <c r="D8414" i="11"/>
  <c r="D8408" i="11"/>
  <c r="D8402" i="11"/>
  <c r="D8396" i="11"/>
  <c r="D8390" i="11"/>
  <c r="D8384" i="11"/>
  <c r="D8378" i="11"/>
  <c r="D8372" i="11"/>
  <c r="D8366" i="11"/>
  <c r="D8360" i="11"/>
  <c r="D8354" i="11"/>
  <c r="D8348" i="11"/>
  <c r="D8342" i="11"/>
  <c r="D8336" i="11"/>
  <c r="D8330" i="11"/>
  <c r="D8324" i="11"/>
  <c r="D8318" i="11"/>
  <c r="D8312" i="11"/>
  <c r="D8306" i="11"/>
  <c r="D8300" i="11"/>
  <c r="D8294" i="11"/>
  <c r="D8288" i="11"/>
  <c r="D8282" i="11"/>
  <c r="D8276" i="11"/>
  <c r="D8270" i="11"/>
  <c r="D8264" i="11"/>
  <c r="D8258" i="11"/>
  <c r="D8252" i="11"/>
  <c r="D8246" i="11"/>
  <c r="D8240" i="11"/>
  <c r="D8234" i="11"/>
  <c r="D8228" i="11"/>
  <c r="D8222" i="11"/>
  <c r="D8216" i="11"/>
  <c r="D8210" i="11"/>
  <c r="D8204" i="11"/>
  <c r="D8198" i="11"/>
  <c r="D8192" i="11"/>
  <c r="D8186" i="11"/>
  <c r="D8180" i="11"/>
  <c r="D8174" i="11"/>
  <c r="D8168" i="11"/>
  <c r="D8162" i="11"/>
  <c r="D8156" i="11"/>
  <c r="D8150" i="11"/>
  <c r="D8144" i="11"/>
  <c r="D8138" i="11"/>
  <c r="D8132" i="11"/>
  <c r="D8126" i="11"/>
  <c r="D8120" i="11"/>
  <c r="D8114" i="11"/>
  <c r="D8108" i="11"/>
  <c r="D8102" i="11"/>
  <c r="D8096" i="11"/>
  <c r="D8090" i="11"/>
  <c r="D8084" i="11"/>
  <c r="D8078" i="11"/>
  <c r="D8072" i="11"/>
  <c r="D8066" i="11"/>
  <c r="D8060" i="11"/>
  <c r="D8054" i="11"/>
  <c r="D8048" i="11"/>
  <c r="D8042" i="11"/>
  <c r="D8036" i="11"/>
  <c r="D8030" i="11"/>
  <c r="D8024" i="11"/>
  <c r="D8018" i="11"/>
  <c r="D8012" i="11"/>
  <c r="D8006" i="11"/>
  <c r="D8000" i="11"/>
  <c r="D7994" i="11"/>
  <c r="D7988" i="11"/>
  <c r="D7982" i="11"/>
  <c r="D7976" i="11"/>
  <c r="D7970" i="11"/>
  <c r="D7964" i="11"/>
  <c r="D7958" i="11"/>
  <c r="D7952" i="11"/>
  <c r="D7946" i="11"/>
  <c r="D7940" i="11"/>
  <c r="D7934" i="11"/>
  <c r="D7928" i="11"/>
  <c r="D7922" i="11"/>
  <c r="D7916" i="11"/>
  <c r="D7910" i="11"/>
  <c r="D7904" i="11"/>
  <c r="D7898" i="11"/>
  <c r="D7892" i="11"/>
  <c r="D7886" i="11"/>
  <c r="D7880" i="11"/>
  <c r="D7874" i="11"/>
  <c r="D7868" i="11"/>
  <c r="D7862" i="11"/>
  <c r="D7856" i="11"/>
  <c r="D7850" i="11"/>
  <c r="D7844" i="11"/>
  <c r="D7838" i="11"/>
  <c r="D7832" i="11"/>
  <c r="D7826" i="11"/>
  <c r="D7820" i="11"/>
  <c r="D7814" i="11"/>
  <c r="D7808" i="11"/>
  <c r="D7802" i="11"/>
  <c r="D7796" i="11"/>
  <c r="D7790" i="11"/>
  <c r="D7784" i="11"/>
  <c r="D7778" i="11"/>
  <c r="D7772" i="11"/>
  <c r="D7766" i="11"/>
  <c r="D7760" i="11"/>
  <c r="D7754" i="11"/>
  <c r="D7748" i="11"/>
  <c r="D7742" i="11"/>
  <c r="D7736" i="11"/>
  <c r="D7730" i="11"/>
  <c r="D7724" i="11"/>
  <c r="D7718" i="11"/>
  <c r="D7712" i="11"/>
  <c r="D7706" i="11"/>
  <c r="D7700" i="11"/>
  <c r="D7694" i="11"/>
  <c r="D7688" i="11"/>
  <c r="D7682" i="11"/>
  <c r="D7676" i="11"/>
  <c r="D7670" i="11"/>
  <c r="D7664" i="11"/>
  <c r="D7658" i="11"/>
  <c r="D7652" i="11"/>
  <c r="D7646" i="11"/>
  <c r="D7640" i="11"/>
  <c r="D7634" i="11"/>
  <c r="D7628" i="11"/>
  <c r="D7622" i="11"/>
  <c r="D7616" i="11"/>
  <c r="D7610" i="11"/>
  <c r="D7604" i="11"/>
  <c r="D7598" i="11"/>
  <c r="D7592" i="11"/>
  <c r="D7586" i="11"/>
  <c r="D7580" i="11"/>
  <c r="D7574" i="11"/>
  <c r="D7568" i="11"/>
  <c r="D7562" i="11"/>
  <c r="D7556" i="11"/>
  <c r="D7550" i="11"/>
  <c r="D7544" i="11"/>
  <c r="D7538" i="11"/>
  <c r="D7532" i="11"/>
  <c r="D7526" i="11"/>
  <c r="D7520" i="11"/>
  <c r="D7514" i="11"/>
  <c r="D7508" i="11"/>
  <c r="D7502" i="11"/>
  <c r="D7496" i="11"/>
  <c r="D7490" i="11"/>
  <c r="D7484" i="11"/>
  <c r="D7478" i="11"/>
  <c r="D7472" i="11"/>
  <c r="D7466" i="11"/>
  <c r="D7460" i="11"/>
  <c r="D7454" i="11"/>
  <c r="D7448" i="11"/>
  <c r="D7442" i="11"/>
  <c r="D7436" i="11"/>
  <c r="D7430" i="11"/>
  <c r="D7424" i="11"/>
  <c r="D7418" i="11"/>
  <c r="D7412" i="11"/>
  <c r="D7406" i="11"/>
  <c r="D7400" i="11"/>
  <c r="D7394" i="11"/>
  <c r="D7388" i="11"/>
  <c r="D7382" i="11"/>
  <c r="D7376" i="11"/>
  <c r="D7370" i="11"/>
  <c r="D7364" i="11"/>
  <c r="D7358" i="11"/>
  <c r="D7352" i="11"/>
  <c r="D7346" i="11"/>
  <c r="D7340" i="11"/>
  <c r="D7334" i="11"/>
  <c r="D7328" i="11"/>
  <c r="D7322" i="11"/>
  <c r="D7316" i="11"/>
  <c r="D7310" i="11"/>
  <c r="D7304" i="11"/>
  <c r="D7298" i="11"/>
  <c r="D7292" i="11"/>
  <c r="D7286" i="11"/>
  <c r="D7280" i="11"/>
  <c r="D7274" i="11"/>
  <c r="D7268" i="11"/>
  <c r="D7262" i="11"/>
  <c r="D7256" i="11"/>
  <c r="D7250" i="11"/>
  <c r="D7244" i="11"/>
  <c r="D7238" i="11"/>
  <c r="D7232" i="11"/>
  <c r="D7226" i="11"/>
  <c r="D7220" i="11"/>
  <c r="D7214" i="11"/>
  <c r="D7208" i="11"/>
  <c r="D7202" i="11"/>
  <c r="D7196" i="11"/>
  <c r="D7190" i="11"/>
  <c r="D7184" i="11"/>
  <c r="D7178" i="11"/>
  <c r="D7172" i="11"/>
  <c r="D7166" i="11"/>
  <c r="D7160" i="11"/>
  <c r="D7154" i="11"/>
  <c r="D7148" i="11"/>
  <c r="D7142" i="11"/>
  <c r="D7136" i="11"/>
  <c r="D7130" i="11"/>
  <c r="D7124" i="11"/>
  <c r="D7118" i="11"/>
  <c r="D7112" i="11"/>
  <c r="D7106" i="11"/>
  <c r="D7100" i="11"/>
  <c r="D7094" i="11"/>
  <c r="D7088" i="11"/>
  <c r="D10013" i="11"/>
  <c r="D10007" i="11"/>
  <c r="D10001" i="11"/>
  <c r="D9995" i="11"/>
  <c r="D9989" i="11"/>
  <c r="D9983" i="11"/>
  <c r="D9977" i="11"/>
  <c r="D9971" i="11"/>
  <c r="D9965" i="11"/>
  <c r="D9959" i="11"/>
  <c r="D9953" i="11"/>
  <c r="D9947" i="11"/>
  <c r="D9941" i="11"/>
  <c r="D9935" i="11"/>
  <c r="D9929" i="11"/>
  <c r="D9923" i="11"/>
  <c r="D9917" i="11"/>
  <c r="D10011" i="11"/>
  <c r="D10005" i="11"/>
  <c r="D9999" i="11"/>
  <c r="D9993" i="11"/>
  <c r="D9987" i="11"/>
  <c r="D9981" i="11"/>
  <c r="D9975" i="11"/>
  <c r="D9969" i="11"/>
  <c r="D9963" i="11"/>
  <c r="D9957" i="11"/>
  <c r="D9951" i="11"/>
  <c r="D9945" i="11"/>
  <c r="D9939" i="11"/>
  <c r="D9933" i="11"/>
  <c r="D9927" i="11"/>
  <c r="D9921" i="11"/>
  <c r="D9915" i="11"/>
  <c r="D9909" i="11"/>
  <c r="D9903" i="11"/>
  <c r="D9897" i="11"/>
  <c r="D9891" i="11"/>
  <c r="D9885" i="11"/>
  <c r="D9879" i="11"/>
  <c r="D9873" i="11"/>
  <c r="D9867" i="11"/>
  <c r="D9861" i="11"/>
  <c r="D9855" i="11"/>
  <c r="D9849" i="11"/>
  <c r="D9843" i="11"/>
  <c r="D9837" i="11"/>
  <c r="D9831" i="11"/>
  <c r="D9825" i="11"/>
  <c r="D9819" i="11"/>
  <c r="D9813" i="11"/>
  <c r="D9807" i="11"/>
  <c r="D9801" i="11"/>
  <c r="D9795" i="11"/>
  <c r="D9789" i="11"/>
  <c r="D9783" i="11"/>
  <c r="D9777" i="11"/>
  <c r="D9771" i="11"/>
  <c r="D9765" i="11"/>
  <c r="D9759" i="11"/>
  <c r="D9753" i="11"/>
  <c r="D9747" i="11"/>
  <c r="D9741" i="11"/>
  <c r="D9735" i="11"/>
  <c r="D9729" i="11"/>
  <c r="D9723" i="11"/>
  <c r="D9717" i="11"/>
  <c r="D9711" i="11"/>
  <c r="D9705" i="11"/>
  <c r="D9699" i="11"/>
  <c r="D9693" i="11"/>
  <c r="D9687" i="11"/>
  <c r="D9681" i="11"/>
  <c r="D9675" i="11"/>
  <c r="D9669" i="11"/>
  <c r="D9663" i="11"/>
  <c r="D9657" i="11"/>
  <c r="D9651" i="11"/>
  <c r="D9645" i="11"/>
  <c r="D9639" i="11"/>
  <c r="D9633" i="11"/>
  <c r="D9627" i="11"/>
  <c r="D9621" i="11"/>
  <c r="D9615" i="11"/>
  <c r="D9609" i="11"/>
  <c r="D9603" i="11"/>
  <c r="D9597" i="11"/>
  <c r="D9591" i="11"/>
  <c r="D9585" i="11"/>
  <c r="D9579" i="11"/>
  <c r="D9573" i="11"/>
  <c r="D9567" i="11"/>
  <c r="D9561" i="11"/>
  <c r="D9555" i="11"/>
  <c r="D9549" i="11"/>
  <c r="D9543" i="11"/>
  <c r="D9537" i="11"/>
  <c r="D9531" i="11"/>
  <c r="D9525" i="11"/>
  <c r="D9519" i="11"/>
  <c r="D9513" i="11"/>
  <c r="D9507" i="11"/>
  <c r="D9501" i="11"/>
  <c r="D9495" i="11"/>
  <c r="D9489" i="11"/>
  <c r="D9483" i="11"/>
  <c r="D9477" i="11"/>
  <c r="D9471" i="11"/>
  <c r="D9465" i="11"/>
  <c r="D9459" i="11"/>
  <c r="D9453" i="11"/>
  <c r="D9447" i="11"/>
  <c r="D9441" i="11"/>
  <c r="D9435" i="11"/>
  <c r="D9429" i="11"/>
  <c r="D9423" i="11"/>
  <c r="D9417" i="11"/>
  <c r="D9411" i="11"/>
  <c r="D9405" i="11"/>
  <c r="D9399" i="11"/>
  <c r="D9393" i="11"/>
  <c r="D9387" i="11"/>
  <c r="D9381" i="11"/>
  <c r="D9375" i="11"/>
  <c r="D9369" i="11"/>
  <c r="D9363" i="11"/>
  <c r="D9357" i="11"/>
  <c r="D9351" i="11"/>
  <c r="D9345" i="11"/>
  <c r="D9339" i="11"/>
  <c r="D9333" i="11"/>
  <c r="D9327" i="11"/>
  <c r="D9321" i="11"/>
  <c r="D9315" i="11"/>
  <c r="D9309" i="11"/>
  <c r="D9303" i="11"/>
  <c r="D9297" i="11"/>
  <c r="D9291" i="11"/>
  <c r="D9285" i="11"/>
  <c r="D9279" i="11"/>
  <c r="D9273" i="11"/>
  <c r="D9267" i="11"/>
  <c r="D9261" i="11"/>
  <c r="D9255" i="11"/>
  <c r="D9249" i="11"/>
  <c r="D9243" i="11"/>
  <c r="D9237" i="11"/>
  <c r="D9231" i="11"/>
  <c r="D9225" i="11"/>
  <c r="D9219" i="11"/>
  <c r="D9213" i="11"/>
  <c r="D9207" i="11"/>
  <c r="D9201" i="11"/>
  <c r="D9195" i="11"/>
  <c r="D9189" i="11"/>
  <c r="D9183" i="11"/>
  <c r="D9177" i="11"/>
  <c r="D9171" i="11"/>
  <c r="D9165" i="11"/>
  <c r="D9159" i="11"/>
  <c r="D9153" i="11"/>
  <c r="D9147" i="11"/>
  <c r="D9141" i="11"/>
  <c r="D9135" i="11"/>
  <c r="D9129" i="11"/>
  <c r="D9123" i="11"/>
  <c r="D9117" i="11"/>
  <c r="D9111" i="11"/>
  <c r="D9105" i="11"/>
  <c r="D9099" i="11"/>
  <c r="D9093" i="11"/>
  <c r="D9087" i="11"/>
  <c r="D9081" i="11"/>
  <c r="D9075" i="11"/>
  <c r="D9069" i="11"/>
  <c r="D9063" i="11"/>
  <c r="D9057" i="11"/>
  <c r="D9051" i="11"/>
  <c r="D9045" i="11"/>
  <c r="D9039" i="11"/>
  <c r="D9033" i="11"/>
  <c r="D9027" i="11"/>
  <c r="D9021" i="11"/>
  <c r="D9015" i="11"/>
  <c r="D9009" i="11"/>
  <c r="D9003" i="11"/>
  <c r="D8997" i="11"/>
  <c r="D8991" i="11"/>
  <c r="D8985" i="11"/>
  <c r="D8979" i="11"/>
  <c r="D8973" i="11"/>
  <c r="D8967" i="11"/>
  <c r="D8961" i="11"/>
  <c r="D8955" i="11"/>
  <c r="D8949" i="11"/>
  <c r="D8943" i="11"/>
  <c r="D8937" i="11"/>
  <c r="D8931" i="11"/>
  <c r="D8925" i="11"/>
  <c r="D8919" i="11"/>
  <c r="D8913" i="11"/>
  <c r="D8907" i="11"/>
  <c r="D8901" i="11"/>
  <c r="D8895" i="11"/>
  <c r="D8889" i="11"/>
  <c r="D8883" i="11"/>
  <c r="D8877" i="11"/>
  <c r="D8871" i="11"/>
  <c r="D8865" i="11"/>
  <c r="D8859" i="11"/>
  <c r="D8853" i="11"/>
  <c r="D8847" i="11"/>
  <c r="D8841" i="11"/>
  <c r="D8835" i="11"/>
  <c r="D8829" i="11"/>
  <c r="D8823" i="11"/>
  <c r="D8817" i="11"/>
  <c r="D8811" i="11"/>
  <c r="D8805" i="11"/>
  <c r="D8799" i="11"/>
  <c r="D8793" i="11"/>
  <c r="D8787" i="11"/>
  <c r="D8781" i="11"/>
  <c r="D8775" i="11"/>
  <c r="D8769" i="11"/>
  <c r="D8763" i="11"/>
  <c r="D8757" i="11"/>
  <c r="D8751" i="11"/>
  <c r="D8745" i="11"/>
  <c r="D8739" i="11"/>
  <c r="D8733" i="11"/>
  <c r="D8727" i="11"/>
  <c r="D8721" i="11"/>
  <c r="D8715" i="11"/>
  <c r="D8709" i="11"/>
  <c r="D8703" i="11"/>
  <c r="D8697" i="11"/>
  <c r="D8691" i="11"/>
  <c r="D8685" i="11"/>
  <c r="D8679" i="11"/>
  <c r="D8673" i="11"/>
  <c r="D8667" i="11"/>
  <c r="D8661" i="11"/>
  <c r="D8655" i="11"/>
  <c r="D8649" i="11"/>
  <c r="D8643" i="11"/>
  <c r="D8637" i="11"/>
  <c r="D8631" i="11"/>
  <c r="D8625" i="11"/>
  <c r="D8619" i="11"/>
  <c r="D8613" i="11"/>
  <c r="D8607" i="11"/>
  <c r="D8601" i="11"/>
  <c r="D8595" i="11"/>
  <c r="D8589" i="11"/>
  <c r="D8583" i="11"/>
  <c r="D8577" i="11"/>
  <c r="D8571" i="11"/>
  <c r="D8565" i="11"/>
  <c r="D8559" i="11"/>
  <c r="D8553" i="11"/>
  <c r="D8547" i="11"/>
  <c r="D8541" i="11"/>
  <c r="D8535" i="11"/>
  <c r="D8529" i="11"/>
  <c r="D8523" i="11"/>
  <c r="D8517" i="11"/>
  <c r="D8511" i="11"/>
  <c r="D8505" i="11"/>
  <c r="D8499" i="11"/>
  <c r="D8493" i="11"/>
  <c r="D8487" i="11"/>
  <c r="D8481" i="11"/>
  <c r="D8475" i="11"/>
  <c r="D8469" i="11"/>
  <c r="D8463" i="11"/>
  <c r="D8457" i="11"/>
  <c r="D8451" i="11"/>
  <c r="D8445" i="11"/>
  <c r="D8439" i="11"/>
  <c r="D8433" i="11"/>
  <c r="D8427" i="11"/>
  <c r="D8421" i="11"/>
  <c r="D8415" i="11"/>
  <c r="D8409" i="11"/>
  <c r="D8403" i="11"/>
  <c r="D8397" i="11"/>
  <c r="D8391" i="11"/>
  <c r="D8385" i="11"/>
  <c r="D8379" i="11"/>
  <c r="D8373" i="11"/>
  <c r="D8367" i="11"/>
  <c r="D8361" i="11"/>
  <c r="D8355" i="11"/>
  <c r="D8349" i="11"/>
  <c r="D8343" i="11"/>
  <c r="D8337" i="11"/>
  <c r="D8331" i="11"/>
  <c r="D8325" i="11"/>
  <c r="D8319" i="11"/>
  <c r="D8313" i="11"/>
  <c r="D8307" i="11"/>
  <c r="D8301" i="11"/>
  <c r="D8295" i="11"/>
  <c r="D8289" i="11"/>
  <c r="D8283" i="11"/>
  <c r="D8277" i="11"/>
  <c r="D8271" i="11"/>
  <c r="D8265" i="11"/>
  <c r="D8259" i="11"/>
  <c r="D8253" i="11"/>
  <c r="D8247" i="11"/>
  <c r="D8241" i="11"/>
  <c r="D8235" i="11"/>
  <c r="D8229" i="11"/>
  <c r="D8223" i="11"/>
  <c r="D8217" i="11"/>
  <c r="D8211" i="11"/>
  <c r="D8205" i="11"/>
  <c r="D8199" i="11"/>
  <c r="D8193" i="11"/>
  <c r="D8187" i="11"/>
  <c r="D8181" i="11"/>
  <c r="D8175" i="11"/>
  <c r="D8169" i="11"/>
  <c r="D8163" i="11"/>
  <c r="D8157" i="11"/>
  <c r="D8151" i="11"/>
  <c r="D8145" i="11"/>
  <c r="D8139" i="11"/>
  <c r="D8133" i="11"/>
  <c r="D8127" i="11"/>
  <c r="D8121" i="11"/>
  <c r="D8115" i="11"/>
  <c r="D8109" i="11"/>
  <c r="D8103" i="11"/>
  <c r="D10012" i="11"/>
  <c r="D10000" i="11"/>
  <c r="D9988" i="11"/>
  <c r="D9976" i="11"/>
  <c r="D9964" i="11"/>
  <c r="D9952" i="11"/>
  <c r="D9940" i="11"/>
  <c r="D9928" i="11"/>
  <c r="D9916" i="11"/>
  <c r="D9906" i="11"/>
  <c r="D9898" i="11"/>
  <c r="D9888" i="11"/>
  <c r="D9880" i="11"/>
  <c r="D9870" i="11"/>
  <c r="D9862" i="11"/>
  <c r="D9852" i="11"/>
  <c r="D9844" i="11"/>
  <c r="D9834" i="11"/>
  <c r="D9826" i="11"/>
  <c r="D9816" i="11"/>
  <c r="D9808" i="11"/>
  <c r="D9798" i="11"/>
  <c r="D9790" i="11"/>
  <c r="D9780" i="11"/>
  <c r="D9772" i="11"/>
  <c r="D9762" i="11"/>
  <c r="D9754" i="11"/>
  <c r="D9744" i="11"/>
  <c r="D9736" i="11"/>
  <c r="D9726" i="11"/>
  <c r="D9718" i="11"/>
  <c r="D9708" i="11"/>
  <c r="D9700" i="11"/>
  <c r="D9690" i="11"/>
  <c r="D9682" i="11"/>
  <c r="D9672" i="11"/>
  <c r="D9664" i="11"/>
  <c r="D9654" i="11"/>
  <c r="D9646" i="11"/>
  <c r="D9636" i="11"/>
  <c r="D9628" i="11"/>
  <c r="D9618" i="11"/>
  <c r="D9610" i="11"/>
  <c r="D9600" i="11"/>
  <c r="D9592" i="11"/>
  <c r="D9582" i="11"/>
  <c r="D9574" i="11"/>
  <c r="D9564" i="11"/>
  <c r="D9556" i="11"/>
  <c r="D9546" i="11"/>
  <c r="D9538" i="11"/>
  <c r="D9528" i="11"/>
  <c r="D9520" i="11"/>
  <c r="D9510" i="11"/>
  <c r="D9502" i="11"/>
  <c r="D9492" i="11"/>
  <c r="D9484" i="11"/>
  <c r="D9474" i="11"/>
  <c r="D9466" i="11"/>
  <c r="D9456" i="11"/>
  <c r="D9448" i="11"/>
  <c r="D9438" i="11"/>
  <c r="D9430" i="11"/>
  <c r="D9420" i="11"/>
  <c r="D9412" i="11"/>
  <c r="D9402" i="11"/>
  <c r="D9394" i="11"/>
  <c r="D9384" i="11"/>
  <c r="D9376" i="11"/>
  <c r="D9366" i="11"/>
  <c r="D9358" i="11"/>
  <c r="D9348" i="11"/>
  <c r="D9340" i="11"/>
  <c r="D9330" i="11"/>
  <c r="D9322" i="11"/>
  <c r="D9312" i="11"/>
  <c r="D9304" i="11"/>
  <c r="D9294" i="11"/>
  <c r="D9286" i="11"/>
  <c r="D9276" i="11"/>
  <c r="D9268" i="11"/>
  <c r="D9258" i="11"/>
  <c r="D9250" i="11"/>
  <c r="D9240" i="11"/>
  <c r="D9232" i="11"/>
  <c r="D9222" i="11"/>
  <c r="D9214" i="11"/>
  <c r="D9204" i="11"/>
  <c r="D9196" i="11"/>
  <c r="D9186" i="11"/>
  <c r="D9178" i="11"/>
  <c r="D9168" i="11"/>
  <c r="D9160" i="11"/>
  <c r="D9150" i="11"/>
  <c r="D9142" i="11"/>
  <c r="D9132" i="11"/>
  <c r="D9124" i="11"/>
  <c r="D9114" i="11"/>
  <c r="D9106" i="11"/>
  <c r="D9096" i="11"/>
  <c r="D9088" i="11"/>
  <c r="D9078" i="11"/>
  <c r="D9070" i="11"/>
  <c r="D9060" i="11"/>
  <c r="D9052" i="11"/>
  <c r="D9042" i="11"/>
  <c r="D9034" i="11"/>
  <c r="D9024" i="11"/>
  <c r="D9016" i="11"/>
  <c r="D9006" i="11"/>
  <c r="D8998" i="11"/>
  <c r="D8988" i="11"/>
  <c r="D8980" i="11"/>
  <c r="D8970" i="11"/>
  <c r="D8962" i="11"/>
  <c r="D8952" i="11"/>
  <c r="D8944" i="11"/>
  <c r="D8934" i="11"/>
  <c r="D8926" i="11"/>
  <c r="D8916" i="11"/>
  <c r="D8908" i="11"/>
  <c r="D8898" i="11"/>
  <c r="D8890" i="11"/>
  <c r="D8880" i="11"/>
  <c r="D8872" i="11"/>
  <c r="D8862" i="11"/>
  <c r="D8854" i="11"/>
  <c r="D8844" i="11"/>
  <c r="D8836" i="11"/>
  <c r="D8826" i="11"/>
  <c r="D8818" i="11"/>
  <c r="D8808" i="11"/>
  <c r="D8800" i="11"/>
  <c r="D8790" i="11"/>
  <c r="D8782" i="11"/>
  <c r="D8772" i="11"/>
  <c r="D8764" i="11"/>
  <c r="D8754" i="11"/>
  <c r="D8746" i="11"/>
  <c r="D8736" i="11"/>
  <c r="D8728" i="11"/>
  <c r="D8718" i="11"/>
  <c r="D8710" i="11"/>
  <c r="D8700" i="11"/>
  <c r="D8692" i="11"/>
  <c r="D8682" i="11"/>
  <c r="D8674" i="11"/>
  <c r="D8664" i="11"/>
  <c r="D8656" i="11"/>
  <c r="D8646" i="11"/>
  <c r="D8638" i="11"/>
  <c r="D8628" i="11"/>
  <c r="D8620" i="11"/>
  <c r="D8610" i="11"/>
  <c r="D8602" i="11"/>
  <c r="D8592" i="11"/>
  <c r="D8584" i="11"/>
  <c r="D8574" i="11"/>
  <c r="D8566" i="11"/>
  <c r="D8556" i="11"/>
  <c r="D8548" i="11"/>
  <c r="D8538" i="11"/>
  <c r="D8530" i="11"/>
  <c r="D8520" i="11"/>
  <c r="D8512" i="11"/>
  <c r="D8502" i="11"/>
  <c r="D8494" i="11"/>
  <c r="D8484" i="11"/>
  <c r="D8476" i="11"/>
  <c r="D8466" i="11"/>
  <c r="D8458" i="11"/>
  <c r="D8448" i="11"/>
  <c r="D8440" i="11"/>
  <c r="D8430" i="11"/>
  <c r="D8422" i="11"/>
  <c r="D8412" i="11"/>
  <c r="D8404" i="11"/>
  <c r="D8394" i="11"/>
  <c r="D8386" i="11"/>
  <c r="D8376" i="11"/>
  <c r="D8368" i="11"/>
  <c r="D8358" i="11"/>
  <c r="D8350" i="11"/>
  <c r="D8340" i="11"/>
  <c r="D8332" i="11"/>
  <c r="D8322" i="11"/>
  <c r="D8314" i="11"/>
  <c r="D8304" i="11"/>
  <c r="D8296" i="11"/>
  <c r="D8286" i="11"/>
  <c r="D8278" i="11"/>
  <c r="D8268" i="11"/>
  <c r="D8260" i="11"/>
  <c r="D8250" i="11"/>
  <c r="D8242" i="11"/>
  <c r="D8232" i="11"/>
  <c r="D8224" i="11"/>
  <c r="D8214" i="11"/>
  <c r="D8206" i="11"/>
  <c r="D8196" i="11"/>
  <c r="D8188" i="11"/>
  <c r="D8178" i="11"/>
  <c r="D8170" i="11"/>
  <c r="D8160" i="11"/>
  <c r="D8152" i="11"/>
  <c r="D8142" i="11"/>
  <c r="D8134" i="11"/>
  <c r="D8124" i="11"/>
  <c r="D8116" i="11"/>
  <c r="D8106" i="11"/>
  <c r="D8098" i="11"/>
  <c r="D8091" i="11"/>
  <c r="D8083" i="11"/>
  <c r="D8076" i="11"/>
  <c r="D8069" i="11"/>
  <c r="D8062" i="11"/>
  <c r="D8055" i="11"/>
  <c r="D8047" i="11"/>
  <c r="D8040" i="11"/>
  <c r="D8033" i="11"/>
  <c r="D8026" i="11"/>
  <c r="D8019" i="11"/>
  <c r="D8011" i="11"/>
  <c r="D8004" i="11"/>
  <c r="D7997" i="11"/>
  <c r="D7990" i="11"/>
  <c r="D7983" i="11"/>
  <c r="D7975" i="11"/>
  <c r="D7968" i="11"/>
  <c r="D7961" i="11"/>
  <c r="D7954" i="11"/>
  <c r="D7947" i="11"/>
  <c r="D7939" i="11"/>
  <c r="D7932" i="11"/>
  <c r="D7925" i="11"/>
  <c r="D7918" i="11"/>
  <c r="D7911" i="11"/>
  <c r="D7903" i="11"/>
  <c r="D7896" i="11"/>
  <c r="D7889" i="11"/>
  <c r="D7882" i="11"/>
  <c r="D7875" i="11"/>
  <c r="D7867" i="11"/>
  <c r="D7860" i="11"/>
  <c r="D7853" i="11"/>
  <c r="D7846" i="11"/>
  <c r="D7839" i="11"/>
  <c r="D7831" i="11"/>
  <c r="D7824" i="11"/>
  <c r="D7817" i="11"/>
  <c r="D7810" i="11"/>
  <c r="D7803" i="11"/>
  <c r="D7795" i="11"/>
  <c r="D7788" i="11"/>
  <c r="D7781" i="11"/>
  <c r="D7774" i="11"/>
  <c r="D7767" i="11"/>
  <c r="D7759" i="11"/>
  <c r="D7752" i="11"/>
  <c r="D7745" i="11"/>
  <c r="D7738" i="11"/>
  <c r="D7731" i="11"/>
  <c r="D7723" i="11"/>
  <c r="D7716" i="11"/>
  <c r="D7709" i="11"/>
  <c r="D7702" i="11"/>
  <c r="D7695" i="11"/>
  <c r="D7687" i="11"/>
  <c r="D7680" i="11"/>
  <c r="D7673" i="11"/>
  <c r="D7666" i="11"/>
  <c r="D7659" i="11"/>
  <c r="D7651" i="11"/>
  <c r="D7644" i="11"/>
  <c r="D7637" i="11"/>
  <c r="D7630" i="11"/>
  <c r="D7623" i="11"/>
  <c r="D7615" i="11"/>
  <c r="D7608" i="11"/>
  <c r="D7601" i="11"/>
  <c r="D7594" i="11"/>
  <c r="D7587" i="11"/>
  <c r="D7579" i="11"/>
  <c r="D7572" i="11"/>
  <c r="D7565" i="11"/>
  <c r="D7558" i="11"/>
  <c r="D7551" i="11"/>
  <c r="D7543" i="11"/>
  <c r="D7536" i="11"/>
  <c r="D7529" i="11"/>
  <c r="D7522" i="11"/>
  <c r="D7515" i="11"/>
  <c r="D7507" i="11"/>
  <c r="D7500" i="11"/>
  <c r="D7493" i="11"/>
  <c r="D7486" i="11"/>
  <c r="D7479" i="11"/>
  <c r="D7471" i="11"/>
  <c r="D7464" i="11"/>
  <c r="D7457" i="11"/>
  <c r="D7450" i="11"/>
  <c r="D7443" i="11"/>
  <c r="D7435" i="11"/>
  <c r="D7428" i="11"/>
  <c r="D7421" i="11"/>
  <c r="D7414" i="11"/>
  <c r="D7407" i="11"/>
  <c r="D7399" i="11"/>
  <c r="D7392" i="11"/>
  <c r="D7385" i="11"/>
  <c r="D7378" i="11"/>
  <c r="D7371" i="11"/>
  <c r="D7363" i="11"/>
  <c r="D7356" i="11"/>
  <c r="D7349" i="11"/>
  <c r="D7342" i="11"/>
  <c r="D7335" i="11"/>
  <c r="D7327" i="11"/>
  <c r="D7320" i="11"/>
  <c r="D7313" i="11"/>
  <c r="D7306" i="11"/>
  <c r="D7299" i="11"/>
  <c r="D7291" i="11"/>
  <c r="D7284" i="11"/>
  <c r="D7277" i="11"/>
  <c r="D7270" i="11"/>
  <c r="D7263" i="11"/>
  <c r="D7255" i="11"/>
  <c r="D7248" i="11"/>
  <c r="D7241" i="11"/>
  <c r="D7234" i="11"/>
  <c r="D7227" i="11"/>
  <c r="D7219" i="11"/>
  <c r="D7212" i="11"/>
  <c r="D7205" i="11"/>
  <c r="D7198" i="11"/>
  <c r="D7191" i="11"/>
  <c r="D7183" i="11"/>
  <c r="D7176" i="11"/>
  <c r="D7169" i="11"/>
  <c r="D7162" i="11"/>
  <c r="D7155" i="11"/>
  <c r="D7147" i="11"/>
  <c r="D7140" i="11"/>
  <c r="D7133" i="11"/>
  <c r="D7126" i="11"/>
  <c r="D7119" i="11"/>
  <c r="D7111" i="11"/>
  <c r="D7104" i="11"/>
  <c r="D7097" i="11"/>
  <c r="D7090" i="11"/>
  <c r="D7083" i="11"/>
  <c r="D7077" i="11"/>
  <c r="D7071" i="11"/>
  <c r="D7065" i="11"/>
  <c r="D7059" i="11"/>
  <c r="D7053" i="11"/>
  <c r="D7047" i="11"/>
  <c r="D7041" i="11"/>
  <c r="D7035" i="11"/>
  <c r="D7029" i="11"/>
  <c r="D7023" i="11"/>
  <c r="D7017" i="11"/>
  <c r="D7011" i="11"/>
  <c r="D7005" i="11"/>
  <c r="D6999" i="11"/>
  <c r="D6993" i="11"/>
  <c r="D6987" i="11"/>
  <c r="D6981" i="11"/>
  <c r="D6975" i="11"/>
  <c r="D6969" i="11"/>
  <c r="D6963" i="11"/>
  <c r="D6957" i="11"/>
  <c r="D6951" i="11"/>
  <c r="D6945" i="11"/>
  <c r="D6939" i="11"/>
  <c r="D6933" i="11"/>
  <c r="D6927" i="11"/>
  <c r="D6921" i="11"/>
  <c r="D6915" i="11"/>
  <c r="D6909" i="11"/>
  <c r="D6903" i="11"/>
  <c r="D6897" i="11"/>
  <c r="D6891" i="11"/>
  <c r="D6885" i="11"/>
  <c r="D6879" i="11"/>
  <c r="D6873" i="11"/>
  <c r="D6867" i="11"/>
  <c r="D6861" i="11"/>
  <c r="D6855" i="11"/>
  <c r="D6849" i="11"/>
  <c r="D6843" i="11"/>
  <c r="D6837" i="11"/>
  <c r="D6831" i="11"/>
  <c r="D6825" i="11"/>
  <c r="D6819" i="11"/>
  <c r="D6813" i="11"/>
  <c r="D6807" i="11"/>
  <c r="D6801" i="11"/>
  <c r="D6795" i="11"/>
  <c r="D6789" i="11"/>
  <c r="D6783" i="11"/>
  <c r="D6777" i="11"/>
  <c r="D6771" i="11"/>
  <c r="D6765" i="11"/>
  <c r="D6759" i="11"/>
  <c r="D6753" i="11"/>
  <c r="D6747" i="11"/>
  <c r="D6741" i="11"/>
  <c r="D6735" i="11"/>
  <c r="D6729" i="11"/>
  <c r="D6723" i="11"/>
  <c r="D6717" i="11"/>
  <c r="D6711" i="11"/>
  <c r="D6705" i="11"/>
  <c r="D6699" i="11"/>
  <c r="D6693" i="11"/>
  <c r="D6687" i="11"/>
  <c r="D6681" i="11"/>
  <c r="D6675" i="11"/>
  <c r="D6669" i="11"/>
  <c r="D6663" i="11"/>
  <c r="D6657" i="11"/>
  <c r="D6651" i="11"/>
  <c r="D6645" i="11"/>
  <c r="D6639" i="11"/>
  <c r="D6633" i="11"/>
  <c r="D6627" i="11"/>
  <c r="D6621" i="11"/>
  <c r="D6615" i="11"/>
  <c r="D6609" i="11"/>
  <c r="D6603" i="11"/>
  <c r="D6597" i="11"/>
  <c r="D6591" i="11"/>
  <c r="D6585" i="11"/>
  <c r="D6579" i="11"/>
  <c r="D6573" i="11"/>
  <c r="D6567" i="11"/>
  <c r="D6561" i="11"/>
  <c r="D6555" i="11"/>
  <c r="D6549" i="11"/>
  <c r="D6543" i="11"/>
  <c r="D6537" i="11"/>
  <c r="D6531" i="11"/>
  <c r="D6525" i="11"/>
  <c r="D6519" i="11"/>
  <c r="D6513" i="11"/>
  <c r="D6507" i="11"/>
  <c r="D6501" i="11"/>
  <c r="D6495" i="11"/>
  <c r="D6489" i="11"/>
  <c r="D6483" i="11"/>
  <c r="D6477" i="11"/>
  <c r="D6471" i="11"/>
  <c r="D6465" i="11"/>
  <c r="D6459" i="11"/>
  <c r="D6453" i="11"/>
  <c r="D6447" i="11"/>
  <c r="D6441" i="11"/>
  <c r="D6435" i="11"/>
  <c r="D6429" i="11"/>
  <c r="D6423" i="11"/>
  <c r="D6417" i="11"/>
  <c r="D6411" i="11"/>
  <c r="D6405" i="11"/>
  <c r="D6399" i="11"/>
  <c r="D6393" i="11"/>
  <c r="D6387" i="11"/>
  <c r="D6381" i="11"/>
  <c r="D6375" i="11"/>
  <c r="D6369" i="11"/>
  <c r="D6363" i="11"/>
  <c r="D6357" i="11"/>
  <c r="D6351" i="11"/>
  <c r="D6345" i="11"/>
  <c r="D6339" i="11"/>
  <c r="D6333" i="11"/>
  <c r="D6327" i="11"/>
  <c r="D6321" i="11"/>
  <c r="D6315" i="11"/>
  <c r="D6309" i="11"/>
  <c r="D6303" i="11"/>
  <c r="D6297" i="11"/>
  <c r="D6291" i="11"/>
  <c r="D6285" i="11"/>
  <c r="D6279" i="11"/>
  <c r="D6273" i="11"/>
  <c r="D6267" i="11"/>
  <c r="D6261" i="11"/>
  <c r="D6255" i="11"/>
  <c r="D6249" i="11"/>
  <c r="D6243" i="11"/>
  <c r="D6237" i="11"/>
  <c r="D6231" i="11"/>
  <c r="D6225" i="11"/>
  <c r="D6219" i="11"/>
  <c r="D6213" i="11"/>
  <c r="D6207" i="11"/>
  <c r="D6201" i="11"/>
  <c r="D6195" i="11"/>
  <c r="D6189" i="11"/>
  <c r="D6183" i="11"/>
  <c r="D6177" i="11"/>
  <c r="D6171" i="11"/>
  <c r="D6165" i="11"/>
  <c r="D6159" i="11"/>
  <c r="D6153" i="11"/>
  <c r="D6147" i="11"/>
  <c r="D6141" i="11"/>
  <c r="D6135" i="11"/>
  <c r="D6129" i="11"/>
  <c r="D6123" i="11"/>
  <c r="D6117" i="11"/>
  <c r="D6111" i="11"/>
  <c r="D6105" i="11"/>
  <c r="D6099" i="11"/>
  <c r="D6093" i="11"/>
  <c r="D6087" i="11"/>
  <c r="D6081" i="11"/>
  <c r="D6075" i="11"/>
  <c r="D6069" i="11"/>
  <c r="D6063" i="11"/>
  <c r="D6057" i="11"/>
  <c r="D6051" i="11"/>
  <c r="D6045" i="11"/>
  <c r="D6039" i="11"/>
  <c r="D6033" i="11"/>
  <c r="D6027" i="11"/>
  <c r="D6021" i="11"/>
  <c r="D6015" i="11"/>
  <c r="D6009" i="11"/>
  <c r="D6003" i="11"/>
  <c r="D5997" i="11"/>
  <c r="D5991" i="11"/>
  <c r="D5985" i="11"/>
  <c r="D5979" i="11"/>
  <c r="D5973" i="11"/>
  <c r="D5967" i="11"/>
  <c r="D5961" i="11"/>
  <c r="D5955" i="11"/>
  <c r="D5949" i="11"/>
  <c r="D5943" i="11"/>
  <c r="D5937" i="11"/>
  <c r="D5931" i="11"/>
  <c r="D5925" i="11"/>
  <c r="D5919" i="11"/>
  <c r="D5913" i="11"/>
  <c r="D5907" i="11"/>
  <c r="D5901" i="11"/>
  <c r="D5895" i="11"/>
  <c r="D5889" i="11"/>
  <c r="D5883" i="11"/>
  <c r="D5877" i="11"/>
  <c r="D5871" i="11"/>
  <c r="D5865" i="11"/>
  <c r="D5859" i="11"/>
  <c r="D5853" i="11"/>
  <c r="D5847" i="11"/>
  <c r="D5841" i="11"/>
  <c r="D5835" i="11"/>
  <c r="D5829" i="11"/>
  <c r="D5823" i="11"/>
  <c r="D5817" i="11"/>
  <c r="D5811" i="11"/>
  <c r="D5805" i="11"/>
  <c r="D5799" i="11"/>
  <c r="D5793" i="11"/>
  <c r="D5787" i="11"/>
  <c r="D5781" i="11"/>
  <c r="D5775" i="11"/>
  <c r="D5769" i="11"/>
  <c r="D5763" i="11"/>
  <c r="D5757" i="11"/>
  <c r="D5751" i="11"/>
  <c r="D5745" i="11"/>
  <c r="D5739" i="11"/>
  <c r="D5733" i="11"/>
  <c r="D5727" i="11"/>
  <c r="D5721" i="11"/>
  <c r="D5715" i="11"/>
  <c r="D5709" i="11"/>
  <c r="D5703" i="11"/>
  <c r="D5697" i="11"/>
  <c r="D5691" i="11"/>
  <c r="D5685" i="11"/>
  <c r="D5679" i="11"/>
  <c r="D5673" i="11"/>
  <c r="D5667" i="11"/>
  <c r="D5661" i="11"/>
  <c r="D5655" i="11"/>
  <c r="D5649" i="11"/>
  <c r="D5643" i="11"/>
  <c r="D5637" i="11"/>
  <c r="D5631" i="11"/>
  <c r="D5625" i="11"/>
  <c r="D5619" i="11"/>
  <c r="D5613" i="11"/>
  <c r="D5607" i="11"/>
  <c r="D5601" i="11"/>
  <c r="D5595" i="11"/>
  <c r="D5589" i="11"/>
  <c r="D5583" i="11"/>
  <c r="D5577" i="11"/>
  <c r="D5571" i="11"/>
  <c r="D5565" i="11"/>
  <c r="D5559" i="11"/>
  <c r="D5553" i="11"/>
  <c r="D5547" i="11"/>
  <c r="D5541" i="11"/>
  <c r="D5535" i="11"/>
  <c r="D5529" i="11"/>
  <c r="D5523" i="11"/>
  <c r="D5517" i="11"/>
  <c r="D5511" i="11"/>
  <c r="D5505" i="11"/>
  <c r="D5499" i="11"/>
  <c r="D5493" i="11"/>
  <c r="D5487" i="11"/>
  <c r="D5481" i="11"/>
  <c r="D5475" i="11"/>
  <c r="D5469" i="11"/>
  <c r="D5463" i="11"/>
  <c r="D5457" i="11"/>
  <c r="D5451" i="11"/>
  <c r="D5445" i="11"/>
  <c r="D5439" i="11"/>
  <c r="D5433" i="11"/>
  <c r="D5427" i="11"/>
  <c r="D5421" i="11"/>
  <c r="D5415" i="11"/>
  <c r="D5409" i="11"/>
  <c r="D5403" i="11"/>
  <c r="D5397" i="11"/>
  <c r="D5391" i="11"/>
  <c r="D5385" i="11"/>
  <c r="D5379" i="11"/>
  <c r="D5373" i="11"/>
  <c r="D5367" i="11"/>
  <c r="D5361" i="11"/>
  <c r="D5355" i="11"/>
  <c r="D5349" i="11"/>
  <c r="D5343" i="11"/>
  <c r="D5337" i="11"/>
  <c r="D5331" i="11"/>
  <c r="D5325" i="11"/>
  <c r="D5319" i="11"/>
  <c r="D5313" i="11"/>
  <c r="D5307" i="11"/>
  <c r="D5301" i="11"/>
  <c r="D5295" i="11"/>
  <c r="D5289" i="11"/>
  <c r="D5283" i="11"/>
  <c r="D5277" i="11"/>
  <c r="D5271" i="11"/>
  <c r="D5265" i="11"/>
  <c r="D5259" i="11"/>
  <c r="D5253" i="11"/>
  <c r="D5247" i="11"/>
  <c r="D5241" i="11"/>
  <c r="D5235" i="11"/>
  <c r="D5229" i="11"/>
  <c r="D5223" i="11"/>
  <c r="D5217" i="11"/>
  <c r="D5211" i="11"/>
  <c r="D5205" i="11"/>
  <c r="D5199" i="11"/>
  <c r="D5193" i="11"/>
  <c r="D5187" i="11"/>
  <c r="D5181" i="11"/>
  <c r="D5175" i="11"/>
  <c r="D5169" i="11"/>
  <c r="D5163" i="11"/>
  <c r="D5157" i="11"/>
  <c r="D5151" i="11"/>
  <c r="D5145" i="11"/>
  <c r="D5139" i="11"/>
  <c r="D5133" i="11"/>
  <c r="D5127" i="11"/>
  <c r="D5121" i="11"/>
  <c r="D5115" i="11"/>
  <c r="D5109" i="11"/>
  <c r="D5103" i="11"/>
  <c r="D5097" i="11"/>
  <c r="D5091" i="11"/>
  <c r="D5085" i="11"/>
  <c r="D5079" i="11"/>
  <c r="D5073" i="11"/>
  <c r="D5067" i="11"/>
  <c r="D5061" i="11"/>
  <c r="D5055" i="11"/>
  <c r="D5049" i="11"/>
  <c r="D5043" i="11"/>
  <c r="D5037" i="11"/>
  <c r="D5031" i="11"/>
  <c r="D5025" i="11"/>
  <c r="D5019" i="11"/>
  <c r="D5013" i="11"/>
  <c r="D5007" i="11"/>
  <c r="D5001" i="11"/>
  <c r="D4995" i="11"/>
  <c r="D4989" i="11"/>
  <c r="D4983" i="11"/>
  <c r="D4977" i="11"/>
  <c r="D4971" i="11"/>
  <c r="D4965" i="11"/>
  <c r="D4959" i="11"/>
  <c r="D4953" i="11"/>
  <c r="D4947" i="11"/>
  <c r="D4941" i="11"/>
  <c r="D4935" i="11"/>
  <c r="D4929" i="11"/>
  <c r="D4923" i="11"/>
  <c r="D4917" i="11"/>
  <c r="D4911" i="11"/>
  <c r="D4905" i="11"/>
  <c r="D4899" i="11"/>
  <c r="D4893" i="11"/>
  <c r="D4887" i="11"/>
  <c r="D4881" i="11"/>
  <c r="D4875" i="11"/>
  <c r="D4869" i="11"/>
  <c r="D4863" i="11"/>
  <c r="D4857" i="11"/>
  <c r="D4851" i="11"/>
  <c r="D4845" i="11"/>
  <c r="D4839" i="11"/>
  <c r="D4833" i="11"/>
  <c r="D4827" i="11"/>
  <c r="D4821" i="11"/>
  <c r="D4815" i="11"/>
  <c r="D4809" i="11"/>
  <c r="D4803" i="11"/>
  <c r="D4797" i="11"/>
  <c r="D4791" i="11"/>
  <c r="D4785" i="11"/>
  <c r="D4779" i="11"/>
  <c r="D4773" i="11"/>
  <c r="D4767" i="11"/>
  <c r="D4761" i="11"/>
  <c r="D4755" i="11"/>
  <c r="D4749" i="11"/>
  <c r="D4743" i="11"/>
  <c r="D4737" i="11"/>
  <c r="D4731" i="11"/>
  <c r="D4725" i="11"/>
  <c r="D4719" i="11"/>
  <c r="D4713" i="11"/>
  <c r="D4707" i="11"/>
  <c r="D4701" i="11"/>
  <c r="D4695" i="11"/>
  <c r="D4689" i="11"/>
  <c r="D4683" i="11"/>
  <c r="D4677" i="11"/>
  <c r="D4671" i="11"/>
  <c r="D4665" i="11"/>
  <c r="D4659" i="11"/>
  <c r="D4653" i="11"/>
  <c r="D4647" i="11"/>
  <c r="D4641" i="11"/>
  <c r="D4635" i="11"/>
  <c r="D4629" i="11"/>
  <c r="D4623" i="11"/>
  <c r="D4617" i="11"/>
  <c r="D4611" i="11"/>
  <c r="D4605" i="11"/>
  <c r="D4599" i="11"/>
  <c r="D4593" i="11"/>
  <c r="D4587" i="11"/>
  <c r="D4581" i="11"/>
  <c r="D4575" i="11"/>
  <c r="D4569" i="11"/>
  <c r="D4563" i="11"/>
  <c r="D4557" i="11"/>
  <c r="D4551" i="11"/>
  <c r="D4545" i="11"/>
  <c r="D4539" i="11"/>
  <c r="D4533" i="11"/>
  <c r="D4527" i="11"/>
  <c r="D4521" i="11"/>
  <c r="D4515" i="11"/>
  <c r="D4509" i="11"/>
  <c r="D4503" i="11"/>
  <c r="D4497" i="11"/>
  <c r="D4491" i="11"/>
  <c r="D4485" i="11"/>
  <c r="D4479" i="11"/>
  <c r="D4473" i="11"/>
  <c r="D4467" i="11"/>
  <c r="D4461" i="11"/>
  <c r="D4455" i="11"/>
  <c r="D4449" i="11"/>
  <c r="D4443" i="11"/>
  <c r="D4437" i="11"/>
  <c r="D4431" i="11"/>
  <c r="D4425" i="11"/>
  <c r="D4419" i="11"/>
  <c r="D4413" i="11"/>
  <c r="D4407" i="11"/>
  <c r="D4401" i="11"/>
  <c r="D4395" i="11"/>
  <c r="D4389" i="11"/>
  <c r="D4383" i="11"/>
  <c r="D4377" i="11"/>
  <c r="D4371" i="11"/>
  <c r="D4365" i="11"/>
  <c r="D4359" i="11"/>
  <c r="D4353" i="11"/>
  <c r="D4347" i="11"/>
  <c r="D4341" i="11"/>
  <c r="D4335" i="11"/>
  <c r="D4329" i="11"/>
  <c r="D4323" i="11"/>
  <c r="D4317" i="11"/>
  <c r="D4311" i="11"/>
  <c r="D4305" i="11"/>
  <c r="D4299" i="11"/>
  <c r="D4293" i="11"/>
  <c r="D4287" i="11"/>
  <c r="D4281" i="11"/>
  <c r="D4275" i="11"/>
  <c r="D4269" i="11"/>
  <c r="D4263" i="11"/>
  <c r="D4257" i="11"/>
  <c r="D4251" i="11"/>
  <c r="D4245" i="11"/>
  <c r="D4239" i="11"/>
  <c r="D4233" i="11"/>
  <c r="D4227" i="11"/>
  <c r="D4221" i="11"/>
  <c r="D4215" i="11"/>
  <c r="D4209" i="11"/>
  <c r="D4203" i="11"/>
  <c r="D4197" i="11"/>
  <c r="D4191" i="11"/>
  <c r="D4185" i="11"/>
  <c r="D4179" i="11"/>
  <c r="D4173" i="11"/>
  <c r="D4167" i="11"/>
  <c r="D4161" i="11"/>
  <c r="D4155" i="11"/>
  <c r="D4149" i="11"/>
  <c r="D4143" i="11"/>
  <c r="D4137" i="11"/>
  <c r="D4131" i="11"/>
  <c r="D4125" i="11"/>
  <c r="D4119" i="11"/>
  <c r="D4113" i="11"/>
  <c r="D4107" i="11"/>
  <c r="D4101" i="11"/>
  <c r="D4095" i="11"/>
  <c r="D4089" i="11"/>
  <c r="D4083" i="11"/>
  <c r="D4077" i="11"/>
  <c r="D4071" i="11"/>
  <c r="D4065" i="11"/>
  <c r="D4059" i="11"/>
  <c r="D4053" i="11"/>
  <c r="D4047" i="11"/>
  <c r="D4041" i="11"/>
  <c r="D4035" i="11"/>
  <c r="D4029" i="11"/>
  <c r="D4023" i="11"/>
  <c r="D4017" i="11"/>
  <c r="D4011" i="11"/>
  <c r="D4005" i="11"/>
  <c r="D3999" i="11"/>
  <c r="D3993" i="11"/>
  <c r="D3987" i="11"/>
  <c r="D3981" i="11"/>
  <c r="D3975" i="11"/>
  <c r="D3969" i="11"/>
  <c r="D3963" i="11"/>
  <c r="D3957" i="11"/>
  <c r="D3951" i="11"/>
  <c r="D3945" i="11"/>
  <c r="D3939" i="11"/>
  <c r="D3933" i="11"/>
  <c r="D3927" i="11"/>
  <c r="D3921" i="11"/>
  <c r="D3915" i="11"/>
  <c r="D3909" i="11"/>
  <c r="D3903" i="11"/>
  <c r="D3897" i="11"/>
  <c r="D3891" i="11"/>
  <c r="D3885" i="11"/>
  <c r="D3879" i="11"/>
  <c r="D3873" i="11"/>
  <c r="D3867" i="11"/>
  <c r="D3861" i="11"/>
  <c r="D3855" i="11"/>
  <c r="D3849" i="11"/>
  <c r="D3843" i="11"/>
  <c r="D3837" i="11"/>
  <c r="D3831" i="11"/>
  <c r="D3825" i="11"/>
  <c r="D3819" i="11"/>
  <c r="D3813" i="11"/>
  <c r="D3807" i="11"/>
  <c r="D3801" i="11"/>
  <c r="D3795" i="11"/>
  <c r="D3789" i="11"/>
  <c r="D3783" i="11"/>
  <c r="D3777" i="11"/>
  <c r="D3771" i="11"/>
  <c r="D3765" i="11"/>
  <c r="D3759" i="11"/>
  <c r="D3753" i="11"/>
  <c r="D3747" i="11"/>
  <c r="D3741" i="11"/>
  <c r="D3735" i="11"/>
  <c r="D3729" i="11"/>
  <c r="D3723" i="11"/>
  <c r="D3717" i="11"/>
  <c r="D3711" i="11"/>
  <c r="D3705" i="11"/>
  <c r="D3699" i="11"/>
  <c r="D3693" i="11"/>
  <c r="D3687" i="11"/>
  <c r="D3681" i="11"/>
  <c r="D3675" i="11"/>
  <c r="D3669" i="11"/>
  <c r="D3663" i="11"/>
  <c r="D3657" i="11"/>
  <c r="D3651" i="11"/>
  <c r="D3645" i="11"/>
  <c r="D3639" i="11"/>
  <c r="D3633" i="11"/>
  <c r="D3627" i="11"/>
  <c r="D3621" i="11"/>
  <c r="D3615" i="11"/>
  <c r="D3609" i="11"/>
  <c r="D3603" i="11"/>
  <c r="D3597" i="11"/>
  <c r="D3591" i="11"/>
  <c r="D3585" i="11"/>
  <c r="D3579" i="11"/>
  <c r="D3573" i="11"/>
  <c r="D3567" i="11"/>
  <c r="D3561" i="11"/>
  <c r="D3555" i="11"/>
  <c r="D3549" i="11"/>
  <c r="D3543" i="11"/>
  <c r="D3537" i="11"/>
  <c r="D3531" i="11"/>
  <c r="D3525" i="11"/>
  <c r="D3519" i="11"/>
  <c r="D3513" i="11"/>
  <c r="D3507" i="11"/>
  <c r="D3501" i="11"/>
  <c r="D3495" i="11"/>
  <c r="D3489" i="11"/>
  <c r="D3483" i="11"/>
  <c r="D3477" i="11"/>
  <c r="D3471" i="11"/>
  <c r="D3465" i="11"/>
  <c r="D3459" i="11"/>
  <c r="D3453" i="11"/>
  <c r="D3447" i="11"/>
  <c r="D3441" i="11"/>
  <c r="D3435" i="11"/>
  <c r="D3429" i="11"/>
  <c r="D3423" i="11"/>
  <c r="D3417" i="11"/>
  <c r="D3411" i="11"/>
  <c r="D3405" i="11"/>
  <c r="D3399" i="11"/>
  <c r="D3393" i="11"/>
  <c r="D3387" i="11"/>
  <c r="D3381" i="11"/>
  <c r="D3375" i="11"/>
  <c r="D3369" i="11"/>
  <c r="D3363" i="11"/>
  <c r="D3357" i="11"/>
  <c r="D3351" i="11"/>
  <c r="D3345" i="11"/>
  <c r="D3339" i="11"/>
  <c r="D3333" i="11"/>
  <c r="D3327" i="11"/>
  <c r="D3321" i="11"/>
  <c r="D3315" i="11"/>
  <c r="D3309" i="11"/>
  <c r="D3303" i="11"/>
  <c r="D3297" i="11"/>
  <c r="D3291" i="11"/>
  <c r="D3285" i="11"/>
  <c r="D3279" i="11"/>
  <c r="D3273" i="11"/>
  <c r="D3267" i="11"/>
  <c r="D3261" i="11"/>
  <c r="D3255" i="11"/>
  <c r="D3249" i="11"/>
  <c r="D3243" i="11"/>
  <c r="D3237" i="11"/>
  <c r="D3231" i="11"/>
  <c r="D3225" i="11"/>
  <c r="D3219" i="11"/>
  <c r="D3213" i="11"/>
  <c r="D3207" i="11"/>
  <c r="D3201" i="11"/>
  <c r="D3195" i="11"/>
  <c r="D3189" i="11"/>
  <c r="D3183" i="11"/>
  <c r="D3177" i="11"/>
  <c r="D3171" i="11"/>
  <c r="D3165" i="11"/>
  <c r="D3159" i="11"/>
  <c r="D3153" i="11"/>
  <c r="D3147" i="11"/>
  <c r="D3141" i="11"/>
  <c r="D3135" i="11"/>
  <c r="D3129" i="11"/>
  <c r="D3123" i="11"/>
  <c r="D3117" i="11"/>
  <c r="D3111" i="11"/>
  <c r="D3105" i="11"/>
  <c r="D3099" i="11"/>
  <c r="D3093" i="11"/>
  <c r="D3087" i="11"/>
  <c r="D3081" i="11"/>
  <c r="D3075" i="11"/>
  <c r="D3069" i="11"/>
  <c r="D3063" i="11"/>
  <c r="D3057" i="11"/>
  <c r="D3051" i="11"/>
  <c r="D3045" i="11"/>
  <c r="D3039" i="11"/>
  <c r="D3033" i="11"/>
  <c r="D3027" i="11"/>
  <c r="D3021" i="11"/>
  <c r="D3015" i="11"/>
  <c r="D3009" i="11"/>
  <c r="D3003" i="11"/>
  <c r="D2997" i="11"/>
  <c r="D2991" i="11"/>
  <c r="D2985" i="11"/>
  <c r="D2979" i="11"/>
  <c r="D2973" i="11"/>
  <c r="D2967" i="11"/>
  <c r="D2961" i="11"/>
  <c r="D2955" i="11"/>
  <c r="D2949" i="11"/>
  <c r="D2943" i="11"/>
  <c r="D2937" i="11"/>
  <c r="D2931" i="11"/>
  <c r="D2925" i="11"/>
  <c r="D2919" i="11"/>
  <c r="D2913" i="11"/>
  <c r="D2907" i="11"/>
  <c r="D2901" i="11"/>
  <c r="D2895" i="11"/>
  <c r="D2889" i="11"/>
  <c r="D2883" i="11"/>
  <c r="D2877" i="11"/>
  <c r="D2871" i="11"/>
  <c r="D2865" i="11"/>
  <c r="D2859" i="11"/>
  <c r="D2853" i="11"/>
  <c r="D2847" i="11"/>
  <c r="D2841" i="11"/>
  <c r="D2835" i="11"/>
  <c r="D2829" i="11"/>
  <c r="D2823" i="11"/>
  <c r="D2817" i="11"/>
  <c r="D2811" i="11"/>
  <c r="D2805" i="11"/>
  <c r="D2799" i="11"/>
  <c r="D2793" i="11"/>
  <c r="D2787" i="11"/>
  <c r="D2781" i="11"/>
  <c r="D2775" i="11"/>
  <c r="D2769" i="11"/>
  <c r="D2763" i="11"/>
  <c r="D2757" i="11"/>
  <c r="D2751" i="11"/>
  <c r="D2745" i="11"/>
  <c r="D2739" i="11"/>
  <c r="D2733" i="11"/>
  <c r="D2727" i="11"/>
  <c r="D2721" i="11"/>
  <c r="D2715" i="11"/>
  <c r="D2709" i="11"/>
  <c r="D2703" i="11"/>
  <c r="D2697" i="11"/>
  <c r="D2691" i="11"/>
  <c r="D2685" i="11"/>
  <c r="D2679" i="11"/>
  <c r="D2673" i="11"/>
  <c r="D2667" i="11"/>
  <c r="D2661" i="11"/>
  <c r="D2655" i="11"/>
  <c r="D2649" i="11"/>
  <c r="D2643" i="11"/>
  <c r="D2637" i="11"/>
  <c r="D2631" i="11"/>
  <c r="D2625" i="11"/>
  <c r="D2619" i="11"/>
  <c r="D2613" i="11"/>
  <c r="D2607" i="11"/>
  <c r="D2601" i="11"/>
  <c r="D2595" i="11"/>
  <c r="D2589" i="11"/>
  <c r="D2583" i="11"/>
  <c r="D2577" i="11"/>
  <c r="D2571" i="11"/>
  <c r="D2565" i="11"/>
  <c r="D2559" i="11"/>
  <c r="D2553" i="11"/>
  <c r="D2547" i="11"/>
  <c r="D2541" i="11"/>
  <c r="D2535" i="11"/>
  <c r="D2529" i="11"/>
  <c r="D2523" i="11"/>
  <c r="D2517" i="11"/>
  <c r="D2511" i="11"/>
  <c r="D2505" i="11"/>
  <c r="D2499" i="11"/>
  <c r="D2493" i="11"/>
  <c r="D2487" i="11"/>
  <c r="D2481" i="11"/>
  <c r="D2475" i="11"/>
  <c r="D2469" i="11"/>
  <c r="D2463" i="11"/>
  <c r="D2457" i="11"/>
  <c r="D2451" i="11"/>
  <c r="D2445" i="11"/>
  <c r="D2439" i="11"/>
  <c r="D2433" i="11"/>
  <c r="D2427" i="11"/>
  <c r="D2421" i="11"/>
  <c r="D2415" i="11"/>
  <c r="D2409" i="11"/>
  <c r="D2403" i="11"/>
  <c r="D2397" i="11"/>
  <c r="D2391" i="11"/>
  <c r="D2385" i="11"/>
  <c r="D2379" i="11"/>
  <c r="D2373" i="11"/>
  <c r="D2367" i="11"/>
  <c r="D2361" i="11"/>
  <c r="D2355" i="11"/>
  <c r="D2349" i="11"/>
  <c r="D2343" i="11"/>
  <c r="D2337" i="11"/>
  <c r="D2331" i="11"/>
  <c r="D2325" i="11"/>
  <c r="D2319" i="11"/>
  <c r="D2313" i="11"/>
  <c r="D2307" i="11"/>
  <c r="D2301" i="11"/>
  <c r="D2295" i="11"/>
  <c r="D2289" i="11"/>
  <c r="D2283" i="11"/>
  <c r="D2277" i="11"/>
  <c r="D2271" i="11"/>
  <c r="D2265" i="11"/>
  <c r="D2259" i="11"/>
  <c r="D2253" i="11"/>
  <c r="D2247" i="11"/>
  <c r="D2241" i="11"/>
  <c r="D2235" i="11"/>
  <c r="D2229" i="11"/>
  <c r="D2223" i="11"/>
  <c r="D2217" i="11"/>
  <c r="D2211" i="11"/>
  <c r="D2205" i="11"/>
  <c r="D2199" i="11"/>
  <c r="D2193" i="11"/>
  <c r="D2187" i="11"/>
  <c r="D2181" i="11"/>
  <c r="D2175" i="11"/>
  <c r="D2169" i="11"/>
  <c r="D2163" i="11"/>
  <c r="D2157" i="11"/>
  <c r="D2151" i="11"/>
  <c r="D2145" i="11"/>
  <c r="D2139" i="11"/>
  <c r="D2133" i="11"/>
  <c r="D2127" i="11"/>
  <c r="D2121" i="11"/>
  <c r="D2115" i="11"/>
  <c r="D2109" i="11"/>
  <c r="D2103" i="11"/>
  <c r="D2097" i="11"/>
  <c r="D2091" i="11"/>
  <c r="D2085" i="11"/>
  <c r="D2079" i="11"/>
  <c r="D2073" i="11"/>
  <c r="D2067" i="11"/>
  <c r="D2061" i="11"/>
  <c r="D2055" i="11"/>
  <c r="D2049" i="11"/>
  <c r="D2043" i="11"/>
  <c r="D2037" i="11"/>
  <c r="D2031" i="11"/>
  <c r="D2025" i="11"/>
  <c r="D2019" i="11"/>
  <c r="D2013" i="11"/>
  <c r="D2007" i="11"/>
  <c r="D2001" i="11"/>
  <c r="D1995" i="11"/>
  <c r="D1989" i="11"/>
  <c r="D1983" i="11"/>
  <c r="D1977" i="11"/>
  <c r="D1971" i="11"/>
  <c r="D1965" i="11"/>
  <c r="D1959" i="11"/>
  <c r="D1953" i="11"/>
  <c r="D1947" i="11"/>
  <c r="D1941" i="11"/>
  <c r="D1935" i="11"/>
  <c r="D1929" i="11"/>
  <c r="D1923" i="11"/>
  <c r="D1917" i="11"/>
  <c r="D1911" i="11"/>
  <c r="D1905" i="11"/>
  <c r="D1899" i="11"/>
  <c r="D1893" i="11"/>
  <c r="D1887" i="11"/>
  <c r="D1881" i="11"/>
  <c r="D1875" i="11"/>
  <c r="D1869" i="11"/>
  <c r="D1863" i="11"/>
  <c r="D1857" i="11"/>
  <c r="D1851" i="11"/>
  <c r="D1845" i="11"/>
  <c r="D1839" i="11"/>
  <c r="D1833" i="11"/>
  <c r="D1827" i="11"/>
  <c r="D1821" i="11"/>
  <c r="D1815" i="11"/>
  <c r="D1809" i="11"/>
  <c r="D1803" i="11"/>
  <c r="D1797" i="11"/>
  <c r="D1791" i="11"/>
  <c r="D1785" i="11"/>
  <c r="D1779" i="11"/>
  <c r="D1773" i="11"/>
  <c r="D1767" i="11"/>
  <c r="D1761" i="11"/>
  <c r="D1755" i="11"/>
  <c r="D1749" i="11"/>
  <c r="D1743" i="11"/>
  <c r="D1737" i="11"/>
  <c r="D1731" i="11"/>
  <c r="D1725" i="11"/>
  <c r="D1719" i="11"/>
  <c r="D1713" i="11"/>
  <c r="D1707" i="11"/>
  <c r="D1701" i="11"/>
  <c r="D1695" i="11"/>
  <c r="D1689" i="11"/>
  <c r="D1683" i="11"/>
  <c r="D1677" i="11"/>
  <c r="D1671" i="11"/>
  <c r="D1665" i="11"/>
  <c r="D1659" i="11"/>
  <c r="D1653" i="11"/>
  <c r="D1647" i="11"/>
  <c r="D1641" i="11"/>
  <c r="D1635" i="11"/>
  <c r="D1629" i="11"/>
  <c r="D1623" i="11"/>
  <c r="D1617" i="11"/>
  <c r="D1611" i="11"/>
  <c r="D1605" i="11"/>
  <c r="D1599" i="11"/>
  <c r="D1593" i="11"/>
  <c r="D1587" i="11"/>
  <c r="D1581" i="11"/>
  <c r="D1575" i="11"/>
  <c r="D1569" i="11"/>
  <c r="D1563" i="11"/>
  <c r="D1557" i="11"/>
  <c r="D1551" i="11"/>
  <c r="D1545" i="11"/>
  <c r="D1539" i="11"/>
  <c r="D1533" i="11"/>
  <c r="D1527" i="11"/>
  <c r="D1521" i="11"/>
  <c r="D1515" i="11"/>
  <c r="D1509" i="11"/>
  <c r="D1503" i="11"/>
  <c r="D1497" i="11"/>
  <c r="D1491" i="11"/>
  <c r="D1485" i="11"/>
  <c r="D1479" i="11"/>
  <c r="D1473" i="11"/>
  <c r="D1467" i="11"/>
  <c r="D1461" i="11"/>
  <c r="D1455" i="11"/>
  <c r="D1449" i="11"/>
  <c r="D1443" i="11"/>
  <c r="D1437" i="11"/>
  <c r="D1431" i="11"/>
  <c r="D1425" i="11"/>
  <c r="D1419" i="11"/>
  <c r="D1413" i="11"/>
  <c r="D1407" i="11"/>
  <c r="D1401" i="11"/>
  <c r="D1395" i="11"/>
  <c r="D1389" i="11"/>
  <c r="D1383" i="11"/>
  <c r="D1377" i="11"/>
  <c r="D1371" i="11"/>
  <c r="D1365" i="11"/>
  <c r="D1359" i="11"/>
  <c r="D1353" i="11"/>
  <c r="D1347" i="11"/>
  <c r="D1341" i="11"/>
  <c r="D1335" i="11"/>
  <c r="D1329" i="11"/>
  <c r="D1323" i="11"/>
  <c r="D1317" i="11"/>
  <c r="D1311" i="11"/>
  <c r="D1305" i="11"/>
  <c r="D1299" i="11"/>
  <c r="D1293" i="11"/>
  <c r="D1287" i="11"/>
  <c r="D1281" i="11"/>
  <c r="D1275" i="11"/>
  <c r="D1269" i="11"/>
  <c r="D1263" i="11"/>
  <c r="D1257" i="11"/>
  <c r="D1251" i="11"/>
  <c r="D1245" i="11"/>
  <c r="D1239" i="11"/>
  <c r="D1233" i="11"/>
  <c r="D1227" i="11"/>
  <c r="D1221" i="11"/>
  <c r="D1215" i="11"/>
  <c r="D1209" i="11"/>
  <c r="D1203" i="11"/>
  <c r="D1197" i="11"/>
  <c r="D1191" i="11"/>
  <c r="D1185" i="11"/>
  <c r="D1179" i="11"/>
  <c r="D1173" i="11"/>
  <c r="D1167" i="11"/>
  <c r="D1161" i="11"/>
  <c r="D1155" i="11"/>
  <c r="D1149" i="11"/>
  <c r="D1143" i="11"/>
  <c r="D1137" i="11"/>
  <c r="D1131" i="11"/>
  <c r="D1125" i="11"/>
  <c r="D1119" i="11"/>
  <c r="D1113" i="11"/>
  <c r="D1107" i="11"/>
  <c r="D1101" i="11"/>
  <c r="D1095" i="11"/>
  <c r="D1089" i="11"/>
  <c r="D1083" i="11"/>
  <c r="D1077" i="11"/>
  <c r="D1071" i="11"/>
  <c r="D1065" i="11"/>
  <c r="D1059" i="11"/>
  <c r="D1053" i="11"/>
  <c r="D1047" i="11"/>
  <c r="D1041" i="11"/>
  <c r="D1035" i="11"/>
  <c r="D1029" i="11"/>
  <c r="D1023" i="11"/>
  <c r="D1017" i="11"/>
  <c r="D1011" i="11"/>
  <c r="D1005" i="11"/>
  <c r="D999" i="11"/>
  <c r="D993" i="11"/>
  <c r="D987" i="11"/>
  <c r="D981" i="11"/>
  <c r="D975" i="11"/>
  <c r="D969" i="11"/>
  <c r="D963" i="11"/>
  <c r="D957" i="11"/>
  <c r="D951" i="11"/>
  <c r="D945" i="11"/>
  <c r="D939" i="11"/>
  <c r="D933" i="11"/>
  <c r="D927" i="11"/>
  <c r="D921" i="11"/>
  <c r="D915" i="11"/>
  <c r="D909" i="11"/>
  <c r="D903" i="11"/>
  <c r="D897" i="11"/>
  <c r="D891" i="11"/>
  <c r="D885" i="11"/>
  <c r="D879" i="11"/>
  <c r="D873" i="11"/>
  <c r="D867" i="11"/>
  <c r="D861" i="11"/>
  <c r="D855" i="11"/>
  <c r="D849" i="11"/>
  <c r="D843" i="11"/>
  <c r="D837" i="11"/>
  <c r="D831" i="11"/>
  <c r="D825" i="11"/>
  <c r="D819" i="11"/>
  <c r="D813" i="11"/>
  <c r="D807" i="11"/>
  <c r="D801" i="11"/>
  <c r="D795" i="11"/>
  <c r="D789" i="11"/>
  <c r="D783" i="11"/>
  <c r="D777" i="11"/>
  <c r="D771" i="11"/>
  <c r="D765" i="11"/>
  <c r="D759" i="11"/>
  <c r="D753" i="11"/>
  <c r="D747" i="11"/>
  <c r="D741" i="11"/>
  <c r="D735" i="11"/>
  <c r="D729" i="11"/>
  <c r="D723" i="11"/>
  <c r="D717" i="11"/>
  <c r="D711" i="11"/>
  <c r="D705" i="11"/>
  <c r="D699" i="11"/>
  <c r="D693" i="11"/>
  <c r="D687" i="11"/>
  <c r="D681" i="11"/>
  <c r="D675" i="11"/>
  <c r="D669" i="11"/>
  <c r="D663" i="11"/>
  <c r="D657" i="11"/>
  <c r="D651" i="11"/>
  <c r="D645" i="11"/>
  <c r="D639" i="11"/>
  <c r="D633" i="11"/>
  <c r="D627" i="11"/>
  <c r="D621" i="11"/>
  <c r="D615" i="11"/>
  <c r="D609" i="11"/>
  <c r="D603" i="11"/>
  <c r="D597" i="11"/>
  <c r="D591" i="11"/>
  <c r="D585" i="11"/>
  <c r="D579" i="11"/>
  <c r="D573" i="11"/>
  <c r="D567" i="11"/>
  <c r="D561" i="11"/>
  <c r="D555" i="11"/>
  <c r="D549" i="11"/>
  <c r="D543" i="11"/>
  <c r="D537" i="11"/>
  <c r="D531" i="11"/>
  <c r="D525" i="11"/>
  <c r="D519" i="11"/>
  <c r="D513" i="11"/>
  <c r="D507" i="11"/>
  <c r="D501" i="11"/>
  <c r="D495" i="11"/>
  <c r="D489" i="11"/>
  <c r="D483" i="11"/>
  <c r="D477" i="11"/>
  <c r="D471" i="11"/>
  <c r="D465" i="11"/>
  <c r="D459" i="11"/>
  <c r="D453" i="11"/>
  <c r="D447" i="11"/>
  <c r="D441" i="11"/>
  <c r="D435" i="11"/>
  <c r="D429" i="11"/>
  <c r="D423" i="11"/>
  <c r="D417" i="11"/>
  <c r="D411" i="11"/>
  <c r="D405" i="11"/>
  <c r="D399" i="11"/>
  <c r="D393" i="11"/>
  <c r="D387" i="11"/>
  <c r="D381" i="11"/>
  <c r="D375" i="11"/>
  <c r="D369" i="11"/>
  <c r="D363" i="11"/>
  <c r="D357" i="11"/>
  <c r="D351" i="11"/>
  <c r="D345" i="11"/>
  <c r="D339" i="11"/>
  <c r="D333" i="11"/>
  <c r="D327" i="11"/>
  <c r="D321" i="11"/>
  <c r="D315" i="11"/>
  <c r="D309" i="11"/>
  <c r="D303" i="11"/>
  <c r="D297" i="11"/>
  <c r="D291" i="11"/>
  <c r="D285" i="11"/>
  <c r="D279" i="11"/>
  <c r="D273" i="11"/>
  <c r="D267" i="11"/>
  <c r="D261" i="11"/>
  <c r="D255" i="11"/>
  <c r="D249" i="11"/>
  <c r="D243" i="11"/>
  <c r="D237" i="11"/>
  <c r="D231" i="11"/>
  <c r="D225" i="11"/>
  <c r="D219" i="11"/>
  <c r="D213" i="11"/>
  <c r="D207" i="11"/>
  <c r="D201" i="11"/>
  <c r="D195" i="11"/>
  <c r="D189" i="11"/>
  <c r="D183" i="11"/>
  <c r="D177" i="11"/>
  <c r="D171" i="11"/>
  <c r="D165" i="11"/>
  <c r="D159" i="11"/>
  <c r="D153" i="11"/>
  <c r="D147" i="11"/>
  <c r="D141" i="11"/>
  <c r="D135" i="11"/>
  <c r="D129" i="11"/>
  <c r="D123" i="11"/>
  <c r="D117" i="11"/>
  <c r="D111" i="11"/>
  <c r="D105" i="11"/>
  <c r="D99" i="11"/>
  <c r="D93" i="11"/>
  <c r="D87" i="11"/>
  <c r="D81" i="11"/>
  <c r="D75" i="11"/>
  <c r="D69" i="11"/>
  <c r="D63" i="11"/>
  <c r="D57" i="11"/>
  <c r="D51" i="11"/>
  <c r="D45" i="11"/>
  <c r="D39" i="11"/>
  <c r="D33" i="11"/>
  <c r="D27" i="11"/>
  <c r="D21" i="11"/>
  <c r="D15" i="11"/>
  <c r="D10009" i="11"/>
  <c r="D9997" i="11"/>
  <c r="D9985" i="11"/>
  <c r="D9973" i="11"/>
  <c r="D9961" i="11"/>
  <c r="D9949" i="11"/>
  <c r="D9937" i="11"/>
  <c r="D9925" i="11"/>
  <c r="D9913" i="11"/>
  <c r="D9905" i="11"/>
  <c r="D9895" i="11"/>
  <c r="D9887" i="11"/>
  <c r="D9877" i="11"/>
  <c r="D9869" i="11"/>
  <c r="D9859" i="11"/>
  <c r="D9851" i="11"/>
  <c r="D9841" i="11"/>
  <c r="D9833" i="11"/>
  <c r="D9823" i="11"/>
  <c r="D9815" i="11"/>
  <c r="D9805" i="11"/>
  <c r="D9797" i="11"/>
  <c r="D9787" i="11"/>
  <c r="D9779" i="11"/>
  <c r="D9769" i="11"/>
  <c r="D9761" i="11"/>
  <c r="D9751" i="11"/>
  <c r="D9743" i="11"/>
  <c r="D9733" i="11"/>
  <c r="D9725" i="11"/>
  <c r="D9715" i="11"/>
  <c r="D9707" i="11"/>
  <c r="D9697" i="11"/>
  <c r="D9689" i="11"/>
  <c r="D9679" i="11"/>
  <c r="D9671" i="11"/>
  <c r="D9661" i="11"/>
  <c r="D9653" i="11"/>
  <c r="D9643" i="11"/>
  <c r="D9635" i="11"/>
  <c r="D9625" i="11"/>
  <c r="D9617" i="11"/>
  <c r="D9607" i="11"/>
  <c r="D9599" i="11"/>
  <c r="D9589" i="11"/>
  <c r="D9581" i="11"/>
  <c r="D9571" i="11"/>
  <c r="D9563" i="11"/>
  <c r="D9553" i="11"/>
  <c r="D9545" i="11"/>
  <c r="D9535" i="11"/>
  <c r="D9527" i="11"/>
  <c r="D9517" i="11"/>
  <c r="D9509" i="11"/>
  <c r="D9499" i="11"/>
  <c r="D9491" i="11"/>
  <c r="D9481" i="11"/>
  <c r="D9473" i="11"/>
  <c r="D9463" i="11"/>
  <c r="D9455" i="11"/>
  <c r="D9445" i="11"/>
  <c r="D9437" i="11"/>
  <c r="D9427" i="11"/>
  <c r="D9419" i="11"/>
  <c r="D9409" i="11"/>
  <c r="D9401" i="11"/>
  <c r="D9391" i="11"/>
  <c r="D9383" i="11"/>
  <c r="D9373" i="11"/>
  <c r="D9365" i="11"/>
  <c r="D9355" i="11"/>
  <c r="D9347" i="11"/>
  <c r="D9337" i="11"/>
  <c r="D9329" i="11"/>
  <c r="D9319" i="11"/>
  <c r="D9311" i="11"/>
  <c r="D9301" i="11"/>
  <c r="D9293" i="11"/>
  <c r="D9283" i="11"/>
  <c r="D9275" i="11"/>
  <c r="D9265" i="11"/>
  <c r="D9257" i="11"/>
  <c r="D9247" i="11"/>
  <c r="D9239" i="11"/>
  <c r="D9229" i="11"/>
  <c r="D9221" i="11"/>
  <c r="D9211" i="11"/>
  <c r="D9203" i="11"/>
  <c r="D9193" i="11"/>
  <c r="D9185" i="11"/>
  <c r="D9175" i="11"/>
  <c r="D9167" i="11"/>
  <c r="D9157" i="11"/>
  <c r="D9149" i="11"/>
  <c r="D9139" i="11"/>
  <c r="D9131" i="11"/>
  <c r="D9121" i="11"/>
  <c r="D9113" i="11"/>
  <c r="D9103" i="11"/>
  <c r="D9095" i="11"/>
  <c r="D9085" i="11"/>
  <c r="D9077" i="11"/>
  <c r="D9067" i="11"/>
  <c r="D9059" i="11"/>
  <c r="D9049" i="11"/>
  <c r="D9041" i="11"/>
  <c r="D9031" i="11"/>
  <c r="D9023" i="11"/>
  <c r="D9013" i="11"/>
  <c r="D9005" i="11"/>
  <c r="D8995" i="11"/>
  <c r="D8987" i="11"/>
  <c r="D8977" i="11"/>
  <c r="D8969" i="11"/>
  <c r="D8959" i="11"/>
  <c r="D8951" i="11"/>
  <c r="D8941" i="11"/>
  <c r="D8933" i="11"/>
  <c r="D8923" i="11"/>
  <c r="D8915" i="11"/>
  <c r="D8905" i="11"/>
  <c r="D8897" i="11"/>
  <c r="D8887" i="11"/>
  <c r="D8879" i="11"/>
  <c r="D8869" i="11"/>
  <c r="D8861" i="11"/>
  <c r="D8851" i="11"/>
  <c r="D8843" i="11"/>
  <c r="D8833" i="11"/>
  <c r="D8825" i="11"/>
  <c r="D8815" i="11"/>
  <c r="D8807" i="11"/>
  <c r="D8797" i="11"/>
  <c r="D8789" i="11"/>
  <c r="D8779" i="11"/>
  <c r="D8771" i="11"/>
  <c r="D8761" i="11"/>
  <c r="D8753" i="11"/>
  <c r="D8743" i="11"/>
  <c r="D8735" i="11"/>
  <c r="D8725" i="11"/>
  <c r="D8717" i="11"/>
  <c r="D8707" i="11"/>
  <c r="D8699" i="11"/>
  <c r="D8689" i="11"/>
  <c r="D8681" i="11"/>
  <c r="D8671" i="11"/>
  <c r="D8663" i="11"/>
  <c r="D8653" i="11"/>
  <c r="D8645" i="11"/>
  <c r="D8635" i="11"/>
  <c r="D8627" i="11"/>
  <c r="D8617" i="11"/>
  <c r="D8609" i="11"/>
  <c r="D8599" i="11"/>
  <c r="D8591" i="11"/>
  <c r="D8581" i="11"/>
  <c r="D8573" i="11"/>
  <c r="D8563" i="11"/>
  <c r="D8555" i="11"/>
  <c r="D8545" i="11"/>
  <c r="D8537" i="11"/>
  <c r="D8527" i="11"/>
  <c r="D8519" i="11"/>
  <c r="D8509" i="11"/>
  <c r="D8501" i="11"/>
  <c r="D8491" i="11"/>
  <c r="D8483" i="11"/>
  <c r="D8473" i="11"/>
  <c r="D8465" i="11"/>
  <c r="D8455" i="11"/>
  <c r="D8447" i="11"/>
  <c r="D8437" i="11"/>
  <c r="D8429" i="11"/>
  <c r="D8419" i="11"/>
  <c r="D8411" i="11"/>
  <c r="D8401" i="11"/>
  <c r="D8393" i="11"/>
  <c r="D8383" i="11"/>
  <c r="D8375" i="11"/>
  <c r="D8365" i="11"/>
  <c r="D8357" i="11"/>
  <c r="D8347" i="11"/>
  <c r="D8339" i="11"/>
  <c r="D8329" i="11"/>
  <c r="D8321" i="11"/>
  <c r="D8311" i="11"/>
  <c r="D8303" i="11"/>
  <c r="D8293" i="11"/>
  <c r="D8285" i="11"/>
  <c r="D8275" i="11"/>
  <c r="D8267" i="11"/>
  <c r="D8257" i="11"/>
  <c r="D8249" i="11"/>
  <c r="D8239" i="11"/>
  <c r="D8231" i="11"/>
  <c r="D8221" i="11"/>
  <c r="D8213" i="11"/>
  <c r="D8203" i="11"/>
  <c r="D8195" i="11"/>
  <c r="D8185" i="11"/>
  <c r="D8177" i="11"/>
  <c r="D8167" i="11"/>
  <c r="D8159" i="11"/>
  <c r="D8149" i="11"/>
  <c r="D8141" i="11"/>
  <c r="D8131" i="11"/>
  <c r="D8123" i="11"/>
  <c r="D8113" i="11"/>
  <c r="D8105" i="11"/>
  <c r="D8097" i="11"/>
  <c r="D8089" i="11"/>
  <c r="D8082" i="11"/>
  <c r="D8075" i="11"/>
  <c r="D8068" i="11"/>
  <c r="D8061" i="11"/>
  <c r="D8053" i="11"/>
  <c r="D8046" i="11"/>
  <c r="D8039" i="11"/>
  <c r="D8032" i="11"/>
  <c r="D8025" i="11"/>
  <c r="D8017" i="11"/>
  <c r="D8010" i="11"/>
  <c r="D8003" i="11"/>
  <c r="D7996" i="11"/>
  <c r="D7989" i="11"/>
  <c r="D7981" i="11"/>
  <c r="D7974" i="11"/>
  <c r="D7967" i="11"/>
  <c r="D7960" i="11"/>
  <c r="D7953" i="11"/>
  <c r="D7945" i="11"/>
  <c r="D7938" i="11"/>
  <c r="D7931" i="11"/>
  <c r="D7924" i="11"/>
  <c r="D7917" i="11"/>
  <c r="D7909" i="11"/>
  <c r="D7902" i="11"/>
  <c r="D7895" i="11"/>
  <c r="D7888" i="11"/>
  <c r="D7881" i="11"/>
  <c r="D7873" i="11"/>
  <c r="D7866" i="11"/>
  <c r="D7859" i="11"/>
  <c r="D7852" i="11"/>
  <c r="D7845" i="11"/>
  <c r="D7837" i="11"/>
  <c r="D7830" i="11"/>
  <c r="D7823" i="11"/>
  <c r="D7816" i="11"/>
  <c r="D7809" i="11"/>
  <c r="D7801" i="11"/>
  <c r="D7794" i="11"/>
  <c r="D7787" i="11"/>
  <c r="D7780" i="11"/>
  <c r="D7773" i="11"/>
  <c r="D7765" i="11"/>
  <c r="D7758" i="11"/>
  <c r="D7751" i="11"/>
  <c r="D7744" i="11"/>
  <c r="D7737" i="11"/>
  <c r="D7729" i="11"/>
  <c r="D7722" i="11"/>
  <c r="D7715" i="11"/>
  <c r="D7708" i="11"/>
  <c r="D7701" i="11"/>
  <c r="D7693" i="11"/>
  <c r="D7686" i="11"/>
  <c r="D7679" i="11"/>
  <c r="D7672" i="11"/>
  <c r="D7665" i="11"/>
  <c r="D7657" i="11"/>
  <c r="D7650" i="11"/>
  <c r="D7643" i="11"/>
  <c r="D7636" i="11"/>
  <c r="D7629" i="11"/>
  <c r="D7621" i="11"/>
  <c r="D7614" i="11"/>
  <c r="D7607" i="11"/>
  <c r="D7600" i="11"/>
  <c r="D7593" i="11"/>
  <c r="D7585" i="11"/>
  <c r="D7578" i="11"/>
  <c r="D7571" i="11"/>
  <c r="D7564" i="11"/>
  <c r="D7557" i="11"/>
  <c r="D7549" i="11"/>
  <c r="D7542" i="11"/>
  <c r="D7535" i="11"/>
  <c r="D7528" i="11"/>
  <c r="D7521" i="11"/>
  <c r="D7513" i="11"/>
  <c r="D7506" i="11"/>
  <c r="D7499" i="11"/>
  <c r="D7492" i="11"/>
  <c r="D7485" i="11"/>
  <c r="D7477" i="11"/>
  <c r="D7470" i="11"/>
  <c r="D7463" i="11"/>
  <c r="D7456" i="11"/>
  <c r="D7449" i="11"/>
  <c r="D7441" i="11"/>
  <c r="D7434" i="11"/>
  <c r="D7427" i="11"/>
  <c r="D7420" i="11"/>
  <c r="D7413" i="11"/>
  <c r="D7405" i="11"/>
  <c r="D7398" i="11"/>
  <c r="D7391" i="11"/>
  <c r="D7384" i="11"/>
  <c r="D7377" i="11"/>
  <c r="D7369" i="11"/>
  <c r="D7362" i="11"/>
  <c r="D7355" i="11"/>
  <c r="D7348" i="11"/>
  <c r="D7341" i="11"/>
  <c r="D7333" i="11"/>
  <c r="D7326" i="11"/>
  <c r="D7319" i="11"/>
  <c r="D7312" i="11"/>
  <c r="D7305" i="11"/>
  <c r="D7297" i="11"/>
  <c r="D7290" i="11"/>
  <c r="D7283" i="11"/>
  <c r="D7276" i="11"/>
  <c r="D7269" i="11"/>
  <c r="D7261" i="11"/>
  <c r="D7254" i="11"/>
  <c r="D7247" i="11"/>
  <c r="D7240" i="11"/>
  <c r="D7233" i="11"/>
  <c r="D7225" i="11"/>
  <c r="D7218" i="11"/>
  <c r="D7211" i="11"/>
  <c r="D7204" i="11"/>
  <c r="D7197" i="11"/>
  <c r="D7189" i="11"/>
  <c r="D7182" i="11"/>
  <c r="D7175" i="11"/>
  <c r="D7168" i="11"/>
  <c r="D7161" i="11"/>
  <c r="D7153" i="11"/>
  <c r="D7146" i="11"/>
  <c r="D7139" i="11"/>
  <c r="D7132" i="11"/>
  <c r="D7125" i="11"/>
  <c r="D7117" i="11"/>
  <c r="D7110" i="11"/>
  <c r="D7103" i="11"/>
  <c r="D7096" i="11"/>
  <c r="D7089" i="11"/>
  <c r="D7082" i="11"/>
  <c r="D7076" i="11"/>
  <c r="D7070" i="11"/>
  <c r="D7064" i="11"/>
  <c r="D7058" i="11"/>
  <c r="D7052" i="11"/>
  <c r="D7046" i="11"/>
  <c r="D7040" i="11"/>
  <c r="D7034" i="11"/>
  <c r="D7028" i="11"/>
  <c r="D7022" i="11"/>
  <c r="D7016" i="11"/>
  <c r="D7010" i="11"/>
  <c r="D7004" i="11"/>
  <c r="D6998" i="11"/>
  <c r="D6992" i="11"/>
  <c r="D6986" i="11"/>
  <c r="D6980" i="11"/>
  <c r="D6974" i="11"/>
  <c r="D6968" i="11"/>
  <c r="D6962" i="11"/>
  <c r="D6956" i="11"/>
  <c r="D6950" i="11"/>
  <c r="D6944" i="11"/>
  <c r="D6938" i="11"/>
  <c r="D6932" i="11"/>
  <c r="D6926" i="11"/>
  <c r="D6920" i="11"/>
  <c r="D6914" i="11"/>
  <c r="D6908" i="11"/>
  <c r="D6902" i="11"/>
  <c r="D6896" i="11"/>
  <c r="D6890" i="11"/>
  <c r="D6884" i="11"/>
  <c r="D6878" i="11"/>
  <c r="D6872" i="11"/>
  <c r="D6866" i="11"/>
  <c r="D6860" i="11"/>
  <c r="D6854" i="11"/>
  <c r="D6848" i="11"/>
  <c r="D6842" i="11"/>
  <c r="D6836" i="11"/>
  <c r="D6830" i="11"/>
  <c r="D6824" i="11"/>
  <c r="D6818" i="11"/>
  <c r="D6812" i="11"/>
  <c r="D6806" i="11"/>
  <c r="D6800" i="11"/>
  <c r="D6794" i="11"/>
  <c r="D6788" i="11"/>
  <c r="D6782" i="11"/>
  <c r="D6776" i="11"/>
  <c r="D6770" i="11"/>
  <c r="D6764" i="11"/>
  <c r="D6758" i="11"/>
  <c r="D6752" i="11"/>
  <c r="D6746" i="11"/>
  <c r="D6740" i="11"/>
  <c r="D6734" i="11"/>
  <c r="D6728" i="11"/>
  <c r="D6722" i="11"/>
  <c r="D6716" i="11"/>
  <c r="D6710" i="11"/>
  <c r="D6704" i="11"/>
  <c r="D6698" i="11"/>
  <c r="D6692" i="11"/>
  <c r="D6686" i="11"/>
  <c r="D6680" i="11"/>
  <c r="D6674" i="11"/>
  <c r="D6668" i="11"/>
  <c r="D6662" i="11"/>
  <c r="D6656" i="11"/>
  <c r="D6650" i="11"/>
  <c r="D6644" i="11"/>
  <c r="D6638" i="11"/>
  <c r="D6632" i="11"/>
  <c r="D6626" i="11"/>
  <c r="D6620" i="11"/>
  <c r="D6614" i="11"/>
  <c r="D6608" i="11"/>
  <c r="D6602" i="11"/>
  <c r="D6596" i="11"/>
  <c r="D6590" i="11"/>
  <c r="D6584" i="11"/>
  <c r="D6578" i="11"/>
  <c r="D6572" i="11"/>
  <c r="D6566" i="11"/>
  <c r="D6560" i="11"/>
  <c r="D6554" i="11"/>
  <c r="D6548" i="11"/>
  <c r="D6542" i="11"/>
  <c r="D6536" i="11"/>
  <c r="D6530" i="11"/>
  <c r="D6524" i="11"/>
  <c r="D6518" i="11"/>
  <c r="D6512" i="11"/>
  <c r="D6506" i="11"/>
  <c r="D6500" i="11"/>
  <c r="D6494" i="11"/>
  <c r="D6488" i="11"/>
  <c r="D6482" i="11"/>
  <c r="D6476" i="11"/>
  <c r="D6470" i="11"/>
  <c r="D6464" i="11"/>
  <c r="D6458" i="11"/>
  <c r="D6452" i="11"/>
  <c r="D6446" i="11"/>
  <c r="D6440" i="11"/>
  <c r="D6434" i="11"/>
  <c r="D6428" i="11"/>
  <c r="D6422" i="11"/>
  <c r="D6416" i="11"/>
  <c r="D6410" i="11"/>
  <c r="D6404" i="11"/>
  <c r="D6398" i="11"/>
  <c r="D6392" i="11"/>
  <c r="D6386" i="11"/>
  <c r="D6380" i="11"/>
  <c r="D6374" i="11"/>
  <c r="D6368" i="11"/>
  <c r="D6362" i="11"/>
  <c r="D6356" i="11"/>
  <c r="D6350" i="11"/>
  <c r="D6344" i="11"/>
  <c r="D6338" i="11"/>
  <c r="D6332" i="11"/>
  <c r="D6326" i="11"/>
  <c r="D6320" i="11"/>
  <c r="D6314" i="11"/>
  <c r="D6308" i="11"/>
  <c r="D6302" i="11"/>
  <c r="D6296" i="11"/>
  <c r="D6290" i="11"/>
  <c r="D6284" i="11"/>
  <c r="D6278" i="11"/>
  <c r="D6272" i="11"/>
  <c r="D6266" i="11"/>
  <c r="D6260" i="11"/>
  <c r="D6254" i="11"/>
  <c r="D6248" i="11"/>
  <c r="D6242" i="11"/>
  <c r="D6236" i="11"/>
  <c r="D6230" i="11"/>
  <c r="D6224" i="11"/>
  <c r="D6218" i="11"/>
  <c r="D6212" i="11"/>
  <c r="D6206" i="11"/>
  <c r="D6200" i="11"/>
  <c r="D6194" i="11"/>
  <c r="D6188" i="11"/>
  <c r="D6182" i="11"/>
  <c r="D6176" i="11"/>
  <c r="D6170" i="11"/>
  <c r="D6164" i="11"/>
  <c r="D6158" i="11"/>
  <c r="D6152" i="11"/>
  <c r="D6146" i="11"/>
  <c r="D6140" i="11"/>
  <c r="D6134" i="11"/>
  <c r="D6128" i="11"/>
  <c r="D6122" i="11"/>
  <c r="D6116" i="11"/>
  <c r="D6110" i="11"/>
  <c r="D6104" i="11"/>
  <c r="D6098" i="11"/>
  <c r="D6092" i="11"/>
  <c r="D6086" i="11"/>
  <c r="D6080" i="11"/>
  <c r="D6074" i="11"/>
  <c r="D6068" i="11"/>
  <c r="D6062" i="11"/>
  <c r="D6056" i="11"/>
  <c r="D6050" i="11"/>
  <c r="D6044" i="11"/>
  <c r="D6038" i="11"/>
  <c r="D6032" i="11"/>
  <c r="D6026" i="11"/>
  <c r="D6020" i="11"/>
  <c r="D6014" i="11"/>
  <c r="D6008" i="11"/>
  <c r="D6002" i="11"/>
  <c r="D5996" i="11"/>
  <c r="D5990" i="11"/>
  <c r="D5984" i="11"/>
  <c r="D5978" i="11"/>
  <c r="D5972" i="11"/>
  <c r="D5966" i="11"/>
  <c r="D5960" i="11"/>
  <c r="D5954" i="11"/>
  <c r="D5948" i="11"/>
  <c r="D5942" i="11"/>
  <c r="D5936" i="11"/>
  <c r="D5930" i="11"/>
  <c r="D5924" i="11"/>
  <c r="D5918" i="11"/>
  <c r="D5912" i="11"/>
  <c r="D5906" i="11"/>
  <c r="D5900" i="11"/>
  <c r="D5894" i="11"/>
  <c r="D5888" i="11"/>
  <c r="D5882" i="11"/>
  <c r="D5876" i="11"/>
  <c r="D5870" i="11"/>
  <c r="D5864" i="11"/>
  <c r="D5858" i="11"/>
  <c r="D5852" i="11"/>
  <c r="D5846" i="11"/>
  <c r="D5840" i="11"/>
  <c r="D5834" i="11"/>
  <c r="D5828" i="11"/>
  <c r="D5822" i="11"/>
  <c r="D5816" i="11"/>
  <c r="D5810" i="11"/>
  <c r="D5804" i="11"/>
  <c r="D5798" i="11"/>
  <c r="D5792" i="11"/>
  <c r="D5786" i="11"/>
  <c r="D5780" i="11"/>
  <c r="D5774" i="11"/>
  <c r="D5768" i="11"/>
  <c r="D5762" i="11"/>
  <c r="D5756" i="11"/>
  <c r="D5750" i="11"/>
  <c r="D5744" i="11"/>
  <c r="D5738" i="11"/>
  <c r="D5732" i="11"/>
  <c r="D5726" i="11"/>
  <c r="D5720" i="11"/>
  <c r="D5714" i="11"/>
  <c r="D5708" i="11"/>
  <c r="D5702" i="11"/>
  <c r="D5696" i="11"/>
  <c r="D5690" i="11"/>
  <c r="D5684" i="11"/>
  <c r="D5678" i="11"/>
  <c r="D5672" i="11"/>
  <c r="D5666" i="11"/>
  <c r="D5660" i="11"/>
  <c r="D5654" i="11"/>
  <c r="D5648" i="11"/>
  <c r="D5642" i="11"/>
  <c r="D5636" i="11"/>
  <c r="D5630" i="11"/>
  <c r="D5624" i="11"/>
  <c r="D5618" i="11"/>
  <c r="D5612" i="11"/>
  <c r="D5606" i="11"/>
  <c r="D5600" i="11"/>
  <c r="D5594" i="11"/>
  <c r="D5588" i="11"/>
  <c r="D5582" i="11"/>
  <c r="D5576" i="11"/>
  <c r="D5570" i="11"/>
  <c r="D5564" i="11"/>
  <c r="D5558" i="11"/>
  <c r="D5552" i="11"/>
  <c r="D5546" i="11"/>
  <c r="D5540" i="11"/>
  <c r="D5534" i="11"/>
  <c r="D5528" i="11"/>
  <c r="D5522" i="11"/>
  <c r="D5516" i="11"/>
  <c r="D5510" i="11"/>
  <c r="D5504" i="11"/>
  <c r="D5498" i="11"/>
  <c r="D5492" i="11"/>
  <c r="D5486" i="11"/>
  <c r="D5480" i="11"/>
  <c r="D5474" i="11"/>
  <c r="D5468" i="11"/>
  <c r="D5462" i="11"/>
  <c r="D5456" i="11"/>
  <c r="D5450" i="11"/>
  <c r="D5444" i="11"/>
  <c r="D5438" i="11"/>
  <c r="D5432" i="11"/>
  <c r="D5426" i="11"/>
  <c r="D5420" i="11"/>
  <c r="D5414" i="11"/>
  <c r="D5408" i="11"/>
  <c r="D5402" i="11"/>
  <c r="D5396" i="11"/>
  <c r="D5390" i="11"/>
  <c r="D5384" i="11"/>
  <c r="D5378" i="11"/>
  <c r="D5372" i="11"/>
  <c r="D5366" i="11"/>
  <c r="D5360" i="11"/>
  <c r="D5354" i="11"/>
  <c r="D5348" i="11"/>
  <c r="D5342" i="11"/>
  <c r="D5336" i="11"/>
  <c r="D5330" i="11"/>
  <c r="D5324" i="11"/>
  <c r="D5318" i="11"/>
  <c r="D5312" i="11"/>
  <c r="D5306" i="11"/>
  <c r="D5300" i="11"/>
  <c r="D5294" i="11"/>
  <c r="D5288" i="11"/>
  <c r="D5282" i="11"/>
  <c r="D5276" i="11"/>
  <c r="D5270" i="11"/>
  <c r="D5264" i="11"/>
  <c r="D5258" i="11"/>
  <c r="D5252" i="11"/>
  <c r="D5246" i="11"/>
  <c r="D5240" i="11"/>
  <c r="D5234" i="11"/>
  <c r="D5228" i="11"/>
  <c r="D5222" i="11"/>
  <c r="D5216" i="11"/>
  <c r="D5210" i="11"/>
  <c r="D5204" i="11"/>
  <c r="D5198" i="11"/>
  <c r="D5192" i="11"/>
  <c r="D5186" i="11"/>
  <c r="D5180" i="11"/>
  <c r="D5174" i="11"/>
  <c r="D5168" i="11"/>
  <c r="D5162" i="11"/>
  <c r="D5156" i="11"/>
  <c r="D5150" i="11"/>
  <c r="D5144" i="11"/>
  <c r="D5138" i="11"/>
  <c r="D5132" i="11"/>
  <c r="D5126" i="11"/>
  <c r="D5120" i="11"/>
  <c r="D5114" i="11"/>
  <c r="D5108" i="11"/>
  <c r="D5102" i="11"/>
  <c r="D5096" i="11"/>
  <c r="D5090" i="11"/>
  <c r="D5084" i="11"/>
  <c r="D5078" i="11"/>
  <c r="D5072" i="11"/>
  <c r="D5066" i="11"/>
  <c r="D5060" i="11"/>
  <c r="D5054" i="11"/>
  <c r="D5048" i="11"/>
  <c r="D5042" i="11"/>
  <c r="D5036" i="11"/>
  <c r="D5030" i="11"/>
  <c r="D5024" i="11"/>
  <c r="D5018" i="11"/>
  <c r="D5012" i="11"/>
  <c r="D5006" i="11"/>
  <c r="D5000" i="11"/>
  <c r="D4994" i="11"/>
  <c r="D4988" i="11"/>
  <c r="D4982" i="11"/>
  <c r="D4976" i="11"/>
  <c r="D4970" i="11"/>
  <c r="D4964" i="11"/>
  <c r="D4958" i="11"/>
  <c r="D4952" i="11"/>
  <c r="D4946" i="11"/>
  <c r="D4940" i="11"/>
  <c r="D4934" i="11"/>
  <c r="D4928" i="11"/>
  <c r="D4922" i="11"/>
  <c r="D4916" i="11"/>
  <c r="D4910" i="11"/>
  <c r="D4904" i="11"/>
  <c r="D4898" i="11"/>
  <c r="D4892" i="11"/>
  <c r="D4886" i="11"/>
  <c r="D4880" i="11"/>
  <c r="D4874" i="11"/>
  <c r="D4868" i="11"/>
  <c r="D4862" i="11"/>
  <c r="D4856" i="11"/>
  <c r="D4850" i="11"/>
  <c r="D4844" i="11"/>
  <c r="D4838" i="11"/>
  <c r="D4832" i="11"/>
  <c r="D4826" i="11"/>
  <c r="D4820" i="11"/>
  <c r="D4814" i="11"/>
  <c r="D4808" i="11"/>
  <c r="D4802" i="11"/>
  <c r="D4796" i="11"/>
  <c r="D4790" i="11"/>
  <c r="D4784" i="11"/>
  <c r="D4778" i="11"/>
  <c r="D4772" i="11"/>
  <c r="D4766" i="11"/>
  <c r="D4760" i="11"/>
  <c r="D4754" i="11"/>
  <c r="D4748" i="11"/>
  <c r="D4742" i="11"/>
  <c r="D4736" i="11"/>
  <c r="D4730" i="11"/>
  <c r="D4724" i="11"/>
  <c r="D4718" i="11"/>
  <c r="D4712" i="11"/>
  <c r="D4706" i="11"/>
  <c r="D4700" i="11"/>
  <c r="D4694" i="11"/>
  <c r="D4688" i="11"/>
  <c r="D4682" i="11"/>
  <c r="D4676" i="11"/>
  <c r="D4670" i="11"/>
  <c r="D4664" i="11"/>
  <c r="D4658" i="11"/>
  <c r="D4652" i="11"/>
  <c r="D4646" i="11"/>
  <c r="D4640" i="11"/>
  <c r="D4634" i="11"/>
  <c r="D4628" i="11"/>
  <c r="D4622" i="11"/>
  <c r="D4616" i="11"/>
  <c r="D4610" i="11"/>
  <c r="D4604" i="11"/>
  <c r="D4598" i="11"/>
  <c r="D4592" i="11"/>
  <c r="D4586" i="11"/>
  <c r="D4580" i="11"/>
  <c r="D4574" i="11"/>
  <c r="D4568" i="11"/>
  <c r="D4562" i="11"/>
  <c r="D4556" i="11"/>
  <c r="D4550" i="11"/>
  <c r="D4544" i="11"/>
  <c r="D4538" i="11"/>
  <c r="D4532" i="11"/>
  <c r="D4526" i="11"/>
  <c r="D4520" i="11"/>
  <c r="D4514" i="11"/>
  <c r="D4508" i="11"/>
  <c r="D4502" i="11"/>
  <c r="D4496" i="11"/>
  <c r="D4490" i="11"/>
  <c r="D4484" i="11"/>
  <c r="D4478" i="11"/>
  <c r="D4472" i="11"/>
  <c r="D4466" i="11"/>
  <c r="D4460" i="11"/>
  <c r="D4454" i="11"/>
  <c r="D4448" i="11"/>
  <c r="D4442" i="11"/>
  <c r="D4436" i="11"/>
  <c r="D4430" i="11"/>
  <c r="D4424" i="11"/>
  <c r="D4418" i="11"/>
  <c r="D4412" i="11"/>
  <c r="D4406" i="11"/>
  <c r="D4400" i="11"/>
  <c r="D4394" i="11"/>
  <c r="D4388" i="11"/>
  <c r="D4382" i="11"/>
  <c r="D4376" i="11"/>
  <c r="D4370" i="11"/>
  <c r="D4364" i="11"/>
  <c r="D4358" i="11"/>
  <c r="D4352" i="11"/>
  <c r="D4346" i="11"/>
  <c r="D4340" i="11"/>
  <c r="D4334" i="11"/>
  <c r="D4328" i="11"/>
  <c r="D4322" i="11"/>
  <c r="D4316" i="11"/>
  <c r="D4310" i="11"/>
  <c r="D4304" i="11"/>
  <c r="D4298" i="11"/>
  <c r="D4292" i="11"/>
  <c r="D4286" i="11"/>
  <c r="D4280" i="11"/>
  <c r="D4274" i="11"/>
  <c r="D4268" i="11"/>
  <c r="D4262" i="11"/>
  <c r="D4256" i="11"/>
  <c r="D4250" i="11"/>
  <c r="D4244" i="11"/>
  <c r="D4238" i="11"/>
  <c r="D4232" i="11"/>
  <c r="D4226" i="11"/>
  <c r="D4220" i="11"/>
  <c r="D4214" i="11"/>
  <c r="D4208" i="11"/>
  <c r="D4202" i="11"/>
  <c r="D4196" i="11"/>
  <c r="D4190" i="11"/>
  <c r="D4184" i="11"/>
  <c r="D4178" i="11"/>
  <c r="D4172" i="11"/>
  <c r="D4166" i="11"/>
  <c r="D4160" i="11"/>
  <c r="D4154" i="11"/>
  <c r="D4148" i="11"/>
  <c r="D4142" i="11"/>
  <c r="D4136" i="11"/>
  <c r="D4130" i="11"/>
  <c r="D4124" i="11"/>
  <c r="D4118" i="11"/>
  <c r="D4112" i="11"/>
  <c r="D4106" i="11"/>
  <c r="D4100" i="11"/>
  <c r="D4094" i="11"/>
  <c r="D4088" i="11"/>
  <c r="D4082" i="11"/>
  <c r="D4076" i="11"/>
  <c r="D4070" i="11"/>
  <c r="D4064" i="11"/>
  <c r="D4058" i="11"/>
  <c r="D4052" i="11"/>
  <c r="D4046" i="11"/>
  <c r="D4040" i="11"/>
  <c r="D4034" i="11"/>
  <c r="D4028" i="11"/>
  <c r="D4022" i="11"/>
  <c r="D4016" i="11"/>
  <c r="D4010" i="11"/>
  <c r="D4004" i="11"/>
  <c r="D3998" i="11"/>
  <c r="D3992" i="11"/>
  <c r="D3986" i="11"/>
  <c r="D3980" i="11"/>
  <c r="D3974" i="11"/>
  <c r="D3968" i="11"/>
  <c r="D3962" i="11"/>
  <c r="D3956" i="11"/>
  <c r="D3950" i="11"/>
  <c r="D3944" i="11"/>
  <c r="D3938" i="11"/>
  <c r="D3932" i="11"/>
  <c r="D3926" i="11"/>
  <c r="D3920" i="11"/>
  <c r="D3914" i="11"/>
  <c r="D3908" i="11"/>
  <c r="D3902" i="11"/>
  <c r="D3896" i="11"/>
  <c r="D3890" i="11"/>
  <c r="D3884" i="11"/>
  <c r="D3878" i="11"/>
  <c r="D3872" i="11"/>
  <c r="D3866" i="11"/>
  <c r="D3860" i="11"/>
  <c r="D3854" i="11"/>
  <c r="D3848" i="11"/>
  <c r="D3842" i="11"/>
  <c r="D3836" i="11"/>
  <c r="D3830" i="11"/>
  <c r="D3824" i="11"/>
  <c r="D3818" i="11"/>
  <c r="D3812" i="11"/>
  <c r="D3806" i="11"/>
  <c r="D3800" i="11"/>
  <c r="D3794" i="11"/>
  <c r="D3788" i="11"/>
  <c r="D3782" i="11"/>
  <c r="D3776" i="11"/>
  <c r="D3770" i="11"/>
  <c r="D3764" i="11"/>
  <c r="D3758" i="11"/>
  <c r="D3752" i="11"/>
  <c r="D3746" i="11"/>
  <c r="D3740" i="11"/>
  <c r="D3734" i="11"/>
  <c r="D3728" i="11"/>
  <c r="D3722" i="11"/>
  <c r="D3716" i="11"/>
  <c r="D3710" i="11"/>
  <c r="D3704" i="11"/>
  <c r="D3698" i="11"/>
  <c r="D3692" i="11"/>
  <c r="D3686" i="11"/>
  <c r="D3680" i="11"/>
  <c r="D3674" i="11"/>
  <c r="D3668" i="11"/>
  <c r="D3662" i="11"/>
  <c r="D3656" i="11"/>
  <c r="D3650" i="11"/>
  <c r="D3644" i="11"/>
  <c r="D3638" i="11"/>
  <c r="D3632" i="11"/>
  <c r="D3626" i="11"/>
  <c r="D3620" i="11"/>
  <c r="D3614" i="11"/>
  <c r="D3608" i="11"/>
  <c r="D3602" i="11"/>
  <c r="D3596" i="11"/>
  <c r="D3590" i="11"/>
  <c r="D3584" i="11"/>
  <c r="D3578" i="11"/>
  <c r="D3572" i="11"/>
  <c r="D3566" i="11"/>
  <c r="D3560" i="11"/>
  <c r="D3554" i="11"/>
  <c r="D3548" i="11"/>
  <c r="D3542" i="11"/>
  <c r="D3536" i="11"/>
  <c r="D3530" i="11"/>
  <c r="D3524" i="11"/>
  <c r="D3518" i="11"/>
  <c r="D3512" i="11"/>
  <c r="D3506" i="11"/>
  <c r="D3500" i="11"/>
  <c r="D3494" i="11"/>
  <c r="D3488" i="11"/>
  <c r="D3482" i="11"/>
  <c r="D3476" i="11"/>
  <c r="D3470" i="11"/>
  <c r="D3464" i="11"/>
  <c r="D3458" i="11"/>
  <c r="D3452" i="11"/>
  <c r="D3446" i="11"/>
  <c r="D3440" i="11"/>
  <c r="D3434" i="11"/>
  <c r="D3428" i="11"/>
  <c r="D3422" i="11"/>
  <c r="D3416" i="11"/>
  <c r="D3410" i="11"/>
  <c r="D3404" i="11"/>
  <c r="D3398" i="11"/>
  <c r="D3392" i="11"/>
  <c r="D3386" i="11"/>
  <c r="D3380" i="11"/>
  <c r="D3374" i="11"/>
  <c r="D3368" i="11"/>
  <c r="D3362" i="11"/>
  <c r="D3356" i="11"/>
  <c r="D3350" i="11"/>
  <c r="D3344" i="11"/>
  <c r="D3338" i="11"/>
  <c r="D3332" i="11"/>
  <c r="D3326" i="11"/>
  <c r="D3320" i="11"/>
  <c r="D3314" i="11"/>
  <c r="D3308" i="11"/>
  <c r="D3302" i="11"/>
  <c r="D3296" i="11"/>
  <c r="D3290" i="11"/>
  <c r="D3284" i="11"/>
  <c r="D3278" i="11"/>
  <c r="D3272" i="11"/>
  <c r="D3266" i="11"/>
  <c r="D3260" i="11"/>
  <c r="D3254" i="11"/>
  <c r="D3248" i="11"/>
  <c r="D3242" i="11"/>
  <c r="D3236" i="11"/>
  <c r="D3230" i="11"/>
  <c r="D3224" i="11"/>
  <c r="D3218" i="11"/>
  <c r="D3212" i="11"/>
  <c r="D3206" i="11"/>
  <c r="D3200" i="11"/>
  <c r="D3194" i="11"/>
  <c r="D3188" i="11"/>
  <c r="D3182" i="11"/>
  <c r="D3176" i="11"/>
  <c r="D3170" i="11"/>
  <c r="D3164" i="11"/>
  <c r="D3158" i="11"/>
  <c r="D3152" i="11"/>
  <c r="D3146" i="11"/>
  <c r="D3140" i="11"/>
  <c r="D3134" i="11"/>
  <c r="D3128" i="11"/>
  <c r="D3122" i="11"/>
  <c r="D3116" i="11"/>
  <c r="D3110" i="11"/>
  <c r="D3104" i="11"/>
  <c r="D3098" i="11"/>
  <c r="D3092" i="11"/>
  <c r="D3086" i="11"/>
  <c r="D3080" i="11"/>
  <c r="D3074" i="11"/>
  <c r="D3068" i="11"/>
  <c r="D3062" i="11"/>
  <c r="D3056" i="11"/>
  <c r="D3050" i="11"/>
  <c r="D3044" i="11"/>
  <c r="D3038" i="11"/>
  <c r="D3032" i="11"/>
  <c r="D3026" i="11"/>
  <c r="D3020" i="11"/>
  <c r="D3014" i="11"/>
  <c r="D3008" i="11"/>
  <c r="D3002" i="11"/>
  <c r="D2996" i="11"/>
  <c r="D2990" i="11"/>
  <c r="D2984" i="11"/>
  <c r="D2978" i="11"/>
  <c r="D2972" i="11"/>
  <c r="D2966" i="11"/>
  <c r="D2960" i="11"/>
  <c r="D2954" i="11"/>
  <c r="D2948" i="11"/>
  <c r="D2942" i="11"/>
  <c r="D2936" i="11"/>
  <c r="D2930" i="11"/>
  <c r="D2924" i="11"/>
  <c r="D2918" i="11"/>
  <c r="D2912" i="11"/>
  <c r="D2906" i="11"/>
  <c r="D2900" i="11"/>
  <c r="D2894" i="11"/>
  <c r="D2888" i="11"/>
  <c r="D2882" i="11"/>
  <c r="D2876" i="11"/>
  <c r="D2870" i="11"/>
  <c r="D2864" i="11"/>
  <c r="D2858" i="11"/>
  <c r="D2852" i="11"/>
  <c r="D2846" i="11"/>
  <c r="D2840" i="11"/>
  <c r="D2834" i="11"/>
  <c r="D2828" i="11"/>
  <c r="D2822" i="11"/>
  <c r="D2816" i="11"/>
  <c r="D2810" i="11"/>
  <c r="D2804" i="11"/>
  <c r="D2798" i="11"/>
  <c r="D2792" i="11"/>
  <c r="D2786" i="11"/>
  <c r="D2780" i="11"/>
  <c r="D2774" i="11"/>
  <c r="D2768" i="11"/>
  <c r="D2762" i="11"/>
  <c r="D2756" i="11"/>
  <c r="D2750" i="11"/>
  <c r="D2744" i="11"/>
  <c r="D2738" i="11"/>
  <c r="D2732" i="11"/>
  <c r="D2726" i="11"/>
  <c r="D2720" i="11"/>
  <c r="D2714" i="11"/>
  <c r="D2708" i="11"/>
  <c r="D2702" i="11"/>
  <c r="D2696" i="11"/>
  <c r="D2690" i="11"/>
  <c r="D2684" i="11"/>
  <c r="D2678" i="11"/>
  <c r="D2672" i="11"/>
  <c r="D2666" i="11"/>
  <c r="D2660" i="11"/>
  <c r="D2654" i="11"/>
  <c r="D2648" i="11"/>
  <c r="D2642" i="11"/>
  <c r="D2636" i="11"/>
  <c r="D2630" i="11"/>
  <c r="D2624" i="11"/>
  <c r="D2618" i="11"/>
  <c r="D2612" i="11"/>
  <c r="D2606" i="11"/>
  <c r="D2600" i="11"/>
  <c r="D2594" i="11"/>
  <c r="D2588" i="11"/>
  <c r="D2582" i="11"/>
  <c r="D2576" i="11"/>
  <c r="D2570" i="11"/>
  <c r="D2564" i="11"/>
  <c r="D2558" i="11"/>
  <c r="D2552" i="11"/>
  <c r="D2546" i="11"/>
  <c r="D2540" i="11"/>
  <c r="D2534" i="11"/>
  <c r="D2528" i="11"/>
  <c r="D2522" i="11"/>
  <c r="D2516" i="11"/>
  <c r="D2510" i="11"/>
  <c r="D2504" i="11"/>
  <c r="D2498" i="11"/>
  <c r="D2492" i="11"/>
  <c r="D2486" i="11"/>
  <c r="D2480" i="11"/>
  <c r="D2474" i="11"/>
  <c r="D2468" i="11"/>
  <c r="D2462" i="11"/>
  <c r="D2456" i="11"/>
  <c r="D2450" i="11"/>
  <c r="D2444" i="11"/>
  <c r="D2438" i="11"/>
  <c r="D2432" i="11"/>
  <c r="D2426" i="11"/>
  <c r="D2420" i="11"/>
  <c r="D2414" i="11"/>
  <c r="D2408" i="11"/>
  <c r="D2402" i="11"/>
  <c r="D2396" i="11"/>
  <c r="D2390" i="11"/>
  <c r="D2384" i="11"/>
  <c r="D2378" i="11"/>
  <c r="D2372" i="11"/>
  <c r="D2366" i="11"/>
  <c r="D2360" i="11"/>
  <c r="D2354" i="11"/>
  <c r="D2348" i="11"/>
  <c r="D2342" i="11"/>
  <c r="D2336" i="11"/>
  <c r="D2330" i="11"/>
  <c r="D2324" i="11"/>
  <c r="D2318" i="11"/>
  <c r="D2312" i="11"/>
  <c r="D2306" i="11"/>
  <c r="D2300" i="11"/>
  <c r="D2294" i="11"/>
  <c r="D2288" i="11"/>
  <c r="D2282" i="11"/>
  <c r="D2276" i="11"/>
  <c r="D2270" i="11"/>
  <c r="D2264" i="11"/>
  <c r="D2258" i="11"/>
  <c r="D2252" i="11"/>
  <c r="D2246" i="11"/>
  <c r="D2240" i="11"/>
  <c r="D2234" i="11"/>
  <c r="D2228" i="11"/>
  <c r="D2222" i="11"/>
  <c r="D2216" i="11"/>
  <c r="D2210" i="11"/>
  <c r="D2204" i="11"/>
  <c r="D2198" i="11"/>
  <c r="D2192" i="11"/>
  <c r="D2186" i="11"/>
  <c r="D2180" i="11"/>
  <c r="D2174" i="11"/>
  <c r="D2168" i="11"/>
  <c r="D2162" i="11"/>
  <c r="D2156" i="11"/>
  <c r="D2150" i="11"/>
  <c r="D2144" i="11"/>
  <c r="D2138" i="11"/>
  <c r="D2132" i="11"/>
  <c r="D2126" i="11"/>
  <c r="D2120" i="11"/>
  <c r="D2114" i="11"/>
  <c r="D2108" i="11"/>
  <c r="D2102" i="11"/>
  <c r="D2096" i="11"/>
  <c r="D2090" i="11"/>
  <c r="D2084" i="11"/>
  <c r="D2078" i="11"/>
  <c r="D2072" i="11"/>
  <c r="D2066" i="11"/>
  <c r="D2060" i="11"/>
  <c r="D2054" i="11"/>
  <c r="D2048" i="11"/>
  <c r="D2042" i="11"/>
  <c r="D2036" i="11"/>
  <c r="D2030" i="11"/>
  <c r="D2024" i="11"/>
  <c r="D2018" i="11"/>
  <c r="D2012" i="11"/>
  <c r="D2006" i="11"/>
  <c r="D2000" i="11"/>
  <c r="D1994" i="11"/>
  <c r="D1988" i="11"/>
  <c r="D1982" i="11"/>
  <c r="D1976" i="11"/>
  <c r="D1970" i="11"/>
  <c r="D1964" i="11"/>
  <c r="D1958" i="11"/>
  <c r="D1952" i="11"/>
  <c r="D1946" i="11"/>
  <c r="D1940" i="11"/>
  <c r="D1934" i="11"/>
  <c r="D1928" i="11"/>
  <c r="D1922" i="11"/>
  <c r="D1916" i="11"/>
  <c r="D1910" i="11"/>
  <c r="D1904" i="11"/>
  <c r="D1898" i="11"/>
  <c r="D1892" i="11"/>
  <c r="D1886" i="11"/>
  <c r="D1880" i="11"/>
  <c r="D1874" i="11"/>
  <c r="D1868" i="11"/>
  <c r="D1862" i="11"/>
  <c r="D1856" i="11"/>
  <c r="D1850" i="11"/>
  <c r="D1844" i="11"/>
  <c r="D1838" i="11"/>
  <c r="D1832" i="11"/>
  <c r="D1826" i="11"/>
  <c r="D1820" i="11"/>
  <c r="D1814" i="11"/>
  <c r="D1808" i="11"/>
  <c r="D1802" i="11"/>
  <c r="D1796" i="11"/>
  <c r="D1790" i="11"/>
  <c r="D1784" i="11"/>
  <c r="D1778" i="11"/>
  <c r="D1772" i="11"/>
  <c r="D1766" i="11"/>
  <c r="D1760" i="11"/>
  <c r="D1754" i="11"/>
  <c r="D1748" i="11"/>
  <c r="D1742" i="11"/>
  <c r="D1736" i="11"/>
  <c r="D1730" i="11"/>
  <c r="D1724" i="11"/>
  <c r="D1718" i="11"/>
  <c r="D1712" i="11"/>
  <c r="D1706" i="11"/>
  <c r="D1700" i="11"/>
  <c r="D1694" i="11"/>
  <c r="D1688" i="11"/>
  <c r="D1682" i="11"/>
  <c r="D1676" i="11"/>
  <c r="D1670" i="11"/>
  <c r="D1664" i="11"/>
  <c r="D1658" i="11"/>
  <c r="D1652" i="11"/>
  <c r="D1646" i="11"/>
  <c r="D1640" i="11"/>
  <c r="D1634" i="11"/>
  <c r="D1628" i="11"/>
  <c r="D1622" i="11"/>
  <c r="D1616" i="11"/>
  <c r="D1610" i="11"/>
  <c r="D1604" i="11"/>
  <c r="D1598" i="11"/>
  <c r="D1592" i="11"/>
  <c r="D1586" i="11"/>
  <c r="D1580" i="11"/>
  <c r="D1574" i="11"/>
  <c r="D1568" i="11"/>
  <c r="D1562" i="11"/>
  <c r="D1556" i="11"/>
  <c r="D1550" i="11"/>
  <c r="D1544" i="11"/>
  <c r="D1538" i="11"/>
  <c r="D1532" i="11"/>
  <c r="D1526" i="11"/>
  <c r="D1520" i="11"/>
  <c r="D1514" i="11"/>
  <c r="D1508" i="11"/>
  <c r="D1502" i="11"/>
  <c r="D1496" i="11"/>
  <c r="D1490" i="11"/>
  <c r="D1484" i="11"/>
  <c r="D1478" i="11"/>
  <c r="D1472" i="11"/>
  <c r="D1466" i="11"/>
  <c r="D1460" i="11"/>
  <c r="D1454" i="11"/>
  <c r="D1448" i="11"/>
  <c r="D1442" i="11"/>
  <c r="D1436" i="11"/>
  <c r="D1430" i="11"/>
  <c r="D1424" i="11"/>
  <c r="D1418" i="11"/>
  <c r="D1412" i="11"/>
  <c r="D1406" i="11"/>
  <c r="D1400" i="11"/>
  <c r="D1394" i="11"/>
  <c r="D1388" i="11"/>
  <c r="D1382" i="11"/>
  <c r="D1376" i="11"/>
  <c r="D1370" i="11"/>
  <c r="D1364" i="11"/>
  <c r="D1358" i="11"/>
  <c r="D1352" i="11"/>
  <c r="D1346" i="11"/>
  <c r="D1340" i="11"/>
  <c r="D1334" i="11"/>
  <c r="D1328" i="11"/>
  <c r="D1322" i="11"/>
  <c r="D1316" i="11"/>
  <c r="D1310" i="11"/>
  <c r="D1304" i="11"/>
  <c r="D1298" i="11"/>
  <c r="D1292" i="11"/>
  <c r="D1286" i="11"/>
  <c r="D1280" i="11"/>
  <c r="D1274" i="11"/>
  <c r="D1268" i="11"/>
  <c r="D1262" i="11"/>
  <c r="D1256" i="11"/>
  <c r="D1250" i="11"/>
  <c r="D1244" i="11"/>
  <c r="D1238" i="11"/>
  <c r="D1232" i="11"/>
  <c r="D1226" i="11"/>
  <c r="D1220" i="11"/>
  <c r="D1214" i="11"/>
  <c r="D1208" i="11"/>
  <c r="D1202" i="11"/>
  <c r="D1196" i="11"/>
  <c r="D1190" i="11"/>
  <c r="D1184" i="11"/>
  <c r="D1178" i="11"/>
  <c r="D1172" i="11"/>
  <c r="D1166" i="11"/>
  <c r="D1160" i="11"/>
  <c r="D1154" i="11"/>
  <c r="D1148" i="11"/>
  <c r="D1142" i="11"/>
  <c r="D1136" i="11"/>
  <c r="D1130" i="11"/>
  <c r="D1124" i="11"/>
  <c r="D1118" i="11"/>
  <c r="D1112" i="11"/>
  <c r="D1106" i="11"/>
  <c r="D1100" i="11"/>
  <c r="D1094" i="11"/>
  <c r="D1088" i="11"/>
  <c r="D1082" i="11"/>
  <c r="D1076" i="11"/>
  <c r="D1070" i="11"/>
  <c r="D1064" i="11"/>
  <c r="D1058" i="11"/>
  <c r="D1052" i="11"/>
  <c r="D1046" i="11"/>
  <c r="D1040" i="11"/>
  <c r="D1034" i="11"/>
  <c r="D1028" i="11"/>
  <c r="D1022" i="11"/>
  <c r="D1016" i="11"/>
  <c r="D1010" i="11"/>
  <c r="D1004" i="11"/>
  <c r="D998" i="11"/>
  <c r="D992" i="11"/>
  <c r="D986" i="11"/>
  <c r="D980" i="11"/>
  <c r="D974" i="11"/>
  <c r="D968" i="11"/>
  <c r="D962" i="11"/>
  <c r="D956" i="11"/>
  <c r="D950" i="11"/>
  <c r="D944" i="11"/>
  <c r="D938" i="11"/>
  <c r="D932" i="11"/>
  <c r="D926" i="11"/>
  <c r="D920" i="11"/>
  <c r="D914" i="11"/>
  <c r="D908" i="11"/>
  <c r="D902" i="11"/>
  <c r="D896" i="11"/>
  <c r="D890" i="11"/>
  <c r="D884" i="11"/>
  <c r="D878" i="11"/>
  <c r="D872" i="11"/>
  <c r="D866" i="11"/>
  <c r="D860" i="11"/>
  <c r="D854" i="11"/>
  <c r="D848" i="11"/>
  <c r="D842" i="11"/>
  <c r="D836" i="11"/>
  <c r="D830" i="11"/>
  <c r="D824" i="11"/>
  <c r="D818" i="11"/>
  <c r="D812" i="11"/>
  <c r="D806" i="11"/>
  <c r="D800" i="11"/>
  <c r="D794" i="11"/>
  <c r="D788" i="11"/>
  <c r="D782" i="11"/>
  <c r="D776" i="11"/>
  <c r="D770" i="11"/>
  <c r="D764" i="11"/>
  <c r="D758" i="11"/>
  <c r="D752" i="11"/>
  <c r="D746" i="11"/>
  <c r="D740" i="11"/>
  <c r="D734" i="11"/>
  <c r="D728" i="11"/>
  <c r="D722" i="11"/>
  <c r="D716" i="11"/>
  <c r="D710" i="11"/>
  <c r="D704" i="11"/>
  <c r="D698" i="11"/>
  <c r="D692" i="11"/>
  <c r="D686" i="11"/>
  <c r="D680" i="11"/>
  <c r="D674" i="11"/>
  <c r="D668" i="11"/>
  <c r="D662" i="11"/>
  <c r="D656" i="11"/>
  <c r="D650" i="11"/>
  <c r="D644" i="11"/>
  <c r="D638" i="11"/>
  <c r="D632" i="11"/>
  <c r="D626" i="11"/>
  <c r="D620" i="11"/>
  <c r="D614" i="11"/>
  <c r="D608" i="11"/>
  <c r="D602" i="11"/>
  <c r="D596" i="11"/>
  <c r="D590" i="11"/>
  <c r="D584" i="11"/>
  <c r="D578" i="11"/>
  <c r="D572" i="11"/>
  <c r="D566" i="11"/>
  <c r="D560" i="11"/>
  <c r="D554" i="11"/>
  <c r="D548" i="11"/>
  <c r="D542" i="11"/>
  <c r="D536" i="11"/>
  <c r="D530" i="11"/>
  <c r="D524" i="11"/>
  <c r="D518" i="11"/>
  <c r="D512" i="11"/>
  <c r="D506" i="11"/>
  <c r="D500" i="11"/>
  <c r="D494" i="11"/>
  <c r="D488" i="11"/>
  <c r="D482" i="11"/>
  <c r="D476" i="11"/>
  <c r="D470" i="11"/>
  <c r="D464" i="11"/>
  <c r="D458" i="11"/>
  <c r="D452" i="11"/>
  <c r="D446" i="11"/>
  <c r="D440" i="11"/>
  <c r="D434" i="11"/>
  <c r="D428" i="11"/>
  <c r="D422" i="11"/>
  <c r="D416" i="11"/>
  <c r="D410" i="11"/>
  <c r="D404" i="11"/>
  <c r="D398" i="11"/>
  <c r="D392" i="11"/>
  <c r="D386" i="11"/>
  <c r="D380" i="11"/>
  <c r="D374" i="11"/>
  <c r="D368" i="11"/>
  <c r="D362" i="11"/>
  <c r="D356" i="11"/>
  <c r="D350" i="11"/>
  <c r="D344" i="11"/>
  <c r="D338" i="11"/>
  <c r="D332" i="11"/>
  <c r="D326" i="11"/>
  <c r="D320" i="11"/>
  <c r="D314" i="11"/>
  <c r="D308" i="11"/>
  <c r="D302" i="11"/>
  <c r="D296" i="11"/>
  <c r="D290" i="11"/>
  <c r="D284" i="11"/>
  <c r="D278" i="11"/>
  <c r="D272" i="11"/>
  <c r="D266" i="11"/>
  <c r="D260" i="11"/>
  <c r="D254" i="11"/>
  <c r="D248" i="11"/>
  <c r="D242" i="11"/>
  <c r="D236" i="11"/>
  <c r="D230" i="11"/>
  <c r="D224" i="11"/>
  <c r="D218" i="11"/>
  <c r="D212" i="11"/>
  <c r="D206" i="11"/>
  <c r="D200" i="11"/>
  <c r="D194" i="11"/>
  <c r="D188" i="11"/>
  <c r="D182" i="11"/>
  <c r="D176" i="11"/>
  <c r="D170" i="11"/>
  <c r="D164" i="11"/>
  <c r="D158" i="11"/>
  <c r="D152" i="11"/>
  <c r="D146" i="11"/>
  <c r="D140" i="11"/>
  <c r="D134" i="11"/>
  <c r="D128" i="11"/>
  <c r="D122" i="11"/>
  <c r="D116" i="11"/>
  <c r="D110" i="11"/>
  <c r="D104" i="11"/>
  <c r="D98" i="11"/>
  <c r="D92" i="11"/>
  <c r="D86" i="11"/>
  <c r="D80" i="11"/>
  <c r="D74" i="11"/>
  <c r="D68" i="11"/>
  <c r="D62" i="11"/>
  <c r="D56" i="11"/>
  <c r="D50" i="11"/>
  <c r="D44" i="11"/>
  <c r="D38" i="11"/>
  <c r="D32" i="11"/>
  <c r="D26" i="11"/>
  <c r="D20" i="11"/>
  <c r="D10008" i="11"/>
  <c r="D9996" i="11"/>
  <c r="D9984" i="11"/>
  <c r="D9972" i="11"/>
  <c r="D9960" i="11"/>
  <c r="D9948" i="11"/>
  <c r="D9936" i="11"/>
  <c r="D9924" i="11"/>
  <c r="D9912" i="11"/>
  <c r="D9904" i="11"/>
  <c r="D9894" i="11"/>
  <c r="D9886" i="11"/>
  <c r="D9876" i="11"/>
  <c r="D9868" i="11"/>
  <c r="D9858" i="11"/>
  <c r="D9850" i="11"/>
  <c r="D9840" i="11"/>
  <c r="D9832" i="11"/>
  <c r="D9822" i="11"/>
  <c r="D9814" i="11"/>
  <c r="D9804" i="11"/>
  <c r="D9796" i="11"/>
  <c r="D9786" i="11"/>
  <c r="D9778" i="11"/>
  <c r="D9768" i="11"/>
  <c r="D9760" i="11"/>
  <c r="D9750" i="11"/>
  <c r="D9742" i="11"/>
  <c r="D9732" i="11"/>
  <c r="D9724" i="11"/>
  <c r="D9714" i="11"/>
  <c r="D9706" i="11"/>
  <c r="D9696" i="11"/>
  <c r="D9688" i="11"/>
  <c r="D9678" i="11"/>
  <c r="D9670" i="11"/>
  <c r="D9660" i="11"/>
  <c r="D9652" i="11"/>
  <c r="D9642" i="11"/>
  <c r="D9634" i="11"/>
  <c r="D9624" i="11"/>
  <c r="D9616" i="11"/>
  <c r="D9606" i="11"/>
  <c r="D9598" i="11"/>
  <c r="D9588" i="11"/>
  <c r="D9580" i="11"/>
  <c r="D9570" i="11"/>
  <c r="D9562" i="11"/>
  <c r="D9552" i="11"/>
  <c r="D9544" i="11"/>
  <c r="D9534" i="11"/>
  <c r="D9526" i="11"/>
  <c r="D9516" i="11"/>
  <c r="D9508" i="11"/>
  <c r="D9498" i="11"/>
  <c r="D9490" i="11"/>
  <c r="D9480" i="11"/>
  <c r="D9472" i="11"/>
  <c r="D9462" i="11"/>
  <c r="D9454" i="11"/>
  <c r="D9444" i="11"/>
  <c r="D9436" i="11"/>
  <c r="D9426" i="11"/>
  <c r="D9418" i="11"/>
  <c r="D9408" i="11"/>
  <c r="D9400" i="11"/>
  <c r="D9390" i="11"/>
  <c r="D9382" i="11"/>
  <c r="D9372" i="11"/>
  <c r="D9364" i="11"/>
  <c r="D9354" i="11"/>
  <c r="D9346" i="11"/>
  <c r="D9336" i="11"/>
  <c r="D9328" i="11"/>
  <c r="D9318" i="11"/>
  <c r="D9310" i="11"/>
  <c r="D9300" i="11"/>
  <c r="D9292" i="11"/>
  <c r="D9282" i="11"/>
  <c r="D9274" i="11"/>
  <c r="D9264" i="11"/>
  <c r="D9256" i="11"/>
  <c r="D9246" i="11"/>
  <c r="D9238" i="11"/>
  <c r="D9228" i="11"/>
  <c r="D9220" i="11"/>
  <c r="D9210" i="11"/>
  <c r="D9202" i="11"/>
  <c r="D9192" i="11"/>
  <c r="D9184" i="11"/>
  <c r="D9174" i="11"/>
  <c r="D9166" i="11"/>
  <c r="D9156" i="11"/>
  <c r="D9148" i="11"/>
  <c r="D9138" i="11"/>
  <c r="D9130" i="11"/>
  <c r="D9120" i="11"/>
  <c r="D9112" i="11"/>
  <c r="D9102" i="11"/>
  <c r="D9094" i="11"/>
  <c r="D9084" i="11"/>
  <c r="D9076" i="11"/>
  <c r="D9066" i="11"/>
  <c r="D9058" i="11"/>
  <c r="D9048" i="11"/>
  <c r="D9040" i="11"/>
  <c r="D9030" i="11"/>
  <c r="D9022" i="11"/>
  <c r="D9012" i="11"/>
  <c r="D9004" i="11"/>
  <c r="D8994" i="11"/>
  <c r="D8986" i="11"/>
  <c r="D8976" i="11"/>
  <c r="D8968" i="11"/>
  <c r="D8958" i="11"/>
  <c r="D8950" i="11"/>
  <c r="D8940" i="11"/>
  <c r="D8932" i="11"/>
  <c r="D8922" i="11"/>
  <c r="D8914" i="11"/>
  <c r="D8904" i="11"/>
  <c r="D8896" i="11"/>
  <c r="D8886" i="11"/>
  <c r="D8878" i="11"/>
  <c r="D8868" i="11"/>
  <c r="D8860" i="11"/>
  <c r="D8850" i="11"/>
  <c r="D8842" i="11"/>
  <c r="D8832" i="11"/>
  <c r="D8824" i="11"/>
  <c r="D8814" i="11"/>
  <c r="D8806" i="11"/>
  <c r="D8796" i="11"/>
  <c r="D8788" i="11"/>
  <c r="D8778" i="11"/>
  <c r="D8770" i="11"/>
  <c r="D8760" i="11"/>
  <c r="D8752" i="11"/>
  <c r="D8742" i="11"/>
  <c r="D8734" i="11"/>
  <c r="D8724" i="11"/>
  <c r="D8716" i="11"/>
  <c r="D8706" i="11"/>
  <c r="D8698" i="11"/>
  <c r="D8688" i="11"/>
  <c r="D8680" i="11"/>
  <c r="D8670" i="11"/>
  <c r="D8662" i="11"/>
  <c r="D8652" i="11"/>
  <c r="D8644" i="11"/>
  <c r="D8634" i="11"/>
  <c r="D8626" i="11"/>
  <c r="D8616" i="11"/>
  <c r="D8608" i="11"/>
  <c r="D8598" i="11"/>
  <c r="D8590" i="11"/>
  <c r="D8580" i="11"/>
  <c r="D8572" i="11"/>
  <c r="D8562" i="11"/>
  <c r="D8554" i="11"/>
  <c r="D8544" i="11"/>
  <c r="D8536" i="11"/>
  <c r="D8526" i="11"/>
  <c r="D8518" i="11"/>
  <c r="D8508" i="11"/>
  <c r="D8500" i="11"/>
  <c r="D8490" i="11"/>
  <c r="D8482" i="11"/>
  <c r="D8472" i="11"/>
  <c r="D8464" i="11"/>
  <c r="D8454" i="11"/>
  <c r="D8446" i="11"/>
  <c r="D8436" i="11"/>
  <c r="D8428" i="11"/>
  <c r="D8418" i="11"/>
  <c r="D8410" i="11"/>
  <c r="D8400" i="11"/>
  <c r="D8392" i="11"/>
  <c r="D8382" i="11"/>
  <c r="D8374" i="11"/>
  <c r="D8364" i="11"/>
  <c r="D8356" i="11"/>
  <c r="D8346" i="11"/>
  <c r="D8338" i="11"/>
  <c r="D8328" i="11"/>
  <c r="D8320" i="11"/>
  <c r="D8310" i="11"/>
  <c r="D8302" i="11"/>
  <c r="D8292" i="11"/>
  <c r="D8284" i="11"/>
  <c r="D8274" i="11"/>
  <c r="D8266" i="11"/>
  <c r="D8256" i="11"/>
  <c r="D8248" i="11"/>
  <c r="D8238" i="11"/>
  <c r="D8230" i="11"/>
  <c r="D8220" i="11"/>
  <c r="D8212" i="11"/>
  <c r="D8202" i="11"/>
  <c r="D8194" i="11"/>
  <c r="D8184" i="11"/>
  <c r="D8176" i="11"/>
  <c r="D8166" i="11"/>
  <c r="D8158" i="11"/>
  <c r="D8148" i="11"/>
  <c r="D8140" i="11"/>
  <c r="D8130" i="11"/>
  <c r="D8122" i="11"/>
  <c r="D8112" i="11"/>
  <c r="D8104" i="11"/>
  <c r="D8095" i="11"/>
  <c r="D8088" i="11"/>
  <c r="D8081" i="11"/>
  <c r="D8074" i="11"/>
  <c r="D8067" i="11"/>
  <c r="D8059" i="11"/>
  <c r="D8052" i="11"/>
  <c r="D8045" i="11"/>
  <c r="D8038" i="11"/>
  <c r="D8031" i="11"/>
  <c r="D8023" i="11"/>
  <c r="D8016" i="11"/>
  <c r="D8009" i="11"/>
  <c r="D8002" i="11"/>
  <c r="D7995" i="11"/>
  <c r="D7987" i="11"/>
  <c r="D7980" i="11"/>
  <c r="D7973" i="11"/>
  <c r="D7966" i="11"/>
  <c r="D7959" i="11"/>
  <c r="D7951" i="11"/>
  <c r="D7944" i="11"/>
  <c r="D7937" i="11"/>
  <c r="D7930" i="11"/>
  <c r="D7923" i="11"/>
  <c r="D7915" i="11"/>
  <c r="D7908" i="11"/>
  <c r="D7901" i="11"/>
  <c r="D7894" i="11"/>
  <c r="D7887" i="11"/>
  <c r="D7879" i="11"/>
  <c r="D7872" i="11"/>
  <c r="D7865" i="11"/>
  <c r="D7858" i="11"/>
  <c r="D7851" i="11"/>
  <c r="D7843" i="11"/>
  <c r="D7836" i="11"/>
  <c r="D7829" i="11"/>
  <c r="D7822" i="11"/>
  <c r="D7815" i="11"/>
  <c r="D7807" i="11"/>
  <c r="D7800" i="11"/>
  <c r="D7793" i="11"/>
  <c r="D7786" i="11"/>
  <c r="D7779" i="11"/>
  <c r="D7771" i="11"/>
  <c r="D7764" i="11"/>
  <c r="D7757" i="11"/>
  <c r="D7750" i="11"/>
  <c r="D7743" i="11"/>
  <c r="D7735" i="11"/>
  <c r="D7728" i="11"/>
  <c r="D7721" i="11"/>
  <c r="D7714" i="11"/>
  <c r="D7707" i="11"/>
  <c r="D7699" i="11"/>
  <c r="D7692" i="11"/>
  <c r="D7685" i="11"/>
  <c r="D7678" i="11"/>
  <c r="D7671" i="11"/>
  <c r="D7663" i="11"/>
  <c r="D7656" i="11"/>
  <c r="D7649" i="11"/>
  <c r="D7642" i="11"/>
  <c r="D7635" i="11"/>
  <c r="D7627" i="11"/>
  <c r="D7620" i="11"/>
  <c r="D7613" i="11"/>
  <c r="D7606" i="11"/>
  <c r="D7599" i="11"/>
  <c r="D7591" i="11"/>
  <c r="D7584" i="11"/>
  <c r="D7577" i="11"/>
  <c r="D7570" i="11"/>
  <c r="D7563" i="11"/>
  <c r="D7555" i="11"/>
  <c r="D7548" i="11"/>
  <c r="D7541" i="11"/>
  <c r="D7534" i="11"/>
  <c r="D7527" i="11"/>
  <c r="D7519" i="11"/>
  <c r="D7512" i="11"/>
  <c r="D7505" i="11"/>
  <c r="D7498" i="11"/>
  <c r="D7491" i="11"/>
  <c r="D7483" i="11"/>
  <c r="D7476" i="11"/>
  <c r="D7469" i="11"/>
  <c r="D7462" i="11"/>
  <c r="D7455" i="11"/>
  <c r="D7447" i="11"/>
  <c r="D7440" i="11"/>
  <c r="D7433" i="11"/>
  <c r="D7426" i="11"/>
  <c r="D7419" i="11"/>
  <c r="D7411" i="11"/>
  <c r="D7404" i="11"/>
  <c r="D7397" i="11"/>
  <c r="D7390" i="11"/>
  <c r="D7383" i="11"/>
  <c r="D7375" i="11"/>
  <c r="D7368" i="11"/>
  <c r="D7361" i="11"/>
  <c r="D7354" i="11"/>
  <c r="D7347" i="11"/>
  <c r="D7339" i="11"/>
  <c r="D7332" i="11"/>
  <c r="D7325" i="11"/>
  <c r="D7318" i="11"/>
  <c r="D7311" i="11"/>
  <c r="D7303" i="11"/>
  <c r="D7296" i="11"/>
  <c r="D7289" i="11"/>
  <c r="D7282" i="11"/>
  <c r="D7275" i="11"/>
  <c r="D7267" i="11"/>
  <c r="D7260" i="11"/>
  <c r="D7253" i="11"/>
  <c r="D7246" i="11"/>
  <c r="D7239" i="11"/>
  <c r="D7231" i="11"/>
  <c r="D7224" i="11"/>
  <c r="D7217" i="11"/>
  <c r="D7210" i="11"/>
  <c r="D7203" i="11"/>
  <c r="D7195" i="11"/>
  <c r="D7188" i="11"/>
  <c r="D7181" i="11"/>
  <c r="D7174" i="11"/>
  <c r="D7167" i="11"/>
  <c r="D7159" i="11"/>
  <c r="D7152" i="11"/>
  <c r="D7145" i="11"/>
  <c r="D7138" i="11"/>
  <c r="D7131" i="11"/>
  <c r="D7123" i="11"/>
  <c r="D7116" i="11"/>
  <c r="D7109" i="11"/>
  <c r="D7102" i="11"/>
  <c r="D7095" i="11"/>
  <c r="D7087" i="11"/>
  <c r="D7081" i="11"/>
  <c r="D7075" i="11"/>
  <c r="D7069" i="11"/>
  <c r="D7063" i="11"/>
  <c r="D7057" i="11"/>
  <c r="D7051" i="11"/>
  <c r="D7045" i="11"/>
  <c r="D7039" i="11"/>
  <c r="D7033" i="11"/>
  <c r="D7027" i="11"/>
  <c r="D7021" i="11"/>
  <c r="D7015" i="11"/>
  <c r="D7009" i="11"/>
  <c r="D7003" i="11"/>
  <c r="D6997" i="11"/>
  <c r="D6991" i="11"/>
  <c r="D6985" i="11"/>
  <c r="D6979" i="11"/>
  <c r="D6973" i="11"/>
  <c r="D6967" i="11"/>
  <c r="D6961" i="11"/>
  <c r="D6955" i="11"/>
  <c r="D6949" i="11"/>
  <c r="D6943" i="11"/>
  <c r="D6937" i="11"/>
  <c r="D6931" i="11"/>
  <c r="D6925" i="11"/>
  <c r="D6919" i="11"/>
  <c r="D6913" i="11"/>
  <c r="D6907" i="11"/>
  <c r="D6901" i="11"/>
  <c r="D6895" i="11"/>
  <c r="D6889" i="11"/>
  <c r="D6883" i="11"/>
  <c r="D6877" i="11"/>
  <c r="D6871" i="11"/>
  <c r="D6865" i="11"/>
  <c r="D6859" i="11"/>
  <c r="D6853" i="11"/>
  <c r="D6847" i="11"/>
  <c r="D6841" i="11"/>
  <c r="D6835" i="11"/>
  <c r="D6829" i="11"/>
  <c r="D6823" i="11"/>
  <c r="D6817" i="11"/>
  <c r="D6811" i="11"/>
  <c r="D6805" i="11"/>
  <c r="D6799" i="11"/>
  <c r="D6793" i="11"/>
  <c r="D6787" i="11"/>
  <c r="D6781" i="11"/>
  <c r="D6775" i="11"/>
  <c r="D6769" i="11"/>
  <c r="D6763" i="11"/>
  <c r="D6757" i="11"/>
  <c r="D6751" i="11"/>
  <c r="D6745" i="11"/>
  <c r="D6739" i="11"/>
  <c r="D6733" i="11"/>
  <c r="D6727" i="11"/>
  <c r="D6721" i="11"/>
  <c r="D6715" i="11"/>
  <c r="D6709" i="11"/>
  <c r="D6703" i="11"/>
  <c r="D6697" i="11"/>
  <c r="D6691" i="11"/>
  <c r="D6685" i="11"/>
  <c r="D6679" i="11"/>
  <c r="D6673" i="11"/>
  <c r="D6667" i="11"/>
  <c r="D6661" i="11"/>
  <c r="D6655" i="11"/>
  <c r="D6649" i="11"/>
  <c r="D6643" i="11"/>
  <c r="D6637" i="11"/>
  <c r="D6631" i="11"/>
  <c r="D6625" i="11"/>
  <c r="D6619" i="11"/>
  <c r="D6613" i="11"/>
  <c r="D6607" i="11"/>
  <c r="D6601" i="11"/>
  <c r="D6595" i="11"/>
  <c r="D6589" i="11"/>
  <c r="D6583" i="11"/>
  <c r="D6577" i="11"/>
  <c r="D6571" i="11"/>
  <c r="D6565" i="11"/>
  <c r="D6559" i="11"/>
  <c r="D6553" i="11"/>
  <c r="D6547" i="11"/>
  <c r="D6541" i="11"/>
  <c r="D6535" i="11"/>
  <c r="D6529" i="11"/>
  <c r="D6523" i="11"/>
  <c r="D6517" i="11"/>
  <c r="D6511" i="11"/>
  <c r="D6505" i="11"/>
  <c r="D6499" i="11"/>
  <c r="D6493" i="11"/>
  <c r="D6487" i="11"/>
  <c r="D6481" i="11"/>
  <c r="D6475" i="11"/>
  <c r="D6469" i="11"/>
  <c r="D6463" i="11"/>
  <c r="D6457" i="11"/>
  <c r="D6451" i="11"/>
  <c r="D6445" i="11"/>
  <c r="D6439" i="11"/>
  <c r="D6433" i="11"/>
  <c r="D6427" i="11"/>
  <c r="D6421" i="11"/>
  <c r="D6415" i="11"/>
  <c r="D6409" i="11"/>
  <c r="D6403" i="11"/>
  <c r="D6397" i="11"/>
  <c r="D6391" i="11"/>
  <c r="D6385" i="11"/>
  <c r="D6379" i="11"/>
  <c r="D6373" i="11"/>
  <c r="D6367" i="11"/>
  <c r="D6361" i="11"/>
  <c r="D6355" i="11"/>
  <c r="D6349" i="11"/>
  <c r="D6343" i="11"/>
  <c r="D6337" i="11"/>
  <c r="D6331" i="11"/>
  <c r="D6325" i="11"/>
  <c r="D6319" i="11"/>
  <c r="D6313" i="11"/>
  <c r="D6307" i="11"/>
  <c r="D6301" i="11"/>
  <c r="D6295" i="11"/>
  <c r="D6289" i="11"/>
  <c r="D6283" i="11"/>
  <c r="D6277" i="11"/>
  <c r="D6271" i="11"/>
  <c r="D6265" i="11"/>
  <c r="D6259" i="11"/>
  <c r="D6253" i="11"/>
  <c r="D6247" i="11"/>
  <c r="D6241" i="11"/>
  <c r="D6235" i="11"/>
  <c r="D6229" i="11"/>
  <c r="D6223" i="11"/>
  <c r="D6217" i="11"/>
  <c r="D6211" i="11"/>
  <c r="D6205" i="11"/>
  <c r="D6199" i="11"/>
  <c r="D6193" i="11"/>
  <c r="D6187" i="11"/>
  <c r="D6181" i="11"/>
  <c r="D6175" i="11"/>
  <c r="D6169" i="11"/>
  <c r="D6163" i="11"/>
  <c r="D6157" i="11"/>
  <c r="D6151" i="11"/>
  <c r="D6145" i="11"/>
  <c r="D6139" i="11"/>
  <c r="D6133" i="11"/>
  <c r="D6127" i="11"/>
  <c r="D6121" i="11"/>
  <c r="D6115" i="11"/>
  <c r="D6109" i="11"/>
  <c r="D6103" i="11"/>
  <c r="D6097" i="11"/>
  <c r="D6091" i="11"/>
  <c r="D6085" i="11"/>
  <c r="D6079" i="11"/>
  <c r="D6073" i="11"/>
  <c r="D6067" i="11"/>
  <c r="D6061" i="11"/>
  <c r="D6055" i="11"/>
  <c r="D6049" i="11"/>
  <c r="D6043" i="11"/>
  <c r="D6037" i="11"/>
  <c r="D6031" i="11"/>
  <c r="D6025" i="11"/>
  <c r="D6019" i="11"/>
  <c r="D6013" i="11"/>
  <c r="D6007" i="11"/>
  <c r="D6001" i="11"/>
  <c r="D5995" i="11"/>
  <c r="D5989" i="11"/>
  <c r="D5983" i="11"/>
  <c r="D5977" i="11"/>
  <c r="D5971" i="11"/>
  <c r="D5965" i="11"/>
  <c r="D5959" i="11"/>
  <c r="D5953" i="11"/>
  <c r="D5947" i="11"/>
  <c r="D5941" i="11"/>
  <c r="D5935" i="11"/>
  <c r="D5929" i="11"/>
  <c r="D5923" i="11"/>
  <c r="D5917" i="11"/>
  <c r="D5911" i="11"/>
  <c r="D5905" i="11"/>
  <c r="D5899" i="11"/>
  <c r="D5893" i="11"/>
  <c r="D5887" i="11"/>
  <c r="D5881" i="11"/>
  <c r="D5875" i="11"/>
  <c r="D5869" i="11"/>
  <c r="D5863" i="11"/>
  <c r="D5857" i="11"/>
  <c r="D5851" i="11"/>
  <c r="D5845" i="11"/>
  <c r="D5839" i="11"/>
  <c r="D5833" i="11"/>
  <c r="D5827" i="11"/>
  <c r="D5821" i="11"/>
  <c r="D5815" i="11"/>
  <c r="D5809" i="11"/>
  <c r="D5803" i="11"/>
  <c r="D5797" i="11"/>
  <c r="D5791" i="11"/>
  <c r="D5785" i="11"/>
  <c r="D5779" i="11"/>
  <c r="D5773" i="11"/>
  <c r="D5767" i="11"/>
  <c r="D5761" i="11"/>
  <c r="D5755" i="11"/>
  <c r="D5749" i="11"/>
  <c r="D5743" i="11"/>
  <c r="D5737" i="11"/>
  <c r="D5731" i="11"/>
  <c r="D5725" i="11"/>
  <c r="D5719" i="11"/>
  <c r="D5713" i="11"/>
  <c r="D5707" i="11"/>
  <c r="D5701" i="11"/>
  <c r="D5695" i="11"/>
  <c r="D5689" i="11"/>
  <c r="D5683" i="11"/>
  <c r="D5677" i="11"/>
  <c r="D5671" i="11"/>
  <c r="D5665" i="11"/>
  <c r="D5659" i="11"/>
  <c r="D5653" i="11"/>
  <c r="D5647" i="11"/>
  <c r="D5641" i="11"/>
  <c r="D5635" i="11"/>
  <c r="D5629" i="11"/>
  <c r="D5623" i="11"/>
  <c r="D5617" i="11"/>
  <c r="D5611" i="11"/>
  <c r="D5605" i="11"/>
  <c r="D5599" i="11"/>
  <c r="D5593" i="11"/>
  <c r="D5587" i="11"/>
  <c r="D5581" i="11"/>
  <c r="D5575" i="11"/>
  <c r="D5569" i="11"/>
  <c r="D5563" i="11"/>
  <c r="D5557" i="11"/>
  <c r="D5551" i="11"/>
  <c r="D5545" i="11"/>
  <c r="D5539" i="11"/>
  <c r="D5533" i="11"/>
  <c r="D5527" i="11"/>
  <c r="D5521" i="11"/>
  <c r="D5515" i="11"/>
  <c r="D5509" i="11"/>
  <c r="D5503" i="11"/>
  <c r="D5497" i="11"/>
  <c r="D5491" i="11"/>
  <c r="D5485" i="11"/>
  <c r="D5479" i="11"/>
  <c r="D5473" i="11"/>
  <c r="D5467" i="11"/>
  <c r="D5461" i="11"/>
  <c r="D5455" i="11"/>
  <c r="D5449" i="11"/>
  <c r="D5443" i="11"/>
  <c r="D5437" i="11"/>
  <c r="D5431" i="11"/>
  <c r="D5425" i="11"/>
  <c r="D5419" i="11"/>
  <c r="D5413" i="11"/>
  <c r="D5407" i="11"/>
  <c r="D5401" i="11"/>
  <c r="D5395" i="11"/>
  <c r="D5389" i="11"/>
  <c r="D5383" i="11"/>
  <c r="D5377" i="11"/>
  <c r="D5371" i="11"/>
  <c r="D5365" i="11"/>
  <c r="D5359" i="11"/>
  <c r="D5353" i="11"/>
  <c r="D5347" i="11"/>
  <c r="D5341" i="11"/>
  <c r="D5335" i="11"/>
  <c r="D5329" i="11"/>
  <c r="D5323" i="11"/>
  <c r="D5317" i="11"/>
  <c r="D5311" i="11"/>
  <c r="D5305" i="11"/>
  <c r="D5299" i="11"/>
  <c r="D5293" i="11"/>
  <c r="D5287" i="11"/>
  <c r="D5281" i="11"/>
  <c r="D5275" i="11"/>
  <c r="D5269" i="11"/>
  <c r="D5263" i="11"/>
  <c r="D5257" i="11"/>
  <c r="D5251" i="11"/>
  <c r="D5245" i="11"/>
  <c r="D5239" i="11"/>
  <c r="D5233" i="11"/>
  <c r="D5227" i="11"/>
  <c r="D5221" i="11"/>
  <c r="D5215" i="11"/>
  <c r="D5209" i="11"/>
  <c r="D5203" i="11"/>
  <c r="D5197" i="11"/>
  <c r="D5191" i="11"/>
  <c r="D5185" i="11"/>
  <c r="D5179" i="11"/>
  <c r="D5173" i="11"/>
  <c r="D5167" i="11"/>
  <c r="D5161" i="11"/>
  <c r="D5155" i="11"/>
  <c r="D5149" i="11"/>
  <c r="D5143" i="11"/>
  <c r="D5137" i="11"/>
  <c r="D5131" i="11"/>
  <c r="D5125" i="11"/>
  <c r="D5119" i="11"/>
  <c r="D5113" i="11"/>
  <c r="D5107" i="11"/>
  <c r="D5101" i="11"/>
  <c r="D5095" i="11"/>
  <c r="D5089" i="11"/>
  <c r="D5083" i="11"/>
  <c r="D5077" i="11"/>
  <c r="D5071" i="11"/>
  <c r="D5065" i="11"/>
  <c r="D5059" i="11"/>
  <c r="D5053" i="11"/>
  <c r="D5047" i="11"/>
  <c r="D5041" i="11"/>
  <c r="D5035" i="11"/>
  <c r="D5029" i="11"/>
  <c r="D5023" i="11"/>
  <c r="D5017" i="11"/>
  <c r="D5011" i="11"/>
  <c r="D5005" i="11"/>
  <c r="D4999" i="11"/>
  <c r="D4993" i="11"/>
  <c r="D4987" i="11"/>
  <c r="D4981" i="11"/>
  <c r="D4975" i="11"/>
  <c r="D4969" i="11"/>
  <c r="D4963" i="11"/>
  <c r="D4957" i="11"/>
  <c r="D4951" i="11"/>
  <c r="D4945" i="11"/>
  <c r="D4939" i="11"/>
  <c r="D4933" i="11"/>
  <c r="D4927" i="11"/>
  <c r="D4921" i="11"/>
  <c r="D4915" i="11"/>
  <c r="D4909" i="11"/>
  <c r="D4903" i="11"/>
  <c r="D4897" i="11"/>
  <c r="D4891" i="11"/>
  <c r="D4885" i="11"/>
  <c r="D4879" i="11"/>
  <c r="D4873" i="11"/>
  <c r="D4867" i="11"/>
  <c r="D4861" i="11"/>
  <c r="D4855" i="11"/>
  <c r="D4849" i="11"/>
  <c r="D4843" i="11"/>
  <c r="D4837" i="11"/>
  <c r="D4831" i="11"/>
  <c r="D4825" i="11"/>
  <c r="D4819" i="11"/>
  <c r="D4813" i="11"/>
  <c r="D4807" i="11"/>
  <c r="D4801" i="11"/>
  <c r="D4795" i="11"/>
  <c r="D4789" i="11"/>
  <c r="D4783" i="11"/>
  <c r="D4777" i="11"/>
  <c r="D4771" i="11"/>
  <c r="D4765" i="11"/>
  <c r="D4759" i="11"/>
  <c r="D4753" i="11"/>
  <c r="D4747" i="11"/>
  <c r="D4741" i="11"/>
  <c r="D4735" i="11"/>
  <c r="D4729" i="11"/>
  <c r="D4723" i="11"/>
  <c r="D4717" i="11"/>
  <c r="D4711" i="11"/>
  <c r="D4705" i="11"/>
  <c r="D4699" i="11"/>
  <c r="D4693" i="11"/>
  <c r="D4687" i="11"/>
  <c r="D4681" i="11"/>
  <c r="D4675" i="11"/>
  <c r="D4669" i="11"/>
  <c r="D4663" i="11"/>
  <c r="D4657" i="11"/>
  <c r="D4651" i="11"/>
  <c r="D4645" i="11"/>
  <c r="D4639" i="11"/>
  <c r="D4633" i="11"/>
  <c r="D4627" i="11"/>
  <c r="D4621" i="11"/>
  <c r="D4615" i="11"/>
  <c r="D4609" i="11"/>
  <c r="D4603" i="11"/>
  <c r="D4597" i="11"/>
  <c r="D4591" i="11"/>
  <c r="D4585" i="11"/>
  <c r="D4579" i="11"/>
  <c r="D4573" i="11"/>
  <c r="D4567" i="11"/>
  <c r="D4561" i="11"/>
  <c r="D4555" i="11"/>
  <c r="D4549" i="11"/>
  <c r="D4543" i="11"/>
  <c r="D4537" i="11"/>
  <c r="D4531" i="11"/>
  <c r="D4525" i="11"/>
  <c r="D4519" i="11"/>
  <c r="D4513" i="11"/>
  <c r="D4507" i="11"/>
  <c r="D4501" i="11"/>
  <c r="D4495" i="11"/>
  <c r="D4489" i="11"/>
  <c r="D4483" i="11"/>
  <c r="D4477" i="11"/>
  <c r="D4471" i="11"/>
  <c r="D4465" i="11"/>
  <c r="D4459" i="11"/>
  <c r="D4453" i="11"/>
  <c r="D4447" i="11"/>
  <c r="D4441" i="11"/>
  <c r="D4435" i="11"/>
  <c r="D4429" i="11"/>
  <c r="D4423" i="11"/>
  <c r="D4417" i="11"/>
  <c r="D4411" i="11"/>
  <c r="D4405" i="11"/>
  <c r="D4399" i="11"/>
  <c r="D4393" i="11"/>
  <c r="D4387" i="11"/>
  <c r="D4381" i="11"/>
  <c r="D4375" i="11"/>
  <c r="D4369" i="11"/>
  <c r="D4363" i="11"/>
  <c r="D4357" i="11"/>
  <c r="D4351" i="11"/>
  <c r="D4345" i="11"/>
  <c r="D4339" i="11"/>
  <c r="D4333" i="11"/>
  <c r="D4327" i="11"/>
  <c r="D4321" i="11"/>
  <c r="D4315" i="11"/>
  <c r="D4309" i="11"/>
  <c r="D4303" i="11"/>
  <c r="D4297" i="11"/>
  <c r="D4291" i="11"/>
  <c r="D4285" i="11"/>
  <c r="D4279" i="11"/>
  <c r="D4273" i="11"/>
  <c r="D4267" i="11"/>
  <c r="D4261" i="11"/>
  <c r="D4255" i="11"/>
  <c r="D4249" i="11"/>
  <c r="D4243" i="11"/>
  <c r="D4237" i="11"/>
  <c r="D4231" i="11"/>
  <c r="D4225" i="11"/>
  <c r="D4219" i="11"/>
  <c r="D4213" i="11"/>
  <c r="D4207" i="11"/>
  <c r="D4201" i="11"/>
  <c r="D4195" i="11"/>
  <c r="D4189" i="11"/>
  <c r="D4183" i="11"/>
  <c r="D4177" i="11"/>
  <c r="D4171" i="11"/>
  <c r="D4165" i="11"/>
  <c r="D4159" i="11"/>
  <c r="D4153" i="11"/>
  <c r="D4147" i="11"/>
  <c r="D4141" i="11"/>
  <c r="D4135" i="11"/>
  <c r="D4129" i="11"/>
  <c r="D4123" i="11"/>
  <c r="D4117" i="11"/>
  <c r="D4111" i="11"/>
  <c r="D4105" i="11"/>
  <c r="D4099" i="11"/>
  <c r="D4093" i="11"/>
  <c r="D4087" i="11"/>
  <c r="D4081" i="11"/>
  <c r="D4075" i="11"/>
  <c r="D4069" i="11"/>
  <c r="D4063" i="11"/>
  <c r="D4057" i="11"/>
  <c r="D4051" i="11"/>
  <c r="D4045" i="11"/>
  <c r="D4039" i="11"/>
  <c r="D4033" i="11"/>
  <c r="D4027" i="11"/>
  <c r="D4021" i="11"/>
  <c r="D4015" i="11"/>
  <c r="D4009" i="11"/>
  <c r="D4003" i="11"/>
  <c r="D3997" i="11"/>
  <c r="D3991" i="11"/>
  <c r="D3985" i="11"/>
  <c r="D3979" i="11"/>
  <c r="D3973" i="11"/>
  <c r="D3967" i="11"/>
  <c r="D3961" i="11"/>
  <c r="D3955" i="11"/>
  <c r="D3949" i="11"/>
  <c r="D3943" i="11"/>
  <c r="D3937" i="11"/>
  <c r="D3931" i="11"/>
  <c r="D3925" i="11"/>
  <c r="D3919" i="11"/>
  <c r="D3913" i="11"/>
  <c r="D3907" i="11"/>
  <c r="D3901" i="11"/>
  <c r="D3895" i="11"/>
  <c r="D3889" i="11"/>
  <c r="D3883" i="11"/>
  <c r="D3877" i="11"/>
  <c r="D3871" i="11"/>
  <c r="D3865" i="11"/>
  <c r="D3859" i="11"/>
  <c r="D3853" i="11"/>
  <c r="D3847" i="11"/>
  <c r="D3841" i="11"/>
  <c r="D3835" i="11"/>
  <c r="D3829" i="11"/>
  <c r="D3823" i="11"/>
  <c r="D3817" i="11"/>
  <c r="D3811" i="11"/>
  <c r="D3805" i="11"/>
  <c r="D3799" i="11"/>
  <c r="D3793" i="11"/>
  <c r="D3787" i="11"/>
  <c r="D3781" i="11"/>
  <c r="D3775" i="11"/>
  <c r="D3769" i="11"/>
  <c r="D3763" i="11"/>
  <c r="D3757" i="11"/>
  <c r="D3751" i="11"/>
  <c r="D3745" i="11"/>
  <c r="D3739" i="11"/>
  <c r="D3733" i="11"/>
  <c r="D3727" i="11"/>
  <c r="D3721" i="11"/>
  <c r="D3715" i="11"/>
  <c r="D3709" i="11"/>
  <c r="D3703" i="11"/>
  <c r="D3697" i="11"/>
  <c r="D3691" i="11"/>
  <c r="D3685" i="11"/>
  <c r="D3679" i="11"/>
  <c r="D3673" i="11"/>
  <c r="D3667" i="11"/>
  <c r="D3661" i="11"/>
  <c r="D3655" i="11"/>
  <c r="D3649" i="11"/>
  <c r="D3643" i="11"/>
  <c r="D3637" i="11"/>
  <c r="D3631" i="11"/>
  <c r="D3625" i="11"/>
  <c r="D3619" i="11"/>
  <c r="D3613" i="11"/>
  <c r="D3607" i="11"/>
  <c r="D3601" i="11"/>
  <c r="D3595" i="11"/>
  <c r="D3589" i="11"/>
  <c r="D3583" i="11"/>
  <c r="D3577" i="11"/>
  <c r="D3571" i="11"/>
  <c r="D3565" i="11"/>
  <c r="D3559" i="11"/>
  <c r="D3553" i="11"/>
  <c r="D3547" i="11"/>
  <c r="D3541" i="11"/>
  <c r="D3535" i="11"/>
  <c r="D3529" i="11"/>
  <c r="D3523" i="11"/>
  <c r="D3517" i="11"/>
  <c r="D3511" i="11"/>
  <c r="D3505" i="11"/>
  <c r="D3499" i="11"/>
  <c r="D3493" i="11"/>
  <c r="D3487" i="11"/>
  <c r="D3481" i="11"/>
  <c r="D3475" i="11"/>
  <c r="D3469" i="11"/>
  <c r="D3463" i="11"/>
  <c r="D3457" i="11"/>
  <c r="D3451" i="11"/>
  <c r="D3445" i="11"/>
  <c r="D3439" i="11"/>
  <c r="D3433" i="11"/>
  <c r="D3427" i="11"/>
  <c r="D3421" i="11"/>
  <c r="D3415" i="11"/>
  <c r="D3409" i="11"/>
  <c r="D3403" i="11"/>
  <c r="D3397" i="11"/>
  <c r="D3391" i="11"/>
  <c r="D3385" i="11"/>
  <c r="D3379" i="11"/>
  <c r="D3373" i="11"/>
  <c r="D3367" i="11"/>
  <c r="D3361" i="11"/>
  <c r="D3355" i="11"/>
  <c r="D3349" i="11"/>
  <c r="D3343" i="11"/>
  <c r="D3337" i="11"/>
  <c r="D3331" i="11"/>
  <c r="D3325" i="11"/>
  <c r="D3319" i="11"/>
  <c r="D3313" i="11"/>
  <c r="D3307" i="11"/>
  <c r="D3301" i="11"/>
  <c r="D3295" i="11"/>
  <c r="D3289" i="11"/>
  <c r="D3283" i="11"/>
  <c r="D3277" i="11"/>
  <c r="D3271" i="11"/>
  <c r="D3265" i="11"/>
  <c r="D3259" i="11"/>
  <c r="D3253" i="11"/>
  <c r="D3247" i="11"/>
  <c r="D3241" i="11"/>
  <c r="D3235" i="11"/>
  <c r="D3229" i="11"/>
  <c r="D3223" i="11"/>
  <c r="D3217" i="11"/>
  <c r="D3211" i="11"/>
  <c r="D3205" i="11"/>
  <c r="D3199" i="11"/>
  <c r="D3193" i="11"/>
  <c r="D3187" i="11"/>
  <c r="D3181" i="11"/>
  <c r="D3175" i="11"/>
  <c r="D3169" i="11"/>
  <c r="D3163" i="11"/>
  <c r="D3157" i="11"/>
  <c r="D3151" i="11"/>
  <c r="D3145" i="11"/>
  <c r="D3139" i="11"/>
  <c r="D3133" i="11"/>
  <c r="D3127" i="11"/>
  <c r="D3121" i="11"/>
  <c r="D3115" i="11"/>
  <c r="D3109" i="11"/>
  <c r="D3103" i="11"/>
  <c r="D3097" i="11"/>
  <c r="D3091" i="11"/>
  <c r="D3085" i="11"/>
  <c r="D3079" i="11"/>
  <c r="D3073" i="11"/>
  <c r="D3067" i="11"/>
  <c r="D3061" i="11"/>
  <c r="D3055" i="11"/>
  <c r="D3049" i="11"/>
  <c r="D3043" i="11"/>
  <c r="D3037" i="11"/>
  <c r="D3031" i="11"/>
  <c r="D3025" i="11"/>
  <c r="D3019" i="11"/>
  <c r="D3013" i="11"/>
  <c r="D3007" i="11"/>
  <c r="D3001" i="11"/>
  <c r="D2995" i="11"/>
  <c r="D2989" i="11"/>
  <c r="D2983" i="11"/>
  <c r="D2977" i="11"/>
  <c r="D2971" i="11"/>
  <c r="D2965" i="11"/>
  <c r="D2959" i="11"/>
  <c r="D2953" i="11"/>
  <c r="D2947" i="11"/>
  <c r="D2941" i="11"/>
  <c r="D2935" i="11"/>
  <c r="D2929" i="11"/>
  <c r="D2923" i="11"/>
  <c r="D2917" i="11"/>
  <c r="D2911" i="11"/>
  <c r="D2905" i="11"/>
  <c r="D2899" i="11"/>
  <c r="D2893" i="11"/>
  <c r="D2887" i="11"/>
  <c r="D2881" i="11"/>
  <c r="D2875" i="11"/>
  <c r="D2869" i="11"/>
  <c r="D2863" i="11"/>
  <c r="D2857" i="11"/>
  <c r="D2851" i="11"/>
  <c r="D2845" i="11"/>
  <c r="D2839" i="11"/>
  <c r="D2833" i="11"/>
  <c r="D2827" i="11"/>
  <c r="D2821" i="11"/>
  <c r="D2815" i="11"/>
  <c r="D2809" i="11"/>
  <c r="D2803" i="11"/>
  <c r="D2797" i="11"/>
  <c r="D2791" i="11"/>
  <c r="D2785" i="11"/>
  <c r="D2779" i="11"/>
  <c r="D2773" i="11"/>
  <c r="D2767" i="11"/>
  <c r="D2761" i="11"/>
  <c r="D2755" i="11"/>
  <c r="D2749" i="11"/>
  <c r="D2743" i="11"/>
  <c r="D2737" i="11"/>
  <c r="D2731" i="11"/>
  <c r="D2725" i="11"/>
  <c r="D2719" i="11"/>
  <c r="D2713" i="11"/>
  <c r="D2707" i="11"/>
  <c r="D2701" i="11"/>
  <c r="D2695" i="11"/>
  <c r="D2689" i="11"/>
  <c r="D2683" i="11"/>
  <c r="D2677" i="11"/>
  <c r="D2671" i="11"/>
  <c r="D2665" i="11"/>
  <c r="D2659" i="11"/>
  <c r="D2653" i="11"/>
  <c r="D2647" i="11"/>
  <c r="D2641" i="11"/>
  <c r="D2635" i="11"/>
  <c r="D2629" i="11"/>
  <c r="D2623" i="11"/>
  <c r="D2617" i="11"/>
  <c r="D2611" i="11"/>
  <c r="D2605" i="11"/>
  <c r="D2599" i="11"/>
  <c r="D2593" i="11"/>
  <c r="D2587" i="11"/>
  <c r="D2581" i="11"/>
  <c r="D2575" i="11"/>
  <c r="D2569" i="11"/>
  <c r="D2563" i="11"/>
  <c r="D2557" i="11"/>
  <c r="D2551" i="11"/>
  <c r="D2545" i="11"/>
  <c r="D2539" i="11"/>
  <c r="D2533" i="11"/>
  <c r="D2527" i="11"/>
  <c r="D2521" i="11"/>
  <c r="D2515" i="11"/>
  <c r="D2509" i="11"/>
  <c r="D2503" i="11"/>
  <c r="D2497" i="11"/>
  <c r="D2491" i="11"/>
  <c r="D2485" i="11"/>
  <c r="D2479" i="11"/>
  <c r="D2473" i="11"/>
  <c r="D2467" i="11"/>
  <c r="D2461" i="11"/>
  <c r="D2455" i="11"/>
  <c r="D2449" i="11"/>
  <c r="D2443" i="11"/>
  <c r="D2437" i="11"/>
  <c r="D2431" i="11"/>
  <c r="D2425" i="11"/>
  <c r="D2419" i="11"/>
  <c r="D2413" i="11"/>
  <c r="D2407" i="11"/>
  <c r="D2401" i="11"/>
  <c r="D2395" i="11"/>
  <c r="D2389" i="11"/>
  <c r="D2383" i="11"/>
  <c r="D2377" i="11"/>
  <c r="D2371" i="11"/>
  <c r="D2365" i="11"/>
  <c r="D2359" i="11"/>
  <c r="D2353" i="11"/>
  <c r="D2347" i="11"/>
  <c r="D2341" i="11"/>
  <c r="D2335" i="11"/>
  <c r="D2329" i="11"/>
  <c r="D2323" i="11"/>
  <c r="D2317" i="11"/>
  <c r="D2311" i="11"/>
  <c r="D2305" i="11"/>
  <c r="D2299" i="11"/>
  <c r="D2293" i="11"/>
  <c r="D2287" i="11"/>
  <c r="D2281" i="11"/>
  <c r="D2275" i="11"/>
  <c r="D2269" i="11"/>
  <c r="D2263" i="11"/>
  <c r="D2257" i="11"/>
  <c r="D2251" i="11"/>
  <c r="D2245" i="11"/>
  <c r="D2239" i="11"/>
  <c r="D2233" i="11"/>
  <c r="D2227" i="11"/>
  <c r="D2221" i="11"/>
  <c r="D2215" i="11"/>
  <c r="D2209" i="11"/>
  <c r="D2203" i="11"/>
  <c r="D2197" i="11"/>
  <c r="D2191" i="11"/>
  <c r="D2185" i="11"/>
  <c r="D2179" i="11"/>
  <c r="D2173" i="11"/>
  <c r="D2167" i="11"/>
  <c r="D2161" i="11"/>
  <c r="D2155" i="11"/>
  <c r="D2149" i="11"/>
  <c r="D2143" i="11"/>
  <c r="D2137" i="11"/>
  <c r="D2131" i="11"/>
  <c r="D2125" i="11"/>
  <c r="D2119" i="11"/>
  <c r="D2113" i="11"/>
  <c r="D2107" i="11"/>
  <c r="D2101" i="11"/>
  <c r="D2095" i="11"/>
  <c r="D2089" i="11"/>
  <c r="D2083" i="11"/>
  <c r="D2077" i="11"/>
  <c r="D2071" i="11"/>
  <c r="D2065" i="11"/>
  <c r="D2059" i="11"/>
  <c r="D2053" i="11"/>
  <c r="D2047" i="11"/>
  <c r="D2041" i="11"/>
  <c r="D2035" i="11"/>
  <c r="D2029" i="11"/>
  <c r="D2023" i="11"/>
  <c r="D2017" i="11"/>
  <c r="D2011" i="11"/>
  <c r="D2005" i="11"/>
  <c r="D1999" i="11"/>
  <c r="D1993" i="11"/>
  <c r="D1987" i="11"/>
  <c r="D1981" i="11"/>
  <c r="D1975" i="11"/>
  <c r="D1969" i="11"/>
  <c r="D1963" i="11"/>
  <c r="D1957" i="11"/>
  <c r="D1951" i="11"/>
  <c r="D1945" i="11"/>
  <c r="D1939" i="11"/>
  <c r="D1933" i="11"/>
  <c r="D1927" i="11"/>
  <c r="D1921" i="11"/>
  <c r="D1915" i="11"/>
  <c r="D1909" i="11"/>
  <c r="D1903" i="11"/>
  <c r="D1897" i="11"/>
  <c r="D1891" i="11"/>
  <c r="D1885" i="11"/>
  <c r="D1879" i="11"/>
  <c r="D1873" i="11"/>
  <c r="D1867" i="11"/>
  <c r="D1861" i="11"/>
  <c r="D1855" i="11"/>
  <c r="D1849" i="11"/>
  <c r="D1843" i="11"/>
  <c r="D1837" i="11"/>
  <c r="D1831" i="11"/>
  <c r="D1825" i="11"/>
  <c r="D1819" i="11"/>
  <c r="D1813" i="11"/>
  <c r="D1807" i="11"/>
  <c r="D1801" i="11"/>
  <c r="D1795" i="11"/>
  <c r="D1789" i="11"/>
  <c r="D1783" i="11"/>
  <c r="D1777" i="11"/>
  <c r="D1771" i="11"/>
  <c r="D1765" i="11"/>
  <c r="D1759" i="11"/>
  <c r="D1753" i="11"/>
  <c r="D1747" i="11"/>
  <c r="D1741" i="11"/>
  <c r="D1735" i="11"/>
  <c r="D1729" i="11"/>
  <c r="D1723" i="11"/>
  <c r="D1717" i="11"/>
  <c r="D1711" i="11"/>
  <c r="D1705" i="11"/>
  <c r="D1699" i="11"/>
  <c r="D1693" i="11"/>
  <c r="D1687" i="11"/>
  <c r="D1681" i="11"/>
  <c r="D1675" i="11"/>
  <c r="D1669" i="11"/>
  <c r="D1663" i="11"/>
  <c r="D1657" i="11"/>
  <c r="D1651" i="11"/>
  <c r="D1645" i="11"/>
  <c r="D1639" i="11"/>
  <c r="D1633" i="11"/>
  <c r="D1627" i="11"/>
  <c r="D1621" i="11"/>
  <c r="D1615" i="11"/>
  <c r="D1609" i="11"/>
  <c r="D1603" i="11"/>
  <c r="D1597" i="11"/>
  <c r="D1591" i="11"/>
  <c r="D1585" i="11"/>
  <c r="D1579" i="11"/>
  <c r="D1573" i="11"/>
  <c r="D1567" i="11"/>
  <c r="D1561" i="11"/>
  <c r="D1555" i="11"/>
  <c r="D1549" i="11"/>
  <c r="D1543" i="11"/>
  <c r="D1537" i="11"/>
  <c r="D1531" i="11"/>
  <c r="D1525" i="11"/>
  <c r="D1519" i="11"/>
  <c r="D1513" i="11"/>
  <c r="D1507" i="11"/>
  <c r="D1501" i="11"/>
  <c r="D1495" i="11"/>
  <c r="D1489" i="11"/>
  <c r="D1483" i="11"/>
  <c r="D1477" i="11"/>
  <c r="D1471" i="11"/>
  <c r="D1465" i="11"/>
  <c r="D1459" i="11"/>
  <c r="D1453" i="11"/>
  <c r="D1447" i="11"/>
  <c r="D1441" i="11"/>
  <c r="D1435" i="11"/>
  <c r="D1429" i="11"/>
  <c r="D1423" i="11"/>
  <c r="D1417" i="11"/>
  <c r="D1411" i="11"/>
  <c r="D1405" i="11"/>
  <c r="D1399" i="11"/>
  <c r="D1393" i="11"/>
  <c r="D1387" i="11"/>
  <c r="D1381" i="11"/>
  <c r="D1375" i="11"/>
  <c r="D1369" i="11"/>
  <c r="D1363" i="11"/>
  <c r="D1357" i="11"/>
  <c r="D1351" i="11"/>
  <c r="D1345" i="11"/>
  <c r="D1339" i="11"/>
  <c r="D1333" i="11"/>
  <c r="D1327" i="11"/>
  <c r="D1321" i="11"/>
  <c r="D1315" i="11"/>
  <c r="D1309" i="11"/>
  <c r="D1303" i="11"/>
  <c r="D1297" i="11"/>
  <c r="D1291" i="11"/>
  <c r="D10006" i="11"/>
  <c r="D9994" i="11"/>
  <c r="D9982" i="11"/>
  <c r="D9970" i="11"/>
  <c r="D9958" i="11"/>
  <c r="D9946" i="11"/>
  <c r="D9934" i="11"/>
  <c r="D9922" i="11"/>
  <c r="D9911" i="11"/>
  <c r="D9901" i="11"/>
  <c r="D9893" i="11"/>
  <c r="D9883" i="11"/>
  <c r="D9875" i="11"/>
  <c r="D9865" i="11"/>
  <c r="D9857" i="11"/>
  <c r="D9847" i="11"/>
  <c r="D9839" i="11"/>
  <c r="D9829" i="11"/>
  <c r="D9821" i="11"/>
  <c r="D9811" i="11"/>
  <c r="D9803" i="11"/>
  <c r="D9793" i="11"/>
  <c r="D9785" i="11"/>
  <c r="D9775" i="11"/>
  <c r="D9767" i="11"/>
  <c r="D9757" i="11"/>
  <c r="D9749" i="11"/>
  <c r="D9739" i="11"/>
  <c r="D9731" i="11"/>
  <c r="D9721" i="11"/>
  <c r="D9713" i="11"/>
  <c r="D9703" i="11"/>
  <c r="D9695" i="11"/>
  <c r="D9685" i="11"/>
  <c r="D9677" i="11"/>
  <c r="D9667" i="11"/>
  <c r="D9659" i="11"/>
  <c r="D9649" i="11"/>
  <c r="D9641" i="11"/>
  <c r="D9631" i="11"/>
  <c r="D9623" i="11"/>
  <c r="D9613" i="11"/>
  <c r="D9605" i="11"/>
  <c r="D9595" i="11"/>
  <c r="D9587" i="11"/>
  <c r="D9577" i="11"/>
  <c r="D9569" i="11"/>
  <c r="D9559" i="11"/>
  <c r="D9551" i="11"/>
  <c r="D9541" i="11"/>
  <c r="D9533" i="11"/>
  <c r="D9523" i="11"/>
  <c r="D9515" i="11"/>
  <c r="D9505" i="11"/>
  <c r="D9497" i="11"/>
  <c r="D9487" i="11"/>
  <c r="D9479" i="11"/>
  <c r="D9469" i="11"/>
  <c r="D9461" i="11"/>
  <c r="D9451" i="11"/>
  <c r="D9443" i="11"/>
  <c r="D9433" i="11"/>
  <c r="D9425" i="11"/>
  <c r="D9415" i="11"/>
  <c r="D9407" i="11"/>
  <c r="D9397" i="11"/>
  <c r="D9389" i="11"/>
  <c r="D9379" i="11"/>
  <c r="D9371" i="11"/>
  <c r="D9361" i="11"/>
  <c r="D9353" i="11"/>
  <c r="D9343" i="11"/>
  <c r="D9335" i="11"/>
  <c r="D9325" i="11"/>
  <c r="D9317" i="11"/>
  <c r="D9307" i="11"/>
  <c r="D9299" i="11"/>
  <c r="D9289" i="11"/>
  <c r="D9281" i="11"/>
  <c r="D9271" i="11"/>
  <c r="D9263" i="11"/>
  <c r="D9253" i="11"/>
  <c r="D9245" i="11"/>
  <c r="D9235" i="11"/>
  <c r="D9227" i="11"/>
  <c r="D9217" i="11"/>
  <c r="D9209" i="11"/>
  <c r="D9199" i="11"/>
  <c r="D9191" i="11"/>
  <c r="D9181" i="11"/>
  <c r="D9173" i="11"/>
  <c r="D9163" i="11"/>
  <c r="D9155" i="11"/>
  <c r="D9145" i="11"/>
  <c r="D9137" i="11"/>
  <c r="D9127" i="11"/>
  <c r="D9119" i="11"/>
  <c r="D9109" i="11"/>
  <c r="D9101" i="11"/>
  <c r="D9091" i="11"/>
  <c r="D9083" i="11"/>
  <c r="D9073" i="11"/>
  <c r="D9065" i="11"/>
  <c r="D9055" i="11"/>
  <c r="D9047" i="11"/>
  <c r="D9037" i="11"/>
  <c r="D9029" i="11"/>
  <c r="D9019" i="11"/>
  <c r="D9011" i="11"/>
  <c r="D9001" i="11"/>
  <c r="D8993" i="11"/>
  <c r="D8983" i="11"/>
  <c r="D8975" i="11"/>
  <c r="D8965" i="11"/>
  <c r="D8957" i="11"/>
  <c r="D8947" i="11"/>
  <c r="D8939" i="11"/>
  <c r="D8929" i="11"/>
  <c r="D8921" i="11"/>
  <c r="D8911" i="11"/>
  <c r="D8903" i="11"/>
  <c r="D8893" i="11"/>
  <c r="D8885" i="11"/>
  <c r="D8875" i="11"/>
  <c r="D8867" i="11"/>
  <c r="D8857" i="11"/>
  <c r="D8849" i="11"/>
  <c r="D8839" i="11"/>
  <c r="D8831" i="11"/>
  <c r="D8821" i="11"/>
  <c r="D8813" i="11"/>
  <c r="D8803" i="11"/>
  <c r="D8795" i="11"/>
  <c r="D8785" i="11"/>
  <c r="D8777" i="11"/>
  <c r="D8767" i="11"/>
  <c r="D8759" i="11"/>
  <c r="D8749" i="11"/>
  <c r="D8741" i="11"/>
  <c r="D8731" i="11"/>
  <c r="D8723" i="11"/>
  <c r="D8713" i="11"/>
  <c r="D8705" i="11"/>
  <c r="D8695" i="11"/>
  <c r="D8687" i="11"/>
  <c r="D8677" i="11"/>
  <c r="D8669" i="11"/>
  <c r="D8659" i="11"/>
  <c r="D8651" i="11"/>
  <c r="D8641" i="11"/>
  <c r="D8633" i="11"/>
  <c r="D8623" i="11"/>
  <c r="D8615" i="11"/>
  <c r="D8605" i="11"/>
  <c r="D8597" i="11"/>
  <c r="D8587" i="11"/>
  <c r="D8579" i="11"/>
  <c r="D8569" i="11"/>
  <c r="D8561" i="11"/>
  <c r="D8551" i="11"/>
  <c r="D8543" i="11"/>
  <c r="D8533" i="11"/>
  <c r="D8525" i="11"/>
  <c r="D8515" i="11"/>
  <c r="D8507" i="11"/>
  <c r="D8497" i="11"/>
  <c r="D8489" i="11"/>
  <c r="D8479" i="11"/>
  <c r="D8471" i="11"/>
  <c r="D8461" i="11"/>
  <c r="D8453" i="11"/>
  <c r="D8443" i="11"/>
  <c r="D8435" i="11"/>
  <c r="D8425" i="11"/>
  <c r="D8417" i="11"/>
  <c r="D8407" i="11"/>
  <c r="D8399" i="11"/>
  <c r="D8389" i="11"/>
  <c r="D8381" i="11"/>
  <c r="D8371" i="11"/>
  <c r="D8363" i="11"/>
  <c r="D8353" i="11"/>
  <c r="D8345" i="11"/>
  <c r="D8335" i="11"/>
  <c r="D8327" i="11"/>
  <c r="D8317" i="11"/>
  <c r="D8309" i="11"/>
  <c r="D8299" i="11"/>
  <c r="D8291" i="11"/>
  <c r="D8281" i="11"/>
  <c r="D8273" i="11"/>
  <c r="D8263" i="11"/>
  <c r="D8255" i="11"/>
  <c r="D8245" i="11"/>
  <c r="D8237" i="11"/>
  <c r="D8227" i="11"/>
  <c r="D8219" i="11"/>
  <c r="D8209" i="11"/>
  <c r="D8201" i="11"/>
  <c r="D8191" i="11"/>
  <c r="D8183" i="11"/>
  <c r="D8173" i="11"/>
  <c r="D8165" i="11"/>
  <c r="D8155" i="11"/>
  <c r="D8147" i="11"/>
  <c r="D8137" i="11"/>
  <c r="D8129" i="11"/>
  <c r="D8119" i="11"/>
  <c r="D8111" i="11"/>
  <c r="D8101" i="11"/>
  <c r="D8094" i="11"/>
  <c r="D8087" i="11"/>
  <c r="D8080" i="11"/>
  <c r="D8073" i="11"/>
  <c r="D8065" i="11"/>
  <c r="D8058" i="11"/>
  <c r="D8051" i="11"/>
  <c r="D8044" i="11"/>
  <c r="D8037" i="11"/>
  <c r="D8029" i="11"/>
  <c r="D8022" i="11"/>
  <c r="D8015" i="11"/>
  <c r="D8008" i="11"/>
  <c r="D8001" i="11"/>
  <c r="D7993" i="11"/>
  <c r="D7986" i="11"/>
  <c r="D7979" i="11"/>
  <c r="D7972" i="11"/>
  <c r="D7965" i="11"/>
  <c r="D7957" i="11"/>
  <c r="D7950" i="11"/>
  <c r="D7943" i="11"/>
  <c r="D7936" i="11"/>
  <c r="D7929" i="11"/>
  <c r="D7921" i="11"/>
  <c r="D7914" i="11"/>
  <c r="D7907" i="11"/>
  <c r="D7900" i="11"/>
  <c r="D7893" i="11"/>
  <c r="D7885" i="11"/>
  <c r="D7878" i="11"/>
  <c r="D7871" i="11"/>
  <c r="D7864" i="11"/>
  <c r="D7857" i="11"/>
  <c r="D7849" i="11"/>
  <c r="D7842" i="11"/>
  <c r="D7835" i="11"/>
  <c r="D7828" i="11"/>
  <c r="D7821" i="11"/>
  <c r="D7813" i="11"/>
  <c r="D7806" i="11"/>
  <c r="D7799" i="11"/>
  <c r="D7792" i="11"/>
  <c r="D7785" i="11"/>
  <c r="D7777" i="11"/>
  <c r="D7770" i="11"/>
  <c r="D7763" i="11"/>
  <c r="D7756" i="11"/>
  <c r="D7749" i="11"/>
  <c r="D7741" i="11"/>
  <c r="D7734" i="11"/>
  <c r="D7727" i="11"/>
  <c r="D7720" i="11"/>
  <c r="D7713" i="11"/>
  <c r="D7705" i="11"/>
  <c r="D7698" i="11"/>
  <c r="D7691" i="11"/>
  <c r="D7684" i="11"/>
  <c r="D7677" i="11"/>
  <c r="D7669" i="11"/>
  <c r="D7662" i="11"/>
  <c r="D7655" i="11"/>
  <c r="D7648" i="11"/>
  <c r="D7641" i="11"/>
  <c r="D7633" i="11"/>
  <c r="D7626" i="11"/>
  <c r="D7619" i="11"/>
  <c r="D7612" i="11"/>
  <c r="D7605" i="11"/>
  <c r="D7597" i="11"/>
  <c r="D7590" i="11"/>
  <c r="D7583" i="11"/>
  <c r="D7576" i="11"/>
  <c r="D7569" i="11"/>
  <c r="D7561" i="11"/>
  <c r="D7554" i="11"/>
  <c r="D7547" i="11"/>
  <c r="D7540" i="11"/>
  <c r="D7533" i="11"/>
  <c r="D7525" i="11"/>
  <c r="D7518" i="11"/>
  <c r="D7511" i="11"/>
  <c r="D7504" i="11"/>
  <c r="D7497" i="11"/>
  <c r="D7489" i="11"/>
  <c r="D7482" i="11"/>
  <c r="D7475" i="11"/>
  <c r="D7468" i="11"/>
  <c r="D7461" i="11"/>
  <c r="D7453" i="11"/>
  <c r="D7446" i="11"/>
  <c r="D7439" i="11"/>
  <c r="D7432" i="11"/>
  <c r="D7425" i="11"/>
  <c r="D7417" i="11"/>
  <c r="D7410" i="11"/>
  <c r="D7403" i="11"/>
  <c r="D7396" i="11"/>
  <c r="D7389" i="11"/>
  <c r="D7381" i="11"/>
  <c r="D7374" i="11"/>
  <c r="D7367" i="11"/>
  <c r="D7360" i="11"/>
  <c r="D7353" i="11"/>
  <c r="D7345" i="11"/>
  <c r="D7338" i="11"/>
  <c r="D7331" i="11"/>
  <c r="D7324" i="11"/>
  <c r="D7317" i="11"/>
  <c r="D7309" i="11"/>
  <c r="D7302" i="11"/>
  <c r="D7295" i="11"/>
  <c r="D7288" i="11"/>
  <c r="D7281" i="11"/>
  <c r="D7273" i="11"/>
  <c r="D7266" i="11"/>
  <c r="D7259" i="11"/>
  <c r="D7252" i="11"/>
  <c r="D7245" i="11"/>
  <c r="D7237" i="11"/>
  <c r="D7230" i="11"/>
  <c r="D7223" i="11"/>
  <c r="D7216" i="11"/>
  <c r="D7209" i="11"/>
  <c r="D7201" i="11"/>
  <c r="D7194" i="11"/>
  <c r="D7187" i="11"/>
  <c r="D7180" i="11"/>
  <c r="D7173" i="11"/>
  <c r="D7165" i="11"/>
  <c r="D7158" i="11"/>
  <c r="D7151" i="11"/>
  <c r="D7144" i="11"/>
  <c r="D7137" i="11"/>
  <c r="D7129" i="11"/>
  <c r="D7122" i="11"/>
  <c r="D7115" i="11"/>
  <c r="D7108" i="11"/>
  <c r="D7101" i="11"/>
  <c r="D7093" i="11"/>
  <c r="D7086" i="11"/>
  <c r="D7080" i="11"/>
  <c r="D7074" i="11"/>
  <c r="D7068" i="11"/>
  <c r="D7062" i="11"/>
  <c r="D7056" i="11"/>
  <c r="D7050" i="11"/>
  <c r="D7044" i="11"/>
  <c r="D7038" i="11"/>
  <c r="D7032" i="11"/>
  <c r="D7026" i="11"/>
  <c r="D7020" i="11"/>
  <c r="D7014" i="11"/>
  <c r="D7008" i="11"/>
  <c r="D7002" i="11"/>
  <c r="D6996" i="11"/>
  <c r="D6990" i="11"/>
  <c r="D6984" i="11"/>
  <c r="D6978" i="11"/>
  <c r="D6972" i="11"/>
  <c r="D6966" i="11"/>
  <c r="D6960" i="11"/>
  <c r="D6954" i="11"/>
  <c r="D6948" i="11"/>
  <c r="D6942" i="11"/>
  <c r="D6936" i="11"/>
  <c r="D6930" i="11"/>
  <c r="D6924" i="11"/>
  <c r="D6918" i="11"/>
  <c r="D6912" i="11"/>
  <c r="D6906" i="11"/>
  <c r="D6900" i="11"/>
  <c r="D6894" i="11"/>
  <c r="D6888" i="11"/>
  <c r="D6882" i="11"/>
  <c r="D6876" i="11"/>
  <c r="D6870" i="11"/>
  <c r="D6864" i="11"/>
  <c r="D6858" i="11"/>
  <c r="D6852" i="11"/>
  <c r="D6846" i="11"/>
  <c r="D6840" i="11"/>
  <c r="D6834" i="11"/>
  <c r="D6828" i="11"/>
  <c r="D6822" i="11"/>
  <c r="D6816" i="11"/>
  <c r="D6810" i="11"/>
  <c r="D6804" i="11"/>
  <c r="D6798" i="11"/>
  <c r="D6792" i="11"/>
  <c r="D6786" i="11"/>
  <c r="D6780" i="11"/>
  <c r="D6774" i="11"/>
  <c r="D6768" i="11"/>
  <c r="D6762" i="11"/>
  <c r="D6756" i="11"/>
  <c r="D6750" i="11"/>
  <c r="D6744" i="11"/>
  <c r="D6738" i="11"/>
  <c r="D6732" i="11"/>
  <c r="D6726" i="11"/>
  <c r="D6720" i="11"/>
  <c r="D6714" i="11"/>
  <c r="D6708" i="11"/>
  <c r="D6702" i="11"/>
  <c r="D6696" i="11"/>
  <c r="D6690" i="11"/>
  <c r="D6684" i="11"/>
  <c r="D6678" i="11"/>
  <c r="D6672" i="11"/>
  <c r="D6666" i="11"/>
  <c r="D6660" i="11"/>
  <c r="D6654" i="11"/>
  <c r="D6648" i="11"/>
  <c r="D6642" i="11"/>
  <c r="D6636" i="11"/>
  <c r="D6630" i="11"/>
  <c r="D6624" i="11"/>
  <c r="D6618" i="11"/>
  <c r="D6612" i="11"/>
  <c r="D6606" i="11"/>
  <c r="D6600" i="11"/>
  <c r="D6594" i="11"/>
  <c r="D6588" i="11"/>
  <c r="D6582" i="11"/>
  <c r="D6576" i="11"/>
  <c r="D6570" i="11"/>
  <c r="D6564" i="11"/>
  <c r="D6558" i="11"/>
  <c r="D6552" i="11"/>
  <c r="D6546" i="11"/>
  <c r="D6540" i="11"/>
  <c r="D6534" i="11"/>
  <c r="D6528" i="11"/>
  <c r="D6522" i="11"/>
  <c r="D6516" i="11"/>
  <c r="D6510" i="11"/>
  <c r="D6504" i="11"/>
  <c r="D6498" i="11"/>
  <c r="D6492" i="11"/>
  <c r="D6486" i="11"/>
  <c r="D6480" i="11"/>
  <c r="D6474" i="11"/>
  <c r="D6468" i="11"/>
  <c r="D6462" i="11"/>
  <c r="D6456" i="11"/>
  <c r="D6450" i="11"/>
  <c r="D6444" i="11"/>
  <c r="D6438" i="11"/>
  <c r="D6432" i="11"/>
  <c r="D6426" i="11"/>
  <c r="D6420" i="11"/>
  <c r="D6414" i="11"/>
  <c r="D6408" i="11"/>
  <c r="D6402" i="11"/>
  <c r="D6396" i="11"/>
  <c r="D6390" i="11"/>
  <c r="D6384" i="11"/>
  <c r="D6378" i="11"/>
  <c r="D6372" i="11"/>
  <c r="D6366" i="11"/>
  <c r="D6360" i="11"/>
  <c r="D6354" i="11"/>
  <c r="D6348" i="11"/>
  <c r="D6342" i="11"/>
  <c r="D6336" i="11"/>
  <c r="D6330" i="11"/>
  <c r="D6324" i="11"/>
  <c r="D6318" i="11"/>
  <c r="D6312" i="11"/>
  <c r="D6306" i="11"/>
  <c r="D6300" i="11"/>
  <c r="D6294" i="11"/>
  <c r="D6288" i="11"/>
  <c r="D6282" i="11"/>
  <c r="D6276" i="11"/>
  <c r="D6270" i="11"/>
  <c r="D6264" i="11"/>
  <c r="D6258" i="11"/>
  <c r="D6252" i="11"/>
  <c r="D6246" i="11"/>
  <c r="D6240" i="11"/>
  <c r="D6234" i="11"/>
  <c r="D6228" i="11"/>
  <c r="D6222" i="11"/>
  <c r="D6216" i="11"/>
  <c r="D6210" i="11"/>
  <c r="D6204" i="11"/>
  <c r="D6198" i="11"/>
  <c r="D6192" i="11"/>
  <c r="D6186" i="11"/>
  <c r="D6180" i="11"/>
  <c r="D6174" i="11"/>
  <c r="D6168" i="11"/>
  <c r="D6162" i="11"/>
  <c r="D6156" i="11"/>
  <c r="D6150" i="11"/>
  <c r="D6144" i="11"/>
  <c r="D6138" i="11"/>
  <c r="D6132" i="11"/>
  <c r="D6126" i="11"/>
  <c r="D6120" i="11"/>
  <c r="D6114" i="11"/>
  <c r="D6108" i="11"/>
  <c r="D6102" i="11"/>
  <c r="D6096" i="11"/>
  <c r="D6090" i="11"/>
  <c r="D6084" i="11"/>
  <c r="D6078" i="11"/>
  <c r="D6072" i="11"/>
  <c r="D6066" i="11"/>
  <c r="D6060" i="11"/>
  <c r="D6054" i="11"/>
  <c r="D6048" i="11"/>
  <c r="D6042" i="11"/>
  <c r="D6036" i="11"/>
  <c r="D6030" i="11"/>
  <c r="D6024" i="11"/>
  <c r="D6018" i="11"/>
  <c r="D6012" i="11"/>
  <c r="D6006" i="11"/>
  <c r="D6000" i="11"/>
  <c r="D5994" i="11"/>
  <c r="D5988" i="11"/>
  <c r="D5982" i="11"/>
  <c r="D5976" i="11"/>
  <c r="D5970" i="11"/>
  <c r="D5964" i="11"/>
  <c r="D5958" i="11"/>
  <c r="D5952" i="11"/>
  <c r="D5946" i="11"/>
  <c r="D5940" i="11"/>
  <c r="D5934" i="11"/>
  <c r="D5928" i="11"/>
  <c r="D5922" i="11"/>
  <c r="D5916" i="11"/>
  <c r="D5910" i="11"/>
  <c r="D5904" i="11"/>
  <c r="D5898" i="11"/>
  <c r="D5892" i="11"/>
  <c r="D5886" i="11"/>
  <c r="D5880" i="11"/>
  <c r="D5874" i="11"/>
  <c r="D5868" i="11"/>
  <c r="D5862" i="11"/>
  <c r="D5856" i="11"/>
  <c r="D5850" i="11"/>
  <c r="D5844" i="11"/>
  <c r="D5838" i="11"/>
  <c r="D5832" i="11"/>
  <c r="D5826" i="11"/>
  <c r="D5820" i="11"/>
  <c r="D5814" i="11"/>
  <c r="D5808" i="11"/>
  <c r="D5802" i="11"/>
  <c r="D5796" i="11"/>
  <c r="D5790" i="11"/>
  <c r="D5784" i="11"/>
  <c r="D5778" i="11"/>
  <c r="D5772" i="11"/>
  <c r="D5766" i="11"/>
  <c r="D5760" i="11"/>
  <c r="D5754" i="11"/>
  <c r="D5748" i="11"/>
  <c r="D5742" i="11"/>
  <c r="D5736" i="11"/>
  <c r="D5730" i="11"/>
  <c r="D5724" i="11"/>
  <c r="D5718" i="11"/>
  <c r="D5712" i="11"/>
  <c r="D5706" i="11"/>
  <c r="D5700" i="11"/>
  <c r="D5694" i="11"/>
  <c r="D5688" i="11"/>
  <c r="D5682" i="11"/>
  <c r="D5676" i="11"/>
  <c r="D5670" i="11"/>
  <c r="D5664" i="11"/>
  <c r="D5658" i="11"/>
  <c r="D5652" i="11"/>
  <c r="D5646" i="11"/>
  <c r="D5640" i="11"/>
  <c r="D5634" i="11"/>
  <c r="D5628" i="11"/>
  <c r="D5622" i="11"/>
  <c r="D5616" i="11"/>
  <c r="D5610" i="11"/>
  <c r="D5604" i="11"/>
  <c r="D5598" i="11"/>
  <c r="D5592" i="11"/>
  <c r="D5586" i="11"/>
  <c r="D5580" i="11"/>
  <c r="D5574" i="11"/>
  <c r="D5568" i="11"/>
  <c r="D5562" i="11"/>
  <c r="D5556" i="11"/>
  <c r="D5550" i="11"/>
  <c r="D5544" i="11"/>
  <c r="D5538" i="11"/>
  <c r="D5532" i="11"/>
  <c r="D5526" i="11"/>
  <c r="D5520" i="11"/>
  <c r="D5514" i="11"/>
  <c r="D5508" i="11"/>
  <c r="D5502" i="11"/>
  <c r="D5496" i="11"/>
  <c r="D5490" i="11"/>
  <c r="D5484" i="11"/>
  <c r="D5478" i="11"/>
  <c r="D5472" i="11"/>
  <c r="D5466" i="11"/>
  <c r="D5460" i="11"/>
  <c r="D5454" i="11"/>
  <c r="D5448" i="11"/>
  <c r="D5442" i="11"/>
  <c r="D5436" i="11"/>
  <c r="D5430" i="11"/>
  <c r="D5424" i="11"/>
  <c r="D5418" i="11"/>
  <c r="D5412" i="11"/>
  <c r="D5406" i="11"/>
  <c r="D5400" i="11"/>
  <c r="D5394" i="11"/>
  <c r="D5388" i="11"/>
  <c r="D5382" i="11"/>
  <c r="D5376" i="11"/>
  <c r="D5370" i="11"/>
  <c r="D5364" i="11"/>
  <c r="D5358" i="11"/>
  <c r="D5352" i="11"/>
  <c r="D5346" i="11"/>
  <c r="D5340" i="11"/>
  <c r="D5334" i="11"/>
  <c r="D5328" i="11"/>
  <c r="D5322" i="11"/>
  <c r="D5316" i="11"/>
  <c r="D5310" i="11"/>
  <c r="D5304" i="11"/>
  <c r="D5298" i="11"/>
  <c r="D5292" i="11"/>
  <c r="D5286" i="11"/>
  <c r="D5280" i="11"/>
  <c r="D5274" i="11"/>
  <c r="D5268" i="11"/>
  <c r="D5262" i="11"/>
  <c r="D5256" i="11"/>
  <c r="D5250" i="11"/>
  <c r="D5244" i="11"/>
  <c r="D5238" i="11"/>
  <c r="D5232" i="11"/>
  <c r="D5226" i="11"/>
  <c r="D5220" i="11"/>
  <c r="D5214" i="11"/>
  <c r="D5208" i="11"/>
  <c r="D5202" i="11"/>
  <c r="D5196" i="11"/>
  <c r="D5190" i="11"/>
  <c r="D5184" i="11"/>
  <c r="D5178" i="11"/>
  <c r="D5172" i="11"/>
  <c r="D5166" i="11"/>
  <c r="D5160" i="11"/>
  <c r="D5154" i="11"/>
  <c r="D5148" i="11"/>
  <c r="D5142" i="11"/>
  <c r="D5136" i="11"/>
  <c r="D5130" i="11"/>
  <c r="D5124" i="11"/>
  <c r="D5118" i="11"/>
  <c r="D5112" i="11"/>
  <c r="D5106" i="11"/>
  <c r="D5100" i="11"/>
  <c r="D5094" i="11"/>
  <c r="D5088" i="11"/>
  <c r="D5082" i="11"/>
  <c r="D5076" i="11"/>
  <c r="D5070" i="11"/>
  <c r="D5064" i="11"/>
  <c r="D5058" i="11"/>
  <c r="D5052" i="11"/>
  <c r="D5046" i="11"/>
  <c r="D5040" i="11"/>
  <c r="D5034" i="11"/>
  <c r="D5028" i="11"/>
  <c r="D5022" i="11"/>
  <c r="D5016" i="11"/>
  <c r="D5010" i="11"/>
  <c r="D5004" i="11"/>
  <c r="D4998" i="11"/>
  <c r="D4992" i="11"/>
  <c r="D4986" i="11"/>
  <c r="D4980" i="11"/>
  <c r="D4974" i="11"/>
  <c r="D4968" i="11"/>
  <c r="D4962" i="11"/>
  <c r="D4956" i="11"/>
  <c r="D4950" i="11"/>
  <c r="D4944" i="11"/>
  <c r="D4938" i="11"/>
  <c r="D4932" i="11"/>
  <c r="D4926" i="11"/>
  <c r="D4920" i="11"/>
  <c r="D4914" i="11"/>
  <c r="D4908" i="11"/>
  <c r="D4902" i="11"/>
  <c r="D4896" i="11"/>
  <c r="D4890" i="11"/>
  <c r="D4884" i="11"/>
  <c r="D4878" i="11"/>
  <c r="D4872" i="11"/>
  <c r="D4866" i="11"/>
  <c r="D4860" i="11"/>
  <c r="D4854" i="11"/>
  <c r="D4848" i="11"/>
  <c r="D4842" i="11"/>
  <c r="D4836" i="11"/>
  <c r="D4830" i="11"/>
  <c r="D4824" i="11"/>
  <c r="D4818" i="11"/>
  <c r="D4812" i="11"/>
  <c r="D4806" i="11"/>
  <c r="D4800" i="11"/>
  <c r="D4794" i="11"/>
  <c r="D4788" i="11"/>
  <c r="D4782" i="11"/>
  <c r="D4776" i="11"/>
  <c r="D4770" i="11"/>
  <c r="D4764" i="11"/>
  <c r="D4758" i="11"/>
  <c r="D4752" i="11"/>
  <c r="D4746" i="11"/>
  <c r="D4740" i="11"/>
  <c r="D4734" i="11"/>
  <c r="D4728" i="11"/>
  <c r="D4722" i="11"/>
  <c r="D4716" i="11"/>
  <c r="D4710" i="11"/>
  <c r="D4704" i="11"/>
  <c r="D4698" i="11"/>
  <c r="D4692" i="11"/>
  <c r="D4686" i="11"/>
  <c r="D4680" i="11"/>
  <c r="D4674" i="11"/>
  <c r="D4668" i="11"/>
  <c r="D4662" i="11"/>
  <c r="D4656" i="11"/>
  <c r="D4650" i="11"/>
  <c r="D4644" i="11"/>
  <c r="D4638" i="11"/>
  <c r="D4632" i="11"/>
  <c r="D4626" i="11"/>
  <c r="D4620" i="11"/>
  <c r="D4614" i="11"/>
  <c r="D4608" i="11"/>
  <c r="D4602" i="11"/>
  <c r="D4596" i="11"/>
  <c r="D4590" i="11"/>
  <c r="D4584" i="11"/>
  <c r="D4578" i="11"/>
  <c r="D4572" i="11"/>
  <c r="D4566" i="11"/>
  <c r="D4560" i="11"/>
  <c r="D4554" i="11"/>
  <c r="D4548" i="11"/>
  <c r="D4542" i="11"/>
  <c r="D4536" i="11"/>
  <c r="D4530" i="11"/>
  <c r="D4524" i="11"/>
  <c r="D4518" i="11"/>
  <c r="D4512" i="11"/>
  <c r="D4506" i="11"/>
  <c r="D4500" i="11"/>
  <c r="D4494" i="11"/>
  <c r="D4488" i="11"/>
  <c r="D4482" i="11"/>
  <c r="D4476" i="11"/>
  <c r="D4470" i="11"/>
  <c r="D4464" i="11"/>
  <c r="D4458" i="11"/>
  <c r="D4452" i="11"/>
  <c r="D4446" i="11"/>
  <c r="D4440" i="11"/>
  <c r="D4434" i="11"/>
  <c r="D4428" i="11"/>
  <c r="D4422" i="11"/>
  <c r="D4416" i="11"/>
  <c r="D4410" i="11"/>
  <c r="D4404" i="11"/>
  <c r="D4398" i="11"/>
  <c r="D4392" i="11"/>
  <c r="D4386" i="11"/>
  <c r="D4380" i="11"/>
  <c r="D4374" i="11"/>
  <c r="D4368" i="11"/>
  <c r="D10014" i="11"/>
  <c r="D10002" i="11"/>
  <c r="D9990" i="11"/>
  <c r="D9978" i="11"/>
  <c r="D9966" i="11"/>
  <c r="D9954" i="11"/>
  <c r="D9942" i="11"/>
  <c r="D9930" i="11"/>
  <c r="D9918" i="11"/>
  <c r="D9907" i="11"/>
  <c r="D9899" i="11"/>
  <c r="D9889" i="11"/>
  <c r="D9881" i="11"/>
  <c r="D9871" i="11"/>
  <c r="D9863" i="11"/>
  <c r="D9853" i="11"/>
  <c r="D9845" i="11"/>
  <c r="D9835" i="11"/>
  <c r="D9827" i="11"/>
  <c r="D9817" i="11"/>
  <c r="D9809" i="11"/>
  <c r="D9799" i="11"/>
  <c r="D9791" i="11"/>
  <c r="D9781" i="11"/>
  <c r="D9773" i="11"/>
  <c r="D9763" i="11"/>
  <c r="D9755" i="11"/>
  <c r="D9745" i="11"/>
  <c r="D9737" i="11"/>
  <c r="D9727" i="11"/>
  <c r="D9719" i="11"/>
  <c r="D9709" i="11"/>
  <c r="D9701" i="11"/>
  <c r="D9691" i="11"/>
  <c r="D9683" i="11"/>
  <c r="D9673" i="11"/>
  <c r="D9665" i="11"/>
  <c r="D9655" i="11"/>
  <c r="D9647" i="11"/>
  <c r="D9637" i="11"/>
  <c r="D9629" i="11"/>
  <c r="D9619" i="11"/>
  <c r="D9611" i="11"/>
  <c r="D9601" i="11"/>
  <c r="D9593" i="11"/>
  <c r="D9583" i="11"/>
  <c r="D9575" i="11"/>
  <c r="D9565" i="11"/>
  <c r="D9557" i="11"/>
  <c r="D9547" i="11"/>
  <c r="D9539" i="11"/>
  <c r="D9529" i="11"/>
  <c r="D9521" i="11"/>
  <c r="D9511" i="11"/>
  <c r="D9503" i="11"/>
  <c r="D9493" i="11"/>
  <c r="D9485" i="11"/>
  <c r="D9475" i="11"/>
  <c r="D9467" i="11"/>
  <c r="D9457" i="11"/>
  <c r="D9449" i="11"/>
  <c r="D9439" i="11"/>
  <c r="D9431" i="11"/>
  <c r="D9421" i="11"/>
  <c r="D9413" i="11"/>
  <c r="D9403" i="11"/>
  <c r="D9395" i="11"/>
  <c r="D9385" i="11"/>
  <c r="D9377" i="11"/>
  <c r="D9367" i="11"/>
  <c r="D9359" i="11"/>
  <c r="D9349" i="11"/>
  <c r="D9341" i="11"/>
  <c r="D9331" i="11"/>
  <c r="D9323" i="11"/>
  <c r="D9313" i="11"/>
  <c r="D9305" i="11"/>
  <c r="D9295" i="11"/>
  <c r="D9287" i="11"/>
  <c r="D9277" i="11"/>
  <c r="D9269" i="11"/>
  <c r="D9259" i="11"/>
  <c r="D9251" i="11"/>
  <c r="D9241" i="11"/>
  <c r="D9233" i="11"/>
  <c r="D9223" i="11"/>
  <c r="D9215" i="11"/>
  <c r="D9205" i="11"/>
  <c r="D9197" i="11"/>
  <c r="D9187" i="11"/>
  <c r="D9179" i="11"/>
  <c r="D9169" i="11"/>
  <c r="D9161" i="11"/>
  <c r="D9151" i="11"/>
  <c r="D9143" i="11"/>
  <c r="D9133" i="11"/>
  <c r="D9125" i="11"/>
  <c r="D9115" i="11"/>
  <c r="D9107" i="11"/>
  <c r="D9097" i="11"/>
  <c r="D9089" i="11"/>
  <c r="D9079" i="11"/>
  <c r="D9071" i="11"/>
  <c r="D9061" i="11"/>
  <c r="D9053" i="11"/>
  <c r="D9043" i="11"/>
  <c r="D9035" i="11"/>
  <c r="D9025" i="11"/>
  <c r="D9017" i="11"/>
  <c r="D9007" i="11"/>
  <c r="D8999" i="11"/>
  <c r="D8989" i="11"/>
  <c r="D8981" i="11"/>
  <c r="D8971" i="11"/>
  <c r="D8963" i="11"/>
  <c r="D8953" i="11"/>
  <c r="D8945" i="11"/>
  <c r="D8935" i="11"/>
  <c r="D8927" i="11"/>
  <c r="D8917" i="11"/>
  <c r="D8909" i="11"/>
  <c r="D8899" i="11"/>
  <c r="D8891" i="11"/>
  <c r="D8881" i="11"/>
  <c r="D8873" i="11"/>
  <c r="D8863" i="11"/>
  <c r="D8855" i="11"/>
  <c r="D8845" i="11"/>
  <c r="D8837" i="11"/>
  <c r="D8827" i="11"/>
  <c r="D8819" i="11"/>
  <c r="D8809" i="11"/>
  <c r="D8801" i="11"/>
  <c r="D8791" i="11"/>
  <c r="D8783" i="11"/>
  <c r="D8773" i="11"/>
  <c r="D8765" i="11"/>
  <c r="D8755" i="11"/>
  <c r="D8747" i="11"/>
  <c r="D8737" i="11"/>
  <c r="D8729" i="11"/>
  <c r="D8719" i="11"/>
  <c r="D8711" i="11"/>
  <c r="D8701" i="11"/>
  <c r="D8693" i="11"/>
  <c r="D8683" i="11"/>
  <c r="D8675" i="11"/>
  <c r="D8665" i="11"/>
  <c r="D8657" i="11"/>
  <c r="D8647" i="11"/>
  <c r="D8639" i="11"/>
  <c r="D8629" i="11"/>
  <c r="D8621" i="11"/>
  <c r="D8611" i="11"/>
  <c r="D8603" i="11"/>
  <c r="D8593" i="11"/>
  <c r="D8585" i="11"/>
  <c r="D8575" i="11"/>
  <c r="D8567" i="11"/>
  <c r="D8557" i="11"/>
  <c r="D8549" i="11"/>
  <c r="D8539" i="11"/>
  <c r="D8531" i="11"/>
  <c r="D8521" i="11"/>
  <c r="D8513" i="11"/>
  <c r="D8503" i="11"/>
  <c r="D8495" i="11"/>
  <c r="D8485" i="11"/>
  <c r="D8477" i="11"/>
  <c r="D8467" i="11"/>
  <c r="D8459" i="11"/>
  <c r="D8449" i="11"/>
  <c r="D8441" i="11"/>
  <c r="D8431" i="11"/>
  <c r="D8423" i="11"/>
  <c r="D8413" i="11"/>
  <c r="D8405" i="11"/>
  <c r="D8395" i="11"/>
  <c r="D8387" i="11"/>
  <c r="D8377" i="11"/>
  <c r="D8369" i="11"/>
  <c r="D8359" i="11"/>
  <c r="D8351" i="11"/>
  <c r="D8341" i="11"/>
  <c r="D8333" i="11"/>
  <c r="D8323" i="11"/>
  <c r="D8315" i="11"/>
  <c r="D8305" i="11"/>
  <c r="D8297" i="11"/>
  <c r="D8287" i="11"/>
  <c r="D8279" i="11"/>
  <c r="D8269" i="11"/>
  <c r="D8261" i="11"/>
  <c r="D8251" i="11"/>
  <c r="D8243" i="11"/>
  <c r="D8233" i="11"/>
  <c r="D8225" i="11"/>
  <c r="D8215" i="11"/>
  <c r="D8207" i="11"/>
  <c r="D8197" i="11"/>
  <c r="D8189" i="11"/>
  <c r="D8179" i="11"/>
  <c r="D8171" i="11"/>
  <c r="D8161" i="11"/>
  <c r="D8153" i="11"/>
  <c r="D8143" i="11"/>
  <c r="D8135" i="11"/>
  <c r="D8125" i="11"/>
  <c r="D8117" i="11"/>
  <c r="D8107" i="11"/>
  <c r="D8099" i="11"/>
  <c r="D8092" i="11"/>
  <c r="D8085" i="11"/>
  <c r="D8077" i="11"/>
  <c r="D8070" i="11"/>
  <c r="D8063" i="11"/>
  <c r="D8056" i="11"/>
  <c r="D8049" i="11"/>
  <c r="D8041" i="11"/>
  <c r="D8034" i="11"/>
  <c r="D8027" i="11"/>
  <c r="D8020" i="11"/>
  <c r="D8013" i="11"/>
  <c r="D8005" i="11"/>
  <c r="D7998" i="11"/>
  <c r="D7991" i="11"/>
  <c r="D7984" i="11"/>
  <c r="D7977" i="11"/>
  <c r="D7969" i="11"/>
  <c r="D7962" i="11"/>
  <c r="D7955" i="11"/>
  <c r="D7948" i="11"/>
  <c r="D7941" i="11"/>
  <c r="D7933" i="11"/>
  <c r="D7926" i="11"/>
  <c r="D7919" i="11"/>
  <c r="D7912" i="11"/>
  <c r="D7905" i="11"/>
  <c r="D7897" i="11"/>
  <c r="D7890" i="11"/>
  <c r="D7883" i="11"/>
  <c r="D7876" i="11"/>
  <c r="D7869" i="11"/>
  <c r="D7861" i="11"/>
  <c r="D7854" i="11"/>
  <c r="D7847" i="11"/>
  <c r="D7840" i="11"/>
  <c r="D7833" i="11"/>
  <c r="D7825" i="11"/>
  <c r="D7818" i="11"/>
  <c r="D7811" i="11"/>
  <c r="D7804" i="11"/>
  <c r="D7797" i="11"/>
  <c r="D7789" i="11"/>
  <c r="D7782" i="11"/>
  <c r="D7775" i="11"/>
  <c r="D7768" i="11"/>
  <c r="D7761" i="11"/>
  <c r="D7753" i="11"/>
  <c r="D7746" i="11"/>
  <c r="D7739" i="11"/>
  <c r="D7732" i="11"/>
  <c r="D7725" i="11"/>
  <c r="D7717" i="11"/>
  <c r="D7710" i="11"/>
  <c r="D7703" i="11"/>
  <c r="D7696" i="11"/>
  <c r="D7689" i="11"/>
  <c r="D7681" i="11"/>
  <c r="D7674" i="11"/>
  <c r="D7667" i="11"/>
  <c r="D7660" i="11"/>
  <c r="D7653" i="11"/>
  <c r="D7645" i="11"/>
  <c r="D7638" i="11"/>
  <c r="D7631" i="11"/>
  <c r="D7624" i="11"/>
  <c r="D7617" i="11"/>
  <c r="D7609" i="11"/>
  <c r="D7602" i="11"/>
  <c r="D7595" i="11"/>
  <c r="D7588" i="11"/>
  <c r="D7581" i="11"/>
  <c r="D7573" i="11"/>
  <c r="D7566" i="11"/>
  <c r="D7559" i="11"/>
  <c r="D7552" i="11"/>
  <c r="D7545" i="11"/>
  <c r="D7537" i="11"/>
  <c r="D7530" i="11"/>
  <c r="D7523" i="11"/>
  <c r="D7516" i="11"/>
  <c r="D7509" i="11"/>
  <c r="D7501" i="11"/>
  <c r="D7494" i="11"/>
  <c r="D7487" i="11"/>
  <c r="D7480" i="11"/>
  <c r="D7473" i="11"/>
  <c r="D7465" i="11"/>
  <c r="D7458" i="11"/>
  <c r="D7451" i="11"/>
  <c r="D7444" i="11"/>
  <c r="D7437" i="11"/>
  <c r="D7429" i="11"/>
  <c r="D7422" i="11"/>
  <c r="D7415" i="11"/>
  <c r="D7408" i="11"/>
  <c r="D7401" i="11"/>
  <c r="D7393" i="11"/>
  <c r="D7386" i="11"/>
  <c r="D7379" i="11"/>
  <c r="D7372" i="11"/>
  <c r="D7365" i="11"/>
  <c r="D7357" i="11"/>
  <c r="D7350" i="11"/>
  <c r="D7343" i="11"/>
  <c r="D7336" i="11"/>
  <c r="D7329" i="11"/>
  <c r="D7321" i="11"/>
  <c r="D7314" i="11"/>
  <c r="D7307" i="11"/>
  <c r="D7300" i="11"/>
  <c r="D7293" i="11"/>
  <c r="D7285" i="11"/>
  <c r="D7278" i="11"/>
  <c r="D7271" i="11"/>
  <c r="D7264" i="11"/>
  <c r="D7257" i="11"/>
  <c r="D7249" i="11"/>
  <c r="D7242" i="11"/>
  <c r="D7235" i="11"/>
  <c r="D7228" i="11"/>
  <c r="D7221" i="11"/>
  <c r="D7213" i="11"/>
  <c r="D7206" i="11"/>
  <c r="D7199" i="11"/>
  <c r="D7192" i="11"/>
  <c r="D7185" i="11"/>
  <c r="D7177" i="11"/>
  <c r="D7170" i="11"/>
  <c r="D7163" i="11"/>
  <c r="D7156" i="11"/>
  <c r="D7149" i="11"/>
  <c r="D7141" i="11"/>
  <c r="D7134" i="11"/>
  <c r="D7127" i="11"/>
  <c r="D7120" i="11"/>
  <c r="D7113" i="11"/>
  <c r="D7105" i="11"/>
  <c r="D7098" i="11"/>
  <c r="D7091" i="11"/>
  <c r="D7084" i="11"/>
  <c r="D7078" i="11"/>
  <c r="D7072" i="11"/>
  <c r="D7066" i="11"/>
  <c r="D7060" i="11"/>
  <c r="D7054" i="11"/>
  <c r="D7048" i="11"/>
  <c r="D7042" i="11"/>
  <c r="D7036" i="11"/>
  <c r="D7030" i="11"/>
  <c r="D7024" i="11"/>
  <c r="D7018" i="11"/>
  <c r="D7012" i="11"/>
  <c r="D7006" i="11"/>
  <c r="D7000" i="11"/>
  <c r="D6994" i="11"/>
  <c r="D6988" i="11"/>
  <c r="D6982" i="11"/>
  <c r="D6976" i="11"/>
  <c r="D6970" i="11"/>
  <c r="D6964" i="11"/>
  <c r="D6958" i="11"/>
  <c r="D6952" i="11"/>
  <c r="D6946" i="11"/>
  <c r="D6940" i="11"/>
  <c r="D6934" i="11"/>
  <c r="D6928" i="11"/>
  <c r="D6922" i="11"/>
  <c r="D6916" i="11"/>
  <c r="D6910" i="11"/>
  <c r="D6904" i="11"/>
  <c r="D6898" i="11"/>
  <c r="D6892" i="11"/>
  <c r="D6886" i="11"/>
  <c r="D6880" i="11"/>
  <c r="D6874" i="11"/>
  <c r="D6868" i="11"/>
  <c r="D6862" i="11"/>
  <c r="D6856" i="11"/>
  <c r="D6850" i="11"/>
  <c r="D6844" i="11"/>
  <c r="D6838" i="11"/>
  <c r="D6832" i="11"/>
  <c r="D6826" i="11"/>
  <c r="D6820" i="11"/>
  <c r="D6814" i="11"/>
  <c r="D6808" i="11"/>
  <c r="D6802" i="11"/>
  <c r="D6796" i="11"/>
  <c r="D6790" i="11"/>
  <c r="D6784" i="11"/>
  <c r="D6778" i="11"/>
  <c r="D6772" i="11"/>
  <c r="D6766" i="11"/>
  <c r="D6760" i="11"/>
  <c r="D6754" i="11"/>
  <c r="D6748" i="11"/>
  <c r="D6742" i="11"/>
  <c r="D6736" i="11"/>
  <c r="D6730" i="11"/>
  <c r="D6724" i="11"/>
  <c r="D6718" i="11"/>
  <c r="D6712" i="11"/>
  <c r="D6706" i="11"/>
  <c r="D6700" i="11"/>
  <c r="D6694" i="11"/>
  <c r="D6688" i="11"/>
  <c r="D6682" i="11"/>
  <c r="D6676" i="11"/>
  <c r="D6670" i="11"/>
  <c r="D6664" i="11"/>
  <c r="D6658" i="11"/>
  <c r="D6652" i="11"/>
  <c r="D6646" i="11"/>
  <c r="D6640" i="11"/>
  <c r="D6634" i="11"/>
  <c r="D6628" i="11"/>
  <c r="D6622" i="11"/>
  <c r="D6616" i="11"/>
  <c r="D6610" i="11"/>
  <c r="D6604" i="11"/>
  <c r="D6598" i="11"/>
  <c r="D6592" i="11"/>
  <c r="D6586" i="11"/>
  <c r="D6580" i="11"/>
  <c r="D6574" i="11"/>
  <c r="D6568" i="11"/>
  <c r="D6562" i="11"/>
  <c r="D6556" i="11"/>
  <c r="D6550" i="11"/>
  <c r="D6544" i="11"/>
  <c r="D6538" i="11"/>
  <c r="D6532" i="11"/>
  <c r="D6526" i="11"/>
  <c r="D6520" i="11"/>
  <c r="D6514" i="11"/>
  <c r="D6508" i="11"/>
  <c r="D6502" i="11"/>
  <c r="D6496" i="11"/>
  <c r="D6490" i="11"/>
  <c r="D6484" i="11"/>
  <c r="D6478" i="11"/>
  <c r="D6472" i="11"/>
  <c r="D6466" i="11"/>
  <c r="D6460" i="11"/>
  <c r="D6454" i="11"/>
  <c r="D6448" i="11"/>
  <c r="D6442" i="11"/>
  <c r="D6436" i="11"/>
  <c r="D6430" i="11"/>
  <c r="D6424" i="11"/>
  <c r="D6418" i="11"/>
  <c r="D6412" i="11"/>
  <c r="D6406" i="11"/>
  <c r="D6400" i="11"/>
  <c r="D6394" i="11"/>
  <c r="D6388" i="11"/>
  <c r="D6382" i="11"/>
  <c r="D6376" i="11"/>
  <c r="D6370" i="11"/>
  <c r="D6364" i="11"/>
  <c r="D6358" i="11"/>
  <c r="D6352" i="11"/>
  <c r="D6346" i="11"/>
  <c r="D6340" i="11"/>
  <c r="D6334" i="11"/>
  <c r="D6328" i="11"/>
  <c r="D6322" i="11"/>
  <c r="D6316" i="11"/>
  <c r="D6310" i="11"/>
  <c r="D6304" i="11"/>
  <c r="D6298" i="11"/>
  <c r="D6292" i="11"/>
  <c r="D6286" i="11"/>
  <c r="D6280" i="11"/>
  <c r="D6274" i="11"/>
  <c r="D6268" i="11"/>
  <c r="D6262" i="11"/>
  <c r="D6256" i="11"/>
  <c r="D6250" i="11"/>
  <c r="D6244" i="11"/>
  <c r="D6238" i="11"/>
  <c r="D6232" i="11"/>
  <c r="D6226" i="11"/>
  <c r="D6220" i="11"/>
  <c r="D6214" i="11"/>
  <c r="D6208" i="11"/>
  <c r="D6202" i="11"/>
  <c r="D6196" i="11"/>
  <c r="D6190" i="11"/>
  <c r="D6184" i="11"/>
  <c r="D6178" i="11"/>
  <c r="D6172" i="11"/>
  <c r="D6166" i="11"/>
  <c r="D6160" i="11"/>
  <c r="D6154" i="11"/>
  <c r="D6148" i="11"/>
  <c r="D6142" i="11"/>
  <c r="D6136" i="11"/>
  <c r="D6130" i="11"/>
  <c r="D6124" i="11"/>
  <c r="D6118" i="11"/>
  <c r="D6112" i="11"/>
  <c r="D6106" i="11"/>
  <c r="D6100" i="11"/>
  <c r="D6094" i="11"/>
  <c r="D6088" i="11"/>
  <c r="D6082" i="11"/>
  <c r="D6076" i="11"/>
  <c r="D6070" i="11"/>
  <c r="D6064" i="11"/>
  <c r="D6058" i="11"/>
  <c r="D6052" i="11"/>
  <c r="D6046" i="11"/>
  <c r="D6040" i="11"/>
  <c r="D6034" i="11"/>
  <c r="D6028" i="11"/>
  <c r="D6022" i="11"/>
  <c r="D6016" i="11"/>
  <c r="D6010" i="11"/>
  <c r="D6004" i="11"/>
  <c r="D5998" i="11"/>
  <c r="D5992" i="11"/>
  <c r="D5986" i="11"/>
  <c r="D5980" i="11"/>
  <c r="D5974" i="11"/>
  <c r="D5968" i="11"/>
  <c r="D5962" i="11"/>
  <c r="D5956" i="11"/>
  <c r="D5950" i="11"/>
  <c r="D5944" i="11"/>
  <c r="D5938" i="11"/>
  <c r="D5932" i="11"/>
  <c r="D5926" i="11"/>
  <c r="D5920" i="11"/>
  <c r="D5914" i="11"/>
  <c r="D5908" i="11"/>
  <c r="D5902" i="11"/>
  <c r="D5896" i="11"/>
  <c r="D5890" i="11"/>
  <c r="D5884" i="11"/>
  <c r="D5878" i="11"/>
  <c r="D5872" i="11"/>
  <c r="D5866" i="11"/>
  <c r="D5860" i="11"/>
  <c r="D5854" i="11"/>
  <c r="D5848" i="11"/>
  <c r="D5842" i="11"/>
  <c r="D5836" i="11"/>
  <c r="D5830" i="11"/>
  <c r="D5824" i="11"/>
  <c r="D5818" i="11"/>
  <c r="D5812" i="11"/>
  <c r="D5806" i="11"/>
  <c r="D5800" i="11"/>
  <c r="D5794" i="11"/>
  <c r="D5788" i="11"/>
  <c r="D5782" i="11"/>
  <c r="D5776" i="11"/>
  <c r="D5770" i="11"/>
  <c r="D5764" i="11"/>
  <c r="D5758" i="11"/>
  <c r="D5752" i="11"/>
  <c r="D5746" i="11"/>
  <c r="D5740" i="11"/>
  <c r="D5734" i="11"/>
  <c r="D5728" i="11"/>
  <c r="D5722" i="11"/>
  <c r="D5716" i="11"/>
  <c r="D5710" i="11"/>
  <c r="D5704" i="11"/>
  <c r="D5698" i="11"/>
  <c r="D5692" i="11"/>
  <c r="D5686" i="11"/>
  <c r="D5680" i="11"/>
  <c r="D5674" i="11"/>
  <c r="D5668" i="11"/>
  <c r="D5662" i="11"/>
  <c r="D5656" i="11"/>
  <c r="D5650" i="11"/>
  <c r="D5644" i="11"/>
  <c r="D5638" i="11"/>
  <c r="D5632" i="11"/>
  <c r="D5626" i="11"/>
  <c r="D5620" i="11"/>
  <c r="D5614" i="11"/>
  <c r="D5608" i="11"/>
  <c r="D5602" i="11"/>
  <c r="D5596" i="11"/>
  <c r="D5590" i="11"/>
  <c r="D5584" i="11"/>
  <c r="D5578" i="11"/>
  <c r="D5572" i="11"/>
  <c r="D5566" i="11"/>
  <c r="D5560" i="11"/>
  <c r="D5554" i="11"/>
  <c r="D5548" i="11"/>
  <c r="D5542" i="11"/>
  <c r="D5536" i="11"/>
  <c r="D5530" i="11"/>
  <c r="D5524" i="11"/>
  <c r="D5518" i="11"/>
  <c r="D5512" i="11"/>
  <c r="D5506" i="11"/>
  <c r="D5500" i="11"/>
  <c r="D5494" i="11"/>
  <c r="D5488" i="11"/>
  <c r="D5482" i="11"/>
  <c r="D5476" i="11"/>
  <c r="D5470" i="11"/>
  <c r="D5464" i="11"/>
  <c r="D5458" i="11"/>
  <c r="D5452" i="11"/>
  <c r="D5446" i="11"/>
  <c r="D5440" i="11"/>
  <c r="D5434" i="11"/>
  <c r="D5428" i="11"/>
  <c r="D5422" i="11"/>
  <c r="D5416" i="11"/>
  <c r="D5410" i="11"/>
  <c r="D5404" i="11"/>
  <c r="D5398" i="11"/>
  <c r="D5392" i="11"/>
  <c r="D5386" i="11"/>
  <c r="D5380" i="11"/>
  <c r="D5374" i="11"/>
  <c r="D5368" i="11"/>
  <c r="D5362" i="11"/>
  <c r="D5356" i="11"/>
  <c r="D5350" i="11"/>
  <c r="D5344" i="11"/>
  <c r="D5338" i="11"/>
  <c r="D5332" i="11"/>
  <c r="D5326" i="11"/>
  <c r="D5320" i="11"/>
  <c r="D5314" i="11"/>
  <c r="D5308" i="11"/>
  <c r="D5302" i="11"/>
  <c r="D5296" i="11"/>
  <c r="D5290" i="11"/>
  <c r="D5284" i="11"/>
  <c r="D5278" i="11"/>
  <c r="D5272" i="11"/>
  <c r="D5266" i="11"/>
  <c r="D5260" i="11"/>
  <c r="D5254" i="11"/>
  <c r="D5248" i="11"/>
  <c r="D5242" i="11"/>
  <c r="D5236" i="11"/>
  <c r="D5230" i="11"/>
  <c r="D5224" i="11"/>
  <c r="D5218" i="11"/>
  <c r="D5212" i="11"/>
  <c r="D5206" i="11"/>
  <c r="D5200" i="11"/>
  <c r="D5194" i="11"/>
  <c r="D5188" i="11"/>
  <c r="D5182" i="11"/>
  <c r="D5176" i="11"/>
  <c r="D5170" i="11"/>
  <c r="D5164" i="11"/>
  <c r="D5158" i="11"/>
  <c r="D5152" i="11"/>
  <c r="D5146" i="11"/>
  <c r="D5140" i="11"/>
  <c r="D5134" i="11"/>
  <c r="D5128" i="11"/>
  <c r="D5122" i="11"/>
  <c r="D5116" i="11"/>
  <c r="D5110" i="11"/>
  <c r="D5104" i="11"/>
  <c r="D5098" i="11"/>
  <c r="D5092" i="11"/>
  <c r="D5086" i="11"/>
  <c r="D5080" i="11"/>
  <c r="D5074" i="11"/>
  <c r="D5068" i="11"/>
  <c r="D5062" i="11"/>
  <c r="D5056" i="11"/>
  <c r="D5050" i="11"/>
  <c r="D5044" i="11"/>
  <c r="D5038" i="11"/>
  <c r="D5032" i="11"/>
  <c r="D5026" i="11"/>
  <c r="D5020" i="11"/>
  <c r="D5014" i="11"/>
  <c r="D5008" i="11"/>
  <c r="D5002" i="11"/>
  <c r="D4996" i="11"/>
  <c r="D4990" i="11"/>
  <c r="D4984" i="11"/>
  <c r="D4978" i="11"/>
  <c r="D4972" i="11"/>
  <c r="D4966" i="11"/>
  <c r="D4960" i="11"/>
  <c r="D4954" i="11"/>
  <c r="D4948" i="11"/>
  <c r="D4942" i="11"/>
  <c r="D4936" i="11"/>
  <c r="D4930" i="11"/>
  <c r="D4924" i="11"/>
  <c r="D4918" i="11"/>
  <c r="D4912" i="11"/>
  <c r="D4906" i="11"/>
  <c r="D4900" i="11"/>
  <c r="D4894" i="11"/>
  <c r="D4888" i="11"/>
  <c r="D4882" i="11"/>
  <c r="D4876" i="11"/>
  <c r="D4870" i="11"/>
  <c r="D4864" i="11"/>
  <c r="D4858" i="11"/>
  <c r="D4852" i="11"/>
  <c r="D4846" i="11"/>
  <c r="D4840" i="11"/>
  <c r="D4834" i="11"/>
  <c r="D4828" i="11"/>
  <c r="D4822" i="11"/>
  <c r="D4816" i="11"/>
  <c r="D4810" i="11"/>
  <c r="D4804" i="11"/>
  <c r="D4798" i="11"/>
  <c r="D4792" i="11"/>
  <c r="D4786" i="11"/>
  <c r="D4780" i="11"/>
  <c r="D4774" i="11"/>
  <c r="D4768" i="11"/>
  <c r="D4762" i="11"/>
  <c r="D4756" i="11"/>
  <c r="D4750" i="11"/>
  <c r="D4744" i="11"/>
  <c r="D4738" i="11"/>
  <c r="D4732" i="11"/>
  <c r="D4726" i="11"/>
  <c r="D4720" i="11"/>
  <c r="D4714" i="11"/>
  <c r="D4708" i="11"/>
  <c r="D4702" i="11"/>
  <c r="D4696" i="11"/>
  <c r="D4690" i="11"/>
  <c r="D4684" i="11"/>
  <c r="D4678" i="11"/>
  <c r="D4672" i="11"/>
  <c r="D4666" i="11"/>
  <c r="D4660" i="11"/>
  <c r="D4654" i="11"/>
  <c r="D4648" i="11"/>
  <c r="D4642" i="11"/>
  <c r="D4636" i="11"/>
  <c r="D4630" i="11"/>
  <c r="D4624" i="11"/>
  <c r="D4618" i="11"/>
  <c r="D4612" i="11"/>
  <c r="D4606" i="11"/>
  <c r="D4600" i="11"/>
  <c r="D4594" i="11"/>
  <c r="D4588" i="11"/>
  <c r="D4582" i="11"/>
  <c r="D4576" i="11"/>
  <c r="D4570" i="11"/>
  <c r="D4564" i="11"/>
  <c r="D4558" i="11"/>
  <c r="D4552" i="11"/>
  <c r="D4546" i="11"/>
  <c r="D4540" i="11"/>
  <c r="D4534" i="11"/>
  <c r="D4528" i="11"/>
  <c r="D4522" i="11"/>
  <c r="D4516" i="11"/>
  <c r="D4510" i="11"/>
  <c r="D4504" i="11"/>
  <c r="D4498" i="11"/>
  <c r="D4492" i="11"/>
  <c r="D4486" i="11"/>
  <c r="D4480" i="11"/>
  <c r="D4474" i="11"/>
  <c r="D4468" i="11"/>
  <c r="D4462" i="11"/>
  <c r="D4456" i="11"/>
  <c r="D4450" i="11"/>
  <c r="D4444" i="11"/>
  <c r="D4438" i="11"/>
  <c r="D4432" i="11"/>
  <c r="D4426" i="11"/>
  <c r="D4420" i="11"/>
  <c r="D4414" i="11"/>
  <c r="D4408" i="11"/>
  <c r="D4402" i="11"/>
  <c r="D4396" i="11"/>
  <c r="D4390" i="11"/>
  <c r="D4384" i="11"/>
  <c r="D4378" i="11"/>
  <c r="D4372" i="11"/>
  <c r="D4366" i="11"/>
  <c r="D4360" i="11"/>
  <c r="D4354" i="11"/>
  <c r="D4348" i="11"/>
  <c r="D4342" i="11"/>
  <c r="D4336" i="11"/>
  <c r="D4330" i="11"/>
  <c r="D4324" i="11"/>
  <c r="D4318" i="11"/>
  <c r="D4312" i="11"/>
  <c r="D4306" i="11"/>
  <c r="D4300" i="11"/>
  <c r="D4294" i="11"/>
  <c r="D4288" i="11"/>
  <c r="D4282" i="11"/>
  <c r="D4276" i="11"/>
  <c r="D4270" i="11"/>
  <c r="D4264" i="11"/>
  <c r="D4258" i="11"/>
  <c r="D4252" i="11"/>
  <c r="D4246" i="11"/>
  <c r="D4240" i="11"/>
  <c r="D4234" i="11"/>
  <c r="D4228" i="11"/>
  <c r="D4222" i="11"/>
  <c r="D4216" i="11"/>
  <c r="D4210" i="11"/>
  <c r="D4204" i="11"/>
  <c r="D4198" i="11"/>
  <c r="D4192" i="11"/>
  <c r="D4186" i="11"/>
  <c r="D4180" i="11"/>
  <c r="D4174" i="11"/>
  <c r="D4168" i="11"/>
  <c r="D4162" i="11"/>
  <c r="D4156" i="11"/>
  <c r="D4150" i="11"/>
  <c r="D4144" i="11"/>
  <c r="D4138" i="11"/>
  <c r="D4132" i="11"/>
  <c r="D4126" i="11"/>
  <c r="D4120" i="11"/>
  <c r="D4114" i="11"/>
  <c r="D4108" i="11"/>
  <c r="D4102" i="11"/>
  <c r="D4096" i="11"/>
  <c r="D4090" i="11"/>
  <c r="D4084" i="11"/>
  <c r="D4078" i="11"/>
  <c r="D4072" i="11"/>
  <c r="D4066" i="11"/>
  <c r="D4060" i="11"/>
  <c r="D4054" i="11"/>
  <c r="D4048" i="11"/>
  <c r="D4042" i="11"/>
  <c r="D4036" i="11"/>
  <c r="D4030" i="11"/>
  <c r="D4024" i="11"/>
  <c r="D4018" i="11"/>
  <c r="D4012" i="11"/>
  <c r="D4006" i="11"/>
  <c r="D4000" i="11"/>
  <c r="D3994" i="11"/>
  <c r="D3988" i="11"/>
  <c r="D3982" i="11"/>
  <c r="D3976" i="11"/>
  <c r="D3970" i="11"/>
  <c r="D3964" i="11"/>
  <c r="D3958" i="11"/>
  <c r="D3952" i="11"/>
  <c r="D3946" i="11"/>
  <c r="D3940" i="11"/>
  <c r="D3934" i="11"/>
  <c r="D3928" i="11"/>
  <c r="D3922" i="11"/>
  <c r="D3916" i="11"/>
  <c r="D3910" i="11"/>
  <c r="D3904" i="11"/>
  <c r="D3898" i="11"/>
  <c r="D3892" i="11"/>
  <c r="D3886" i="11"/>
  <c r="D3880" i="11"/>
  <c r="D3874" i="11"/>
  <c r="D3868" i="11"/>
  <c r="D3862" i="11"/>
  <c r="D3856" i="11"/>
  <c r="D3850" i="11"/>
  <c r="D3844" i="11"/>
  <c r="D3838" i="11"/>
  <c r="D3832" i="11"/>
  <c r="D3826" i="11"/>
  <c r="D3820" i="11"/>
  <c r="D3814" i="11"/>
  <c r="D3808" i="11"/>
  <c r="D3802" i="11"/>
  <c r="D3796" i="11"/>
  <c r="D3790" i="11"/>
  <c r="D3784" i="11"/>
  <c r="D3778" i="11"/>
  <c r="D3772" i="11"/>
  <c r="D3766" i="11"/>
  <c r="D3760" i="11"/>
  <c r="D3754" i="11"/>
  <c r="D3748" i="11"/>
  <c r="D3742" i="11"/>
  <c r="D3736" i="11"/>
  <c r="D3730" i="11"/>
  <c r="D3724" i="11"/>
  <c r="D3718" i="11"/>
  <c r="D3712" i="11"/>
  <c r="D3706" i="11"/>
  <c r="D3700" i="11"/>
  <c r="D3694" i="11"/>
  <c r="D3688" i="11"/>
  <c r="D3682" i="11"/>
  <c r="D3676" i="11"/>
  <c r="D3670" i="11"/>
  <c r="D3664" i="11"/>
  <c r="D3658" i="11"/>
  <c r="D3652" i="11"/>
  <c r="D3646" i="11"/>
  <c r="D3640" i="11"/>
  <c r="D3634" i="11"/>
  <c r="D3628" i="11"/>
  <c r="D3622" i="11"/>
  <c r="D3616" i="11"/>
  <c r="D3610" i="11"/>
  <c r="D3604" i="11"/>
  <c r="D3598" i="11"/>
  <c r="D3592" i="11"/>
  <c r="D3586" i="11"/>
  <c r="D3580" i="11"/>
  <c r="D3574" i="11"/>
  <c r="D3568" i="11"/>
  <c r="D3562" i="11"/>
  <c r="D3556" i="11"/>
  <c r="D3550" i="11"/>
  <c r="D3544" i="11"/>
  <c r="D3538" i="11"/>
  <c r="D3532" i="11"/>
  <c r="D3526" i="11"/>
  <c r="D3520" i="11"/>
  <c r="D3514" i="11"/>
  <c r="D3508" i="11"/>
  <c r="D3502" i="11"/>
  <c r="D3496" i="11"/>
  <c r="D3490" i="11"/>
  <c r="D3484" i="11"/>
  <c r="D3478" i="11"/>
  <c r="D3472" i="11"/>
  <c r="D3466" i="11"/>
  <c r="D3460" i="11"/>
  <c r="D3454" i="11"/>
  <c r="D3448" i="11"/>
  <c r="D3442" i="11"/>
  <c r="D3436" i="11"/>
  <c r="D3430" i="11"/>
  <c r="D3424" i="11"/>
  <c r="D3418" i="11"/>
  <c r="D3412" i="11"/>
  <c r="D3406" i="11"/>
  <c r="D3400" i="11"/>
  <c r="D3394" i="11"/>
  <c r="D3388" i="11"/>
  <c r="D3382" i="11"/>
  <c r="D3376" i="11"/>
  <c r="D3370" i="11"/>
  <c r="D3364" i="11"/>
  <c r="D3358" i="11"/>
  <c r="D3352" i="11"/>
  <c r="D3346" i="11"/>
  <c r="D3340" i="11"/>
  <c r="D3334" i="11"/>
  <c r="D3328" i="11"/>
  <c r="D3322" i="11"/>
  <c r="D3316" i="11"/>
  <c r="D3310" i="11"/>
  <c r="D3304" i="11"/>
  <c r="D3298" i="11"/>
  <c r="D3292" i="11"/>
  <c r="D3286" i="11"/>
  <c r="D3280" i="11"/>
  <c r="D3274" i="11"/>
  <c r="D3268" i="11"/>
  <c r="D3262" i="11"/>
  <c r="D3256" i="11"/>
  <c r="D3250" i="11"/>
  <c r="D3244" i="11"/>
  <c r="D3238" i="11"/>
  <c r="D3232" i="11"/>
  <c r="D3226" i="11"/>
  <c r="D3220" i="11"/>
  <c r="D3214" i="11"/>
  <c r="D3208" i="11"/>
  <c r="D3202" i="11"/>
  <c r="D3196" i="11"/>
  <c r="D3190" i="11"/>
  <c r="D3184" i="11"/>
  <c r="D3178" i="11"/>
  <c r="D3172" i="11"/>
  <c r="D3166" i="11"/>
  <c r="D3160" i="11"/>
  <c r="D3154" i="11"/>
  <c r="D3148" i="11"/>
  <c r="D3142" i="11"/>
  <c r="D3136" i="11"/>
  <c r="D3130" i="11"/>
  <c r="D3124" i="11"/>
  <c r="D3118" i="11"/>
  <c r="D3112" i="11"/>
  <c r="D3106" i="11"/>
  <c r="D3100" i="11"/>
  <c r="D3094" i="11"/>
  <c r="D3088" i="11"/>
  <c r="D3082" i="11"/>
  <c r="D3076" i="11"/>
  <c r="D3070" i="11"/>
  <c r="D3064" i="11"/>
  <c r="D3058" i="11"/>
  <c r="D3052" i="11"/>
  <c r="D3046" i="11"/>
  <c r="D3040" i="11"/>
  <c r="D3034" i="11"/>
  <c r="D3028" i="11"/>
  <c r="D3022" i="11"/>
  <c r="D3016" i="11"/>
  <c r="D3010" i="11"/>
  <c r="D3004" i="11"/>
  <c r="D2998" i="11"/>
  <c r="D2992" i="11"/>
  <c r="D2986" i="11"/>
  <c r="D2980" i="11"/>
  <c r="D2974" i="11"/>
  <c r="D2968" i="11"/>
  <c r="D2962" i="11"/>
  <c r="D2956" i="11"/>
  <c r="D2950" i="11"/>
  <c r="D2944" i="11"/>
  <c r="D2938" i="11"/>
  <c r="D2932" i="11"/>
  <c r="D2926" i="11"/>
  <c r="D2920" i="11"/>
  <c r="D2914" i="11"/>
  <c r="D2908" i="11"/>
  <c r="D2902" i="11"/>
  <c r="D2896" i="11"/>
  <c r="D2890" i="11"/>
  <c r="D2884" i="11"/>
  <c r="D2878" i="11"/>
  <c r="D2872" i="11"/>
  <c r="D2866" i="11"/>
  <c r="D2860" i="11"/>
  <c r="D2854" i="11"/>
  <c r="D2848" i="11"/>
  <c r="D2842" i="11"/>
  <c r="D2836" i="11"/>
  <c r="D2830" i="11"/>
  <c r="D2824" i="11"/>
  <c r="D2818" i="11"/>
  <c r="D2812" i="11"/>
  <c r="D2806" i="11"/>
  <c r="D2800" i="11"/>
  <c r="D2794" i="11"/>
  <c r="D2788" i="11"/>
  <c r="D2782" i="11"/>
  <c r="D2776" i="11"/>
  <c r="D2770" i="11"/>
  <c r="D2764" i="11"/>
  <c r="D2758" i="11"/>
  <c r="D2752" i="11"/>
  <c r="D2746" i="11"/>
  <c r="D2740" i="11"/>
  <c r="D2734" i="11"/>
  <c r="D2728" i="11"/>
  <c r="D2722" i="11"/>
  <c r="D2716" i="11"/>
  <c r="D2710" i="11"/>
  <c r="D2704" i="11"/>
  <c r="D2698" i="11"/>
  <c r="D2692" i="11"/>
  <c r="D2686" i="11"/>
  <c r="D2680" i="11"/>
  <c r="D2674" i="11"/>
  <c r="D2668" i="11"/>
  <c r="D2662" i="11"/>
  <c r="D2656" i="11"/>
  <c r="D2650" i="11"/>
  <c r="D2644" i="11"/>
  <c r="D2638" i="11"/>
  <c r="D2632" i="11"/>
  <c r="D2626" i="11"/>
  <c r="D2620" i="11"/>
  <c r="D2614" i="11"/>
  <c r="D2608" i="11"/>
  <c r="D2602" i="11"/>
  <c r="D2596" i="11"/>
  <c r="D2590" i="11"/>
  <c r="D2584" i="11"/>
  <c r="D2578" i="11"/>
  <c r="D2572" i="11"/>
  <c r="D2566" i="11"/>
  <c r="D2560" i="11"/>
  <c r="D2554" i="11"/>
  <c r="D2548" i="11"/>
  <c r="D2542" i="11"/>
  <c r="D2536" i="11"/>
  <c r="D2530" i="11"/>
  <c r="D2524" i="11"/>
  <c r="D2518" i="11"/>
  <c r="D2512" i="11"/>
  <c r="D2506" i="11"/>
  <c r="D2500" i="11"/>
  <c r="D2494" i="11"/>
  <c r="D2488" i="11"/>
  <c r="D2482" i="11"/>
  <c r="D2476" i="11"/>
  <c r="D2470" i="11"/>
  <c r="D2464" i="11"/>
  <c r="D2458" i="11"/>
  <c r="D2452" i="11"/>
  <c r="D2446" i="11"/>
  <c r="D2440" i="11"/>
  <c r="D2434" i="11"/>
  <c r="D2428" i="11"/>
  <c r="D2422" i="11"/>
  <c r="D2416" i="11"/>
  <c r="D2410" i="11"/>
  <c r="D2404" i="11"/>
  <c r="D2398" i="11"/>
  <c r="D2392" i="11"/>
  <c r="D2386" i="11"/>
  <c r="D2380" i="11"/>
  <c r="D2374" i="11"/>
  <c r="D2368" i="11"/>
  <c r="D2362" i="11"/>
  <c r="D2356" i="11"/>
  <c r="D2350" i="11"/>
  <c r="D2344" i="11"/>
  <c r="D2338" i="11"/>
  <c r="D2332" i="11"/>
  <c r="D2326" i="11"/>
  <c r="D2320" i="11"/>
  <c r="D2314" i="11"/>
  <c r="D2308" i="11"/>
  <c r="D2302" i="11"/>
  <c r="D2296" i="11"/>
  <c r="D2290" i="11"/>
  <c r="D2284" i="11"/>
  <c r="D2278" i="11"/>
  <c r="D2272" i="11"/>
  <c r="D2266" i="11"/>
  <c r="D2260" i="11"/>
  <c r="D2254" i="11"/>
  <c r="D2248" i="11"/>
  <c r="D2242" i="11"/>
  <c r="D2236" i="11"/>
  <c r="D2230" i="11"/>
  <c r="D2224" i="11"/>
  <c r="D2218" i="11"/>
  <c r="D2212" i="11"/>
  <c r="D2206" i="11"/>
  <c r="D2200" i="11"/>
  <c r="D2194" i="11"/>
  <c r="D2188" i="11"/>
  <c r="D2182" i="11"/>
  <c r="D2176" i="11"/>
  <c r="D2170" i="11"/>
  <c r="D2164" i="11"/>
  <c r="D2158" i="11"/>
  <c r="D2152" i="11"/>
  <c r="D2146" i="11"/>
  <c r="D2140" i="11"/>
  <c r="D2134" i="11"/>
  <c r="D2128" i="11"/>
  <c r="D2122" i="11"/>
  <c r="D2116" i="11"/>
  <c r="D2110" i="11"/>
  <c r="D2104" i="11"/>
  <c r="D2098" i="11"/>
  <c r="D2092" i="11"/>
  <c r="D2086" i="11"/>
  <c r="D2080" i="11"/>
  <c r="D2074" i="11"/>
  <c r="D2068" i="11"/>
  <c r="D2062" i="11"/>
  <c r="D2056" i="11"/>
  <c r="D2050" i="11"/>
  <c r="D2044" i="11"/>
  <c r="D2038" i="11"/>
  <c r="D2032" i="11"/>
  <c r="D2026" i="11"/>
  <c r="D2020" i="11"/>
  <c r="D2014" i="11"/>
  <c r="D2008" i="11"/>
  <c r="D2002" i="11"/>
  <c r="D1996" i="11"/>
  <c r="D1990" i="11"/>
  <c r="D1984" i="11"/>
  <c r="D1978" i="11"/>
  <c r="D1972" i="11"/>
  <c r="D1966" i="11"/>
  <c r="D1960" i="11"/>
  <c r="D1954" i="11"/>
  <c r="D1948" i="11"/>
  <c r="D1942" i="11"/>
  <c r="D1936" i="11"/>
  <c r="D1930" i="11"/>
  <c r="D1924" i="11"/>
  <c r="D1918" i="11"/>
  <c r="D1912" i="11"/>
  <c r="D1906" i="11"/>
  <c r="D1900" i="11"/>
  <c r="D1894" i="11"/>
  <c r="D1888" i="11"/>
  <c r="D1882" i="11"/>
  <c r="D1876" i="11"/>
  <c r="D1870" i="11"/>
  <c r="D1864" i="11"/>
  <c r="D1858" i="11"/>
  <c r="D1852" i="11"/>
  <c r="D1846" i="11"/>
  <c r="D1840" i="11"/>
  <c r="D1834" i="11"/>
  <c r="D1828" i="11"/>
  <c r="D1822" i="11"/>
  <c r="D1816" i="11"/>
  <c r="D1810" i="11"/>
  <c r="D1804" i="11"/>
  <c r="D1798" i="11"/>
  <c r="D1792" i="11"/>
  <c r="D1786" i="11"/>
  <c r="D1780" i="11"/>
  <c r="D1774" i="11"/>
  <c r="D1768" i="11"/>
  <c r="D1762" i="11"/>
  <c r="D1756" i="11"/>
  <c r="D1750" i="11"/>
  <c r="D1744" i="11"/>
  <c r="D1738" i="11"/>
  <c r="D1732" i="11"/>
  <c r="D1726" i="11"/>
  <c r="D1720" i="11"/>
  <c r="D1714" i="11"/>
  <c r="D1708" i="11"/>
  <c r="D1702" i="11"/>
  <c r="D1696" i="11"/>
  <c r="D1690" i="11"/>
  <c r="D1684" i="11"/>
  <c r="D1678" i="11"/>
  <c r="D1672" i="11"/>
  <c r="D1666" i="11"/>
  <c r="D1660" i="11"/>
  <c r="D1654" i="11"/>
  <c r="D1648" i="11"/>
  <c r="D1642" i="11"/>
  <c r="D1636" i="11"/>
  <c r="D1630" i="11"/>
  <c r="D1624" i="11"/>
  <c r="D1618" i="11"/>
  <c r="D1612" i="11"/>
  <c r="D1606" i="11"/>
  <c r="D1600" i="11"/>
  <c r="D1594" i="11"/>
  <c r="D1588" i="11"/>
  <c r="D1582" i="11"/>
  <c r="D1576" i="11"/>
  <c r="D1570" i="11"/>
  <c r="D1564" i="11"/>
  <c r="D1558" i="11"/>
  <c r="D1552" i="11"/>
  <c r="D1546" i="11"/>
  <c r="D1540" i="11"/>
  <c r="D1534" i="11"/>
  <c r="D1528" i="11"/>
  <c r="D1522" i="11"/>
  <c r="D1516" i="11"/>
  <c r="D1510" i="11"/>
  <c r="D1504" i="11"/>
  <c r="D1498" i="11"/>
  <c r="D1492" i="11"/>
  <c r="D1486" i="11"/>
  <c r="D1480" i="11"/>
  <c r="D1474" i="11"/>
  <c r="D1468" i="11"/>
  <c r="D1462" i="11"/>
  <c r="D1456" i="11"/>
  <c r="D1450" i="11"/>
  <c r="D1444" i="11"/>
  <c r="D1438" i="11"/>
  <c r="D1432" i="11"/>
  <c r="D1426" i="11"/>
  <c r="D1420" i="11"/>
  <c r="D1414" i="11"/>
  <c r="D1408" i="11"/>
  <c r="D1402" i="11"/>
  <c r="D1396" i="11"/>
  <c r="D1390" i="11"/>
  <c r="D1384" i="11"/>
  <c r="D1378" i="11"/>
  <c r="D1372" i="11"/>
  <c r="D1366" i="11"/>
  <c r="D1360" i="11"/>
  <c r="D1354" i="11"/>
  <c r="D1348" i="11"/>
  <c r="D1342" i="11"/>
  <c r="D1336" i="11"/>
  <c r="D1330" i="11"/>
  <c r="D1324" i="11"/>
  <c r="D1318" i="11"/>
  <c r="D1312" i="11"/>
  <c r="D1306" i="11"/>
  <c r="D1300" i="11"/>
  <c r="D1294" i="11"/>
  <c r="D1288" i="11"/>
  <c r="D1282" i="11"/>
  <c r="D1276" i="11"/>
  <c r="D1270" i="11"/>
  <c r="D1264" i="11"/>
  <c r="D1258" i="11"/>
  <c r="D1252" i="11"/>
  <c r="D1246" i="11"/>
  <c r="D1240" i="11"/>
  <c r="D1234" i="11"/>
  <c r="D1228" i="11"/>
  <c r="D1222" i="11"/>
  <c r="D1216" i="11"/>
  <c r="D1210" i="11"/>
  <c r="D1204" i="11"/>
  <c r="D1198" i="11"/>
  <c r="D1192" i="11"/>
  <c r="D1186" i="11"/>
  <c r="D1180" i="11"/>
  <c r="D1174" i="11"/>
  <c r="D1168" i="11"/>
  <c r="D1162" i="11"/>
  <c r="D1156" i="11"/>
  <c r="D1150" i="11"/>
  <c r="D1144" i="11"/>
  <c r="D1138" i="11"/>
  <c r="D1132" i="11"/>
  <c r="D1126" i="11"/>
  <c r="D1120" i="11"/>
  <c r="D1114" i="11"/>
  <c r="D1108" i="11"/>
  <c r="D1102" i="11"/>
  <c r="D1096" i="11"/>
  <c r="D1090" i="11"/>
  <c r="D1084" i="11"/>
  <c r="D1078" i="11"/>
  <c r="D1072" i="11"/>
  <c r="D1066" i="11"/>
  <c r="D1060" i="11"/>
  <c r="D1054" i="11"/>
  <c r="D1048" i="11"/>
  <c r="D1042" i="11"/>
  <c r="D1036" i="11"/>
  <c r="D1030" i="11"/>
  <c r="D1024" i="11"/>
  <c r="D1018" i="11"/>
  <c r="D1012" i="11"/>
  <c r="D1006" i="11"/>
  <c r="D1000" i="11"/>
  <c r="D994" i="11"/>
  <c r="D988" i="11"/>
  <c r="D982" i="11"/>
  <c r="D976" i="11"/>
  <c r="D970" i="11"/>
  <c r="D964" i="11"/>
  <c r="D958" i="11"/>
  <c r="D952" i="11"/>
  <c r="D946" i="11"/>
  <c r="D940" i="11"/>
  <c r="D934" i="11"/>
  <c r="D928" i="11"/>
  <c r="D922" i="11"/>
  <c r="D916" i="11"/>
  <c r="D910" i="11"/>
  <c r="D904" i="11"/>
  <c r="D898" i="11"/>
  <c r="D892" i="11"/>
  <c r="D886" i="11"/>
  <c r="D880" i="11"/>
  <c r="D874" i="11"/>
  <c r="D868" i="11"/>
  <c r="D862" i="11"/>
  <c r="D856" i="11"/>
  <c r="D850" i="11"/>
  <c r="D844" i="11"/>
  <c r="D838" i="11"/>
  <c r="D832" i="11"/>
  <c r="D826" i="11"/>
  <c r="D820" i="11"/>
  <c r="D814" i="11"/>
  <c r="D808" i="11"/>
  <c r="D802" i="11"/>
  <c r="D796" i="11"/>
  <c r="D790" i="11"/>
  <c r="D784" i="11"/>
  <c r="D778" i="11"/>
  <c r="D772" i="11"/>
  <c r="D766" i="11"/>
  <c r="D760" i="11"/>
  <c r="D754" i="11"/>
  <c r="D748" i="11"/>
  <c r="D742" i="11"/>
  <c r="D736" i="11"/>
  <c r="D730" i="11"/>
  <c r="D724" i="11"/>
  <c r="D718" i="11"/>
  <c r="D712" i="11"/>
  <c r="D706" i="11"/>
  <c r="D700" i="11"/>
  <c r="D694" i="11"/>
  <c r="D688" i="11"/>
  <c r="D682" i="11"/>
  <c r="D676" i="11"/>
  <c r="D670" i="11"/>
  <c r="D664" i="11"/>
  <c r="D658" i="11"/>
  <c r="D652" i="11"/>
  <c r="D646" i="11"/>
  <c r="D640" i="11"/>
  <c r="D634" i="11"/>
  <c r="D628" i="11"/>
  <c r="D622" i="11"/>
  <c r="D616" i="11"/>
  <c r="D610" i="11"/>
  <c r="D604" i="11"/>
  <c r="D598" i="11"/>
  <c r="D592" i="11"/>
  <c r="D586" i="11"/>
  <c r="D580" i="11"/>
  <c r="D574" i="11"/>
  <c r="D568" i="11"/>
  <c r="D562" i="11"/>
  <c r="D556" i="11"/>
  <c r="D550" i="11"/>
  <c r="D544" i="11"/>
  <c r="D538" i="11"/>
  <c r="D532" i="11"/>
  <c r="D526" i="11"/>
  <c r="D520" i="11"/>
  <c r="D514" i="11"/>
  <c r="D508" i="11"/>
  <c r="D502" i="11"/>
  <c r="D496" i="11"/>
  <c r="D490" i="11"/>
  <c r="D484" i="11"/>
  <c r="D478" i="11"/>
  <c r="D472" i="11"/>
  <c r="D466" i="11"/>
  <c r="D460" i="11"/>
  <c r="D454" i="11"/>
  <c r="D448" i="11"/>
  <c r="D442" i="11"/>
  <c r="D436" i="11"/>
  <c r="D430" i="11"/>
  <c r="D424" i="11"/>
  <c r="D418" i="11"/>
  <c r="D412" i="11"/>
  <c r="D406" i="11"/>
  <c r="D400" i="11"/>
  <c r="D394" i="11"/>
  <c r="D388" i="11"/>
  <c r="D382" i="11"/>
  <c r="D376" i="11"/>
  <c r="D370" i="11"/>
  <c r="D364" i="11"/>
  <c r="D358" i="11"/>
  <c r="D352" i="11"/>
  <c r="D346" i="11"/>
  <c r="D340" i="11"/>
  <c r="D334" i="11"/>
  <c r="D328" i="11"/>
  <c r="D322" i="11"/>
  <c r="D316" i="11"/>
  <c r="D310" i="11"/>
  <c r="D304" i="11"/>
  <c r="D298" i="11"/>
  <c r="D292" i="11"/>
  <c r="D286" i="11"/>
  <c r="D280" i="11"/>
  <c r="D274" i="11"/>
  <c r="D268" i="11"/>
  <c r="D262" i="11"/>
  <c r="D256" i="11"/>
  <c r="D250" i="11"/>
  <c r="D244" i="11"/>
  <c r="D238" i="11"/>
  <c r="D232" i="11"/>
  <c r="D226" i="11"/>
  <c r="D220" i="11"/>
  <c r="D214" i="11"/>
  <c r="D208" i="11"/>
  <c r="D202" i="11"/>
  <c r="D196" i="11"/>
  <c r="D190" i="11"/>
  <c r="D184" i="11"/>
  <c r="D178" i="11"/>
  <c r="D172" i="11"/>
  <c r="D166" i="11"/>
  <c r="D160" i="11"/>
  <c r="D154" i="11"/>
  <c r="D148" i="11"/>
  <c r="D142" i="11"/>
  <c r="D136" i="11"/>
  <c r="D130" i="11"/>
  <c r="D124" i="11"/>
  <c r="D118" i="11"/>
  <c r="D112" i="11"/>
  <c r="D106" i="11"/>
  <c r="D100" i="11"/>
  <c r="D94" i="11"/>
  <c r="D88" i="11"/>
  <c r="D82" i="11"/>
  <c r="D76" i="11"/>
  <c r="D70" i="11"/>
  <c r="D64" i="11"/>
  <c r="D58" i="11"/>
  <c r="D52" i="11"/>
  <c r="D46" i="11"/>
  <c r="D40" i="11"/>
  <c r="D34" i="11"/>
  <c r="D28" i="11"/>
  <c r="D22" i="11"/>
  <c r="D16" i="11"/>
  <c r="D9991" i="11"/>
  <c r="D9919" i="11"/>
  <c r="D9864" i="11"/>
  <c r="D9810" i="11"/>
  <c r="D9756" i="11"/>
  <c r="D9702" i="11"/>
  <c r="D9648" i="11"/>
  <c r="D9594" i="11"/>
  <c r="D9540" i="11"/>
  <c r="D9486" i="11"/>
  <c r="D9432" i="11"/>
  <c r="D9378" i="11"/>
  <c r="D9324" i="11"/>
  <c r="D9270" i="11"/>
  <c r="D9216" i="11"/>
  <c r="D9162" i="11"/>
  <c r="D9108" i="11"/>
  <c r="D9054" i="11"/>
  <c r="D9000" i="11"/>
  <c r="D8946" i="11"/>
  <c r="D8892" i="11"/>
  <c r="D8838" i="11"/>
  <c r="D8784" i="11"/>
  <c r="D8730" i="11"/>
  <c r="D8676" i="11"/>
  <c r="D8622" i="11"/>
  <c r="D8568" i="11"/>
  <c r="D8514" i="11"/>
  <c r="D8460" i="11"/>
  <c r="D8406" i="11"/>
  <c r="D8352" i="11"/>
  <c r="D8298" i="11"/>
  <c r="D8244" i="11"/>
  <c r="D8190" i="11"/>
  <c r="D8136" i="11"/>
  <c r="D8086" i="11"/>
  <c r="D8043" i="11"/>
  <c r="D7999" i="11"/>
  <c r="D7956" i="11"/>
  <c r="D7913" i="11"/>
  <c r="D7870" i="11"/>
  <c r="D7827" i="11"/>
  <c r="D7783" i="11"/>
  <c r="D7740" i="11"/>
  <c r="D7697" i="11"/>
  <c r="D7654" i="11"/>
  <c r="D7611" i="11"/>
  <c r="D7567" i="11"/>
  <c r="D7524" i="11"/>
  <c r="D7481" i="11"/>
  <c r="D7438" i="11"/>
  <c r="D7395" i="11"/>
  <c r="D7351" i="11"/>
  <c r="D7308" i="11"/>
  <c r="D7265" i="11"/>
  <c r="D7222" i="11"/>
  <c r="D7179" i="11"/>
  <c r="D7135" i="11"/>
  <c r="D7092" i="11"/>
  <c r="D7055" i="11"/>
  <c r="D7019" i="11"/>
  <c r="D6983" i="11"/>
  <c r="D6947" i="11"/>
  <c r="D6911" i="11"/>
  <c r="D6875" i="11"/>
  <c r="D6839" i="11"/>
  <c r="D6803" i="11"/>
  <c r="D6767" i="11"/>
  <c r="D6731" i="11"/>
  <c r="D6695" i="11"/>
  <c r="D6659" i="11"/>
  <c r="D6623" i="11"/>
  <c r="D6587" i="11"/>
  <c r="D6551" i="11"/>
  <c r="D6515" i="11"/>
  <c r="D6479" i="11"/>
  <c r="D6443" i="11"/>
  <c r="D6407" i="11"/>
  <c r="D6371" i="11"/>
  <c r="D6335" i="11"/>
  <c r="D6299" i="11"/>
  <c r="D6263" i="11"/>
  <c r="D6227" i="11"/>
  <c r="D6191" i="11"/>
  <c r="D6155" i="11"/>
  <c r="D6119" i="11"/>
  <c r="D6083" i="11"/>
  <c r="D6047" i="11"/>
  <c r="D6011" i="11"/>
  <c r="D5975" i="11"/>
  <c r="D5939" i="11"/>
  <c r="D5903" i="11"/>
  <c r="D5867" i="11"/>
  <c r="D5831" i="11"/>
  <c r="D5795" i="11"/>
  <c r="D5759" i="11"/>
  <c r="D5723" i="11"/>
  <c r="D5687" i="11"/>
  <c r="D5651" i="11"/>
  <c r="D5615" i="11"/>
  <c r="D5579" i="11"/>
  <c r="D5543" i="11"/>
  <c r="D5507" i="11"/>
  <c r="D5471" i="11"/>
  <c r="D5435" i="11"/>
  <c r="D5399" i="11"/>
  <c r="D5363" i="11"/>
  <c r="D5327" i="11"/>
  <c r="D5291" i="11"/>
  <c r="D5255" i="11"/>
  <c r="D5219" i="11"/>
  <c r="D5183" i="11"/>
  <c r="D5147" i="11"/>
  <c r="D5111" i="11"/>
  <c r="D5075" i="11"/>
  <c r="D5039" i="11"/>
  <c r="D5003" i="11"/>
  <c r="D4967" i="11"/>
  <c r="D4931" i="11"/>
  <c r="D4895" i="11"/>
  <c r="D4859" i="11"/>
  <c r="D4823" i="11"/>
  <c r="D4787" i="11"/>
  <c r="D4751" i="11"/>
  <c r="D4715" i="11"/>
  <c r="D4679" i="11"/>
  <c r="D4643" i="11"/>
  <c r="D4607" i="11"/>
  <c r="D4571" i="11"/>
  <c r="D4535" i="11"/>
  <c r="D4499" i="11"/>
  <c r="D4463" i="11"/>
  <c r="D4427" i="11"/>
  <c r="D4391" i="11"/>
  <c r="D4361" i="11"/>
  <c r="D4343" i="11"/>
  <c r="D4325" i="11"/>
  <c r="D4307" i="11"/>
  <c r="D4289" i="11"/>
  <c r="D4271" i="11"/>
  <c r="D4253" i="11"/>
  <c r="D4235" i="11"/>
  <c r="D4217" i="11"/>
  <c r="D4199" i="11"/>
  <c r="D4181" i="11"/>
  <c r="D4163" i="11"/>
  <c r="D4145" i="11"/>
  <c r="D4127" i="11"/>
  <c r="D4109" i="11"/>
  <c r="D4091" i="11"/>
  <c r="D4073" i="11"/>
  <c r="D4055" i="11"/>
  <c r="D4037" i="11"/>
  <c r="D4019" i="11"/>
  <c r="D4001" i="11"/>
  <c r="D3983" i="11"/>
  <c r="D3965" i="11"/>
  <c r="D3947" i="11"/>
  <c r="D3929" i="11"/>
  <c r="D3911" i="11"/>
  <c r="D3893" i="11"/>
  <c r="D3875" i="11"/>
  <c r="D3857" i="11"/>
  <c r="D3839" i="11"/>
  <c r="D3821" i="11"/>
  <c r="D3803" i="11"/>
  <c r="D3785" i="11"/>
  <c r="D3767" i="11"/>
  <c r="D3749" i="11"/>
  <c r="D3731" i="11"/>
  <c r="D3713" i="11"/>
  <c r="D3695" i="11"/>
  <c r="D3677" i="11"/>
  <c r="D3659" i="11"/>
  <c r="D3641" i="11"/>
  <c r="D3623" i="11"/>
  <c r="D3605" i="11"/>
  <c r="D3587" i="11"/>
  <c r="D3569" i="11"/>
  <c r="D3551" i="11"/>
  <c r="D3533" i="11"/>
  <c r="D3515" i="11"/>
  <c r="D3497" i="11"/>
  <c r="D3479" i="11"/>
  <c r="D3461" i="11"/>
  <c r="D3443" i="11"/>
  <c r="D3425" i="11"/>
  <c r="D3407" i="11"/>
  <c r="D3389" i="11"/>
  <c r="D3371" i="11"/>
  <c r="D3353" i="11"/>
  <c r="D3335" i="11"/>
  <c r="D3317" i="11"/>
  <c r="D3299" i="11"/>
  <c r="D3281" i="11"/>
  <c r="D3263" i="11"/>
  <c r="D3245" i="11"/>
  <c r="D3227" i="11"/>
  <c r="D3209" i="11"/>
  <c r="D3191" i="11"/>
  <c r="D3173" i="11"/>
  <c r="D3155" i="11"/>
  <c r="D3137" i="11"/>
  <c r="D3119" i="11"/>
  <c r="D3101" i="11"/>
  <c r="D3083" i="11"/>
  <c r="D3065" i="11"/>
  <c r="D3047" i="11"/>
  <c r="D3029" i="11"/>
  <c r="D3011" i="11"/>
  <c r="D2993" i="11"/>
  <c r="D2975" i="11"/>
  <c r="D2957" i="11"/>
  <c r="D2939" i="11"/>
  <c r="D2921" i="11"/>
  <c r="D2903" i="11"/>
  <c r="D2885" i="11"/>
  <c r="D2867" i="11"/>
  <c r="D2849" i="11"/>
  <c r="D2831" i="11"/>
  <c r="D2813" i="11"/>
  <c r="D2795" i="11"/>
  <c r="D2777" i="11"/>
  <c r="D2759" i="11"/>
  <c r="D2741" i="11"/>
  <c r="D2723" i="11"/>
  <c r="D2705" i="11"/>
  <c r="D2687" i="11"/>
  <c r="D2669" i="11"/>
  <c r="D2651" i="11"/>
  <c r="D2633" i="11"/>
  <c r="D2615" i="11"/>
  <c r="D2597" i="11"/>
  <c r="D2579" i="11"/>
  <c r="D2561" i="11"/>
  <c r="D2543" i="11"/>
  <c r="D2525" i="11"/>
  <c r="D2507" i="11"/>
  <c r="D2489" i="11"/>
  <c r="D2471" i="11"/>
  <c r="D2453" i="11"/>
  <c r="D2435" i="11"/>
  <c r="D2417" i="11"/>
  <c r="D2399" i="11"/>
  <c r="D2381" i="11"/>
  <c r="D2363" i="11"/>
  <c r="D2345" i="11"/>
  <c r="D2327" i="11"/>
  <c r="D2309" i="11"/>
  <c r="D2291" i="11"/>
  <c r="D2273" i="11"/>
  <c r="D2255" i="11"/>
  <c r="D2237" i="11"/>
  <c r="D2219" i="11"/>
  <c r="D2201" i="11"/>
  <c r="D2183" i="11"/>
  <c r="D2165" i="11"/>
  <c r="D2147" i="11"/>
  <c r="D2129" i="11"/>
  <c r="D2111" i="11"/>
  <c r="D2093" i="11"/>
  <c r="D2075" i="11"/>
  <c r="D2057" i="11"/>
  <c r="D2039" i="11"/>
  <c r="D2021" i="11"/>
  <c r="D2003" i="11"/>
  <c r="D1985" i="11"/>
  <c r="D1967" i="11"/>
  <c r="D1949" i="11"/>
  <c r="D1931" i="11"/>
  <c r="D1913" i="11"/>
  <c r="D1895" i="11"/>
  <c r="D1877" i="11"/>
  <c r="D1859" i="11"/>
  <c r="D1841" i="11"/>
  <c r="D1823" i="11"/>
  <c r="D1805" i="11"/>
  <c r="D1787" i="11"/>
  <c r="D1769" i="11"/>
  <c r="D1751" i="11"/>
  <c r="D1733" i="11"/>
  <c r="D1715" i="11"/>
  <c r="D1697" i="11"/>
  <c r="D1679" i="11"/>
  <c r="D1661" i="11"/>
  <c r="D1643" i="11"/>
  <c r="D1625" i="11"/>
  <c r="D1607" i="11"/>
  <c r="D1589" i="11"/>
  <c r="D1571" i="11"/>
  <c r="D1553" i="11"/>
  <c r="D1535" i="11"/>
  <c r="D1517" i="11"/>
  <c r="D1499" i="11"/>
  <c r="D1481" i="11"/>
  <c r="D1463" i="11"/>
  <c r="D1445" i="11"/>
  <c r="D1427" i="11"/>
  <c r="D1409" i="11"/>
  <c r="D1391" i="11"/>
  <c r="D1373" i="11"/>
  <c r="D1355" i="11"/>
  <c r="D1337" i="11"/>
  <c r="D1319" i="11"/>
  <c r="D1301" i="11"/>
  <c r="D1284" i="11"/>
  <c r="D1272" i="11"/>
  <c r="D1260" i="11"/>
  <c r="D1248" i="11"/>
  <c r="D1236" i="11"/>
  <c r="D1224" i="11"/>
  <c r="D1212" i="11"/>
  <c r="D1200" i="11"/>
  <c r="D1188" i="11"/>
  <c r="D1176" i="11"/>
  <c r="D1164" i="11"/>
  <c r="D1152" i="11"/>
  <c r="D1140" i="11"/>
  <c r="D1128" i="11"/>
  <c r="D1116" i="11"/>
  <c r="D1104" i="11"/>
  <c r="D1092" i="11"/>
  <c r="D1080" i="11"/>
  <c r="D1068" i="11"/>
  <c r="D1056" i="11"/>
  <c r="D1044" i="11"/>
  <c r="D1032" i="11"/>
  <c r="D1020" i="11"/>
  <c r="D1008" i="11"/>
  <c r="D996" i="11"/>
  <c r="D984" i="11"/>
  <c r="D972" i="11"/>
  <c r="D960" i="11"/>
  <c r="D948" i="11"/>
  <c r="D936" i="11"/>
  <c r="D924" i="11"/>
  <c r="D912" i="11"/>
  <c r="D900" i="11"/>
  <c r="D888" i="11"/>
  <c r="D876" i="11"/>
  <c r="D864" i="11"/>
  <c r="D852" i="11"/>
  <c r="D840" i="11"/>
  <c r="D828" i="11"/>
  <c r="D816" i="11"/>
  <c r="D804" i="11"/>
  <c r="D792" i="11"/>
  <c r="D780" i="11"/>
  <c r="D768" i="11"/>
  <c r="D756" i="11"/>
  <c r="D744" i="11"/>
  <c r="D732" i="11"/>
  <c r="D720" i="11"/>
  <c r="D708" i="11"/>
  <c r="D696" i="11"/>
  <c r="D684" i="11"/>
  <c r="D672" i="11"/>
  <c r="D660" i="11"/>
  <c r="D648" i="11"/>
  <c r="D636" i="11"/>
  <c r="D624" i="11"/>
  <c r="D612" i="11"/>
  <c r="D600" i="11"/>
  <c r="D588" i="11"/>
  <c r="D576" i="11"/>
  <c r="D564" i="11"/>
  <c r="D552" i="11"/>
  <c r="D540" i="11"/>
  <c r="D528" i="11"/>
  <c r="D516" i="11"/>
  <c r="D504" i="11"/>
  <c r="D492" i="11"/>
  <c r="D480" i="11"/>
  <c r="D468" i="11"/>
  <c r="D456" i="11"/>
  <c r="D444" i="11"/>
  <c r="D432" i="11"/>
  <c r="D420" i="11"/>
  <c r="D408" i="11"/>
  <c r="D396" i="11"/>
  <c r="D384" i="11"/>
  <c r="D372" i="11"/>
  <c r="D360" i="11"/>
  <c r="D348" i="11"/>
  <c r="D336" i="11"/>
  <c r="D324" i="11"/>
  <c r="D312" i="11"/>
  <c r="D300" i="11"/>
  <c r="D288" i="11"/>
  <c r="D276" i="11"/>
  <c r="D264" i="11"/>
  <c r="D252" i="11"/>
  <c r="D240" i="11"/>
  <c r="D228" i="11"/>
  <c r="D216" i="11"/>
  <c r="D204" i="11"/>
  <c r="D192" i="11"/>
  <c r="D180" i="11"/>
  <c r="D168" i="11"/>
  <c r="D156" i="11"/>
  <c r="D144" i="11"/>
  <c r="D132" i="11"/>
  <c r="D120" i="11"/>
  <c r="D108" i="11"/>
  <c r="D96" i="11"/>
  <c r="D84" i="11"/>
  <c r="D72" i="11"/>
  <c r="D60" i="11"/>
  <c r="D48" i="11"/>
  <c r="D36" i="11"/>
  <c r="D24" i="11"/>
  <c r="D9979" i="11"/>
  <c r="D9910" i="11"/>
  <c r="D9856" i="11"/>
  <c r="D9802" i="11"/>
  <c r="D9748" i="11"/>
  <c r="D9694" i="11"/>
  <c r="D9640" i="11"/>
  <c r="D9586" i="11"/>
  <c r="D9532" i="11"/>
  <c r="D9478" i="11"/>
  <c r="D9424" i="11"/>
  <c r="D9370" i="11"/>
  <c r="D9316" i="11"/>
  <c r="D9262" i="11"/>
  <c r="D9208" i="11"/>
  <c r="D9154" i="11"/>
  <c r="D9100" i="11"/>
  <c r="D9046" i="11"/>
  <c r="D8992" i="11"/>
  <c r="D8938" i="11"/>
  <c r="D8884" i="11"/>
  <c r="D8830" i="11"/>
  <c r="D8776" i="11"/>
  <c r="D8722" i="11"/>
  <c r="D8668" i="11"/>
  <c r="D8614" i="11"/>
  <c r="D8560" i="11"/>
  <c r="D8506" i="11"/>
  <c r="D8452" i="11"/>
  <c r="D8398" i="11"/>
  <c r="D8344" i="11"/>
  <c r="D8290" i="11"/>
  <c r="D8236" i="11"/>
  <c r="D8182" i="11"/>
  <c r="D8128" i="11"/>
  <c r="D8079" i="11"/>
  <c r="D8035" i="11"/>
  <c r="D7992" i="11"/>
  <c r="D7949" i="11"/>
  <c r="D7906" i="11"/>
  <c r="D7863" i="11"/>
  <c r="D7819" i="11"/>
  <c r="D7776" i="11"/>
  <c r="D7733" i="11"/>
  <c r="D7690" i="11"/>
  <c r="D7647" i="11"/>
  <c r="D7603" i="11"/>
  <c r="D7560" i="11"/>
  <c r="D7517" i="11"/>
  <c r="D7474" i="11"/>
  <c r="D7431" i="11"/>
  <c r="D7387" i="11"/>
  <c r="D7344" i="11"/>
  <c r="D7301" i="11"/>
  <c r="D7258" i="11"/>
  <c r="D7215" i="11"/>
  <c r="D7171" i="11"/>
  <c r="D7128" i="11"/>
  <c r="D7085" i="11"/>
  <c r="D7049" i="11"/>
  <c r="D7013" i="11"/>
  <c r="D6977" i="11"/>
  <c r="D6941" i="11"/>
  <c r="D6905" i="11"/>
  <c r="D6869" i="11"/>
  <c r="D6833" i="11"/>
  <c r="D6797" i="11"/>
  <c r="D6761" i="11"/>
  <c r="D6725" i="11"/>
  <c r="D6689" i="11"/>
  <c r="D6653" i="11"/>
  <c r="D6617" i="11"/>
  <c r="D6581" i="11"/>
  <c r="D6545" i="11"/>
  <c r="D6509" i="11"/>
  <c r="D6473" i="11"/>
  <c r="D6437" i="11"/>
  <c r="D6401" i="11"/>
  <c r="D6365" i="11"/>
  <c r="D6329" i="11"/>
  <c r="D6293" i="11"/>
  <c r="D6257" i="11"/>
  <c r="D6221" i="11"/>
  <c r="D6185" i="11"/>
  <c r="D6149" i="11"/>
  <c r="D6113" i="11"/>
  <c r="D6077" i="11"/>
  <c r="D6041" i="11"/>
  <c r="D6005" i="11"/>
  <c r="D5969" i="11"/>
  <c r="D5933" i="11"/>
  <c r="D5897" i="11"/>
  <c r="D5861" i="11"/>
  <c r="D5825" i="11"/>
  <c r="D5789" i="11"/>
  <c r="D5753" i="11"/>
  <c r="D5717" i="11"/>
  <c r="D5681" i="11"/>
  <c r="D5645" i="11"/>
  <c r="D5609" i="11"/>
  <c r="D5573" i="11"/>
  <c r="D5537" i="11"/>
  <c r="D5501" i="11"/>
  <c r="D5465" i="11"/>
  <c r="D5429" i="11"/>
  <c r="D5393" i="11"/>
  <c r="D5357" i="11"/>
  <c r="D5321" i="11"/>
  <c r="D5285" i="11"/>
  <c r="D5249" i="11"/>
  <c r="D5213" i="11"/>
  <c r="D5177" i="11"/>
  <c r="D5141" i="11"/>
  <c r="D5105" i="11"/>
  <c r="D5069" i="11"/>
  <c r="D5033" i="11"/>
  <c r="D4997" i="11"/>
  <c r="D4961" i="11"/>
  <c r="D4925" i="11"/>
  <c r="D4889" i="11"/>
  <c r="D4853" i="11"/>
  <c r="D4817" i="11"/>
  <c r="D4781" i="11"/>
  <c r="D4745" i="11"/>
  <c r="D4709" i="11"/>
  <c r="D4673" i="11"/>
  <c r="D4637" i="11"/>
  <c r="D4601" i="11"/>
  <c r="D4565" i="11"/>
  <c r="D4529" i="11"/>
  <c r="D4493" i="11"/>
  <c r="D4457" i="11"/>
  <c r="D4421" i="11"/>
  <c r="D4385" i="11"/>
  <c r="D4356" i="11"/>
  <c r="D4338" i="11"/>
  <c r="D4320" i="11"/>
  <c r="D4302" i="11"/>
  <c r="D4284" i="11"/>
  <c r="D4266" i="11"/>
  <c r="D4248" i="11"/>
  <c r="D4230" i="11"/>
  <c r="D4212" i="11"/>
  <c r="D4194" i="11"/>
  <c r="D4176" i="11"/>
  <c r="D4158" i="11"/>
  <c r="D4140" i="11"/>
  <c r="D4122" i="11"/>
  <c r="D4104" i="11"/>
  <c r="D4086" i="11"/>
  <c r="D4068" i="11"/>
  <c r="D4050" i="11"/>
  <c r="D4032" i="11"/>
  <c r="D4014" i="11"/>
  <c r="D3996" i="11"/>
  <c r="D3978" i="11"/>
  <c r="D3960" i="11"/>
  <c r="D3942" i="11"/>
  <c r="D3924" i="11"/>
  <c r="D3906" i="11"/>
  <c r="D3888" i="11"/>
  <c r="D3870" i="11"/>
  <c r="D3852" i="11"/>
  <c r="D3834" i="11"/>
  <c r="D3816" i="11"/>
  <c r="D3798" i="11"/>
  <c r="D3780" i="11"/>
  <c r="D3762" i="11"/>
  <c r="D3744" i="11"/>
  <c r="D3726" i="11"/>
  <c r="D3708" i="11"/>
  <c r="D3690" i="11"/>
  <c r="D3672" i="11"/>
  <c r="D3654" i="11"/>
  <c r="D3636" i="11"/>
  <c r="D3618" i="11"/>
  <c r="D3600" i="11"/>
  <c r="D3582" i="11"/>
  <c r="D3564" i="11"/>
  <c r="D3546" i="11"/>
  <c r="D3528" i="11"/>
  <c r="D3510" i="11"/>
  <c r="D3492" i="11"/>
  <c r="D3474" i="11"/>
  <c r="D3456" i="11"/>
  <c r="D3438" i="11"/>
  <c r="D3420" i="11"/>
  <c r="D3402" i="11"/>
  <c r="D3384" i="11"/>
  <c r="D3366" i="11"/>
  <c r="D3348" i="11"/>
  <c r="D3330" i="11"/>
  <c r="D3312" i="11"/>
  <c r="D3294" i="11"/>
  <c r="D3276" i="11"/>
  <c r="D3258" i="11"/>
  <c r="D3240" i="11"/>
  <c r="D3222" i="11"/>
  <c r="D3204" i="11"/>
  <c r="D3186" i="11"/>
  <c r="D3168" i="11"/>
  <c r="D3150" i="11"/>
  <c r="D3132" i="11"/>
  <c r="D3114" i="11"/>
  <c r="D3096" i="11"/>
  <c r="D3078" i="11"/>
  <c r="D3060" i="11"/>
  <c r="D3042" i="11"/>
  <c r="D3024" i="11"/>
  <c r="D3006" i="11"/>
  <c r="D2988" i="11"/>
  <c r="D2970" i="11"/>
  <c r="D2952" i="11"/>
  <c r="D2934" i="11"/>
  <c r="D2916" i="11"/>
  <c r="D2898" i="11"/>
  <c r="D2880" i="11"/>
  <c r="D2862" i="11"/>
  <c r="D2844" i="11"/>
  <c r="D2826" i="11"/>
  <c r="D2808" i="11"/>
  <c r="D2790" i="11"/>
  <c r="D2772" i="11"/>
  <c r="D2754" i="11"/>
  <c r="D2736" i="11"/>
  <c r="D2718" i="11"/>
  <c r="D2700" i="11"/>
  <c r="D2682" i="11"/>
  <c r="D2664" i="11"/>
  <c r="D2646" i="11"/>
  <c r="D2628" i="11"/>
  <c r="D2610" i="11"/>
  <c r="D2592" i="11"/>
  <c r="D2574" i="11"/>
  <c r="D2556" i="11"/>
  <c r="D2538" i="11"/>
  <c r="D2520" i="11"/>
  <c r="D2502" i="11"/>
  <c r="D2484" i="11"/>
  <c r="D2466" i="11"/>
  <c r="D2448" i="11"/>
  <c r="D2430" i="11"/>
  <c r="D2412" i="11"/>
  <c r="D2394" i="11"/>
  <c r="D2376" i="11"/>
  <c r="D2358" i="11"/>
  <c r="D2340" i="11"/>
  <c r="D2322" i="11"/>
  <c r="D2304" i="11"/>
  <c r="D2286" i="11"/>
  <c r="D2268" i="11"/>
  <c r="D2250" i="11"/>
  <c r="D2232" i="11"/>
  <c r="D2214" i="11"/>
  <c r="D2196" i="11"/>
  <c r="D2178" i="11"/>
  <c r="D2160" i="11"/>
  <c r="D2142" i="11"/>
  <c r="D2124" i="11"/>
  <c r="D2106" i="11"/>
  <c r="D2088" i="11"/>
  <c r="D2070" i="11"/>
  <c r="D2052" i="11"/>
  <c r="D2034" i="11"/>
  <c r="D2016" i="11"/>
  <c r="D1998" i="11"/>
  <c r="D1980" i="11"/>
  <c r="D1962" i="11"/>
  <c r="D1944" i="11"/>
  <c r="D1926" i="11"/>
  <c r="D1908" i="11"/>
  <c r="D1890" i="11"/>
  <c r="D1872" i="11"/>
  <c r="D1854" i="11"/>
  <c r="D1836" i="11"/>
  <c r="D1818" i="11"/>
  <c r="D1800" i="11"/>
  <c r="D1782" i="11"/>
  <c r="D1764" i="11"/>
  <c r="D1746" i="11"/>
  <c r="D1728" i="11"/>
  <c r="D1710" i="11"/>
  <c r="D1692" i="11"/>
  <c r="D1674" i="11"/>
  <c r="D1656" i="11"/>
  <c r="D1638" i="11"/>
  <c r="D1620" i="11"/>
  <c r="D1602" i="11"/>
  <c r="D1584" i="11"/>
  <c r="D1566" i="11"/>
  <c r="D1548" i="11"/>
  <c r="D1530" i="11"/>
  <c r="D1512" i="11"/>
  <c r="D1494" i="11"/>
  <c r="D1476" i="11"/>
  <c r="D1458" i="11"/>
  <c r="D1440" i="11"/>
  <c r="D1422" i="11"/>
  <c r="D1404" i="11"/>
  <c r="D1386" i="11"/>
  <c r="D1368" i="11"/>
  <c r="D1350" i="11"/>
  <c r="D1332" i="11"/>
  <c r="D1314" i="11"/>
  <c r="D1296" i="11"/>
  <c r="D1283" i="11"/>
  <c r="D1271" i="11"/>
  <c r="D1259" i="11"/>
  <c r="D1247" i="11"/>
  <c r="D1235" i="11"/>
  <c r="D1223" i="11"/>
  <c r="D1211" i="11"/>
  <c r="D1199" i="11"/>
  <c r="D1187" i="11"/>
  <c r="D1175" i="11"/>
  <c r="D1163" i="11"/>
  <c r="D1151" i="11"/>
  <c r="D1139" i="11"/>
  <c r="D1127" i="11"/>
  <c r="D1115" i="11"/>
  <c r="D1103" i="11"/>
  <c r="D1091" i="11"/>
  <c r="D1079" i="11"/>
  <c r="D1067" i="11"/>
  <c r="D1055" i="11"/>
  <c r="D1043" i="11"/>
  <c r="D1031" i="11"/>
  <c r="D1019" i="11"/>
  <c r="D1007" i="11"/>
  <c r="D995" i="11"/>
  <c r="D983" i="11"/>
  <c r="D971" i="11"/>
  <c r="D959" i="11"/>
  <c r="D947" i="11"/>
  <c r="D935" i="11"/>
  <c r="D923" i="11"/>
  <c r="D911" i="11"/>
  <c r="D899" i="11"/>
  <c r="D887" i="11"/>
  <c r="D875" i="11"/>
  <c r="D863" i="11"/>
  <c r="D851" i="11"/>
  <c r="D839" i="11"/>
  <c r="D827" i="11"/>
  <c r="D815" i="11"/>
  <c r="D803" i="11"/>
  <c r="D791" i="11"/>
  <c r="D779" i="11"/>
  <c r="D767" i="11"/>
  <c r="D755" i="11"/>
  <c r="D743" i="11"/>
  <c r="D731" i="11"/>
  <c r="D719" i="11"/>
  <c r="D707" i="11"/>
  <c r="D695" i="11"/>
  <c r="D683" i="11"/>
  <c r="D671" i="11"/>
  <c r="D659" i="11"/>
  <c r="D647" i="11"/>
  <c r="D635" i="11"/>
  <c r="D623" i="11"/>
  <c r="D611" i="11"/>
  <c r="D599" i="11"/>
  <c r="D587" i="11"/>
  <c r="D575" i="11"/>
  <c r="D563" i="11"/>
  <c r="D551" i="11"/>
  <c r="D539" i="11"/>
  <c r="D527" i="11"/>
  <c r="D515" i="11"/>
  <c r="D503" i="11"/>
  <c r="D491" i="11"/>
  <c r="D479" i="11"/>
  <c r="D467" i="11"/>
  <c r="D455" i="11"/>
  <c r="D443" i="11"/>
  <c r="D431" i="11"/>
  <c r="D419" i="11"/>
  <c r="D407" i="11"/>
  <c r="D395" i="11"/>
  <c r="D383" i="11"/>
  <c r="D371" i="11"/>
  <c r="D359" i="11"/>
  <c r="D347" i="11"/>
  <c r="D335" i="11"/>
  <c r="D323" i="11"/>
  <c r="D311" i="11"/>
  <c r="D299" i="11"/>
  <c r="D287" i="11"/>
  <c r="D275" i="11"/>
  <c r="D263" i="11"/>
  <c r="D251" i="11"/>
  <c r="D239" i="11"/>
  <c r="D227" i="11"/>
  <c r="D215" i="11"/>
  <c r="D203" i="11"/>
  <c r="D191" i="11"/>
  <c r="D179" i="11"/>
  <c r="D167" i="11"/>
  <c r="D155" i="11"/>
  <c r="D143" i="11"/>
  <c r="D131" i="11"/>
  <c r="D119" i="11"/>
  <c r="D107" i="11"/>
  <c r="D95" i="11"/>
  <c r="D83" i="11"/>
  <c r="D71" i="11"/>
  <c r="D59" i="11"/>
  <c r="D47" i="11"/>
  <c r="D35" i="11"/>
  <c r="D23" i="11"/>
  <c r="D9126" i="11"/>
  <c r="D8586" i="11"/>
  <c r="D8262" i="11"/>
  <c r="D8014" i="11"/>
  <c r="D7884" i="11"/>
  <c r="D7755" i="11"/>
  <c r="D7668" i="11"/>
  <c r="D7582" i="11"/>
  <c r="D7495" i="11"/>
  <c r="D7409" i="11"/>
  <c r="D7323" i="11"/>
  <c r="D7236" i="11"/>
  <c r="D7150" i="11"/>
  <c r="D7067" i="11"/>
  <c r="D6995" i="11"/>
  <c r="D6923" i="11"/>
  <c r="D6851" i="11"/>
  <c r="D6779" i="11"/>
  <c r="D6707" i="11"/>
  <c r="D6635" i="11"/>
  <c r="D6563" i="11"/>
  <c r="D6491" i="11"/>
  <c r="D6419" i="11"/>
  <c r="D6347" i="11"/>
  <c r="D6275" i="11"/>
  <c r="D6203" i="11"/>
  <c r="D6131" i="11"/>
  <c r="D6059" i="11"/>
  <c r="D5987" i="11"/>
  <c r="D5915" i="11"/>
  <c r="D5843" i="11"/>
  <c r="D5771" i="11"/>
  <c r="D5699" i="11"/>
  <c r="D5627" i="11"/>
  <c r="D5555" i="11"/>
  <c r="D5483" i="11"/>
  <c r="D5411" i="11"/>
  <c r="D5303" i="11"/>
  <c r="D5231" i="11"/>
  <c r="D5159" i="11"/>
  <c r="D5087" i="11"/>
  <c r="D5015" i="11"/>
  <c r="D4943" i="11"/>
  <c r="D4871" i="11"/>
  <c r="D4799" i="11"/>
  <c r="D4727" i="11"/>
  <c r="D4619" i="11"/>
  <c r="D4547" i="11"/>
  <c r="D4475" i="11"/>
  <c r="D4403" i="11"/>
  <c r="D4349" i="11"/>
  <c r="D4313" i="11"/>
  <c r="D4259" i="11"/>
  <c r="D4223" i="11"/>
  <c r="D4187" i="11"/>
  <c r="D4151" i="11"/>
  <c r="D4115" i="11"/>
  <c r="D4079" i="11"/>
  <c r="D4043" i="11"/>
  <c r="D4007" i="11"/>
  <c r="D3971" i="11"/>
  <c r="D3935" i="11"/>
  <c r="D3881" i="11"/>
  <c r="D3845" i="11"/>
  <c r="D3827" i="11"/>
  <c r="D3809" i="11"/>
  <c r="D3791" i="11"/>
  <c r="D3773" i="11"/>
  <c r="D3755" i="11"/>
  <c r="D3737" i="11"/>
  <c r="D3719" i="11"/>
  <c r="D3701" i="11"/>
  <c r="D3683" i="11"/>
  <c r="D3665" i="11"/>
  <c r="D3647" i="11"/>
  <c r="D3629" i="11"/>
  <c r="D3611" i="11"/>
  <c r="D3593" i="11"/>
  <c r="D9967" i="11"/>
  <c r="D9900" i="11"/>
  <c r="D9846" i="11"/>
  <c r="D9792" i="11"/>
  <c r="D9738" i="11"/>
  <c r="D9684" i="11"/>
  <c r="D9630" i="11"/>
  <c r="D9576" i="11"/>
  <c r="D9522" i="11"/>
  <c r="D9468" i="11"/>
  <c r="D9414" i="11"/>
  <c r="D9360" i="11"/>
  <c r="D9306" i="11"/>
  <c r="D9252" i="11"/>
  <c r="D9198" i="11"/>
  <c r="D9144" i="11"/>
  <c r="D9090" i="11"/>
  <c r="D9036" i="11"/>
  <c r="D8982" i="11"/>
  <c r="D8928" i="11"/>
  <c r="D8874" i="11"/>
  <c r="D8820" i="11"/>
  <c r="D8766" i="11"/>
  <c r="D8712" i="11"/>
  <c r="D8658" i="11"/>
  <c r="D8604" i="11"/>
  <c r="D8550" i="11"/>
  <c r="D8496" i="11"/>
  <c r="D8442" i="11"/>
  <c r="D8388" i="11"/>
  <c r="D8334" i="11"/>
  <c r="D8280" i="11"/>
  <c r="D8226" i="11"/>
  <c r="D8172" i="11"/>
  <c r="D8118" i="11"/>
  <c r="D8071" i="11"/>
  <c r="D8028" i="11"/>
  <c r="D7985" i="11"/>
  <c r="D7942" i="11"/>
  <c r="D7899" i="11"/>
  <c r="D7855" i="11"/>
  <c r="D7812" i="11"/>
  <c r="D7769" i="11"/>
  <c r="D7726" i="11"/>
  <c r="D7683" i="11"/>
  <c r="D7639" i="11"/>
  <c r="D7596" i="11"/>
  <c r="D7553" i="11"/>
  <c r="D7510" i="11"/>
  <c r="D7467" i="11"/>
  <c r="D7423" i="11"/>
  <c r="D7380" i="11"/>
  <c r="D7337" i="11"/>
  <c r="D7294" i="11"/>
  <c r="D7251" i="11"/>
  <c r="D7207" i="11"/>
  <c r="D7164" i="11"/>
  <c r="D7121" i="11"/>
  <c r="D7079" i="11"/>
  <c r="D7043" i="11"/>
  <c r="D7007" i="11"/>
  <c r="D6971" i="11"/>
  <c r="D6935" i="11"/>
  <c r="D6899" i="11"/>
  <c r="D6863" i="11"/>
  <c r="D6827" i="11"/>
  <c r="D6791" i="11"/>
  <c r="D6755" i="11"/>
  <c r="D6719" i="11"/>
  <c r="D6683" i="11"/>
  <c r="D6647" i="11"/>
  <c r="D6611" i="11"/>
  <c r="D6575" i="11"/>
  <c r="D6539" i="11"/>
  <c r="D6503" i="11"/>
  <c r="D6467" i="11"/>
  <c r="D6431" i="11"/>
  <c r="D6395" i="11"/>
  <c r="D6359" i="11"/>
  <c r="D6323" i="11"/>
  <c r="D6287" i="11"/>
  <c r="D6251" i="11"/>
  <c r="D6215" i="11"/>
  <c r="D6179" i="11"/>
  <c r="D6143" i="11"/>
  <c r="D6107" i="11"/>
  <c r="D6071" i="11"/>
  <c r="D6035" i="11"/>
  <c r="D5999" i="11"/>
  <c r="D5963" i="11"/>
  <c r="D5927" i="11"/>
  <c r="D5891" i="11"/>
  <c r="D5855" i="11"/>
  <c r="D5819" i="11"/>
  <c r="D5783" i="11"/>
  <c r="D5747" i="11"/>
  <c r="D5711" i="11"/>
  <c r="D5675" i="11"/>
  <c r="D5639" i="11"/>
  <c r="D5603" i="11"/>
  <c r="D5567" i="11"/>
  <c r="D5531" i="11"/>
  <c r="D5495" i="11"/>
  <c r="D5459" i="11"/>
  <c r="D5423" i="11"/>
  <c r="D5387" i="11"/>
  <c r="D5351" i="11"/>
  <c r="D5315" i="11"/>
  <c r="D5279" i="11"/>
  <c r="D5243" i="11"/>
  <c r="D5207" i="11"/>
  <c r="D5171" i="11"/>
  <c r="D5135" i="11"/>
  <c r="D5099" i="11"/>
  <c r="D5063" i="11"/>
  <c r="D5027" i="11"/>
  <c r="D4991" i="11"/>
  <c r="D4955" i="11"/>
  <c r="D4919" i="11"/>
  <c r="D4883" i="11"/>
  <c r="D4847" i="11"/>
  <c r="D4811" i="11"/>
  <c r="D4775" i="11"/>
  <c r="D4739" i="11"/>
  <c r="D4703" i="11"/>
  <c r="D4667" i="11"/>
  <c r="D4631" i="11"/>
  <c r="D4595" i="11"/>
  <c r="D4559" i="11"/>
  <c r="D4523" i="11"/>
  <c r="D4487" i="11"/>
  <c r="D4451" i="11"/>
  <c r="D4415" i="11"/>
  <c r="D4379" i="11"/>
  <c r="D4355" i="11"/>
  <c r="D4337" i="11"/>
  <c r="D4319" i="11"/>
  <c r="D4301" i="11"/>
  <c r="D4283" i="11"/>
  <c r="D4265" i="11"/>
  <c r="D4247" i="11"/>
  <c r="D4229" i="11"/>
  <c r="D4211" i="11"/>
  <c r="D4193" i="11"/>
  <c r="D4175" i="11"/>
  <c r="D4157" i="11"/>
  <c r="D4139" i="11"/>
  <c r="D4121" i="11"/>
  <c r="D4103" i="11"/>
  <c r="D4085" i="11"/>
  <c r="D4067" i="11"/>
  <c r="D4049" i="11"/>
  <c r="D4031" i="11"/>
  <c r="D4013" i="11"/>
  <c r="D3995" i="11"/>
  <c r="D3977" i="11"/>
  <c r="D3959" i="11"/>
  <c r="D3941" i="11"/>
  <c r="D3923" i="11"/>
  <c r="D3905" i="11"/>
  <c r="D3887" i="11"/>
  <c r="D3869" i="11"/>
  <c r="D3851" i="11"/>
  <c r="D3833" i="11"/>
  <c r="D3815" i="11"/>
  <c r="D3797" i="11"/>
  <c r="D3779" i="11"/>
  <c r="D3761" i="11"/>
  <c r="D3743" i="11"/>
  <c r="D3725" i="11"/>
  <c r="D3707" i="11"/>
  <c r="D3689" i="11"/>
  <c r="D3671" i="11"/>
  <c r="D3653" i="11"/>
  <c r="D3635" i="11"/>
  <c r="D3617" i="11"/>
  <c r="D3599" i="11"/>
  <c r="D3581" i="11"/>
  <c r="D3563" i="11"/>
  <c r="D3545" i="11"/>
  <c r="D3527" i="11"/>
  <c r="D3509" i="11"/>
  <c r="D3491" i="11"/>
  <c r="D3473" i="11"/>
  <c r="D3455" i="11"/>
  <c r="D3437" i="11"/>
  <c r="D3419" i="11"/>
  <c r="D3401" i="11"/>
  <c r="D3383" i="11"/>
  <c r="D3365" i="11"/>
  <c r="D3347" i="11"/>
  <c r="D3329" i="11"/>
  <c r="D3311" i="11"/>
  <c r="D3293" i="11"/>
  <c r="D3275" i="11"/>
  <c r="D3257" i="11"/>
  <c r="D3239" i="11"/>
  <c r="D3221" i="11"/>
  <c r="D3203" i="11"/>
  <c r="D3185" i="11"/>
  <c r="D3167" i="11"/>
  <c r="D3149" i="11"/>
  <c r="D3131" i="11"/>
  <c r="D3113" i="11"/>
  <c r="D3095" i="11"/>
  <c r="D3077" i="11"/>
  <c r="D3059" i="11"/>
  <c r="D3041" i="11"/>
  <c r="D3023" i="11"/>
  <c r="D3005" i="11"/>
  <c r="D2987" i="11"/>
  <c r="D2969" i="11"/>
  <c r="D2951" i="11"/>
  <c r="D2933" i="11"/>
  <c r="D2915" i="11"/>
  <c r="D2897" i="11"/>
  <c r="D2879" i="11"/>
  <c r="D2861" i="11"/>
  <c r="D2843" i="11"/>
  <c r="D2825" i="11"/>
  <c r="D2807" i="11"/>
  <c r="D2789" i="11"/>
  <c r="D2771" i="11"/>
  <c r="D2753" i="11"/>
  <c r="D2735" i="11"/>
  <c r="D2717" i="11"/>
  <c r="D2699" i="11"/>
  <c r="D2681" i="11"/>
  <c r="D2663" i="11"/>
  <c r="D2645" i="11"/>
  <c r="D2627" i="11"/>
  <c r="D2609" i="11"/>
  <c r="D2591" i="11"/>
  <c r="D2573" i="11"/>
  <c r="D2555" i="11"/>
  <c r="D2537" i="11"/>
  <c r="D2519" i="11"/>
  <c r="D2501" i="11"/>
  <c r="D2483" i="11"/>
  <c r="D2465" i="11"/>
  <c r="D2447" i="11"/>
  <c r="D2429" i="11"/>
  <c r="D2411" i="11"/>
  <c r="D2393" i="11"/>
  <c r="D2375" i="11"/>
  <c r="D2357" i="11"/>
  <c r="D2339" i="11"/>
  <c r="D2321" i="11"/>
  <c r="D2303" i="11"/>
  <c r="D2285" i="11"/>
  <c r="D2267" i="11"/>
  <c r="D2249" i="11"/>
  <c r="D2231" i="11"/>
  <c r="D2213" i="11"/>
  <c r="D2195" i="11"/>
  <c r="D2177" i="11"/>
  <c r="D2159" i="11"/>
  <c r="D2141" i="11"/>
  <c r="D2123" i="11"/>
  <c r="D2105" i="11"/>
  <c r="D2087" i="11"/>
  <c r="D2069" i="11"/>
  <c r="D2051" i="11"/>
  <c r="D2033" i="11"/>
  <c r="D2015" i="11"/>
  <c r="D1997" i="11"/>
  <c r="D1979" i="11"/>
  <c r="D1961" i="11"/>
  <c r="D1943" i="11"/>
  <c r="D1925" i="11"/>
  <c r="D1907" i="11"/>
  <c r="D1889" i="11"/>
  <c r="D1871" i="11"/>
  <c r="D1853" i="11"/>
  <c r="D1835" i="11"/>
  <c r="D1817" i="11"/>
  <c r="D1799" i="11"/>
  <c r="D1781" i="11"/>
  <c r="D1763" i="11"/>
  <c r="D1745" i="11"/>
  <c r="D1727" i="11"/>
  <c r="D1709" i="11"/>
  <c r="D1691" i="11"/>
  <c r="D1673" i="11"/>
  <c r="D1655" i="11"/>
  <c r="D1637" i="11"/>
  <c r="D1619" i="11"/>
  <c r="D1601" i="11"/>
  <c r="D1583" i="11"/>
  <c r="D1565" i="11"/>
  <c r="D1547" i="11"/>
  <c r="D1529" i="11"/>
  <c r="D1511" i="11"/>
  <c r="D1493" i="11"/>
  <c r="D1475" i="11"/>
  <c r="D1457" i="11"/>
  <c r="D1439" i="11"/>
  <c r="D1421" i="11"/>
  <c r="D1403" i="11"/>
  <c r="D1385" i="11"/>
  <c r="D1367" i="11"/>
  <c r="D1349" i="11"/>
  <c r="D1331" i="11"/>
  <c r="D1313" i="11"/>
  <c r="D1295" i="11"/>
  <c r="D1279" i="11"/>
  <c r="D1267" i="11"/>
  <c r="D1255" i="11"/>
  <c r="D1243" i="11"/>
  <c r="D1231" i="11"/>
  <c r="D1219" i="11"/>
  <c r="D1207" i="11"/>
  <c r="D1195" i="11"/>
  <c r="D1183" i="11"/>
  <c r="D1171" i="11"/>
  <c r="D1159" i="11"/>
  <c r="D1147" i="11"/>
  <c r="D1135" i="11"/>
  <c r="D1123" i="11"/>
  <c r="D1111" i="11"/>
  <c r="D1099" i="11"/>
  <c r="D1087" i="11"/>
  <c r="D1075" i="11"/>
  <c r="D1063" i="11"/>
  <c r="D1051" i="11"/>
  <c r="D1039" i="11"/>
  <c r="D1027" i="11"/>
  <c r="D1015" i="11"/>
  <c r="D1003" i="11"/>
  <c r="D991" i="11"/>
  <c r="D979" i="11"/>
  <c r="D967" i="11"/>
  <c r="D955" i="11"/>
  <c r="D943" i="11"/>
  <c r="D931" i="11"/>
  <c r="D919" i="11"/>
  <c r="D907" i="11"/>
  <c r="D895" i="11"/>
  <c r="D883" i="11"/>
  <c r="D871" i="11"/>
  <c r="D859" i="11"/>
  <c r="D847" i="11"/>
  <c r="D835" i="11"/>
  <c r="D823" i="11"/>
  <c r="D811" i="11"/>
  <c r="D799" i="11"/>
  <c r="D787" i="11"/>
  <c r="D775" i="11"/>
  <c r="D763" i="11"/>
  <c r="D751" i="11"/>
  <c r="D739" i="11"/>
  <c r="D727" i="11"/>
  <c r="D715" i="11"/>
  <c r="D703" i="11"/>
  <c r="D691" i="11"/>
  <c r="D679" i="11"/>
  <c r="D667" i="11"/>
  <c r="D655" i="11"/>
  <c r="D643" i="11"/>
  <c r="D631" i="11"/>
  <c r="D619" i="11"/>
  <c r="D607" i="11"/>
  <c r="D595" i="11"/>
  <c r="D583" i="11"/>
  <c r="D571" i="11"/>
  <c r="D559" i="11"/>
  <c r="D547" i="11"/>
  <c r="D535" i="11"/>
  <c r="D523" i="11"/>
  <c r="D511" i="11"/>
  <c r="D499" i="11"/>
  <c r="D487" i="11"/>
  <c r="D475" i="11"/>
  <c r="D463" i="11"/>
  <c r="D451" i="11"/>
  <c r="D439" i="11"/>
  <c r="D427" i="11"/>
  <c r="D415" i="11"/>
  <c r="D403" i="11"/>
  <c r="D391" i="11"/>
  <c r="D379" i="11"/>
  <c r="D367" i="11"/>
  <c r="D355" i="11"/>
  <c r="D343" i="11"/>
  <c r="D331" i="11"/>
  <c r="D319" i="11"/>
  <c r="D307" i="11"/>
  <c r="D295" i="11"/>
  <c r="D283" i="11"/>
  <c r="D271" i="11"/>
  <c r="D259" i="11"/>
  <c r="D247" i="11"/>
  <c r="D235" i="11"/>
  <c r="D223" i="11"/>
  <c r="D211" i="11"/>
  <c r="D199" i="11"/>
  <c r="D187" i="11"/>
  <c r="D175" i="11"/>
  <c r="D163" i="11"/>
  <c r="D151" i="11"/>
  <c r="D139" i="11"/>
  <c r="D127" i="11"/>
  <c r="D115" i="11"/>
  <c r="D103" i="11"/>
  <c r="D91" i="11"/>
  <c r="D79" i="11"/>
  <c r="D67" i="11"/>
  <c r="D55" i="11"/>
  <c r="D43" i="11"/>
  <c r="D31" i="11"/>
  <c r="D19" i="11"/>
  <c r="D9943" i="11"/>
  <c r="D9882" i="11"/>
  <c r="D9828" i="11"/>
  <c r="D9774" i="11"/>
  <c r="D9720" i="11"/>
  <c r="D9666" i="11"/>
  <c r="D9612" i="11"/>
  <c r="D9558" i="11"/>
  <c r="D9504" i="11"/>
  <c r="D9450" i="11"/>
  <c r="D9396" i="11"/>
  <c r="D9342" i="11"/>
  <c r="D9288" i="11"/>
  <c r="D9234" i="11"/>
  <c r="D9180" i="11"/>
  <c r="D9072" i="11"/>
  <c r="D9018" i="11"/>
  <c r="D8964" i="11"/>
  <c r="D8910" i="11"/>
  <c r="D8856" i="11"/>
  <c r="D8802" i="11"/>
  <c r="D8748" i="11"/>
  <c r="D8694" i="11"/>
  <c r="D8640" i="11"/>
  <c r="D8532" i="11"/>
  <c r="D8478" i="11"/>
  <c r="D8424" i="11"/>
  <c r="D8370" i="11"/>
  <c r="D8316" i="11"/>
  <c r="D8208" i="11"/>
  <c r="D8154" i="11"/>
  <c r="D8100" i="11"/>
  <c r="D8057" i="11"/>
  <c r="D7971" i="11"/>
  <c r="D7927" i="11"/>
  <c r="D7841" i="11"/>
  <c r="D7798" i="11"/>
  <c r="D7711" i="11"/>
  <c r="D7625" i="11"/>
  <c r="D7539" i="11"/>
  <c r="D7452" i="11"/>
  <c r="D7366" i="11"/>
  <c r="D7279" i="11"/>
  <c r="D7193" i="11"/>
  <c r="D7107" i="11"/>
  <c r="D7031" i="11"/>
  <c r="D6959" i="11"/>
  <c r="D6887" i="11"/>
  <c r="D6815" i="11"/>
  <c r="D6743" i="11"/>
  <c r="D6671" i="11"/>
  <c r="D6599" i="11"/>
  <c r="D6527" i="11"/>
  <c r="D6455" i="11"/>
  <c r="D6383" i="11"/>
  <c r="D6311" i="11"/>
  <c r="D6239" i="11"/>
  <c r="D6167" i="11"/>
  <c r="D6095" i="11"/>
  <c r="D6023" i="11"/>
  <c r="D5951" i="11"/>
  <c r="D5879" i="11"/>
  <c r="D5807" i="11"/>
  <c r="D5735" i="11"/>
  <c r="D5663" i="11"/>
  <c r="D5591" i="11"/>
  <c r="D5519" i="11"/>
  <c r="D5447" i="11"/>
  <c r="D5375" i="11"/>
  <c r="D5339" i="11"/>
  <c r="D5267" i="11"/>
  <c r="D5195" i="11"/>
  <c r="D5123" i="11"/>
  <c r="D5051" i="11"/>
  <c r="D4979" i="11"/>
  <c r="D4907" i="11"/>
  <c r="D4835" i="11"/>
  <c r="D4763" i="11"/>
  <c r="D4691" i="11"/>
  <c r="D4655" i="11"/>
  <c r="D4583" i="11"/>
  <c r="D4511" i="11"/>
  <c r="D4439" i="11"/>
  <c r="D4367" i="11"/>
  <c r="D4331" i="11"/>
  <c r="D4295" i="11"/>
  <c r="D4277" i="11"/>
  <c r="D4241" i="11"/>
  <c r="D4205" i="11"/>
  <c r="D4169" i="11"/>
  <c r="D4133" i="11"/>
  <c r="D4097" i="11"/>
  <c r="D4061" i="11"/>
  <c r="D4025" i="11"/>
  <c r="D3989" i="11"/>
  <c r="D3953" i="11"/>
  <c r="D3917" i="11"/>
  <c r="D3899" i="11"/>
  <c r="D3863" i="11"/>
  <c r="D9955" i="11"/>
  <c r="D9892" i="11"/>
  <c r="D9838" i="11"/>
  <c r="D9784" i="11"/>
  <c r="D9730" i="11"/>
  <c r="D9676" i="11"/>
  <c r="D9622" i="11"/>
  <c r="D9568" i="11"/>
  <c r="D9514" i="11"/>
  <c r="D9460" i="11"/>
  <c r="D9406" i="11"/>
  <c r="D9352" i="11"/>
  <c r="D9298" i="11"/>
  <c r="D9244" i="11"/>
  <c r="D9190" i="11"/>
  <c r="D9136" i="11"/>
  <c r="D9082" i="11"/>
  <c r="D9028" i="11"/>
  <c r="D8974" i="11"/>
  <c r="D8920" i="11"/>
  <c r="D8866" i="11"/>
  <c r="D8812" i="11"/>
  <c r="D8758" i="11"/>
  <c r="D8704" i="11"/>
  <c r="D8650" i="11"/>
  <c r="D8596" i="11"/>
  <c r="D8542" i="11"/>
  <c r="D8488" i="11"/>
  <c r="D8434" i="11"/>
  <c r="D8380" i="11"/>
  <c r="D8326" i="11"/>
  <c r="D8272" i="11"/>
  <c r="D8218" i="11"/>
  <c r="D8164" i="11"/>
  <c r="D8110" i="11"/>
  <c r="D8064" i="11"/>
  <c r="D8021" i="11"/>
  <c r="D7978" i="11"/>
  <c r="D7935" i="11"/>
  <c r="D7891" i="11"/>
  <c r="D7848" i="11"/>
  <c r="D7805" i="11"/>
  <c r="D7762" i="11"/>
  <c r="D7719" i="11"/>
  <c r="D7675" i="11"/>
  <c r="D7632" i="11"/>
  <c r="D7589" i="11"/>
  <c r="D7546" i="11"/>
  <c r="D7503" i="11"/>
  <c r="D7459" i="11"/>
  <c r="D7416" i="11"/>
  <c r="D7373" i="11"/>
  <c r="D7330" i="11"/>
  <c r="D7287" i="11"/>
  <c r="D7243" i="11"/>
  <c r="D7200" i="11"/>
  <c r="D7157" i="11"/>
  <c r="D7114" i="11"/>
  <c r="D7073" i="11"/>
  <c r="D7037" i="11"/>
  <c r="D7001" i="11"/>
  <c r="D6965" i="11"/>
  <c r="D6929" i="11"/>
  <c r="D6893" i="11"/>
  <c r="D6857" i="11"/>
  <c r="D6821" i="11"/>
  <c r="D6785" i="11"/>
  <c r="D6749" i="11"/>
  <c r="D6713" i="11"/>
  <c r="D6677" i="11"/>
  <c r="D6641" i="11"/>
  <c r="D6605" i="11"/>
  <c r="D6569" i="11"/>
  <c r="D6533" i="11"/>
  <c r="D6497" i="11"/>
  <c r="D6461" i="11"/>
  <c r="D6425" i="11"/>
  <c r="D6389" i="11"/>
  <c r="D6353" i="11"/>
  <c r="D6317" i="11"/>
  <c r="D6281" i="11"/>
  <c r="D6245" i="11"/>
  <c r="D6209" i="11"/>
  <c r="D6173" i="11"/>
  <c r="D6137" i="11"/>
  <c r="D6101" i="11"/>
  <c r="D6065" i="11"/>
  <c r="D6029" i="11"/>
  <c r="D5993" i="11"/>
  <c r="D5957" i="11"/>
  <c r="D5921" i="11"/>
  <c r="D5885" i="11"/>
  <c r="D5849" i="11"/>
  <c r="D5813" i="11"/>
  <c r="D5777" i="11"/>
  <c r="D5741" i="11"/>
  <c r="D5705" i="11"/>
  <c r="D5669" i="11"/>
  <c r="D5633" i="11"/>
  <c r="D5597" i="11"/>
  <c r="D5561" i="11"/>
  <c r="D5525" i="11"/>
  <c r="D5489" i="11"/>
  <c r="D5453" i="11"/>
  <c r="D5417" i="11"/>
  <c r="D5381" i="11"/>
  <c r="D5345" i="11"/>
  <c r="D5309" i="11"/>
  <c r="D5273" i="11"/>
  <c r="D5237" i="11"/>
  <c r="D5201" i="11"/>
  <c r="D5165" i="11"/>
  <c r="D5129" i="11"/>
  <c r="D5093" i="11"/>
  <c r="D5057" i="11"/>
  <c r="D5021" i="11"/>
  <c r="D4985" i="11"/>
  <c r="D4949" i="11"/>
  <c r="D4913" i="11"/>
  <c r="D4877" i="11"/>
  <c r="D4841" i="11"/>
  <c r="D4805" i="11"/>
  <c r="D4769" i="11"/>
  <c r="D4733" i="11"/>
  <c r="D4697" i="11"/>
  <c r="D4661" i="11"/>
  <c r="D4625" i="11"/>
  <c r="D4589" i="11"/>
  <c r="D4553" i="11"/>
  <c r="D4517" i="11"/>
  <c r="D4481" i="11"/>
  <c r="D4445" i="11"/>
  <c r="D4409" i="11"/>
  <c r="D4373" i="11"/>
  <c r="D4350" i="11"/>
  <c r="D4332" i="11"/>
  <c r="D4314" i="11"/>
  <c r="D4296" i="11"/>
  <c r="D4278" i="11"/>
  <c r="D4260" i="11"/>
  <c r="D4242" i="11"/>
  <c r="D4224" i="11"/>
  <c r="D4206" i="11"/>
  <c r="D4188" i="11"/>
  <c r="D4170" i="11"/>
  <c r="D4152" i="11"/>
  <c r="D4134" i="11"/>
  <c r="D4116" i="11"/>
  <c r="D4098" i="11"/>
  <c r="D4080" i="11"/>
  <c r="D4062" i="11"/>
  <c r="D4044" i="11"/>
  <c r="D4026" i="11"/>
  <c r="D4008" i="11"/>
  <c r="D3990" i="11"/>
  <c r="D3972" i="11"/>
  <c r="D3954" i="11"/>
  <c r="D3936" i="11"/>
  <c r="D3918" i="11"/>
  <c r="D3900" i="11"/>
  <c r="D3882" i="11"/>
  <c r="D3864" i="11"/>
  <c r="D3846" i="11"/>
  <c r="D3828" i="11"/>
  <c r="D3810" i="11"/>
  <c r="D3792" i="11"/>
  <c r="D3774" i="11"/>
  <c r="D3756" i="11"/>
  <c r="D3738" i="11"/>
  <c r="D3720" i="11"/>
  <c r="D3702" i="11"/>
  <c r="D3684" i="11"/>
  <c r="D3666" i="11"/>
  <c r="D3648" i="11"/>
  <c r="D3630" i="11"/>
  <c r="D3612" i="11"/>
  <c r="D3594" i="11"/>
  <c r="D3576" i="11"/>
  <c r="D3558" i="11"/>
  <c r="D3540" i="11"/>
  <c r="D3522" i="11"/>
  <c r="D3504" i="11"/>
  <c r="D3486" i="11"/>
  <c r="D3468" i="11"/>
  <c r="D3450" i="11"/>
  <c r="D3432" i="11"/>
  <c r="D3414" i="11"/>
  <c r="D3396" i="11"/>
  <c r="D3378" i="11"/>
  <c r="D3360" i="11"/>
  <c r="D3342" i="11"/>
  <c r="D3324" i="11"/>
  <c r="D3306" i="11"/>
  <c r="D3288" i="11"/>
  <c r="D3270" i="11"/>
  <c r="D3252" i="11"/>
  <c r="D3234" i="11"/>
  <c r="D3216" i="11"/>
  <c r="D3198" i="11"/>
  <c r="D3180" i="11"/>
  <c r="D3162" i="11"/>
  <c r="D3144" i="11"/>
  <c r="D3126" i="11"/>
  <c r="D3108" i="11"/>
  <c r="D3090" i="11"/>
  <c r="D3072" i="11"/>
  <c r="D3054" i="11"/>
  <c r="D3036" i="11"/>
  <c r="D3018" i="11"/>
  <c r="D3000" i="11"/>
  <c r="D2982" i="11"/>
  <c r="D2964" i="11"/>
  <c r="D2946" i="11"/>
  <c r="D2928" i="11"/>
  <c r="D2910" i="11"/>
  <c r="D2892" i="11"/>
  <c r="D2874" i="11"/>
  <c r="D2856" i="11"/>
  <c r="D2838" i="11"/>
  <c r="D2820" i="11"/>
  <c r="D2802" i="11"/>
  <c r="D2784" i="11"/>
  <c r="D2766" i="11"/>
  <c r="D2748" i="11"/>
  <c r="D2730" i="11"/>
  <c r="D2712" i="11"/>
  <c r="D2694" i="11"/>
  <c r="D2676" i="11"/>
  <c r="D2658" i="11"/>
  <c r="D2640" i="11"/>
  <c r="D2622" i="11"/>
  <c r="D2604" i="11"/>
  <c r="D2586" i="11"/>
  <c r="D2568" i="11"/>
  <c r="D2550" i="11"/>
  <c r="D2532" i="11"/>
  <c r="D2514" i="11"/>
  <c r="D2496" i="11"/>
  <c r="D2478" i="11"/>
  <c r="D2460" i="11"/>
  <c r="D2442" i="11"/>
  <c r="D2424" i="11"/>
  <c r="D2406" i="11"/>
  <c r="D2388" i="11"/>
  <c r="D2370" i="11"/>
  <c r="D2352" i="11"/>
  <c r="D2334" i="11"/>
  <c r="D2316" i="11"/>
  <c r="D2298" i="11"/>
  <c r="D2280" i="11"/>
  <c r="D2262" i="11"/>
  <c r="D2244" i="11"/>
  <c r="D2226" i="11"/>
  <c r="D2208" i="11"/>
  <c r="D2190" i="11"/>
  <c r="D2172" i="11"/>
  <c r="D2154" i="11"/>
  <c r="D2136" i="11"/>
  <c r="D2118" i="11"/>
  <c r="D2100" i="11"/>
  <c r="D2082" i="11"/>
  <c r="D2064" i="11"/>
  <c r="D2046" i="11"/>
  <c r="D2028" i="11"/>
  <c r="D2010" i="11"/>
  <c r="D1992" i="11"/>
  <c r="D1974" i="11"/>
  <c r="D1956" i="11"/>
  <c r="D1938" i="11"/>
  <c r="D1920" i="11"/>
  <c r="D1902" i="11"/>
  <c r="D1884" i="11"/>
  <c r="D1866" i="11"/>
  <c r="D1848" i="11"/>
  <c r="D1830" i="11"/>
  <c r="D1812" i="11"/>
  <c r="D1794" i="11"/>
  <c r="D1776" i="11"/>
  <c r="D1758" i="11"/>
  <c r="D1740" i="11"/>
  <c r="D1722" i="11"/>
  <c r="D1704" i="11"/>
  <c r="D1686" i="11"/>
  <c r="D1668" i="11"/>
  <c r="D1650" i="11"/>
  <c r="D1632" i="11"/>
  <c r="D1614" i="11"/>
  <c r="D1596" i="11"/>
  <c r="D1578" i="11"/>
  <c r="D1560" i="11"/>
  <c r="D1542" i="11"/>
  <c r="D1524" i="11"/>
  <c r="D1506" i="11"/>
  <c r="D1488" i="11"/>
  <c r="D1470" i="11"/>
  <c r="D1452" i="11"/>
  <c r="D1434" i="11"/>
  <c r="D1416" i="11"/>
  <c r="D1398" i="11"/>
  <c r="D1380" i="11"/>
  <c r="D1362" i="11"/>
  <c r="D1344" i="11"/>
  <c r="D1326" i="11"/>
  <c r="D1308" i="11"/>
  <c r="D1290" i="11"/>
  <c r="D1278" i="11"/>
  <c r="D1266" i="11"/>
  <c r="D1254" i="11"/>
  <c r="D1242" i="11"/>
  <c r="D1230" i="11"/>
  <c r="D1218" i="11"/>
  <c r="D1206" i="11"/>
  <c r="D1194" i="11"/>
  <c r="D1182" i="11"/>
  <c r="D1170" i="11"/>
  <c r="D1158" i="11"/>
  <c r="D1146" i="11"/>
  <c r="D1134" i="11"/>
  <c r="D1122" i="11"/>
  <c r="D1110" i="11"/>
  <c r="D1098" i="11"/>
  <c r="D1086" i="11"/>
  <c r="D1074" i="11"/>
  <c r="D1062" i="11"/>
  <c r="D1050" i="11"/>
  <c r="D1038" i="11"/>
  <c r="D1026" i="11"/>
  <c r="D1014" i="11"/>
  <c r="D1002" i="11"/>
  <c r="D990" i="11"/>
  <c r="D978" i="11"/>
  <c r="D966" i="11"/>
  <c r="D954" i="11"/>
  <c r="D942" i="11"/>
  <c r="D930" i="11"/>
  <c r="D918" i="11"/>
  <c r="D906" i="11"/>
  <c r="D894" i="11"/>
  <c r="D882" i="11"/>
  <c r="D870" i="11"/>
  <c r="D858" i="11"/>
  <c r="D846" i="11"/>
  <c r="D834" i="11"/>
  <c r="D822" i="11"/>
  <c r="D810" i="11"/>
  <c r="D798" i="11"/>
  <c r="D786" i="11"/>
  <c r="D774" i="11"/>
  <c r="D762" i="11"/>
  <c r="D750" i="11"/>
  <c r="D738" i="11"/>
  <c r="D726" i="11"/>
  <c r="D714" i="11"/>
  <c r="D702" i="11"/>
  <c r="D690" i="11"/>
  <c r="D678" i="11"/>
  <c r="D666" i="11"/>
  <c r="D654" i="11"/>
  <c r="D642" i="11"/>
  <c r="D630" i="11"/>
  <c r="D618" i="11"/>
  <c r="D606" i="11"/>
  <c r="D594" i="11"/>
  <c r="D582" i="11"/>
  <c r="D570" i="11"/>
  <c r="D558" i="11"/>
  <c r="D546" i="11"/>
  <c r="D534" i="11"/>
  <c r="D522" i="11"/>
  <c r="D510" i="11"/>
  <c r="D498" i="11"/>
  <c r="D486" i="11"/>
  <c r="D474" i="11"/>
  <c r="D462" i="11"/>
  <c r="D450" i="11"/>
  <c r="D438" i="11"/>
  <c r="D426" i="11"/>
  <c r="D414" i="11"/>
  <c r="D402" i="11"/>
  <c r="D390" i="11"/>
  <c r="D378" i="11"/>
  <c r="D366" i="11"/>
  <c r="D354" i="11"/>
  <c r="D342" i="11"/>
  <c r="D330" i="11"/>
  <c r="D318" i="11"/>
  <c r="D306" i="11"/>
  <c r="D294" i="11"/>
  <c r="D282" i="11"/>
  <c r="D270" i="11"/>
  <c r="D258" i="11"/>
  <c r="D246" i="11"/>
  <c r="D234" i="11"/>
  <c r="D222" i="11"/>
  <c r="D210" i="11"/>
  <c r="D198" i="11"/>
  <c r="D186" i="11"/>
  <c r="D174" i="11"/>
  <c r="D162" i="11"/>
  <c r="D150" i="11"/>
  <c r="D138" i="11"/>
  <c r="D126" i="11"/>
  <c r="D114" i="11"/>
  <c r="D102" i="11"/>
  <c r="D90" i="11"/>
  <c r="D78" i="11"/>
  <c r="D66" i="11"/>
  <c r="D54" i="11"/>
  <c r="D42" i="11"/>
  <c r="D30" i="11"/>
  <c r="D18" i="11"/>
  <c r="D10003" i="11"/>
  <c r="D9931" i="11"/>
  <c r="D9874" i="11"/>
  <c r="D9820" i="11"/>
  <c r="D9766" i="11"/>
  <c r="D9712" i="11"/>
  <c r="D9658" i="11"/>
  <c r="D9604" i="11"/>
  <c r="D9550" i="11"/>
  <c r="D9496" i="11"/>
  <c r="D9442" i="11"/>
  <c r="D9388" i="11"/>
  <c r="D9334" i="11"/>
  <c r="D9280" i="11"/>
  <c r="D9226" i="11"/>
  <c r="D9172" i="11"/>
  <c r="D9118" i="11"/>
  <c r="D9064" i="11"/>
  <c r="D9010" i="11"/>
  <c r="D8956" i="11"/>
  <c r="D8902" i="11"/>
  <c r="D8848" i="11"/>
  <c r="D8794" i="11"/>
  <c r="D8740" i="11"/>
  <c r="D8686" i="11"/>
  <c r="D8632" i="11"/>
  <c r="D8578" i="11"/>
  <c r="D8524" i="11"/>
  <c r="D8470" i="11"/>
  <c r="D8416" i="11"/>
  <c r="D8362" i="11"/>
  <c r="D8308" i="11"/>
  <c r="D8254" i="11"/>
  <c r="D8200" i="11"/>
  <c r="D8146" i="11"/>
  <c r="D8093" i="11"/>
  <c r="D8050" i="11"/>
  <c r="D8007" i="11"/>
  <c r="D7963" i="11"/>
  <c r="D7920" i="11"/>
  <c r="D7877" i="11"/>
  <c r="D7834" i="11"/>
  <c r="D7791" i="11"/>
  <c r="D7747" i="11"/>
  <c r="D7704" i="11"/>
  <c r="D7661" i="11"/>
  <c r="D7618" i="11"/>
  <c r="D7575" i="11"/>
  <c r="D7531" i="11"/>
  <c r="D7488" i="11"/>
  <c r="D7445" i="11"/>
  <c r="D7402" i="11"/>
  <c r="D7359" i="11"/>
  <c r="D7315" i="11"/>
  <c r="D7272" i="11"/>
  <c r="D7229" i="11"/>
  <c r="D7186" i="11"/>
  <c r="D7143" i="11"/>
  <c r="D7099" i="11"/>
  <c r="D7061" i="11"/>
  <c r="D7025" i="11"/>
  <c r="D6989" i="11"/>
  <c r="D6953" i="11"/>
  <c r="D6917" i="11"/>
  <c r="D6881" i="11"/>
  <c r="D6845" i="11"/>
  <c r="D6809" i="11"/>
  <c r="D6773" i="11"/>
  <c r="D6737" i="11"/>
  <c r="D6701" i="11"/>
  <c r="D6665" i="11"/>
  <c r="D6629" i="11"/>
  <c r="D6593" i="11"/>
  <c r="D6557" i="11"/>
  <c r="D6521" i="11"/>
  <c r="D6485" i="11"/>
  <c r="D6449" i="11"/>
  <c r="D6413" i="11"/>
  <c r="D6377" i="11"/>
  <c r="D6341" i="11"/>
  <c r="D6305" i="11"/>
  <c r="D6269" i="11"/>
  <c r="D6233" i="11"/>
  <c r="D6197" i="11"/>
  <c r="D6161" i="11"/>
  <c r="D6125" i="11"/>
  <c r="D6089" i="11"/>
  <c r="D6053" i="11"/>
  <c r="D6017" i="11"/>
  <c r="D5981" i="11"/>
  <c r="D5945" i="11"/>
  <c r="D5909" i="11"/>
  <c r="D5873" i="11"/>
  <c r="D5837" i="11"/>
  <c r="D5801" i="11"/>
  <c r="D5765" i="11"/>
  <c r="D5729" i="11"/>
  <c r="D5693" i="11"/>
  <c r="D5657" i="11"/>
  <c r="D5621" i="11"/>
  <c r="D5585" i="11"/>
  <c r="D5549" i="11"/>
  <c r="D5513" i="11"/>
  <c r="D5477" i="11"/>
  <c r="D5441" i="11"/>
  <c r="D5405" i="11"/>
  <c r="D5369" i="11"/>
  <c r="D5333" i="11"/>
  <c r="D5297" i="11"/>
  <c r="D5261" i="11"/>
  <c r="D5225" i="11"/>
  <c r="D5189" i="11"/>
  <c r="D5153" i="11"/>
  <c r="D5117" i="11"/>
  <c r="D5081" i="11"/>
  <c r="D5045" i="11"/>
  <c r="D5009" i="11"/>
  <c r="D4973" i="11"/>
  <c r="D4937" i="11"/>
  <c r="D4901" i="11"/>
  <c r="D4865" i="11"/>
  <c r="D4829" i="11"/>
  <c r="D4793" i="11"/>
  <c r="D4757" i="11"/>
  <c r="D4721" i="11"/>
  <c r="D4685" i="11"/>
  <c r="D4649" i="11"/>
  <c r="D4613" i="11"/>
  <c r="D4577" i="11"/>
  <c r="D4541" i="11"/>
  <c r="D4505" i="11"/>
  <c r="D4469" i="11"/>
  <c r="D4433" i="11"/>
  <c r="D4397" i="11"/>
  <c r="D4362" i="11"/>
  <c r="D4344" i="11"/>
  <c r="D4326" i="11"/>
  <c r="D4308" i="11"/>
  <c r="D4290" i="11"/>
  <c r="D4272" i="11"/>
  <c r="D4254" i="11"/>
  <c r="D4236" i="11"/>
  <c r="D4218" i="11"/>
  <c r="D4200" i="11"/>
  <c r="D4182" i="11"/>
  <c r="D4164" i="11"/>
  <c r="D4146" i="11"/>
  <c r="D4128" i="11"/>
  <c r="D4110" i="11"/>
  <c r="D4092" i="11"/>
  <c r="D4074" i="11"/>
  <c r="D4056" i="11"/>
  <c r="D4038" i="11"/>
  <c r="D4020" i="11"/>
  <c r="D4002" i="11"/>
  <c r="D3984" i="11"/>
  <c r="D3966" i="11"/>
  <c r="D3948" i="11"/>
  <c r="D3930" i="11"/>
  <c r="D3912" i="11"/>
  <c r="D3894" i="11"/>
  <c r="D3876" i="11"/>
  <c r="D3858" i="11"/>
  <c r="D3840" i="11"/>
  <c r="D3822" i="11"/>
  <c r="D3804" i="11"/>
  <c r="D3786" i="11"/>
  <c r="D3768" i="11"/>
  <c r="D3750" i="11"/>
  <c r="D3732" i="11"/>
  <c r="D3714" i="11"/>
  <c r="D3696" i="11"/>
  <c r="D3678" i="11"/>
  <c r="D3660" i="11"/>
  <c r="D3642" i="11"/>
  <c r="D3624" i="11"/>
  <c r="D3606" i="11"/>
  <c r="D3588" i="11"/>
  <c r="D3570" i="11"/>
  <c r="D3552" i="11"/>
  <c r="D3534" i="11"/>
  <c r="D3516" i="11"/>
  <c r="D3498" i="11"/>
  <c r="D3480" i="11"/>
  <c r="D3462" i="11"/>
  <c r="D3444" i="11"/>
  <c r="D3426" i="11"/>
  <c r="D3408" i="11"/>
  <c r="D3390" i="11"/>
  <c r="D3372" i="11"/>
  <c r="D3354" i="11"/>
  <c r="D3336" i="11"/>
  <c r="D3318" i="11"/>
  <c r="D3300" i="11"/>
  <c r="D3282" i="11"/>
  <c r="D3264" i="11"/>
  <c r="D3246" i="11"/>
  <c r="D3228" i="11"/>
  <c r="D3210" i="11"/>
  <c r="D3192" i="11"/>
  <c r="D3174" i="11"/>
  <c r="D3156" i="11"/>
  <c r="D3138" i="11"/>
  <c r="D3120" i="11"/>
  <c r="D3102" i="11"/>
  <c r="D3084" i="11"/>
  <c r="D3066" i="11"/>
  <c r="D3048" i="11"/>
  <c r="D3030" i="11"/>
  <c r="D3012" i="11"/>
  <c r="D2994" i="11"/>
  <c r="D2976" i="11"/>
  <c r="D2958" i="11"/>
  <c r="D2940" i="11"/>
  <c r="D2922" i="11"/>
  <c r="D2904" i="11"/>
  <c r="D2886" i="11"/>
  <c r="D2868" i="11"/>
  <c r="D2850" i="11"/>
  <c r="D2832" i="11"/>
  <c r="D2814" i="11"/>
  <c r="D2796" i="11"/>
  <c r="D2778" i="11"/>
  <c r="D2760" i="11"/>
  <c r="D2742" i="11"/>
  <c r="D2724" i="11"/>
  <c r="D2706" i="11"/>
  <c r="D2688" i="11"/>
  <c r="D2670" i="11"/>
  <c r="D2652" i="11"/>
  <c r="D2634" i="11"/>
  <c r="D2616" i="11"/>
  <c r="D2598" i="11"/>
  <c r="D2580" i="11"/>
  <c r="D2562" i="11"/>
  <c r="D2544" i="11"/>
  <c r="D2526" i="11"/>
  <c r="D2508" i="11"/>
  <c r="D2490" i="11"/>
  <c r="D2472" i="11"/>
  <c r="D2454" i="11"/>
  <c r="D2436" i="11"/>
  <c r="D2418" i="11"/>
  <c r="D2400" i="11"/>
  <c r="D2382" i="11"/>
  <c r="D2364" i="11"/>
  <c r="D2346" i="11"/>
  <c r="D2328" i="11"/>
  <c r="D2310" i="11"/>
  <c r="D2292" i="11"/>
  <c r="D2274" i="11"/>
  <c r="D2256" i="11"/>
  <c r="D2238" i="11"/>
  <c r="D2220" i="11"/>
  <c r="D2202" i="11"/>
  <c r="D2184" i="11"/>
  <c r="D2166" i="11"/>
  <c r="D2148" i="11"/>
  <c r="D2130" i="11"/>
  <c r="D2112" i="11"/>
  <c r="D2094" i="11"/>
  <c r="D2076" i="11"/>
  <c r="D2058" i="11"/>
  <c r="D2040" i="11"/>
  <c r="D2022" i="11"/>
  <c r="D2004" i="11"/>
  <c r="D1986" i="11"/>
  <c r="D1968" i="11"/>
  <c r="D1950" i="11"/>
  <c r="D1932" i="11"/>
  <c r="D1914" i="11"/>
  <c r="D1896" i="11"/>
  <c r="D1878" i="11"/>
  <c r="D1860" i="11"/>
  <c r="D1842" i="11"/>
  <c r="D1824" i="11"/>
  <c r="D1806" i="11"/>
  <c r="D1788" i="11"/>
  <c r="D1770" i="11"/>
  <c r="D1752" i="11"/>
  <c r="D1734" i="11"/>
  <c r="D1716" i="11"/>
  <c r="D1698" i="11"/>
  <c r="D1680" i="11"/>
  <c r="D1662" i="11"/>
  <c r="D1644" i="11"/>
  <c r="D1626" i="11"/>
  <c r="D1608" i="11"/>
  <c r="D1590" i="11"/>
  <c r="D1572" i="11"/>
  <c r="D1554" i="11"/>
  <c r="D1536" i="11"/>
  <c r="D1518" i="11"/>
  <c r="D1500" i="11"/>
  <c r="D1482" i="11"/>
  <c r="D1464" i="11"/>
  <c r="D1446" i="11"/>
  <c r="D1428" i="11"/>
  <c r="D1410" i="11"/>
  <c r="D1392" i="11"/>
  <c r="D1374" i="11"/>
  <c r="D1356" i="11"/>
  <c r="D1338" i="11"/>
  <c r="D1320" i="11"/>
  <c r="D1302" i="11"/>
  <c r="D1285" i="11"/>
  <c r="D1273" i="11"/>
  <c r="D1261" i="11"/>
  <c r="D1249" i="11"/>
  <c r="D1237" i="11"/>
  <c r="D1225" i="11"/>
  <c r="D1213" i="11"/>
  <c r="D1201" i="11"/>
  <c r="D1189" i="11"/>
  <c r="D1177" i="11"/>
  <c r="D1165" i="11"/>
  <c r="D1153" i="11"/>
  <c r="D1141" i="11"/>
  <c r="D1129" i="11"/>
  <c r="D1117" i="11"/>
  <c r="D1105" i="11"/>
  <c r="D1093" i="11"/>
  <c r="D1081" i="11"/>
  <c r="D1069" i="11"/>
  <c r="D1057" i="11"/>
  <c r="D1045" i="11"/>
  <c r="D1033" i="11"/>
  <c r="D1021" i="11"/>
  <c r="D1009" i="11"/>
  <c r="D997" i="11"/>
  <c r="D985" i="11"/>
  <c r="D973" i="11"/>
  <c r="D961" i="11"/>
  <c r="D949" i="11"/>
  <c r="D937" i="11"/>
  <c r="D925" i="11"/>
  <c r="D913" i="11"/>
  <c r="D901" i="11"/>
  <c r="D889" i="11"/>
  <c r="D877" i="11"/>
  <c r="D865" i="11"/>
  <c r="D853" i="11"/>
  <c r="D841" i="11"/>
  <c r="D829" i="11"/>
  <c r="D817" i="11"/>
  <c r="D805" i="11"/>
  <c r="D793" i="11"/>
  <c r="D781" i="11"/>
  <c r="D769" i="11"/>
  <c r="D757" i="11"/>
  <c r="D745" i="11"/>
  <c r="D733" i="11"/>
  <c r="D721" i="11"/>
  <c r="D709" i="11"/>
  <c r="D697" i="11"/>
  <c r="D685" i="11"/>
  <c r="D673" i="11"/>
  <c r="D661" i="11"/>
  <c r="D649" i="11"/>
  <c r="D637" i="11"/>
  <c r="D625" i="11"/>
  <c r="D613" i="11"/>
  <c r="D601" i="11"/>
  <c r="D589" i="11"/>
  <c r="D577" i="11"/>
  <c r="D565" i="11"/>
  <c r="D553" i="11"/>
  <c r="D541" i="11"/>
  <c r="D529" i="11"/>
  <c r="D517" i="11"/>
  <c r="D505" i="11"/>
  <c r="D493" i="11"/>
  <c r="D481" i="11"/>
  <c r="D469" i="11"/>
  <c r="D457" i="11"/>
  <c r="D445" i="11"/>
  <c r="D433" i="11"/>
  <c r="D421" i="11"/>
  <c r="D409" i="11"/>
  <c r="D397" i="11"/>
  <c r="D385" i="11"/>
  <c r="D373" i="11"/>
  <c r="D361" i="11"/>
  <c r="D349" i="11"/>
  <c r="D337" i="11"/>
  <c r="D325" i="11"/>
  <c r="D313" i="11"/>
  <c r="D301" i="11"/>
  <c r="D289" i="11"/>
  <c r="D277" i="11"/>
  <c r="D265" i="11"/>
  <c r="D253" i="11"/>
  <c r="D241" i="11"/>
  <c r="D229" i="11"/>
  <c r="D217" i="11"/>
  <c r="D205" i="11"/>
  <c r="D193" i="11"/>
  <c r="D181" i="11"/>
  <c r="D169" i="11"/>
  <c r="D157" i="11"/>
  <c r="D145" i="11"/>
  <c r="D133" i="11"/>
  <c r="D121" i="11"/>
  <c r="D109" i="11"/>
  <c r="D97" i="11"/>
  <c r="D85" i="11"/>
  <c r="D73" i="11"/>
  <c r="D61" i="11"/>
  <c r="D49" i="11"/>
  <c r="D37" i="11"/>
  <c r="D25" i="11"/>
  <c r="D3575" i="11"/>
  <c r="D3467" i="11"/>
  <c r="D3359" i="11"/>
  <c r="D3251" i="11"/>
  <c r="D3143" i="11"/>
  <c r="D3035" i="11"/>
  <c r="D2927" i="11"/>
  <c r="D2819" i="11"/>
  <c r="D2711" i="11"/>
  <c r="D2603" i="11"/>
  <c r="D2495" i="11"/>
  <c r="D2387" i="11"/>
  <c r="D2279" i="11"/>
  <c r="D2171" i="11"/>
  <c r="D2063" i="11"/>
  <c r="D1955" i="11"/>
  <c r="D1847" i="11"/>
  <c r="D1739" i="11"/>
  <c r="D1631" i="11"/>
  <c r="D1523" i="11"/>
  <c r="D1415" i="11"/>
  <c r="D1307" i="11"/>
  <c r="D1229" i="11"/>
  <c r="D1157" i="11"/>
  <c r="D1085" i="11"/>
  <c r="D1013" i="11"/>
  <c r="D941" i="11"/>
  <c r="D869" i="11"/>
  <c r="D797" i="11"/>
  <c r="D725" i="11"/>
  <c r="D653" i="11"/>
  <c r="D581" i="11"/>
  <c r="D509" i="11"/>
  <c r="D437" i="11"/>
  <c r="D365" i="11"/>
  <c r="D293" i="11"/>
  <c r="D221" i="11"/>
  <c r="D149" i="11"/>
  <c r="D77" i="11"/>
  <c r="D3395" i="11"/>
  <c r="D2099" i="11"/>
  <c r="D1667" i="11"/>
  <c r="D1343" i="11"/>
  <c r="D1109" i="11"/>
  <c r="D893" i="11"/>
  <c r="D677" i="11"/>
  <c r="D461" i="11"/>
  <c r="D173" i="11"/>
  <c r="D3557" i="11"/>
  <c r="D3449" i="11"/>
  <c r="D3341" i="11"/>
  <c r="D3233" i="11"/>
  <c r="D3125" i="11"/>
  <c r="D3017" i="11"/>
  <c r="D2909" i="11"/>
  <c r="D2801" i="11"/>
  <c r="D2693" i="11"/>
  <c r="D2585" i="11"/>
  <c r="D2477" i="11"/>
  <c r="D2369" i="11"/>
  <c r="D2261" i="11"/>
  <c r="D2153" i="11"/>
  <c r="D2045" i="11"/>
  <c r="D1937" i="11"/>
  <c r="D1829" i="11"/>
  <c r="D1721" i="11"/>
  <c r="D1613" i="11"/>
  <c r="D1505" i="11"/>
  <c r="D1397" i="11"/>
  <c r="D1289" i="11"/>
  <c r="D1217" i="11"/>
  <c r="D1145" i="11"/>
  <c r="D1073" i="11"/>
  <c r="D1001" i="11"/>
  <c r="D929" i="11"/>
  <c r="D857" i="11"/>
  <c r="D785" i="11"/>
  <c r="D713" i="11"/>
  <c r="D641" i="11"/>
  <c r="D569" i="11"/>
  <c r="D497" i="11"/>
  <c r="D425" i="11"/>
  <c r="D353" i="11"/>
  <c r="D281" i="11"/>
  <c r="D209" i="11"/>
  <c r="D137" i="11"/>
  <c r="D65" i="11"/>
  <c r="D3287" i="11"/>
  <c r="D3539" i="11"/>
  <c r="D3431" i="11"/>
  <c r="D3323" i="11"/>
  <c r="D3215" i="11"/>
  <c r="D3107" i="11"/>
  <c r="D2999" i="11"/>
  <c r="D2891" i="11"/>
  <c r="D2783" i="11"/>
  <c r="D2675" i="11"/>
  <c r="D2567" i="11"/>
  <c r="D2459" i="11"/>
  <c r="D2351" i="11"/>
  <c r="D2243" i="11"/>
  <c r="D2135" i="11"/>
  <c r="D2027" i="11"/>
  <c r="D1919" i="11"/>
  <c r="D1811" i="11"/>
  <c r="D1703" i="11"/>
  <c r="D1595" i="11"/>
  <c r="D1487" i="11"/>
  <c r="D1379" i="11"/>
  <c r="D1277" i="11"/>
  <c r="D1205" i="11"/>
  <c r="D1133" i="11"/>
  <c r="D1061" i="11"/>
  <c r="D989" i="11"/>
  <c r="D917" i="11"/>
  <c r="D845" i="11"/>
  <c r="D773" i="11"/>
  <c r="D701" i="11"/>
  <c r="D629" i="11"/>
  <c r="D557" i="11"/>
  <c r="D485" i="11"/>
  <c r="D413" i="11"/>
  <c r="D341" i="11"/>
  <c r="D269" i="11"/>
  <c r="D197" i="11"/>
  <c r="D125" i="11"/>
  <c r="D53" i="11"/>
  <c r="D3179" i="11"/>
  <c r="D2963" i="11"/>
  <c r="D2855" i="11"/>
  <c r="D2747" i="11"/>
  <c r="D2639" i="11"/>
  <c r="D2531" i="11"/>
  <c r="D2423" i="11"/>
  <c r="D2315" i="11"/>
  <c r="D2207" i="11"/>
  <c r="D1991" i="11"/>
  <c r="D1775" i="11"/>
  <c r="D1559" i="11"/>
  <c r="D1451" i="11"/>
  <c r="D1181" i="11"/>
  <c r="D965" i="11"/>
  <c r="D749" i="11"/>
  <c r="D533" i="11"/>
  <c r="D317" i="11"/>
  <c r="D29" i="11"/>
  <c r="D3521" i="11"/>
  <c r="D3413" i="11"/>
  <c r="D3305" i="11"/>
  <c r="D3197" i="11"/>
  <c r="D3089" i="11"/>
  <c r="D2981" i="11"/>
  <c r="D2873" i="11"/>
  <c r="D2765" i="11"/>
  <c r="D2657" i="11"/>
  <c r="D2549" i="11"/>
  <c r="D2441" i="11"/>
  <c r="D2333" i="11"/>
  <c r="D2225" i="11"/>
  <c r="D2117" i="11"/>
  <c r="D2009" i="11"/>
  <c r="D1901" i="11"/>
  <c r="D1793" i="11"/>
  <c r="D1685" i="11"/>
  <c r="D1577" i="11"/>
  <c r="D1469" i="11"/>
  <c r="D1361" i="11"/>
  <c r="D1265" i="11"/>
  <c r="D1193" i="11"/>
  <c r="D1121" i="11"/>
  <c r="D1049" i="11"/>
  <c r="D977" i="11"/>
  <c r="D905" i="11"/>
  <c r="D833" i="11"/>
  <c r="D761" i="11"/>
  <c r="D689" i="11"/>
  <c r="D617" i="11"/>
  <c r="D545" i="11"/>
  <c r="D473" i="11"/>
  <c r="D401" i="11"/>
  <c r="D329" i="11"/>
  <c r="D257" i="11"/>
  <c r="D185" i="11"/>
  <c r="D113" i="11"/>
  <c r="D41" i="11"/>
  <c r="D3071" i="11"/>
  <c r="D3485" i="11"/>
  <c r="D3377" i="11"/>
  <c r="D3269" i="11"/>
  <c r="D3161" i="11"/>
  <c r="D3053" i="11"/>
  <c r="D2945" i="11"/>
  <c r="D2837" i="11"/>
  <c r="D2729" i="11"/>
  <c r="D2621" i="11"/>
  <c r="D2513" i="11"/>
  <c r="D2405" i="11"/>
  <c r="D2297" i="11"/>
  <c r="D2189" i="11"/>
  <c r="D2081" i="11"/>
  <c r="D1973" i="11"/>
  <c r="D1865" i="11"/>
  <c r="D1757" i="11"/>
  <c r="D1649" i="11"/>
  <c r="D1541" i="11"/>
  <c r="D1433" i="11"/>
  <c r="D1325" i="11"/>
  <c r="D1241" i="11"/>
  <c r="D1169" i="11"/>
  <c r="D1097" i="11"/>
  <c r="D1025" i="11"/>
  <c r="D953" i="11"/>
  <c r="D881" i="11"/>
  <c r="D809" i="11"/>
  <c r="D737" i="11"/>
  <c r="D665" i="11"/>
  <c r="D593" i="11"/>
  <c r="D521" i="11"/>
  <c r="D449" i="11"/>
  <c r="D377" i="11"/>
  <c r="D305" i="11"/>
  <c r="D233" i="11"/>
  <c r="D161" i="11"/>
  <c r="D89" i="11"/>
  <c r="D17" i="11"/>
  <c r="D3503" i="11"/>
  <c r="D1883" i="11"/>
  <c r="D1253" i="11"/>
  <c r="D1037" i="11"/>
  <c r="D821" i="11"/>
  <c r="D605" i="11"/>
  <c r="D389" i="11"/>
  <c r="D245" i="11"/>
  <c r="D101" i="11"/>
  <c r="I10012" i="11"/>
  <c r="I10006" i="11"/>
  <c r="I10000" i="11"/>
  <c r="I9994" i="11"/>
  <c r="I9988" i="11"/>
  <c r="I9982" i="11"/>
  <c r="I9976" i="11"/>
  <c r="I9970" i="11"/>
  <c r="I9964" i="11"/>
  <c r="I9958" i="11"/>
  <c r="I9952" i="11"/>
  <c r="I9946" i="11"/>
  <c r="I9940" i="11"/>
  <c r="I9934" i="11"/>
  <c r="I9928" i="11"/>
  <c r="I9922" i="11"/>
  <c r="I9916" i="11"/>
  <c r="I9910" i="11"/>
  <c r="I9904" i="11"/>
  <c r="I9898" i="11"/>
  <c r="I9892" i="11"/>
  <c r="I9886" i="11"/>
  <c r="I9880" i="11"/>
  <c r="I9874" i="11"/>
  <c r="I9868" i="11"/>
  <c r="I9862" i="11"/>
  <c r="I9856" i="11"/>
  <c r="I9850" i="11"/>
  <c r="I9844" i="11"/>
  <c r="I9838" i="11"/>
  <c r="I9832" i="11"/>
  <c r="I9826" i="11"/>
  <c r="I9820" i="11"/>
  <c r="I9814" i="11"/>
  <c r="I9808" i="11"/>
  <c r="I9802" i="11"/>
  <c r="I9796" i="11"/>
  <c r="I9790" i="11"/>
  <c r="I9784" i="11"/>
  <c r="I9778" i="11"/>
  <c r="I9772" i="11"/>
  <c r="I9766" i="11"/>
  <c r="I9760" i="11"/>
  <c r="I9754" i="11"/>
  <c r="I9748" i="11"/>
  <c r="I9742" i="11"/>
  <c r="I9736" i="11"/>
  <c r="I9730" i="11"/>
  <c r="I9724" i="11"/>
  <c r="I9718" i="11"/>
  <c r="I9712" i="11"/>
  <c r="I9706" i="11"/>
  <c r="I9700" i="11"/>
  <c r="I9694" i="11"/>
  <c r="I9688" i="11"/>
  <c r="I9682" i="11"/>
  <c r="I9676" i="11"/>
  <c r="I9670" i="11"/>
  <c r="I9664" i="11"/>
  <c r="I9658" i="11"/>
  <c r="I9652" i="11"/>
  <c r="I9646" i="11"/>
  <c r="I9640" i="11"/>
  <c r="I9634" i="11"/>
  <c r="I9628" i="11"/>
  <c r="I9622" i="11"/>
  <c r="I9616" i="11"/>
  <c r="I9610" i="11"/>
  <c r="I9604" i="11"/>
  <c r="I9598" i="11"/>
  <c r="I9592" i="11"/>
  <c r="I9586" i="11"/>
  <c r="I9580" i="11"/>
  <c r="I9574" i="11"/>
  <c r="I9568" i="11"/>
  <c r="I9562" i="11"/>
  <c r="I9556" i="11"/>
  <c r="I9550" i="11"/>
  <c r="I9544" i="11"/>
  <c r="I9538" i="11"/>
  <c r="I9532" i="11"/>
  <c r="I9526" i="11"/>
  <c r="I9520" i="11"/>
  <c r="I9514" i="11"/>
  <c r="I9508" i="11"/>
  <c r="I9502" i="11"/>
  <c r="I9496" i="11"/>
  <c r="I9490" i="11"/>
  <c r="I9484" i="11"/>
  <c r="I9478" i="11"/>
  <c r="I9472" i="11"/>
  <c r="I9466" i="11"/>
  <c r="I9460" i="11"/>
  <c r="I9454" i="11"/>
  <c r="I9448" i="11"/>
  <c r="I9442" i="11"/>
  <c r="I9436" i="11"/>
  <c r="I9430" i="11"/>
  <c r="I9424" i="11"/>
  <c r="I9418" i="11"/>
  <c r="I9412" i="11"/>
  <c r="I9406" i="11"/>
  <c r="I9400" i="11"/>
  <c r="I9394" i="11"/>
  <c r="I9388" i="11"/>
  <c r="I9382" i="11"/>
  <c r="I9376" i="11"/>
  <c r="I9370" i="11"/>
  <c r="I9364" i="11"/>
  <c r="I9358" i="11"/>
  <c r="I9352" i="11"/>
  <c r="I9346" i="11"/>
  <c r="I9340" i="11"/>
  <c r="I9334" i="11"/>
  <c r="I9328" i="11"/>
  <c r="I9322" i="11"/>
  <c r="I9316" i="11"/>
  <c r="I9310" i="11"/>
  <c r="I9304" i="11"/>
  <c r="I9298" i="11"/>
  <c r="I9292" i="11"/>
  <c r="I9286" i="11"/>
  <c r="I9280" i="11"/>
  <c r="I9274" i="11"/>
  <c r="I9268" i="11"/>
  <c r="I9262" i="11"/>
  <c r="I9256" i="11"/>
  <c r="I9250" i="11"/>
  <c r="I9244" i="11"/>
  <c r="I9238" i="11"/>
  <c r="I9232" i="11"/>
  <c r="I9226" i="11"/>
  <c r="I9220" i="11"/>
  <c r="I9214" i="11"/>
  <c r="I9208" i="11"/>
  <c r="I9202" i="11"/>
  <c r="I9196" i="11"/>
  <c r="I9190" i="11"/>
  <c r="I9184" i="11"/>
  <c r="I9178" i="11"/>
  <c r="I9172" i="11"/>
  <c r="I9166" i="11"/>
  <c r="I9160" i="11"/>
  <c r="I9154" i="11"/>
  <c r="I9148" i="11"/>
  <c r="I9142" i="11"/>
  <c r="I9136" i="11"/>
  <c r="I9130" i="11"/>
  <c r="I9124" i="11"/>
  <c r="I9118" i="11"/>
  <c r="I9112" i="11"/>
  <c r="I9106" i="11"/>
  <c r="I9100" i="11"/>
  <c r="I9094" i="11"/>
  <c r="I9088" i="11"/>
  <c r="I9082" i="11"/>
  <c r="I9076" i="11"/>
  <c r="I9070" i="11"/>
  <c r="I9064" i="11"/>
  <c r="I9058" i="11"/>
  <c r="I9052" i="11"/>
  <c r="I9046" i="11"/>
  <c r="I9040" i="11"/>
  <c r="I9034" i="11"/>
  <c r="I9028" i="11"/>
  <c r="I9022" i="11"/>
  <c r="I9016" i="11"/>
  <c r="I9010" i="11"/>
  <c r="I9004" i="11"/>
  <c r="I8998" i="11"/>
  <c r="I8992" i="11"/>
  <c r="I8986" i="11"/>
  <c r="I8980" i="11"/>
  <c r="I8974" i="11"/>
  <c r="I8968" i="11"/>
  <c r="I8962" i="11"/>
  <c r="I8956" i="11"/>
  <c r="I8950" i="11"/>
  <c r="I8944" i="11"/>
  <c r="I8938" i="11"/>
  <c r="I8932" i="11"/>
  <c r="I8926" i="11"/>
  <c r="I8920" i="11"/>
  <c r="I8914" i="11"/>
  <c r="I8908" i="11"/>
  <c r="I8902" i="11"/>
  <c r="I8896" i="11"/>
  <c r="I8890" i="11"/>
  <c r="I8884" i="11"/>
  <c r="I8878" i="11"/>
  <c r="I8872" i="11"/>
  <c r="I10009" i="11"/>
  <c r="I10002" i="11"/>
  <c r="I9995" i="11"/>
  <c r="I9987" i="11"/>
  <c r="I9980" i="11"/>
  <c r="I9973" i="11"/>
  <c r="I9966" i="11"/>
  <c r="I9959" i="11"/>
  <c r="I9951" i="11"/>
  <c r="I9944" i="11"/>
  <c r="I9937" i="11"/>
  <c r="I9930" i="11"/>
  <c r="I9923" i="11"/>
  <c r="I9915" i="11"/>
  <c r="I9908" i="11"/>
  <c r="I9901" i="11"/>
  <c r="I9894" i="11"/>
  <c r="I9887" i="11"/>
  <c r="I9879" i="11"/>
  <c r="I9872" i="11"/>
  <c r="I9865" i="11"/>
  <c r="I9858" i="11"/>
  <c r="I9851" i="11"/>
  <c r="I9843" i="11"/>
  <c r="I9836" i="11"/>
  <c r="I9829" i="11"/>
  <c r="I9822" i="11"/>
  <c r="I9815" i="11"/>
  <c r="I9807" i="11"/>
  <c r="I9800" i="11"/>
  <c r="I9793" i="11"/>
  <c r="I9786" i="11"/>
  <c r="I9779" i="11"/>
  <c r="I9771" i="11"/>
  <c r="I9764" i="11"/>
  <c r="I9757" i="11"/>
  <c r="I9750" i="11"/>
  <c r="I9743" i="11"/>
  <c r="I9735" i="11"/>
  <c r="I9728" i="11"/>
  <c r="I9721" i="11"/>
  <c r="I9714" i="11"/>
  <c r="I9707" i="11"/>
  <c r="I9699" i="11"/>
  <c r="I9692" i="11"/>
  <c r="I9685" i="11"/>
  <c r="I9678" i="11"/>
  <c r="I9671" i="11"/>
  <c r="I9663" i="11"/>
  <c r="I9656" i="11"/>
  <c r="I9649" i="11"/>
  <c r="I9642" i="11"/>
  <c r="I9635" i="11"/>
  <c r="I9627" i="11"/>
  <c r="I9620" i="11"/>
  <c r="I9613" i="11"/>
  <c r="I9606" i="11"/>
  <c r="I9599" i="11"/>
  <c r="I9591" i="11"/>
  <c r="I9584" i="11"/>
  <c r="I9577" i="11"/>
  <c r="I9570" i="11"/>
  <c r="I9563" i="11"/>
  <c r="I9555" i="11"/>
  <c r="I9548" i="11"/>
  <c r="I9541" i="11"/>
  <c r="I9534" i="11"/>
  <c r="I9527" i="11"/>
  <c r="I9519" i="11"/>
  <c r="I9512" i="11"/>
  <c r="I9505" i="11"/>
  <c r="I9498" i="11"/>
  <c r="I9491" i="11"/>
  <c r="I9483" i="11"/>
  <c r="I9476" i="11"/>
  <c r="I9469" i="11"/>
  <c r="I9462" i="11"/>
  <c r="I9455" i="11"/>
  <c r="I9447" i="11"/>
  <c r="I9440" i="11"/>
  <c r="I9433" i="11"/>
  <c r="I9426" i="11"/>
  <c r="I9419" i="11"/>
  <c r="I9411" i="11"/>
  <c r="I9404" i="11"/>
  <c r="I9397" i="11"/>
  <c r="I9390" i="11"/>
  <c r="I9383" i="11"/>
  <c r="I9375" i="11"/>
  <c r="I9368" i="11"/>
  <c r="I9361" i="11"/>
  <c r="I9354" i="11"/>
  <c r="I9347" i="11"/>
  <c r="I9339" i="11"/>
  <c r="I9332" i="11"/>
  <c r="I9325" i="11"/>
  <c r="I9318" i="11"/>
  <c r="I9311" i="11"/>
  <c r="I9303" i="11"/>
  <c r="I9296" i="11"/>
  <c r="I9289" i="11"/>
  <c r="I9282" i="11"/>
  <c r="I9275" i="11"/>
  <c r="I9267" i="11"/>
  <c r="I9260" i="11"/>
  <c r="I9253" i="11"/>
  <c r="I9246" i="11"/>
  <c r="I9239" i="11"/>
  <c r="I9231" i="11"/>
  <c r="I9224" i="11"/>
  <c r="I9217" i="11"/>
  <c r="I9210" i="11"/>
  <c r="I9203" i="11"/>
  <c r="I9195" i="11"/>
  <c r="I9188" i="11"/>
  <c r="I9181" i="11"/>
  <c r="I9174" i="11"/>
  <c r="I9167" i="11"/>
  <c r="I9159" i="11"/>
  <c r="I9152" i="11"/>
  <c r="I9145" i="11"/>
  <c r="I9138" i="11"/>
  <c r="I9131" i="11"/>
  <c r="I9123" i="11"/>
  <c r="I9116" i="11"/>
  <c r="I9109" i="11"/>
  <c r="I9102" i="11"/>
  <c r="I9095" i="11"/>
  <c r="I9087" i="11"/>
  <c r="I9080" i="11"/>
  <c r="I9073" i="11"/>
  <c r="I9066" i="11"/>
  <c r="I9059" i="11"/>
  <c r="I9051" i="11"/>
  <c r="I9044" i="11"/>
  <c r="I9037" i="11"/>
  <c r="I9030" i="11"/>
  <c r="I9023" i="11"/>
  <c r="I9015" i="11"/>
  <c r="I9008" i="11"/>
  <c r="I9001" i="11"/>
  <c r="I8994" i="11"/>
  <c r="I8987" i="11"/>
  <c r="I8979" i="11"/>
  <c r="I8972" i="11"/>
  <c r="I8965" i="11"/>
  <c r="I8958" i="11"/>
  <c r="I8951" i="11"/>
  <c r="I8943" i="11"/>
  <c r="I8936" i="11"/>
  <c r="I8929" i="11"/>
  <c r="I8922" i="11"/>
  <c r="I8915" i="11"/>
  <c r="I8907" i="11"/>
  <c r="I8900" i="11"/>
  <c r="I8893" i="11"/>
  <c r="I8886" i="11"/>
  <c r="I8879" i="11"/>
  <c r="I8871" i="11"/>
  <c r="I8865" i="11"/>
  <c r="I8859" i="11"/>
  <c r="I8853" i="11"/>
  <c r="I8847" i="11"/>
  <c r="I8841" i="11"/>
  <c r="I8835" i="11"/>
  <c r="I8829" i="11"/>
  <c r="I8823" i="11"/>
  <c r="I8817" i="11"/>
  <c r="I8811" i="11"/>
  <c r="I8805" i="11"/>
  <c r="I8799" i="11"/>
  <c r="I8793" i="11"/>
  <c r="I8787" i="11"/>
  <c r="I8781" i="11"/>
  <c r="I8775" i="11"/>
  <c r="I8769" i="11"/>
  <c r="I8763" i="11"/>
  <c r="I8757" i="11"/>
  <c r="I8751" i="11"/>
  <c r="I8745" i="11"/>
  <c r="I8739" i="11"/>
  <c r="I8733" i="11"/>
  <c r="I8727" i="11"/>
  <c r="I8721" i="11"/>
  <c r="I8715" i="11"/>
  <c r="I8709" i="11"/>
  <c r="I8703" i="11"/>
  <c r="I8697" i="11"/>
  <c r="I8691" i="11"/>
  <c r="I8685" i="11"/>
  <c r="I8679" i="11"/>
  <c r="I8673" i="11"/>
  <c r="I8667" i="11"/>
  <c r="I8661" i="11"/>
  <c r="I8655" i="11"/>
  <c r="I8649" i="11"/>
  <c r="I8643" i="11"/>
  <c r="I8637" i="11"/>
  <c r="I8631" i="11"/>
  <c r="I8625" i="11"/>
  <c r="I8619" i="11"/>
  <c r="I8613" i="11"/>
  <c r="I8607" i="11"/>
  <c r="I8601" i="11"/>
  <c r="I8595" i="11"/>
  <c r="I8589" i="11"/>
  <c r="I8583" i="11"/>
  <c r="I8577" i="11"/>
  <c r="I8571" i="11"/>
  <c r="I8565" i="11"/>
  <c r="I8559" i="11"/>
  <c r="I8553" i="11"/>
  <c r="I8547" i="11"/>
  <c r="I8541" i="11"/>
  <c r="I8535" i="11"/>
  <c r="I8529" i="11"/>
  <c r="I8523" i="11"/>
  <c r="I8517" i="11"/>
  <c r="I8511" i="11"/>
  <c r="I8505" i="11"/>
  <c r="I8499" i="11"/>
  <c r="I8493" i="11"/>
  <c r="I8487" i="11"/>
  <c r="I8481" i="11"/>
  <c r="I8475" i="11"/>
  <c r="I8469" i="11"/>
  <c r="I8463" i="11"/>
  <c r="I8457" i="11"/>
  <c r="I8451" i="11"/>
  <c r="I8445" i="11"/>
  <c r="I8439" i="11"/>
  <c r="I8433" i="11"/>
  <c r="I8427" i="11"/>
  <c r="I8421" i="11"/>
  <c r="I8415" i="11"/>
  <c r="I8409" i="11"/>
  <c r="I8403" i="11"/>
  <c r="I8397" i="11"/>
  <c r="I8391" i="11"/>
  <c r="I8385" i="11"/>
  <c r="I8379" i="11"/>
  <c r="I8373" i="11"/>
  <c r="I8367" i="11"/>
  <c r="I8361" i="11"/>
  <c r="I8355" i="11"/>
  <c r="I8349" i="11"/>
  <c r="I8343" i="11"/>
  <c r="I8337" i="11"/>
  <c r="I8331" i="11"/>
  <c r="I8325" i="11"/>
  <c r="I8319" i="11"/>
  <c r="I8313" i="11"/>
  <c r="I8307" i="11"/>
  <c r="I8301" i="11"/>
  <c r="I8295" i="11"/>
  <c r="I8289" i="11"/>
  <c r="I8283" i="11"/>
  <c r="I8277" i="11"/>
  <c r="I8271" i="11"/>
  <c r="I8265" i="11"/>
  <c r="I8259" i="11"/>
  <c r="I8253" i="11"/>
  <c r="I8247" i="11"/>
  <c r="I8241" i="11"/>
  <c r="I8235" i="11"/>
  <c r="I8229" i="11"/>
  <c r="I8223" i="11"/>
  <c r="I8217" i="11"/>
  <c r="I8211" i="11"/>
  <c r="I8205" i="11"/>
  <c r="I8199" i="11"/>
  <c r="I8193" i="11"/>
  <c r="I8187" i="11"/>
  <c r="I8181" i="11"/>
  <c r="I8175" i="11"/>
  <c r="I8169" i="11"/>
  <c r="I8163" i="11"/>
  <c r="I8157" i="11"/>
  <c r="I8151" i="11"/>
  <c r="I8145" i="11"/>
  <c r="I8139" i="11"/>
  <c r="I8133" i="11"/>
  <c r="I8127" i="11"/>
  <c r="I8121" i="11"/>
  <c r="I8115" i="11"/>
  <c r="I8109" i="11"/>
  <c r="I8103" i="11"/>
  <c r="I8097" i="11"/>
  <c r="I8091" i="11"/>
  <c r="I8085" i="11"/>
  <c r="I8079" i="11"/>
  <c r="I8073" i="11"/>
  <c r="I8067" i="11"/>
  <c r="I8061" i="11"/>
  <c r="I8055" i="11"/>
  <c r="I8049" i="11"/>
  <c r="I8043" i="11"/>
  <c r="I8037" i="11"/>
  <c r="I8031" i="11"/>
  <c r="I8025" i="11"/>
  <c r="I8019" i="11"/>
  <c r="I8013" i="11"/>
  <c r="I8007" i="11"/>
  <c r="I8001" i="11"/>
  <c r="I7995" i="11"/>
  <c r="I7989" i="11"/>
  <c r="I7983" i="11"/>
  <c r="I7977" i="11"/>
  <c r="I7971" i="11"/>
  <c r="I7965" i="11"/>
  <c r="I7959" i="11"/>
  <c r="I7953" i="11"/>
  <c r="I7947" i="11"/>
  <c r="I7941" i="11"/>
  <c r="I7935" i="11"/>
  <c r="I7929" i="11"/>
  <c r="I7923" i="11"/>
  <c r="I7917" i="11"/>
  <c r="I7911" i="11"/>
  <c r="I7905" i="11"/>
  <c r="I7899" i="11"/>
  <c r="I7893" i="11"/>
  <c r="I7887" i="11"/>
  <c r="I7881" i="11"/>
  <c r="I7875" i="11"/>
  <c r="I7869" i="11"/>
  <c r="I7863" i="11"/>
  <c r="I7857" i="11"/>
  <c r="I7851" i="11"/>
  <c r="I7845" i="11"/>
  <c r="I7839" i="11"/>
  <c r="I7833" i="11"/>
  <c r="I7827" i="11"/>
  <c r="I7821" i="11"/>
  <c r="I7815" i="11"/>
  <c r="I7809" i="11"/>
  <c r="I7803" i="11"/>
  <c r="I7797" i="11"/>
  <c r="I7791" i="11"/>
  <c r="I7785" i="11"/>
  <c r="I7779" i="11"/>
  <c r="I7773" i="11"/>
  <c r="I7767" i="11"/>
  <c r="I7761" i="11"/>
  <c r="I7755" i="11"/>
  <c r="I7749" i="11"/>
  <c r="I7743" i="11"/>
  <c r="I7737" i="11"/>
  <c r="I7731" i="11"/>
  <c r="I7725" i="11"/>
  <c r="I7719" i="11"/>
  <c r="I7713" i="11"/>
  <c r="I7707" i="11"/>
  <c r="I7701" i="11"/>
  <c r="I7695" i="11"/>
  <c r="I7689" i="11"/>
  <c r="I7683" i="11"/>
  <c r="I7677" i="11"/>
  <c r="I7671" i="11"/>
  <c r="I7665" i="11"/>
  <c r="I7659" i="11"/>
  <c r="I7653" i="11"/>
  <c r="I7647" i="11"/>
  <c r="I7641" i="11"/>
  <c r="I7635" i="11"/>
  <c r="I7629" i="11"/>
  <c r="I7623" i="11"/>
  <c r="I7617" i="11"/>
  <c r="I7611" i="11"/>
  <c r="I7605" i="11"/>
  <c r="I7599" i="11"/>
  <c r="I7593" i="11"/>
  <c r="I7587" i="11"/>
  <c r="I7581" i="11"/>
  <c r="I7575" i="11"/>
  <c r="I7569" i="11"/>
  <c r="I7563" i="11"/>
  <c r="I7557" i="11"/>
  <c r="I7551" i="11"/>
  <c r="I7545" i="11"/>
  <c r="I7539" i="11"/>
  <c r="I7533" i="11"/>
  <c r="I7527" i="11"/>
  <c r="I7521" i="11"/>
  <c r="I7515" i="11"/>
  <c r="I7509" i="11"/>
  <c r="I7503" i="11"/>
  <c r="I7497" i="11"/>
  <c r="I7491" i="11"/>
  <c r="I7485" i="11"/>
  <c r="I7479" i="11"/>
  <c r="I7473" i="11"/>
  <c r="I7467" i="11"/>
  <c r="I7461" i="11"/>
  <c r="I7455" i="11"/>
  <c r="I7449" i="11"/>
  <c r="I7443" i="11"/>
  <c r="I7437" i="11"/>
  <c r="I7431" i="11"/>
  <c r="I7425" i="11"/>
  <c r="I7419" i="11"/>
  <c r="I7413" i="11"/>
  <c r="I7407" i="11"/>
  <c r="I7401" i="11"/>
  <c r="I7395" i="11"/>
  <c r="I7389" i="11"/>
  <c r="I7383" i="11"/>
  <c r="I7377" i="11"/>
  <c r="I7371" i="11"/>
  <c r="I7365" i="11"/>
  <c r="I7359" i="11"/>
  <c r="I7353" i="11"/>
  <c r="I7347" i="11"/>
  <c r="I7341" i="11"/>
  <c r="I7335" i="11"/>
  <c r="I7329" i="11"/>
  <c r="I7323" i="11"/>
  <c r="I7317" i="11"/>
  <c r="I7311" i="11"/>
  <c r="I7305" i="11"/>
  <c r="I7299" i="11"/>
  <c r="I7293" i="11"/>
  <c r="I7287" i="11"/>
  <c r="I7281" i="11"/>
  <c r="I7275" i="11"/>
  <c r="I7269" i="11"/>
  <c r="I7263" i="11"/>
  <c r="I7257" i="11"/>
  <c r="I7251" i="11"/>
  <c r="I7245" i="11"/>
  <c r="I7239" i="11"/>
  <c r="I7233" i="11"/>
  <c r="I7227" i="11"/>
  <c r="I7221" i="11"/>
  <c r="I7215" i="11"/>
  <c r="I7209" i="11"/>
  <c r="I7203" i="11"/>
  <c r="I7197" i="11"/>
  <c r="I7191" i="11"/>
  <c r="I7185" i="11"/>
  <c r="I7179" i="11"/>
  <c r="I7173" i="11"/>
  <c r="I7167" i="11"/>
  <c r="I7161" i="11"/>
  <c r="I7155" i="11"/>
  <c r="I7149" i="11"/>
  <c r="I7143" i="11"/>
  <c r="I7137" i="11"/>
  <c r="I7131" i="11"/>
  <c r="I7125" i="11"/>
  <c r="I7119" i="11"/>
  <c r="I7113" i="11"/>
  <c r="I7107" i="11"/>
  <c r="I7101" i="11"/>
  <c r="I7095" i="11"/>
  <c r="I7089" i="11"/>
  <c r="I7083" i="11"/>
  <c r="I7077" i="11"/>
  <c r="I7071" i="11"/>
  <c r="I7065" i="11"/>
  <c r="I7059" i="11"/>
  <c r="I7053" i="11"/>
  <c r="I7047" i="11"/>
  <c r="I7041" i="11"/>
  <c r="I7035" i="11"/>
  <c r="I7029" i="11"/>
  <c r="I7023" i="11"/>
  <c r="I7017" i="11"/>
  <c r="I7011" i="11"/>
  <c r="I7005" i="11"/>
  <c r="I6999" i="11"/>
  <c r="I6993" i="11"/>
  <c r="I6987" i="11"/>
  <c r="I6981" i="11"/>
  <c r="I6975" i="11"/>
  <c r="I6969" i="11"/>
  <c r="I6963" i="11"/>
  <c r="I6957" i="11"/>
  <c r="I6951" i="11"/>
  <c r="I6945" i="11"/>
  <c r="I6939" i="11"/>
  <c r="I6933" i="11"/>
  <c r="I6927" i="11"/>
  <c r="I6921" i="11"/>
  <c r="I6915" i="11"/>
  <c r="I6909" i="11"/>
  <c r="I6903" i="11"/>
  <c r="I6897" i="11"/>
  <c r="I6891" i="11"/>
  <c r="I6885" i="11"/>
  <c r="I6879" i="11"/>
  <c r="I6873" i="11"/>
  <c r="I6867" i="11"/>
  <c r="I6861" i="11"/>
  <c r="I6855" i="11"/>
  <c r="I6849" i="11"/>
  <c r="I6843" i="11"/>
  <c r="I6837" i="11"/>
  <c r="I10008" i="11"/>
  <c r="I10001" i="11"/>
  <c r="I9993" i="11"/>
  <c r="I9986" i="11"/>
  <c r="I9979" i="11"/>
  <c r="I9972" i="11"/>
  <c r="I9965" i="11"/>
  <c r="I9957" i="11"/>
  <c r="I9950" i="11"/>
  <c r="I9943" i="11"/>
  <c r="I9936" i="11"/>
  <c r="I9929" i="11"/>
  <c r="I9921" i="11"/>
  <c r="I9914" i="11"/>
  <c r="I9907" i="11"/>
  <c r="I9900" i="11"/>
  <c r="I9893" i="11"/>
  <c r="I9885" i="11"/>
  <c r="I9878" i="11"/>
  <c r="I9871" i="11"/>
  <c r="I9864" i="11"/>
  <c r="I9857" i="11"/>
  <c r="I9849" i="11"/>
  <c r="I9842" i="11"/>
  <c r="I9835" i="11"/>
  <c r="I9828" i="11"/>
  <c r="I9821" i="11"/>
  <c r="I9813" i="11"/>
  <c r="I9806" i="11"/>
  <c r="I9799" i="11"/>
  <c r="I9792" i="11"/>
  <c r="I9785" i="11"/>
  <c r="I9777" i="11"/>
  <c r="I9770" i="11"/>
  <c r="I9763" i="11"/>
  <c r="I9756" i="11"/>
  <c r="I9749" i="11"/>
  <c r="I9741" i="11"/>
  <c r="I9734" i="11"/>
  <c r="I9727" i="11"/>
  <c r="I9720" i="11"/>
  <c r="I9713" i="11"/>
  <c r="I9705" i="11"/>
  <c r="I9698" i="11"/>
  <c r="I9691" i="11"/>
  <c r="I9684" i="11"/>
  <c r="I9677" i="11"/>
  <c r="I9669" i="11"/>
  <c r="I9662" i="11"/>
  <c r="I9655" i="11"/>
  <c r="I9648" i="11"/>
  <c r="I9641" i="11"/>
  <c r="I9633" i="11"/>
  <c r="I9626" i="11"/>
  <c r="I9619" i="11"/>
  <c r="I9612" i="11"/>
  <c r="I9605" i="11"/>
  <c r="I9597" i="11"/>
  <c r="I9590" i="11"/>
  <c r="I9583" i="11"/>
  <c r="I9576" i="11"/>
  <c r="I9569" i="11"/>
  <c r="I9561" i="11"/>
  <c r="I9554" i="11"/>
  <c r="I9547" i="11"/>
  <c r="I9540" i="11"/>
  <c r="I9533" i="11"/>
  <c r="I9525" i="11"/>
  <c r="I9518" i="11"/>
  <c r="I9511" i="11"/>
  <c r="I9504" i="11"/>
  <c r="I10010" i="11"/>
  <c r="I10003" i="11"/>
  <c r="I9996" i="11"/>
  <c r="I9989" i="11"/>
  <c r="I9981" i="11"/>
  <c r="I9974" i="11"/>
  <c r="I9967" i="11"/>
  <c r="I9960" i="11"/>
  <c r="I9953" i="11"/>
  <c r="I9945" i="11"/>
  <c r="I9938" i="11"/>
  <c r="I9931" i="11"/>
  <c r="I9924" i="11"/>
  <c r="I9917" i="11"/>
  <c r="I9909" i="11"/>
  <c r="I9902" i="11"/>
  <c r="I9895" i="11"/>
  <c r="I9888" i="11"/>
  <c r="I9881" i="11"/>
  <c r="I9873" i="11"/>
  <c r="I9866" i="11"/>
  <c r="I9859" i="11"/>
  <c r="I9852" i="11"/>
  <c r="I9845" i="11"/>
  <c r="I9837" i="11"/>
  <c r="I9830" i="11"/>
  <c r="I9823" i="11"/>
  <c r="I9816" i="11"/>
  <c r="I9809" i="11"/>
  <c r="I9801" i="11"/>
  <c r="I9794" i="11"/>
  <c r="I9787" i="11"/>
  <c r="I9780" i="11"/>
  <c r="I9773" i="11"/>
  <c r="I9765" i="11"/>
  <c r="I9758" i="11"/>
  <c r="I9751" i="11"/>
  <c r="I9744" i="11"/>
  <c r="I9737" i="11"/>
  <c r="I9729" i="11"/>
  <c r="I9722" i="11"/>
  <c r="I9715" i="11"/>
  <c r="I9708" i="11"/>
  <c r="I9701" i="11"/>
  <c r="I9693" i="11"/>
  <c r="I9686" i="11"/>
  <c r="I9679" i="11"/>
  <c r="I9672" i="11"/>
  <c r="I9665" i="11"/>
  <c r="I9657" i="11"/>
  <c r="I9650" i="11"/>
  <c r="I9643" i="11"/>
  <c r="I9636" i="11"/>
  <c r="I9629" i="11"/>
  <c r="I9621" i="11"/>
  <c r="I9614" i="11"/>
  <c r="I9607" i="11"/>
  <c r="I9600" i="11"/>
  <c r="I9593" i="11"/>
  <c r="I9585" i="11"/>
  <c r="I9578" i="11"/>
  <c r="I9571" i="11"/>
  <c r="I9564" i="11"/>
  <c r="I9557" i="11"/>
  <c r="I9549" i="11"/>
  <c r="I9542" i="11"/>
  <c r="I9535" i="11"/>
  <c r="I9528" i="11"/>
  <c r="I9521" i="11"/>
  <c r="I9513" i="11"/>
  <c r="I9506" i="11"/>
  <c r="I9499" i="11"/>
  <c r="I9492" i="11"/>
  <c r="I9485" i="11"/>
  <c r="I9477" i="11"/>
  <c r="I9470" i="11"/>
  <c r="I9463" i="11"/>
  <c r="I9456" i="11"/>
  <c r="I9449" i="11"/>
  <c r="I9441" i="11"/>
  <c r="I9434" i="11"/>
  <c r="I9427" i="11"/>
  <c r="I9420" i="11"/>
  <c r="I9413" i="11"/>
  <c r="I9405" i="11"/>
  <c r="I9398" i="11"/>
  <c r="I9391" i="11"/>
  <c r="I9384" i="11"/>
  <c r="I9377" i="11"/>
  <c r="I9369" i="11"/>
  <c r="I9362" i="11"/>
  <c r="I9355" i="11"/>
  <c r="I9348" i="11"/>
  <c r="I9341" i="11"/>
  <c r="I9333" i="11"/>
  <c r="I9326" i="11"/>
  <c r="I9319" i="11"/>
  <c r="I9312" i="11"/>
  <c r="I9305" i="11"/>
  <c r="I9297" i="11"/>
  <c r="I9290" i="11"/>
  <c r="I9283" i="11"/>
  <c r="I9276" i="11"/>
  <c r="I9269" i="11"/>
  <c r="I9261" i="11"/>
  <c r="I9254" i="11"/>
  <c r="I9247" i="11"/>
  <c r="I9240" i="11"/>
  <c r="I9233" i="11"/>
  <c r="I9225" i="11"/>
  <c r="I9218" i="11"/>
  <c r="I9211" i="11"/>
  <c r="I9204" i="11"/>
  <c r="I9197" i="11"/>
  <c r="I9189" i="11"/>
  <c r="I9182" i="11"/>
  <c r="I9175" i="11"/>
  <c r="I9168" i="11"/>
  <c r="I9161" i="11"/>
  <c r="I9153" i="11"/>
  <c r="I9146" i="11"/>
  <c r="I9139" i="11"/>
  <c r="I9132" i="11"/>
  <c r="I9125" i="11"/>
  <c r="I9117" i="11"/>
  <c r="I9110" i="11"/>
  <c r="I9103" i="11"/>
  <c r="I9096" i="11"/>
  <c r="I9089" i="11"/>
  <c r="I9081" i="11"/>
  <c r="I9074" i="11"/>
  <c r="I9067" i="11"/>
  <c r="I9060" i="11"/>
  <c r="I9053" i="11"/>
  <c r="I9045" i="11"/>
  <c r="I9038" i="11"/>
  <c r="I9031" i="11"/>
  <c r="I9024" i="11"/>
  <c r="I9017" i="11"/>
  <c r="I9009" i="11"/>
  <c r="I9002" i="11"/>
  <c r="I8995" i="11"/>
  <c r="I8988" i="11"/>
  <c r="I8981" i="11"/>
  <c r="I8973" i="11"/>
  <c r="I8966" i="11"/>
  <c r="I8959" i="11"/>
  <c r="I8952" i="11"/>
  <c r="I8945" i="11"/>
  <c r="I8937" i="11"/>
  <c r="I8930" i="11"/>
  <c r="I8923" i="11"/>
  <c r="I8916" i="11"/>
  <c r="I8909" i="11"/>
  <c r="I10007" i="11"/>
  <c r="I9992" i="11"/>
  <c r="I9978" i="11"/>
  <c r="I9963" i="11"/>
  <c r="I9949" i="11"/>
  <c r="I9935" i="11"/>
  <c r="I9920" i="11"/>
  <c r="I9906" i="11"/>
  <c r="I9891" i="11"/>
  <c r="I9877" i="11"/>
  <c r="I9863" i="11"/>
  <c r="I9848" i="11"/>
  <c r="I9834" i="11"/>
  <c r="I9819" i="11"/>
  <c r="I9805" i="11"/>
  <c r="I9791" i="11"/>
  <c r="I9776" i="11"/>
  <c r="I9762" i="11"/>
  <c r="I9747" i="11"/>
  <c r="I9733" i="11"/>
  <c r="I9719" i="11"/>
  <c r="I9704" i="11"/>
  <c r="I9690" i="11"/>
  <c r="I9675" i="11"/>
  <c r="I9661" i="11"/>
  <c r="I9647" i="11"/>
  <c r="I9632" i="11"/>
  <c r="I9618" i="11"/>
  <c r="I9603" i="11"/>
  <c r="I9589" i="11"/>
  <c r="I9575" i="11"/>
  <c r="I9560" i="11"/>
  <c r="I9546" i="11"/>
  <c r="I9531" i="11"/>
  <c r="I9517" i="11"/>
  <c r="I9503" i="11"/>
  <c r="I9493" i="11"/>
  <c r="I9481" i="11"/>
  <c r="I9471" i="11"/>
  <c r="I9459" i="11"/>
  <c r="I9450" i="11"/>
  <c r="I9438" i="11"/>
  <c r="I9428" i="11"/>
  <c r="I9416" i="11"/>
  <c r="I9407" i="11"/>
  <c r="I9395" i="11"/>
  <c r="I9385" i="11"/>
  <c r="I9373" i="11"/>
  <c r="I9363" i="11"/>
  <c r="I9351" i="11"/>
  <c r="I9342" i="11"/>
  <c r="I9330" i="11"/>
  <c r="I9320" i="11"/>
  <c r="I9308" i="11"/>
  <c r="I9299" i="11"/>
  <c r="I9287" i="11"/>
  <c r="I9277" i="11"/>
  <c r="I9265" i="11"/>
  <c r="I9255" i="11"/>
  <c r="I9243" i="11"/>
  <c r="I9234" i="11"/>
  <c r="I9222" i="11"/>
  <c r="I9212" i="11"/>
  <c r="I9200" i="11"/>
  <c r="I9191" i="11"/>
  <c r="I10005" i="11"/>
  <c r="I9991" i="11"/>
  <c r="I9977" i="11"/>
  <c r="I9962" i="11"/>
  <c r="I9948" i="11"/>
  <c r="I9933" i="11"/>
  <c r="I9919" i="11"/>
  <c r="I9905" i="11"/>
  <c r="I9890" i="11"/>
  <c r="I9876" i="11"/>
  <c r="I9861" i="11"/>
  <c r="I9847" i="11"/>
  <c r="I9833" i="11"/>
  <c r="I9818" i="11"/>
  <c r="I9804" i="11"/>
  <c r="I9789" i="11"/>
  <c r="I9775" i="11"/>
  <c r="I9761" i="11"/>
  <c r="I9746" i="11"/>
  <c r="I9732" i="11"/>
  <c r="I9717" i="11"/>
  <c r="I9703" i="11"/>
  <c r="I9689" i="11"/>
  <c r="I9674" i="11"/>
  <c r="I9660" i="11"/>
  <c r="I9645" i="11"/>
  <c r="I9631" i="11"/>
  <c r="I9617" i="11"/>
  <c r="I9602" i="11"/>
  <c r="I9588" i="11"/>
  <c r="I9573" i="11"/>
  <c r="I9559" i="11"/>
  <c r="I9545" i="11"/>
  <c r="I9530" i="11"/>
  <c r="I9516" i="11"/>
  <c r="I9501" i="11"/>
  <c r="I9489" i="11"/>
  <c r="I9480" i="11"/>
  <c r="I9468" i="11"/>
  <c r="I9458" i="11"/>
  <c r="I9446" i="11"/>
  <c r="I9437" i="11"/>
  <c r="I9425" i="11"/>
  <c r="I9415" i="11"/>
  <c r="I9403" i="11"/>
  <c r="I9393" i="11"/>
  <c r="I9381" i="11"/>
  <c r="I9372" i="11"/>
  <c r="I9360" i="11"/>
  <c r="I9350" i="11"/>
  <c r="I9338" i="11"/>
  <c r="I9329" i="11"/>
  <c r="I9317" i="11"/>
  <c r="I9307" i="11"/>
  <c r="I9295" i="11"/>
  <c r="I9285" i="11"/>
  <c r="I9273" i="11"/>
  <c r="I9264" i="11"/>
  <c r="I9252" i="11"/>
  <c r="I9242" i="11"/>
  <c r="I9230" i="11"/>
  <c r="I9221" i="11"/>
  <c r="I9209" i="11"/>
  <c r="I9199" i="11"/>
  <c r="I9187" i="11"/>
  <c r="I9177" i="11"/>
  <c r="I9165" i="11"/>
  <c r="I9156" i="11"/>
  <c r="I9144" i="11"/>
  <c r="I9134" i="11"/>
  <c r="I9122" i="11"/>
  <c r="I9113" i="11"/>
  <c r="I9101" i="11"/>
  <c r="I9091" i="11"/>
  <c r="I9079" i="11"/>
  <c r="I9069" i="11"/>
  <c r="I9057" i="11"/>
  <c r="I9048" i="11"/>
  <c r="I9036" i="11"/>
  <c r="I9026" i="11"/>
  <c r="I9014" i="11"/>
  <c r="I9005" i="11"/>
  <c r="I8993" i="11"/>
  <c r="I8983" i="11"/>
  <c r="I8971" i="11"/>
  <c r="I8961" i="11"/>
  <c r="I8949" i="11"/>
  <c r="I8940" i="11"/>
  <c r="I8928" i="11"/>
  <c r="I8918" i="11"/>
  <c r="I8906" i="11"/>
  <c r="I8898" i="11"/>
  <c r="I8889" i="11"/>
  <c r="I8881" i="11"/>
  <c r="I8873" i="11"/>
  <c r="I8864" i="11"/>
  <c r="I8857" i="11"/>
  <c r="I8850" i="11"/>
  <c r="I8843" i="11"/>
  <c r="I8836" i="11"/>
  <c r="I8828" i="11"/>
  <c r="I8821" i="11"/>
  <c r="I8814" i="11"/>
  <c r="I8807" i="11"/>
  <c r="I8800" i="11"/>
  <c r="I8792" i="11"/>
  <c r="I8785" i="11"/>
  <c r="I8778" i="11"/>
  <c r="I8771" i="11"/>
  <c r="I8764" i="11"/>
  <c r="I8756" i="11"/>
  <c r="I8749" i="11"/>
  <c r="I8742" i="11"/>
  <c r="I8735" i="11"/>
  <c r="I8728" i="11"/>
  <c r="I8720" i="11"/>
  <c r="I8713" i="11"/>
  <c r="I8706" i="11"/>
  <c r="I8699" i="11"/>
  <c r="I8692" i="11"/>
  <c r="I8684" i="11"/>
  <c r="I8677" i="11"/>
  <c r="I8670" i="11"/>
  <c r="I8663" i="11"/>
  <c r="I8656" i="11"/>
  <c r="I8648" i="11"/>
  <c r="I8641" i="11"/>
  <c r="I8634" i="11"/>
  <c r="I8627" i="11"/>
  <c r="I8620" i="11"/>
  <c r="I8612" i="11"/>
  <c r="I8605" i="11"/>
  <c r="I8598" i="11"/>
  <c r="I8591" i="11"/>
  <c r="I8584" i="11"/>
  <c r="I8576" i="11"/>
  <c r="I8569" i="11"/>
  <c r="I8562" i="11"/>
  <c r="I8555" i="11"/>
  <c r="I8548" i="11"/>
  <c r="I8540" i="11"/>
  <c r="I8533" i="11"/>
  <c r="I8526" i="11"/>
  <c r="I8519" i="11"/>
  <c r="I8512" i="11"/>
  <c r="I8504" i="11"/>
  <c r="I8497" i="11"/>
  <c r="I8490" i="11"/>
  <c r="I8483" i="11"/>
  <c r="I8476" i="11"/>
  <c r="I8468" i="11"/>
  <c r="I8461" i="11"/>
  <c r="I8454" i="11"/>
  <c r="I8447" i="11"/>
  <c r="I8440" i="11"/>
  <c r="I8432" i="11"/>
  <c r="I8425" i="11"/>
  <c r="I8418" i="11"/>
  <c r="I8411" i="11"/>
  <c r="I8404" i="11"/>
  <c r="I8396" i="11"/>
  <c r="I8389" i="11"/>
  <c r="I8382" i="11"/>
  <c r="I8375" i="11"/>
  <c r="I8368" i="11"/>
  <c r="I8360" i="11"/>
  <c r="I8353" i="11"/>
  <c r="I8346" i="11"/>
  <c r="I8339" i="11"/>
  <c r="I8332" i="11"/>
  <c r="I8324" i="11"/>
  <c r="I8317" i="11"/>
  <c r="I8310" i="11"/>
  <c r="I8303" i="11"/>
  <c r="I8296" i="11"/>
  <c r="I8288" i="11"/>
  <c r="I8281" i="11"/>
  <c r="I8274" i="11"/>
  <c r="I8267" i="11"/>
  <c r="I8260" i="11"/>
  <c r="I8252" i="11"/>
  <c r="I8245" i="11"/>
  <c r="I8238" i="11"/>
  <c r="I8231" i="11"/>
  <c r="I8224" i="11"/>
  <c r="I8216" i="11"/>
  <c r="I8209" i="11"/>
  <c r="I8202" i="11"/>
  <c r="I8195" i="11"/>
  <c r="I8188" i="11"/>
  <c r="I8180" i="11"/>
  <c r="I8173" i="11"/>
  <c r="I8166" i="11"/>
  <c r="I8159" i="11"/>
  <c r="I8152" i="11"/>
  <c r="I8144" i="11"/>
  <c r="I8137" i="11"/>
  <c r="I8130" i="11"/>
  <c r="I8123" i="11"/>
  <c r="I8116" i="11"/>
  <c r="I8108" i="11"/>
  <c r="I8101" i="11"/>
  <c r="I8094" i="11"/>
  <c r="I8087" i="11"/>
  <c r="I8080" i="11"/>
  <c r="I8072" i="11"/>
  <c r="I8065" i="11"/>
  <c r="I8058" i="11"/>
  <c r="I8051" i="11"/>
  <c r="I8044" i="11"/>
  <c r="I8036" i="11"/>
  <c r="I8029" i="11"/>
  <c r="I8022" i="11"/>
  <c r="I8015" i="11"/>
  <c r="I8008" i="11"/>
  <c r="I8000" i="11"/>
  <c r="I10013" i="11"/>
  <c r="I9998" i="11"/>
  <c r="I9984" i="11"/>
  <c r="I9969" i="11"/>
  <c r="I9955" i="11"/>
  <c r="I9941" i="11"/>
  <c r="I9926" i="11"/>
  <c r="I9912" i="11"/>
  <c r="I9897" i="11"/>
  <c r="I9883" i="11"/>
  <c r="I9869" i="11"/>
  <c r="I9854" i="11"/>
  <c r="I9840" i="11"/>
  <c r="I9825" i="11"/>
  <c r="I9811" i="11"/>
  <c r="I9797" i="11"/>
  <c r="I9782" i="11"/>
  <c r="I9768" i="11"/>
  <c r="I9753" i="11"/>
  <c r="I10011" i="11"/>
  <c r="I9997" i="11"/>
  <c r="I9983" i="11"/>
  <c r="I9968" i="11"/>
  <c r="I9954" i="11"/>
  <c r="I9939" i="11"/>
  <c r="I9925" i="11"/>
  <c r="I9911" i="11"/>
  <c r="I9896" i="11"/>
  <c r="I9882" i="11"/>
  <c r="I9867" i="11"/>
  <c r="I9853" i="11"/>
  <c r="I9839" i="11"/>
  <c r="I9824" i="11"/>
  <c r="I9810" i="11"/>
  <c r="I9795" i="11"/>
  <c r="I9781" i="11"/>
  <c r="I9767" i="11"/>
  <c r="I9752" i="11"/>
  <c r="I9738" i="11"/>
  <c r="I9723" i="11"/>
  <c r="I9709" i="11"/>
  <c r="I9695" i="11"/>
  <c r="I9680" i="11"/>
  <c r="I9666" i="11"/>
  <c r="I9651" i="11"/>
  <c r="I9637" i="11"/>
  <c r="I9623" i="11"/>
  <c r="I9608" i="11"/>
  <c r="I9594" i="11"/>
  <c r="I9579" i="11"/>
  <c r="I9565" i="11"/>
  <c r="I9551" i="11"/>
  <c r="I9536" i="11"/>
  <c r="I9522" i="11"/>
  <c r="I9507" i="11"/>
  <c r="I9494" i="11"/>
  <c r="I9482" i="11"/>
  <c r="I9473" i="11"/>
  <c r="I9461" i="11"/>
  <c r="I9451" i="11"/>
  <c r="I9439" i="11"/>
  <c r="I9429" i="11"/>
  <c r="I9417" i="11"/>
  <c r="I9408" i="11"/>
  <c r="I9396" i="11"/>
  <c r="I9386" i="11"/>
  <c r="I9374" i="11"/>
  <c r="I9365" i="11"/>
  <c r="I9353" i="11"/>
  <c r="I9343" i="11"/>
  <c r="I9331" i="11"/>
  <c r="I9321" i="11"/>
  <c r="I9309" i="11"/>
  <c r="I9300" i="11"/>
  <c r="I9288" i="11"/>
  <c r="I9278" i="11"/>
  <c r="I9266" i="11"/>
  <c r="I9257" i="11"/>
  <c r="I9245" i="11"/>
  <c r="I9235" i="11"/>
  <c r="I9223" i="11"/>
  <c r="I9213" i="11"/>
  <c r="I9201" i="11"/>
  <c r="I9192" i="11"/>
  <c r="I9180" i="11"/>
  <c r="I9170" i="11"/>
  <c r="I9158" i="11"/>
  <c r="I9149" i="11"/>
  <c r="I9137" i="11"/>
  <c r="I9127" i="11"/>
  <c r="I9115" i="11"/>
  <c r="I9105" i="11"/>
  <c r="I9093" i="11"/>
  <c r="I9084" i="11"/>
  <c r="I9072" i="11"/>
  <c r="I9062" i="11"/>
  <c r="I9050" i="11"/>
  <c r="I9041" i="11"/>
  <c r="I9029" i="11"/>
  <c r="I9019" i="11"/>
  <c r="I9007" i="11"/>
  <c r="I8997" i="11"/>
  <c r="I8985" i="11"/>
  <c r="I8976" i="11"/>
  <c r="I8964" i="11"/>
  <c r="I8954" i="11"/>
  <c r="I8942" i="11"/>
  <c r="I8933" i="11"/>
  <c r="I8921" i="11"/>
  <c r="I8911" i="11"/>
  <c r="I8901" i="11"/>
  <c r="I8892" i="11"/>
  <c r="I8883" i="11"/>
  <c r="I8875" i="11"/>
  <c r="I8867" i="11"/>
  <c r="I8860" i="11"/>
  <c r="I8852" i="11"/>
  <c r="I8845" i="11"/>
  <c r="I8838" i="11"/>
  <c r="I8831" i="11"/>
  <c r="I8824" i="11"/>
  <c r="I8816" i="11"/>
  <c r="I8809" i="11"/>
  <c r="I8802" i="11"/>
  <c r="I8795" i="11"/>
  <c r="I8788" i="11"/>
  <c r="I8780" i="11"/>
  <c r="I8773" i="11"/>
  <c r="I8766" i="11"/>
  <c r="I8759" i="11"/>
  <c r="I8752" i="11"/>
  <c r="I8744" i="11"/>
  <c r="I8737" i="11"/>
  <c r="I8730" i="11"/>
  <c r="I8723" i="11"/>
  <c r="I8716" i="11"/>
  <c r="I8708" i="11"/>
  <c r="I8701" i="11"/>
  <c r="I8694" i="11"/>
  <c r="I8687" i="11"/>
  <c r="I8680" i="11"/>
  <c r="I8672" i="11"/>
  <c r="I8665" i="11"/>
  <c r="I8658" i="11"/>
  <c r="I8651" i="11"/>
  <c r="I8644" i="11"/>
  <c r="I8636" i="11"/>
  <c r="I8629" i="11"/>
  <c r="I8622" i="11"/>
  <c r="I8615" i="11"/>
  <c r="I8608" i="11"/>
  <c r="I8600" i="11"/>
  <c r="I8593" i="11"/>
  <c r="I8586" i="11"/>
  <c r="I8579" i="11"/>
  <c r="I8572" i="11"/>
  <c r="I8564" i="11"/>
  <c r="I8557" i="11"/>
  <c r="I8550" i="11"/>
  <c r="I8543" i="11"/>
  <c r="I8536" i="11"/>
  <c r="I8528" i="11"/>
  <c r="I8521" i="11"/>
  <c r="I8514" i="11"/>
  <c r="I8507" i="11"/>
  <c r="I8500" i="11"/>
  <c r="I8492" i="11"/>
  <c r="I8485" i="11"/>
  <c r="I8478" i="11"/>
  <c r="I8471" i="11"/>
  <c r="I8464" i="11"/>
  <c r="I8456" i="11"/>
  <c r="I8449" i="11"/>
  <c r="I8442" i="11"/>
  <c r="I8435" i="11"/>
  <c r="I8428" i="11"/>
  <c r="I8420" i="11"/>
  <c r="I8413" i="11"/>
  <c r="I8406" i="11"/>
  <c r="I8399" i="11"/>
  <c r="I8392" i="11"/>
  <c r="I8384" i="11"/>
  <c r="I8377" i="11"/>
  <c r="I8370" i="11"/>
  <c r="I8363" i="11"/>
  <c r="I8356" i="11"/>
  <c r="I8348" i="11"/>
  <c r="I8341" i="11"/>
  <c r="I8334" i="11"/>
  <c r="I8327" i="11"/>
  <c r="I8320" i="11"/>
  <c r="I8312" i="11"/>
  <c r="I8305" i="11"/>
  <c r="I8298" i="11"/>
  <c r="I8291" i="11"/>
  <c r="I8284" i="11"/>
  <c r="I8276" i="11"/>
  <c r="I8269" i="11"/>
  <c r="I8262" i="11"/>
  <c r="I8255" i="11"/>
  <c r="I8248" i="11"/>
  <c r="I8240" i="11"/>
  <c r="I8233" i="11"/>
  <c r="I8226" i="11"/>
  <c r="I8219" i="11"/>
  <c r="I8212" i="11"/>
  <c r="I8204" i="11"/>
  <c r="I8197" i="11"/>
  <c r="I8190" i="11"/>
  <c r="I8183" i="11"/>
  <c r="I8176" i="11"/>
  <c r="I8168" i="11"/>
  <c r="I8161" i="11"/>
  <c r="I8154" i="11"/>
  <c r="I8147" i="11"/>
  <c r="I8140" i="11"/>
  <c r="I8132" i="11"/>
  <c r="I8125" i="11"/>
  <c r="I8118" i="11"/>
  <c r="I8111" i="11"/>
  <c r="I8104" i="11"/>
  <c r="I8096" i="11"/>
  <c r="I8089" i="11"/>
  <c r="I8082" i="11"/>
  <c r="I8075" i="11"/>
  <c r="I8068" i="11"/>
  <c r="I8060" i="11"/>
  <c r="I8053" i="11"/>
  <c r="I8046" i="11"/>
  <c r="I8039" i="11"/>
  <c r="I8032" i="11"/>
  <c r="I8024" i="11"/>
  <c r="I8017" i="11"/>
  <c r="I8010" i="11"/>
  <c r="I8003" i="11"/>
  <c r="I7996" i="11"/>
  <c r="I7988" i="11"/>
  <c r="I7981" i="11"/>
  <c r="I7974" i="11"/>
  <c r="I7967" i="11"/>
  <c r="I7960" i="11"/>
  <c r="I7952" i="11"/>
  <c r="I7945" i="11"/>
  <c r="I7938" i="11"/>
  <c r="I7931" i="11"/>
  <c r="I7924" i="11"/>
  <c r="I7916" i="11"/>
  <c r="I7909" i="11"/>
  <c r="I7902" i="11"/>
  <c r="I7895" i="11"/>
  <c r="I7888" i="11"/>
  <c r="I7880" i="11"/>
  <c r="I7873" i="11"/>
  <c r="I7866" i="11"/>
  <c r="I7859" i="11"/>
  <c r="I7852" i="11"/>
  <c r="I7844" i="11"/>
  <c r="I7837" i="11"/>
  <c r="I7830" i="11"/>
  <c r="I7823" i="11"/>
  <c r="I7816" i="11"/>
  <c r="I7808" i="11"/>
  <c r="I7801" i="11"/>
  <c r="I7794" i="11"/>
  <c r="I7787" i="11"/>
  <c r="I7780" i="11"/>
  <c r="I7772" i="11"/>
  <c r="I7765" i="11"/>
  <c r="I7758" i="11"/>
  <c r="I7751" i="11"/>
  <c r="I7744" i="11"/>
  <c r="I7736" i="11"/>
  <c r="I7729" i="11"/>
  <c r="I7722" i="11"/>
  <c r="I7715" i="11"/>
  <c r="I7708" i="11"/>
  <c r="I7700" i="11"/>
  <c r="I7693" i="11"/>
  <c r="I7686" i="11"/>
  <c r="I7679" i="11"/>
  <c r="I7672" i="11"/>
  <c r="I7664" i="11"/>
  <c r="I7657" i="11"/>
  <c r="I7650" i="11"/>
  <c r="I7643" i="11"/>
  <c r="I7636" i="11"/>
  <c r="I7628" i="11"/>
  <c r="I7621" i="11"/>
  <c r="I7614" i="11"/>
  <c r="I7607" i="11"/>
  <c r="I7600" i="11"/>
  <c r="I7592" i="11"/>
  <c r="I7585" i="11"/>
  <c r="I7578" i="11"/>
  <c r="I7571" i="11"/>
  <c r="I7564" i="11"/>
  <c r="I7556" i="11"/>
  <c r="I7549" i="11"/>
  <c r="I7542" i="11"/>
  <c r="I7535" i="11"/>
  <c r="I7528" i="11"/>
  <c r="I7520" i="11"/>
  <c r="I7513" i="11"/>
  <c r="I7506" i="11"/>
  <c r="I7499" i="11"/>
  <c r="I7492" i="11"/>
  <c r="I7484" i="11"/>
  <c r="I7477" i="11"/>
  <c r="I7470" i="11"/>
  <c r="I7463" i="11"/>
  <c r="I7456" i="11"/>
  <c r="I7448" i="11"/>
  <c r="I7441" i="11"/>
  <c r="I7434" i="11"/>
  <c r="I7427" i="11"/>
  <c r="I7420" i="11"/>
  <c r="I7412" i="11"/>
  <c r="I7405" i="11"/>
  <c r="I7398" i="11"/>
  <c r="I7391" i="11"/>
  <c r="I7384" i="11"/>
  <c r="I7376" i="11"/>
  <c r="I7369" i="11"/>
  <c r="I7362" i="11"/>
  <c r="I7355" i="11"/>
  <c r="I7348" i="11"/>
  <c r="I7340" i="11"/>
  <c r="I7333" i="11"/>
  <c r="I7326" i="11"/>
  <c r="I7319" i="11"/>
  <c r="I7312" i="11"/>
  <c r="I7304" i="11"/>
  <c r="I7297" i="11"/>
  <c r="I7290" i="11"/>
  <c r="I7283" i="11"/>
  <c r="I7276" i="11"/>
  <c r="I7268" i="11"/>
  <c r="I7261" i="11"/>
  <c r="I7254" i="11"/>
  <c r="I7247" i="11"/>
  <c r="I7240" i="11"/>
  <c r="I7232" i="11"/>
  <c r="I7225" i="11"/>
  <c r="I7218" i="11"/>
  <c r="I7211" i="11"/>
  <c r="I7204" i="11"/>
  <c r="I7196" i="11"/>
  <c r="I7189" i="11"/>
  <c r="I7182" i="11"/>
  <c r="I7175" i="11"/>
  <c r="I7168" i="11"/>
  <c r="I7160" i="11"/>
  <c r="I7153" i="11"/>
  <c r="I7146" i="11"/>
  <c r="I7139" i="11"/>
  <c r="I7132" i="11"/>
  <c r="I7124" i="11"/>
  <c r="I7117" i="11"/>
  <c r="I7110" i="11"/>
  <c r="I7103" i="11"/>
  <c r="I7096" i="11"/>
  <c r="I7088" i="11"/>
  <c r="I7081" i="11"/>
  <c r="I7074" i="11"/>
  <c r="I7067" i="11"/>
  <c r="I7060" i="11"/>
  <c r="I7052" i="11"/>
  <c r="I7045" i="11"/>
  <c r="I7038" i="11"/>
  <c r="I7031" i="11"/>
  <c r="I7024" i="11"/>
  <c r="I7016" i="11"/>
  <c r="I7009" i="11"/>
  <c r="I7002" i="11"/>
  <c r="I6995" i="11"/>
  <c r="I6988" i="11"/>
  <c r="I6980" i="11"/>
  <c r="I6973" i="11"/>
  <c r="I6966" i="11"/>
  <c r="I6959" i="11"/>
  <c r="I6952" i="11"/>
  <c r="I6944" i="11"/>
  <c r="I6937" i="11"/>
  <c r="I6930" i="11"/>
  <c r="I6923" i="11"/>
  <c r="I6916" i="11"/>
  <c r="I6908" i="11"/>
  <c r="I6901" i="11"/>
  <c r="I6894" i="11"/>
  <c r="I6887" i="11"/>
  <c r="I6880" i="11"/>
  <c r="I6872" i="11"/>
  <c r="I6865" i="11"/>
  <c r="I6858" i="11"/>
  <c r="I6851" i="11"/>
  <c r="I6844" i="11"/>
  <c r="I6836" i="11"/>
  <c r="I6830" i="11"/>
  <c r="I6824" i="11"/>
  <c r="I6818" i="11"/>
  <c r="I6812" i="11"/>
  <c r="I6806" i="11"/>
  <c r="I6800" i="11"/>
  <c r="I6794" i="11"/>
  <c r="I6788" i="11"/>
  <c r="I6782" i="11"/>
  <c r="I6776" i="11"/>
  <c r="I6770" i="11"/>
  <c r="I6764" i="11"/>
  <c r="I6758" i="11"/>
  <c r="I6752" i="11"/>
  <c r="I6746" i="11"/>
  <c r="I6740" i="11"/>
  <c r="I6734" i="11"/>
  <c r="I6728" i="11"/>
  <c r="I6722" i="11"/>
  <c r="I6716" i="11"/>
  <c r="I6710" i="11"/>
  <c r="I6704" i="11"/>
  <c r="I6698" i="11"/>
  <c r="I6692" i="11"/>
  <c r="I6686" i="11"/>
  <c r="I6680" i="11"/>
  <c r="I6674" i="11"/>
  <c r="I6668" i="11"/>
  <c r="I6662" i="11"/>
  <c r="I6656" i="11"/>
  <c r="I9975" i="11"/>
  <c r="I9932" i="11"/>
  <c r="I9889" i="11"/>
  <c r="I9846" i="11"/>
  <c r="I9803" i="11"/>
  <c r="I9759" i="11"/>
  <c r="I9726" i="11"/>
  <c r="I9697" i="11"/>
  <c r="I9668" i="11"/>
  <c r="I9639" i="11"/>
  <c r="I9611" i="11"/>
  <c r="I9582" i="11"/>
  <c r="I9553" i="11"/>
  <c r="I9524" i="11"/>
  <c r="I9497" i="11"/>
  <c r="I9475" i="11"/>
  <c r="I9453" i="11"/>
  <c r="I9432" i="11"/>
  <c r="I9410" i="11"/>
  <c r="I9389" i="11"/>
  <c r="I9367" i="11"/>
  <c r="I9345" i="11"/>
  <c r="I9324" i="11"/>
  <c r="I9302" i="11"/>
  <c r="I9281" i="11"/>
  <c r="I9259" i="11"/>
  <c r="I9237" i="11"/>
  <c r="I9216" i="11"/>
  <c r="I9194" i="11"/>
  <c r="I9176" i="11"/>
  <c r="I9162" i="11"/>
  <c r="I9143" i="11"/>
  <c r="I9128" i="11"/>
  <c r="I9111" i="11"/>
  <c r="I9097" i="11"/>
  <c r="I9078" i="11"/>
  <c r="I9063" i="11"/>
  <c r="I9047" i="11"/>
  <c r="I9032" i="11"/>
  <c r="I9013" i="11"/>
  <c r="I8999" i="11"/>
  <c r="I8982" i="11"/>
  <c r="I8967" i="11"/>
  <c r="I8948" i="11"/>
  <c r="I8934" i="11"/>
  <c r="I8917" i="11"/>
  <c r="I8903" i="11"/>
  <c r="I8888" i="11"/>
  <c r="I8876" i="11"/>
  <c r="I8863" i="11"/>
  <c r="I8854" i="11"/>
  <c r="I8842" i="11"/>
  <c r="I8832" i="11"/>
  <c r="I8820" i="11"/>
  <c r="I8810" i="11"/>
  <c r="I8798" i="11"/>
  <c r="I8789" i="11"/>
  <c r="I8777" i="11"/>
  <c r="I8767" i="11"/>
  <c r="I8755" i="11"/>
  <c r="I8746" i="11"/>
  <c r="I8734" i="11"/>
  <c r="I8724" i="11"/>
  <c r="I8712" i="11"/>
  <c r="I8702" i="11"/>
  <c r="I8690" i="11"/>
  <c r="I8681" i="11"/>
  <c r="I8669" i="11"/>
  <c r="I8659" i="11"/>
  <c r="I8647" i="11"/>
  <c r="I8638" i="11"/>
  <c r="I8626" i="11"/>
  <c r="I8616" i="11"/>
  <c r="I8604" i="11"/>
  <c r="I8594" i="11"/>
  <c r="I8582" i="11"/>
  <c r="I8573" i="11"/>
  <c r="I8561" i="11"/>
  <c r="I8551" i="11"/>
  <c r="I8539" i="11"/>
  <c r="I8530" i="11"/>
  <c r="I8518" i="11"/>
  <c r="I8508" i="11"/>
  <c r="I8496" i="11"/>
  <c r="I8486" i="11"/>
  <c r="I8474" i="11"/>
  <c r="I8465" i="11"/>
  <c r="I8453" i="11"/>
  <c r="I8443" i="11"/>
  <c r="I8431" i="11"/>
  <c r="I8422" i="11"/>
  <c r="I8410" i="11"/>
  <c r="I8400" i="11"/>
  <c r="I8388" i="11"/>
  <c r="I8378" i="11"/>
  <c r="I8366" i="11"/>
  <c r="I8357" i="11"/>
  <c r="I8345" i="11"/>
  <c r="I8335" i="11"/>
  <c r="I8323" i="11"/>
  <c r="I8314" i="11"/>
  <c r="I8302" i="11"/>
  <c r="I8292" i="11"/>
  <c r="I8280" i="11"/>
  <c r="I8270" i="11"/>
  <c r="I8258" i="11"/>
  <c r="I8249" i="11"/>
  <c r="I8237" i="11"/>
  <c r="I8227" i="11"/>
  <c r="I8215" i="11"/>
  <c r="I8206" i="11"/>
  <c r="I8194" i="11"/>
  <c r="I8184" i="11"/>
  <c r="I8172" i="11"/>
  <c r="I8162" i="11"/>
  <c r="I8150" i="11"/>
  <c r="I8141" i="11"/>
  <c r="I8129" i="11"/>
  <c r="I8119" i="11"/>
  <c r="I8107" i="11"/>
  <c r="I8098" i="11"/>
  <c r="I8086" i="11"/>
  <c r="I8076" i="11"/>
  <c r="I8064" i="11"/>
  <c r="I8054" i="11"/>
  <c r="I8042" i="11"/>
  <c r="I8033" i="11"/>
  <c r="I8021" i="11"/>
  <c r="I8011" i="11"/>
  <c r="I7999" i="11"/>
  <c r="I7991" i="11"/>
  <c r="I7982" i="11"/>
  <c r="I7973" i="11"/>
  <c r="I7964" i="11"/>
  <c r="I7956" i="11"/>
  <c r="I7948" i="11"/>
  <c r="I7939" i="11"/>
  <c r="I7930" i="11"/>
  <c r="I7921" i="11"/>
  <c r="I7913" i="11"/>
  <c r="I7904" i="11"/>
  <c r="I7896" i="11"/>
  <c r="I7886" i="11"/>
  <c r="I7878" i="11"/>
  <c r="I7870" i="11"/>
  <c r="I7861" i="11"/>
  <c r="I7853" i="11"/>
  <c r="I7843" i="11"/>
  <c r="I7835" i="11"/>
  <c r="I7826" i="11"/>
  <c r="I7818" i="11"/>
  <c r="I7810" i="11"/>
  <c r="I7800" i="11"/>
  <c r="I7792" i="11"/>
  <c r="I7783" i="11"/>
  <c r="I7775" i="11"/>
  <c r="I7766" i="11"/>
  <c r="I7757" i="11"/>
  <c r="I7748" i="11"/>
  <c r="I7740" i="11"/>
  <c r="I7732" i="11"/>
  <c r="I7723" i="11"/>
  <c r="I7714" i="11"/>
  <c r="I7705" i="11"/>
  <c r="I7697" i="11"/>
  <c r="I7688" i="11"/>
  <c r="I7680" i="11"/>
  <c r="I7670" i="11"/>
  <c r="I7662" i="11"/>
  <c r="I7654" i="11"/>
  <c r="I7645" i="11"/>
  <c r="I7637" i="11"/>
  <c r="I7627" i="11"/>
  <c r="I7619" i="11"/>
  <c r="I7610" i="11"/>
  <c r="I7602" i="11"/>
  <c r="I7594" i="11"/>
  <c r="I7584" i="11"/>
  <c r="I7576" i="11"/>
  <c r="I7567" i="11"/>
  <c r="I7559" i="11"/>
  <c r="I7550" i="11"/>
  <c r="I7541" i="11"/>
  <c r="I7532" i="11"/>
  <c r="I7524" i="11"/>
  <c r="I7516" i="11"/>
  <c r="I7507" i="11"/>
  <c r="I7498" i="11"/>
  <c r="I7489" i="11"/>
  <c r="I7481" i="11"/>
  <c r="I7472" i="11"/>
  <c r="I7464" i="11"/>
  <c r="I7454" i="11"/>
  <c r="I7446" i="11"/>
  <c r="I7438" i="11"/>
  <c r="I7429" i="11"/>
  <c r="I7421" i="11"/>
  <c r="I7411" i="11"/>
  <c r="I7403" i="11"/>
  <c r="I7394" i="11"/>
  <c r="I7386" i="11"/>
  <c r="I7378" i="11"/>
  <c r="I7368" i="11"/>
  <c r="I7360" i="11"/>
  <c r="I7351" i="11"/>
  <c r="I7343" i="11"/>
  <c r="I7334" i="11"/>
  <c r="I7325" i="11"/>
  <c r="I7316" i="11"/>
  <c r="I7308" i="11"/>
  <c r="I7300" i="11"/>
  <c r="I7291" i="11"/>
  <c r="I7282" i="11"/>
  <c r="I7273" i="11"/>
  <c r="I7265" i="11"/>
  <c r="I7256" i="11"/>
  <c r="I7248" i="11"/>
  <c r="I7238" i="11"/>
  <c r="I7230" i="11"/>
  <c r="I7222" i="11"/>
  <c r="I7213" i="11"/>
  <c r="I7205" i="11"/>
  <c r="I7195" i="11"/>
  <c r="I7187" i="11"/>
  <c r="I7178" i="11"/>
  <c r="I7170" i="11"/>
  <c r="I7162" i="11"/>
  <c r="I7152" i="11"/>
  <c r="I7144" i="11"/>
  <c r="I7135" i="11"/>
  <c r="I7127" i="11"/>
  <c r="I7118" i="11"/>
  <c r="I7109" i="11"/>
  <c r="I7100" i="11"/>
  <c r="I7092" i="11"/>
  <c r="I7084" i="11"/>
  <c r="I7075" i="11"/>
  <c r="I7066" i="11"/>
  <c r="I7057" i="11"/>
  <c r="I7049" i="11"/>
  <c r="I7040" i="11"/>
  <c r="I7032" i="11"/>
  <c r="I7022" i="11"/>
  <c r="I7014" i="11"/>
  <c r="I7006" i="11"/>
  <c r="I6997" i="11"/>
  <c r="I6989" i="11"/>
  <c r="I6979" i="11"/>
  <c r="I6971" i="11"/>
  <c r="I6962" i="11"/>
  <c r="I6954" i="11"/>
  <c r="I6946" i="11"/>
  <c r="I6936" i="11"/>
  <c r="I6928" i="11"/>
  <c r="I6919" i="11"/>
  <c r="I6911" i="11"/>
  <c r="I6902" i="11"/>
  <c r="I6893" i="11"/>
  <c r="I6884" i="11"/>
  <c r="I6876" i="11"/>
  <c r="I6868" i="11"/>
  <c r="I6859" i="11"/>
  <c r="I6850" i="11"/>
  <c r="I6841" i="11"/>
  <c r="I6833" i="11"/>
  <c r="I6826" i="11"/>
  <c r="I6819" i="11"/>
  <c r="I6811" i="11"/>
  <c r="I6804" i="11"/>
  <c r="I6797" i="11"/>
  <c r="I6790" i="11"/>
  <c r="I6783" i="11"/>
  <c r="I6775" i="11"/>
  <c r="I6768" i="11"/>
  <c r="I6761" i="11"/>
  <c r="I6754" i="11"/>
  <c r="I6747" i="11"/>
  <c r="I6739" i="11"/>
  <c r="I6732" i="11"/>
  <c r="I6725" i="11"/>
  <c r="I6718" i="11"/>
  <c r="I6711" i="11"/>
  <c r="I6703" i="11"/>
  <c r="I6696" i="11"/>
  <c r="I6689" i="11"/>
  <c r="I6682" i="11"/>
  <c r="I6675" i="11"/>
  <c r="I6667" i="11"/>
  <c r="I6660" i="11"/>
  <c r="I6653" i="11"/>
  <c r="I6647" i="11"/>
  <c r="I6641" i="11"/>
  <c r="I6635" i="11"/>
  <c r="I6629" i="11"/>
  <c r="I6623" i="11"/>
  <c r="I6617" i="11"/>
  <c r="I6611" i="11"/>
  <c r="I6605" i="11"/>
  <c r="I6599" i="11"/>
  <c r="I6593" i="11"/>
  <c r="I6587" i="11"/>
  <c r="I6581" i="11"/>
  <c r="I6575" i="11"/>
  <c r="I6569" i="11"/>
  <c r="I6563" i="11"/>
  <c r="I6557" i="11"/>
  <c r="I6551" i="11"/>
  <c r="I6545" i="11"/>
  <c r="I6539" i="11"/>
  <c r="I6533" i="11"/>
  <c r="I6527" i="11"/>
  <c r="I6521" i="11"/>
  <c r="I6515" i="11"/>
  <c r="I6509" i="11"/>
  <c r="I6503" i="11"/>
  <c r="I6497" i="11"/>
  <c r="I6491" i="11"/>
  <c r="I6485" i="11"/>
  <c r="I6479" i="11"/>
  <c r="I6473" i="11"/>
  <c r="I6467" i="11"/>
  <c r="I6461" i="11"/>
  <c r="I6455" i="11"/>
  <c r="I6449" i="11"/>
  <c r="I6443" i="11"/>
  <c r="I10014" i="11"/>
  <c r="I9971" i="11"/>
  <c r="I9927" i="11"/>
  <c r="I9884" i="11"/>
  <c r="I9841" i="11"/>
  <c r="I9798" i="11"/>
  <c r="I9755" i="11"/>
  <c r="I9725" i="11"/>
  <c r="I9696" i="11"/>
  <c r="I9667" i="11"/>
  <c r="I9638" i="11"/>
  <c r="I9609" i="11"/>
  <c r="I9581" i="11"/>
  <c r="I9552" i="11"/>
  <c r="I9523" i="11"/>
  <c r="I9495" i="11"/>
  <c r="I9474" i="11"/>
  <c r="I9452" i="11"/>
  <c r="I9431" i="11"/>
  <c r="I9409" i="11"/>
  <c r="I9387" i="11"/>
  <c r="I9366" i="11"/>
  <c r="I9344" i="11"/>
  <c r="I9323" i="11"/>
  <c r="I9301" i="11"/>
  <c r="I9279" i="11"/>
  <c r="I9258" i="11"/>
  <c r="I9236" i="11"/>
  <c r="I9215" i="11"/>
  <c r="I9193" i="11"/>
  <c r="I9173" i="11"/>
  <c r="I9157" i="11"/>
  <c r="I9141" i="11"/>
  <c r="I9126" i="11"/>
  <c r="I9108" i="11"/>
  <c r="I9092" i="11"/>
  <c r="I9077" i="11"/>
  <c r="I9061" i="11"/>
  <c r="I9043" i="11"/>
  <c r="I9027" i="11"/>
  <c r="I9012" i="11"/>
  <c r="I8996" i="11"/>
  <c r="I8978" i="11"/>
  <c r="I8963" i="11"/>
  <c r="I8947" i="11"/>
  <c r="I8931" i="11"/>
  <c r="I8913" i="11"/>
  <c r="I8899" i="11"/>
  <c r="I8887" i="11"/>
  <c r="I8874" i="11"/>
  <c r="I8862" i="11"/>
  <c r="I8851" i="11"/>
  <c r="I8840" i="11"/>
  <c r="I8830" i="11"/>
  <c r="I8819" i="11"/>
  <c r="I8808" i="11"/>
  <c r="I8797" i="11"/>
  <c r="I8786" i="11"/>
  <c r="I8776" i="11"/>
  <c r="I8765" i="11"/>
  <c r="I8754" i="11"/>
  <c r="I8743" i="11"/>
  <c r="I8732" i="11"/>
  <c r="I8722" i="11"/>
  <c r="I8711" i="11"/>
  <c r="I8700" i="11"/>
  <c r="I8689" i="11"/>
  <c r="I8678" i="11"/>
  <c r="I8668" i="11"/>
  <c r="I8657" i="11"/>
  <c r="I8646" i="11"/>
  <c r="I8635" i="11"/>
  <c r="I8624" i="11"/>
  <c r="I8614" i="11"/>
  <c r="I8603" i="11"/>
  <c r="I8592" i="11"/>
  <c r="I8581" i="11"/>
  <c r="I8570" i="11"/>
  <c r="I8560" i="11"/>
  <c r="I8549" i="11"/>
  <c r="I8538" i="11"/>
  <c r="I8527" i="11"/>
  <c r="I8516" i="11"/>
  <c r="I8506" i="11"/>
  <c r="I8495" i="11"/>
  <c r="I8484" i="11"/>
  <c r="I8473" i="11"/>
  <c r="I8462" i="11"/>
  <c r="I8452" i="11"/>
  <c r="I8441" i="11"/>
  <c r="I8430" i="11"/>
  <c r="I8419" i="11"/>
  <c r="I8408" i="11"/>
  <c r="I8398" i="11"/>
  <c r="I8387" i="11"/>
  <c r="I8376" i="11"/>
  <c r="I8365" i="11"/>
  <c r="I8354" i="11"/>
  <c r="I8344" i="11"/>
  <c r="I8333" i="11"/>
  <c r="I8322" i="11"/>
  <c r="I8311" i="11"/>
  <c r="I8300" i="11"/>
  <c r="I8290" i="11"/>
  <c r="I8279" i="11"/>
  <c r="I8268" i="11"/>
  <c r="I8257" i="11"/>
  <c r="I8246" i="11"/>
  <c r="I8236" i="11"/>
  <c r="I8225" i="11"/>
  <c r="I8214" i="11"/>
  <c r="I8203" i="11"/>
  <c r="I8192" i="11"/>
  <c r="I8182" i="11"/>
  <c r="I8171" i="11"/>
  <c r="I8160" i="11"/>
  <c r="I8149" i="11"/>
  <c r="I8138" i="11"/>
  <c r="I8128" i="11"/>
  <c r="I8117" i="11"/>
  <c r="I8106" i="11"/>
  <c r="I8095" i="11"/>
  <c r="I8084" i="11"/>
  <c r="I8074" i="11"/>
  <c r="I8063" i="11"/>
  <c r="I8052" i="11"/>
  <c r="I8041" i="11"/>
  <c r="I8030" i="11"/>
  <c r="I8020" i="11"/>
  <c r="I8009" i="11"/>
  <c r="I7998" i="11"/>
  <c r="I7990" i="11"/>
  <c r="I7980" i="11"/>
  <c r="I7972" i="11"/>
  <c r="I7963" i="11"/>
  <c r="I7955" i="11"/>
  <c r="I7946" i="11"/>
  <c r="I7937" i="11"/>
  <c r="I7928" i="11"/>
  <c r="I7920" i="11"/>
  <c r="I7912" i="11"/>
  <c r="I7903" i="11"/>
  <c r="I7894" i="11"/>
  <c r="I7885" i="11"/>
  <c r="I7877" i="11"/>
  <c r="I7868" i="11"/>
  <c r="I7860" i="11"/>
  <c r="I7850" i="11"/>
  <c r="I7842" i="11"/>
  <c r="I7834" i="11"/>
  <c r="I7825" i="11"/>
  <c r="I7817" i="11"/>
  <c r="I7807" i="11"/>
  <c r="I7799" i="11"/>
  <c r="I7790" i="11"/>
  <c r="I7782" i="11"/>
  <c r="I7774" i="11"/>
  <c r="I7764" i="11"/>
  <c r="I7756" i="11"/>
  <c r="I7747" i="11"/>
  <c r="I7739" i="11"/>
  <c r="I7730" i="11"/>
  <c r="I7721" i="11"/>
  <c r="I7712" i="11"/>
  <c r="I7704" i="11"/>
  <c r="I7696" i="11"/>
  <c r="I7687" i="11"/>
  <c r="I7678" i="11"/>
  <c r="I7669" i="11"/>
  <c r="I7661" i="11"/>
  <c r="I7652" i="11"/>
  <c r="I7644" i="11"/>
  <c r="I7634" i="11"/>
  <c r="I7626" i="11"/>
  <c r="I7618" i="11"/>
  <c r="I7609" i="11"/>
  <c r="I7601" i="11"/>
  <c r="I7591" i="11"/>
  <c r="I7583" i="11"/>
  <c r="I7574" i="11"/>
  <c r="I7566" i="11"/>
  <c r="I7558" i="11"/>
  <c r="I7548" i="11"/>
  <c r="I7540" i="11"/>
  <c r="I7531" i="11"/>
  <c r="I7523" i="11"/>
  <c r="I7514" i="11"/>
  <c r="I7505" i="11"/>
  <c r="I7496" i="11"/>
  <c r="I7488" i="11"/>
  <c r="I7480" i="11"/>
  <c r="I7471" i="11"/>
  <c r="I7462" i="11"/>
  <c r="I7453" i="11"/>
  <c r="I7445" i="11"/>
  <c r="I7436" i="11"/>
  <c r="I7428" i="11"/>
  <c r="I7418" i="11"/>
  <c r="I7410" i="11"/>
  <c r="I7402" i="11"/>
  <c r="I7393" i="11"/>
  <c r="I7385" i="11"/>
  <c r="I7375" i="11"/>
  <c r="I7367" i="11"/>
  <c r="I7358" i="11"/>
  <c r="I7350" i="11"/>
  <c r="I7342" i="11"/>
  <c r="I7332" i="11"/>
  <c r="I7324" i="11"/>
  <c r="I7315" i="11"/>
  <c r="I7307" i="11"/>
  <c r="I7298" i="11"/>
  <c r="I7289" i="11"/>
  <c r="I7280" i="11"/>
  <c r="I7272" i="11"/>
  <c r="I7264" i="11"/>
  <c r="I7255" i="11"/>
  <c r="I7246" i="11"/>
  <c r="I7237" i="11"/>
  <c r="I7229" i="11"/>
  <c r="I7220" i="11"/>
  <c r="I7212" i="11"/>
  <c r="I7202" i="11"/>
  <c r="I7194" i="11"/>
  <c r="I7186" i="11"/>
  <c r="I7177" i="11"/>
  <c r="I7169" i="11"/>
  <c r="I7159" i="11"/>
  <c r="I7151" i="11"/>
  <c r="I7142" i="11"/>
  <c r="I7134" i="11"/>
  <c r="I7126" i="11"/>
  <c r="I7116" i="11"/>
  <c r="I7108" i="11"/>
  <c r="I7099" i="11"/>
  <c r="I7091" i="11"/>
  <c r="I7082" i="11"/>
  <c r="I7073" i="11"/>
  <c r="I7064" i="11"/>
  <c r="I7056" i="11"/>
  <c r="I7048" i="11"/>
  <c r="I7039" i="11"/>
  <c r="I7030" i="11"/>
  <c r="I7021" i="11"/>
  <c r="I7013" i="11"/>
  <c r="I7004" i="11"/>
  <c r="I6996" i="11"/>
  <c r="I6986" i="11"/>
  <c r="I6978" i="11"/>
  <c r="I6970" i="11"/>
  <c r="I6961" i="11"/>
  <c r="I6953" i="11"/>
  <c r="I6943" i="11"/>
  <c r="I6935" i="11"/>
  <c r="I6926" i="11"/>
  <c r="I6918" i="11"/>
  <c r="I6910" i="11"/>
  <c r="I6900" i="11"/>
  <c r="I6892" i="11"/>
  <c r="I6883" i="11"/>
  <c r="I6875" i="11"/>
  <c r="I6866" i="11"/>
  <c r="I6857" i="11"/>
  <c r="I6848" i="11"/>
  <c r="I6840" i="11"/>
  <c r="I6832" i="11"/>
  <c r="I6825" i="11"/>
  <c r="I6817" i="11"/>
  <c r="I6810" i="11"/>
  <c r="I6803" i="11"/>
  <c r="I6796" i="11"/>
  <c r="I6789" i="11"/>
  <c r="I6781" i="11"/>
  <c r="I6774" i="11"/>
  <c r="I6767" i="11"/>
  <c r="I6760" i="11"/>
  <c r="I6753" i="11"/>
  <c r="I6745" i="11"/>
  <c r="I6738" i="11"/>
  <c r="I6731" i="11"/>
  <c r="I6724" i="11"/>
  <c r="I6717" i="11"/>
  <c r="I6709" i="11"/>
  <c r="I6702" i="11"/>
  <c r="I6695" i="11"/>
  <c r="I6688" i="11"/>
  <c r="I6681" i="11"/>
  <c r="I6673" i="11"/>
  <c r="I6666" i="11"/>
  <c r="I6659" i="11"/>
  <c r="I6652" i="11"/>
  <c r="I6646" i="11"/>
  <c r="I6640" i="11"/>
  <c r="I6634" i="11"/>
  <c r="I6628" i="11"/>
  <c r="I6622" i="11"/>
  <c r="I6616" i="11"/>
  <c r="I6610" i="11"/>
  <c r="I6604" i="11"/>
  <c r="I6598" i="11"/>
  <c r="I6592" i="11"/>
  <c r="I6586" i="11"/>
  <c r="I6580" i="11"/>
  <c r="I6574" i="11"/>
  <c r="I6568" i="11"/>
  <c r="I6562" i="11"/>
  <c r="I6556" i="11"/>
  <c r="I6550" i="11"/>
  <c r="I6544" i="11"/>
  <c r="I6538" i="11"/>
  <c r="I6532" i="11"/>
  <c r="I6526" i="11"/>
  <c r="I6520" i="11"/>
  <c r="I6514" i="11"/>
  <c r="I6508" i="11"/>
  <c r="I6502" i="11"/>
  <c r="I6496" i="11"/>
  <c r="I6490" i="11"/>
  <c r="I6484" i="11"/>
  <c r="I6478" i="11"/>
  <c r="I6472" i="11"/>
  <c r="I6466" i="11"/>
  <c r="I6460" i="11"/>
  <c r="I6454" i="11"/>
  <c r="I6448" i="11"/>
  <c r="I6442" i="11"/>
  <c r="I6436" i="11"/>
  <c r="I6430" i="11"/>
  <c r="I6424" i="11"/>
  <c r="I6418" i="11"/>
  <c r="I6412" i="11"/>
  <c r="I6406" i="11"/>
  <c r="I6400" i="11"/>
  <c r="I6394" i="11"/>
  <c r="I6388" i="11"/>
  <c r="I6382" i="11"/>
  <c r="I6376" i="11"/>
  <c r="I6370" i="11"/>
  <c r="I6364" i="11"/>
  <c r="I6358" i="11"/>
  <c r="I6352" i="11"/>
  <c r="I6346" i="11"/>
  <c r="I6340" i="11"/>
  <c r="I6334" i="11"/>
  <c r="I6328" i="11"/>
  <c r="I6322" i="11"/>
  <c r="I6316" i="11"/>
  <c r="I6310" i="11"/>
  <c r="I6304" i="11"/>
  <c r="I6298" i="11"/>
  <c r="I6292" i="11"/>
  <c r="I6286" i="11"/>
  <c r="I6280" i="11"/>
  <c r="I6274" i="11"/>
  <c r="I6268" i="11"/>
  <c r="I6262" i="11"/>
  <c r="I6256" i="11"/>
  <c r="I6250" i="11"/>
  <c r="I6244" i="11"/>
  <c r="I6238" i="11"/>
  <c r="I10004" i="11"/>
  <c r="I9961" i="11"/>
  <c r="I9918" i="11"/>
  <c r="I9875" i="11"/>
  <c r="I9831" i="11"/>
  <c r="I9788" i="11"/>
  <c r="I9745" i="11"/>
  <c r="I9716" i="11"/>
  <c r="I9687" i="11"/>
  <c r="I9659" i="11"/>
  <c r="I9630" i="11"/>
  <c r="I9601" i="11"/>
  <c r="I9572" i="11"/>
  <c r="I9543" i="11"/>
  <c r="I9515" i="11"/>
  <c r="I9488" i="11"/>
  <c r="I9467" i="11"/>
  <c r="I9445" i="11"/>
  <c r="I9423" i="11"/>
  <c r="I9402" i="11"/>
  <c r="I9380" i="11"/>
  <c r="I9359" i="11"/>
  <c r="I9337" i="11"/>
  <c r="I9315" i="11"/>
  <c r="I9294" i="11"/>
  <c r="I9272" i="11"/>
  <c r="I9251" i="11"/>
  <c r="I9229" i="11"/>
  <c r="I9207" i="11"/>
  <c r="I9186" i="11"/>
  <c r="I9171" i="11"/>
  <c r="I9155" i="11"/>
  <c r="I9140" i="11"/>
  <c r="I9121" i="11"/>
  <c r="I9107" i="11"/>
  <c r="I9090" i="11"/>
  <c r="I9075" i="11"/>
  <c r="I9056" i="11"/>
  <c r="I9042" i="11"/>
  <c r="I9025" i="11"/>
  <c r="I9011" i="11"/>
  <c r="I8991" i="11"/>
  <c r="I8977" i="11"/>
  <c r="I8960" i="11"/>
  <c r="I8946" i="11"/>
  <c r="I8927" i="11"/>
  <c r="I8912" i="11"/>
  <c r="I8897" i="11"/>
  <c r="I8885" i="11"/>
  <c r="I8870" i="11"/>
  <c r="I8861" i="11"/>
  <c r="I8849" i="11"/>
  <c r="I8839" i="11"/>
  <c r="I8827" i="11"/>
  <c r="I8818" i="11"/>
  <c r="I8806" i="11"/>
  <c r="I8796" i="11"/>
  <c r="I8784" i="11"/>
  <c r="I8774" i="11"/>
  <c r="I8762" i="11"/>
  <c r="I8753" i="11"/>
  <c r="I8741" i="11"/>
  <c r="I8731" i="11"/>
  <c r="I8719" i="11"/>
  <c r="I8710" i="11"/>
  <c r="I8698" i="11"/>
  <c r="I8688" i="11"/>
  <c r="I8676" i="11"/>
  <c r="I8666" i="11"/>
  <c r="I8654" i="11"/>
  <c r="I8645" i="11"/>
  <c r="I8633" i="11"/>
  <c r="I8623" i="11"/>
  <c r="I8611" i="11"/>
  <c r="I8602" i="11"/>
  <c r="I8590" i="11"/>
  <c r="I8580" i="11"/>
  <c r="I8568" i="11"/>
  <c r="I8558" i="11"/>
  <c r="I8546" i="11"/>
  <c r="I8537" i="11"/>
  <c r="I8525" i="11"/>
  <c r="I8515" i="11"/>
  <c r="I8503" i="11"/>
  <c r="I8494" i="11"/>
  <c r="I8482" i="11"/>
  <c r="I8472" i="11"/>
  <c r="I8460" i="11"/>
  <c r="I8450" i="11"/>
  <c r="I8438" i="11"/>
  <c r="I8429" i="11"/>
  <c r="I8417" i="11"/>
  <c r="I8407" i="11"/>
  <c r="I8395" i="11"/>
  <c r="I8386" i="11"/>
  <c r="I8374" i="11"/>
  <c r="I8364" i="11"/>
  <c r="I8352" i="11"/>
  <c r="I8342" i="11"/>
  <c r="I8330" i="11"/>
  <c r="I8321" i="11"/>
  <c r="I8309" i="11"/>
  <c r="I8299" i="11"/>
  <c r="I8287" i="11"/>
  <c r="I8278" i="11"/>
  <c r="I8266" i="11"/>
  <c r="I8256" i="11"/>
  <c r="I8244" i="11"/>
  <c r="I8234" i="11"/>
  <c r="I8222" i="11"/>
  <c r="I8213" i="11"/>
  <c r="I8201" i="11"/>
  <c r="I8191" i="11"/>
  <c r="I8179" i="11"/>
  <c r="I8170" i="11"/>
  <c r="I8158" i="11"/>
  <c r="I8148" i="11"/>
  <c r="I8136" i="11"/>
  <c r="I8126" i="11"/>
  <c r="I8114" i="11"/>
  <c r="I8105" i="11"/>
  <c r="I8093" i="11"/>
  <c r="I8083" i="11"/>
  <c r="I8071" i="11"/>
  <c r="I8062" i="11"/>
  <c r="I8050" i="11"/>
  <c r="I8040" i="11"/>
  <c r="I8028" i="11"/>
  <c r="I8018" i="11"/>
  <c r="I8006" i="11"/>
  <c r="I7997" i="11"/>
  <c r="I7987" i="11"/>
  <c r="I7979" i="11"/>
  <c r="I7970" i="11"/>
  <c r="I7962" i="11"/>
  <c r="I7954" i="11"/>
  <c r="I7944" i="11"/>
  <c r="I7936" i="11"/>
  <c r="I7927" i="11"/>
  <c r="I7919" i="11"/>
  <c r="I7910" i="11"/>
  <c r="I7901" i="11"/>
  <c r="I7892" i="11"/>
  <c r="I7884" i="11"/>
  <c r="I7876" i="11"/>
  <c r="I7867" i="11"/>
  <c r="I7858" i="11"/>
  <c r="I7849" i="11"/>
  <c r="I7841" i="11"/>
  <c r="I7832" i="11"/>
  <c r="I7824" i="11"/>
  <c r="I7814" i="11"/>
  <c r="I7806" i="11"/>
  <c r="I7798" i="11"/>
  <c r="I7789" i="11"/>
  <c r="I7781" i="11"/>
  <c r="I7771" i="11"/>
  <c r="I7763" i="11"/>
  <c r="I7754" i="11"/>
  <c r="I7746" i="11"/>
  <c r="I7738" i="11"/>
  <c r="I7728" i="11"/>
  <c r="I7720" i="11"/>
  <c r="I7711" i="11"/>
  <c r="I7703" i="11"/>
  <c r="I7694" i="11"/>
  <c r="I7685" i="11"/>
  <c r="I7676" i="11"/>
  <c r="I7668" i="11"/>
  <c r="I7660" i="11"/>
  <c r="I7651" i="11"/>
  <c r="I7642" i="11"/>
  <c r="I7633" i="11"/>
  <c r="I7625" i="11"/>
  <c r="I7616" i="11"/>
  <c r="I7608" i="11"/>
  <c r="I7598" i="11"/>
  <c r="I7590" i="11"/>
  <c r="I7582" i="11"/>
  <c r="I7573" i="11"/>
  <c r="I7565" i="11"/>
  <c r="I7555" i="11"/>
  <c r="I7547" i="11"/>
  <c r="I7538" i="11"/>
  <c r="I7530" i="11"/>
  <c r="I7522" i="11"/>
  <c r="I7512" i="11"/>
  <c r="I7504" i="11"/>
  <c r="I7495" i="11"/>
  <c r="I7487" i="11"/>
  <c r="I7478" i="11"/>
  <c r="I7469" i="11"/>
  <c r="I7460" i="11"/>
  <c r="I7452" i="11"/>
  <c r="I7444" i="11"/>
  <c r="I7435" i="11"/>
  <c r="I7426" i="11"/>
  <c r="I7417" i="11"/>
  <c r="I7409" i="11"/>
  <c r="I7400" i="11"/>
  <c r="I7392" i="11"/>
  <c r="I7382" i="11"/>
  <c r="I7374" i="11"/>
  <c r="I7366" i="11"/>
  <c r="I7357" i="11"/>
  <c r="I7349" i="11"/>
  <c r="I7339" i="11"/>
  <c r="I7331" i="11"/>
  <c r="I7322" i="11"/>
  <c r="I7314" i="11"/>
  <c r="I7306" i="11"/>
  <c r="I7296" i="11"/>
  <c r="I7288" i="11"/>
  <c r="I7279" i="11"/>
  <c r="I7271" i="11"/>
  <c r="I7262" i="11"/>
  <c r="I7253" i="11"/>
  <c r="I7244" i="11"/>
  <c r="I7236" i="11"/>
  <c r="I7228" i="11"/>
  <c r="I7219" i="11"/>
  <c r="I7210" i="11"/>
  <c r="I7201" i="11"/>
  <c r="I7193" i="11"/>
  <c r="I7184" i="11"/>
  <c r="I7176" i="11"/>
  <c r="I7166" i="11"/>
  <c r="I7158" i="11"/>
  <c r="I7150" i="11"/>
  <c r="I7141" i="11"/>
  <c r="I7133" i="11"/>
  <c r="I7123" i="11"/>
  <c r="I7115" i="11"/>
  <c r="I7106" i="11"/>
  <c r="I7098" i="11"/>
  <c r="I7090" i="11"/>
  <c r="I7080" i="11"/>
  <c r="I7072" i="11"/>
  <c r="I7063" i="11"/>
  <c r="I7055" i="11"/>
  <c r="I7046" i="11"/>
  <c r="I7037" i="11"/>
  <c r="I7028" i="11"/>
  <c r="I7020" i="11"/>
  <c r="I7012" i="11"/>
  <c r="I7003" i="11"/>
  <c r="I6994" i="11"/>
  <c r="I6985" i="11"/>
  <c r="I6977" i="11"/>
  <c r="I6968" i="11"/>
  <c r="I6960" i="11"/>
  <c r="I6950" i="11"/>
  <c r="I6942" i="11"/>
  <c r="I6934" i="11"/>
  <c r="I6925" i="11"/>
  <c r="I6917" i="11"/>
  <c r="I6907" i="11"/>
  <c r="I6899" i="11"/>
  <c r="I6890" i="11"/>
  <c r="I6882" i="11"/>
  <c r="I6874" i="11"/>
  <c r="I6864" i="11"/>
  <c r="I6856" i="11"/>
  <c r="I6847" i="11"/>
  <c r="I6839" i="11"/>
  <c r="I6831" i="11"/>
  <c r="I6823" i="11"/>
  <c r="I6816" i="11"/>
  <c r="I6809" i="11"/>
  <c r="I6802" i="11"/>
  <c r="I6795" i="11"/>
  <c r="I6787" i="11"/>
  <c r="I6780" i="11"/>
  <c r="I6773" i="11"/>
  <c r="I6766" i="11"/>
  <c r="I6759" i="11"/>
  <c r="I6751" i="11"/>
  <c r="I6744" i="11"/>
  <c r="I6737" i="11"/>
  <c r="I6730" i="11"/>
  <c r="I6723" i="11"/>
  <c r="I6715" i="11"/>
  <c r="I6708" i="11"/>
  <c r="I6701" i="11"/>
  <c r="I6694" i="11"/>
  <c r="I6687" i="11"/>
  <c r="I6679" i="11"/>
  <c r="I6672" i="11"/>
  <c r="I6665" i="11"/>
  <c r="I6658" i="11"/>
  <c r="I6651" i="11"/>
  <c r="I6645" i="11"/>
  <c r="I6639" i="11"/>
  <c r="I6633" i="11"/>
  <c r="I6627" i="11"/>
  <c r="I6621" i="11"/>
  <c r="I6615" i="11"/>
  <c r="I6609" i="11"/>
  <c r="I6603" i="11"/>
  <c r="I6597" i="11"/>
  <c r="I6591" i="11"/>
  <c r="I6585" i="11"/>
  <c r="I6579" i="11"/>
  <c r="I6573" i="11"/>
  <c r="I6567" i="11"/>
  <c r="I6561" i="11"/>
  <c r="I6555" i="11"/>
  <c r="I6549" i="11"/>
  <c r="I6543" i="11"/>
  <c r="I6537" i="11"/>
  <c r="I6531" i="11"/>
  <c r="I6525" i="11"/>
  <c r="I6519" i="11"/>
  <c r="I6513" i="11"/>
  <c r="I6507" i="11"/>
  <c r="I6501" i="11"/>
  <c r="I6495" i="11"/>
  <c r="I6489" i="11"/>
  <c r="I6483" i="11"/>
  <c r="I9990" i="11"/>
  <c r="I9947" i="11"/>
  <c r="I9903" i="11"/>
  <c r="I9860" i="11"/>
  <c r="I9817" i="11"/>
  <c r="I9774" i="11"/>
  <c r="I9739" i="11"/>
  <c r="I9710" i="11"/>
  <c r="I9681" i="11"/>
  <c r="I9653" i="11"/>
  <c r="I9624" i="11"/>
  <c r="I9595" i="11"/>
  <c r="I9566" i="11"/>
  <c r="I9537" i="11"/>
  <c r="I9509" i="11"/>
  <c r="I9486" i="11"/>
  <c r="I9464" i="11"/>
  <c r="I9443" i="11"/>
  <c r="I9421" i="11"/>
  <c r="I9399" i="11"/>
  <c r="I9378" i="11"/>
  <c r="I9356" i="11"/>
  <c r="I9335" i="11"/>
  <c r="I9313" i="11"/>
  <c r="I9291" i="11"/>
  <c r="I9270" i="11"/>
  <c r="I9248" i="11"/>
  <c r="I9227" i="11"/>
  <c r="I9205" i="11"/>
  <c r="I9183" i="11"/>
  <c r="I9164" i="11"/>
  <c r="I9150" i="11"/>
  <c r="I9133" i="11"/>
  <c r="I9119" i="11"/>
  <c r="I9099" i="11"/>
  <c r="I9085" i="11"/>
  <c r="I9068" i="11"/>
  <c r="I9054" i="11"/>
  <c r="I9035" i="11"/>
  <c r="I9020" i="11"/>
  <c r="I9003" i="11"/>
  <c r="I8989" i="11"/>
  <c r="I8970" i="11"/>
  <c r="I8955" i="11"/>
  <c r="I8939" i="11"/>
  <c r="I8924" i="11"/>
  <c r="I8905" i="11"/>
  <c r="I8894" i="11"/>
  <c r="I8880" i="11"/>
  <c r="I8868" i="11"/>
  <c r="I8856" i="11"/>
  <c r="I8846" i="11"/>
  <c r="I8834" i="11"/>
  <c r="I8825" i="11"/>
  <c r="I8813" i="11"/>
  <c r="I8803" i="11"/>
  <c r="I8791" i="11"/>
  <c r="I8782" i="11"/>
  <c r="I8770" i="11"/>
  <c r="I8760" i="11"/>
  <c r="I8748" i="11"/>
  <c r="I8738" i="11"/>
  <c r="I8726" i="11"/>
  <c r="I8717" i="11"/>
  <c r="I8705" i="11"/>
  <c r="I8695" i="11"/>
  <c r="I8683" i="11"/>
  <c r="I8674" i="11"/>
  <c r="I8662" i="11"/>
  <c r="I8652" i="11"/>
  <c r="I8640" i="11"/>
  <c r="I8630" i="11"/>
  <c r="I8618" i="11"/>
  <c r="I8609" i="11"/>
  <c r="I8597" i="11"/>
  <c r="I8587" i="11"/>
  <c r="I8575" i="11"/>
  <c r="I8566" i="11"/>
  <c r="I8554" i="11"/>
  <c r="I8544" i="11"/>
  <c r="I8532" i="11"/>
  <c r="I8522" i="11"/>
  <c r="I8510" i="11"/>
  <c r="I8501" i="11"/>
  <c r="I8489" i="11"/>
  <c r="I8479" i="11"/>
  <c r="I8467" i="11"/>
  <c r="I8458" i="11"/>
  <c r="I8446" i="11"/>
  <c r="I8436" i="11"/>
  <c r="I8424" i="11"/>
  <c r="I8414" i="11"/>
  <c r="I8402" i="11"/>
  <c r="I8393" i="11"/>
  <c r="I8381" i="11"/>
  <c r="I8371" i="11"/>
  <c r="I8359" i="11"/>
  <c r="I8350" i="11"/>
  <c r="I8338" i="11"/>
  <c r="I8328" i="11"/>
  <c r="I8316" i="11"/>
  <c r="I8306" i="11"/>
  <c r="I8294" i="11"/>
  <c r="I8285" i="11"/>
  <c r="I8273" i="11"/>
  <c r="I8263" i="11"/>
  <c r="I8251" i="11"/>
  <c r="I8242" i="11"/>
  <c r="I9985" i="11"/>
  <c r="I9942" i="11"/>
  <c r="I9899" i="11"/>
  <c r="I9855" i="11"/>
  <c r="I9812" i="11"/>
  <c r="I9769" i="11"/>
  <c r="I9731" i="11"/>
  <c r="I9702" i="11"/>
  <c r="I9673" i="11"/>
  <c r="I9644" i="11"/>
  <c r="I9615" i="11"/>
  <c r="I9587" i="11"/>
  <c r="I9558" i="11"/>
  <c r="I9529" i="11"/>
  <c r="I9500" i="11"/>
  <c r="I9479" i="11"/>
  <c r="I9457" i="11"/>
  <c r="I9435" i="11"/>
  <c r="I9414" i="11"/>
  <c r="I9392" i="11"/>
  <c r="I9371" i="11"/>
  <c r="I9349" i="11"/>
  <c r="I9327" i="11"/>
  <c r="I9306" i="11"/>
  <c r="I9284" i="11"/>
  <c r="I9263" i="11"/>
  <c r="I9241" i="11"/>
  <c r="I9219" i="11"/>
  <c r="I9198" i="11"/>
  <c r="I9179" i="11"/>
  <c r="I9163" i="11"/>
  <c r="I9147" i="11"/>
  <c r="I9129" i="11"/>
  <c r="I9114" i="11"/>
  <c r="I9098" i="11"/>
  <c r="I9083" i="11"/>
  <c r="I9065" i="11"/>
  <c r="I9049" i="11"/>
  <c r="I9033" i="11"/>
  <c r="I9018" i="11"/>
  <c r="I9000" i="11"/>
  <c r="I8984" i="11"/>
  <c r="I8969" i="11"/>
  <c r="I8953" i="11"/>
  <c r="I8935" i="11"/>
  <c r="I8919" i="11"/>
  <c r="I8904" i="11"/>
  <c r="I8891" i="11"/>
  <c r="I8877" i="11"/>
  <c r="I8866" i="11"/>
  <c r="I8855" i="11"/>
  <c r="I8844" i="11"/>
  <c r="I8833" i="11"/>
  <c r="I8822" i="11"/>
  <c r="I8812" i="11"/>
  <c r="I8801" i="11"/>
  <c r="I8790" i="11"/>
  <c r="I8779" i="11"/>
  <c r="I8768" i="11"/>
  <c r="I8758" i="11"/>
  <c r="I8747" i="11"/>
  <c r="I8736" i="11"/>
  <c r="I8725" i="11"/>
  <c r="I8714" i="11"/>
  <c r="I8704" i="11"/>
  <c r="I8693" i="11"/>
  <c r="I8682" i="11"/>
  <c r="I8671" i="11"/>
  <c r="I8660" i="11"/>
  <c r="I8650" i="11"/>
  <c r="I8639" i="11"/>
  <c r="I8628" i="11"/>
  <c r="I8617" i="11"/>
  <c r="I8606" i="11"/>
  <c r="I8596" i="11"/>
  <c r="I8585" i="11"/>
  <c r="I8574" i="11"/>
  <c r="I8563" i="11"/>
  <c r="I8552" i="11"/>
  <c r="I8542" i="11"/>
  <c r="I8531" i="11"/>
  <c r="I8520" i="11"/>
  <c r="I8509" i="11"/>
  <c r="I8498" i="11"/>
  <c r="I8488" i="11"/>
  <c r="I8477" i="11"/>
  <c r="I8466" i="11"/>
  <c r="I8455" i="11"/>
  <c r="I8444" i="11"/>
  <c r="I8434" i="11"/>
  <c r="I8423" i="11"/>
  <c r="I8412" i="11"/>
  <c r="I8401" i="11"/>
  <c r="I8390" i="11"/>
  <c r="I8380" i="11"/>
  <c r="I8369" i="11"/>
  <c r="I8358" i="11"/>
  <c r="I8347" i="11"/>
  <c r="I8336" i="11"/>
  <c r="I8326" i="11"/>
  <c r="I8315" i="11"/>
  <c r="I8304" i="11"/>
  <c r="I8293" i="11"/>
  <c r="I8282" i="11"/>
  <c r="I8272" i="11"/>
  <c r="I8261" i="11"/>
  <c r="I8250" i="11"/>
  <c r="I8239" i="11"/>
  <c r="I8228" i="11"/>
  <c r="I8218" i="11"/>
  <c r="I8207" i="11"/>
  <c r="I8196" i="11"/>
  <c r="I8185" i="11"/>
  <c r="I8174" i="11"/>
  <c r="I8164" i="11"/>
  <c r="I8153" i="11"/>
  <c r="I8142" i="11"/>
  <c r="I8131" i="11"/>
  <c r="I8120" i="11"/>
  <c r="I8110" i="11"/>
  <c r="I8099" i="11"/>
  <c r="I8088" i="11"/>
  <c r="I8077" i="11"/>
  <c r="I8066" i="11"/>
  <c r="I8056" i="11"/>
  <c r="I8045" i="11"/>
  <c r="I8034" i="11"/>
  <c r="I8023" i="11"/>
  <c r="I8012" i="11"/>
  <c r="I8002" i="11"/>
  <c r="I7992" i="11"/>
  <c r="I7984" i="11"/>
  <c r="I7975" i="11"/>
  <c r="I7966" i="11"/>
  <c r="I7957" i="11"/>
  <c r="I7949" i="11"/>
  <c r="I7940" i="11"/>
  <c r="I7932" i="11"/>
  <c r="I7922" i="11"/>
  <c r="I7914" i="11"/>
  <c r="I7906" i="11"/>
  <c r="I7897" i="11"/>
  <c r="I7889" i="11"/>
  <c r="I7879" i="11"/>
  <c r="I7871" i="11"/>
  <c r="I7862" i="11"/>
  <c r="I7854" i="11"/>
  <c r="I7846" i="11"/>
  <c r="I7836" i="11"/>
  <c r="I7828" i="11"/>
  <c r="I7819" i="11"/>
  <c r="I7811" i="11"/>
  <c r="I7802" i="11"/>
  <c r="I7793" i="11"/>
  <c r="I7784" i="11"/>
  <c r="I7776" i="11"/>
  <c r="I7768" i="11"/>
  <c r="I7759" i="11"/>
  <c r="I7750" i="11"/>
  <c r="I7741" i="11"/>
  <c r="I7733" i="11"/>
  <c r="I7724" i="11"/>
  <c r="I7716" i="11"/>
  <c r="I7706" i="11"/>
  <c r="I7698" i="11"/>
  <c r="I7690" i="11"/>
  <c r="I7681" i="11"/>
  <c r="I7673" i="11"/>
  <c r="I7663" i="11"/>
  <c r="I7655" i="11"/>
  <c r="I7646" i="11"/>
  <c r="I7638" i="11"/>
  <c r="I7630" i="11"/>
  <c r="I7620" i="11"/>
  <c r="I7612" i="11"/>
  <c r="I7603" i="11"/>
  <c r="I7595" i="11"/>
  <c r="I7586" i="11"/>
  <c r="I7577" i="11"/>
  <c r="I7568" i="11"/>
  <c r="I7560" i="11"/>
  <c r="I7552" i="11"/>
  <c r="I7543" i="11"/>
  <c r="I7534" i="11"/>
  <c r="I7525" i="11"/>
  <c r="I7517" i="11"/>
  <c r="I7508" i="11"/>
  <c r="I7500" i="11"/>
  <c r="I7490" i="11"/>
  <c r="I7482" i="11"/>
  <c r="I7474" i="11"/>
  <c r="I7465" i="11"/>
  <c r="I7457" i="11"/>
  <c r="I7447" i="11"/>
  <c r="I7439" i="11"/>
  <c r="I7430" i="11"/>
  <c r="I7422" i="11"/>
  <c r="I7414" i="11"/>
  <c r="I7404" i="11"/>
  <c r="I7396" i="11"/>
  <c r="I7387" i="11"/>
  <c r="I7379" i="11"/>
  <c r="I7370" i="11"/>
  <c r="I7361" i="11"/>
  <c r="I7352" i="11"/>
  <c r="I7344" i="11"/>
  <c r="I7336" i="11"/>
  <c r="I7327" i="11"/>
  <c r="I7318" i="11"/>
  <c r="I7309" i="11"/>
  <c r="I7301" i="11"/>
  <c r="I7292" i="11"/>
  <c r="I7284" i="11"/>
  <c r="I7274" i="11"/>
  <c r="I7266" i="11"/>
  <c r="I7258" i="11"/>
  <c r="I7249" i="11"/>
  <c r="I7241" i="11"/>
  <c r="I7231" i="11"/>
  <c r="I7223" i="11"/>
  <c r="I7214" i="11"/>
  <c r="I7206" i="11"/>
  <c r="I7198" i="11"/>
  <c r="I7188" i="11"/>
  <c r="I7180" i="11"/>
  <c r="I7171" i="11"/>
  <c r="I7163" i="11"/>
  <c r="I7154" i="11"/>
  <c r="I7145" i="11"/>
  <c r="I7136" i="11"/>
  <c r="I7128" i="11"/>
  <c r="I7120" i="11"/>
  <c r="I7111" i="11"/>
  <c r="I7102" i="11"/>
  <c r="I7093" i="11"/>
  <c r="I7085" i="11"/>
  <c r="I7076" i="11"/>
  <c r="I7068" i="11"/>
  <c r="I7058" i="11"/>
  <c r="I7050" i="11"/>
  <c r="I7042" i="11"/>
  <c r="I7033" i="11"/>
  <c r="I7025" i="11"/>
  <c r="I7015" i="11"/>
  <c r="I7007" i="11"/>
  <c r="I6998" i="11"/>
  <c r="I6990" i="11"/>
  <c r="I6982" i="11"/>
  <c r="I6972" i="11"/>
  <c r="I6964" i="11"/>
  <c r="I6955" i="11"/>
  <c r="I6947" i="11"/>
  <c r="I6938" i="11"/>
  <c r="I6929" i="11"/>
  <c r="I6920" i="11"/>
  <c r="I6912" i="11"/>
  <c r="I6904" i="11"/>
  <c r="I6895" i="11"/>
  <c r="I6886" i="11"/>
  <c r="I6877" i="11"/>
  <c r="I6869" i="11"/>
  <c r="I6860" i="11"/>
  <c r="I6852" i="11"/>
  <c r="I6842" i="11"/>
  <c r="I6834" i="11"/>
  <c r="I6827" i="11"/>
  <c r="I6820" i="11"/>
  <c r="I6813" i="11"/>
  <c r="I6805" i="11"/>
  <c r="I6798" i="11"/>
  <c r="I6791" i="11"/>
  <c r="I6784" i="11"/>
  <c r="I6777" i="11"/>
  <c r="I6769" i="11"/>
  <c r="I6762" i="11"/>
  <c r="I6755" i="11"/>
  <c r="I6748" i="11"/>
  <c r="I6741" i="11"/>
  <c r="I6733" i="11"/>
  <c r="I6726" i="11"/>
  <c r="I6719" i="11"/>
  <c r="I6712" i="11"/>
  <c r="I6705" i="11"/>
  <c r="I6697" i="11"/>
  <c r="I6690" i="11"/>
  <c r="I6683" i="11"/>
  <c r="I6676" i="11"/>
  <c r="I6669" i="11"/>
  <c r="I6661" i="11"/>
  <c r="I6654" i="11"/>
  <c r="I6648" i="11"/>
  <c r="I6642" i="11"/>
  <c r="I6636" i="11"/>
  <c r="I6630" i="11"/>
  <c r="I6624" i="11"/>
  <c r="I6618" i="11"/>
  <c r="I6612" i="11"/>
  <c r="I6606" i="11"/>
  <c r="I6600" i="11"/>
  <c r="I6594" i="11"/>
  <c r="I6588" i="11"/>
  <c r="I6582" i="11"/>
  <c r="I6576" i="11"/>
  <c r="I6570" i="11"/>
  <c r="I6564" i="11"/>
  <c r="I6558" i="11"/>
  <c r="I6552" i="11"/>
  <c r="I6546" i="11"/>
  <c r="I6540" i="11"/>
  <c r="I6534" i="11"/>
  <c r="I6528" i="11"/>
  <c r="I6522" i="11"/>
  <c r="I6516" i="11"/>
  <c r="I6510" i="11"/>
  <c r="I6504" i="11"/>
  <c r="I6498" i="11"/>
  <c r="I6492" i="11"/>
  <c r="I6486" i="11"/>
  <c r="I6480" i="11"/>
  <c r="I6474" i="11"/>
  <c r="I6468" i="11"/>
  <c r="I6462" i="11"/>
  <c r="I6456" i="11"/>
  <c r="I6450" i="11"/>
  <c r="I6444" i="11"/>
  <c r="I6438" i="11"/>
  <c r="I6432" i="11"/>
  <c r="I6426" i="11"/>
  <c r="I6420" i="11"/>
  <c r="I6414" i="11"/>
  <c r="I6408" i="11"/>
  <c r="I6402" i="11"/>
  <c r="I6396" i="11"/>
  <c r="I6390" i="11"/>
  <c r="I6384" i="11"/>
  <c r="I6378" i="11"/>
  <c r="I6372" i="11"/>
  <c r="I6366" i="11"/>
  <c r="I6360" i="11"/>
  <c r="I6354" i="11"/>
  <c r="I6348" i="11"/>
  <c r="I6342" i="11"/>
  <c r="I6336" i="11"/>
  <c r="I6330" i="11"/>
  <c r="I6324" i="11"/>
  <c r="I6318" i="11"/>
  <c r="I6312" i="11"/>
  <c r="I6306" i="11"/>
  <c r="I6300" i="11"/>
  <c r="I6294" i="11"/>
  <c r="I6288" i="11"/>
  <c r="I6282" i="11"/>
  <c r="I6276" i="11"/>
  <c r="I6270" i="11"/>
  <c r="I6264" i="11"/>
  <c r="I6258" i="11"/>
  <c r="I6252" i="11"/>
  <c r="I6246" i="11"/>
  <c r="I6240" i="11"/>
  <c r="I6234" i="11"/>
  <c r="I6228" i="11"/>
  <c r="I6222" i="11"/>
  <c r="I6216" i="11"/>
  <c r="I6210" i="11"/>
  <c r="I6204" i="11"/>
  <c r="I6198" i="11"/>
  <c r="I6192" i="11"/>
  <c r="I6186" i="11"/>
  <c r="I6180" i="11"/>
  <c r="I6174" i="11"/>
  <c r="I6168" i="11"/>
  <c r="I6162" i="11"/>
  <c r="I6156" i="11"/>
  <c r="I6150" i="11"/>
  <c r="I6144" i="11"/>
  <c r="I6138" i="11"/>
  <c r="I6132" i="11"/>
  <c r="I6126" i="11"/>
  <c r="I6120" i="11"/>
  <c r="I6114" i="11"/>
  <c r="I6108" i="11"/>
  <c r="I6102" i="11"/>
  <c r="I6096" i="11"/>
  <c r="I6090" i="11"/>
  <c r="I6084" i="11"/>
  <c r="I6078" i="11"/>
  <c r="I6072" i="11"/>
  <c r="I6066" i="11"/>
  <c r="I6060" i="11"/>
  <c r="I6054" i="11"/>
  <c r="I6048" i="11"/>
  <c r="I6042" i="11"/>
  <c r="I6036" i="11"/>
  <c r="I6030" i="11"/>
  <c r="I6024" i="11"/>
  <c r="I6018" i="11"/>
  <c r="I6012" i="11"/>
  <c r="I6006" i="11"/>
  <c r="I6000" i="11"/>
  <c r="I5994" i="11"/>
  <c r="I5988" i="11"/>
  <c r="I5982" i="11"/>
  <c r="I5976" i="11"/>
  <c r="I5970" i="11"/>
  <c r="I5964" i="11"/>
  <c r="I5958" i="11"/>
  <c r="I5952" i="11"/>
  <c r="I5946" i="11"/>
  <c r="I5940" i="11"/>
  <c r="I5934" i="11"/>
  <c r="I5928" i="11"/>
  <c r="I5922" i="11"/>
  <c r="I5916" i="11"/>
  <c r="I5910" i="11"/>
  <c r="I5904" i="11"/>
  <c r="I5898" i="11"/>
  <c r="I5892" i="11"/>
  <c r="I5886" i="11"/>
  <c r="I5880" i="11"/>
  <c r="I5874" i="11"/>
  <c r="I5868" i="11"/>
  <c r="I5862" i="11"/>
  <c r="I5856" i="11"/>
  <c r="I5850" i="11"/>
  <c r="I5844" i="11"/>
  <c r="I5838" i="11"/>
  <c r="I5832" i="11"/>
  <c r="I5826" i="11"/>
  <c r="I5820" i="11"/>
  <c r="I5814" i="11"/>
  <c r="I5808" i="11"/>
  <c r="I5802" i="11"/>
  <c r="I5796" i="11"/>
  <c r="I5790" i="11"/>
  <c r="I5784" i="11"/>
  <c r="I5778" i="11"/>
  <c r="I5772" i="11"/>
  <c r="I5766" i="11"/>
  <c r="I5760" i="11"/>
  <c r="I5754" i="11"/>
  <c r="I5748" i="11"/>
  <c r="I5742" i="11"/>
  <c r="I5736" i="11"/>
  <c r="I5730" i="11"/>
  <c r="I5724" i="11"/>
  <c r="I5718" i="11"/>
  <c r="I5712" i="11"/>
  <c r="I5706" i="11"/>
  <c r="I5700" i="11"/>
  <c r="I5694" i="11"/>
  <c r="I5688" i="11"/>
  <c r="I5682" i="11"/>
  <c r="I5676" i="11"/>
  <c r="I5670" i="11"/>
  <c r="I5664" i="11"/>
  <c r="I5658" i="11"/>
  <c r="I5652" i="11"/>
  <c r="I5646" i="11"/>
  <c r="I5640" i="11"/>
  <c r="I5634" i="11"/>
  <c r="I5628" i="11"/>
  <c r="I5622" i="11"/>
  <c r="I5616" i="11"/>
  <c r="I5610" i="11"/>
  <c r="I5604" i="11"/>
  <c r="I5598" i="11"/>
  <c r="I5592" i="11"/>
  <c r="I5586" i="11"/>
  <c r="I5580" i="11"/>
  <c r="I5574" i="11"/>
  <c r="I5568" i="11"/>
  <c r="I5562" i="11"/>
  <c r="I5556" i="11"/>
  <c r="I5550" i="11"/>
  <c r="I5544" i="11"/>
  <c r="I5538" i="11"/>
  <c r="I5532" i="11"/>
  <c r="I5526" i="11"/>
  <c r="I5520" i="11"/>
  <c r="I5514" i="11"/>
  <c r="I5508" i="11"/>
  <c r="I5502" i="11"/>
  <c r="I5496" i="11"/>
  <c r="I5490" i="11"/>
  <c r="I5484" i="11"/>
  <c r="I5478" i="11"/>
  <c r="I5472" i="11"/>
  <c r="I5466" i="11"/>
  <c r="I5460" i="11"/>
  <c r="I5454" i="11"/>
  <c r="I5448" i="11"/>
  <c r="I5442" i="11"/>
  <c r="I5436" i="11"/>
  <c r="I5430" i="11"/>
  <c r="I5424" i="11"/>
  <c r="I5418" i="11"/>
  <c r="I5412" i="11"/>
  <c r="I5406" i="11"/>
  <c r="I5400" i="11"/>
  <c r="I5394" i="11"/>
  <c r="I5388" i="11"/>
  <c r="I5382" i="11"/>
  <c r="I5376" i="11"/>
  <c r="I5370" i="11"/>
  <c r="I5364" i="11"/>
  <c r="I5358" i="11"/>
  <c r="I5352" i="11"/>
  <c r="I5346" i="11"/>
  <c r="I5340" i="11"/>
  <c r="I5334" i="11"/>
  <c r="I5328" i="11"/>
  <c r="I5322" i="11"/>
  <c r="I5316" i="11"/>
  <c r="I5310" i="11"/>
  <c r="I5304" i="11"/>
  <c r="I5298" i="11"/>
  <c r="I5292" i="11"/>
  <c r="I5286" i="11"/>
  <c r="I5280" i="11"/>
  <c r="I5274" i="11"/>
  <c r="I5268" i="11"/>
  <c r="I5262" i="11"/>
  <c r="I5256" i="11"/>
  <c r="I5250" i="11"/>
  <c r="I5244" i="11"/>
  <c r="I5238" i="11"/>
  <c r="I5232" i="11"/>
  <c r="I5226" i="11"/>
  <c r="I5220" i="11"/>
  <c r="I5214" i="11"/>
  <c r="I5208" i="11"/>
  <c r="I5202" i="11"/>
  <c r="I5196" i="11"/>
  <c r="I5190" i="11"/>
  <c r="I5184" i="11"/>
  <c r="I5178" i="11"/>
  <c r="I5172" i="11"/>
  <c r="I5166" i="11"/>
  <c r="I5160" i="11"/>
  <c r="I5154" i="11"/>
  <c r="I5148" i="11"/>
  <c r="I5142" i="11"/>
  <c r="I5136" i="11"/>
  <c r="I5130" i="11"/>
  <c r="I5124" i="11"/>
  <c r="I5118" i="11"/>
  <c r="I5112" i="11"/>
  <c r="I5106" i="11"/>
  <c r="I5100" i="11"/>
  <c r="I5094" i="11"/>
  <c r="I5088" i="11"/>
  <c r="I5082" i="11"/>
  <c r="I5076" i="11"/>
  <c r="I5070" i="11"/>
  <c r="I5064" i="11"/>
  <c r="I5058" i="11"/>
  <c r="I5052" i="11"/>
  <c r="I5046" i="11"/>
  <c r="I5040" i="11"/>
  <c r="I5034" i="11"/>
  <c r="I5028" i="11"/>
  <c r="I5022" i="11"/>
  <c r="I5016" i="11"/>
  <c r="I5010" i="11"/>
  <c r="I5004" i="11"/>
  <c r="I4998" i="11"/>
  <c r="I4992" i="11"/>
  <c r="I4986" i="11"/>
  <c r="I4980" i="11"/>
  <c r="I4974" i="11"/>
  <c r="I4968" i="11"/>
  <c r="I4962" i="11"/>
  <c r="I4956" i="11"/>
  <c r="I4950" i="11"/>
  <c r="I4944" i="11"/>
  <c r="I4938" i="11"/>
  <c r="I4932" i="11"/>
  <c r="I4926" i="11"/>
  <c r="I4920" i="11"/>
  <c r="I4914" i="11"/>
  <c r="I4908" i="11"/>
  <c r="I4902" i="11"/>
  <c r="I4896" i="11"/>
  <c r="I4890" i="11"/>
  <c r="I4884" i="11"/>
  <c r="I4878" i="11"/>
  <c r="I4872" i="11"/>
  <c r="I4866" i="11"/>
  <c r="I4860" i="11"/>
  <c r="I4854" i="11"/>
  <c r="I4848" i="11"/>
  <c r="I4842" i="11"/>
  <c r="I4836" i="11"/>
  <c r="I4830" i="11"/>
  <c r="I4824" i="11"/>
  <c r="I4818" i="11"/>
  <c r="I4812" i="11"/>
  <c r="I4806" i="11"/>
  <c r="I4800" i="11"/>
  <c r="I4794" i="11"/>
  <c r="I9913" i="11"/>
  <c r="I9683" i="11"/>
  <c r="I9510" i="11"/>
  <c r="I9379" i="11"/>
  <c r="I9249" i="11"/>
  <c r="I9135" i="11"/>
  <c r="I9039" i="11"/>
  <c r="I8941" i="11"/>
  <c r="I8858" i="11"/>
  <c r="I8794" i="11"/>
  <c r="I8729" i="11"/>
  <c r="I8664" i="11"/>
  <c r="I8599" i="11"/>
  <c r="I8534" i="11"/>
  <c r="I8470" i="11"/>
  <c r="I8405" i="11"/>
  <c r="I8340" i="11"/>
  <c r="I8275" i="11"/>
  <c r="I8221" i="11"/>
  <c r="I8189" i="11"/>
  <c r="I8156" i="11"/>
  <c r="I8124" i="11"/>
  <c r="I8092" i="11"/>
  <c r="I8059" i="11"/>
  <c r="I8027" i="11"/>
  <c r="I7994" i="11"/>
  <c r="I7969" i="11"/>
  <c r="I7943" i="11"/>
  <c r="I7918" i="11"/>
  <c r="I7891" i="11"/>
  <c r="I7865" i="11"/>
  <c r="I7840" i="11"/>
  <c r="I7813" i="11"/>
  <c r="I7788" i="11"/>
  <c r="I7762" i="11"/>
  <c r="I7735" i="11"/>
  <c r="I7710" i="11"/>
  <c r="I7684" i="11"/>
  <c r="I7658" i="11"/>
  <c r="I7632" i="11"/>
  <c r="I7606" i="11"/>
  <c r="I7580" i="11"/>
  <c r="I7554" i="11"/>
  <c r="I7529" i="11"/>
  <c r="I7502" i="11"/>
  <c r="I7476" i="11"/>
  <c r="I7451" i="11"/>
  <c r="I7424" i="11"/>
  <c r="I7399" i="11"/>
  <c r="I7373" i="11"/>
  <c r="I7346" i="11"/>
  <c r="I7321" i="11"/>
  <c r="I7295" i="11"/>
  <c r="I7270" i="11"/>
  <c r="I7243" i="11"/>
  <c r="I7217" i="11"/>
  <c r="I7192" i="11"/>
  <c r="I7165" i="11"/>
  <c r="I7140" i="11"/>
  <c r="I7114" i="11"/>
  <c r="I7087" i="11"/>
  <c r="I7062" i="11"/>
  <c r="I7036" i="11"/>
  <c r="I7010" i="11"/>
  <c r="I6984" i="11"/>
  <c r="I6958" i="11"/>
  <c r="I6932" i="11"/>
  <c r="I6906" i="11"/>
  <c r="I6881" i="11"/>
  <c r="I6854" i="11"/>
  <c r="I6829" i="11"/>
  <c r="I6808" i="11"/>
  <c r="I6786" i="11"/>
  <c r="I6765" i="11"/>
  <c r="I6743" i="11"/>
  <c r="I6721" i="11"/>
  <c r="I6700" i="11"/>
  <c r="I6678" i="11"/>
  <c r="I6657" i="11"/>
  <c r="I6638" i="11"/>
  <c r="I6620" i="11"/>
  <c r="I6602" i="11"/>
  <c r="I6584" i="11"/>
  <c r="I6566" i="11"/>
  <c r="I6548" i="11"/>
  <c r="I6530" i="11"/>
  <c r="I6512" i="11"/>
  <c r="I6494" i="11"/>
  <c r="I6477" i="11"/>
  <c r="I6465" i="11"/>
  <c r="I6453" i="11"/>
  <c r="I6441" i="11"/>
  <c r="I6433" i="11"/>
  <c r="I6423" i="11"/>
  <c r="I6415" i="11"/>
  <c r="I6405" i="11"/>
  <c r="I6397" i="11"/>
  <c r="I6387" i="11"/>
  <c r="I6379" i="11"/>
  <c r="I6369" i="11"/>
  <c r="I6361" i="11"/>
  <c r="I6351" i="11"/>
  <c r="I6343" i="11"/>
  <c r="I6333" i="11"/>
  <c r="I6325" i="11"/>
  <c r="I6315" i="11"/>
  <c r="I6307" i="11"/>
  <c r="I6297" i="11"/>
  <c r="I6289" i="11"/>
  <c r="I6279" i="11"/>
  <c r="I6271" i="11"/>
  <c r="I6261" i="11"/>
  <c r="I6253" i="11"/>
  <c r="I6243" i="11"/>
  <c r="I6235" i="11"/>
  <c r="I6227" i="11"/>
  <c r="I6220" i="11"/>
  <c r="I6213" i="11"/>
  <c r="I6206" i="11"/>
  <c r="I6199" i="11"/>
  <c r="I6191" i="11"/>
  <c r="I6184" i="11"/>
  <c r="I6177" i="11"/>
  <c r="I6170" i="11"/>
  <c r="I6163" i="11"/>
  <c r="I6155" i="11"/>
  <c r="I6148" i="11"/>
  <c r="I6141" i="11"/>
  <c r="I6134" i="11"/>
  <c r="I6127" i="11"/>
  <c r="I6119" i="11"/>
  <c r="I6112" i="11"/>
  <c r="I6105" i="11"/>
  <c r="I6098" i="11"/>
  <c r="I6091" i="11"/>
  <c r="I6083" i="11"/>
  <c r="I6076" i="11"/>
  <c r="I6069" i="11"/>
  <c r="I6062" i="11"/>
  <c r="I6055" i="11"/>
  <c r="I6047" i="11"/>
  <c r="I6040" i="11"/>
  <c r="I6033" i="11"/>
  <c r="I6026" i="11"/>
  <c r="I6019" i="11"/>
  <c r="I6011" i="11"/>
  <c r="I6004" i="11"/>
  <c r="I5997" i="11"/>
  <c r="I5990" i="11"/>
  <c r="I5983" i="11"/>
  <c r="I5975" i="11"/>
  <c r="I5968" i="11"/>
  <c r="I5961" i="11"/>
  <c r="I5954" i="11"/>
  <c r="I5947" i="11"/>
  <c r="I5939" i="11"/>
  <c r="I5932" i="11"/>
  <c r="I5925" i="11"/>
  <c r="I5918" i="11"/>
  <c r="I5911" i="11"/>
  <c r="I5903" i="11"/>
  <c r="I5896" i="11"/>
  <c r="I5889" i="11"/>
  <c r="I5882" i="11"/>
  <c r="I5875" i="11"/>
  <c r="I5867" i="11"/>
  <c r="I5860" i="11"/>
  <c r="I5853" i="11"/>
  <c r="I5846" i="11"/>
  <c r="I5839" i="11"/>
  <c r="I5831" i="11"/>
  <c r="I5824" i="11"/>
  <c r="I5817" i="11"/>
  <c r="I5810" i="11"/>
  <c r="I5803" i="11"/>
  <c r="I5795" i="11"/>
  <c r="I5788" i="11"/>
  <c r="I5781" i="11"/>
  <c r="I5774" i="11"/>
  <c r="I5767" i="11"/>
  <c r="I5759" i="11"/>
  <c r="I5752" i="11"/>
  <c r="I5745" i="11"/>
  <c r="I5738" i="11"/>
  <c r="I5731" i="11"/>
  <c r="I5723" i="11"/>
  <c r="I5716" i="11"/>
  <c r="I5709" i="11"/>
  <c r="I5702" i="11"/>
  <c r="I5695" i="11"/>
  <c r="I5687" i="11"/>
  <c r="I5680" i="11"/>
  <c r="I5673" i="11"/>
  <c r="I5666" i="11"/>
  <c r="I5659" i="11"/>
  <c r="I5651" i="11"/>
  <c r="I5644" i="11"/>
  <c r="I5637" i="11"/>
  <c r="I5630" i="11"/>
  <c r="I5623" i="11"/>
  <c r="I5615" i="11"/>
  <c r="I5608" i="11"/>
  <c r="I5601" i="11"/>
  <c r="I5594" i="11"/>
  <c r="I5587" i="11"/>
  <c r="I5579" i="11"/>
  <c r="I5572" i="11"/>
  <c r="I5565" i="11"/>
  <c r="I5558" i="11"/>
  <c r="I5551" i="11"/>
  <c r="I5543" i="11"/>
  <c r="I5536" i="11"/>
  <c r="I5529" i="11"/>
  <c r="I5522" i="11"/>
  <c r="I5515" i="11"/>
  <c r="I5507" i="11"/>
  <c r="I5500" i="11"/>
  <c r="I5493" i="11"/>
  <c r="I5486" i="11"/>
  <c r="I5479" i="11"/>
  <c r="I5471" i="11"/>
  <c r="I5464" i="11"/>
  <c r="I5457" i="11"/>
  <c r="I5450" i="11"/>
  <c r="I5443" i="11"/>
  <c r="I5435" i="11"/>
  <c r="I5428" i="11"/>
  <c r="I5421" i="11"/>
  <c r="I5414" i="11"/>
  <c r="I5407" i="11"/>
  <c r="I5399" i="11"/>
  <c r="I5392" i="11"/>
  <c r="I5385" i="11"/>
  <c r="I5378" i="11"/>
  <c r="I5371" i="11"/>
  <c r="I5363" i="11"/>
  <c r="I5356" i="11"/>
  <c r="I5349" i="11"/>
  <c r="I5342" i="11"/>
  <c r="I5335" i="11"/>
  <c r="I5327" i="11"/>
  <c r="I5320" i="11"/>
  <c r="I5313" i="11"/>
  <c r="I5306" i="11"/>
  <c r="I5299" i="11"/>
  <c r="I5291" i="11"/>
  <c r="I5284" i="11"/>
  <c r="I5277" i="11"/>
  <c r="I5270" i="11"/>
  <c r="I5263" i="11"/>
  <c r="I5255" i="11"/>
  <c r="I5248" i="11"/>
  <c r="I5241" i="11"/>
  <c r="I5234" i="11"/>
  <c r="I5227" i="11"/>
  <c r="I5219" i="11"/>
  <c r="I5212" i="11"/>
  <c r="I5205" i="11"/>
  <c r="I5198" i="11"/>
  <c r="I5191" i="11"/>
  <c r="I5183" i="11"/>
  <c r="I5176" i="11"/>
  <c r="I5169" i="11"/>
  <c r="I5162" i="11"/>
  <c r="I5155" i="11"/>
  <c r="I5147" i="11"/>
  <c r="I5140" i="11"/>
  <c r="I5133" i="11"/>
  <c r="I5126" i="11"/>
  <c r="I5119" i="11"/>
  <c r="I5111" i="11"/>
  <c r="I5104" i="11"/>
  <c r="I5097" i="11"/>
  <c r="I5090" i="11"/>
  <c r="I5083" i="11"/>
  <c r="I5075" i="11"/>
  <c r="I5068" i="11"/>
  <c r="I5061" i="11"/>
  <c r="I5054" i="11"/>
  <c r="I5047" i="11"/>
  <c r="I5039" i="11"/>
  <c r="I5032" i="11"/>
  <c r="I5025" i="11"/>
  <c r="I5018" i="11"/>
  <c r="I5011" i="11"/>
  <c r="I5003" i="11"/>
  <c r="I4996" i="11"/>
  <c r="I4989" i="11"/>
  <c r="I4982" i="11"/>
  <c r="I4975" i="11"/>
  <c r="I4967" i="11"/>
  <c r="I4960" i="11"/>
  <c r="I4953" i="11"/>
  <c r="I4946" i="11"/>
  <c r="I4939" i="11"/>
  <c r="I4931" i="11"/>
  <c r="I4924" i="11"/>
  <c r="I4917" i="11"/>
  <c r="I4910" i="11"/>
  <c r="I4903" i="11"/>
  <c r="I4895" i="11"/>
  <c r="I4888" i="11"/>
  <c r="I4881" i="11"/>
  <c r="I4874" i="11"/>
  <c r="I4867" i="11"/>
  <c r="I4859" i="11"/>
  <c r="I4852" i="11"/>
  <c r="I4845" i="11"/>
  <c r="I4838" i="11"/>
  <c r="I4831" i="11"/>
  <c r="I4823" i="11"/>
  <c r="I4816" i="11"/>
  <c r="I4809" i="11"/>
  <c r="I4802" i="11"/>
  <c r="I4795" i="11"/>
  <c r="I4788" i="11"/>
  <c r="I4782" i="11"/>
  <c r="I4776" i="11"/>
  <c r="I4770" i="11"/>
  <c r="I4764" i="11"/>
  <c r="I4758" i="11"/>
  <c r="I4752" i="11"/>
  <c r="I4746" i="11"/>
  <c r="I4740" i="11"/>
  <c r="I4734" i="11"/>
  <c r="I4728" i="11"/>
  <c r="I4722" i="11"/>
  <c r="I4716" i="11"/>
  <c r="I4710" i="11"/>
  <c r="I4704" i="11"/>
  <c r="I4698" i="11"/>
  <c r="I4692" i="11"/>
  <c r="I4686" i="11"/>
  <c r="I4680" i="11"/>
  <c r="I4674" i="11"/>
  <c r="I4668" i="11"/>
  <c r="I4662" i="11"/>
  <c r="I4656" i="11"/>
  <c r="I4650" i="11"/>
  <c r="I4644" i="11"/>
  <c r="I4638" i="11"/>
  <c r="I4632" i="11"/>
  <c r="I4626" i="11"/>
  <c r="I4620" i="11"/>
  <c r="I4614" i="11"/>
  <c r="I4608" i="11"/>
  <c r="I4602" i="11"/>
  <c r="I4596" i="11"/>
  <c r="I4590" i="11"/>
  <c r="I4584" i="11"/>
  <c r="I4578" i="11"/>
  <c r="I4572" i="11"/>
  <c r="I4566" i="11"/>
  <c r="I4560" i="11"/>
  <c r="I4554" i="11"/>
  <c r="I4548" i="11"/>
  <c r="I4542" i="11"/>
  <c r="I4536" i="11"/>
  <c r="I4530" i="11"/>
  <c r="I4524" i="11"/>
  <c r="I4518" i="11"/>
  <c r="I4512" i="11"/>
  <c r="I4506" i="11"/>
  <c r="I4500" i="11"/>
  <c r="I4494" i="11"/>
  <c r="I4488" i="11"/>
  <c r="I4482" i="11"/>
  <c r="I4476" i="11"/>
  <c r="I4470" i="11"/>
  <c r="I4464" i="11"/>
  <c r="I4458" i="11"/>
  <c r="I4452" i="11"/>
  <c r="I4446" i="11"/>
  <c r="I4440" i="11"/>
  <c r="I4434" i="11"/>
  <c r="I4428" i="11"/>
  <c r="I4422" i="11"/>
  <c r="I4416" i="11"/>
  <c r="I4410" i="11"/>
  <c r="I4404" i="11"/>
  <c r="I4398" i="11"/>
  <c r="I4392" i="11"/>
  <c r="I4386" i="11"/>
  <c r="I4380" i="11"/>
  <c r="I4374" i="11"/>
  <c r="I4368" i="11"/>
  <c r="I4362" i="11"/>
  <c r="I4356" i="11"/>
  <c r="I4350" i="11"/>
  <c r="I4344" i="11"/>
  <c r="I4338" i="11"/>
  <c r="I4332" i="11"/>
  <c r="I4326" i="11"/>
  <c r="I4320" i="11"/>
  <c r="I4314" i="11"/>
  <c r="I4308" i="11"/>
  <c r="I4302" i="11"/>
  <c r="I4296" i="11"/>
  <c r="I4290" i="11"/>
  <c r="I4284" i="11"/>
  <c r="I4278" i="11"/>
  <c r="I4272" i="11"/>
  <c r="I4266" i="11"/>
  <c r="I4260" i="11"/>
  <c r="I4254" i="11"/>
  <c r="I4248" i="11"/>
  <c r="I4242" i="11"/>
  <c r="I4236" i="11"/>
  <c r="I4230" i="11"/>
  <c r="I4224" i="11"/>
  <c r="I4218" i="11"/>
  <c r="I4212" i="11"/>
  <c r="I4206" i="11"/>
  <c r="I4200" i="11"/>
  <c r="I4194" i="11"/>
  <c r="I4188" i="11"/>
  <c r="I4182" i="11"/>
  <c r="I4176" i="11"/>
  <c r="I4170" i="11"/>
  <c r="I4164" i="11"/>
  <c r="I4158" i="11"/>
  <c r="I4152" i="11"/>
  <c r="I4146" i="11"/>
  <c r="I4140" i="11"/>
  <c r="I4134" i="11"/>
  <c r="I4128" i="11"/>
  <c r="I4122" i="11"/>
  <c r="I4116" i="11"/>
  <c r="I4110" i="11"/>
  <c r="I4104" i="11"/>
  <c r="I4098" i="11"/>
  <c r="I4092" i="11"/>
  <c r="I4086" i="11"/>
  <c r="I4080" i="11"/>
  <c r="I4074" i="11"/>
  <c r="I4068" i="11"/>
  <c r="I4062" i="11"/>
  <c r="I4056" i="11"/>
  <c r="I4050" i="11"/>
  <c r="I4044" i="11"/>
  <c r="I4038" i="11"/>
  <c r="I4032" i="11"/>
  <c r="I4026" i="11"/>
  <c r="I4020" i="11"/>
  <c r="I4014" i="11"/>
  <c r="I9870" i="11"/>
  <c r="I9654" i="11"/>
  <c r="I9487" i="11"/>
  <c r="I9357" i="11"/>
  <c r="I9228" i="11"/>
  <c r="I9120" i="11"/>
  <c r="I9021" i="11"/>
  <c r="I8925" i="11"/>
  <c r="I8848" i="11"/>
  <c r="I8783" i="11"/>
  <c r="I8718" i="11"/>
  <c r="I8653" i="11"/>
  <c r="I8588" i="11"/>
  <c r="I8524" i="11"/>
  <c r="I8459" i="11"/>
  <c r="I8394" i="11"/>
  <c r="I8329" i="11"/>
  <c r="I8264" i="11"/>
  <c r="I8220" i="11"/>
  <c r="I8186" i="11"/>
  <c r="I8155" i="11"/>
  <c r="I8122" i="11"/>
  <c r="I8090" i="11"/>
  <c r="I8057" i="11"/>
  <c r="I8026" i="11"/>
  <c r="I7993" i="11"/>
  <c r="I7968" i="11"/>
  <c r="I7942" i="11"/>
  <c r="I7915" i="11"/>
  <c r="I7890" i="11"/>
  <c r="I7864" i="11"/>
  <c r="I7838" i="11"/>
  <c r="I7812" i="11"/>
  <c r="I7786" i="11"/>
  <c r="I7760" i="11"/>
  <c r="I7734" i="11"/>
  <c r="I7709" i="11"/>
  <c r="I7682" i="11"/>
  <c r="I7656" i="11"/>
  <c r="I7631" i="11"/>
  <c r="I7604" i="11"/>
  <c r="I7579" i="11"/>
  <c r="I7553" i="11"/>
  <c r="I7526" i="11"/>
  <c r="I7501" i="11"/>
  <c r="I7475" i="11"/>
  <c r="I7450" i="11"/>
  <c r="I7423" i="11"/>
  <c r="I7397" i="11"/>
  <c r="I7372" i="11"/>
  <c r="I7345" i="11"/>
  <c r="I7320" i="11"/>
  <c r="I7294" i="11"/>
  <c r="I7267" i="11"/>
  <c r="I7242" i="11"/>
  <c r="I7216" i="11"/>
  <c r="I7190" i="11"/>
  <c r="I7164" i="11"/>
  <c r="I7138" i="11"/>
  <c r="I7112" i="11"/>
  <c r="I7086" i="11"/>
  <c r="I7061" i="11"/>
  <c r="I7034" i="11"/>
  <c r="I7008" i="11"/>
  <c r="I6983" i="11"/>
  <c r="I6956" i="11"/>
  <c r="I6931" i="11"/>
  <c r="I6905" i="11"/>
  <c r="I6878" i="11"/>
  <c r="I6853" i="11"/>
  <c r="I6828" i="11"/>
  <c r="I6807" i="11"/>
  <c r="I6785" i="11"/>
  <c r="I6763" i="11"/>
  <c r="I6742" i="11"/>
  <c r="I6720" i="11"/>
  <c r="I6699" i="11"/>
  <c r="I6677" i="11"/>
  <c r="I6655" i="11"/>
  <c r="I6637" i="11"/>
  <c r="I6619" i="11"/>
  <c r="I6601" i="11"/>
  <c r="I6583" i="11"/>
  <c r="I6565" i="11"/>
  <c r="I6547" i="11"/>
  <c r="I6529" i="11"/>
  <c r="I6511" i="11"/>
  <c r="I6493" i="11"/>
  <c r="I6476" i="11"/>
  <c r="I6464" i="11"/>
  <c r="I6452" i="11"/>
  <c r="I6440" i="11"/>
  <c r="I6431" i="11"/>
  <c r="I6422" i="11"/>
  <c r="I6413" i="11"/>
  <c r="I6404" i="11"/>
  <c r="I6395" i="11"/>
  <c r="I6386" i="11"/>
  <c r="I6377" i="11"/>
  <c r="I6368" i="11"/>
  <c r="I6359" i="11"/>
  <c r="I6350" i="11"/>
  <c r="I6341" i="11"/>
  <c r="I6332" i="11"/>
  <c r="I6323" i="11"/>
  <c r="I6314" i="11"/>
  <c r="I6305" i="11"/>
  <c r="I6296" i="11"/>
  <c r="I6287" i="11"/>
  <c r="I6278" i="11"/>
  <c r="I6269" i="11"/>
  <c r="I6260" i="11"/>
  <c r="I6251" i="11"/>
  <c r="I6242" i="11"/>
  <c r="I6233" i="11"/>
  <c r="I6226" i="11"/>
  <c r="I6219" i="11"/>
  <c r="I6212" i="11"/>
  <c r="I6205" i="11"/>
  <c r="I6197" i="11"/>
  <c r="I6190" i="11"/>
  <c r="I6183" i="11"/>
  <c r="I6176" i="11"/>
  <c r="I6169" i="11"/>
  <c r="I6161" i="11"/>
  <c r="I6154" i="11"/>
  <c r="I6147" i="11"/>
  <c r="I6140" i="11"/>
  <c r="I6133" i="11"/>
  <c r="I6125" i="11"/>
  <c r="I6118" i="11"/>
  <c r="I6111" i="11"/>
  <c r="I6104" i="11"/>
  <c r="I6097" i="11"/>
  <c r="I6089" i="11"/>
  <c r="I6082" i="11"/>
  <c r="I6075" i="11"/>
  <c r="I6068" i="11"/>
  <c r="I6061" i="11"/>
  <c r="I6053" i="11"/>
  <c r="I6046" i="11"/>
  <c r="I6039" i="11"/>
  <c r="I6032" i="11"/>
  <c r="I6025" i="11"/>
  <c r="I6017" i="11"/>
  <c r="I6010" i="11"/>
  <c r="I6003" i="11"/>
  <c r="I5996" i="11"/>
  <c r="I5989" i="11"/>
  <c r="I5981" i="11"/>
  <c r="I5974" i="11"/>
  <c r="I5967" i="11"/>
  <c r="I5960" i="11"/>
  <c r="I5953" i="11"/>
  <c r="I5945" i="11"/>
  <c r="I5938" i="11"/>
  <c r="I5931" i="11"/>
  <c r="I5924" i="11"/>
  <c r="I5917" i="11"/>
  <c r="I5909" i="11"/>
  <c r="I5902" i="11"/>
  <c r="I5895" i="11"/>
  <c r="I5888" i="11"/>
  <c r="I5881" i="11"/>
  <c r="I5873" i="11"/>
  <c r="I5866" i="11"/>
  <c r="I5859" i="11"/>
  <c r="I5852" i="11"/>
  <c r="I5845" i="11"/>
  <c r="I5837" i="11"/>
  <c r="I5830" i="11"/>
  <c r="I5823" i="11"/>
  <c r="I5816" i="11"/>
  <c r="I5809" i="11"/>
  <c r="I5801" i="11"/>
  <c r="I5794" i="11"/>
  <c r="I5787" i="11"/>
  <c r="I5780" i="11"/>
  <c r="I5773" i="11"/>
  <c r="I5765" i="11"/>
  <c r="I5758" i="11"/>
  <c r="I5751" i="11"/>
  <c r="I5744" i="11"/>
  <c r="I5737" i="11"/>
  <c r="I5729" i="11"/>
  <c r="I5722" i="11"/>
  <c r="I5715" i="11"/>
  <c r="I5708" i="11"/>
  <c r="I5701" i="11"/>
  <c r="I5693" i="11"/>
  <c r="I5686" i="11"/>
  <c r="I5679" i="11"/>
  <c r="I5672" i="11"/>
  <c r="I5665" i="11"/>
  <c r="I5657" i="11"/>
  <c r="I5650" i="11"/>
  <c r="I5643" i="11"/>
  <c r="I5636" i="11"/>
  <c r="I5629" i="11"/>
  <c r="I5621" i="11"/>
  <c r="I5614" i="11"/>
  <c r="I5607" i="11"/>
  <c r="I5600" i="11"/>
  <c r="I5593" i="11"/>
  <c r="I5585" i="11"/>
  <c r="I5578" i="11"/>
  <c r="I5571" i="11"/>
  <c r="I5564" i="11"/>
  <c r="I5557" i="11"/>
  <c r="I5549" i="11"/>
  <c r="I5542" i="11"/>
  <c r="I5535" i="11"/>
  <c r="I5528" i="11"/>
  <c r="I5521" i="11"/>
  <c r="I5513" i="11"/>
  <c r="I5506" i="11"/>
  <c r="I5499" i="11"/>
  <c r="I5492" i="11"/>
  <c r="I5485" i="11"/>
  <c r="I5477" i="11"/>
  <c r="I5470" i="11"/>
  <c r="I5463" i="11"/>
  <c r="I5456" i="11"/>
  <c r="I5449" i="11"/>
  <c r="I5441" i="11"/>
  <c r="I5434" i="11"/>
  <c r="I5427" i="11"/>
  <c r="I5420" i="11"/>
  <c r="I5413" i="11"/>
  <c r="I5405" i="11"/>
  <c r="I5398" i="11"/>
  <c r="I5391" i="11"/>
  <c r="I5384" i="11"/>
  <c r="I5377" i="11"/>
  <c r="I5369" i="11"/>
  <c r="I5362" i="11"/>
  <c r="I5355" i="11"/>
  <c r="I5348" i="11"/>
  <c r="I5341" i="11"/>
  <c r="I5333" i="11"/>
  <c r="I5326" i="11"/>
  <c r="I5319" i="11"/>
  <c r="I5312" i="11"/>
  <c r="I5305" i="11"/>
  <c r="I5297" i="11"/>
  <c r="I5290" i="11"/>
  <c r="I5283" i="11"/>
  <c r="I5276" i="11"/>
  <c r="I5269" i="11"/>
  <c r="I5261" i="11"/>
  <c r="I5254" i="11"/>
  <c r="I5247" i="11"/>
  <c r="I5240" i="11"/>
  <c r="I5233" i="11"/>
  <c r="I5225" i="11"/>
  <c r="I5218" i="11"/>
  <c r="I5211" i="11"/>
  <c r="I5204" i="11"/>
  <c r="I5197" i="11"/>
  <c r="I5189" i="11"/>
  <c r="I5182" i="11"/>
  <c r="I5175" i="11"/>
  <c r="I5168" i="11"/>
  <c r="I5161" i="11"/>
  <c r="I5153" i="11"/>
  <c r="I5146" i="11"/>
  <c r="I5139" i="11"/>
  <c r="I5132" i="11"/>
  <c r="I5125" i="11"/>
  <c r="I5117" i="11"/>
  <c r="I5110" i="11"/>
  <c r="I5103" i="11"/>
  <c r="I5096" i="11"/>
  <c r="I5089" i="11"/>
  <c r="I5081" i="11"/>
  <c r="I5074" i="11"/>
  <c r="I5067" i="11"/>
  <c r="I5060" i="11"/>
  <c r="I5053" i="11"/>
  <c r="I5045" i="11"/>
  <c r="I5038" i="11"/>
  <c r="I5031" i="11"/>
  <c r="I5024" i="11"/>
  <c r="I5017" i="11"/>
  <c r="I5009" i="11"/>
  <c r="I5002" i="11"/>
  <c r="I4995" i="11"/>
  <c r="I4988" i="11"/>
  <c r="I4981" i="11"/>
  <c r="I4973" i="11"/>
  <c r="I4966" i="11"/>
  <c r="I4959" i="11"/>
  <c r="I4952" i="11"/>
  <c r="I4945" i="11"/>
  <c r="I4937" i="11"/>
  <c r="I4930" i="11"/>
  <c r="I4923" i="11"/>
  <c r="I4916" i="11"/>
  <c r="I4909" i="11"/>
  <c r="I4901" i="11"/>
  <c r="I4894" i="11"/>
  <c r="I4887" i="11"/>
  <c r="I4880" i="11"/>
  <c r="I4873" i="11"/>
  <c r="I4865" i="11"/>
  <c r="I4858" i="11"/>
  <c r="I4851" i="11"/>
  <c r="I4844" i="11"/>
  <c r="I4837" i="11"/>
  <c r="I4829" i="11"/>
  <c r="I4822" i="11"/>
  <c r="I4815" i="11"/>
  <c r="I4808" i="11"/>
  <c r="I4801" i="11"/>
  <c r="I4793" i="11"/>
  <c r="I4787" i="11"/>
  <c r="I4781" i="11"/>
  <c r="I4775" i="11"/>
  <c r="I4769" i="11"/>
  <c r="I4763" i="11"/>
  <c r="I4757" i="11"/>
  <c r="I4751" i="11"/>
  <c r="I4745" i="11"/>
  <c r="I4739" i="11"/>
  <c r="I4733" i="11"/>
  <c r="I4727" i="11"/>
  <c r="I4721" i="11"/>
  <c r="I4715" i="11"/>
  <c r="I4709" i="11"/>
  <c r="I4703" i="11"/>
  <c r="I4697" i="11"/>
  <c r="I4691" i="11"/>
  <c r="I4685" i="11"/>
  <c r="I4679" i="11"/>
  <c r="I4673" i="11"/>
  <c r="I4667" i="11"/>
  <c r="I4661" i="11"/>
  <c r="I4655" i="11"/>
  <c r="I4649" i="11"/>
  <c r="I4643" i="11"/>
  <c r="I4637" i="11"/>
  <c r="I4631" i="11"/>
  <c r="I4625" i="11"/>
  <c r="I4619" i="11"/>
  <c r="I4613" i="11"/>
  <c r="I4607" i="11"/>
  <c r="I4601" i="11"/>
  <c r="I4595" i="11"/>
  <c r="I4589" i="11"/>
  <c r="I4583" i="11"/>
  <c r="I4577" i="11"/>
  <c r="I4571" i="11"/>
  <c r="I4565" i="11"/>
  <c r="I4559" i="11"/>
  <c r="I4553" i="11"/>
  <c r="I4547" i="11"/>
  <c r="I4541" i="11"/>
  <c r="I4535" i="11"/>
  <c r="I4529" i="11"/>
  <c r="I4523" i="11"/>
  <c r="I4517" i="11"/>
  <c r="I4511" i="11"/>
  <c r="I4505" i="11"/>
  <c r="I4499" i="11"/>
  <c r="I4493" i="11"/>
  <c r="I4487" i="11"/>
  <c r="I4481" i="11"/>
  <c r="I4475" i="11"/>
  <c r="I4469" i="11"/>
  <c r="I4463" i="11"/>
  <c r="I4457" i="11"/>
  <c r="I4451" i="11"/>
  <c r="I4445" i="11"/>
  <c r="I4439" i="11"/>
  <c r="I4433" i="11"/>
  <c r="I4427" i="11"/>
  <c r="I4421" i="11"/>
  <c r="I4415" i="11"/>
  <c r="I4409" i="11"/>
  <c r="I4403" i="11"/>
  <c r="I4397" i="11"/>
  <c r="I4391" i="11"/>
  <c r="I4385" i="11"/>
  <c r="I4379" i="11"/>
  <c r="I4373" i="11"/>
  <c r="I4367" i="11"/>
  <c r="I4361" i="11"/>
  <c r="I4355" i="11"/>
  <c r="I4349" i="11"/>
  <c r="I4343" i="11"/>
  <c r="I4337" i="11"/>
  <c r="I4331" i="11"/>
  <c r="I4325" i="11"/>
  <c r="I4319" i="11"/>
  <c r="I4313" i="11"/>
  <c r="I4307" i="11"/>
  <c r="I4301" i="11"/>
  <c r="I4295" i="11"/>
  <c r="I4289" i="11"/>
  <c r="I4283" i="11"/>
  <c r="I4277" i="11"/>
  <c r="I4271" i="11"/>
  <c r="I4265" i="11"/>
  <c r="I4259" i="11"/>
  <c r="I4253" i="11"/>
  <c r="I4247" i="11"/>
  <c r="I4241" i="11"/>
  <c r="I4235" i="11"/>
  <c r="I4229" i="11"/>
  <c r="I4223" i="11"/>
  <c r="I4217" i="11"/>
  <c r="I4211" i="11"/>
  <c r="I4205" i="11"/>
  <c r="I4199" i="11"/>
  <c r="I4193" i="11"/>
  <c r="I4187" i="11"/>
  <c r="I4181" i="11"/>
  <c r="I4175" i="11"/>
  <c r="I4169" i="11"/>
  <c r="I4163" i="11"/>
  <c r="I4157" i="11"/>
  <c r="I4151" i="11"/>
  <c r="I4145" i="11"/>
  <c r="I4139" i="11"/>
  <c r="I4133" i="11"/>
  <c r="I4127" i="11"/>
  <c r="I4121" i="11"/>
  <c r="I4115" i="11"/>
  <c r="I4109" i="11"/>
  <c r="I4103" i="11"/>
  <c r="I4097" i="11"/>
  <c r="I4091" i="11"/>
  <c r="I4085" i="11"/>
  <c r="I4079" i="11"/>
  <c r="I4073" i="11"/>
  <c r="I4067" i="11"/>
  <c r="I4061" i="11"/>
  <c r="I4055" i="11"/>
  <c r="I4049" i="11"/>
  <c r="I4043" i="11"/>
  <c r="I4037" i="11"/>
  <c r="I4031" i="11"/>
  <c r="I4025" i="11"/>
  <c r="I4019" i="11"/>
  <c r="I4013" i="11"/>
  <c r="I4007" i="11"/>
  <c r="I4001" i="11"/>
  <c r="I3995" i="11"/>
  <c r="I3989" i="11"/>
  <c r="I3983" i="11"/>
  <c r="I3977" i="11"/>
  <c r="I3971" i="11"/>
  <c r="I3965" i="11"/>
  <c r="I3959" i="11"/>
  <c r="I3953" i="11"/>
  <c r="I3947" i="11"/>
  <c r="I3941" i="11"/>
  <c r="I3935" i="11"/>
  <c r="I3929" i="11"/>
  <c r="I3923" i="11"/>
  <c r="I3917" i="11"/>
  <c r="I3911" i="11"/>
  <c r="I3905" i="11"/>
  <c r="I3899" i="11"/>
  <c r="I3893" i="11"/>
  <c r="I3887" i="11"/>
  <c r="I3881" i="11"/>
  <c r="I3875" i="11"/>
  <c r="I3869" i="11"/>
  <c r="I3863" i="11"/>
  <c r="I3857" i="11"/>
  <c r="I3851" i="11"/>
  <c r="I3845" i="11"/>
  <c r="I3839" i="11"/>
  <c r="I3833" i="11"/>
  <c r="I3827" i="11"/>
  <c r="I3821" i="11"/>
  <c r="I3815" i="11"/>
  <c r="I3809" i="11"/>
  <c r="I3803" i="11"/>
  <c r="I3797" i="11"/>
  <c r="I3791" i="11"/>
  <c r="I3785" i="11"/>
  <c r="I3779" i="11"/>
  <c r="I3773" i="11"/>
  <c r="I3767" i="11"/>
  <c r="I3761" i="11"/>
  <c r="I3755" i="11"/>
  <c r="I3749" i="11"/>
  <c r="I3743" i="11"/>
  <c r="I3737" i="11"/>
  <c r="I3731" i="11"/>
  <c r="I3725" i="11"/>
  <c r="I3719" i="11"/>
  <c r="I3713" i="11"/>
  <c r="I3707" i="11"/>
  <c r="I3701" i="11"/>
  <c r="I3695" i="11"/>
  <c r="I3689" i="11"/>
  <c r="I3683" i="11"/>
  <c r="I3677" i="11"/>
  <c r="I3671" i="11"/>
  <c r="I3665" i="11"/>
  <c r="I3659" i="11"/>
  <c r="I3653" i="11"/>
  <c r="I3647" i="11"/>
  <c r="I3641" i="11"/>
  <c r="I3635" i="11"/>
  <c r="I3629" i="11"/>
  <c r="I3623" i="11"/>
  <c r="I3617" i="11"/>
  <c r="I3611" i="11"/>
  <c r="I3605" i="11"/>
  <c r="I3599" i="11"/>
  <c r="I3593" i="11"/>
  <c r="I3587" i="11"/>
  <c r="I3581" i="11"/>
  <c r="I3575" i="11"/>
  <c r="I3569" i="11"/>
  <c r="I3563" i="11"/>
  <c r="I3557" i="11"/>
  <c r="I3551" i="11"/>
  <c r="I3545" i="11"/>
  <c r="I3539" i="11"/>
  <c r="I3533" i="11"/>
  <c r="I3527" i="11"/>
  <c r="I3521" i="11"/>
  <c r="I3515" i="11"/>
  <c r="I3509" i="11"/>
  <c r="I3503" i="11"/>
  <c r="I3497" i="11"/>
  <c r="I3491" i="11"/>
  <c r="I3485" i="11"/>
  <c r="I3479" i="11"/>
  <c r="I3473" i="11"/>
  <c r="I3467" i="11"/>
  <c r="I3461" i="11"/>
  <c r="I3455" i="11"/>
  <c r="I3449" i="11"/>
  <c r="I3443" i="11"/>
  <c r="I3437" i="11"/>
  <c r="I3431" i="11"/>
  <c r="I3425" i="11"/>
  <c r="I3419" i="11"/>
  <c r="I3413" i="11"/>
  <c r="I3407" i="11"/>
  <c r="I3401" i="11"/>
  <c r="I3395" i="11"/>
  <c r="I3389" i="11"/>
  <c r="I3383" i="11"/>
  <c r="I3377" i="11"/>
  <c r="I3371" i="11"/>
  <c r="I3365" i="11"/>
  <c r="I3359" i="11"/>
  <c r="I3353" i="11"/>
  <c r="I3347" i="11"/>
  <c r="I3341" i="11"/>
  <c r="I3335" i="11"/>
  <c r="I3329" i="11"/>
  <c r="I3323" i="11"/>
  <c r="I3317" i="11"/>
  <c r="I3311" i="11"/>
  <c r="I3305" i="11"/>
  <c r="I3299" i="11"/>
  <c r="I3293" i="11"/>
  <c r="I3287" i="11"/>
  <c r="I3281" i="11"/>
  <c r="I3275" i="11"/>
  <c r="I3269" i="11"/>
  <c r="I3263" i="11"/>
  <c r="I3257" i="11"/>
  <c r="I3251" i="11"/>
  <c r="I3245" i="11"/>
  <c r="I3239" i="11"/>
  <c r="I3233" i="11"/>
  <c r="I3227" i="11"/>
  <c r="I3221" i="11"/>
  <c r="I3215" i="11"/>
  <c r="I3209" i="11"/>
  <c r="I3203" i="11"/>
  <c r="I3197" i="11"/>
  <c r="I3191" i="11"/>
  <c r="I3185" i="11"/>
  <c r="I3179" i="11"/>
  <c r="I3173" i="11"/>
  <c r="I3167" i="11"/>
  <c r="I3161" i="11"/>
  <c r="I3155" i="11"/>
  <c r="I3149" i="11"/>
  <c r="I3143" i="11"/>
  <c r="I3137" i="11"/>
  <c r="I3131" i="11"/>
  <c r="I3125" i="11"/>
  <c r="I3119" i="11"/>
  <c r="I3113" i="11"/>
  <c r="I3107" i="11"/>
  <c r="I3101" i="11"/>
  <c r="I3095" i="11"/>
  <c r="I3089" i="11"/>
  <c r="I3083" i="11"/>
  <c r="I3077" i="11"/>
  <c r="I3071" i="11"/>
  <c r="I3065" i="11"/>
  <c r="I3059" i="11"/>
  <c r="I3053" i="11"/>
  <c r="I3047" i="11"/>
  <c r="I3041" i="11"/>
  <c r="I3035" i="11"/>
  <c r="I3029" i="11"/>
  <c r="I3023" i="11"/>
  <c r="I3017" i="11"/>
  <c r="I3011" i="11"/>
  <c r="I3005" i="11"/>
  <c r="I2999" i="11"/>
  <c r="I2993" i="11"/>
  <c r="I2987" i="11"/>
  <c r="I2981" i="11"/>
  <c r="I2975" i="11"/>
  <c r="I2969" i="11"/>
  <c r="I2963" i="11"/>
  <c r="I2957" i="11"/>
  <c r="I2951" i="11"/>
  <c r="I2945" i="11"/>
  <c r="I2939" i="11"/>
  <c r="I2933" i="11"/>
  <c r="I2927" i="11"/>
  <c r="I2921" i="11"/>
  <c r="I2915" i="11"/>
  <c r="I2909" i="11"/>
  <c r="I2903" i="11"/>
  <c r="I2897" i="11"/>
  <c r="I2891" i="11"/>
  <c r="I2885" i="11"/>
  <c r="I2879" i="11"/>
  <c r="I2873" i="11"/>
  <c r="I2867" i="11"/>
  <c r="I2861" i="11"/>
  <c r="I2855" i="11"/>
  <c r="I2849" i="11"/>
  <c r="I2843" i="11"/>
  <c r="I2837" i="11"/>
  <c r="I2831" i="11"/>
  <c r="I2825" i="11"/>
  <c r="I2819" i="11"/>
  <c r="I2813" i="11"/>
  <c r="I2807" i="11"/>
  <c r="I2801" i="11"/>
  <c r="I2795" i="11"/>
  <c r="I2789" i="11"/>
  <c r="I2783" i="11"/>
  <c r="I2777" i="11"/>
  <c r="I2771" i="11"/>
  <c r="I2765" i="11"/>
  <c r="I2759" i="11"/>
  <c r="I2753" i="11"/>
  <c r="I2747" i="11"/>
  <c r="I2741" i="11"/>
  <c r="I2735" i="11"/>
  <c r="I2729" i="11"/>
  <c r="I2723" i="11"/>
  <c r="I2717" i="11"/>
  <c r="I2711" i="11"/>
  <c r="I2705" i="11"/>
  <c r="I2699" i="11"/>
  <c r="I2693" i="11"/>
  <c r="I2687" i="11"/>
  <c r="I2681" i="11"/>
  <c r="I2675" i="11"/>
  <c r="I2669" i="11"/>
  <c r="I2663" i="11"/>
  <c r="I2657" i="11"/>
  <c r="I2651" i="11"/>
  <c r="I2645" i="11"/>
  <c r="I2639" i="11"/>
  <c r="I2633" i="11"/>
  <c r="I2627" i="11"/>
  <c r="I2621" i="11"/>
  <c r="I2615" i="11"/>
  <c r="I9827" i="11"/>
  <c r="I9625" i="11"/>
  <c r="I9465" i="11"/>
  <c r="I9336" i="11"/>
  <c r="I9206" i="11"/>
  <c r="I9104" i="11"/>
  <c r="I9006" i="11"/>
  <c r="I8910" i="11"/>
  <c r="I8837" i="11"/>
  <c r="I8772" i="11"/>
  <c r="I8707" i="11"/>
  <c r="I8642" i="11"/>
  <c r="I8578" i="11"/>
  <c r="I8513" i="11"/>
  <c r="I8448" i="11"/>
  <c r="I8383" i="11"/>
  <c r="I8318" i="11"/>
  <c r="I8254" i="11"/>
  <c r="I8210" i="11"/>
  <c r="I8178" i="11"/>
  <c r="I8146" i="11"/>
  <c r="I8113" i="11"/>
  <c r="I8081" i="11"/>
  <c r="I8048" i="11"/>
  <c r="I8016" i="11"/>
  <c r="I7986" i="11"/>
  <c r="I7961" i="11"/>
  <c r="I7934" i="11"/>
  <c r="I7908" i="11"/>
  <c r="I7883" i="11"/>
  <c r="I7856" i="11"/>
  <c r="I7831" i="11"/>
  <c r="I7805" i="11"/>
  <c r="I7778" i="11"/>
  <c r="I7753" i="11"/>
  <c r="I7727" i="11"/>
  <c r="I7702" i="11"/>
  <c r="I9783" i="11"/>
  <c r="I9596" i="11"/>
  <c r="I9444" i="11"/>
  <c r="I9314" i="11"/>
  <c r="I9185" i="11"/>
  <c r="I9086" i="11"/>
  <c r="I8990" i="11"/>
  <c r="I8895" i="11"/>
  <c r="I8826" i="11"/>
  <c r="I8761" i="11"/>
  <c r="I8696" i="11"/>
  <c r="I8632" i="11"/>
  <c r="I8567" i="11"/>
  <c r="I8502" i="11"/>
  <c r="I8437" i="11"/>
  <c r="I8372" i="11"/>
  <c r="I8308" i="11"/>
  <c r="I8243" i="11"/>
  <c r="I8208" i="11"/>
  <c r="I8177" i="11"/>
  <c r="I8143" i="11"/>
  <c r="I8112" i="11"/>
  <c r="I8078" i="11"/>
  <c r="I8047" i="11"/>
  <c r="I8014" i="11"/>
  <c r="I7985" i="11"/>
  <c r="I7958" i="11"/>
  <c r="I7933" i="11"/>
  <c r="I7907" i="11"/>
  <c r="I7882" i="11"/>
  <c r="I7855" i="11"/>
  <c r="I7829" i="11"/>
  <c r="I7804" i="11"/>
  <c r="I7777" i="11"/>
  <c r="I7752" i="11"/>
  <c r="I7726" i="11"/>
  <c r="I9956" i="11"/>
  <c r="I9711" i="11"/>
  <c r="I9539" i="11"/>
  <c r="I9401" i="11"/>
  <c r="I9271" i="11"/>
  <c r="I9151" i="11"/>
  <c r="I9055" i="11"/>
  <c r="I8957" i="11"/>
  <c r="I8869" i="11"/>
  <c r="I8804" i="11"/>
  <c r="I8740" i="11"/>
  <c r="I8675" i="11"/>
  <c r="I8610" i="11"/>
  <c r="I8545" i="11"/>
  <c r="I8480" i="11"/>
  <c r="I8416" i="11"/>
  <c r="I8351" i="11"/>
  <c r="I8286" i="11"/>
  <c r="I8230" i="11"/>
  <c r="I8198" i="11"/>
  <c r="I8165" i="11"/>
  <c r="I8134" i="11"/>
  <c r="I8100" i="11"/>
  <c r="I8069" i="11"/>
  <c r="I8035" i="11"/>
  <c r="I8004" i="11"/>
  <c r="I7976" i="11"/>
  <c r="I7950" i="11"/>
  <c r="I7925" i="11"/>
  <c r="I7898" i="11"/>
  <c r="I7872" i="11"/>
  <c r="I7847" i="11"/>
  <c r="I7820" i="11"/>
  <c r="I7795" i="11"/>
  <c r="I7769" i="11"/>
  <c r="I7742" i="11"/>
  <c r="I7717" i="11"/>
  <c r="I7691" i="11"/>
  <c r="I7666" i="11"/>
  <c r="I7639" i="11"/>
  <c r="I7613" i="11"/>
  <c r="I7588" i="11"/>
  <c r="I7561" i="11"/>
  <c r="I7536" i="11"/>
  <c r="I7510" i="11"/>
  <c r="I7483" i="11"/>
  <c r="I7458" i="11"/>
  <c r="I7432" i="11"/>
  <c r="I7406" i="11"/>
  <c r="I7380" i="11"/>
  <c r="I7354" i="11"/>
  <c r="I7328" i="11"/>
  <c r="I7302" i="11"/>
  <c r="I7277" i="11"/>
  <c r="I7250" i="11"/>
  <c r="I7224" i="11"/>
  <c r="I7199" i="11"/>
  <c r="I7172" i="11"/>
  <c r="I7147" i="11"/>
  <c r="I7121" i="11"/>
  <c r="I7094" i="11"/>
  <c r="I7069" i="11"/>
  <c r="I7043" i="11"/>
  <c r="I7018" i="11"/>
  <c r="I6991" i="11"/>
  <c r="I6965" i="11"/>
  <c r="I6940" i="11"/>
  <c r="I6913" i="11"/>
  <c r="I6888" i="11"/>
  <c r="I6862" i="11"/>
  <c r="I6835" i="11"/>
  <c r="I6814" i="11"/>
  <c r="I6792" i="11"/>
  <c r="I6771" i="11"/>
  <c r="I6749" i="11"/>
  <c r="I6727" i="11"/>
  <c r="I6706" i="11"/>
  <c r="I6684" i="11"/>
  <c r="I6663" i="11"/>
  <c r="I6643" i="11"/>
  <c r="I6625" i="11"/>
  <c r="I6607" i="11"/>
  <c r="I6589" i="11"/>
  <c r="I6571" i="11"/>
  <c r="I6553" i="11"/>
  <c r="I6535" i="11"/>
  <c r="I6517" i="11"/>
  <c r="I6499" i="11"/>
  <c r="I6481" i="11"/>
  <c r="I6469" i="11"/>
  <c r="I6457" i="11"/>
  <c r="I6445" i="11"/>
  <c r="I6434" i="11"/>
  <c r="I6425" i="11"/>
  <c r="I6416" i="11"/>
  <c r="I6407" i="11"/>
  <c r="I6398" i="11"/>
  <c r="I6389" i="11"/>
  <c r="I6380" i="11"/>
  <c r="I6371" i="11"/>
  <c r="I6362" i="11"/>
  <c r="I6353" i="11"/>
  <c r="I6344" i="11"/>
  <c r="I6335" i="11"/>
  <c r="I6326" i="11"/>
  <c r="I6317" i="11"/>
  <c r="I6308" i="11"/>
  <c r="I6299" i="11"/>
  <c r="I6290" i="11"/>
  <c r="I6281" i="11"/>
  <c r="I6272" i="11"/>
  <c r="I6263" i="11"/>
  <c r="I6254" i="11"/>
  <c r="I6245" i="11"/>
  <c r="I6236" i="11"/>
  <c r="I6229" i="11"/>
  <c r="I6221" i="11"/>
  <c r="I6214" i="11"/>
  <c r="I6207" i="11"/>
  <c r="I6200" i="11"/>
  <c r="I6193" i="11"/>
  <c r="I6185" i="11"/>
  <c r="I6178" i="11"/>
  <c r="I6171" i="11"/>
  <c r="I6164" i="11"/>
  <c r="I6157" i="11"/>
  <c r="I6149" i="11"/>
  <c r="I6142" i="11"/>
  <c r="I6135" i="11"/>
  <c r="I6128" i="11"/>
  <c r="I6121" i="11"/>
  <c r="I6113" i="11"/>
  <c r="I6106" i="11"/>
  <c r="I6099" i="11"/>
  <c r="I6092" i="11"/>
  <c r="I6085" i="11"/>
  <c r="I6077" i="11"/>
  <c r="I6070" i="11"/>
  <c r="I6063" i="11"/>
  <c r="I6056" i="11"/>
  <c r="I6049" i="11"/>
  <c r="I6041" i="11"/>
  <c r="I6034" i="11"/>
  <c r="I6027" i="11"/>
  <c r="I6020" i="11"/>
  <c r="I6013" i="11"/>
  <c r="I6005" i="11"/>
  <c r="I5998" i="11"/>
  <c r="I5991" i="11"/>
  <c r="I5984" i="11"/>
  <c r="I5977" i="11"/>
  <c r="I5969" i="11"/>
  <c r="I5962" i="11"/>
  <c r="I5955" i="11"/>
  <c r="I5948" i="11"/>
  <c r="I5941" i="11"/>
  <c r="I5933" i="11"/>
  <c r="I5926" i="11"/>
  <c r="I5919" i="11"/>
  <c r="I5912" i="11"/>
  <c r="I5905" i="11"/>
  <c r="I5897" i="11"/>
  <c r="I5890" i="11"/>
  <c r="I5883" i="11"/>
  <c r="I5876" i="11"/>
  <c r="I5869" i="11"/>
  <c r="I5861" i="11"/>
  <c r="I5854" i="11"/>
  <c r="I5847" i="11"/>
  <c r="I5840" i="11"/>
  <c r="I5833" i="11"/>
  <c r="I5825" i="11"/>
  <c r="I5818" i="11"/>
  <c r="I5811" i="11"/>
  <c r="I5804" i="11"/>
  <c r="I5797" i="11"/>
  <c r="I5789" i="11"/>
  <c r="I5782" i="11"/>
  <c r="I5775" i="11"/>
  <c r="I5768" i="11"/>
  <c r="I5761" i="11"/>
  <c r="I5753" i="11"/>
  <c r="I5746" i="11"/>
  <c r="I5739" i="11"/>
  <c r="I5732" i="11"/>
  <c r="I5725" i="11"/>
  <c r="I5717" i="11"/>
  <c r="I5710" i="11"/>
  <c r="I5703" i="11"/>
  <c r="I5696" i="11"/>
  <c r="I5689" i="11"/>
  <c r="I5681" i="11"/>
  <c r="I5674" i="11"/>
  <c r="I5667" i="11"/>
  <c r="I5660" i="11"/>
  <c r="I5653" i="11"/>
  <c r="I5645" i="11"/>
  <c r="I5638" i="11"/>
  <c r="I5631" i="11"/>
  <c r="I5624" i="11"/>
  <c r="I5617" i="11"/>
  <c r="I5609" i="11"/>
  <c r="I5602" i="11"/>
  <c r="I5595" i="11"/>
  <c r="I5588" i="11"/>
  <c r="I5581" i="11"/>
  <c r="I5573" i="11"/>
  <c r="I5566" i="11"/>
  <c r="I5559" i="11"/>
  <c r="I5552" i="11"/>
  <c r="I5545" i="11"/>
  <c r="I5537" i="11"/>
  <c r="I5530" i="11"/>
  <c r="I5523" i="11"/>
  <c r="I5516" i="11"/>
  <c r="I5509" i="11"/>
  <c r="I5501" i="11"/>
  <c r="I5494" i="11"/>
  <c r="I5487" i="11"/>
  <c r="I5480" i="11"/>
  <c r="I5473" i="11"/>
  <c r="I5465" i="11"/>
  <c r="I5458" i="11"/>
  <c r="I5451" i="11"/>
  <c r="I5444" i="11"/>
  <c r="I5437" i="11"/>
  <c r="I5429" i="11"/>
  <c r="I5422" i="11"/>
  <c r="I5415" i="11"/>
  <c r="I5408" i="11"/>
  <c r="I5401" i="11"/>
  <c r="I5393" i="11"/>
  <c r="I5386" i="11"/>
  <c r="I5379" i="11"/>
  <c r="I5372" i="11"/>
  <c r="I5365" i="11"/>
  <c r="I5357" i="11"/>
  <c r="I5350" i="11"/>
  <c r="I5343" i="11"/>
  <c r="I5336" i="11"/>
  <c r="I5329" i="11"/>
  <c r="I5321" i="11"/>
  <c r="I5314" i="11"/>
  <c r="I5307" i="11"/>
  <c r="I5300" i="11"/>
  <c r="I5293" i="11"/>
  <c r="I5285" i="11"/>
  <c r="I5278" i="11"/>
  <c r="I5271" i="11"/>
  <c r="I5264" i="11"/>
  <c r="I5257" i="11"/>
  <c r="I5249" i="11"/>
  <c r="I5242" i="11"/>
  <c r="I5235" i="11"/>
  <c r="I5228" i="11"/>
  <c r="I5221" i="11"/>
  <c r="I5213" i="11"/>
  <c r="I5206" i="11"/>
  <c r="I5199" i="11"/>
  <c r="I5192" i="11"/>
  <c r="I5185" i="11"/>
  <c r="I5177" i="11"/>
  <c r="I5170" i="11"/>
  <c r="I5163" i="11"/>
  <c r="I5156" i="11"/>
  <c r="I5149" i="11"/>
  <c r="I5141" i="11"/>
  <c r="I5134" i="11"/>
  <c r="I5127" i="11"/>
  <c r="I5120" i="11"/>
  <c r="I5113" i="11"/>
  <c r="I5105" i="11"/>
  <c r="I5098" i="11"/>
  <c r="I5091" i="11"/>
  <c r="I5084" i="11"/>
  <c r="I5077" i="11"/>
  <c r="I5069" i="11"/>
  <c r="I5062" i="11"/>
  <c r="I5055" i="11"/>
  <c r="I5048" i="11"/>
  <c r="I5041" i="11"/>
  <c r="I5033" i="11"/>
  <c r="I5026" i="11"/>
  <c r="I5019" i="11"/>
  <c r="I5012" i="11"/>
  <c r="I5005" i="11"/>
  <c r="I4997" i="11"/>
  <c r="I4990" i="11"/>
  <c r="I4983" i="11"/>
  <c r="I4976" i="11"/>
  <c r="I4969" i="11"/>
  <c r="I4961" i="11"/>
  <c r="I4954" i="11"/>
  <c r="I4947" i="11"/>
  <c r="I4940" i="11"/>
  <c r="I4933" i="11"/>
  <c r="I4925" i="11"/>
  <c r="I4918" i="11"/>
  <c r="I4911" i="11"/>
  <c r="I4904" i="11"/>
  <c r="I4897" i="11"/>
  <c r="I4889" i="11"/>
  <c r="I4882" i="11"/>
  <c r="I4875" i="11"/>
  <c r="I4868" i="11"/>
  <c r="I4861" i="11"/>
  <c r="I4853" i="11"/>
  <c r="I4846" i="11"/>
  <c r="I4839" i="11"/>
  <c r="I4832" i="11"/>
  <c r="I4825" i="11"/>
  <c r="I4817" i="11"/>
  <c r="I4810" i="11"/>
  <c r="I4803" i="11"/>
  <c r="I4796" i="11"/>
  <c r="I4789" i="11"/>
  <c r="I4783" i="11"/>
  <c r="I4777" i="11"/>
  <c r="I4771" i="11"/>
  <c r="I4765" i="11"/>
  <c r="I4759" i="11"/>
  <c r="I4753" i="11"/>
  <c r="I4747" i="11"/>
  <c r="I4741" i="11"/>
  <c r="I4735" i="11"/>
  <c r="I4729" i="11"/>
  <c r="I4723" i="11"/>
  <c r="I4717" i="11"/>
  <c r="I4711" i="11"/>
  <c r="I4705" i="11"/>
  <c r="I4699" i="11"/>
  <c r="I4693" i="11"/>
  <c r="I4687" i="11"/>
  <c r="I4681" i="11"/>
  <c r="I4675" i="11"/>
  <c r="I4669" i="11"/>
  <c r="I4663" i="11"/>
  <c r="I4657" i="11"/>
  <c r="I4651" i="11"/>
  <c r="I4645" i="11"/>
  <c r="I4639" i="11"/>
  <c r="I4633" i="11"/>
  <c r="I4627" i="11"/>
  <c r="I4621" i="11"/>
  <c r="I4615" i="11"/>
  <c r="I4609" i="11"/>
  <c r="I4603" i="11"/>
  <c r="I4597" i="11"/>
  <c r="I4591" i="11"/>
  <c r="I4585" i="11"/>
  <c r="I4579" i="11"/>
  <c r="I4573" i="11"/>
  <c r="I4567" i="11"/>
  <c r="I4561" i="11"/>
  <c r="I4555" i="11"/>
  <c r="I4549" i="11"/>
  <c r="I4543" i="11"/>
  <c r="I4537" i="11"/>
  <c r="I4531" i="11"/>
  <c r="I4525" i="11"/>
  <c r="I4519" i="11"/>
  <c r="I4513" i="11"/>
  <c r="I4507" i="11"/>
  <c r="I4501" i="11"/>
  <c r="I4495" i="11"/>
  <c r="I4489" i="11"/>
  <c r="I4483" i="11"/>
  <c r="I4477" i="11"/>
  <c r="I4471" i="11"/>
  <c r="I4465" i="11"/>
  <c r="I4459" i="11"/>
  <c r="I4453" i="11"/>
  <c r="I4447" i="11"/>
  <c r="I9422" i="11"/>
  <c r="I8815" i="11"/>
  <c r="I8426" i="11"/>
  <c r="I8135" i="11"/>
  <c r="I7951" i="11"/>
  <c r="I7796" i="11"/>
  <c r="I7675" i="11"/>
  <c r="I7624" i="11"/>
  <c r="I7572" i="11"/>
  <c r="I7519" i="11"/>
  <c r="I7468" i="11"/>
  <c r="I7416" i="11"/>
  <c r="I7364" i="11"/>
  <c r="I7313" i="11"/>
  <c r="I7260" i="11"/>
  <c r="I7208" i="11"/>
  <c r="I7157" i="11"/>
  <c r="I7105" i="11"/>
  <c r="I7054" i="11"/>
  <c r="I7001" i="11"/>
  <c r="I6949" i="11"/>
  <c r="I6898" i="11"/>
  <c r="I6846" i="11"/>
  <c r="I6801" i="11"/>
  <c r="I6757" i="11"/>
  <c r="I6714" i="11"/>
  <c r="I6671" i="11"/>
  <c r="I6632" i="11"/>
  <c r="I6596" i="11"/>
  <c r="I6560" i="11"/>
  <c r="I6524" i="11"/>
  <c r="I6488" i="11"/>
  <c r="I6463" i="11"/>
  <c r="I6439" i="11"/>
  <c r="I6421" i="11"/>
  <c r="I6403" i="11"/>
  <c r="I6385" i="11"/>
  <c r="I6367" i="11"/>
  <c r="I6349" i="11"/>
  <c r="I6331" i="11"/>
  <c r="I6313" i="11"/>
  <c r="I6295" i="11"/>
  <c r="I6277" i="11"/>
  <c r="I6259" i="11"/>
  <c r="I6241" i="11"/>
  <c r="I6225" i="11"/>
  <c r="I6211" i="11"/>
  <c r="I6196" i="11"/>
  <c r="I6182" i="11"/>
  <c r="I6167" i="11"/>
  <c r="I6153" i="11"/>
  <c r="I6139" i="11"/>
  <c r="I6124" i="11"/>
  <c r="I6110" i="11"/>
  <c r="I6095" i="11"/>
  <c r="I6081" i="11"/>
  <c r="I6067" i="11"/>
  <c r="I6052" i="11"/>
  <c r="I6038" i="11"/>
  <c r="I6023" i="11"/>
  <c r="I6009" i="11"/>
  <c r="I5995" i="11"/>
  <c r="I5980" i="11"/>
  <c r="I5966" i="11"/>
  <c r="I5951" i="11"/>
  <c r="I5937" i="11"/>
  <c r="I5923" i="11"/>
  <c r="I5908" i="11"/>
  <c r="I5894" i="11"/>
  <c r="I5879" i="11"/>
  <c r="I5865" i="11"/>
  <c r="I5851" i="11"/>
  <c r="I5836" i="11"/>
  <c r="I5822" i="11"/>
  <c r="I5807" i="11"/>
  <c r="I5793" i="11"/>
  <c r="I5779" i="11"/>
  <c r="I5764" i="11"/>
  <c r="I5750" i="11"/>
  <c r="I5735" i="11"/>
  <c r="I5721" i="11"/>
  <c r="I5707" i="11"/>
  <c r="I5692" i="11"/>
  <c r="I5678" i="11"/>
  <c r="I5663" i="11"/>
  <c r="I5649" i="11"/>
  <c r="I5635" i="11"/>
  <c r="I5620" i="11"/>
  <c r="I5606" i="11"/>
  <c r="I5591" i="11"/>
  <c r="I5577" i="11"/>
  <c r="I5563" i="11"/>
  <c r="I5548" i="11"/>
  <c r="I5534" i="11"/>
  <c r="I5519" i="11"/>
  <c r="I5505" i="11"/>
  <c r="I5491" i="11"/>
  <c r="I5476" i="11"/>
  <c r="I5462" i="11"/>
  <c r="I5447" i="11"/>
  <c r="I5433" i="11"/>
  <c r="I5419" i="11"/>
  <c r="I5404" i="11"/>
  <c r="I5390" i="11"/>
  <c r="I5375" i="11"/>
  <c r="I5361" i="11"/>
  <c r="I5347" i="11"/>
  <c r="I5332" i="11"/>
  <c r="I5318" i="11"/>
  <c r="I5303" i="11"/>
  <c r="I5289" i="11"/>
  <c r="I5275" i="11"/>
  <c r="I5260" i="11"/>
  <c r="I5246" i="11"/>
  <c r="I5231" i="11"/>
  <c r="I5217" i="11"/>
  <c r="I5203" i="11"/>
  <c r="I5188" i="11"/>
  <c r="I5174" i="11"/>
  <c r="I5159" i="11"/>
  <c r="I5145" i="11"/>
  <c r="I5131" i="11"/>
  <c r="I5116" i="11"/>
  <c r="I5102" i="11"/>
  <c r="I5087" i="11"/>
  <c r="I5073" i="11"/>
  <c r="I5059" i="11"/>
  <c r="I5044" i="11"/>
  <c r="I5030" i="11"/>
  <c r="I5015" i="11"/>
  <c r="I5001" i="11"/>
  <c r="I4987" i="11"/>
  <c r="I4972" i="11"/>
  <c r="I4958" i="11"/>
  <c r="I4943" i="11"/>
  <c r="I4929" i="11"/>
  <c r="I4915" i="11"/>
  <c r="I4900" i="11"/>
  <c r="I4886" i="11"/>
  <c r="I4871" i="11"/>
  <c r="I4857" i="11"/>
  <c r="I4843" i="11"/>
  <c r="I4828" i="11"/>
  <c r="I4814" i="11"/>
  <c r="I4799" i="11"/>
  <c r="I4786" i="11"/>
  <c r="I4774" i="11"/>
  <c r="I4762" i="11"/>
  <c r="I4750" i="11"/>
  <c r="I4738" i="11"/>
  <c r="I4726" i="11"/>
  <c r="I4714" i="11"/>
  <c r="I4702" i="11"/>
  <c r="I4690" i="11"/>
  <c r="I4678" i="11"/>
  <c r="I4666" i="11"/>
  <c r="I4654" i="11"/>
  <c r="I4642" i="11"/>
  <c r="I4630" i="11"/>
  <c r="I4618" i="11"/>
  <c r="I4606" i="11"/>
  <c r="I4594" i="11"/>
  <c r="I4582" i="11"/>
  <c r="I4570" i="11"/>
  <c r="I4558" i="11"/>
  <c r="I4546" i="11"/>
  <c r="I4534" i="11"/>
  <c r="I4522" i="11"/>
  <c r="I4510" i="11"/>
  <c r="I4498" i="11"/>
  <c r="I4486" i="11"/>
  <c r="I4474" i="11"/>
  <c r="I4462" i="11"/>
  <c r="I4450" i="11"/>
  <c r="I4441" i="11"/>
  <c r="I4431" i="11"/>
  <c r="I4423" i="11"/>
  <c r="I4413" i="11"/>
  <c r="I4405" i="11"/>
  <c r="I4395" i="11"/>
  <c r="I4387" i="11"/>
  <c r="I4377" i="11"/>
  <c r="I4369" i="11"/>
  <c r="I4359" i="11"/>
  <c r="I4351" i="11"/>
  <c r="I4341" i="11"/>
  <c r="I4333" i="11"/>
  <c r="I4323" i="11"/>
  <c r="I4315" i="11"/>
  <c r="I4305" i="11"/>
  <c r="I4297" i="11"/>
  <c r="I4287" i="11"/>
  <c r="I4279" i="11"/>
  <c r="I4269" i="11"/>
  <c r="I4261" i="11"/>
  <c r="I4251" i="11"/>
  <c r="I4243" i="11"/>
  <c r="I4233" i="11"/>
  <c r="I4225" i="11"/>
  <c r="I4215" i="11"/>
  <c r="I4207" i="11"/>
  <c r="I4197" i="11"/>
  <c r="I4189" i="11"/>
  <c r="I4179" i="11"/>
  <c r="I4171" i="11"/>
  <c r="I4161" i="11"/>
  <c r="I4153" i="11"/>
  <c r="I4143" i="11"/>
  <c r="I4135" i="11"/>
  <c r="I4125" i="11"/>
  <c r="I4117" i="11"/>
  <c r="I4107" i="11"/>
  <c r="I4099" i="11"/>
  <c r="I4089" i="11"/>
  <c r="I4081" i="11"/>
  <c r="I4071" i="11"/>
  <c r="I4063" i="11"/>
  <c r="I4053" i="11"/>
  <c r="I4045" i="11"/>
  <c r="I4035" i="11"/>
  <c r="I4027" i="11"/>
  <c r="I4017" i="11"/>
  <c r="I4009" i="11"/>
  <c r="I4002" i="11"/>
  <c r="I3994" i="11"/>
  <c r="I3987" i="11"/>
  <c r="I3980" i="11"/>
  <c r="I3973" i="11"/>
  <c r="I3966" i="11"/>
  <c r="I3958" i="11"/>
  <c r="I3951" i="11"/>
  <c r="I3944" i="11"/>
  <c r="I3937" i="11"/>
  <c r="I3930" i="11"/>
  <c r="I3922" i="11"/>
  <c r="I3915" i="11"/>
  <c r="I3908" i="11"/>
  <c r="I3901" i="11"/>
  <c r="I3894" i="11"/>
  <c r="I3886" i="11"/>
  <c r="I3879" i="11"/>
  <c r="I3872" i="11"/>
  <c r="I3865" i="11"/>
  <c r="I3858" i="11"/>
  <c r="I3850" i="11"/>
  <c r="I3843" i="11"/>
  <c r="I3836" i="11"/>
  <c r="I3829" i="11"/>
  <c r="I3822" i="11"/>
  <c r="I3814" i="11"/>
  <c r="I3807" i="11"/>
  <c r="I3800" i="11"/>
  <c r="I3793" i="11"/>
  <c r="I3786" i="11"/>
  <c r="I3778" i="11"/>
  <c r="I3771" i="11"/>
  <c r="I3764" i="11"/>
  <c r="I3757" i="11"/>
  <c r="I3750" i="11"/>
  <c r="I3742" i="11"/>
  <c r="I3735" i="11"/>
  <c r="I3728" i="11"/>
  <c r="I3721" i="11"/>
  <c r="I3714" i="11"/>
  <c r="I3706" i="11"/>
  <c r="I3699" i="11"/>
  <c r="I3692" i="11"/>
  <c r="I3685" i="11"/>
  <c r="I3678" i="11"/>
  <c r="I3670" i="11"/>
  <c r="I3663" i="11"/>
  <c r="I3656" i="11"/>
  <c r="I3649" i="11"/>
  <c r="I3642" i="11"/>
  <c r="I3634" i="11"/>
  <c r="I3627" i="11"/>
  <c r="I3620" i="11"/>
  <c r="I3613" i="11"/>
  <c r="I3606" i="11"/>
  <c r="I3598" i="11"/>
  <c r="I3591" i="11"/>
  <c r="I3584" i="11"/>
  <c r="I3577" i="11"/>
  <c r="I3570" i="11"/>
  <c r="I3562" i="11"/>
  <c r="I3555" i="11"/>
  <c r="I3548" i="11"/>
  <c r="I3541" i="11"/>
  <c r="I3534" i="11"/>
  <c r="I3526" i="11"/>
  <c r="I3519" i="11"/>
  <c r="I3512" i="11"/>
  <c r="I3505" i="11"/>
  <c r="I3498" i="11"/>
  <c r="I3490" i="11"/>
  <c r="I3483" i="11"/>
  <c r="I3476" i="11"/>
  <c r="I3469" i="11"/>
  <c r="I3462" i="11"/>
  <c r="I3454" i="11"/>
  <c r="I3447" i="11"/>
  <c r="I3440" i="11"/>
  <c r="I3433" i="11"/>
  <c r="I3426" i="11"/>
  <c r="I3418" i="11"/>
  <c r="I3411" i="11"/>
  <c r="I3404" i="11"/>
  <c r="I3397" i="11"/>
  <c r="I3390" i="11"/>
  <c r="I3382" i="11"/>
  <c r="I3375" i="11"/>
  <c r="I3368" i="11"/>
  <c r="I3361" i="11"/>
  <c r="I3354" i="11"/>
  <c r="I3346" i="11"/>
  <c r="I3339" i="11"/>
  <c r="I3332" i="11"/>
  <c r="I3325" i="11"/>
  <c r="I3318" i="11"/>
  <c r="I3310" i="11"/>
  <c r="I3303" i="11"/>
  <c r="I3296" i="11"/>
  <c r="I3289" i="11"/>
  <c r="I3282" i="11"/>
  <c r="I3274" i="11"/>
  <c r="I3267" i="11"/>
  <c r="I3260" i="11"/>
  <c r="I3253" i="11"/>
  <c r="I3246" i="11"/>
  <c r="I3238" i="11"/>
  <c r="I3231" i="11"/>
  <c r="I3224" i="11"/>
  <c r="I3217" i="11"/>
  <c r="I3210" i="11"/>
  <c r="I3202" i="11"/>
  <c r="I3195" i="11"/>
  <c r="I3188" i="11"/>
  <c r="I3181" i="11"/>
  <c r="I3174" i="11"/>
  <c r="I3166" i="11"/>
  <c r="I3159" i="11"/>
  <c r="I3152" i="11"/>
  <c r="I3145" i="11"/>
  <c r="I3138" i="11"/>
  <c r="I3130" i="11"/>
  <c r="I3123" i="11"/>
  <c r="I3116" i="11"/>
  <c r="I3109" i="11"/>
  <c r="I3102" i="11"/>
  <c r="I3094" i="11"/>
  <c r="I3087" i="11"/>
  <c r="I3080" i="11"/>
  <c r="I3073" i="11"/>
  <c r="I3066" i="11"/>
  <c r="I3058" i="11"/>
  <c r="I3051" i="11"/>
  <c r="I3044" i="11"/>
  <c r="I3037" i="11"/>
  <c r="I3030" i="11"/>
  <c r="I3022" i="11"/>
  <c r="I3015" i="11"/>
  <c r="I3008" i="11"/>
  <c r="I3001" i="11"/>
  <c r="I2994" i="11"/>
  <c r="I2986" i="11"/>
  <c r="I2979" i="11"/>
  <c r="I2972" i="11"/>
  <c r="I2965" i="11"/>
  <c r="I2958" i="11"/>
  <c r="I2950" i="11"/>
  <c r="I2943" i="11"/>
  <c r="I2936" i="11"/>
  <c r="I2929" i="11"/>
  <c r="I2922" i="11"/>
  <c r="I2914" i="11"/>
  <c r="I2907" i="11"/>
  <c r="I2900" i="11"/>
  <c r="I2893" i="11"/>
  <c r="I2886" i="11"/>
  <c r="I2878" i="11"/>
  <c r="I2871" i="11"/>
  <c r="I2864" i="11"/>
  <c r="I2857" i="11"/>
  <c r="I2850" i="11"/>
  <c r="I2842" i="11"/>
  <c r="I2835" i="11"/>
  <c r="I2828" i="11"/>
  <c r="I2821" i="11"/>
  <c r="I2814" i="11"/>
  <c r="I2806" i="11"/>
  <c r="I2799" i="11"/>
  <c r="I2792" i="11"/>
  <c r="I2785" i="11"/>
  <c r="I2778" i="11"/>
  <c r="I2770" i="11"/>
  <c r="I2763" i="11"/>
  <c r="I2756" i="11"/>
  <c r="I2749" i="11"/>
  <c r="I2742" i="11"/>
  <c r="I2734" i="11"/>
  <c r="I2727" i="11"/>
  <c r="I2720" i="11"/>
  <c r="I2713" i="11"/>
  <c r="I2706" i="11"/>
  <c r="I2698" i="11"/>
  <c r="I2691" i="11"/>
  <c r="I2684" i="11"/>
  <c r="I2677" i="11"/>
  <c r="I2670" i="11"/>
  <c r="I2662" i="11"/>
  <c r="I2655" i="11"/>
  <c r="I2648" i="11"/>
  <c r="I2641" i="11"/>
  <c r="I2634" i="11"/>
  <c r="I2626" i="11"/>
  <c r="I2619" i="11"/>
  <c r="I2612" i="11"/>
  <c r="I2606" i="11"/>
  <c r="I2600" i="11"/>
  <c r="I2594" i="11"/>
  <c r="I2588" i="11"/>
  <c r="I2582" i="11"/>
  <c r="I2576" i="11"/>
  <c r="I2570" i="11"/>
  <c r="I2564" i="11"/>
  <c r="I2558" i="11"/>
  <c r="I2552" i="11"/>
  <c r="I2546" i="11"/>
  <c r="I2540" i="11"/>
  <c r="I2534" i="11"/>
  <c r="I2528" i="11"/>
  <c r="I2522" i="11"/>
  <c r="I2516" i="11"/>
  <c r="I2510" i="11"/>
  <c r="I2504" i="11"/>
  <c r="I2498" i="11"/>
  <c r="I2492" i="11"/>
  <c r="I2486" i="11"/>
  <c r="I2480" i="11"/>
  <c r="I2474" i="11"/>
  <c r="I2468" i="11"/>
  <c r="I2462" i="11"/>
  <c r="I2456" i="11"/>
  <c r="I2450" i="11"/>
  <c r="I2444" i="11"/>
  <c r="I2438" i="11"/>
  <c r="I2432" i="11"/>
  <c r="I2426" i="11"/>
  <c r="I2420" i="11"/>
  <c r="I2414" i="11"/>
  <c r="I2408" i="11"/>
  <c r="I2402" i="11"/>
  <c r="I2396" i="11"/>
  <c r="I2390" i="11"/>
  <c r="I2384" i="11"/>
  <c r="I2378" i="11"/>
  <c r="I2372" i="11"/>
  <c r="I2366" i="11"/>
  <c r="I2360" i="11"/>
  <c r="I2354" i="11"/>
  <c r="I2348" i="11"/>
  <c r="I2342" i="11"/>
  <c r="I2336" i="11"/>
  <c r="I2330" i="11"/>
  <c r="I2324" i="11"/>
  <c r="I2318" i="11"/>
  <c r="I2312" i="11"/>
  <c r="I2306" i="11"/>
  <c r="I2300" i="11"/>
  <c r="I2294" i="11"/>
  <c r="I2288" i="11"/>
  <c r="I2282" i="11"/>
  <c r="I2276" i="11"/>
  <c r="I2270" i="11"/>
  <c r="I2264" i="11"/>
  <c r="I2258" i="11"/>
  <c r="I2252" i="11"/>
  <c r="I2246" i="11"/>
  <c r="I2240" i="11"/>
  <c r="I2234" i="11"/>
  <c r="I2228" i="11"/>
  <c r="I2222" i="11"/>
  <c r="I2216" i="11"/>
  <c r="I2210" i="11"/>
  <c r="I2204" i="11"/>
  <c r="I2198" i="11"/>
  <c r="I2192" i="11"/>
  <c r="I2186" i="11"/>
  <c r="I2180" i="11"/>
  <c r="I2174" i="11"/>
  <c r="I2168" i="11"/>
  <c r="I2162" i="11"/>
  <c r="I2156" i="11"/>
  <c r="I2150" i="11"/>
  <c r="I2144" i="11"/>
  <c r="I2138" i="11"/>
  <c r="I2132" i="11"/>
  <c r="I2126" i="11"/>
  <c r="I2120" i="11"/>
  <c r="I2114" i="11"/>
  <c r="I2108" i="11"/>
  <c r="I2102" i="11"/>
  <c r="I2096" i="11"/>
  <c r="I2090" i="11"/>
  <c r="I2084" i="11"/>
  <c r="I2078" i="11"/>
  <c r="I2072" i="11"/>
  <c r="I2066" i="11"/>
  <c r="I2060" i="11"/>
  <c r="I2054" i="11"/>
  <c r="I2048" i="11"/>
  <c r="I2042" i="11"/>
  <c r="I2036" i="11"/>
  <c r="I2030" i="11"/>
  <c r="I2024" i="11"/>
  <c r="I2018" i="11"/>
  <c r="I2012" i="11"/>
  <c r="I2006" i="11"/>
  <c r="I2000" i="11"/>
  <c r="I1994" i="11"/>
  <c r="I1988" i="11"/>
  <c r="I1982" i="11"/>
  <c r="I1976" i="11"/>
  <c r="I1970" i="11"/>
  <c r="I1964" i="11"/>
  <c r="I1958" i="11"/>
  <c r="I1952" i="11"/>
  <c r="I1946" i="11"/>
  <c r="I1940" i="11"/>
  <c r="I1934" i="11"/>
  <c r="I1928" i="11"/>
  <c r="I1922" i="11"/>
  <c r="I1916" i="11"/>
  <c r="I1910" i="11"/>
  <c r="I1904" i="11"/>
  <c r="I1898" i="11"/>
  <c r="I1892" i="11"/>
  <c r="I1886" i="11"/>
  <c r="I1880" i="11"/>
  <c r="I1874" i="11"/>
  <c r="I1868" i="11"/>
  <c r="I1862" i="11"/>
  <c r="I1856" i="11"/>
  <c r="I1850" i="11"/>
  <c r="I1844" i="11"/>
  <c r="I1838" i="11"/>
  <c r="I1832" i="11"/>
  <c r="I1826" i="11"/>
  <c r="I1820" i="11"/>
  <c r="I1814" i="11"/>
  <c r="I1808" i="11"/>
  <c r="I1802" i="11"/>
  <c r="I1796" i="11"/>
  <c r="I1790" i="11"/>
  <c r="I1784" i="11"/>
  <c r="I1778" i="11"/>
  <c r="I1772" i="11"/>
  <c r="I1766" i="11"/>
  <c r="I1760" i="11"/>
  <c r="I1754" i="11"/>
  <c r="I1748" i="11"/>
  <c r="I1742" i="11"/>
  <c r="I1736" i="11"/>
  <c r="I1730" i="11"/>
  <c r="I1724" i="11"/>
  <c r="I1718" i="11"/>
  <c r="I1712" i="11"/>
  <c r="I1706" i="11"/>
  <c r="I1700" i="11"/>
  <c r="I1694" i="11"/>
  <c r="I1688" i="11"/>
  <c r="I1682" i="11"/>
  <c r="I1676" i="11"/>
  <c r="I1670" i="11"/>
  <c r="I1664" i="11"/>
  <c r="I1658" i="11"/>
  <c r="I1652" i="11"/>
  <c r="I1646" i="11"/>
  <c r="I1640" i="11"/>
  <c r="I1634" i="11"/>
  <c r="I1628" i="11"/>
  <c r="I1622" i="11"/>
  <c r="I1616" i="11"/>
  <c r="I1610" i="11"/>
  <c r="I1604" i="11"/>
  <c r="I1598" i="11"/>
  <c r="I1592" i="11"/>
  <c r="I1586" i="11"/>
  <c r="I1580" i="11"/>
  <c r="I1574" i="11"/>
  <c r="I1568" i="11"/>
  <c r="I1562" i="11"/>
  <c r="I1556" i="11"/>
  <c r="I1550" i="11"/>
  <c r="I1544" i="11"/>
  <c r="I1538" i="11"/>
  <c r="I1532" i="11"/>
  <c r="I1526" i="11"/>
  <c r="I1520" i="11"/>
  <c r="I1514" i="11"/>
  <c r="I1508" i="11"/>
  <c r="I1502" i="11"/>
  <c r="I1496" i="11"/>
  <c r="I1490" i="11"/>
  <c r="I1484" i="11"/>
  <c r="I1478" i="11"/>
  <c r="I1472" i="11"/>
  <c r="I1466" i="11"/>
  <c r="I1460" i="11"/>
  <c r="I1454" i="11"/>
  <c r="I1448" i="11"/>
  <c r="I1442" i="11"/>
  <c r="I1436" i="11"/>
  <c r="I1430" i="11"/>
  <c r="I1424" i="11"/>
  <c r="I1418" i="11"/>
  <c r="I1412" i="11"/>
  <c r="I1406" i="11"/>
  <c r="I1400" i="11"/>
  <c r="I1394" i="11"/>
  <c r="I1388" i="11"/>
  <c r="I1382" i="11"/>
  <c r="I1376" i="11"/>
  <c r="I1370" i="11"/>
  <c r="I1364" i="11"/>
  <c r="I1358" i="11"/>
  <c r="I1352" i="11"/>
  <c r="I1346" i="11"/>
  <c r="I1340" i="11"/>
  <c r="I1334" i="11"/>
  <c r="I1328" i="11"/>
  <c r="I1322" i="11"/>
  <c r="I1316" i="11"/>
  <c r="I1310" i="11"/>
  <c r="I1304" i="11"/>
  <c r="I1298" i="11"/>
  <c r="I1292" i="11"/>
  <c r="I1286" i="11"/>
  <c r="I1280" i="11"/>
  <c r="I1274" i="11"/>
  <c r="I1268" i="11"/>
  <c r="I1262" i="11"/>
  <c r="I1256" i="11"/>
  <c r="I1250" i="11"/>
  <c r="I1244" i="11"/>
  <c r="I1238" i="11"/>
  <c r="I1232" i="11"/>
  <c r="I1226" i="11"/>
  <c r="I1220" i="11"/>
  <c r="I1214" i="11"/>
  <c r="I1208" i="11"/>
  <c r="I1202" i="11"/>
  <c r="I1196" i="11"/>
  <c r="I1190" i="11"/>
  <c r="I1184" i="11"/>
  <c r="I1178" i="11"/>
  <c r="I1172" i="11"/>
  <c r="I1166" i="11"/>
  <c r="I1160" i="11"/>
  <c r="I1154" i="11"/>
  <c r="I1148" i="11"/>
  <c r="I1142" i="11"/>
  <c r="I1136" i="11"/>
  <c r="I1130" i="11"/>
  <c r="I1124" i="11"/>
  <c r="I1118" i="11"/>
  <c r="I1112" i="11"/>
  <c r="I1106" i="11"/>
  <c r="I1100" i="11"/>
  <c r="I1094" i="11"/>
  <c r="I1088" i="11"/>
  <c r="I1082" i="11"/>
  <c r="I1076" i="11"/>
  <c r="I1070" i="11"/>
  <c r="I1064" i="11"/>
  <c r="I1058" i="11"/>
  <c r="I1052" i="11"/>
  <c r="I1046" i="11"/>
  <c r="I1040" i="11"/>
  <c r="I1034" i="11"/>
  <c r="I1028" i="11"/>
  <c r="I1022" i="11"/>
  <c r="I1016" i="11"/>
  <c r="I1010" i="11"/>
  <c r="I1004" i="11"/>
  <c r="I998" i="11"/>
  <c r="I992" i="11"/>
  <c r="I986" i="11"/>
  <c r="I980" i="11"/>
  <c r="I974" i="11"/>
  <c r="I968" i="11"/>
  <c r="I962" i="11"/>
  <c r="I956" i="11"/>
  <c r="I950" i="11"/>
  <c r="I944" i="11"/>
  <c r="I938" i="11"/>
  <c r="I932" i="11"/>
  <c r="I926" i="11"/>
  <c r="I920" i="11"/>
  <c r="I914" i="11"/>
  <c r="I908" i="11"/>
  <c r="I902" i="11"/>
  <c r="I896" i="11"/>
  <c r="I890" i="11"/>
  <c r="I884" i="11"/>
  <c r="I878" i="11"/>
  <c r="I872" i="11"/>
  <c r="I866" i="11"/>
  <c r="I860" i="11"/>
  <c r="I854" i="11"/>
  <c r="I848" i="11"/>
  <c r="I842" i="11"/>
  <c r="I836" i="11"/>
  <c r="I830" i="11"/>
  <c r="I824" i="11"/>
  <c r="I818" i="11"/>
  <c r="I812" i="11"/>
  <c r="I806" i="11"/>
  <c r="I800" i="11"/>
  <c r="I794" i="11"/>
  <c r="I788" i="11"/>
  <c r="I782" i="11"/>
  <c r="I776" i="11"/>
  <c r="I770" i="11"/>
  <c r="I764" i="11"/>
  <c r="I758" i="11"/>
  <c r="I752" i="11"/>
  <c r="I746" i="11"/>
  <c r="I740" i="11"/>
  <c r="I734" i="11"/>
  <c r="I728" i="11"/>
  <c r="I722" i="11"/>
  <c r="I716" i="11"/>
  <c r="I710" i="11"/>
  <c r="I704" i="11"/>
  <c r="I698" i="11"/>
  <c r="I692" i="11"/>
  <c r="I686" i="11"/>
  <c r="I680" i="11"/>
  <c r="I674" i="11"/>
  <c r="I668" i="11"/>
  <c r="I662" i="11"/>
  <c r="I656" i="11"/>
  <c r="I650" i="11"/>
  <c r="I644" i="11"/>
  <c r="I638" i="11"/>
  <c r="I632" i="11"/>
  <c r="I626" i="11"/>
  <c r="I620" i="11"/>
  <c r="I614" i="11"/>
  <c r="I608" i="11"/>
  <c r="I602" i="11"/>
  <c r="I596" i="11"/>
  <c r="I590" i="11"/>
  <c r="I584" i="11"/>
  <c r="I578" i="11"/>
  <c r="I572" i="11"/>
  <c r="I566" i="11"/>
  <c r="I560" i="11"/>
  <c r="I554" i="11"/>
  <c r="I548" i="11"/>
  <c r="I542" i="11"/>
  <c r="I536" i="11"/>
  <c r="I530" i="11"/>
  <c r="I524" i="11"/>
  <c r="I518" i="11"/>
  <c r="I512" i="11"/>
  <c r="I506" i="11"/>
  <c r="I500" i="11"/>
  <c r="I494" i="11"/>
  <c r="I488" i="11"/>
  <c r="I482" i="11"/>
  <c r="I476" i="11"/>
  <c r="I470" i="11"/>
  <c r="I464" i="11"/>
  <c r="I458" i="11"/>
  <c r="I452" i="11"/>
  <c r="I446" i="11"/>
  <c r="I440" i="11"/>
  <c r="I434" i="11"/>
  <c r="I428" i="11"/>
  <c r="I422" i="11"/>
  <c r="I416" i="11"/>
  <c r="I410" i="11"/>
  <c r="I404" i="11"/>
  <c r="I398" i="11"/>
  <c r="I392" i="11"/>
  <c r="I386" i="11"/>
  <c r="I380" i="11"/>
  <c r="I374" i="11"/>
  <c r="I368" i="11"/>
  <c r="I362" i="11"/>
  <c r="I356" i="11"/>
  <c r="I350" i="11"/>
  <c r="I344" i="11"/>
  <c r="I338" i="11"/>
  <c r="I332" i="11"/>
  <c r="I326" i="11"/>
  <c r="I320" i="11"/>
  <c r="I314" i="11"/>
  <c r="I308" i="11"/>
  <c r="I302" i="11"/>
  <c r="I296" i="11"/>
  <c r="I290" i="11"/>
  <c r="I284" i="11"/>
  <c r="I278" i="11"/>
  <c r="I272" i="11"/>
  <c r="I266" i="11"/>
  <c r="I260" i="11"/>
  <c r="I254" i="11"/>
  <c r="I248" i="11"/>
  <c r="I242" i="11"/>
  <c r="I236" i="11"/>
  <c r="I230" i="11"/>
  <c r="I224" i="11"/>
  <c r="I218" i="11"/>
  <c r="I212" i="11"/>
  <c r="I206" i="11"/>
  <c r="I200" i="11"/>
  <c r="I194" i="11"/>
  <c r="I188" i="11"/>
  <c r="I182" i="11"/>
  <c r="I176" i="11"/>
  <c r="I170" i="11"/>
  <c r="I164" i="11"/>
  <c r="I158" i="11"/>
  <c r="I152" i="11"/>
  <c r="I146" i="11"/>
  <c r="I140" i="11"/>
  <c r="I134" i="11"/>
  <c r="I128" i="11"/>
  <c r="I122" i="11"/>
  <c r="I116" i="11"/>
  <c r="I110" i="11"/>
  <c r="I104" i="11"/>
  <c r="I98" i="11"/>
  <c r="I92" i="11"/>
  <c r="I86" i="11"/>
  <c r="I80" i="11"/>
  <c r="I74" i="11"/>
  <c r="I68" i="11"/>
  <c r="I62" i="11"/>
  <c r="I56" i="11"/>
  <c r="I50" i="11"/>
  <c r="I44" i="11"/>
  <c r="I38" i="11"/>
  <c r="I32" i="11"/>
  <c r="I26" i="11"/>
  <c r="I20" i="11"/>
  <c r="I9293" i="11"/>
  <c r="I8750" i="11"/>
  <c r="I8362" i="11"/>
  <c r="I8102" i="11"/>
  <c r="I7926" i="11"/>
  <c r="I7770" i="11"/>
  <c r="I7674" i="11"/>
  <c r="I7622" i="11"/>
  <c r="I7570" i="11"/>
  <c r="I7518" i="11"/>
  <c r="I7466" i="11"/>
  <c r="I7415" i="11"/>
  <c r="I7363" i="11"/>
  <c r="I7310" i="11"/>
  <c r="I7259" i="11"/>
  <c r="I7207" i="11"/>
  <c r="I7156" i="11"/>
  <c r="I7104" i="11"/>
  <c r="I7051" i="11"/>
  <c r="I7000" i="11"/>
  <c r="I6948" i="11"/>
  <c r="I6896" i="11"/>
  <c r="I6845" i="11"/>
  <c r="I6799" i="11"/>
  <c r="I6756" i="11"/>
  <c r="I6713" i="11"/>
  <c r="I6670" i="11"/>
  <c r="I6631" i="11"/>
  <c r="I6595" i="11"/>
  <c r="I6559" i="11"/>
  <c r="I6523" i="11"/>
  <c r="I6487" i="11"/>
  <c r="I6459" i="11"/>
  <c r="I6437" i="11"/>
  <c r="I6419" i="11"/>
  <c r="I6401" i="11"/>
  <c r="I6383" i="11"/>
  <c r="I6365" i="11"/>
  <c r="I6347" i="11"/>
  <c r="I6329" i="11"/>
  <c r="I6311" i="11"/>
  <c r="I6293" i="11"/>
  <c r="I6275" i="11"/>
  <c r="I6257" i="11"/>
  <c r="I6239" i="11"/>
  <c r="I6224" i="11"/>
  <c r="I6209" i="11"/>
  <c r="I6195" i="11"/>
  <c r="I6181" i="11"/>
  <c r="I6166" i="11"/>
  <c r="I6152" i="11"/>
  <c r="I6137" i="11"/>
  <c r="I6123" i="11"/>
  <c r="I6109" i="11"/>
  <c r="I6094" i="11"/>
  <c r="I6080" i="11"/>
  <c r="I6065" i="11"/>
  <c r="I6051" i="11"/>
  <c r="I6037" i="11"/>
  <c r="I6022" i="11"/>
  <c r="I6008" i="11"/>
  <c r="I5993" i="11"/>
  <c r="I5979" i="11"/>
  <c r="I5965" i="11"/>
  <c r="I5950" i="11"/>
  <c r="I5936" i="11"/>
  <c r="I5921" i="11"/>
  <c r="I5907" i="11"/>
  <c r="I5893" i="11"/>
  <c r="I5878" i="11"/>
  <c r="I5864" i="11"/>
  <c r="I5849" i="11"/>
  <c r="I5835" i="11"/>
  <c r="I5821" i="11"/>
  <c r="I5806" i="11"/>
  <c r="I5792" i="11"/>
  <c r="I5777" i="11"/>
  <c r="I5763" i="11"/>
  <c r="I5749" i="11"/>
  <c r="I5734" i="11"/>
  <c r="I5720" i="11"/>
  <c r="I5705" i="11"/>
  <c r="I5691" i="11"/>
  <c r="I5677" i="11"/>
  <c r="I5662" i="11"/>
  <c r="I5648" i="11"/>
  <c r="I5633" i="11"/>
  <c r="I5619" i="11"/>
  <c r="I5605" i="11"/>
  <c r="I5590" i="11"/>
  <c r="I5576" i="11"/>
  <c r="I5561" i="11"/>
  <c r="I5547" i="11"/>
  <c r="I5533" i="11"/>
  <c r="I5518" i="11"/>
  <c r="I5504" i="11"/>
  <c r="I5489" i="11"/>
  <c r="I5475" i="11"/>
  <c r="I5461" i="11"/>
  <c r="I5446" i="11"/>
  <c r="I5432" i="11"/>
  <c r="I5417" i="11"/>
  <c r="I5403" i="11"/>
  <c r="I5389" i="11"/>
  <c r="I5374" i="11"/>
  <c r="I5360" i="11"/>
  <c r="I5345" i="11"/>
  <c r="I5331" i="11"/>
  <c r="I5317" i="11"/>
  <c r="I5302" i="11"/>
  <c r="I5288" i="11"/>
  <c r="I5273" i="11"/>
  <c r="I5259" i="11"/>
  <c r="I5245" i="11"/>
  <c r="I5230" i="11"/>
  <c r="I5216" i="11"/>
  <c r="I5201" i="11"/>
  <c r="I5187" i="11"/>
  <c r="I5173" i="11"/>
  <c r="I5158" i="11"/>
  <c r="I5144" i="11"/>
  <c r="I5129" i="11"/>
  <c r="I5115" i="11"/>
  <c r="I5101" i="11"/>
  <c r="I5086" i="11"/>
  <c r="I5072" i="11"/>
  <c r="I5057" i="11"/>
  <c r="I5043" i="11"/>
  <c r="I5029" i="11"/>
  <c r="I5014" i="11"/>
  <c r="I5000" i="11"/>
  <c r="I4985" i="11"/>
  <c r="I4971" i="11"/>
  <c r="I4957" i="11"/>
  <c r="I4942" i="11"/>
  <c r="I4928" i="11"/>
  <c r="I4913" i="11"/>
  <c r="I4899" i="11"/>
  <c r="I4885" i="11"/>
  <c r="I4870" i="11"/>
  <c r="I4856" i="11"/>
  <c r="I4841" i="11"/>
  <c r="I4827" i="11"/>
  <c r="I4813" i="11"/>
  <c r="I4798" i="11"/>
  <c r="I4785" i="11"/>
  <c r="I4773" i="11"/>
  <c r="I4761" i="11"/>
  <c r="I4749" i="11"/>
  <c r="I4737" i="11"/>
  <c r="I4725" i="11"/>
  <c r="I4713" i="11"/>
  <c r="I4701" i="11"/>
  <c r="I4689" i="11"/>
  <c r="I4677" i="11"/>
  <c r="I4665" i="11"/>
  <c r="I4653" i="11"/>
  <c r="I4641" i="11"/>
  <c r="I4629" i="11"/>
  <c r="I4617" i="11"/>
  <c r="I4605" i="11"/>
  <c r="I4593" i="11"/>
  <c r="I4581" i="11"/>
  <c r="I4569" i="11"/>
  <c r="I4557" i="11"/>
  <c r="I4545" i="11"/>
  <c r="I4533" i="11"/>
  <c r="I4521" i="11"/>
  <c r="I4509" i="11"/>
  <c r="I4497" i="11"/>
  <c r="I4485" i="11"/>
  <c r="I4473" i="11"/>
  <c r="I4461" i="11"/>
  <c r="I4449" i="11"/>
  <c r="I4438" i="11"/>
  <c r="I4430" i="11"/>
  <c r="I4420" i="11"/>
  <c r="I4412" i="11"/>
  <c r="I4402" i="11"/>
  <c r="I4394" i="11"/>
  <c r="I4384" i="11"/>
  <c r="I4376" i="11"/>
  <c r="I4366" i="11"/>
  <c r="I4358" i="11"/>
  <c r="I4348" i="11"/>
  <c r="I4340" i="11"/>
  <c r="I4330" i="11"/>
  <c r="I4322" i="11"/>
  <c r="I4312" i="11"/>
  <c r="I4304" i="11"/>
  <c r="I4294" i="11"/>
  <c r="I4286" i="11"/>
  <c r="I4276" i="11"/>
  <c r="I4268" i="11"/>
  <c r="I4258" i="11"/>
  <c r="I4250" i="11"/>
  <c r="I4240" i="11"/>
  <c r="I4232" i="11"/>
  <c r="I4222" i="11"/>
  <c r="I4214" i="11"/>
  <c r="I4204" i="11"/>
  <c r="I4196" i="11"/>
  <c r="I4186" i="11"/>
  <c r="I4178" i="11"/>
  <c r="I4168" i="11"/>
  <c r="I4160" i="11"/>
  <c r="I4150" i="11"/>
  <c r="I4142" i="11"/>
  <c r="I4132" i="11"/>
  <c r="I4124" i="11"/>
  <c r="I4114" i="11"/>
  <c r="I4106" i="11"/>
  <c r="I4096" i="11"/>
  <c r="I4088" i="11"/>
  <c r="I4078" i="11"/>
  <c r="I4070" i="11"/>
  <c r="I4060" i="11"/>
  <c r="I4052" i="11"/>
  <c r="I4042" i="11"/>
  <c r="I4034" i="11"/>
  <c r="I4024" i="11"/>
  <c r="I4016" i="11"/>
  <c r="I4008" i="11"/>
  <c r="I4000" i="11"/>
  <c r="I3993" i="11"/>
  <c r="I3986" i="11"/>
  <c r="I3979" i="11"/>
  <c r="I3972" i="11"/>
  <c r="I3964" i="11"/>
  <c r="I3957" i="11"/>
  <c r="I3950" i="11"/>
  <c r="I3943" i="11"/>
  <c r="I3936" i="11"/>
  <c r="I3928" i="11"/>
  <c r="I3921" i="11"/>
  <c r="I3914" i="11"/>
  <c r="I3907" i="11"/>
  <c r="I3900" i="11"/>
  <c r="I3892" i="11"/>
  <c r="I3885" i="11"/>
  <c r="I3878" i="11"/>
  <c r="I3871" i="11"/>
  <c r="I3864" i="11"/>
  <c r="I3856" i="11"/>
  <c r="I3849" i="11"/>
  <c r="I3842" i="11"/>
  <c r="I3835" i="11"/>
  <c r="I3828" i="11"/>
  <c r="I3820" i="11"/>
  <c r="I3813" i="11"/>
  <c r="I3806" i="11"/>
  <c r="I3799" i="11"/>
  <c r="I3792" i="11"/>
  <c r="I3784" i="11"/>
  <c r="I3777" i="11"/>
  <c r="I3770" i="11"/>
  <c r="I3763" i="11"/>
  <c r="I3756" i="11"/>
  <c r="I3748" i="11"/>
  <c r="I3741" i="11"/>
  <c r="I3734" i="11"/>
  <c r="I3727" i="11"/>
  <c r="I3720" i="11"/>
  <c r="I3712" i="11"/>
  <c r="I3705" i="11"/>
  <c r="I3698" i="11"/>
  <c r="I3691" i="11"/>
  <c r="I3684" i="11"/>
  <c r="I3676" i="11"/>
  <c r="I3669" i="11"/>
  <c r="I3662" i="11"/>
  <c r="I3655" i="11"/>
  <c r="I3648" i="11"/>
  <c r="I3640" i="11"/>
  <c r="I3633" i="11"/>
  <c r="I3626" i="11"/>
  <c r="I3619" i="11"/>
  <c r="I3612" i="11"/>
  <c r="I3604" i="11"/>
  <c r="I3597" i="11"/>
  <c r="I3590" i="11"/>
  <c r="I3583" i="11"/>
  <c r="I3576" i="11"/>
  <c r="I3568" i="11"/>
  <c r="I3561" i="11"/>
  <c r="I3554" i="11"/>
  <c r="I3547" i="11"/>
  <c r="I3540" i="11"/>
  <c r="I3532" i="11"/>
  <c r="I3525" i="11"/>
  <c r="I3518" i="11"/>
  <c r="I3511" i="11"/>
  <c r="I3504" i="11"/>
  <c r="I3496" i="11"/>
  <c r="I3489" i="11"/>
  <c r="I3482" i="11"/>
  <c r="I3475" i="11"/>
  <c r="I3468" i="11"/>
  <c r="I3460" i="11"/>
  <c r="I3453" i="11"/>
  <c r="I3446" i="11"/>
  <c r="I3439" i="11"/>
  <c r="I3432" i="11"/>
  <c r="I3424" i="11"/>
  <c r="I3417" i="11"/>
  <c r="I3410" i="11"/>
  <c r="I3403" i="11"/>
  <c r="I3396" i="11"/>
  <c r="I3388" i="11"/>
  <c r="I3381" i="11"/>
  <c r="I3374" i="11"/>
  <c r="I3367" i="11"/>
  <c r="I3360" i="11"/>
  <c r="I3352" i="11"/>
  <c r="I3345" i="11"/>
  <c r="I3338" i="11"/>
  <c r="I3331" i="11"/>
  <c r="I3324" i="11"/>
  <c r="I3316" i="11"/>
  <c r="I3309" i="11"/>
  <c r="I3302" i="11"/>
  <c r="I3295" i="11"/>
  <c r="I3288" i="11"/>
  <c r="I3280" i="11"/>
  <c r="I3273" i="11"/>
  <c r="I3266" i="11"/>
  <c r="I3259" i="11"/>
  <c r="I3252" i="11"/>
  <c r="I3244" i="11"/>
  <c r="I3237" i="11"/>
  <c r="I3230" i="11"/>
  <c r="I3223" i="11"/>
  <c r="I3216" i="11"/>
  <c r="I3208" i="11"/>
  <c r="I3201" i="11"/>
  <c r="I3194" i="11"/>
  <c r="I3187" i="11"/>
  <c r="I3180" i="11"/>
  <c r="I3172" i="11"/>
  <c r="I3165" i="11"/>
  <c r="I3158" i="11"/>
  <c r="I3151" i="11"/>
  <c r="I3144" i="11"/>
  <c r="I3136" i="11"/>
  <c r="I3129" i="11"/>
  <c r="I3122" i="11"/>
  <c r="I3115" i="11"/>
  <c r="I3108" i="11"/>
  <c r="I3100" i="11"/>
  <c r="I3093" i="11"/>
  <c r="I3086" i="11"/>
  <c r="I3079" i="11"/>
  <c r="I3072" i="11"/>
  <c r="I3064" i="11"/>
  <c r="I3057" i="11"/>
  <c r="I3050" i="11"/>
  <c r="I3043" i="11"/>
  <c r="I3036" i="11"/>
  <c r="I3028" i="11"/>
  <c r="I3021" i="11"/>
  <c r="I3014" i="11"/>
  <c r="I3007" i="11"/>
  <c r="I3000" i="11"/>
  <c r="I2992" i="11"/>
  <c r="I2985" i="11"/>
  <c r="I2978" i="11"/>
  <c r="I2971" i="11"/>
  <c r="I2964" i="11"/>
  <c r="I2956" i="11"/>
  <c r="I2949" i="11"/>
  <c r="I2942" i="11"/>
  <c r="I2935" i="11"/>
  <c r="I2928" i="11"/>
  <c r="I2920" i="11"/>
  <c r="I2913" i="11"/>
  <c r="I2906" i="11"/>
  <c r="I2899" i="11"/>
  <c r="I2892" i="11"/>
  <c r="I2884" i="11"/>
  <c r="I2877" i="11"/>
  <c r="I2870" i="11"/>
  <c r="I2863" i="11"/>
  <c r="I2856" i="11"/>
  <c r="I2848" i="11"/>
  <c r="I2841" i="11"/>
  <c r="I2834" i="11"/>
  <c r="I2827" i="11"/>
  <c r="I2820" i="11"/>
  <c r="I2812" i="11"/>
  <c r="I2805" i="11"/>
  <c r="I2798" i="11"/>
  <c r="I2791" i="11"/>
  <c r="I2784" i="11"/>
  <c r="I2776" i="11"/>
  <c r="I2769" i="11"/>
  <c r="I2762" i="11"/>
  <c r="I2755" i="11"/>
  <c r="I2748" i="11"/>
  <c r="I2740" i="11"/>
  <c r="I2733" i="11"/>
  <c r="I2726" i="11"/>
  <c r="I2719" i="11"/>
  <c r="I2712" i="11"/>
  <c r="I2704" i="11"/>
  <c r="I2697" i="11"/>
  <c r="I2690" i="11"/>
  <c r="I2683" i="11"/>
  <c r="I2676" i="11"/>
  <c r="I2668" i="11"/>
  <c r="I2661" i="11"/>
  <c r="I2654" i="11"/>
  <c r="I2647" i="11"/>
  <c r="I2640" i="11"/>
  <c r="I2632" i="11"/>
  <c r="I2625" i="11"/>
  <c r="I2618" i="11"/>
  <c r="I2611" i="11"/>
  <c r="I2605" i="11"/>
  <c r="I2599" i="11"/>
  <c r="I2593" i="11"/>
  <c r="I2587" i="11"/>
  <c r="I2581" i="11"/>
  <c r="I2575" i="11"/>
  <c r="I2569" i="11"/>
  <c r="I2563" i="11"/>
  <c r="I2557" i="11"/>
  <c r="I2551" i="11"/>
  <c r="I2545" i="11"/>
  <c r="I2539" i="11"/>
  <c r="I2533" i="11"/>
  <c r="I2527" i="11"/>
  <c r="I2521" i="11"/>
  <c r="I2515" i="11"/>
  <c r="I2509" i="11"/>
  <c r="I2503" i="11"/>
  <c r="I2497" i="11"/>
  <c r="I2491" i="11"/>
  <c r="I2485" i="11"/>
  <c r="I2479" i="11"/>
  <c r="I2473" i="11"/>
  <c r="I2467" i="11"/>
  <c r="I2461" i="11"/>
  <c r="I2455" i="11"/>
  <c r="I2449" i="11"/>
  <c r="I2443" i="11"/>
  <c r="I2437" i="11"/>
  <c r="I2431" i="11"/>
  <c r="I2425" i="11"/>
  <c r="I2419" i="11"/>
  <c r="I2413" i="11"/>
  <c r="I2407" i="11"/>
  <c r="I2401" i="11"/>
  <c r="I2395" i="11"/>
  <c r="I2389" i="11"/>
  <c r="I2383" i="11"/>
  <c r="I2377" i="11"/>
  <c r="I2371" i="11"/>
  <c r="I2365" i="11"/>
  <c r="I2359" i="11"/>
  <c r="I2353" i="11"/>
  <c r="I2347" i="11"/>
  <c r="I2341" i="11"/>
  <c r="I2335" i="11"/>
  <c r="I2329" i="11"/>
  <c r="I2323" i="11"/>
  <c r="I2317" i="11"/>
  <c r="I2311" i="11"/>
  <c r="I2305" i="11"/>
  <c r="I2299" i="11"/>
  <c r="I2293" i="11"/>
  <c r="I2287" i="11"/>
  <c r="I2281" i="11"/>
  <c r="I2275" i="11"/>
  <c r="I2269" i="11"/>
  <c r="I2263" i="11"/>
  <c r="I2257" i="11"/>
  <c r="I2251" i="11"/>
  <c r="I2245" i="11"/>
  <c r="I2239" i="11"/>
  <c r="I2233" i="11"/>
  <c r="I2227" i="11"/>
  <c r="I2221" i="11"/>
  <c r="I2215" i="11"/>
  <c r="I2209" i="11"/>
  <c r="I2203" i="11"/>
  <c r="I2197" i="11"/>
  <c r="I2191" i="11"/>
  <c r="I2185" i="11"/>
  <c r="I2179" i="11"/>
  <c r="I2173" i="11"/>
  <c r="I2167" i="11"/>
  <c r="I2161" i="11"/>
  <c r="I2155" i="11"/>
  <c r="I2149" i="11"/>
  <c r="I2143" i="11"/>
  <c r="I2137" i="11"/>
  <c r="I2131" i="11"/>
  <c r="I2125" i="11"/>
  <c r="I2119" i="11"/>
  <c r="I2113" i="11"/>
  <c r="I2107" i="11"/>
  <c r="I2101" i="11"/>
  <c r="I2095" i="11"/>
  <c r="I2089" i="11"/>
  <c r="I2083" i="11"/>
  <c r="I2077" i="11"/>
  <c r="I2071" i="11"/>
  <c r="I2065" i="11"/>
  <c r="I2059" i="11"/>
  <c r="I2053" i="11"/>
  <c r="I2047" i="11"/>
  <c r="I2041" i="11"/>
  <c r="I2035" i="11"/>
  <c r="I2029" i="11"/>
  <c r="I2023" i="11"/>
  <c r="I2017" i="11"/>
  <c r="I2011" i="11"/>
  <c r="I2005" i="11"/>
  <c r="I1999" i="11"/>
  <c r="I1993" i="11"/>
  <c r="I1987" i="11"/>
  <c r="I1981" i="11"/>
  <c r="I1975" i="11"/>
  <c r="I1969" i="11"/>
  <c r="I1963" i="11"/>
  <c r="I1957" i="11"/>
  <c r="I1951" i="11"/>
  <c r="I1945" i="11"/>
  <c r="I1939" i="11"/>
  <c r="I1933" i="11"/>
  <c r="I1927" i="11"/>
  <c r="I1921" i="11"/>
  <c r="I1915" i="11"/>
  <c r="I1909" i="11"/>
  <c r="I1903" i="11"/>
  <c r="I1897" i="11"/>
  <c r="I1891" i="11"/>
  <c r="I1885" i="11"/>
  <c r="I1879" i="11"/>
  <c r="I1873" i="11"/>
  <c r="I1867" i="11"/>
  <c r="I1861" i="11"/>
  <c r="I1855" i="11"/>
  <c r="I1849" i="11"/>
  <c r="I1843" i="11"/>
  <c r="I1837" i="11"/>
  <c r="I1831" i="11"/>
  <c r="I1825" i="11"/>
  <c r="I1819" i="11"/>
  <c r="I1813" i="11"/>
  <c r="I1807" i="11"/>
  <c r="I1801" i="11"/>
  <c r="I1795" i="11"/>
  <c r="I1789" i="11"/>
  <c r="I1783" i="11"/>
  <c r="I1777" i="11"/>
  <c r="I1771" i="11"/>
  <c r="I1765" i="11"/>
  <c r="I1759" i="11"/>
  <c r="I1753" i="11"/>
  <c r="I1747" i="11"/>
  <c r="I1741" i="11"/>
  <c r="I1735" i="11"/>
  <c r="I1729" i="11"/>
  <c r="I1723" i="11"/>
  <c r="I1717" i="11"/>
  <c r="I1711" i="11"/>
  <c r="I1705" i="11"/>
  <c r="I1699" i="11"/>
  <c r="I1693" i="11"/>
  <c r="I1687" i="11"/>
  <c r="I1681" i="11"/>
  <c r="I1675" i="11"/>
  <c r="I1669" i="11"/>
  <c r="I1663" i="11"/>
  <c r="I1657" i="11"/>
  <c r="I1651" i="11"/>
  <c r="I1645" i="11"/>
  <c r="I1639" i="11"/>
  <c r="I1633" i="11"/>
  <c r="I1627" i="11"/>
  <c r="I1621" i="11"/>
  <c r="I1615" i="11"/>
  <c r="I1609" i="11"/>
  <c r="I1603" i="11"/>
  <c r="I1597" i="11"/>
  <c r="I1591" i="11"/>
  <c r="I1585" i="11"/>
  <c r="I1579" i="11"/>
  <c r="I1573" i="11"/>
  <c r="I1567" i="11"/>
  <c r="I1561" i="11"/>
  <c r="I1555" i="11"/>
  <c r="I1549" i="11"/>
  <c r="I1543" i="11"/>
  <c r="I1537" i="11"/>
  <c r="I1531" i="11"/>
  <c r="I1525" i="11"/>
  <c r="I1519" i="11"/>
  <c r="I1513" i="11"/>
  <c r="I1507" i="11"/>
  <c r="I1501" i="11"/>
  <c r="I1495" i="11"/>
  <c r="I1489" i="11"/>
  <c r="I1483" i="11"/>
  <c r="I1477" i="11"/>
  <c r="I1471" i="11"/>
  <c r="I1465" i="11"/>
  <c r="I1459" i="11"/>
  <c r="I1453" i="11"/>
  <c r="I1447" i="11"/>
  <c r="I1441" i="11"/>
  <c r="I1435" i="11"/>
  <c r="I1429" i="11"/>
  <c r="I1423" i="11"/>
  <c r="I1417" i="11"/>
  <c r="I1411" i="11"/>
  <c r="I1405" i="11"/>
  <c r="I1399" i="11"/>
  <c r="I1393" i="11"/>
  <c r="I1387" i="11"/>
  <c r="I1381" i="11"/>
  <c r="I1375" i="11"/>
  <c r="I1369" i="11"/>
  <c r="I1363" i="11"/>
  <c r="I1357" i="11"/>
  <c r="I1351" i="11"/>
  <c r="I1345" i="11"/>
  <c r="I1339" i="11"/>
  <c r="I1333" i="11"/>
  <c r="I1327" i="11"/>
  <c r="I1321" i="11"/>
  <c r="I1315" i="11"/>
  <c r="I1309" i="11"/>
  <c r="I1303" i="11"/>
  <c r="I1297" i="11"/>
  <c r="I1291" i="11"/>
  <c r="I1285" i="11"/>
  <c r="I1279" i="11"/>
  <c r="I1273" i="11"/>
  <c r="I1267" i="11"/>
  <c r="I1261" i="11"/>
  <c r="I1255" i="11"/>
  <c r="I9169" i="11"/>
  <c r="I8686" i="11"/>
  <c r="I8297" i="11"/>
  <c r="I8070" i="11"/>
  <c r="I7900" i="11"/>
  <c r="I7745" i="11"/>
  <c r="I7667" i="11"/>
  <c r="I7615" i="11"/>
  <c r="I7562" i="11"/>
  <c r="I7511" i="11"/>
  <c r="I7459" i="11"/>
  <c r="I7408" i="11"/>
  <c r="I7356" i="11"/>
  <c r="I7303" i="11"/>
  <c r="I7252" i="11"/>
  <c r="I7200" i="11"/>
  <c r="I7148" i="11"/>
  <c r="I7097" i="11"/>
  <c r="I7044" i="11"/>
  <c r="I6992" i="11"/>
  <c r="I6941" i="11"/>
  <c r="I6889" i="11"/>
  <c r="I6838" i="11"/>
  <c r="I6793" i="11"/>
  <c r="I6750" i="11"/>
  <c r="I6707" i="11"/>
  <c r="I6664" i="11"/>
  <c r="I6626" i="11"/>
  <c r="I6590" i="11"/>
  <c r="I6554" i="11"/>
  <c r="I6518" i="11"/>
  <c r="I6482" i="11"/>
  <c r="I6458" i="11"/>
  <c r="I6435" i="11"/>
  <c r="I6417" i="11"/>
  <c r="I6399" i="11"/>
  <c r="I6381" i="11"/>
  <c r="I6363" i="11"/>
  <c r="I6345" i="11"/>
  <c r="I6327" i="11"/>
  <c r="I6309" i="11"/>
  <c r="I6291" i="11"/>
  <c r="I6273" i="11"/>
  <c r="I6255" i="11"/>
  <c r="I6237" i="11"/>
  <c r="I6223" i="11"/>
  <c r="I6208" i="11"/>
  <c r="I6194" i="11"/>
  <c r="I6179" i="11"/>
  <c r="I6165" i="11"/>
  <c r="I6151" i="11"/>
  <c r="I6136" i="11"/>
  <c r="I6122" i="11"/>
  <c r="I6107" i="11"/>
  <c r="I6093" i="11"/>
  <c r="I6079" i="11"/>
  <c r="I6064" i="11"/>
  <c r="I6050" i="11"/>
  <c r="I6035" i="11"/>
  <c r="I6021" i="11"/>
  <c r="I6007" i="11"/>
  <c r="I5992" i="11"/>
  <c r="I5978" i="11"/>
  <c r="I5963" i="11"/>
  <c r="I5949" i="11"/>
  <c r="I5935" i="11"/>
  <c r="I5920" i="11"/>
  <c r="I5906" i="11"/>
  <c r="I5891" i="11"/>
  <c r="I5877" i="11"/>
  <c r="I5863" i="11"/>
  <c r="I5848" i="11"/>
  <c r="I5834" i="11"/>
  <c r="I5819" i="11"/>
  <c r="I5805" i="11"/>
  <c r="I5791" i="11"/>
  <c r="I5776" i="11"/>
  <c r="I5762" i="11"/>
  <c r="I5747" i="11"/>
  <c r="I5733" i="11"/>
  <c r="I5719" i="11"/>
  <c r="I5704" i="11"/>
  <c r="I5690" i="11"/>
  <c r="I5675" i="11"/>
  <c r="I5661" i="11"/>
  <c r="I5647" i="11"/>
  <c r="I5632" i="11"/>
  <c r="I5618" i="11"/>
  <c r="I5603" i="11"/>
  <c r="I5589" i="11"/>
  <c r="I5575" i="11"/>
  <c r="I5560" i="11"/>
  <c r="I5546" i="11"/>
  <c r="I5531" i="11"/>
  <c r="I5517" i="11"/>
  <c r="I5503" i="11"/>
  <c r="I5488" i="11"/>
  <c r="I5474" i="11"/>
  <c r="I5459" i="11"/>
  <c r="I5445" i="11"/>
  <c r="I5431" i="11"/>
  <c r="I5416" i="11"/>
  <c r="I5402" i="11"/>
  <c r="I5387" i="11"/>
  <c r="I5373" i="11"/>
  <c r="I5359" i="11"/>
  <c r="I5344" i="11"/>
  <c r="I5330" i="11"/>
  <c r="I5315" i="11"/>
  <c r="I5301" i="11"/>
  <c r="I5287" i="11"/>
  <c r="I5272" i="11"/>
  <c r="I5258" i="11"/>
  <c r="I5243" i="11"/>
  <c r="I5229" i="11"/>
  <c r="I5215" i="11"/>
  <c r="I5200" i="11"/>
  <c r="I5186" i="11"/>
  <c r="I5171" i="11"/>
  <c r="I5157" i="11"/>
  <c r="I5143" i="11"/>
  <c r="I5128" i="11"/>
  <c r="I5114" i="11"/>
  <c r="I5099" i="11"/>
  <c r="I5085" i="11"/>
  <c r="I5071" i="11"/>
  <c r="I5056" i="11"/>
  <c r="I5042" i="11"/>
  <c r="I5027" i="11"/>
  <c r="I5013" i="11"/>
  <c r="I4999" i="11"/>
  <c r="I4984" i="11"/>
  <c r="I4970" i="11"/>
  <c r="I4955" i="11"/>
  <c r="I4941" i="11"/>
  <c r="I4927" i="11"/>
  <c r="I4912" i="11"/>
  <c r="I4898" i="11"/>
  <c r="I4883" i="11"/>
  <c r="I4869" i="11"/>
  <c r="I4855" i="11"/>
  <c r="I4840" i="11"/>
  <c r="I4826" i="11"/>
  <c r="I4811" i="11"/>
  <c r="I4797" i="11"/>
  <c r="I4784" i="11"/>
  <c r="I4772" i="11"/>
  <c r="I4760" i="11"/>
  <c r="I4748" i="11"/>
  <c r="I4736" i="11"/>
  <c r="I4724" i="11"/>
  <c r="I4712" i="11"/>
  <c r="I4700" i="11"/>
  <c r="I4688" i="11"/>
  <c r="I4676" i="11"/>
  <c r="I4664" i="11"/>
  <c r="I4652" i="11"/>
  <c r="I4640" i="11"/>
  <c r="I4628" i="11"/>
  <c r="I4616" i="11"/>
  <c r="I4604" i="11"/>
  <c r="I4592" i="11"/>
  <c r="I4580" i="11"/>
  <c r="I4568" i="11"/>
  <c r="I4556" i="11"/>
  <c r="I4544" i="11"/>
  <c r="I4532" i="11"/>
  <c r="I4520" i="11"/>
  <c r="I4508" i="11"/>
  <c r="I4496" i="11"/>
  <c r="I4484" i="11"/>
  <c r="I4472" i="11"/>
  <c r="I4460" i="11"/>
  <c r="I4448" i="11"/>
  <c r="I4437" i="11"/>
  <c r="I4429" i="11"/>
  <c r="I4419" i="11"/>
  <c r="I4411" i="11"/>
  <c r="I4401" i="11"/>
  <c r="I4393" i="11"/>
  <c r="I4383" i="11"/>
  <c r="I4375" i="11"/>
  <c r="I4365" i="11"/>
  <c r="I4357" i="11"/>
  <c r="I4347" i="11"/>
  <c r="I4339" i="11"/>
  <c r="I4329" i="11"/>
  <c r="I4321" i="11"/>
  <c r="I4311" i="11"/>
  <c r="I4303" i="11"/>
  <c r="I4293" i="11"/>
  <c r="I4285" i="11"/>
  <c r="I4275" i="11"/>
  <c r="I4267" i="11"/>
  <c r="I4257" i="11"/>
  <c r="I4249" i="11"/>
  <c r="I4239" i="11"/>
  <c r="I4231" i="11"/>
  <c r="I4221" i="11"/>
  <c r="I4213" i="11"/>
  <c r="I4203" i="11"/>
  <c r="I4195" i="11"/>
  <c r="I4185" i="11"/>
  <c r="I4177" i="11"/>
  <c r="I4167" i="11"/>
  <c r="I4159" i="11"/>
  <c r="I4149" i="11"/>
  <c r="I4141" i="11"/>
  <c r="I4131" i="11"/>
  <c r="I4123" i="11"/>
  <c r="I4113" i="11"/>
  <c r="I4105" i="11"/>
  <c r="I4095" i="11"/>
  <c r="I4087" i="11"/>
  <c r="I4077" i="11"/>
  <c r="I4069" i="11"/>
  <c r="I4059" i="11"/>
  <c r="I4051" i="11"/>
  <c r="I4041" i="11"/>
  <c r="I4033" i="11"/>
  <c r="I4023" i="11"/>
  <c r="I4015" i="11"/>
  <c r="I4006" i="11"/>
  <c r="I3999" i="11"/>
  <c r="I3992" i="11"/>
  <c r="I3985" i="11"/>
  <c r="I3978" i="11"/>
  <c r="I3970" i="11"/>
  <c r="I3963" i="11"/>
  <c r="I3956" i="11"/>
  <c r="I3949" i="11"/>
  <c r="I3942" i="11"/>
  <c r="I3934" i="11"/>
  <c r="I3927" i="11"/>
  <c r="I3920" i="11"/>
  <c r="I3913" i="11"/>
  <c r="I3906" i="11"/>
  <c r="I3898" i="11"/>
  <c r="I3891" i="11"/>
  <c r="I3884" i="11"/>
  <c r="I3877" i="11"/>
  <c r="I3870" i="11"/>
  <c r="I3862" i="11"/>
  <c r="I3855" i="11"/>
  <c r="I3848" i="11"/>
  <c r="I3841" i="11"/>
  <c r="I3834" i="11"/>
  <c r="I3826" i="11"/>
  <c r="I3819" i="11"/>
  <c r="I3812" i="11"/>
  <c r="I3805" i="11"/>
  <c r="I3798" i="11"/>
  <c r="I3790" i="11"/>
  <c r="I3783" i="11"/>
  <c r="I3776" i="11"/>
  <c r="I3769" i="11"/>
  <c r="I3762" i="11"/>
  <c r="I3754" i="11"/>
  <c r="I3747" i="11"/>
  <c r="I3740" i="11"/>
  <c r="I3733" i="11"/>
  <c r="I3726" i="11"/>
  <c r="I3718" i="11"/>
  <c r="I3711" i="11"/>
  <c r="I3704" i="11"/>
  <c r="I3697" i="11"/>
  <c r="I3690" i="11"/>
  <c r="I3682" i="11"/>
  <c r="I3675" i="11"/>
  <c r="I3668" i="11"/>
  <c r="I3661" i="11"/>
  <c r="I3654" i="11"/>
  <c r="I3646" i="11"/>
  <c r="I3639" i="11"/>
  <c r="I3632" i="11"/>
  <c r="I3625" i="11"/>
  <c r="I3618" i="11"/>
  <c r="I3610" i="11"/>
  <c r="I3603" i="11"/>
  <c r="I3596" i="11"/>
  <c r="I3589" i="11"/>
  <c r="I3582" i="11"/>
  <c r="I3574" i="11"/>
  <c r="I3567" i="11"/>
  <c r="I3560" i="11"/>
  <c r="I3553" i="11"/>
  <c r="I3546" i="11"/>
  <c r="I3538" i="11"/>
  <c r="I3531" i="11"/>
  <c r="I3524" i="11"/>
  <c r="I3517" i="11"/>
  <c r="I3510" i="11"/>
  <c r="I3502" i="11"/>
  <c r="I3495" i="11"/>
  <c r="I3488" i="11"/>
  <c r="I3481" i="11"/>
  <c r="I3474" i="11"/>
  <c r="I3466" i="11"/>
  <c r="I3459" i="11"/>
  <c r="I3452" i="11"/>
  <c r="I3445" i="11"/>
  <c r="I3438" i="11"/>
  <c r="I3430" i="11"/>
  <c r="I3423" i="11"/>
  <c r="I3416" i="11"/>
  <c r="I3409" i="11"/>
  <c r="I3402" i="11"/>
  <c r="I3394" i="11"/>
  <c r="I3387" i="11"/>
  <c r="I3380" i="11"/>
  <c r="I3373" i="11"/>
  <c r="I3366" i="11"/>
  <c r="I3358" i="11"/>
  <c r="I3351" i="11"/>
  <c r="I3344" i="11"/>
  <c r="I3337" i="11"/>
  <c r="I3330" i="11"/>
  <c r="I3322" i="11"/>
  <c r="I3315" i="11"/>
  <c r="I3308" i="11"/>
  <c r="I3301" i="11"/>
  <c r="I3294" i="11"/>
  <c r="I3286" i="11"/>
  <c r="I3279" i="11"/>
  <c r="I3272" i="11"/>
  <c r="I3265" i="11"/>
  <c r="I3258" i="11"/>
  <c r="I3250" i="11"/>
  <c r="I3243" i="11"/>
  <c r="I3236" i="11"/>
  <c r="I3229" i="11"/>
  <c r="I3222" i="11"/>
  <c r="I3214" i="11"/>
  <c r="I3207" i="11"/>
  <c r="I3200" i="11"/>
  <c r="I3193" i="11"/>
  <c r="I3186" i="11"/>
  <c r="I3178" i="11"/>
  <c r="I3171" i="11"/>
  <c r="I3164" i="11"/>
  <c r="I3157" i="11"/>
  <c r="I3150" i="11"/>
  <c r="I3142" i="11"/>
  <c r="I3135" i="11"/>
  <c r="I3128" i="11"/>
  <c r="I3121" i="11"/>
  <c r="I3114" i="11"/>
  <c r="I3106" i="11"/>
  <c r="I3099" i="11"/>
  <c r="I3092" i="11"/>
  <c r="I3085" i="11"/>
  <c r="I3078" i="11"/>
  <c r="I3070" i="11"/>
  <c r="I3063" i="11"/>
  <c r="I3056" i="11"/>
  <c r="I3049" i="11"/>
  <c r="I3042" i="11"/>
  <c r="I3034" i="11"/>
  <c r="I3027" i="11"/>
  <c r="I3020" i="11"/>
  <c r="I3013" i="11"/>
  <c r="I3006" i="11"/>
  <c r="I2998" i="11"/>
  <c r="I2991" i="11"/>
  <c r="I2984" i="11"/>
  <c r="I2977" i="11"/>
  <c r="I2970" i="11"/>
  <c r="I2962" i="11"/>
  <c r="I2955" i="11"/>
  <c r="I2948" i="11"/>
  <c r="I2941" i="11"/>
  <c r="I2934" i="11"/>
  <c r="I2926" i="11"/>
  <c r="I2919" i="11"/>
  <c r="I2912" i="11"/>
  <c r="I2905" i="11"/>
  <c r="I2898" i="11"/>
  <c r="I2890" i="11"/>
  <c r="I2883" i="11"/>
  <c r="I2876" i="11"/>
  <c r="I2869" i="11"/>
  <c r="I2862" i="11"/>
  <c r="I2854" i="11"/>
  <c r="I2847" i="11"/>
  <c r="I2840" i="11"/>
  <c r="I2833" i="11"/>
  <c r="I2826" i="11"/>
  <c r="I2818" i="11"/>
  <c r="I2811" i="11"/>
  <c r="I2804" i="11"/>
  <c r="I2797" i="11"/>
  <c r="I2790" i="11"/>
  <c r="I2782" i="11"/>
  <c r="I2775" i="11"/>
  <c r="I2768" i="11"/>
  <c r="I2761" i="11"/>
  <c r="I2754" i="11"/>
  <c r="I2746" i="11"/>
  <c r="I2739" i="11"/>
  <c r="I2732" i="11"/>
  <c r="I2725" i="11"/>
  <c r="I2718" i="11"/>
  <c r="I2710" i="11"/>
  <c r="I2703" i="11"/>
  <c r="I2696" i="11"/>
  <c r="I2689" i="11"/>
  <c r="I2682" i="11"/>
  <c r="I2674" i="11"/>
  <c r="I2667" i="11"/>
  <c r="I2660" i="11"/>
  <c r="I2653" i="11"/>
  <c r="I2646" i="11"/>
  <c r="I2638" i="11"/>
  <c r="I2631" i="11"/>
  <c r="I2624" i="11"/>
  <c r="I2617" i="11"/>
  <c r="I2610" i="11"/>
  <c r="I2604" i="11"/>
  <c r="I2598" i="11"/>
  <c r="I2592" i="11"/>
  <c r="I2586" i="11"/>
  <c r="I2580" i="11"/>
  <c r="I2574" i="11"/>
  <c r="I2568" i="11"/>
  <c r="I2562" i="11"/>
  <c r="I2556" i="11"/>
  <c r="I2550" i="11"/>
  <c r="I2544" i="11"/>
  <c r="I2538" i="11"/>
  <c r="I2532" i="11"/>
  <c r="I2526" i="11"/>
  <c r="I2520" i="11"/>
  <c r="I2514" i="11"/>
  <c r="I2508" i="11"/>
  <c r="I2502" i="11"/>
  <c r="I2496" i="11"/>
  <c r="I2490" i="11"/>
  <c r="I2484" i="11"/>
  <c r="I2478" i="11"/>
  <c r="I2472" i="11"/>
  <c r="I2466" i="11"/>
  <c r="I2460" i="11"/>
  <c r="I2454" i="11"/>
  <c r="I2448" i="11"/>
  <c r="I2442" i="11"/>
  <c r="I2436" i="11"/>
  <c r="I2430" i="11"/>
  <c r="I2424" i="11"/>
  <c r="I2418" i="11"/>
  <c r="I2412" i="11"/>
  <c r="I2406" i="11"/>
  <c r="I2400" i="11"/>
  <c r="I2394" i="11"/>
  <c r="I2388" i="11"/>
  <c r="I2382" i="11"/>
  <c r="I2376" i="11"/>
  <c r="I2370" i="11"/>
  <c r="I2364" i="11"/>
  <c r="I2358" i="11"/>
  <c r="I2352" i="11"/>
  <c r="I2346" i="11"/>
  <c r="I2340" i="11"/>
  <c r="I2334" i="11"/>
  <c r="I2328" i="11"/>
  <c r="I2322" i="11"/>
  <c r="I2316" i="11"/>
  <c r="I2310" i="11"/>
  <c r="I2304" i="11"/>
  <c r="I2298" i="11"/>
  <c r="I2292" i="11"/>
  <c r="I2286" i="11"/>
  <c r="I2280" i="11"/>
  <c r="I2274" i="11"/>
  <c r="I2268" i="11"/>
  <c r="I2262" i="11"/>
  <c r="I2256" i="11"/>
  <c r="I2250" i="11"/>
  <c r="I2244" i="11"/>
  <c r="I2238" i="11"/>
  <c r="I2232" i="11"/>
  <c r="I2226" i="11"/>
  <c r="I2220" i="11"/>
  <c r="I2214" i="11"/>
  <c r="I2208" i="11"/>
  <c r="I2202" i="11"/>
  <c r="I2196" i="11"/>
  <c r="I2190" i="11"/>
  <c r="I2184" i="11"/>
  <c r="I2178" i="11"/>
  <c r="I2172" i="11"/>
  <c r="I2166" i="11"/>
  <c r="I2160" i="11"/>
  <c r="I2154" i="11"/>
  <c r="I2148" i="11"/>
  <c r="I2142" i="11"/>
  <c r="I2136" i="11"/>
  <c r="I2130" i="11"/>
  <c r="I2124" i="11"/>
  <c r="I2118" i="11"/>
  <c r="I2112" i="11"/>
  <c r="I2106" i="11"/>
  <c r="I2100" i="11"/>
  <c r="I2094" i="11"/>
  <c r="I2088" i="11"/>
  <c r="I2082" i="11"/>
  <c r="I2076" i="11"/>
  <c r="I2070" i="11"/>
  <c r="I2064" i="11"/>
  <c r="I2058" i="11"/>
  <c r="I2052" i="11"/>
  <c r="I2046" i="11"/>
  <c r="I2040" i="11"/>
  <c r="I2034" i="11"/>
  <c r="I2028" i="11"/>
  <c r="I2022" i="11"/>
  <c r="I2016" i="11"/>
  <c r="I2010" i="11"/>
  <c r="I2004" i="11"/>
  <c r="I1998" i="11"/>
  <c r="I1992" i="11"/>
  <c r="I1986" i="11"/>
  <c r="I1980" i="11"/>
  <c r="I1974" i="11"/>
  <c r="I1968" i="11"/>
  <c r="I1962" i="11"/>
  <c r="I1956" i="11"/>
  <c r="I1950" i="11"/>
  <c r="I1944" i="11"/>
  <c r="I1938" i="11"/>
  <c r="I1932" i="11"/>
  <c r="I1926" i="11"/>
  <c r="I1920" i="11"/>
  <c r="I1914" i="11"/>
  <c r="I1908" i="11"/>
  <c r="I1902" i="11"/>
  <c r="I1896" i="11"/>
  <c r="I1890" i="11"/>
  <c r="I1884" i="11"/>
  <c r="I1878" i="11"/>
  <c r="I1872" i="11"/>
  <c r="I1866" i="11"/>
  <c r="I1860" i="11"/>
  <c r="I1854" i="11"/>
  <c r="I1848" i="11"/>
  <c r="I1842" i="11"/>
  <c r="I1836" i="11"/>
  <c r="I1830" i="11"/>
  <c r="I1824" i="11"/>
  <c r="I1818" i="11"/>
  <c r="I1812" i="11"/>
  <c r="I1806" i="11"/>
  <c r="I1800" i="11"/>
  <c r="I1794" i="11"/>
  <c r="I1788" i="11"/>
  <c r="I1782" i="11"/>
  <c r="I1776" i="11"/>
  <c r="I1770" i="11"/>
  <c r="I1764" i="11"/>
  <c r="I1758" i="11"/>
  <c r="I1752" i="11"/>
  <c r="I1746" i="11"/>
  <c r="I1740" i="11"/>
  <c r="I1734" i="11"/>
  <c r="I1728" i="11"/>
  <c r="I1722" i="11"/>
  <c r="I1716" i="11"/>
  <c r="I1710" i="11"/>
  <c r="I1704" i="11"/>
  <c r="I1698" i="11"/>
  <c r="I1692" i="11"/>
  <c r="I1686" i="11"/>
  <c r="I1680" i="11"/>
  <c r="I1674" i="11"/>
  <c r="I1668" i="11"/>
  <c r="I1662" i="11"/>
  <c r="I1656" i="11"/>
  <c r="I1650" i="11"/>
  <c r="I1644" i="11"/>
  <c r="I1638" i="11"/>
  <c r="I1632" i="11"/>
  <c r="I1626" i="11"/>
  <c r="I1620" i="11"/>
  <c r="I1614" i="11"/>
  <c r="I1608" i="11"/>
  <c r="I1602" i="11"/>
  <c r="I1596" i="11"/>
  <c r="I1590" i="11"/>
  <c r="I1584" i="11"/>
  <c r="I1578" i="11"/>
  <c r="I1572" i="11"/>
  <c r="I1566" i="11"/>
  <c r="I1560" i="11"/>
  <c r="I1554" i="11"/>
  <c r="I1548" i="11"/>
  <c r="I1542" i="11"/>
  <c r="I1536" i="11"/>
  <c r="I1530" i="11"/>
  <c r="I1524" i="11"/>
  <c r="I1518" i="11"/>
  <c r="I1512" i="11"/>
  <c r="I1506" i="11"/>
  <c r="I1500" i="11"/>
  <c r="I1494" i="11"/>
  <c r="I1488" i="11"/>
  <c r="I1482" i="11"/>
  <c r="I1476" i="11"/>
  <c r="I1470" i="11"/>
  <c r="I1464" i="11"/>
  <c r="I1458" i="11"/>
  <c r="I1452" i="11"/>
  <c r="I1446" i="11"/>
  <c r="I1440" i="11"/>
  <c r="I1434" i="11"/>
  <c r="I1428" i="11"/>
  <c r="I1422" i="11"/>
  <c r="I1416" i="11"/>
  <c r="I1410" i="11"/>
  <c r="I1404" i="11"/>
  <c r="I1398" i="11"/>
  <c r="I1392" i="11"/>
  <c r="I1386" i="11"/>
  <c r="I1380" i="11"/>
  <c r="I1374" i="11"/>
  <c r="I1368" i="11"/>
  <c r="I1362" i="11"/>
  <c r="I1356" i="11"/>
  <c r="I1350" i="11"/>
  <c r="I1344" i="11"/>
  <c r="I1338" i="11"/>
  <c r="I1332" i="11"/>
  <c r="I1326" i="11"/>
  <c r="I1320" i="11"/>
  <c r="I1314" i="11"/>
  <c r="I1308" i="11"/>
  <c r="I1302" i="11"/>
  <c r="I1296" i="11"/>
  <c r="I1290" i="11"/>
  <c r="I1284" i="11"/>
  <c r="I1278" i="11"/>
  <c r="I1272" i="11"/>
  <c r="I1266" i="11"/>
  <c r="I1260" i="11"/>
  <c r="I1254" i="11"/>
  <c r="I1248" i="11"/>
  <c r="I1242" i="11"/>
  <c r="I1236" i="11"/>
  <c r="I1230" i="11"/>
  <c r="I1224" i="11"/>
  <c r="I1218" i="11"/>
  <c r="I1212" i="11"/>
  <c r="I1206" i="11"/>
  <c r="I1200" i="11"/>
  <c r="I1194" i="11"/>
  <c r="I1188" i="11"/>
  <c r="I1182" i="11"/>
  <c r="I1176" i="11"/>
  <c r="I1170" i="11"/>
  <c r="I1164" i="11"/>
  <c r="I1158" i="11"/>
  <c r="I1152" i="11"/>
  <c r="I1146" i="11"/>
  <c r="I1140" i="11"/>
  <c r="I1134" i="11"/>
  <c r="I1128" i="11"/>
  <c r="I1122" i="11"/>
  <c r="I1116" i="11"/>
  <c r="I1110" i="11"/>
  <c r="I1104" i="11"/>
  <c r="I1098" i="11"/>
  <c r="I1092" i="11"/>
  <c r="I1086" i="11"/>
  <c r="I1080" i="11"/>
  <c r="I1074" i="11"/>
  <c r="I1068" i="11"/>
  <c r="I1062" i="11"/>
  <c r="I1056" i="11"/>
  <c r="I1050" i="11"/>
  <c r="I1044" i="11"/>
  <c r="I1038" i="11"/>
  <c r="I1032" i="11"/>
  <c r="I1026" i="11"/>
  <c r="I9999" i="11"/>
  <c r="I9071" i="11"/>
  <c r="I8621" i="11"/>
  <c r="I8232" i="11"/>
  <c r="I8038" i="11"/>
  <c r="I7874" i="11"/>
  <c r="I7718" i="11"/>
  <c r="I7649" i="11"/>
  <c r="I7597" i="11"/>
  <c r="I7546" i="11"/>
  <c r="I7494" i="11"/>
  <c r="I7442" i="11"/>
  <c r="I7390" i="11"/>
  <c r="I7338" i="11"/>
  <c r="I7286" i="11"/>
  <c r="I7235" i="11"/>
  <c r="I7183" i="11"/>
  <c r="I7130" i="11"/>
  <c r="I7079" i="11"/>
  <c r="I7027" i="11"/>
  <c r="I6976" i="11"/>
  <c r="I6924" i="11"/>
  <c r="I6871" i="11"/>
  <c r="I6822" i="11"/>
  <c r="I6779" i="11"/>
  <c r="I6736" i="11"/>
  <c r="I6693" i="11"/>
  <c r="I6650" i="11"/>
  <c r="I6614" i="11"/>
  <c r="I6578" i="11"/>
  <c r="I6542" i="11"/>
  <c r="I6506" i="11"/>
  <c r="I6475" i="11"/>
  <c r="I6451" i="11"/>
  <c r="I6429" i="11"/>
  <c r="I6411" i="11"/>
  <c r="I6393" i="11"/>
  <c r="I6375" i="11"/>
  <c r="I6357" i="11"/>
  <c r="I6339" i="11"/>
  <c r="I6321" i="11"/>
  <c r="I6303" i="11"/>
  <c r="I6285" i="11"/>
  <c r="I6267" i="11"/>
  <c r="I6249" i="11"/>
  <c r="I6232" i="11"/>
  <c r="I6218" i="11"/>
  <c r="I6203" i="11"/>
  <c r="I6189" i="11"/>
  <c r="I6175" i="11"/>
  <c r="I6160" i="11"/>
  <c r="I6146" i="11"/>
  <c r="I6131" i="11"/>
  <c r="I6117" i="11"/>
  <c r="I6103" i="11"/>
  <c r="I6088" i="11"/>
  <c r="I6074" i="11"/>
  <c r="I6059" i="11"/>
  <c r="I6045" i="11"/>
  <c r="I6031" i="11"/>
  <c r="I6016" i="11"/>
  <c r="I6002" i="11"/>
  <c r="I5987" i="11"/>
  <c r="I5973" i="11"/>
  <c r="I5959" i="11"/>
  <c r="I5944" i="11"/>
  <c r="I5930" i="11"/>
  <c r="I5915" i="11"/>
  <c r="I5901" i="11"/>
  <c r="I5887" i="11"/>
  <c r="I5872" i="11"/>
  <c r="I5858" i="11"/>
  <c r="I5843" i="11"/>
  <c r="I5829" i="11"/>
  <c r="I5815" i="11"/>
  <c r="I5800" i="11"/>
  <c r="I5786" i="11"/>
  <c r="I5771" i="11"/>
  <c r="I5757" i="11"/>
  <c r="I5743" i="11"/>
  <c r="I5728" i="11"/>
  <c r="I5714" i="11"/>
  <c r="I5699" i="11"/>
  <c r="I5685" i="11"/>
  <c r="I5671" i="11"/>
  <c r="I5656" i="11"/>
  <c r="I5642" i="11"/>
  <c r="I5627" i="11"/>
  <c r="I5613" i="11"/>
  <c r="I5599" i="11"/>
  <c r="I5584" i="11"/>
  <c r="I5570" i="11"/>
  <c r="I5555" i="11"/>
  <c r="I5541" i="11"/>
  <c r="I5527" i="11"/>
  <c r="I5512" i="11"/>
  <c r="I5498" i="11"/>
  <c r="I5483" i="11"/>
  <c r="I5469" i="11"/>
  <c r="I5455" i="11"/>
  <c r="I5440" i="11"/>
  <c r="I5426" i="11"/>
  <c r="I5411" i="11"/>
  <c r="I5397" i="11"/>
  <c r="I5383" i="11"/>
  <c r="I5368" i="11"/>
  <c r="I5354" i="11"/>
  <c r="I5339" i="11"/>
  <c r="I5325" i="11"/>
  <c r="I5311" i="11"/>
  <c r="I5296" i="11"/>
  <c r="I5282" i="11"/>
  <c r="I5267" i="11"/>
  <c r="I5253" i="11"/>
  <c r="I5239" i="11"/>
  <c r="I5224" i="11"/>
  <c r="I5210" i="11"/>
  <c r="I5195" i="11"/>
  <c r="I5181" i="11"/>
  <c r="I5167" i="11"/>
  <c r="I5152" i="11"/>
  <c r="I5138" i="11"/>
  <c r="I5123" i="11"/>
  <c r="I5109" i="11"/>
  <c r="I5095" i="11"/>
  <c r="I5080" i="11"/>
  <c r="I5066" i="11"/>
  <c r="I5051" i="11"/>
  <c r="I5037" i="11"/>
  <c r="I5023" i="11"/>
  <c r="I5008" i="11"/>
  <c r="I4994" i="11"/>
  <c r="I4979" i="11"/>
  <c r="I4965" i="11"/>
  <c r="I4951" i="11"/>
  <c r="I4936" i="11"/>
  <c r="I4922" i="11"/>
  <c r="I4907" i="11"/>
  <c r="I4893" i="11"/>
  <c r="I4879" i="11"/>
  <c r="I4864" i="11"/>
  <c r="I4850" i="11"/>
  <c r="I4835" i="11"/>
  <c r="I4821" i="11"/>
  <c r="I4807" i="11"/>
  <c r="I4792" i="11"/>
  <c r="I4780" i="11"/>
  <c r="I4768" i="11"/>
  <c r="I4756" i="11"/>
  <c r="I4744" i="11"/>
  <c r="I4732" i="11"/>
  <c r="I4720" i="11"/>
  <c r="I4708" i="11"/>
  <c r="I4696" i="11"/>
  <c r="I4684" i="11"/>
  <c r="I4672" i="11"/>
  <c r="I4660" i="11"/>
  <c r="I4648" i="11"/>
  <c r="I4636" i="11"/>
  <c r="I4624" i="11"/>
  <c r="I4612" i="11"/>
  <c r="I4600" i="11"/>
  <c r="I4588" i="11"/>
  <c r="I4576" i="11"/>
  <c r="I4564" i="11"/>
  <c r="I4552" i="11"/>
  <c r="I4540" i="11"/>
  <c r="I4528" i="11"/>
  <c r="I4516" i="11"/>
  <c r="I4504" i="11"/>
  <c r="I4492" i="11"/>
  <c r="I4480" i="11"/>
  <c r="I4468" i="11"/>
  <c r="I4456" i="11"/>
  <c r="I4444" i="11"/>
  <c r="I4436" i="11"/>
  <c r="I4426" i="11"/>
  <c r="I4418" i="11"/>
  <c r="I4408" i="11"/>
  <c r="I4400" i="11"/>
  <c r="I4390" i="11"/>
  <c r="I4382" i="11"/>
  <c r="I4372" i="11"/>
  <c r="I4364" i="11"/>
  <c r="I4354" i="11"/>
  <c r="I4346" i="11"/>
  <c r="I4336" i="11"/>
  <c r="I4328" i="11"/>
  <c r="I4318" i="11"/>
  <c r="I4310" i="11"/>
  <c r="I4300" i="11"/>
  <c r="I4292" i="11"/>
  <c r="I4282" i="11"/>
  <c r="I4274" i="11"/>
  <c r="I4264" i="11"/>
  <c r="I4256" i="11"/>
  <c r="I4246" i="11"/>
  <c r="I4238" i="11"/>
  <c r="I4228" i="11"/>
  <c r="I4220" i="11"/>
  <c r="I4210" i="11"/>
  <c r="I4202" i="11"/>
  <c r="I4192" i="11"/>
  <c r="I4184" i="11"/>
  <c r="I4174" i="11"/>
  <c r="I4166" i="11"/>
  <c r="I4156" i="11"/>
  <c r="I4148" i="11"/>
  <c r="I4138" i="11"/>
  <c r="I4130" i="11"/>
  <c r="I4120" i="11"/>
  <c r="I4112" i="11"/>
  <c r="I4102" i="11"/>
  <c r="I4094" i="11"/>
  <c r="I4084" i="11"/>
  <c r="I4076" i="11"/>
  <c r="I4066" i="11"/>
  <c r="I4058" i="11"/>
  <c r="I4048" i="11"/>
  <c r="I4040" i="11"/>
  <c r="I4030" i="11"/>
  <c r="I4022" i="11"/>
  <c r="I4012" i="11"/>
  <c r="I4005" i="11"/>
  <c r="I3998" i="11"/>
  <c r="I3991" i="11"/>
  <c r="I3984" i="11"/>
  <c r="I3976" i="11"/>
  <c r="I3969" i="11"/>
  <c r="I3962" i="11"/>
  <c r="I3955" i="11"/>
  <c r="I3948" i="11"/>
  <c r="I3940" i="11"/>
  <c r="I3933" i="11"/>
  <c r="I3926" i="11"/>
  <c r="I3919" i="11"/>
  <c r="I3912" i="11"/>
  <c r="I3904" i="11"/>
  <c r="I3897" i="11"/>
  <c r="I3890" i="11"/>
  <c r="I3883" i="11"/>
  <c r="I3876" i="11"/>
  <c r="I3868" i="11"/>
  <c r="I3861" i="11"/>
  <c r="I3854" i="11"/>
  <c r="I3847" i="11"/>
  <c r="I3840" i="11"/>
  <c r="I3832" i="11"/>
  <c r="I3825" i="11"/>
  <c r="I3818" i="11"/>
  <c r="I3811" i="11"/>
  <c r="I3804" i="11"/>
  <c r="I3796" i="11"/>
  <c r="I3789" i="11"/>
  <c r="I3782" i="11"/>
  <c r="I3775" i="11"/>
  <c r="I3768" i="11"/>
  <c r="I3760" i="11"/>
  <c r="I3753" i="11"/>
  <c r="I3746" i="11"/>
  <c r="I3739" i="11"/>
  <c r="I3732" i="11"/>
  <c r="I3724" i="11"/>
  <c r="I3717" i="11"/>
  <c r="I3710" i="11"/>
  <c r="I3703" i="11"/>
  <c r="I3696" i="11"/>
  <c r="I3688" i="11"/>
  <c r="I3681" i="11"/>
  <c r="I3674" i="11"/>
  <c r="I3667" i="11"/>
  <c r="I3660" i="11"/>
  <c r="I3652" i="11"/>
  <c r="I3645" i="11"/>
  <c r="I3638" i="11"/>
  <c r="I3631" i="11"/>
  <c r="I3624" i="11"/>
  <c r="I3616" i="11"/>
  <c r="I3609" i="11"/>
  <c r="I3602" i="11"/>
  <c r="I3595" i="11"/>
  <c r="I3588" i="11"/>
  <c r="I3580" i="11"/>
  <c r="I3573" i="11"/>
  <c r="I3566" i="11"/>
  <c r="I3559" i="11"/>
  <c r="I3552" i="11"/>
  <c r="I3544" i="11"/>
  <c r="I3537" i="11"/>
  <c r="I3530" i="11"/>
  <c r="I3523" i="11"/>
  <c r="I3516" i="11"/>
  <c r="I3508" i="11"/>
  <c r="I3501" i="11"/>
  <c r="I3494" i="11"/>
  <c r="I3487" i="11"/>
  <c r="I3480" i="11"/>
  <c r="I3472" i="11"/>
  <c r="I3465" i="11"/>
  <c r="I3458" i="11"/>
  <c r="I3451" i="11"/>
  <c r="I3444" i="11"/>
  <c r="I3436" i="11"/>
  <c r="I3429" i="11"/>
  <c r="I3422" i="11"/>
  <c r="I3415" i="11"/>
  <c r="I3408" i="11"/>
  <c r="I3400" i="11"/>
  <c r="I3393" i="11"/>
  <c r="I3386" i="11"/>
  <c r="I3379" i="11"/>
  <c r="I3372" i="11"/>
  <c r="I3364" i="11"/>
  <c r="I3357" i="11"/>
  <c r="I3350" i="11"/>
  <c r="I3343" i="11"/>
  <c r="I3336" i="11"/>
  <c r="I3328" i="11"/>
  <c r="I3321" i="11"/>
  <c r="I3314" i="11"/>
  <c r="I3307" i="11"/>
  <c r="I3300" i="11"/>
  <c r="I3292" i="11"/>
  <c r="I3285" i="11"/>
  <c r="I3278" i="11"/>
  <c r="I3271" i="11"/>
  <c r="I3264" i="11"/>
  <c r="I3256" i="11"/>
  <c r="I3249" i="11"/>
  <c r="I3242" i="11"/>
  <c r="I3235" i="11"/>
  <c r="I3228" i="11"/>
  <c r="I3220" i="11"/>
  <c r="I3213" i="11"/>
  <c r="I3206" i="11"/>
  <c r="I3199" i="11"/>
  <c r="I3192" i="11"/>
  <c r="I3184" i="11"/>
  <c r="I3177" i="11"/>
  <c r="I3170" i="11"/>
  <c r="I3163" i="11"/>
  <c r="I3156" i="11"/>
  <c r="I3148" i="11"/>
  <c r="I3141" i="11"/>
  <c r="I3134" i="11"/>
  <c r="I3127" i="11"/>
  <c r="I3120" i="11"/>
  <c r="I3112" i="11"/>
  <c r="I3105" i="11"/>
  <c r="I3098" i="11"/>
  <c r="I3091" i="11"/>
  <c r="I3084" i="11"/>
  <c r="I3076" i="11"/>
  <c r="I3069" i="11"/>
  <c r="I3062" i="11"/>
  <c r="I3055" i="11"/>
  <c r="I3048" i="11"/>
  <c r="I3040" i="11"/>
  <c r="I3033" i="11"/>
  <c r="I3026" i="11"/>
  <c r="I3019" i="11"/>
  <c r="I3012" i="11"/>
  <c r="I3004" i="11"/>
  <c r="I2997" i="11"/>
  <c r="I2990" i="11"/>
  <c r="I2983" i="11"/>
  <c r="I2976" i="11"/>
  <c r="I2968" i="11"/>
  <c r="I2961" i="11"/>
  <c r="I2954" i="11"/>
  <c r="I2947" i="11"/>
  <c r="I2940" i="11"/>
  <c r="I2932" i="11"/>
  <c r="I2925" i="11"/>
  <c r="I2918" i="11"/>
  <c r="I2911" i="11"/>
  <c r="I2904" i="11"/>
  <c r="I2896" i="11"/>
  <c r="I2889" i="11"/>
  <c r="I2882" i="11"/>
  <c r="I2875" i="11"/>
  <c r="I2868" i="11"/>
  <c r="I2860" i="11"/>
  <c r="I2853" i="11"/>
  <c r="I2846" i="11"/>
  <c r="I2839" i="11"/>
  <c r="I2832" i="11"/>
  <c r="I2824" i="11"/>
  <c r="I2817" i="11"/>
  <c r="I2810" i="11"/>
  <c r="I2803" i="11"/>
  <c r="I2796" i="11"/>
  <c r="I2788" i="11"/>
  <c r="I2781" i="11"/>
  <c r="I2774" i="11"/>
  <c r="I2767" i="11"/>
  <c r="I2760" i="11"/>
  <c r="I2752" i="11"/>
  <c r="I2745" i="11"/>
  <c r="I2738" i="11"/>
  <c r="I2731" i="11"/>
  <c r="I2724" i="11"/>
  <c r="I2716" i="11"/>
  <c r="I2709" i="11"/>
  <c r="I2702" i="11"/>
  <c r="I2695" i="11"/>
  <c r="I2688" i="11"/>
  <c r="I2680" i="11"/>
  <c r="I2673" i="11"/>
  <c r="I2666" i="11"/>
  <c r="I2659" i="11"/>
  <c r="I2652" i="11"/>
  <c r="I2644" i="11"/>
  <c r="I2637" i="11"/>
  <c r="I2630" i="11"/>
  <c r="I2623" i="11"/>
  <c r="I2616" i="11"/>
  <c r="I2609" i="11"/>
  <c r="I2603" i="11"/>
  <c r="I2597" i="11"/>
  <c r="I2591" i="11"/>
  <c r="I2585" i="11"/>
  <c r="I2579" i="11"/>
  <c r="I2573" i="11"/>
  <c r="I2567" i="11"/>
  <c r="I2561" i="11"/>
  <c r="I2555" i="11"/>
  <c r="I2549" i="11"/>
  <c r="I2543" i="11"/>
  <c r="I2537" i="11"/>
  <c r="I2531" i="11"/>
  <c r="I2525" i="11"/>
  <c r="I2519" i="11"/>
  <c r="I2513" i="11"/>
  <c r="I2507" i="11"/>
  <c r="I2501" i="11"/>
  <c r="I2495" i="11"/>
  <c r="I2489" i="11"/>
  <c r="I2483" i="11"/>
  <c r="I2477" i="11"/>
  <c r="I2471" i="11"/>
  <c r="I2465" i="11"/>
  <c r="I2459" i="11"/>
  <c r="I2453" i="11"/>
  <c r="I2447" i="11"/>
  <c r="I2441" i="11"/>
  <c r="I2435" i="11"/>
  <c r="I2429" i="11"/>
  <c r="I2423" i="11"/>
  <c r="I2417" i="11"/>
  <c r="I2411" i="11"/>
  <c r="I2405" i="11"/>
  <c r="I2399" i="11"/>
  <c r="I2393" i="11"/>
  <c r="I2387" i="11"/>
  <c r="I2381" i="11"/>
  <c r="I2375" i="11"/>
  <c r="I2369" i="11"/>
  <c r="I2363" i="11"/>
  <c r="I2357" i="11"/>
  <c r="I9567" i="11"/>
  <c r="I8882" i="11"/>
  <c r="I8491" i="11"/>
  <c r="I8167" i="11"/>
  <c r="I7978" i="11"/>
  <c r="I7822" i="11"/>
  <c r="I7692" i="11"/>
  <c r="I7640" i="11"/>
  <c r="I7589" i="11"/>
  <c r="I7537" i="11"/>
  <c r="I7486" i="11"/>
  <c r="I7433" i="11"/>
  <c r="I7381" i="11"/>
  <c r="I7330" i="11"/>
  <c r="I7278" i="11"/>
  <c r="I7226" i="11"/>
  <c r="I7174" i="11"/>
  <c r="I7122" i="11"/>
  <c r="I7070" i="11"/>
  <c r="I7019" i="11"/>
  <c r="I6967" i="11"/>
  <c r="I6914" i="11"/>
  <c r="I6863" i="11"/>
  <c r="I6815" i="11"/>
  <c r="I6772" i="11"/>
  <c r="I6729" i="11"/>
  <c r="I6685" i="11"/>
  <c r="I6644" i="11"/>
  <c r="I6608" i="11"/>
  <c r="I6572" i="11"/>
  <c r="I6536" i="11"/>
  <c r="I6500" i="11"/>
  <c r="I6470" i="11"/>
  <c r="I6446" i="11"/>
  <c r="I6427" i="11"/>
  <c r="I6409" i="11"/>
  <c r="I6391" i="11"/>
  <c r="I6373" i="11"/>
  <c r="I6355" i="11"/>
  <c r="I6337" i="11"/>
  <c r="I6319" i="11"/>
  <c r="I6301" i="11"/>
  <c r="I6283" i="11"/>
  <c r="I6265" i="11"/>
  <c r="I6247" i="11"/>
  <c r="I6230" i="11"/>
  <c r="I6215" i="11"/>
  <c r="I6201" i="11"/>
  <c r="I6187" i="11"/>
  <c r="I6172" i="11"/>
  <c r="I6158" i="11"/>
  <c r="I6143" i="11"/>
  <c r="I6129" i="11"/>
  <c r="I6115" i="11"/>
  <c r="I6100" i="11"/>
  <c r="I6086" i="11"/>
  <c r="I6071" i="11"/>
  <c r="I6057" i="11"/>
  <c r="I6043" i="11"/>
  <c r="I6028" i="11"/>
  <c r="I6014" i="11"/>
  <c r="I5999" i="11"/>
  <c r="I5985" i="11"/>
  <c r="I5971" i="11"/>
  <c r="I5956" i="11"/>
  <c r="I5942" i="11"/>
  <c r="I5927" i="11"/>
  <c r="I5913" i="11"/>
  <c r="I5899" i="11"/>
  <c r="I5884" i="11"/>
  <c r="I5870" i="11"/>
  <c r="I5855" i="11"/>
  <c r="I5841" i="11"/>
  <c r="I5827" i="11"/>
  <c r="I5812" i="11"/>
  <c r="I5798" i="11"/>
  <c r="I5783" i="11"/>
  <c r="I5769" i="11"/>
  <c r="I5755" i="11"/>
  <c r="I5740" i="11"/>
  <c r="I5726" i="11"/>
  <c r="I5711" i="11"/>
  <c r="I5697" i="11"/>
  <c r="I5683" i="11"/>
  <c r="I5668" i="11"/>
  <c r="I5654" i="11"/>
  <c r="I5639" i="11"/>
  <c r="I5625" i="11"/>
  <c r="I5611" i="11"/>
  <c r="I5596" i="11"/>
  <c r="I5582" i="11"/>
  <c r="I5567" i="11"/>
  <c r="I5553" i="11"/>
  <c r="I5539" i="11"/>
  <c r="I5524" i="11"/>
  <c r="I5510" i="11"/>
  <c r="I5495" i="11"/>
  <c r="I5481" i="11"/>
  <c r="I5467" i="11"/>
  <c r="I5452" i="11"/>
  <c r="I5438" i="11"/>
  <c r="I5423" i="11"/>
  <c r="I5409" i="11"/>
  <c r="I5395" i="11"/>
  <c r="I5380" i="11"/>
  <c r="I5366" i="11"/>
  <c r="I5351" i="11"/>
  <c r="I5337" i="11"/>
  <c r="I5323" i="11"/>
  <c r="I5308" i="11"/>
  <c r="I5294" i="11"/>
  <c r="I5279" i="11"/>
  <c r="I5265" i="11"/>
  <c r="I5251" i="11"/>
  <c r="I5236" i="11"/>
  <c r="I5222" i="11"/>
  <c r="I5207" i="11"/>
  <c r="I5193" i="11"/>
  <c r="I5179" i="11"/>
  <c r="I5164" i="11"/>
  <c r="I5150" i="11"/>
  <c r="I5135" i="11"/>
  <c r="I5121" i="11"/>
  <c r="I5107" i="11"/>
  <c r="I5092" i="11"/>
  <c r="I5078" i="11"/>
  <c r="I5063" i="11"/>
  <c r="I5049" i="11"/>
  <c r="I5035" i="11"/>
  <c r="I5020" i="11"/>
  <c r="I5006" i="11"/>
  <c r="I4991" i="11"/>
  <c r="I4977" i="11"/>
  <c r="I4963" i="11"/>
  <c r="I4948" i="11"/>
  <c r="I4934" i="11"/>
  <c r="I4919" i="11"/>
  <c r="I4905" i="11"/>
  <c r="I4891" i="11"/>
  <c r="I4876" i="11"/>
  <c r="I4862" i="11"/>
  <c r="I4847" i="11"/>
  <c r="I4833" i="11"/>
  <c r="I4819" i="11"/>
  <c r="I4804" i="11"/>
  <c r="I4790" i="11"/>
  <c r="I4778" i="11"/>
  <c r="I4766" i="11"/>
  <c r="I4754" i="11"/>
  <c r="I4742" i="11"/>
  <c r="I4730" i="11"/>
  <c r="I4718" i="11"/>
  <c r="I4706" i="11"/>
  <c r="I4694" i="11"/>
  <c r="I4682" i="11"/>
  <c r="I4670" i="11"/>
  <c r="I4658" i="11"/>
  <c r="I4646" i="11"/>
  <c r="I4634" i="11"/>
  <c r="I4622" i="11"/>
  <c r="I4610" i="11"/>
  <c r="I4598" i="11"/>
  <c r="I4586" i="11"/>
  <c r="I4574" i="11"/>
  <c r="I4562" i="11"/>
  <c r="I4550" i="11"/>
  <c r="I4538" i="11"/>
  <c r="I4526" i="11"/>
  <c r="I4514" i="11"/>
  <c r="I4502" i="11"/>
  <c r="I4490" i="11"/>
  <c r="I4478" i="11"/>
  <c r="I4466" i="11"/>
  <c r="I4454" i="11"/>
  <c r="I4442" i="11"/>
  <c r="I4432" i="11"/>
  <c r="I4424" i="11"/>
  <c r="I4414" i="11"/>
  <c r="I4406" i="11"/>
  <c r="I4396" i="11"/>
  <c r="I4388" i="11"/>
  <c r="I4378" i="11"/>
  <c r="I4370" i="11"/>
  <c r="I4360" i="11"/>
  <c r="I4352" i="11"/>
  <c r="I4342" i="11"/>
  <c r="I4334" i="11"/>
  <c r="I4324" i="11"/>
  <c r="I4316" i="11"/>
  <c r="I4306" i="11"/>
  <c r="I4298" i="11"/>
  <c r="I4288" i="11"/>
  <c r="I4280" i="11"/>
  <c r="I4270" i="11"/>
  <c r="I4262" i="11"/>
  <c r="I4252" i="11"/>
  <c r="I4244" i="11"/>
  <c r="I4234" i="11"/>
  <c r="I4226" i="11"/>
  <c r="I4216" i="11"/>
  <c r="I4208" i="11"/>
  <c r="I4198" i="11"/>
  <c r="I4190" i="11"/>
  <c r="I4180" i="11"/>
  <c r="I4172" i="11"/>
  <c r="I4162" i="11"/>
  <c r="I4154" i="11"/>
  <c r="I4144" i="11"/>
  <c r="I4136" i="11"/>
  <c r="I4126" i="11"/>
  <c r="I4118" i="11"/>
  <c r="I4108" i="11"/>
  <c r="I4100" i="11"/>
  <c r="I4090" i="11"/>
  <c r="I4082" i="11"/>
  <c r="I4072" i="11"/>
  <c r="I4064" i="11"/>
  <c r="I4054" i="11"/>
  <c r="I4046" i="11"/>
  <c r="I4036" i="11"/>
  <c r="I4028" i="11"/>
  <c r="I4018" i="11"/>
  <c r="I4010" i="11"/>
  <c r="I4003" i="11"/>
  <c r="I3996" i="11"/>
  <c r="I3988" i="11"/>
  <c r="I3981" i="11"/>
  <c r="I3974" i="11"/>
  <c r="I3967" i="11"/>
  <c r="I3960" i="11"/>
  <c r="I3952" i="11"/>
  <c r="I3945" i="11"/>
  <c r="I3938" i="11"/>
  <c r="I3931" i="11"/>
  <c r="I3924" i="11"/>
  <c r="I3916" i="11"/>
  <c r="I3909" i="11"/>
  <c r="I3902" i="11"/>
  <c r="I3895" i="11"/>
  <c r="I3888" i="11"/>
  <c r="I3880" i="11"/>
  <c r="I3873" i="11"/>
  <c r="I3866" i="11"/>
  <c r="I3859" i="11"/>
  <c r="I3852" i="11"/>
  <c r="I3844" i="11"/>
  <c r="I3837" i="11"/>
  <c r="I3830" i="11"/>
  <c r="I3823" i="11"/>
  <c r="I3816" i="11"/>
  <c r="I3808" i="11"/>
  <c r="I3801" i="11"/>
  <c r="I3794" i="11"/>
  <c r="I3787" i="11"/>
  <c r="I3780" i="11"/>
  <c r="I3772" i="11"/>
  <c r="I3765" i="11"/>
  <c r="I3758" i="11"/>
  <c r="I3751" i="11"/>
  <c r="I3744" i="11"/>
  <c r="I3736" i="11"/>
  <c r="I3729" i="11"/>
  <c r="I3722" i="11"/>
  <c r="I3715" i="11"/>
  <c r="I3708" i="11"/>
  <c r="I3700" i="11"/>
  <c r="I3693" i="11"/>
  <c r="I3686" i="11"/>
  <c r="I3679" i="11"/>
  <c r="I3672" i="11"/>
  <c r="I3664" i="11"/>
  <c r="I3657" i="11"/>
  <c r="I3650" i="11"/>
  <c r="I3643" i="11"/>
  <c r="I3636" i="11"/>
  <c r="I3628" i="11"/>
  <c r="I3621" i="11"/>
  <c r="I3614" i="11"/>
  <c r="I3607" i="11"/>
  <c r="I3600" i="11"/>
  <c r="I3592" i="11"/>
  <c r="I3585" i="11"/>
  <c r="I3578" i="11"/>
  <c r="I3571" i="11"/>
  <c r="I3564" i="11"/>
  <c r="I3556" i="11"/>
  <c r="I3549" i="11"/>
  <c r="I3542" i="11"/>
  <c r="I3535" i="11"/>
  <c r="I3528" i="11"/>
  <c r="I3520" i="11"/>
  <c r="I3513" i="11"/>
  <c r="I3506" i="11"/>
  <c r="I3499" i="11"/>
  <c r="I3492" i="11"/>
  <c r="I3484" i="11"/>
  <c r="I3477" i="11"/>
  <c r="I3470" i="11"/>
  <c r="I3463" i="11"/>
  <c r="I3456" i="11"/>
  <c r="I3448" i="11"/>
  <c r="I3441" i="11"/>
  <c r="I3434" i="11"/>
  <c r="I3427" i="11"/>
  <c r="I3420" i="11"/>
  <c r="I3412" i="11"/>
  <c r="I3405" i="11"/>
  <c r="I3398" i="11"/>
  <c r="I3391" i="11"/>
  <c r="I3384" i="11"/>
  <c r="I3376" i="11"/>
  <c r="I3369" i="11"/>
  <c r="I3362" i="11"/>
  <c r="I3355" i="11"/>
  <c r="I3348" i="11"/>
  <c r="I3340" i="11"/>
  <c r="I3333" i="11"/>
  <c r="I3326" i="11"/>
  <c r="I3319" i="11"/>
  <c r="I3312" i="11"/>
  <c r="I3304" i="11"/>
  <c r="I3297" i="11"/>
  <c r="I3290" i="11"/>
  <c r="I3283" i="11"/>
  <c r="I3276" i="11"/>
  <c r="I3268" i="11"/>
  <c r="I3261" i="11"/>
  <c r="I3254" i="11"/>
  <c r="I3247" i="11"/>
  <c r="I3240" i="11"/>
  <c r="I3232" i="11"/>
  <c r="I3225" i="11"/>
  <c r="I3218" i="11"/>
  <c r="I3211" i="11"/>
  <c r="I3204" i="11"/>
  <c r="I3196" i="11"/>
  <c r="I3189" i="11"/>
  <c r="I3182" i="11"/>
  <c r="I3175" i="11"/>
  <c r="I3168" i="11"/>
  <c r="I3160" i="11"/>
  <c r="I3153" i="11"/>
  <c r="I3146" i="11"/>
  <c r="I3139" i="11"/>
  <c r="I3132" i="11"/>
  <c r="I3124" i="11"/>
  <c r="I3117" i="11"/>
  <c r="I3110" i="11"/>
  <c r="I3103" i="11"/>
  <c r="I3096" i="11"/>
  <c r="I3088" i="11"/>
  <c r="I3081" i="11"/>
  <c r="I3074" i="11"/>
  <c r="I3067" i="11"/>
  <c r="I3060" i="11"/>
  <c r="I3052" i="11"/>
  <c r="I3045" i="11"/>
  <c r="I3038" i="11"/>
  <c r="I3031" i="11"/>
  <c r="I3024" i="11"/>
  <c r="I3016" i="11"/>
  <c r="I3009" i="11"/>
  <c r="I3002" i="11"/>
  <c r="I2995" i="11"/>
  <c r="I2988" i="11"/>
  <c r="I2980" i="11"/>
  <c r="I2973" i="11"/>
  <c r="I2966" i="11"/>
  <c r="I2959" i="11"/>
  <c r="I2952" i="11"/>
  <c r="I2944" i="11"/>
  <c r="I2937" i="11"/>
  <c r="I2930" i="11"/>
  <c r="I2923" i="11"/>
  <c r="I2916" i="11"/>
  <c r="I2908" i="11"/>
  <c r="I2901" i="11"/>
  <c r="I2894" i="11"/>
  <c r="I2887" i="11"/>
  <c r="I2880" i="11"/>
  <c r="I2872" i="11"/>
  <c r="I2865" i="11"/>
  <c r="I2858" i="11"/>
  <c r="I2851" i="11"/>
  <c r="I2844" i="11"/>
  <c r="I2836" i="11"/>
  <c r="I2829" i="11"/>
  <c r="I2822" i="11"/>
  <c r="I2815" i="11"/>
  <c r="I2808" i="11"/>
  <c r="I2800" i="11"/>
  <c r="I2793" i="11"/>
  <c r="I2786" i="11"/>
  <c r="I2779" i="11"/>
  <c r="I2772" i="11"/>
  <c r="I2764" i="11"/>
  <c r="I2757" i="11"/>
  <c r="I2750" i="11"/>
  <c r="I2743" i="11"/>
  <c r="I2736" i="11"/>
  <c r="I2728" i="11"/>
  <c r="I2721" i="11"/>
  <c r="I2714" i="11"/>
  <c r="I2707" i="11"/>
  <c r="I2700" i="11"/>
  <c r="I2692" i="11"/>
  <c r="I2685" i="11"/>
  <c r="I2678" i="11"/>
  <c r="I2671" i="11"/>
  <c r="I2664" i="11"/>
  <c r="I2656" i="11"/>
  <c r="I2649" i="11"/>
  <c r="I2642" i="11"/>
  <c r="I2635" i="11"/>
  <c r="I2628" i="11"/>
  <c r="I2620" i="11"/>
  <c r="I2613" i="11"/>
  <c r="I2607" i="11"/>
  <c r="I2601" i="11"/>
  <c r="I2595" i="11"/>
  <c r="I2589" i="11"/>
  <c r="I2583" i="11"/>
  <c r="I2577" i="11"/>
  <c r="I2571" i="11"/>
  <c r="I2565" i="11"/>
  <c r="I2559" i="11"/>
  <c r="I2553" i="11"/>
  <c r="I2547" i="11"/>
  <c r="I2541" i="11"/>
  <c r="I2535" i="11"/>
  <c r="I2529" i="11"/>
  <c r="I2523" i="11"/>
  <c r="I2517" i="11"/>
  <c r="I2511" i="11"/>
  <c r="I2505" i="11"/>
  <c r="I2499" i="11"/>
  <c r="I2493" i="11"/>
  <c r="I2487" i="11"/>
  <c r="I2481" i="11"/>
  <c r="I2475" i="11"/>
  <c r="I2469" i="11"/>
  <c r="I2463" i="11"/>
  <c r="I2457" i="11"/>
  <c r="I2451" i="11"/>
  <c r="I2445" i="11"/>
  <c r="I2439" i="11"/>
  <c r="I2433" i="11"/>
  <c r="I2427" i="11"/>
  <c r="I2421" i="11"/>
  <c r="I2415" i="11"/>
  <c r="I2409" i="11"/>
  <c r="I2403" i="11"/>
  <c r="I2397" i="11"/>
  <c r="I2391" i="11"/>
  <c r="I2385" i="11"/>
  <c r="I2379" i="11"/>
  <c r="I2373" i="11"/>
  <c r="I2367" i="11"/>
  <c r="I2361" i="11"/>
  <c r="I2355" i="11"/>
  <c r="I2349" i="11"/>
  <c r="I2343" i="11"/>
  <c r="I2337" i="11"/>
  <c r="I2331" i="11"/>
  <c r="I2325" i="11"/>
  <c r="I2319" i="11"/>
  <c r="I2313" i="11"/>
  <c r="I2307" i="11"/>
  <c r="I2301" i="11"/>
  <c r="I2295" i="11"/>
  <c r="I2289" i="11"/>
  <c r="I2283" i="11"/>
  <c r="I2277" i="11"/>
  <c r="I2271" i="11"/>
  <c r="I2265" i="11"/>
  <c r="I2259" i="11"/>
  <c r="I2253" i="11"/>
  <c r="I2247" i="11"/>
  <c r="I2241" i="11"/>
  <c r="I2235" i="11"/>
  <c r="I2229" i="11"/>
  <c r="I2223" i="11"/>
  <c r="I2217" i="11"/>
  <c r="I2211" i="11"/>
  <c r="I2205" i="11"/>
  <c r="I2199" i="11"/>
  <c r="I2193" i="11"/>
  <c r="I2187" i="11"/>
  <c r="I2181" i="11"/>
  <c r="I2175" i="11"/>
  <c r="I2169" i="11"/>
  <c r="I2163" i="11"/>
  <c r="I2157" i="11"/>
  <c r="I2151" i="11"/>
  <c r="I2145" i="11"/>
  <c r="I2139" i="11"/>
  <c r="I2133" i="11"/>
  <c r="I2127" i="11"/>
  <c r="I2121" i="11"/>
  <c r="I2115" i="11"/>
  <c r="I2109" i="11"/>
  <c r="I2103" i="11"/>
  <c r="I2097" i="11"/>
  <c r="I2091" i="11"/>
  <c r="I2085" i="11"/>
  <c r="I2079" i="11"/>
  <c r="I2073" i="11"/>
  <c r="I2067" i="11"/>
  <c r="I2061" i="11"/>
  <c r="I2055" i="11"/>
  <c r="I2049" i="11"/>
  <c r="I2043" i="11"/>
  <c r="I2037" i="11"/>
  <c r="I2031" i="11"/>
  <c r="I2025" i="11"/>
  <c r="I2019" i="11"/>
  <c r="I2013" i="11"/>
  <c r="I2007" i="11"/>
  <c r="I2001" i="11"/>
  <c r="I1995" i="11"/>
  <c r="I1989" i="11"/>
  <c r="I1983" i="11"/>
  <c r="I1977" i="11"/>
  <c r="I1971" i="11"/>
  <c r="I1965" i="11"/>
  <c r="I1959" i="11"/>
  <c r="I1953" i="11"/>
  <c r="I1947" i="11"/>
  <c r="I1941" i="11"/>
  <c r="I1935" i="11"/>
  <c r="I1929" i="11"/>
  <c r="I1923" i="11"/>
  <c r="I1917" i="11"/>
  <c r="I1911" i="11"/>
  <c r="I1905" i="11"/>
  <c r="I1899" i="11"/>
  <c r="I1893" i="11"/>
  <c r="I1887" i="11"/>
  <c r="I1881" i="11"/>
  <c r="I1875" i="11"/>
  <c r="I1869" i="11"/>
  <c r="I1863" i="11"/>
  <c r="I1857" i="11"/>
  <c r="I1851" i="11"/>
  <c r="I1845" i="11"/>
  <c r="I1839" i="11"/>
  <c r="I1833" i="11"/>
  <c r="I1827" i="11"/>
  <c r="I1821" i="11"/>
  <c r="I1815" i="11"/>
  <c r="I1809" i="11"/>
  <c r="I1803" i="11"/>
  <c r="I1797" i="11"/>
  <c r="I1791" i="11"/>
  <c r="I1785" i="11"/>
  <c r="I1779" i="11"/>
  <c r="I1773" i="11"/>
  <c r="I1767" i="11"/>
  <c r="I1761" i="11"/>
  <c r="I1755" i="11"/>
  <c r="I1749" i="11"/>
  <c r="I1743" i="11"/>
  <c r="I1737" i="11"/>
  <c r="I1731" i="11"/>
  <c r="I1725" i="11"/>
  <c r="I1719" i="11"/>
  <c r="I1713" i="11"/>
  <c r="I1707" i="11"/>
  <c r="I1701" i="11"/>
  <c r="I1695" i="11"/>
  <c r="I1689" i="11"/>
  <c r="I1683" i="11"/>
  <c r="I1677" i="11"/>
  <c r="I1671" i="11"/>
  <c r="I1665" i="11"/>
  <c r="I1659" i="11"/>
  <c r="I1653" i="11"/>
  <c r="I1647" i="11"/>
  <c r="I1641" i="11"/>
  <c r="I1635" i="11"/>
  <c r="I1629" i="11"/>
  <c r="I1623" i="11"/>
  <c r="I1617" i="11"/>
  <c r="I1611" i="11"/>
  <c r="I1605" i="11"/>
  <c r="I1599" i="11"/>
  <c r="I1593" i="11"/>
  <c r="I1587" i="11"/>
  <c r="I1581" i="11"/>
  <c r="I1575" i="11"/>
  <c r="I1569" i="11"/>
  <c r="I1563" i="11"/>
  <c r="I1557" i="11"/>
  <c r="I1551" i="11"/>
  <c r="I1545" i="11"/>
  <c r="I1539" i="11"/>
  <c r="I1533" i="11"/>
  <c r="I1527" i="11"/>
  <c r="I1521" i="11"/>
  <c r="I1515" i="11"/>
  <c r="I1509" i="11"/>
  <c r="I1503" i="11"/>
  <c r="I1497" i="11"/>
  <c r="I1491" i="11"/>
  <c r="I1485" i="11"/>
  <c r="I1479" i="11"/>
  <c r="I1473" i="11"/>
  <c r="I1467" i="11"/>
  <c r="I1461" i="11"/>
  <c r="I1455" i="11"/>
  <c r="I1449" i="11"/>
  <c r="I1443" i="11"/>
  <c r="I1437" i="11"/>
  <c r="I1431" i="11"/>
  <c r="I1425" i="11"/>
  <c r="I1419" i="11"/>
  <c r="I1413" i="11"/>
  <c r="I1407" i="11"/>
  <c r="I1401" i="11"/>
  <c r="I1395" i="11"/>
  <c r="I1389" i="11"/>
  <c r="I1383" i="11"/>
  <c r="I1377" i="11"/>
  <c r="I1371" i="11"/>
  <c r="I1365" i="11"/>
  <c r="I1359" i="11"/>
  <c r="I1353" i="11"/>
  <c r="I1347" i="11"/>
  <c r="I1341" i="11"/>
  <c r="I1335" i="11"/>
  <c r="I1329" i="11"/>
  <c r="I1323" i="11"/>
  <c r="I1317" i="11"/>
  <c r="I1311" i="11"/>
  <c r="I1305" i="11"/>
  <c r="I1299" i="11"/>
  <c r="I1293" i="11"/>
  <c r="I1287" i="11"/>
  <c r="I1281" i="11"/>
  <c r="I1275" i="11"/>
  <c r="I1269" i="11"/>
  <c r="I1263" i="11"/>
  <c r="I1257" i="11"/>
  <c r="I1251" i="11"/>
  <c r="I1245" i="11"/>
  <c r="I1239" i="11"/>
  <c r="I1233" i="11"/>
  <c r="I1227" i="11"/>
  <c r="I1221" i="11"/>
  <c r="I1215" i="11"/>
  <c r="I1209" i="11"/>
  <c r="I1203" i="11"/>
  <c r="I1197" i="11"/>
  <c r="I1191" i="11"/>
  <c r="I1185" i="11"/>
  <c r="I1179" i="11"/>
  <c r="I1173" i="11"/>
  <c r="I1167" i="11"/>
  <c r="I1161" i="11"/>
  <c r="I1155" i="11"/>
  <c r="I1149" i="11"/>
  <c r="I1143" i="11"/>
  <c r="I1137" i="11"/>
  <c r="I1131" i="11"/>
  <c r="I1125" i="11"/>
  <c r="I1119" i="11"/>
  <c r="I1113" i="11"/>
  <c r="I1107" i="11"/>
  <c r="I1101" i="11"/>
  <c r="I1095" i="11"/>
  <c r="I1089" i="11"/>
  <c r="I1083" i="11"/>
  <c r="I1077" i="11"/>
  <c r="I1071" i="11"/>
  <c r="I1065" i="11"/>
  <c r="I1059" i="11"/>
  <c r="I1053" i="11"/>
  <c r="I1047" i="11"/>
  <c r="I1041" i="11"/>
  <c r="I1035" i="11"/>
  <c r="I1029" i="11"/>
  <c r="I1023" i="11"/>
  <c r="I9740" i="11"/>
  <c r="I7699" i="11"/>
  <c r="I7388" i="11"/>
  <c r="I7078" i="11"/>
  <c r="I6778" i="11"/>
  <c r="I6541" i="11"/>
  <c r="I6392" i="11"/>
  <c r="I6284" i="11"/>
  <c r="I6188" i="11"/>
  <c r="I6101" i="11"/>
  <c r="I6015" i="11"/>
  <c r="I5929" i="11"/>
  <c r="I5842" i="11"/>
  <c r="I5756" i="11"/>
  <c r="I5669" i="11"/>
  <c r="I5583" i="11"/>
  <c r="I5497" i="11"/>
  <c r="I5410" i="11"/>
  <c r="I5324" i="11"/>
  <c r="I5237" i="11"/>
  <c r="I5151" i="11"/>
  <c r="I5065" i="11"/>
  <c r="I4978" i="11"/>
  <c r="I4892" i="11"/>
  <c r="I4805" i="11"/>
  <c r="I4731" i="11"/>
  <c r="I4659" i="11"/>
  <c r="I4587" i="11"/>
  <c r="I4515" i="11"/>
  <c r="I4443" i="11"/>
  <c r="I4389" i="11"/>
  <c r="I4335" i="11"/>
  <c r="I4281" i="11"/>
  <c r="I4227" i="11"/>
  <c r="I4173" i="11"/>
  <c r="I4119" i="11"/>
  <c r="I4065" i="11"/>
  <c r="I4011" i="11"/>
  <c r="I3968" i="11"/>
  <c r="I3925" i="11"/>
  <c r="I3882" i="11"/>
  <c r="I3838" i="11"/>
  <c r="I3795" i="11"/>
  <c r="I3752" i="11"/>
  <c r="I3709" i="11"/>
  <c r="I3666" i="11"/>
  <c r="I3622" i="11"/>
  <c r="I3579" i="11"/>
  <c r="I3536" i="11"/>
  <c r="I3493" i="11"/>
  <c r="I3450" i="11"/>
  <c r="I3406" i="11"/>
  <c r="I3363" i="11"/>
  <c r="I3320" i="11"/>
  <c r="I3277" i="11"/>
  <c r="I3234" i="11"/>
  <c r="I3190" i="11"/>
  <c r="I3147" i="11"/>
  <c r="I3104" i="11"/>
  <c r="I3061" i="11"/>
  <c r="I3018" i="11"/>
  <c r="I2974" i="11"/>
  <c r="I2931" i="11"/>
  <c r="I2888" i="11"/>
  <c r="I2845" i="11"/>
  <c r="I2802" i="11"/>
  <c r="I2758" i="11"/>
  <c r="I2715" i="11"/>
  <c r="I2672" i="11"/>
  <c r="I2629" i="11"/>
  <c r="I2590" i="11"/>
  <c r="I2554" i="11"/>
  <c r="I2518" i="11"/>
  <c r="I2482" i="11"/>
  <c r="I2446" i="11"/>
  <c r="I2410" i="11"/>
  <c r="I2374" i="11"/>
  <c r="I2345" i="11"/>
  <c r="I2327" i="11"/>
  <c r="I2309" i="11"/>
  <c r="I2291" i="11"/>
  <c r="I2273" i="11"/>
  <c r="I2255" i="11"/>
  <c r="I2237" i="11"/>
  <c r="I2219" i="11"/>
  <c r="I2201" i="11"/>
  <c r="I2183" i="11"/>
  <c r="I2165" i="11"/>
  <c r="I2147" i="11"/>
  <c r="I2129" i="11"/>
  <c r="I2111" i="11"/>
  <c r="I2093" i="11"/>
  <c r="I2075" i="11"/>
  <c r="I2057" i="11"/>
  <c r="I2039" i="11"/>
  <c r="I2021" i="11"/>
  <c r="I2003" i="11"/>
  <c r="I1985" i="11"/>
  <c r="I1967" i="11"/>
  <c r="I1949" i="11"/>
  <c r="I1931" i="11"/>
  <c r="I1913" i="11"/>
  <c r="I1895" i="11"/>
  <c r="I1877" i="11"/>
  <c r="I1859" i="11"/>
  <c r="I1841" i="11"/>
  <c r="I1823" i="11"/>
  <c r="I1805" i="11"/>
  <c r="I1787" i="11"/>
  <c r="I1769" i="11"/>
  <c r="I1751" i="11"/>
  <c r="I1733" i="11"/>
  <c r="I1715" i="11"/>
  <c r="I1697" i="11"/>
  <c r="I1679" i="11"/>
  <c r="I1661" i="11"/>
  <c r="I1643" i="11"/>
  <c r="I1625" i="11"/>
  <c r="I1607" i="11"/>
  <c r="I1589" i="11"/>
  <c r="I1571" i="11"/>
  <c r="I1553" i="11"/>
  <c r="I1535" i="11"/>
  <c r="I1517" i="11"/>
  <c r="I1499" i="11"/>
  <c r="I1481" i="11"/>
  <c r="I1463" i="11"/>
  <c r="I1445" i="11"/>
  <c r="I1427" i="11"/>
  <c r="I1409" i="11"/>
  <c r="I1391" i="11"/>
  <c r="I1373" i="11"/>
  <c r="I1355" i="11"/>
  <c r="I1337" i="11"/>
  <c r="I1319" i="11"/>
  <c r="I1301" i="11"/>
  <c r="I1283" i="11"/>
  <c r="I1265" i="11"/>
  <c r="I1249" i="11"/>
  <c r="I1237" i="11"/>
  <c r="I1225" i="11"/>
  <c r="I1213" i="11"/>
  <c r="I1201" i="11"/>
  <c r="I1189" i="11"/>
  <c r="I1177" i="11"/>
  <c r="I1165" i="11"/>
  <c r="I1153" i="11"/>
  <c r="I1141" i="11"/>
  <c r="I1129" i="11"/>
  <c r="I1117" i="11"/>
  <c r="I1105" i="11"/>
  <c r="I1093" i="11"/>
  <c r="I1081" i="11"/>
  <c r="I1069" i="11"/>
  <c r="I1057" i="11"/>
  <c r="I1045" i="11"/>
  <c r="I1033" i="11"/>
  <c r="I1021" i="11"/>
  <c r="I1014" i="11"/>
  <c r="I1007" i="11"/>
  <c r="I1000" i="11"/>
  <c r="I993" i="11"/>
  <c r="I985" i="11"/>
  <c r="I978" i="11"/>
  <c r="I971" i="11"/>
  <c r="I964" i="11"/>
  <c r="I957" i="11"/>
  <c r="I949" i="11"/>
  <c r="I942" i="11"/>
  <c r="I935" i="11"/>
  <c r="I928" i="11"/>
  <c r="I921" i="11"/>
  <c r="I913" i="11"/>
  <c r="I906" i="11"/>
  <c r="I899" i="11"/>
  <c r="I892" i="11"/>
  <c r="I885" i="11"/>
  <c r="I877" i="11"/>
  <c r="I870" i="11"/>
  <c r="I863" i="11"/>
  <c r="I856" i="11"/>
  <c r="I849" i="11"/>
  <c r="I841" i="11"/>
  <c r="I834" i="11"/>
  <c r="I827" i="11"/>
  <c r="I820" i="11"/>
  <c r="I813" i="11"/>
  <c r="I805" i="11"/>
  <c r="I798" i="11"/>
  <c r="I791" i="11"/>
  <c r="I784" i="11"/>
  <c r="I777" i="11"/>
  <c r="I769" i="11"/>
  <c r="I762" i="11"/>
  <c r="I755" i="11"/>
  <c r="I748" i="11"/>
  <c r="I741" i="11"/>
  <c r="I733" i="11"/>
  <c r="I726" i="11"/>
  <c r="I719" i="11"/>
  <c r="I712" i="11"/>
  <c r="I705" i="11"/>
  <c r="I697" i="11"/>
  <c r="I690" i="11"/>
  <c r="I683" i="11"/>
  <c r="I676" i="11"/>
  <c r="I669" i="11"/>
  <c r="I661" i="11"/>
  <c r="I654" i="11"/>
  <c r="I647" i="11"/>
  <c r="I640" i="11"/>
  <c r="I633" i="11"/>
  <c r="I625" i="11"/>
  <c r="I618" i="11"/>
  <c r="I611" i="11"/>
  <c r="I604" i="11"/>
  <c r="I597" i="11"/>
  <c r="I589" i="11"/>
  <c r="I582" i="11"/>
  <c r="I575" i="11"/>
  <c r="I568" i="11"/>
  <c r="I561" i="11"/>
  <c r="I553" i="11"/>
  <c r="I546" i="11"/>
  <c r="I539" i="11"/>
  <c r="I532" i="11"/>
  <c r="I525" i="11"/>
  <c r="I517" i="11"/>
  <c r="I510" i="11"/>
  <c r="I503" i="11"/>
  <c r="I496" i="11"/>
  <c r="I489" i="11"/>
  <c r="I481" i="11"/>
  <c r="I474" i="11"/>
  <c r="I467" i="11"/>
  <c r="I460" i="11"/>
  <c r="I453" i="11"/>
  <c r="I445" i="11"/>
  <c r="I438" i="11"/>
  <c r="I431" i="11"/>
  <c r="I424" i="11"/>
  <c r="I417" i="11"/>
  <c r="I409" i="11"/>
  <c r="I402" i="11"/>
  <c r="I395" i="11"/>
  <c r="I388" i="11"/>
  <c r="I381" i="11"/>
  <c r="I373" i="11"/>
  <c r="I366" i="11"/>
  <c r="I359" i="11"/>
  <c r="I352" i="11"/>
  <c r="I345" i="11"/>
  <c r="I337" i="11"/>
  <c r="I330" i="11"/>
  <c r="I323" i="11"/>
  <c r="I316" i="11"/>
  <c r="I309" i="11"/>
  <c r="I301" i="11"/>
  <c r="I294" i="11"/>
  <c r="I287" i="11"/>
  <c r="I280" i="11"/>
  <c r="I273" i="11"/>
  <c r="I265" i="11"/>
  <c r="I258" i="11"/>
  <c r="I251" i="11"/>
  <c r="I244" i="11"/>
  <c r="I237" i="11"/>
  <c r="I229" i="11"/>
  <c r="I222" i="11"/>
  <c r="I215" i="11"/>
  <c r="I208" i="11"/>
  <c r="I201" i="11"/>
  <c r="I193" i="11"/>
  <c r="I186" i="11"/>
  <c r="I179" i="11"/>
  <c r="I172" i="11"/>
  <c r="I165" i="11"/>
  <c r="I157" i="11"/>
  <c r="I150" i="11"/>
  <c r="I143" i="11"/>
  <c r="I136" i="11"/>
  <c r="I129" i="11"/>
  <c r="I121" i="11"/>
  <c r="I114" i="11"/>
  <c r="I107" i="11"/>
  <c r="I100" i="11"/>
  <c r="I93" i="11"/>
  <c r="I85" i="11"/>
  <c r="I78" i="11"/>
  <c r="I71" i="11"/>
  <c r="I64" i="11"/>
  <c r="I57" i="11"/>
  <c r="I49" i="11"/>
  <c r="I42" i="11"/>
  <c r="I35" i="11"/>
  <c r="I28" i="11"/>
  <c r="I21" i="11"/>
  <c r="I8975" i="11"/>
  <c r="I7648" i="11"/>
  <c r="I7337" i="11"/>
  <c r="I7026" i="11"/>
  <c r="I6735" i="11"/>
  <c r="I6505" i="11"/>
  <c r="I6374" i="11"/>
  <c r="I6266" i="11"/>
  <c r="I6173" i="11"/>
  <c r="I6087" i="11"/>
  <c r="I6001" i="11"/>
  <c r="I5914" i="11"/>
  <c r="I5828" i="11"/>
  <c r="I5741" i="11"/>
  <c r="I5655" i="11"/>
  <c r="I5569" i="11"/>
  <c r="I5482" i="11"/>
  <c r="I5396" i="11"/>
  <c r="I5309" i="11"/>
  <c r="I5223" i="11"/>
  <c r="I5137" i="11"/>
  <c r="I5050" i="11"/>
  <c r="I4964" i="11"/>
  <c r="I4877" i="11"/>
  <c r="I4791" i="11"/>
  <c r="I4719" i="11"/>
  <c r="I4647" i="11"/>
  <c r="I4575" i="11"/>
  <c r="I4503" i="11"/>
  <c r="I4435" i="11"/>
  <c r="I4381" i="11"/>
  <c r="I4327" i="11"/>
  <c r="I4273" i="11"/>
  <c r="I4219" i="11"/>
  <c r="I4165" i="11"/>
  <c r="I4111" i="11"/>
  <c r="I4057" i="11"/>
  <c r="I4004" i="11"/>
  <c r="I3961" i="11"/>
  <c r="I3918" i="11"/>
  <c r="I3874" i="11"/>
  <c r="I3831" i="11"/>
  <c r="I3788" i="11"/>
  <c r="I3745" i="11"/>
  <c r="I3702" i="11"/>
  <c r="I3658" i="11"/>
  <c r="I3615" i="11"/>
  <c r="I3572" i="11"/>
  <c r="I3529" i="11"/>
  <c r="I3486" i="11"/>
  <c r="I3442" i="11"/>
  <c r="I3399" i="11"/>
  <c r="I3356" i="11"/>
  <c r="I3313" i="11"/>
  <c r="I3270" i="11"/>
  <c r="I3226" i="11"/>
  <c r="I3183" i="11"/>
  <c r="I3140" i="11"/>
  <c r="I3097" i="11"/>
  <c r="I3054" i="11"/>
  <c r="I3010" i="11"/>
  <c r="I2967" i="11"/>
  <c r="I2924" i="11"/>
  <c r="I2881" i="11"/>
  <c r="I2838" i="11"/>
  <c r="I2794" i="11"/>
  <c r="I2751" i="11"/>
  <c r="I2708" i="11"/>
  <c r="I2665" i="11"/>
  <c r="I2622" i="11"/>
  <c r="I2584" i="11"/>
  <c r="I2548" i="11"/>
  <c r="I2512" i="11"/>
  <c r="I2476" i="11"/>
  <c r="I2440" i="11"/>
  <c r="I2404" i="11"/>
  <c r="I2368" i="11"/>
  <c r="I2344" i="11"/>
  <c r="I2326" i="11"/>
  <c r="I2308" i="11"/>
  <c r="I2290" i="11"/>
  <c r="I2272" i="11"/>
  <c r="I2254" i="11"/>
  <c r="I2236" i="11"/>
  <c r="I2218" i="11"/>
  <c r="I2200" i="11"/>
  <c r="I2182" i="11"/>
  <c r="I2164" i="11"/>
  <c r="I2146" i="11"/>
  <c r="I2128" i="11"/>
  <c r="I2110" i="11"/>
  <c r="I2092" i="11"/>
  <c r="I2074" i="11"/>
  <c r="I2056" i="11"/>
  <c r="I2038" i="11"/>
  <c r="I2020" i="11"/>
  <c r="I2002" i="11"/>
  <c r="I1984" i="11"/>
  <c r="I1966" i="11"/>
  <c r="I1948" i="11"/>
  <c r="I1930" i="11"/>
  <c r="I1912" i="11"/>
  <c r="I1894" i="11"/>
  <c r="I1876" i="11"/>
  <c r="I1858" i="11"/>
  <c r="I1840" i="11"/>
  <c r="I1822" i="11"/>
  <c r="I1804" i="11"/>
  <c r="I1786" i="11"/>
  <c r="I1768" i="11"/>
  <c r="I1750" i="11"/>
  <c r="I1732" i="11"/>
  <c r="I1714" i="11"/>
  <c r="I1696" i="11"/>
  <c r="I1678" i="11"/>
  <c r="I1660" i="11"/>
  <c r="I1642" i="11"/>
  <c r="I1624" i="11"/>
  <c r="I1606" i="11"/>
  <c r="I1588" i="11"/>
  <c r="I1570" i="11"/>
  <c r="I1552" i="11"/>
  <c r="I1534" i="11"/>
  <c r="I1516" i="11"/>
  <c r="I1498" i="11"/>
  <c r="I1480" i="11"/>
  <c r="I1462" i="11"/>
  <c r="I1444" i="11"/>
  <c r="I1426" i="11"/>
  <c r="I1408" i="11"/>
  <c r="I1390" i="11"/>
  <c r="I1372" i="11"/>
  <c r="I1354" i="11"/>
  <c r="I1336" i="11"/>
  <c r="I1318" i="11"/>
  <c r="I1300" i="11"/>
  <c r="I1282" i="11"/>
  <c r="I1264" i="11"/>
  <c r="I1247" i="11"/>
  <c r="I1235" i="11"/>
  <c r="I1223" i="11"/>
  <c r="I1211" i="11"/>
  <c r="I1199" i="11"/>
  <c r="I1187" i="11"/>
  <c r="I1175" i="11"/>
  <c r="I1163" i="11"/>
  <c r="I1151" i="11"/>
  <c r="I1139" i="11"/>
  <c r="I1127" i="11"/>
  <c r="I1115" i="11"/>
  <c r="I1103" i="11"/>
  <c r="I1091" i="11"/>
  <c r="I1079" i="11"/>
  <c r="I1067" i="11"/>
  <c r="I1055" i="11"/>
  <c r="I1043" i="11"/>
  <c r="I1031" i="11"/>
  <c r="I1020" i="11"/>
  <c r="I1013" i="11"/>
  <c r="I1006" i="11"/>
  <c r="I999" i="11"/>
  <c r="I991" i="11"/>
  <c r="I984" i="11"/>
  <c r="I977" i="11"/>
  <c r="I970" i="11"/>
  <c r="I963" i="11"/>
  <c r="I955" i="11"/>
  <c r="I948" i="11"/>
  <c r="I941" i="11"/>
  <c r="I934" i="11"/>
  <c r="I927" i="11"/>
  <c r="I919" i="11"/>
  <c r="I912" i="11"/>
  <c r="I905" i="11"/>
  <c r="I898" i="11"/>
  <c r="I891" i="11"/>
  <c r="I883" i="11"/>
  <c r="I876" i="11"/>
  <c r="I869" i="11"/>
  <c r="I862" i="11"/>
  <c r="I855" i="11"/>
  <c r="I847" i="11"/>
  <c r="I840" i="11"/>
  <c r="I833" i="11"/>
  <c r="I826" i="11"/>
  <c r="I819" i="11"/>
  <c r="I811" i="11"/>
  <c r="I804" i="11"/>
  <c r="I797" i="11"/>
  <c r="I790" i="11"/>
  <c r="I783" i="11"/>
  <c r="I775" i="11"/>
  <c r="I768" i="11"/>
  <c r="I761" i="11"/>
  <c r="I754" i="11"/>
  <c r="I747" i="11"/>
  <c r="I739" i="11"/>
  <c r="I732" i="11"/>
  <c r="I725" i="11"/>
  <c r="I718" i="11"/>
  <c r="I711" i="11"/>
  <c r="I703" i="11"/>
  <c r="I696" i="11"/>
  <c r="I689" i="11"/>
  <c r="I682" i="11"/>
  <c r="I675" i="11"/>
  <c r="I667" i="11"/>
  <c r="I660" i="11"/>
  <c r="I653" i="11"/>
  <c r="I646" i="11"/>
  <c r="I639" i="11"/>
  <c r="I631" i="11"/>
  <c r="I624" i="11"/>
  <c r="I617" i="11"/>
  <c r="I610" i="11"/>
  <c r="I603" i="11"/>
  <c r="I595" i="11"/>
  <c r="I588" i="11"/>
  <c r="I581" i="11"/>
  <c r="I574" i="11"/>
  <c r="I567" i="11"/>
  <c r="I559" i="11"/>
  <c r="I552" i="11"/>
  <c r="I545" i="11"/>
  <c r="I538" i="11"/>
  <c r="I531" i="11"/>
  <c r="I523" i="11"/>
  <c r="I516" i="11"/>
  <c r="I509" i="11"/>
  <c r="I8556" i="11"/>
  <c r="I7596" i="11"/>
  <c r="I7285" i="11"/>
  <c r="I6974" i="11"/>
  <c r="I6691" i="11"/>
  <c r="I6471" i="11"/>
  <c r="I6356" i="11"/>
  <c r="I6248" i="11"/>
  <c r="I6159" i="11"/>
  <c r="I6073" i="11"/>
  <c r="I5986" i="11"/>
  <c r="I5900" i="11"/>
  <c r="I5813" i="11"/>
  <c r="I5727" i="11"/>
  <c r="I5641" i="11"/>
  <c r="I5554" i="11"/>
  <c r="I5468" i="11"/>
  <c r="I5381" i="11"/>
  <c r="I5295" i="11"/>
  <c r="I5209" i="11"/>
  <c r="I5122" i="11"/>
  <c r="I5036" i="11"/>
  <c r="I4949" i="11"/>
  <c r="I4863" i="11"/>
  <c r="I4779" i="11"/>
  <c r="I4707" i="11"/>
  <c r="I4635" i="11"/>
  <c r="I4563" i="11"/>
  <c r="I4491" i="11"/>
  <c r="I4425" i="11"/>
  <c r="I4371" i="11"/>
  <c r="I4317" i="11"/>
  <c r="I4263" i="11"/>
  <c r="I4209" i="11"/>
  <c r="I4155" i="11"/>
  <c r="I4101" i="11"/>
  <c r="I4047" i="11"/>
  <c r="I3997" i="11"/>
  <c r="I3954" i="11"/>
  <c r="I3910" i="11"/>
  <c r="I3867" i="11"/>
  <c r="I3824" i="11"/>
  <c r="I3781" i="11"/>
  <c r="I3738" i="11"/>
  <c r="I3694" i="11"/>
  <c r="I3651" i="11"/>
  <c r="I3608" i="11"/>
  <c r="I3565" i="11"/>
  <c r="I3522" i="11"/>
  <c r="I3478" i="11"/>
  <c r="I3435" i="11"/>
  <c r="I3392" i="11"/>
  <c r="I3349" i="11"/>
  <c r="I3306" i="11"/>
  <c r="I3262" i="11"/>
  <c r="I3219" i="11"/>
  <c r="I3176" i="11"/>
  <c r="I3133" i="11"/>
  <c r="I3090" i="11"/>
  <c r="I3046" i="11"/>
  <c r="I3003" i="11"/>
  <c r="I2960" i="11"/>
  <c r="I2917" i="11"/>
  <c r="I2874" i="11"/>
  <c r="I2830" i="11"/>
  <c r="I2787" i="11"/>
  <c r="I2744" i="11"/>
  <c r="I2701" i="11"/>
  <c r="I2658" i="11"/>
  <c r="I2614" i="11"/>
  <c r="I2578" i="11"/>
  <c r="I2542" i="11"/>
  <c r="I2506" i="11"/>
  <c r="I2470" i="11"/>
  <c r="I2434" i="11"/>
  <c r="I2398" i="11"/>
  <c r="I2362" i="11"/>
  <c r="I2339" i="11"/>
  <c r="I2321" i="11"/>
  <c r="I2303" i="11"/>
  <c r="I2285" i="11"/>
  <c r="I2267" i="11"/>
  <c r="I2249" i="11"/>
  <c r="I2231" i="11"/>
  <c r="I2213" i="11"/>
  <c r="I2195" i="11"/>
  <c r="I2177" i="11"/>
  <c r="I2159" i="11"/>
  <c r="I2141" i="11"/>
  <c r="I2123" i="11"/>
  <c r="I2105" i="11"/>
  <c r="I2087" i="11"/>
  <c r="I2069" i="11"/>
  <c r="I2051" i="11"/>
  <c r="I2033" i="11"/>
  <c r="I2015" i="11"/>
  <c r="I1997" i="11"/>
  <c r="I1979" i="11"/>
  <c r="I1961" i="11"/>
  <c r="I1943" i="11"/>
  <c r="I1925" i="11"/>
  <c r="I1907" i="11"/>
  <c r="I1889" i="11"/>
  <c r="I1871" i="11"/>
  <c r="I1853" i="11"/>
  <c r="I1835" i="11"/>
  <c r="I1817" i="11"/>
  <c r="I1799" i="11"/>
  <c r="I1781" i="11"/>
  <c r="I1763" i="11"/>
  <c r="I1745" i="11"/>
  <c r="I1727" i="11"/>
  <c r="I1709" i="11"/>
  <c r="I1691" i="11"/>
  <c r="I1673" i="11"/>
  <c r="I1655" i="11"/>
  <c r="I1637" i="11"/>
  <c r="I1619" i="11"/>
  <c r="I1601" i="11"/>
  <c r="I1583" i="11"/>
  <c r="I1565" i="11"/>
  <c r="I1547" i="11"/>
  <c r="I1529" i="11"/>
  <c r="I1511" i="11"/>
  <c r="I1493" i="11"/>
  <c r="I1475" i="11"/>
  <c r="I1457" i="11"/>
  <c r="I1439" i="11"/>
  <c r="I1421" i="11"/>
  <c r="I1403" i="11"/>
  <c r="I1385" i="11"/>
  <c r="I1367" i="11"/>
  <c r="I1349" i="11"/>
  <c r="I1331" i="11"/>
  <c r="I1313" i="11"/>
  <c r="I1295" i="11"/>
  <c r="I1277" i="11"/>
  <c r="I1259" i="11"/>
  <c r="I1246" i="11"/>
  <c r="I1234" i="11"/>
  <c r="I1222" i="11"/>
  <c r="I1210" i="11"/>
  <c r="I1198" i="11"/>
  <c r="I1186" i="11"/>
  <c r="I1174" i="11"/>
  <c r="I1162" i="11"/>
  <c r="I1150" i="11"/>
  <c r="I1138" i="11"/>
  <c r="I1126" i="11"/>
  <c r="I1114" i="11"/>
  <c r="I1102" i="11"/>
  <c r="I1090" i="11"/>
  <c r="I1078" i="11"/>
  <c r="I1066" i="11"/>
  <c r="I1054" i="11"/>
  <c r="I1042" i="11"/>
  <c r="I1030" i="11"/>
  <c r="I1019" i="11"/>
  <c r="I1012" i="11"/>
  <c r="I1005" i="11"/>
  <c r="I997" i="11"/>
  <c r="I990" i="11"/>
  <c r="I983" i="11"/>
  <c r="I976" i="11"/>
  <c r="I969" i="11"/>
  <c r="I961" i="11"/>
  <c r="I954" i="11"/>
  <c r="I947" i="11"/>
  <c r="I940" i="11"/>
  <c r="I933" i="11"/>
  <c r="I925" i="11"/>
  <c r="I918" i="11"/>
  <c r="I911" i="11"/>
  <c r="I904" i="11"/>
  <c r="I897" i="11"/>
  <c r="I889" i="11"/>
  <c r="I882" i="11"/>
  <c r="I875" i="11"/>
  <c r="I868" i="11"/>
  <c r="I861" i="11"/>
  <c r="I853" i="11"/>
  <c r="I846" i="11"/>
  <c r="I839" i="11"/>
  <c r="I832" i="11"/>
  <c r="I825" i="11"/>
  <c r="I817" i="11"/>
  <c r="I810" i="11"/>
  <c r="I803" i="11"/>
  <c r="I796" i="11"/>
  <c r="I789" i="11"/>
  <c r="I781" i="11"/>
  <c r="I774" i="11"/>
  <c r="I767" i="11"/>
  <c r="I760" i="11"/>
  <c r="I753" i="11"/>
  <c r="I745" i="11"/>
  <c r="I738" i="11"/>
  <c r="I731" i="11"/>
  <c r="I724" i="11"/>
  <c r="I717" i="11"/>
  <c r="I709" i="11"/>
  <c r="I702" i="11"/>
  <c r="I695" i="11"/>
  <c r="I688" i="11"/>
  <c r="I681" i="11"/>
  <c r="I673" i="11"/>
  <c r="I666" i="11"/>
  <c r="I659" i="11"/>
  <c r="I652" i="11"/>
  <c r="I645" i="11"/>
  <c r="I637" i="11"/>
  <c r="I630" i="11"/>
  <c r="I623" i="11"/>
  <c r="I616" i="11"/>
  <c r="I609" i="11"/>
  <c r="I601" i="11"/>
  <c r="I594" i="11"/>
  <c r="I587" i="11"/>
  <c r="I8200" i="11"/>
  <c r="I7544" i="11"/>
  <c r="I7234" i="11"/>
  <c r="I6922" i="11"/>
  <c r="I6649" i="11"/>
  <c r="I6447" i="11"/>
  <c r="I6338" i="11"/>
  <c r="I6231" i="11"/>
  <c r="I6145" i="11"/>
  <c r="I6058" i="11"/>
  <c r="I5972" i="11"/>
  <c r="I5885" i="11"/>
  <c r="I5799" i="11"/>
  <c r="I5713" i="11"/>
  <c r="I5626" i="11"/>
  <c r="I5540" i="11"/>
  <c r="I5453" i="11"/>
  <c r="I5367" i="11"/>
  <c r="I5281" i="11"/>
  <c r="I5194" i="11"/>
  <c r="I5108" i="11"/>
  <c r="I5021" i="11"/>
  <c r="I4935" i="11"/>
  <c r="I4849" i="11"/>
  <c r="I4767" i="11"/>
  <c r="I4695" i="11"/>
  <c r="I4623" i="11"/>
  <c r="I4551" i="11"/>
  <c r="I4479" i="11"/>
  <c r="I4417" i="11"/>
  <c r="I4363" i="11"/>
  <c r="I4309" i="11"/>
  <c r="I4255" i="11"/>
  <c r="I4201" i="11"/>
  <c r="I4147" i="11"/>
  <c r="I4093" i="11"/>
  <c r="I4039" i="11"/>
  <c r="I3990" i="11"/>
  <c r="I3946" i="11"/>
  <c r="I3903" i="11"/>
  <c r="I3860" i="11"/>
  <c r="I3817" i="11"/>
  <c r="I3774" i="11"/>
  <c r="I3730" i="11"/>
  <c r="I3687" i="11"/>
  <c r="I3644" i="11"/>
  <c r="I3601" i="11"/>
  <c r="I3558" i="11"/>
  <c r="I3514" i="11"/>
  <c r="I3471" i="11"/>
  <c r="I3428" i="11"/>
  <c r="I3385" i="11"/>
  <c r="I3342" i="11"/>
  <c r="I3298" i="11"/>
  <c r="I3255" i="11"/>
  <c r="I3212" i="11"/>
  <c r="I3169" i="11"/>
  <c r="I3126" i="11"/>
  <c r="I3082" i="11"/>
  <c r="I3039" i="11"/>
  <c r="I2996" i="11"/>
  <c r="I2953" i="11"/>
  <c r="I2910" i="11"/>
  <c r="I2866" i="11"/>
  <c r="I2823" i="11"/>
  <c r="I2780" i="11"/>
  <c r="I2737" i="11"/>
  <c r="I2694" i="11"/>
  <c r="I2650" i="11"/>
  <c r="I2608" i="11"/>
  <c r="I2572" i="11"/>
  <c r="I2536" i="11"/>
  <c r="I2500" i="11"/>
  <c r="I2464" i="11"/>
  <c r="I2428" i="11"/>
  <c r="I2392" i="11"/>
  <c r="I2356" i="11"/>
  <c r="I2338" i="11"/>
  <c r="I2320" i="11"/>
  <c r="I2302" i="11"/>
  <c r="I2284" i="11"/>
  <c r="I2266" i="11"/>
  <c r="I2248" i="11"/>
  <c r="I2230" i="11"/>
  <c r="I2212" i="11"/>
  <c r="I2194" i="11"/>
  <c r="I2176" i="11"/>
  <c r="I2158" i="11"/>
  <c r="I2140" i="11"/>
  <c r="I2122" i="11"/>
  <c r="I2104" i="11"/>
  <c r="I2086" i="11"/>
  <c r="I2068" i="11"/>
  <c r="I2050" i="11"/>
  <c r="I2032" i="11"/>
  <c r="I2014" i="11"/>
  <c r="I1996" i="11"/>
  <c r="I1978" i="11"/>
  <c r="I1960" i="11"/>
  <c r="I1942" i="11"/>
  <c r="I1924" i="11"/>
  <c r="I1906" i="11"/>
  <c r="I1888" i="11"/>
  <c r="I1870" i="11"/>
  <c r="I1852" i="11"/>
  <c r="I1834" i="11"/>
  <c r="I1816" i="11"/>
  <c r="I1798" i="11"/>
  <c r="I1780" i="11"/>
  <c r="I1762" i="11"/>
  <c r="I1744" i="11"/>
  <c r="I1726" i="11"/>
  <c r="I1708" i="11"/>
  <c r="I1690" i="11"/>
  <c r="I1672" i="11"/>
  <c r="I1654" i="11"/>
  <c r="I1636" i="11"/>
  <c r="I1618" i="11"/>
  <c r="I1600" i="11"/>
  <c r="I1582" i="11"/>
  <c r="I1564" i="11"/>
  <c r="I1546" i="11"/>
  <c r="I1528" i="11"/>
  <c r="I1510" i="11"/>
  <c r="I1492" i="11"/>
  <c r="I1474" i="11"/>
  <c r="I1456" i="11"/>
  <c r="I1438" i="11"/>
  <c r="I1420" i="11"/>
  <c r="I1402" i="11"/>
  <c r="I1384" i="11"/>
  <c r="I1366" i="11"/>
  <c r="I1348" i="11"/>
  <c r="I1330" i="11"/>
  <c r="I1312" i="11"/>
  <c r="I1294" i="11"/>
  <c r="I1276" i="11"/>
  <c r="I1258" i="11"/>
  <c r="I1243" i="11"/>
  <c r="I1231" i="11"/>
  <c r="I1219" i="11"/>
  <c r="I1207" i="11"/>
  <c r="I1195" i="11"/>
  <c r="I1183" i="11"/>
  <c r="I1171" i="11"/>
  <c r="I1159" i="11"/>
  <c r="I1147" i="11"/>
  <c r="I1135" i="11"/>
  <c r="I1123" i="11"/>
  <c r="I1111" i="11"/>
  <c r="I1099" i="11"/>
  <c r="I1087" i="11"/>
  <c r="I1075" i="11"/>
  <c r="I1063" i="11"/>
  <c r="I1051" i="11"/>
  <c r="I1039" i="11"/>
  <c r="I1027" i="11"/>
  <c r="I1018" i="11"/>
  <c r="I1011" i="11"/>
  <c r="I1003" i="11"/>
  <c r="I996" i="11"/>
  <c r="I989" i="11"/>
  <c r="I982" i="11"/>
  <c r="I975" i="11"/>
  <c r="I967" i="11"/>
  <c r="I960" i="11"/>
  <c r="I953" i="11"/>
  <c r="I946" i="11"/>
  <c r="I939" i="11"/>
  <c r="I931" i="11"/>
  <c r="I924" i="11"/>
  <c r="I917" i="11"/>
  <c r="I910" i="11"/>
  <c r="I903" i="11"/>
  <c r="I895" i="11"/>
  <c r="I888" i="11"/>
  <c r="I881" i="11"/>
  <c r="I874" i="11"/>
  <c r="I867" i="11"/>
  <c r="I859" i="11"/>
  <c r="I852" i="11"/>
  <c r="I845" i="11"/>
  <c r="I838" i="11"/>
  <c r="I831" i="11"/>
  <c r="I823" i="11"/>
  <c r="I816" i="11"/>
  <c r="I809" i="11"/>
  <c r="I802" i="11"/>
  <c r="I795" i="11"/>
  <c r="I787" i="11"/>
  <c r="I780" i="11"/>
  <c r="I773" i="11"/>
  <c r="I766" i="11"/>
  <c r="I759" i="11"/>
  <c r="I751" i="11"/>
  <c r="I744" i="11"/>
  <c r="I737" i="11"/>
  <c r="I730" i="11"/>
  <c r="I723" i="11"/>
  <c r="I715" i="11"/>
  <c r="I708" i="11"/>
  <c r="I701" i="11"/>
  <c r="I694" i="11"/>
  <c r="I687" i="11"/>
  <c r="I679" i="11"/>
  <c r="I672" i="11"/>
  <c r="I665" i="11"/>
  <c r="I658" i="11"/>
  <c r="I651" i="11"/>
  <c r="I643" i="11"/>
  <c r="I636" i="11"/>
  <c r="I629" i="11"/>
  <c r="I622" i="11"/>
  <c r="I615" i="11"/>
  <c r="I607" i="11"/>
  <c r="I600" i="11"/>
  <c r="I593" i="11"/>
  <c r="I586" i="11"/>
  <c r="I579" i="11"/>
  <c r="I571" i="11"/>
  <c r="I564" i="11"/>
  <c r="I557" i="11"/>
  <c r="I550" i="11"/>
  <c r="I543" i="11"/>
  <c r="I535" i="11"/>
  <c r="I528" i="11"/>
  <c r="I521" i="11"/>
  <c r="I514" i="11"/>
  <c r="I507" i="11"/>
  <c r="I499" i="11"/>
  <c r="I492" i="11"/>
  <c r="I485" i="11"/>
  <c r="I478" i="11"/>
  <c r="I471" i="11"/>
  <c r="I463" i="11"/>
  <c r="I456" i="11"/>
  <c r="I449" i="11"/>
  <c r="I442" i="11"/>
  <c r="I435" i="11"/>
  <c r="I427" i="11"/>
  <c r="I420" i="11"/>
  <c r="I413" i="11"/>
  <c r="I406" i="11"/>
  <c r="I399" i="11"/>
  <c r="I391" i="11"/>
  <c r="I384" i="11"/>
  <c r="I377" i="11"/>
  <c r="I370" i="11"/>
  <c r="I363" i="11"/>
  <c r="I355" i="11"/>
  <c r="I348" i="11"/>
  <c r="I341" i="11"/>
  <c r="I334" i="11"/>
  <c r="I327" i="11"/>
  <c r="I319" i="11"/>
  <c r="I312" i="11"/>
  <c r="I305" i="11"/>
  <c r="I298" i="11"/>
  <c r="I291" i="11"/>
  <c r="I7848" i="11"/>
  <c r="I7440" i="11"/>
  <c r="I7129" i="11"/>
  <c r="I6821" i="11"/>
  <c r="I6577" i="11"/>
  <c r="I6410" i="11"/>
  <c r="I6302" i="11"/>
  <c r="I6202" i="11"/>
  <c r="I6116" i="11"/>
  <c r="I6029" i="11"/>
  <c r="I5943" i="11"/>
  <c r="I5857" i="11"/>
  <c r="I5770" i="11"/>
  <c r="I5684" i="11"/>
  <c r="I5597" i="11"/>
  <c r="I5511" i="11"/>
  <c r="I5425" i="11"/>
  <c r="I5338" i="11"/>
  <c r="I5252" i="11"/>
  <c r="I5165" i="11"/>
  <c r="I5079" i="11"/>
  <c r="I4993" i="11"/>
  <c r="I4906" i="11"/>
  <c r="I4820" i="11"/>
  <c r="I4743" i="11"/>
  <c r="I4671" i="11"/>
  <c r="I4599" i="11"/>
  <c r="I4527" i="11"/>
  <c r="I4455" i="11"/>
  <c r="I4399" i="11"/>
  <c r="I4345" i="11"/>
  <c r="I4291" i="11"/>
  <c r="I4237" i="11"/>
  <c r="I4183" i="11"/>
  <c r="I4129" i="11"/>
  <c r="I4075" i="11"/>
  <c r="I4021" i="11"/>
  <c r="I3975" i="11"/>
  <c r="I3932" i="11"/>
  <c r="I3889" i="11"/>
  <c r="I3846" i="11"/>
  <c r="I3802" i="11"/>
  <c r="I3759" i="11"/>
  <c r="I3716" i="11"/>
  <c r="I3673" i="11"/>
  <c r="I3630" i="11"/>
  <c r="I3586" i="11"/>
  <c r="I3543" i="11"/>
  <c r="I3500" i="11"/>
  <c r="I3457" i="11"/>
  <c r="I3414" i="11"/>
  <c r="I3370" i="11"/>
  <c r="I3327" i="11"/>
  <c r="I3284" i="11"/>
  <c r="I3241" i="11"/>
  <c r="I3198" i="11"/>
  <c r="I3154" i="11"/>
  <c r="I3111" i="11"/>
  <c r="I3068" i="11"/>
  <c r="I3025" i="11"/>
  <c r="I2982" i="11"/>
  <c r="I2938" i="11"/>
  <c r="I2895" i="11"/>
  <c r="I2852" i="11"/>
  <c r="I2809" i="11"/>
  <c r="I2766" i="11"/>
  <c r="I2722" i="11"/>
  <c r="I2679" i="11"/>
  <c r="I2636" i="11"/>
  <c r="I2596" i="11"/>
  <c r="I2560" i="11"/>
  <c r="I2524" i="11"/>
  <c r="I2488" i="11"/>
  <c r="I2452" i="11"/>
  <c r="I2416" i="11"/>
  <c r="I2380" i="11"/>
  <c r="I2350" i="11"/>
  <c r="I2332" i="11"/>
  <c r="I2314" i="11"/>
  <c r="I2296" i="11"/>
  <c r="I2278" i="11"/>
  <c r="I2260" i="11"/>
  <c r="I2242" i="11"/>
  <c r="I2224" i="11"/>
  <c r="I2206" i="11"/>
  <c r="I2188" i="11"/>
  <c r="I2170" i="11"/>
  <c r="I2152" i="11"/>
  <c r="I2134" i="11"/>
  <c r="I2116" i="11"/>
  <c r="I2098" i="11"/>
  <c r="I2080" i="11"/>
  <c r="I2062" i="11"/>
  <c r="I2044" i="11"/>
  <c r="I2026" i="11"/>
  <c r="I2008" i="11"/>
  <c r="I1990" i="11"/>
  <c r="I1972" i="11"/>
  <c r="I1954" i="11"/>
  <c r="I1936" i="11"/>
  <c r="I1918" i="11"/>
  <c r="I1900" i="11"/>
  <c r="I1882" i="11"/>
  <c r="I1864" i="11"/>
  <c r="I1846" i="11"/>
  <c r="I1828" i="11"/>
  <c r="I1810" i="11"/>
  <c r="I1792" i="11"/>
  <c r="I1774" i="11"/>
  <c r="I1756" i="11"/>
  <c r="I1738" i="11"/>
  <c r="I1720" i="11"/>
  <c r="I1702" i="11"/>
  <c r="I1684" i="11"/>
  <c r="I1666" i="11"/>
  <c r="I1648" i="11"/>
  <c r="I1630" i="11"/>
  <c r="I1612" i="11"/>
  <c r="I1594" i="11"/>
  <c r="I1576" i="11"/>
  <c r="I1558" i="11"/>
  <c r="I1540" i="11"/>
  <c r="I1522" i="11"/>
  <c r="I1504" i="11"/>
  <c r="I1486" i="11"/>
  <c r="I1468" i="11"/>
  <c r="I1450" i="11"/>
  <c r="I1432" i="11"/>
  <c r="I1414" i="11"/>
  <c r="I1396" i="11"/>
  <c r="I1378" i="11"/>
  <c r="I1360" i="11"/>
  <c r="I1342" i="11"/>
  <c r="I1324" i="11"/>
  <c r="I1306" i="11"/>
  <c r="I1288" i="11"/>
  <c r="I1270" i="11"/>
  <c r="I1252" i="11"/>
  <c r="I1240" i="11"/>
  <c r="I1228" i="11"/>
  <c r="I1216" i="11"/>
  <c r="I1204" i="11"/>
  <c r="I1192" i="11"/>
  <c r="I1180" i="11"/>
  <c r="I1168" i="11"/>
  <c r="I1156" i="11"/>
  <c r="I1144" i="11"/>
  <c r="I1132" i="11"/>
  <c r="I1120" i="11"/>
  <c r="I1108" i="11"/>
  <c r="I1096" i="11"/>
  <c r="I1084" i="11"/>
  <c r="I1072" i="11"/>
  <c r="I1060" i="11"/>
  <c r="I1048" i="11"/>
  <c r="I1036" i="11"/>
  <c r="I1024" i="11"/>
  <c r="I1015" i="11"/>
  <c r="I1008" i="11"/>
  <c r="I1001" i="11"/>
  <c r="I994" i="11"/>
  <c r="I987" i="11"/>
  <c r="I979" i="11"/>
  <c r="I972" i="11"/>
  <c r="I965" i="11"/>
  <c r="I958" i="11"/>
  <c r="I951" i="11"/>
  <c r="I943" i="11"/>
  <c r="I936" i="11"/>
  <c r="I929" i="11"/>
  <c r="I922" i="11"/>
  <c r="I915" i="11"/>
  <c r="I907" i="11"/>
  <c r="I900" i="11"/>
  <c r="I893" i="11"/>
  <c r="I886" i="11"/>
  <c r="I879" i="11"/>
  <c r="I871" i="11"/>
  <c r="I864" i="11"/>
  <c r="I857" i="11"/>
  <c r="I850" i="11"/>
  <c r="I843" i="11"/>
  <c r="I835" i="11"/>
  <c r="I828" i="11"/>
  <c r="I821" i="11"/>
  <c r="I814" i="11"/>
  <c r="I807" i="11"/>
  <c r="I799" i="11"/>
  <c r="I792" i="11"/>
  <c r="I785" i="11"/>
  <c r="I778" i="11"/>
  <c r="I771" i="11"/>
  <c r="I763" i="11"/>
  <c r="I756" i="11"/>
  <c r="I749" i="11"/>
  <c r="I742" i="11"/>
  <c r="I735" i="11"/>
  <c r="I727" i="11"/>
  <c r="I720" i="11"/>
  <c r="I713" i="11"/>
  <c r="I706" i="11"/>
  <c r="I699" i="11"/>
  <c r="I691" i="11"/>
  <c r="I684" i="11"/>
  <c r="I677" i="11"/>
  <c r="I670" i="11"/>
  <c r="I663" i="11"/>
  <c r="I655" i="11"/>
  <c r="I648" i="11"/>
  <c r="I641" i="11"/>
  <c r="I634" i="11"/>
  <c r="I627" i="11"/>
  <c r="I619" i="11"/>
  <c r="I612" i="11"/>
  <c r="I605" i="11"/>
  <c r="I598" i="11"/>
  <c r="I591" i="11"/>
  <c r="I583" i="11"/>
  <c r="I576" i="11"/>
  <c r="I569" i="11"/>
  <c r="I562" i="11"/>
  <c r="I555" i="11"/>
  <c r="I547" i="11"/>
  <c r="I540" i="11"/>
  <c r="I533" i="11"/>
  <c r="I526" i="11"/>
  <c r="I519" i="11"/>
  <c r="I511" i="11"/>
  <c r="I504" i="11"/>
  <c r="I497" i="11"/>
  <c r="I490" i="11"/>
  <c r="I483" i="11"/>
  <c r="I475" i="11"/>
  <c r="I468" i="11"/>
  <c r="I461" i="11"/>
  <c r="I454" i="11"/>
  <c r="I447" i="11"/>
  <c r="I439" i="11"/>
  <c r="I432" i="11"/>
  <c r="I425" i="11"/>
  <c r="I418" i="11"/>
  <c r="I411" i="11"/>
  <c r="I403" i="11"/>
  <c r="I396" i="11"/>
  <c r="I389" i="11"/>
  <c r="I382" i="11"/>
  <c r="I375" i="11"/>
  <c r="I367" i="11"/>
  <c r="I360" i="11"/>
  <c r="I353" i="11"/>
  <c r="I346" i="11"/>
  <c r="I339" i="11"/>
  <c r="I331" i="11"/>
  <c r="I324" i="11"/>
  <c r="I317" i="11"/>
  <c r="I310" i="11"/>
  <c r="I303" i="11"/>
  <c r="I295" i="11"/>
  <c r="I288" i="11"/>
  <c r="I281" i="11"/>
  <c r="I274" i="11"/>
  <c r="I267" i="11"/>
  <c r="I259" i="11"/>
  <c r="I252" i="11"/>
  <c r="I245" i="11"/>
  <c r="I238" i="11"/>
  <c r="I231" i="11"/>
  <c r="I223" i="11"/>
  <c r="I216" i="11"/>
  <c r="I209" i="11"/>
  <c r="I202" i="11"/>
  <c r="I195" i="11"/>
  <c r="I187" i="11"/>
  <c r="I180" i="11"/>
  <c r="I173" i="11"/>
  <c r="I166" i="11"/>
  <c r="I159" i="11"/>
  <c r="I151" i="11"/>
  <c r="I144" i="11"/>
  <c r="I137" i="11"/>
  <c r="I130" i="11"/>
  <c r="I123" i="11"/>
  <c r="I115" i="11"/>
  <c r="I108" i="11"/>
  <c r="I101" i="11"/>
  <c r="I94" i="11"/>
  <c r="I87" i="11"/>
  <c r="I79" i="11"/>
  <c r="I72" i="11"/>
  <c r="I65" i="11"/>
  <c r="I58" i="11"/>
  <c r="I51" i="11"/>
  <c r="I43" i="11"/>
  <c r="I36" i="11"/>
  <c r="I29" i="11"/>
  <c r="I22" i="11"/>
  <c r="I15" i="11"/>
  <c r="I8005" i="11"/>
  <c r="I6320" i="11"/>
  <c r="I5785" i="11"/>
  <c r="I5266" i="11"/>
  <c r="I4755" i="11"/>
  <c r="I4353" i="11"/>
  <c r="I4029" i="11"/>
  <c r="I3766" i="11"/>
  <c r="I3507" i="11"/>
  <c r="I3248" i="11"/>
  <c r="I2989" i="11"/>
  <c r="I2730" i="11"/>
  <c r="I2494" i="11"/>
  <c r="I2315" i="11"/>
  <c r="I2207" i="11"/>
  <c r="I2099" i="11"/>
  <c r="I1991" i="11"/>
  <c r="I1883" i="11"/>
  <c r="I1775" i="11"/>
  <c r="I1667" i="11"/>
  <c r="I1559" i="11"/>
  <c r="I1451" i="11"/>
  <c r="I1343" i="11"/>
  <c r="I1241" i="11"/>
  <c r="I1169" i="11"/>
  <c r="I1097" i="11"/>
  <c r="I1025" i="11"/>
  <c r="I981" i="11"/>
  <c r="I937" i="11"/>
  <c r="I894" i="11"/>
  <c r="I851" i="11"/>
  <c r="I808" i="11"/>
  <c r="I765" i="11"/>
  <c r="I721" i="11"/>
  <c r="I678" i="11"/>
  <c r="I635" i="11"/>
  <c r="I592" i="11"/>
  <c r="I565" i="11"/>
  <c r="I544" i="11"/>
  <c r="I522" i="11"/>
  <c r="I502" i="11"/>
  <c r="I487" i="11"/>
  <c r="I473" i="11"/>
  <c r="I459" i="11"/>
  <c r="I444" i="11"/>
  <c r="I430" i="11"/>
  <c r="I415" i="11"/>
  <c r="I401" i="11"/>
  <c r="I387" i="11"/>
  <c r="I372" i="11"/>
  <c r="I358" i="11"/>
  <c r="I343" i="11"/>
  <c r="I329" i="11"/>
  <c r="I315" i="11"/>
  <c r="I300" i="11"/>
  <c r="I286" i="11"/>
  <c r="I276" i="11"/>
  <c r="I264" i="11"/>
  <c r="I255" i="11"/>
  <c r="I243" i="11"/>
  <c r="I233" i="11"/>
  <c r="I221" i="11"/>
  <c r="I211" i="11"/>
  <c r="I199" i="11"/>
  <c r="I190" i="11"/>
  <c r="I178" i="11"/>
  <c r="I168" i="11"/>
  <c r="I156" i="11"/>
  <c r="I147" i="11"/>
  <c r="I135" i="11"/>
  <c r="I125" i="11"/>
  <c r="I113" i="11"/>
  <c r="I103" i="11"/>
  <c r="I91" i="11"/>
  <c r="I82" i="11"/>
  <c r="I70" i="11"/>
  <c r="I60" i="11"/>
  <c r="I48" i="11"/>
  <c r="I39" i="11"/>
  <c r="I27" i="11"/>
  <c r="I17" i="11"/>
  <c r="I7493" i="11"/>
  <c r="I6217" i="11"/>
  <c r="I5698" i="11"/>
  <c r="I5180" i="11"/>
  <c r="I4683" i="11"/>
  <c r="I4299" i="11"/>
  <c r="I3982" i="11"/>
  <c r="I3723" i="11"/>
  <c r="I3464" i="11"/>
  <c r="I3205" i="11"/>
  <c r="I2946" i="11"/>
  <c r="I2686" i="11"/>
  <c r="I2458" i="11"/>
  <c r="I2297" i="11"/>
  <c r="I2189" i="11"/>
  <c r="I2081" i="11"/>
  <c r="I1973" i="11"/>
  <c r="I1865" i="11"/>
  <c r="I1757" i="11"/>
  <c r="I1649" i="11"/>
  <c r="I1541" i="11"/>
  <c r="I1433" i="11"/>
  <c r="I1325" i="11"/>
  <c r="I1229" i="11"/>
  <c r="I1157" i="11"/>
  <c r="I1085" i="11"/>
  <c r="I1017" i="11"/>
  <c r="I973" i="11"/>
  <c r="I930" i="11"/>
  <c r="I887" i="11"/>
  <c r="I844" i="11"/>
  <c r="I801" i="11"/>
  <c r="I757" i="11"/>
  <c r="I714" i="11"/>
  <c r="I671" i="11"/>
  <c r="I628" i="11"/>
  <c r="I585" i="11"/>
  <c r="I563" i="11"/>
  <c r="I541" i="11"/>
  <c r="I520" i="11"/>
  <c r="I501" i="11"/>
  <c r="I486" i="11"/>
  <c r="I472" i="11"/>
  <c r="I457" i="11"/>
  <c r="I443" i="11"/>
  <c r="I429" i="11"/>
  <c r="I414" i="11"/>
  <c r="I400" i="11"/>
  <c r="I385" i="11"/>
  <c r="I371" i="11"/>
  <c r="I357" i="11"/>
  <c r="I342" i="11"/>
  <c r="I328" i="11"/>
  <c r="I313" i="11"/>
  <c r="I299" i="11"/>
  <c r="I285" i="11"/>
  <c r="I275" i="11"/>
  <c r="I263" i="11"/>
  <c r="I253" i="11"/>
  <c r="I241" i="11"/>
  <c r="I232" i="11"/>
  <c r="I220" i="11"/>
  <c r="I210" i="11"/>
  <c r="I198" i="11"/>
  <c r="I189" i="11"/>
  <c r="I177" i="11"/>
  <c r="I167" i="11"/>
  <c r="I155" i="11"/>
  <c r="I145" i="11"/>
  <c r="I133" i="11"/>
  <c r="I124" i="11"/>
  <c r="I112" i="11"/>
  <c r="I102" i="11"/>
  <c r="I90" i="11"/>
  <c r="I81" i="11"/>
  <c r="I69" i="11"/>
  <c r="I59" i="11"/>
  <c r="I47" i="11"/>
  <c r="I37" i="11"/>
  <c r="I25" i="11"/>
  <c r="I16" i="11"/>
  <c r="I7181" i="11"/>
  <c r="I6130" i="11"/>
  <c r="I5612" i="11"/>
  <c r="I5093" i="11"/>
  <c r="I4611" i="11"/>
  <c r="I4245" i="11"/>
  <c r="I3939" i="11"/>
  <c r="I3680" i="11"/>
  <c r="I3421" i="11"/>
  <c r="I3162" i="11"/>
  <c r="I2902" i="11"/>
  <c r="I2643" i="11"/>
  <c r="I2422" i="11"/>
  <c r="I2279" i="11"/>
  <c r="I2171" i="11"/>
  <c r="I2063" i="11"/>
  <c r="I1955" i="11"/>
  <c r="I1847" i="11"/>
  <c r="I1739" i="11"/>
  <c r="I1631" i="11"/>
  <c r="I1523" i="11"/>
  <c r="I1415" i="11"/>
  <c r="I1307" i="11"/>
  <c r="I1217" i="11"/>
  <c r="I1145" i="11"/>
  <c r="I1073" i="11"/>
  <c r="I1009" i="11"/>
  <c r="I966" i="11"/>
  <c r="I923" i="11"/>
  <c r="I880" i="11"/>
  <c r="I837" i="11"/>
  <c r="I793" i="11"/>
  <c r="I750" i="11"/>
  <c r="I707" i="11"/>
  <c r="I664" i="11"/>
  <c r="I621" i="11"/>
  <c r="I580" i="11"/>
  <c r="I558" i="11"/>
  <c r="I537" i="11"/>
  <c r="I515" i="11"/>
  <c r="I498" i="11"/>
  <c r="I484" i="11"/>
  <c r="I469" i="11"/>
  <c r="I455" i="11"/>
  <c r="I441" i="11"/>
  <c r="I426" i="11"/>
  <c r="I412" i="11"/>
  <c r="I397" i="11"/>
  <c r="I383" i="11"/>
  <c r="I369" i="11"/>
  <c r="I354" i="11"/>
  <c r="I340" i="11"/>
  <c r="I325" i="11"/>
  <c r="I311" i="11"/>
  <c r="I297" i="11"/>
  <c r="I283" i="11"/>
  <c r="I271" i="11"/>
  <c r="I262" i="11"/>
  <c r="I250" i="11"/>
  <c r="I240" i="11"/>
  <c r="I228" i="11"/>
  <c r="I219" i="11"/>
  <c r="I207" i="11"/>
  <c r="I197" i="11"/>
  <c r="I185" i="11"/>
  <c r="I175" i="11"/>
  <c r="I163" i="11"/>
  <c r="I154" i="11"/>
  <c r="I142" i="11"/>
  <c r="I132" i="11"/>
  <c r="I120" i="11"/>
  <c r="I111" i="11"/>
  <c r="I99" i="11"/>
  <c r="I89" i="11"/>
  <c r="I77" i="11"/>
  <c r="I67" i="11"/>
  <c r="I55" i="11"/>
  <c r="I46" i="11"/>
  <c r="I34" i="11"/>
  <c r="I24" i="11"/>
  <c r="I6870" i="11"/>
  <c r="I6044" i="11"/>
  <c r="I5525" i="11"/>
  <c r="I5007" i="11"/>
  <c r="I4539" i="11"/>
  <c r="I4191" i="11"/>
  <c r="I3896" i="11"/>
  <c r="I3637" i="11"/>
  <c r="I3378" i="11"/>
  <c r="I3118" i="11"/>
  <c r="I2859" i="11"/>
  <c r="I2602" i="11"/>
  <c r="I2386" i="11"/>
  <c r="I2261" i="11"/>
  <c r="I2153" i="11"/>
  <c r="I2045" i="11"/>
  <c r="I1937" i="11"/>
  <c r="I1829" i="11"/>
  <c r="I1721" i="11"/>
  <c r="I1613" i="11"/>
  <c r="I1505" i="11"/>
  <c r="I1397" i="11"/>
  <c r="I1289" i="11"/>
  <c r="I1205" i="11"/>
  <c r="I1133" i="11"/>
  <c r="I1061" i="11"/>
  <c r="I1002" i="11"/>
  <c r="I959" i="11"/>
  <c r="I916" i="11"/>
  <c r="I873" i="11"/>
  <c r="I829" i="11"/>
  <c r="I786" i="11"/>
  <c r="I743" i="11"/>
  <c r="I700" i="11"/>
  <c r="I657" i="11"/>
  <c r="I613" i="11"/>
  <c r="I577" i="11"/>
  <c r="I556" i="11"/>
  <c r="I534" i="11"/>
  <c r="I513" i="11"/>
  <c r="I495" i="11"/>
  <c r="I480" i="11"/>
  <c r="I466" i="11"/>
  <c r="I451" i="11"/>
  <c r="I437" i="11"/>
  <c r="I423" i="11"/>
  <c r="I408" i="11"/>
  <c r="I394" i="11"/>
  <c r="I379" i="11"/>
  <c r="I365" i="11"/>
  <c r="I351" i="11"/>
  <c r="I336" i="11"/>
  <c r="I322" i="11"/>
  <c r="I307" i="11"/>
  <c r="I293" i="11"/>
  <c r="I282" i="11"/>
  <c r="I270" i="11"/>
  <c r="I261" i="11"/>
  <c r="I249" i="11"/>
  <c r="I239" i="11"/>
  <c r="I227" i="11"/>
  <c r="I217" i="11"/>
  <c r="I205" i="11"/>
  <c r="I196" i="11"/>
  <c r="I184" i="11"/>
  <c r="I174" i="11"/>
  <c r="I162" i="11"/>
  <c r="I153" i="11"/>
  <c r="I141" i="11"/>
  <c r="I131" i="11"/>
  <c r="I119" i="11"/>
  <c r="I109" i="11"/>
  <c r="I97" i="11"/>
  <c r="I88" i="11"/>
  <c r="I76" i="11"/>
  <c r="I66" i="11"/>
  <c r="I54" i="11"/>
  <c r="I45" i="11"/>
  <c r="I33" i="11"/>
  <c r="I23" i="11"/>
  <c r="I6613" i="11"/>
  <c r="I5957" i="11"/>
  <c r="I5439" i="11"/>
  <c r="I4921" i="11"/>
  <c r="I4467" i="11"/>
  <c r="I4137" i="11"/>
  <c r="I3853" i="11"/>
  <c r="I3594" i="11"/>
  <c r="I3334" i="11"/>
  <c r="I3075" i="11"/>
  <c r="I2816" i="11"/>
  <c r="I2566" i="11"/>
  <c r="I2351" i="11"/>
  <c r="I2243" i="11"/>
  <c r="I2135" i="11"/>
  <c r="I2027" i="11"/>
  <c r="I1919" i="11"/>
  <c r="I1811" i="11"/>
  <c r="I1703" i="11"/>
  <c r="I1595" i="11"/>
  <c r="I1487" i="11"/>
  <c r="I1379" i="11"/>
  <c r="I1271" i="11"/>
  <c r="I1193" i="11"/>
  <c r="I1121" i="11"/>
  <c r="I1049" i="11"/>
  <c r="I995" i="11"/>
  <c r="I952" i="11"/>
  <c r="I909" i="11"/>
  <c r="I865" i="11"/>
  <c r="I822" i="11"/>
  <c r="I779" i="11"/>
  <c r="I736" i="11"/>
  <c r="I693" i="11"/>
  <c r="I649" i="11"/>
  <c r="I606" i="11"/>
  <c r="I573" i="11"/>
  <c r="I551" i="11"/>
  <c r="I529" i="11"/>
  <c r="I508" i="11"/>
  <c r="I493" i="11"/>
  <c r="I479" i="11"/>
  <c r="I465" i="11"/>
  <c r="I450" i="11"/>
  <c r="I436" i="11"/>
  <c r="I421" i="11"/>
  <c r="I407" i="11"/>
  <c r="I393" i="11"/>
  <c r="I378" i="11"/>
  <c r="I364" i="11"/>
  <c r="I349" i="11"/>
  <c r="I335" i="11"/>
  <c r="I321" i="11"/>
  <c r="I306" i="11"/>
  <c r="I292" i="11"/>
  <c r="I279" i="11"/>
  <c r="I269" i="11"/>
  <c r="I257" i="11"/>
  <c r="I247" i="11"/>
  <c r="I235" i="11"/>
  <c r="I226" i="11"/>
  <c r="I214" i="11"/>
  <c r="I204" i="11"/>
  <c r="I192" i="11"/>
  <c r="I183" i="11"/>
  <c r="I171" i="11"/>
  <c r="I161" i="11"/>
  <c r="I149" i="11"/>
  <c r="I139" i="11"/>
  <c r="I127" i="11"/>
  <c r="I118" i="11"/>
  <c r="I106" i="11"/>
  <c r="I96" i="11"/>
  <c r="I84" i="11"/>
  <c r="I75" i="11"/>
  <c r="I63" i="11"/>
  <c r="I53" i="11"/>
  <c r="I41" i="11"/>
  <c r="I31" i="11"/>
  <c r="I19" i="11"/>
  <c r="I6428" i="11"/>
  <c r="I3810" i="11"/>
  <c r="I2333" i="11"/>
  <c r="I1685" i="11"/>
  <c r="I1109" i="11"/>
  <c r="I815" i="11"/>
  <c r="I570" i="11"/>
  <c r="I462" i="11"/>
  <c r="I376" i="11"/>
  <c r="I289" i="11"/>
  <c r="I225" i="11"/>
  <c r="I160" i="11"/>
  <c r="I95" i="11"/>
  <c r="I30" i="11"/>
  <c r="I5871" i="11"/>
  <c r="I3550" i="11"/>
  <c r="I2225" i="11"/>
  <c r="I1577" i="11"/>
  <c r="I1037" i="11"/>
  <c r="I772" i="11"/>
  <c r="I549" i="11"/>
  <c r="I448" i="11"/>
  <c r="I361" i="11"/>
  <c r="I277" i="11"/>
  <c r="I213" i="11"/>
  <c r="I148" i="11"/>
  <c r="I83" i="11"/>
  <c r="I18" i="11"/>
  <c r="I5353" i="11"/>
  <c r="I3291" i="11"/>
  <c r="I2117" i="11"/>
  <c r="I1469" i="11"/>
  <c r="I988" i="11"/>
  <c r="I729" i="11"/>
  <c r="I527" i="11"/>
  <c r="I433" i="11"/>
  <c r="I347" i="11"/>
  <c r="I268" i="11"/>
  <c r="I203" i="11"/>
  <c r="I138" i="11"/>
  <c r="I73" i="11"/>
  <c r="I4834" i="11"/>
  <c r="I3032" i="11"/>
  <c r="I2009" i="11"/>
  <c r="I1361" i="11"/>
  <c r="I945" i="11"/>
  <c r="I685" i="11"/>
  <c r="I505" i="11"/>
  <c r="I419" i="11"/>
  <c r="I333" i="11"/>
  <c r="I256" i="11"/>
  <c r="I191" i="11"/>
  <c r="I126" i="11"/>
  <c r="I61" i="11"/>
  <c r="I4083" i="11"/>
  <c r="I2530" i="11"/>
  <c r="I1793" i="11"/>
  <c r="I1181" i="11"/>
  <c r="I858" i="11"/>
  <c r="I599" i="11"/>
  <c r="I477" i="11"/>
  <c r="I390" i="11"/>
  <c r="I304" i="11"/>
  <c r="I234" i="11"/>
  <c r="I169" i="11"/>
  <c r="I105" i="11"/>
  <c r="I40" i="11"/>
  <c r="I4407" i="11"/>
  <c r="I491" i="11"/>
  <c r="I52" i="11"/>
  <c r="I2773" i="11"/>
  <c r="I405" i="11"/>
  <c r="I1901" i="11"/>
  <c r="I318" i="11"/>
  <c r="I642" i="11"/>
  <c r="I117" i="11"/>
  <c r="I1253" i="11"/>
  <c r="I901" i="11"/>
  <c r="I246" i="11"/>
  <c r="I181" i="11"/>
  <c r="C10010" i="11"/>
  <c r="C10004" i="11"/>
  <c r="C9998" i="11"/>
  <c r="C9992" i="11"/>
  <c r="C9986" i="11"/>
  <c r="C9980" i="11"/>
  <c r="C9974" i="11"/>
  <c r="C9968" i="11"/>
  <c r="C9962" i="11"/>
  <c r="C9956" i="11"/>
  <c r="C9950" i="11"/>
  <c r="C9944" i="11"/>
  <c r="C9938" i="11"/>
  <c r="C9932" i="11"/>
  <c r="C9926" i="11"/>
  <c r="C9920" i="11"/>
  <c r="C9914" i="11"/>
  <c r="C9908" i="11"/>
  <c r="C9902" i="11"/>
  <c r="C9896" i="11"/>
  <c r="C9890" i="11"/>
  <c r="C9884" i="11"/>
  <c r="C9878" i="11"/>
  <c r="C9872" i="11"/>
  <c r="C9866" i="11"/>
  <c r="C9860" i="11"/>
  <c r="C9854" i="11"/>
  <c r="C9848" i="11"/>
  <c r="C9842" i="11"/>
  <c r="C9836" i="11"/>
  <c r="C9830" i="11"/>
  <c r="C9824" i="11"/>
  <c r="C9818" i="11"/>
  <c r="C9812" i="11"/>
  <c r="C9806" i="11"/>
  <c r="C9800" i="11"/>
  <c r="C9794" i="11"/>
  <c r="C9788" i="11"/>
  <c r="C9782" i="11"/>
  <c r="C9776" i="11"/>
  <c r="C9770" i="11"/>
  <c r="C9764" i="11"/>
  <c r="C9758" i="11"/>
  <c r="C9752" i="11"/>
  <c r="C9746" i="11"/>
  <c r="C9740" i="11"/>
  <c r="C9734" i="11"/>
  <c r="C9728" i="11"/>
  <c r="C9722" i="11"/>
  <c r="C9716" i="11"/>
  <c r="C9710" i="11"/>
  <c r="C9704" i="11"/>
  <c r="C9698" i="11"/>
  <c r="C9692" i="11"/>
  <c r="C9686" i="11"/>
  <c r="C9680" i="11"/>
  <c r="C9674" i="11"/>
  <c r="C9668" i="11"/>
  <c r="C9662" i="11"/>
  <c r="C9656" i="11"/>
  <c r="C9650" i="11"/>
  <c r="C9644" i="11"/>
  <c r="C9638" i="11"/>
  <c r="C9632" i="11"/>
  <c r="C9626" i="11"/>
  <c r="C9620" i="11"/>
  <c r="C9614" i="11"/>
  <c r="C9608" i="11"/>
  <c r="C9602" i="11"/>
  <c r="C9596" i="11"/>
  <c r="C9590" i="11"/>
  <c r="C9584" i="11"/>
  <c r="C9578" i="11"/>
  <c r="C9572" i="11"/>
  <c r="C9566" i="11"/>
  <c r="C9560" i="11"/>
  <c r="C9554" i="11"/>
  <c r="C9548" i="11"/>
  <c r="C9542" i="11"/>
  <c r="C9536" i="11"/>
  <c r="C9530" i="11"/>
  <c r="C9524" i="11"/>
  <c r="C9518" i="11"/>
  <c r="C9512" i="11"/>
  <c r="C9506" i="11"/>
  <c r="C9500" i="11"/>
  <c r="C9494" i="11"/>
  <c r="C9488" i="11"/>
  <c r="C9482" i="11"/>
  <c r="C9476" i="11"/>
  <c r="C9470" i="11"/>
  <c r="C9464" i="11"/>
  <c r="C9458" i="11"/>
  <c r="C9452" i="11"/>
  <c r="C9446" i="11"/>
  <c r="C9440" i="11"/>
  <c r="C9434" i="11"/>
  <c r="C9428" i="11"/>
  <c r="C9422" i="11"/>
  <c r="C9416" i="11"/>
  <c r="C9410" i="11"/>
  <c r="C9404" i="11"/>
  <c r="C9398" i="11"/>
  <c r="C9392" i="11"/>
  <c r="C9386" i="11"/>
  <c r="C9380" i="11"/>
  <c r="C9374" i="11"/>
  <c r="C9368" i="11"/>
  <c r="C9362" i="11"/>
  <c r="C9356" i="11"/>
  <c r="C9350" i="11"/>
  <c r="C9344" i="11"/>
  <c r="C9338" i="11"/>
  <c r="C9332" i="11"/>
  <c r="C9326" i="11"/>
  <c r="C9320" i="11"/>
  <c r="C9314" i="11"/>
  <c r="C9308" i="11"/>
  <c r="C9302" i="11"/>
  <c r="C9296" i="11"/>
  <c r="C9290" i="11"/>
  <c r="C9284" i="11"/>
  <c r="C9278" i="11"/>
  <c r="C9272" i="11"/>
  <c r="C9266" i="11"/>
  <c r="C9260" i="11"/>
  <c r="C9254" i="11"/>
  <c r="C9248" i="11"/>
  <c r="C9242" i="11"/>
  <c r="C9236" i="11"/>
  <c r="C9230" i="11"/>
  <c r="C9224" i="11"/>
  <c r="C9218" i="11"/>
  <c r="C9212" i="11"/>
  <c r="C9206" i="11"/>
  <c r="C9200" i="11"/>
  <c r="C9194" i="11"/>
  <c r="C9188" i="11"/>
  <c r="C9182" i="11"/>
  <c r="C9176" i="11"/>
  <c r="C9170" i="11"/>
  <c r="C9164" i="11"/>
  <c r="C9158" i="11"/>
  <c r="C9152" i="11"/>
  <c r="C9146" i="11"/>
  <c r="C9140" i="11"/>
  <c r="C9134" i="11"/>
  <c r="C9128" i="11"/>
  <c r="C9122" i="11"/>
  <c r="C9116" i="11"/>
  <c r="C9110" i="11"/>
  <c r="C9104" i="11"/>
  <c r="C9098" i="11"/>
  <c r="C9092" i="11"/>
  <c r="C9086" i="11"/>
  <c r="C9080" i="11"/>
  <c r="C9074" i="11"/>
  <c r="C9068" i="11"/>
  <c r="C9062" i="11"/>
  <c r="C9056" i="11"/>
  <c r="C9050" i="11"/>
  <c r="C9044" i="11"/>
  <c r="C9038" i="11"/>
  <c r="C9032" i="11"/>
  <c r="C9026" i="11"/>
  <c r="C9020" i="11"/>
  <c r="C9014" i="11"/>
  <c r="C9008" i="11"/>
  <c r="C9002" i="11"/>
  <c r="C8996" i="11"/>
  <c r="C8990" i="11"/>
  <c r="C8984" i="11"/>
  <c r="C8978" i="11"/>
  <c r="C8972" i="11"/>
  <c r="C8966" i="11"/>
  <c r="C8960" i="11"/>
  <c r="C8954" i="11"/>
  <c r="C8948" i="11"/>
  <c r="C8942" i="11"/>
  <c r="C8936" i="11"/>
  <c r="C8930" i="11"/>
  <c r="C8924" i="11"/>
  <c r="C8918" i="11"/>
  <c r="C8912" i="11"/>
  <c r="C8906" i="11"/>
  <c r="C8900" i="11"/>
  <c r="C8894" i="11"/>
  <c r="C8888" i="11"/>
  <c r="C8882" i="11"/>
  <c r="C8876" i="11"/>
  <c r="C8870" i="11"/>
  <c r="C8864" i="11"/>
  <c r="C8858" i="11"/>
  <c r="C8852" i="11"/>
  <c r="C8846" i="11"/>
  <c r="C8840" i="11"/>
  <c r="C8834" i="11"/>
  <c r="C8828" i="11"/>
  <c r="C8822" i="11"/>
  <c r="C8816" i="11"/>
  <c r="C8810" i="11"/>
  <c r="C8804" i="11"/>
  <c r="C8798" i="11"/>
  <c r="C8792" i="11"/>
  <c r="C8786" i="11"/>
  <c r="C8780" i="11"/>
  <c r="C8774" i="11"/>
  <c r="C8768" i="11"/>
  <c r="C8762" i="11"/>
  <c r="C8756" i="11"/>
  <c r="C8750" i="11"/>
  <c r="C8744" i="11"/>
  <c r="C8738" i="11"/>
  <c r="C8732" i="11"/>
  <c r="C8726" i="11"/>
  <c r="C8720" i="11"/>
  <c r="C8714" i="11"/>
  <c r="C8708" i="11"/>
  <c r="C8702" i="11"/>
  <c r="C8696" i="11"/>
  <c r="C8690" i="11"/>
  <c r="C8684" i="11"/>
  <c r="C8678" i="11"/>
  <c r="C8672" i="11"/>
  <c r="C8666" i="11"/>
  <c r="C8660" i="11"/>
  <c r="C8654" i="11"/>
  <c r="C8648" i="11"/>
  <c r="C8642" i="11"/>
  <c r="C8636" i="11"/>
  <c r="C8630" i="11"/>
  <c r="C8624" i="11"/>
  <c r="C8618" i="11"/>
  <c r="C8612" i="11"/>
  <c r="C8606" i="11"/>
  <c r="C8600" i="11"/>
  <c r="C8594" i="11"/>
  <c r="C8588" i="11"/>
  <c r="C8582" i="11"/>
  <c r="C8576" i="11"/>
  <c r="C8570" i="11"/>
  <c r="C8564" i="11"/>
  <c r="C8558" i="11"/>
  <c r="C8552" i="11"/>
  <c r="C8546" i="11"/>
  <c r="C8540" i="11"/>
  <c r="C8534" i="11"/>
  <c r="C8528" i="11"/>
  <c r="C8522" i="11"/>
  <c r="C8516" i="11"/>
  <c r="C8510" i="11"/>
  <c r="C8504" i="11"/>
  <c r="C8498" i="11"/>
  <c r="C8492" i="11"/>
  <c r="C8486" i="11"/>
  <c r="C8480" i="11"/>
  <c r="C8474" i="11"/>
  <c r="C8468" i="11"/>
  <c r="C8462" i="11"/>
  <c r="C8456" i="11"/>
  <c r="C8450" i="11"/>
  <c r="C8444" i="11"/>
  <c r="C8438" i="11"/>
  <c r="C8432" i="11"/>
  <c r="C8426" i="11"/>
  <c r="C8420" i="11"/>
  <c r="C8414" i="11"/>
  <c r="C8408" i="11"/>
  <c r="C8402" i="11"/>
  <c r="C8396" i="11"/>
  <c r="C8390" i="11"/>
  <c r="C8384" i="11"/>
  <c r="C8378" i="11"/>
  <c r="C8372" i="11"/>
  <c r="C8366" i="11"/>
  <c r="C8360" i="11"/>
  <c r="C8354" i="11"/>
  <c r="C8348" i="11"/>
  <c r="C8342" i="11"/>
  <c r="C8336" i="11"/>
  <c r="C8330" i="11"/>
  <c r="C8324" i="11"/>
  <c r="C8318" i="11"/>
  <c r="C8312" i="11"/>
  <c r="C8306" i="11"/>
  <c r="C8300" i="11"/>
  <c r="C8294" i="11"/>
  <c r="C8288" i="11"/>
  <c r="C8282" i="11"/>
  <c r="C8276" i="11"/>
  <c r="C8270" i="11"/>
  <c r="C8264" i="11"/>
  <c r="C8258" i="11"/>
  <c r="C8252" i="11"/>
  <c r="C8246" i="11"/>
  <c r="C8240" i="11"/>
  <c r="C8234" i="11"/>
  <c r="C8228" i="11"/>
  <c r="C8222" i="11"/>
  <c r="C8216" i="11"/>
  <c r="C8210" i="11"/>
  <c r="C8204" i="11"/>
  <c r="C8198" i="11"/>
  <c r="C8192" i="11"/>
  <c r="C8186" i="11"/>
  <c r="C8180" i="11"/>
  <c r="C8174" i="11"/>
  <c r="C8168" i="11"/>
  <c r="C8162" i="11"/>
  <c r="C8156" i="11"/>
  <c r="C8150" i="11"/>
  <c r="C8144" i="11"/>
  <c r="C8138" i="11"/>
  <c r="C8132" i="11"/>
  <c r="C8126" i="11"/>
  <c r="C8120" i="11"/>
  <c r="C8114" i="11"/>
  <c r="C8108" i="11"/>
  <c r="C8102" i="11"/>
  <c r="C8096" i="11"/>
  <c r="C8090" i="11"/>
  <c r="C8084" i="11"/>
  <c r="C8078" i="11"/>
  <c r="C8072" i="11"/>
  <c r="C8066" i="11"/>
  <c r="C8060" i="11"/>
  <c r="C8054" i="11"/>
  <c r="C8048" i="11"/>
  <c r="C8042" i="11"/>
  <c r="C8036" i="11"/>
  <c r="C8030" i="11"/>
  <c r="C8024" i="11"/>
  <c r="C8018" i="11"/>
  <c r="C8012" i="11"/>
  <c r="C8006" i="11"/>
  <c r="C8000" i="11"/>
  <c r="C7994" i="11"/>
  <c r="C7988" i="11"/>
  <c r="C7982" i="11"/>
  <c r="C7976" i="11"/>
  <c r="C7970" i="11"/>
  <c r="C7964" i="11"/>
  <c r="C7958" i="11"/>
  <c r="C7952" i="11"/>
  <c r="C7946" i="11"/>
  <c r="C7940" i="11"/>
  <c r="C7934" i="11"/>
  <c r="C7928" i="11"/>
  <c r="C7922" i="11"/>
  <c r="C7916" i="11"/>
  <c r="C7910" i="11"/>
  <c r="C7904" i="11"/>
  <c r="C7898" i="11"/>
  <c r="C7892" i="11"/>
  <c r="C7886" i="11"/>
  <c r="C7880" i="11"/>
  <c r="C7874" i="11"/>
  <c r="C7868" i="11"/>
  <c r="C7862" i="11"/>
  <c r="C7856" i="11"/>
  <c r="C7850" i="11"/>
  <c r="C7844" i="11"/>
  <c r="C7838" i="11"/>
  <c r="C7832" i="11"/>
  <c r="C7826" i="11"/>
  <c r="C7820" i="11"/>
  <c r="C7814" i="11"/>
  <c r="C7808" i="11"/>
  <c r="C7802" i="11"/>
  <c r="C7796" i="11"/>
  <c r="C7790" i="11"/>
  <c r="C7784" i="11"/>
  <c r="C7778" i="11"/>
  <c r="C7772" i="11"/>
  <c r="C7766" i="11"/>
  <c r="C7760" i="11"/>
  <c r="C7754" i="11"/>
  <c r="C7748" i="11"/>
  <c r="C7742" i="11"/>
  <c r="C7736" i="11"/>
  <c r="C7730" i="11"/>
  <c r="C7724" i="11"/>
  <c r="C7718" i="11"/>
  <c r="C7712" i="11"/>
  <c r="C7706" i="11"/>
  <c r="C7700" i="11"/>
  <c r="C7694" i="11"/>
  <c r="C7688" i="11"/>
  <c r="C7682" i="11"/>
  <c r="C7676" i="11"/>
  <c r="C7670" i="11"/>
  <c r="C7664" i="11"/>
  <c r="C7658" i="11"/>
  <c r="C7652" i="11"/>
  <c r="C7646" i="11"/>
  <c r="C7640" i="11"/>
  <c r="C7634" i="11"/>
  <c r="C7628" i="11"/>
  <c r="C7622" i="11"/>
  <c r="C7616" i="11"/>
  <c r="C7610" i="11"/>
  <c r="C7604" i="11"/>
  <c r="C7598" i="11"/>
  <c r="C7592" i="11"/>
  <c r="C7586" i="11"/>
  <c r="C7580" i="11"/>
  <c r="C7574" i="11"/>
  <c r="C7568" i="11"/>
  <c r="C7562" i="11"/>
  <c r="C7556" i="11"/>
  <c r="C7550" i="11"/>
  <c r="C7544" i="11"/>
  <c r="C7538" i="11"/>
  <c r="C7532" i="11"/>
  <c r="C7526" i="11"/>
  <c r="C7520" i="11"/>
  <c r="C7514" i="11"/>
  <c r="C7508" i="11"/>
  <c r="C7502" i="11"/>
  <c r="C7496" i="11"/>
  <c r="C7490" i="11"/>
  <c r="C7484" i="11"/>
  <c r="C7478" i="11"/>
  <c r="C7472" i="11"/>
  <c r="C7466" i="11"/>
  <c r="C7460" i="11"/>
  <c r="C7454" i="11"/>
  <c r="C7448" i="11"/>
  <c r="C7442" i="11"/>
  <c r="C7436" i="11"/>
  <c r="C7430" i="11"/>
  <c r="C7424" i="11"/>
  <c r="C7418" i="11"/>
  <c r="C7412" i="11"/>
  <c r="C7406" i="11"/>
  <c r="C7400" i="11"/>
  <c r="C7394" i="11"/>
  <c r="C7388" i="11"/>
  <c r="C7382" i="11"/>
  <c r="C7376" i="11"/>
  <c r="C7370" i="11"/>
  <c r="C7364" i="11"/>
  <c r="C7358" i="11"/>
  <c r="C7352" i="11"/>
  <c r="C7346" i="11"/>
  <c r="C7340" i="11"/>
  <c r="C7334" i="11"/>
  <c r="C7328" i="11"/>
  <c r="C7322" i="11"/>
  <c r="C7316" i="11"/>
  <c r="C7310" i="11"/>
  <c r="C7304" i="11"/>
  <c r="C7298" i="11"/>
  <c r="C7292" i="11"/>
  <c r="C7286" i="11"/>
  <c r="C7280" i="11"/>
  <c r="C7274" i="11"/>
  <c r="C7268" i="11"/>
  <c r="C7262" i="11"/>
  <c r="C7256" i="11"/>
  <c r="C7250" i="11"/>
  <c r="C7244" i="11"/>
  <c r="C7238" i="11"/>
  <c r="C7232" i="11"/>
  <c r="C7226" i="11"/>
  <c r="C7220" i="11"/>
  <c r="C7214" i="11"/>
  <c r="C7208" i="11"/>
  <c r="C7202" i="11"/>
  <c r="C7196" i="11"/>
  <c r="C7190" i="11"/>
  <c r="C7184" i="11"/>
  <c r="C7178" i="11"/>
  <c r="C7172" i="11"/>
  <c r="C7166" i="11"/>
  <c r="C7160" i="11"/>
  <c r="C7154" i="11"/>
  <c r="C7148" i="11"/>
  <c r="C7142" i="11"/>
  <c r="C7136" i="11"/>
  <c r="C7130" i="11"/>
  <c r="C7124" i="11"/>
  <c r="C7118" i="11"/>
  <c r="C7112" i="11"/>
  <c r="C7106" i="11"/>
  <c r="C7100" i="11"/>
  <c r="C7094" i="11"/>
  <c r="C7088" i="11"/>
  <c r="C7082" i="11"/>
  <c r="C7076" i="11"/>
  <c r="C7070" i="11"/>
  <c r="C7064" i="11"/>
  <c r="C7058" i="11"/>
  <c r="C7052" i="11"/>
  <c r="C7046" i="11"/>
  <c r="C7040" i="11"/>
  <c r="C7034" i="11"/>
  <c r="C7028" i="11"/>
  <c r="C7022" i="11"/>
  <c r="C7016" i="11"/>
  <c r="C7010" i="11"/>
  <c r="C7004" i="11"/>
  <c r="C6998" i="11"/>
  <c r="C6992" i="11"/>
  <c r="C6986" i="11"/>
  <c r="C6980" i="11"/>
  <c r="C6974" i="11"/>
  <c r="C6968" i="11"/>
  <c r="C6962" i="11"/>
  <c r="C6956" i="11"/>
  <c r="C6950" i="11"/>
  <c r="C6944" i="11"/>
  <c r="C6938" i="11"/>
  <c r="C6932" i="11"/>
  <c r="C6926" i="11"/>
  <c r="C6920" i="11"/>
  <c r="C6914" i="11"/>
  <c r="C6908" i="11"/>
  <c r="C6902" i="11"/>
  <c r="C6896" i="11"/>
  <c r="C6890" i="11"/>
  <c r="C6884" i="11"/>
  <c r="C6878" i="11"/>
  <c r="C6872" i="11"/>
  <c r="C6866" i="11"/>
  <c r="C6860" i="11"/>
  <c r="C6854" i="11"/>
  <c r="C6848" i="11"/>
  <c r="C6842" i="11"/>
  <c r="C6836" i="11"/>
  <c r="C6830" i="11"/>
  <c r="C6824" i="11"/>
  <c r="C6818" i="11"/>
  <c r="C6812" i="11"/>
  <c r="C6806" i="11"/>
  <c r="C6800" i="11"/>
  <c r="C6794" i="11"/>
  <c r="C6788" i="11"/>
  <c r="C6782" i="11"/>
  <c r="C6776" i="11"/>
  <c r="C6770" i="11"/>
  <c r="C6764" i="11"/>
  <c r="C6758" i="11"/>
  <c r="C6752" i="11"/>
  <c r="C6746" i="11"/>
  <c r="C6740" i="11"/>
  <c r="C6734" i="11"/>
  <c r="C6728" i="11"/>
  <c r="C6722" i="11"/>
  <c r="C6716" i="11"/>
  <c r="C6710" i="11"/>
  <c r="C6704" i="11"/>
  <c r="C6698" i="11"/>
  <c r="C6692" i="11"/>
  <c r="C6686" i="11"/>
  <c r="C6680" i="11"/>
  <c r="C6674" i="11"/>
  <c r="C6668" i="11"/>
  <c r="C6662" i="11"/>
  <c r="C6656" i="11"/>
  <c r="C6650" i="11"/>
  <c r="C6644" i="11"/>
  <c r="C6638" i="11"/>
  <c r="C6632" i="11"/>
  <c r="C6626" i="11"/>
  <c r="C6620" i="11"/>
  <c r="C6614" i="11"/>
  <c r="C6608" i="11"/>
  <c r="C6602" i="11"/>
  <c r="C6596" i="11"/>
  <c r="C6590" i="11"/>
  <c r="C6584" i="11"/>
  <c r="C6578" i="11"/>
  <c r="C6572" i="11"/>
  <c r="C6566" i="11"/>
  <c r="C6560" i="11"/>
  <c r="C6554" i="11"/>
  <c r="C6548" i="11"/>
  <c r="C6542" i="11"/>
  <c r="C6536" i="11"/>
  <c r="C6530" i="11"/>
  <c r="C6524" i="11"/>
  <c r="C6518" i="11"/>
  <c r="C6512" i="11"/>
  <c r="C6506" i="11"/>
  <c r="C6500" i="11"/>
  <c r="C6494" i="11"/>
  <c r="C6488" i="11"/>
  <c r="C6482" i="11"/>
  <c r="C6476" i="11"/>
  <c r="C6470" i="11"/>
  <c r="C6464" i="11"/>
  <c r="C6458" i="11"/>
  <c r="C6452" i="11"/>
  <c r="C6446" i="11"/>
  <c r="C6440" i="11"/>
  <c r="C6434" i="11"/>
  <c r="C6428" i="11"/>
  <c r="C6422" i="11"/>
  <c r="C6416" i="11"/>
  <c r="C6410" i="11"/>
  <c r="C6404" i="11"/>
  <c r="C6398" i="11"/>
  <c r="C6392" i="11"/>
  <c r="C6386" i="11"/>
  <c r="C6380" i="11"/>
  <c r="C6374" i="11"/>
  <c r="C6368" i="11"/>
  <c r="C6362" i="11"/>
  <c r="C6356" i="11"/>
  <c r="C6350" i="11"/>
  <c r="C6344" i="11"/>
  <c r="C6338" i="11"/>
  <c r="C6332" i="11"/>
  <c r="C6326" i="11"/>
  <c r="C6320" i="11"/>
  <c r="C6314" i="11"/>
  <c r="C6308" i="11"/>
  <c r="C6302" i="11"/>
  <c r="C6296" i="11"/>
  <c r="C6290" i="11"/>
  <c r="C6284" i="11"/>
  <c r="C6278" i="11"/>
  <c r="C6272" i="11"/>
  <c r="C6266" i="11"/>
  <c r="C6260" i="11"/>
  <c r="C6254" i="11"/>
  <c r="C6248" i="11"/>
  <c r="C6242" i="11"/>
  <c r="C6236" i="11"/>
  <c r="C6230" i="11"/>
  <c r="C6224" i="11"/>
  <c r="C6218" i="11"/>
  <c r="C6212" i="11"/>
  <c r="C6206" i="11"/>
  <c r="C6200" i="11"/>
  <c r="C6194" i="11"/>
  <c r="C6188" i="11"/>
  <c r="C6182" i="11"/>
  <c r="C6176" i="11"/>
  <c r="C6170" i="11"/>
  <c r="C6164" i="11"/>
  <c r="C6158" i="11"/>
  <c r="C6152" i="11"/>
  <c r="C6146" i="11"/>
  <c r="C6140" i="11"/>
  <c r="C6134" i="11"/>
  <c r="C6128" i="11"/>
  <c r="C6122" i="11"/>
  <c r="C6116" i="11"/>
  <c r="C6110" i="11"/>
  <c r="C6104" i="11"/>
  <c r="C6098" i="11"/>
  <c r="C6092" i="11"/>
  <c r="C6086" i="11"/>
  <c r="C6080" i="11"/>
  <c r="C6074" i="11"/>
  <c r="C6068" i="11"/>
  <c r="C6062" i="11"/>
  <c r="C6056" i="11"/>
  <c r="C6050" i="11"/>
  <c r="C6044" i="11"/>
  <c r="C6038" i="11"/>
  <c r="C6032" i="11"/>
  <c r="C6026" i="11"/>
  <c r="C6020" i="11"/>
  <c r="C6014" i="11"/>
  <c r="C6008" i="11"/>
  <c r="C6002" i="11"/>
  <c r="C5996" i="11"/>
  <c r="C5990" i="11"/>
  <c r="C5984" i="11"/>
  <c r="C5978" i="11"/>
  <c r="C5972" i="11"/>
  <c r="C5966" i="11"/>
  <c r="C5960" i="11"/>
  <c r="C5954" i="11"/>
  <c r="C5948" i="11"/>
  <c r="C5942" i="11"/>
  <c r="C5936" i="11"/>
  <c r="C5930" i="11"/>
  <c r="C5924" i="11"/>
  <c r="C5918" i="11"/>
  <c r="C5912" i="11"/>
  <c r="C5906" i="11"/>
  <c r="C5900" i="11"/>
  <c r="C5894" i="11"/>
  <c r="C5888" i="11"/>
  <c r="C5882" i="11"/>
  <c r="C5876" i="11"/>
  <c r="C5870" i="11"/>
  <c r="C5864" i="11"/>
  <c r="C5858" i="11"/>
  <c r="C5852" i="11"/>
  <c r="C5846" i="11"/>
  <c r="C5840" i="11"/>
  <c r="C5834" i="11"/>
  <c r="C5828" i="11"/>
  <c r="C5822" i="11"/>
  <c r="C5816" i="11"/>
  <c r="C5810" i="11"/>
  <c r="C5804" i="11"/>
  <c r="C5798" i="11"/>
  <c r="C5792" i="11"/>
  <c r="C5786" i="11"/>
  <c r="C5780" i="11"/>
  <c r="C5774" i="11"/>
  <c r="C5768" i="11"/>
  <c r="C5762" i="11"/>
  <c r="C5756" i="11"/>
  <c r="C5750" i="11"/>
  <c r="C5744" i="11"/>
  <c r="C5738" i="11"/>
  <c r="C5732" i="11"/>
  <c r="C5726" i="11"/>
  <c r="C5720" i="11"/>
  <c r="C5714" i="11"/>
  <c r="C5708" i="11"/>
  <c r="C5702" i="11"/>
  <c r="C5696" i="11"/>
  <c r="C5690" i="11"/>
  <c r="C5684" i="11"/>
  <c r="C5678" i="11"/>
  <c r="C5672" i="11"/>
  <c r="C5666" i="11"/>
  <c r="C5660" i="11"/>
  <c r="C5654" i="11"/>
  <c r="C5648" i="11"/>
  <c r="C5642" i="11"/>
  <c r="C5636" i="11"/>
  <c r="C5630" i="11"/>
  <c r="C5624" i="11"/>
  <c r="C5618" i="11"/>
  <c r="C5612" i="11"/>
  <c r="C5606" i="11"/>
  <c r="C5600" i="11"/>
  <c r="C5594" i="11"/>
  <c r="C5588" i="11"/>
  <c r="C5582" i="11"/>
  <c r="C5576" i="11"/>
  <c r="C5570" i="11"/>
  <c r="C5564" i="11"/>
  <c r="C5558" i="11"/>
  <c r="C5552" i="11"/>
  <c r="C5546" i="11"/>
  <c r="C5540" i="11"/>
  <c r="C5534" i="11"/>
  <c r="C5528" i="11"/>
  <c r="C5522" i="11"/>
  <c r="C5516" i="11"/>
  <c r="C5510" i="11"/>
  <c r="C5504" i="11"/>
  <c r="C5498" i="11"/>
  <c r="C5492" i="11"/>
  <c r="C5486" i="11"/>
  <c r="C5480" i="11"/>
  <c r="C5474" i="11"/>
  <c r="C5468" i="11"/>
  <c r="C5462" i="11"/>
  <c r="C5456" i="11"/>
  <c r="C5450" i="11"/>
  <c r="C5444" i="11"/>
  <c r="C5438" i="11"/>
  <c r="C5432" i="11"/>
  <c r="C5426" i="11"/>
  <c r="C5420" i="11"/>
  <c r="C5414" i="11"/>
  <c r="C5408" i="11"/>
  <c r="C5402" i="11"/>
  <c r="C5396" i="11"/>
  <c r="C5390" i="11"/>
  <c r="C5384" i="11"/>
  <c r="C5378" i="11"/>
  <c r="C5372" i="11"/>
  <c r="C5366" i="11"/>
  <c r="C5360" i="11"/>
  <c r="C5354" i="11"/>
  <c r="C5348" i="11"/>
  <c r="C5342" i="11"/>
  <c r="C5336" i="11"/>
  <c r="C5330" i="11"/>
  <c r="C5324" i="11"/>
  <c r="C5318" i="11"/>
  <c r="C5312" i="11"/>
  <c r="C5306" i="11"/>
  <c r="C5300" i="11"/>
  <c r="C5294" i="11"/>
  <c r="C5288" i="11"/>
  <c r="C5282" i="11"/>
  <c r="C5276" i="11"/>
  <c r="C5270" i="11"/>
  <c r="C5264" i="11"/>
  <c r="C5258" i="11"/>
  <c r="C5252" i="11"/>
  <c r="C5246" i="11"/>
  <c r="C5240" i="11"/>
  <c r="C5234" i="11"/>
  <c r="C5228" i="11"/>
  <c r="C5222" i="11"/>
  <c r="C5216" i="11"/>
  <c r="C5210" i="11"/>
  <c r="C5204" i="11"/>
  <c r="C5198" i="11"/>
  <c r="C5192" i="11"/>
  <c r="C5186" i="11"/>
  <c r="C5180" i="11"/>
  <c r="C5174" i="11"/>
  <c r="C5168" i="11"/>
  <c r="C5162" i="11"/>
  <c r="C5156" i="11"/>
  <c r="C5150" i="11"/>
  <c r="C5144" i="11"/>
  <c r="C5138" i="11"/>
  <c r="C5132" i="11"/>
  <c r="C5126" i="11"/>
  <c r="C5120" i="11"/>
  <c r="C5114" i="11"/>
  <c r="C5108" i="11"/>
  <c r="C5102" i="11"/>
  <c r="C5096" i="11"/>
  <c r="C5090" i="11"/>
  <c r="C5084" i="11"/>
  <c r="C5078" i="11"/>
  <c r="C5072" i="11"/>
  <c r="C5066" i="11"/>
  <c r="C5060" i="11"/>
  <c r="C5054" i="11"/>
  <c r="C5048" i="11"/>
  <c r="C5042" i="11"/>
  <c r="C5036" i="11"/>
  <c r="C5030" i="11"/>
  <c r="C5024" i="11"/>
  <c r="C5018" i="11"/>
  <c r="C5012" i="11"/>
  <c r="C5006" i="11"/>
  <c r="C5000" i="11"/>
  <c r="C4994" i="11"/>
  <c r="C4988" i="11"/>
  <c r="C4982" i="11"/>
  <c r="C4976" i="11"/>
  <c r="C4970" i="11"/>
  <c r="C4964" i="11"/>
  <c r="C4958" i="11"/>
  <c r="C4952" i="11"/>
  <c r="C4946" i="11"/>
  <c r="C4940" i="11"/>
  <c r="C4934" i="11"/>
  <c r="C4928" i="11"/>
  <c r="C4922" i="11"/>
  <c r="C4916" i="11"/>
  <c r="C4910" i="11"/>
  <c r="C4904" i="11"/>
  <c r="C4898" i="11"/>
  <c r="C10009" i="11"/>
  <c r="C10003" i="11"/>
  <c r="C9997" i="11"/>
  <c r="C9991" i="11"/>
  <c r="C9985" i="11"/>
  <c r="C9979" i="11"/>
  <c r="C9973" i="11"/>
  <c r="C9967" i="11"/>
  <c r="C9961" i="11"/>
  <c r="C9955" i="11"/>
  <c r="C9949" i="11"/>
  <c r="C9943" i="11"/>
  <c r="C9937" i="11"/>
  <c r="C9931" i="11"/>
  <c r="C9925" i="11"/>
  <c r="C9919" i="11"/>
  <c r="C9913" i="11"/>
  <c r="C9907" i="11"/>
  <c r="C9901" i="11"/>
  <c r="C9895" i="11"/>
  <c r="C9889" i="11"/>
  <c r="C9883" i="11"/>
  <c r="C9877" i="11"/>
  <c r="C9871" i="11"/>
  <c r="C9865" i="11"/>
  <c r="C9859" i="11"/>
  <c r="C9853" i="11"/>
  <c r="C9847" i="11"/>
  <c r="C9841" i="11"/>
  <c r="C9835" i="11"/>
  <c r="C9829" i="11"/>
  <c r="C9823" i="11"/>
  <c r="C9817" i="11"/>
  <c r="C9811" i="11"/>
  <c r="C9805" i="11"/>
  <c r="C9799" i="11"/>
  <c r="C9793" i="11"/>
  <c r="C9787" i="11"/>
  <c r="C9781" i="11"/>
  <c r="C9775" i="11"/>
  <c r="C9769" i="11"/>
  <c r="C9763" i="11"/>
  <c r="C9757" i="11"/>
  <c r="C9751" i="11"/>
  <c r="C9745" i="11"/>
  <c r="C9739" i="11"/>
  <c r="C9733" i="11"/>
  <c r="C9727" i="11"/>
  <c r="C9721" i="11"/>
  <c r="C9715" i="11"/>
  <c r="C9709" i="11"/>
  <c r="C9703" i="11"/>
  <c r="C9697" i="11"/>
  <c r="C9691" i="11"/>
  <c r="C9685" i="11"/>
  <c r="C9679" i="11"/>
  <c r="C9673" i="11"/>
  <c r="C9667" i="11"/>
  <c r="C9661" i="11"/>
  <c r="C9655" i="11"/>
  <c r="C9649" i="11"/>
  <c r="C9643" i="11"/>
  <c r="C9637" i="11"/>
  <c r="C9631" i="11"/>
  <c r="C9625" i="11"/>
  <c r="C9619" i="11"/>
  <c r="C9613" i="11"/>
  <c r="C9607" i="11"/>
  <c r="C9601" i="11"/>
  <c r="C9595" i="11"/>
  <c r="C9589" i="11"/>
  <c r="C9583" i="11"/>
  <c r="C9577" i="11"/>
  <c r="C9571" i="11"/>
  <c r="C9565" i="11"/>
  <c r="C9559" i="11"/>
  <c r="C9553" i="11"/>
  <c r="C9547" i="11"/>
  <c r="C9541" i="11"/>
  <c r="C9535" i="11"/>
  <c r="C9529" i="11"/>
  <c r="C9523" i="11"/>
  <c r="C9517" i="11"/>
  <c r="C9511" i="11"/>
  <c r="C9505" i="11"/>
  <c r="C9499" i="11"/>
  <c r="C9493" i="11"/>
  <c r="C9487" i="11"/>
  <c r="C9481" i="11"/>
  <c r="C9475" i="11"/>
  <c r="C9469" i="11"/>
  <c r="C9463" i="11"/>
  <c r="C9457" i="11"/>
  <c r="C9451" i="11"/>
  <c r="C9445" i="11"/>
  <c r="C9439" i="11"/>
  <c r="C9433" i="11"/>
  <c r="C9427" i="11"/>
  <c r="C9421" i="11"/>
  <c r="C9415" i="11"/>
  <c r="C9409" i="11"/>
  <c r="C9403" i="11"/>
  <c r="C9397" i="11"/>
  <c r="C9391" i="11"/>
  <c r="C9385" i="11"/>
  <c r="C9379" i="11"/>
  <c r="C9373" i="11"/>
  <c r="C9367" i="11"/>
  <c r="C9361" i="11"/>
  <c r="C9355" i="11"/>
  <c r="C9349" i="11"/>
  <c r="C9343" i="11"/>
  <c r="C9337" i="11"/>
  <c r="C9331" i="11"/>
  <c r="C9325" i="11"/>
  <c r="C9319" i="11"/>
  <c r="C9313" i="11"/>
  <c r="C9307" i="11"/>
  <c r="C9301" i="11"/>
  <c r="C9295" i="11"/>
  <c r="C9289" i="11"/>
  <c r="C9283" i="11"/>
  <c r="C9277" i="11"/>
  <c r="C9271" i="11"/>
  <c r="C9265" i="11"/>
  <c r="C9259" i="11"/>
  <c r="C9253" i="11"/>
  <c r="C9247" i="11"/>
  <c r="C9241" i="11"/>
  <c r="C9235" i="11"/>
  <c r="C9229" i="11"/>
  <c r="C9223" i="11"/>
  <c r="C9217" i="11"/>
  <c r="C9211" i="11"/>
  <c r="C9205" i="11"/>
  <c r="C9199" i="11"/>
  <c r="C9193" i="11"/>
  <c r="C9187" i="11"/>
  <c r="C9181" i="11"/>
  <c r="C9175" i="11"/>
  <c r="C9169" i="11"/>
  <c r="C9163" i="11"/>
  <c r="C9157" i="11"/>
  <c r="C9151" i="11"/>
  <c r="C9145" i="11"/>
  <c r="C9139" i="11"/>
  <c r="C9133" i="11"/>
  <c r="C9127" i="11"/>
  <c r="C9121" i="11"/>
  <c r="C9115" i="11"/>
  <c r="C9109" i="11"/>
  <c r="C9103" i="11"/>
  <c r="C9097" i="11"/>
  <c r="C9091" i="11"/>
  <c r="C9085" i="11"/>
  <c r="C9079" i="11"/>
  <c r="C9073" i="11"/>
  <c r="C9067" i="11"/>
  <c r="C9061" i="11"/>
  <c r="C9055" i="11"/>
  <c r="C9049" i="11"/>
  <c r="C9043" i="11"/>
  <c r="C9037" i="11"/>
  <c r="C9031" i="11"/>
  <c r="C9025" i="11"/>
  <c r="C9019" i="11"/>
  <c r="C9013" i="11"/>
  <c r="C9007" i="11"/>
  <c r="C9001" i="11"/>
  <c r="C8995" i="11"/>
  <c r="C8989" i="11"/>
  <c r="C8983" i="11"/>
  <c r="C8977" i="11"/>
  <c r="C8971" i="11"/>
  <c r="C8965" i="11"/>
  <c r="C8959" i="11"/>
  <c r="C8953" i="11"/>
  <c r="C8947" i="11"/>
  <c r="C8941" i="11"/>
  <c r="C8935" i="11"/>
  <c r="C8929" i="11"/>
  <c r="C8923" i="11"/>
  <c r="C8917" i="11"/>
  <c r="C8911" i="11"/>
  <c r="C8905" i="11"/>
  <c r="C8899" i="11"/>
  <c r="C8893" i="11"/>
  <c r="C8887" i="11"/>
  <c r="C8881" i="11"/>
  <c r="C8875" i="11"/>
  <c r="C8869" i="11"/>
  <c r="C8863" i="11"/>
  <c r="C8857" i="11"/>
  <c r="C8851" i="11"/>
  <c r="C8845" i="11"/>
  <c r="C8839" i="11"/>
  <c r="C8833" i="11"/>
  <c r="C8827" i="11"/>
  <c r="C8821" i="11"/>
  <c r="C8815" i="11"/>
  <c r="C8809" i="11"/>
  <c r="C8803" i="11"/>
  <c r="C8797" i="11"/>
  <c r="C8791" i="11"/>
  <c r="C8785" i="11"/>
  <c r="C8779" i="11"/>
  <c r="C8773" i="11"/>
  <c r="C8767" i="11"/>
  <c r="C8761" i="11"/>
  <c r="C8755" i="11"/>
  <c r="C8749" i="11"/>
  <c r="C8743" i="11"/>
  <c r="C8737" i="11"/>
  <c r="C8731" i="11"/>
  <c r="C8725" i="11"/>
  <c r="C8719" i="11"/>
  <c r="C8713" i="11"/>
  <c r="C8707" i="11"/>
  <c r="C8701" i="11"/>
  <c r="C8695" i="11"/>
  <c r="C8689" i="11"/>
  <c r="C8683" i="11"/>
  <c r="C8677" i="11"/>
  <c r="C8671" i="11"/>
  <c r="C8665" i="11"/>
  <c r="C8659" i="11"/>
  <c r="C8653" i="11"/>
  <c r="C8647" i="11"/>
  <c r="C8641" i="11"/>
  <c r="C8635" i="11"/>
  <c r="C8629" i="11"/>
  <c r="C8623" i="11"/>
  <c r="C8617" i="11"/>
  <c r="C8611" i="11"/>
  <c r="C8605" i="11"/>
  <c r="C8599" i="11"/>
  <c r="C8593" i="11"/>
  <c r="C8587" i="11"/>
  <c r="C8581" i="11"/>
  <c r="C8575" i="11"/>
  <c r="C8569" i="11"/>
  <c r="C8563" i="11"/>
  <c r="C8557" i="11"/>
  <c r="C8551" i="11"/>
  <c r="C8545" i="11"/>
  <c r="C8539" i="11"/>
  <c r="C8533" i="11"/>
  <c r="C8527" i="11"/>
  <c r="C8521" i="11"/>
  <c r="C8515" i="11"/>
  <c r="C8509" i="11"/>
  <c r="C8503" i="11"/>
  <c r="C8497" i="11"/>
  <c r="C8491" i="11"/>
  <c r="C8485" i="11"/>
  <c r="C8479" i="11"/>
  <c r="C8473" i="11"/>
  <c r="C8467" i="11"/>
  <c r="C8461" i="11"/>
  <c r="C8455" i="11"/>
  <c r="C8449" i="11"/>
  <c r="C8443" i="11"/>
  <c r="C8437" i="11"/>
  <c r="C8431" i="11"/>
  <c r="C8425" i="11"/>
  <c r="C8419" i="11"/>
  <c r="C8413" i="11"/>
  <c r="C8407" i="11"/>
  <c r="C8401" i="11"/>
  <c r="C8395" i="11"/>
  <c r="C8389" i="11"/>
  <c r="C8383" i="11"/>
  <c r="C8377" i="11"/>
  <c r="C8371" i="11"/>
  <c r="C8365" i="11"/>
  <c r="C8359" i="11"/>
  <c r="C8353" i="11"/>
  <c r="C8347" i="11"/>
  <c r="C8341" i="11"/>
  <c r="C8335" i="11"/>
  <c r="C8329" i="11"/>
  <c r="C8323" i="11"/>
  <c r="C8317" i="11"/>
  <c r="C8311" i="11"/>
  <c r="C8305" i="11"/>
  <c r="C8299" i="11"/>
  <c r="C8293" i="11"/>
  <c r="C8287" i="11"/>
  <c r="C8281" i="11"/>
  <c r="C8275" i="11"/>
  <c r="C8269" i="11"/>
  <c r="C8263" i="11"/>
  <c r="C8257" i="11"/>
  <c r="C8251" i="11"/>
  <c r="C8245" i="11"/>
  <c r="C8239" i="11"/>
  <c r="C8233" i="11"/>
  <c r="C8227" i="11"/>
  <c r="C8221" i="11"/>
  <c r="C8215" i="11"/>
  <c r="C8209" i="11"/>
  <c r="C8203" i="11"/>
  <c r="C8197" i="11"/>
  <c r="C8191" i="11"/>
  <c r="C8185" i="11"/>
  <c r="C8179" i="11"/>
  <c r="C8173" i="11"/>
  <c r="C8167" i="11"/>
  <c r="C8161" i="11"/>
  <c r="C8155" i="11"/>
  <c r="C8149" i="11"/>
  <c r="C8143" i="11"/>
  <c r="C8137" i="11"/>
  <c r="C8131" i="11"/>
  <c r="C8125" i="11"/>
  <c r="C8119" i="11"/>
  <c r="C8113" i="11"/>
  <c r="C8107" i="11"/>
  <c r="C8101" i="11"/>
  <c r="C8095" i="11"/>
  <c r="C8089" i="11"/>
  <c r="C8083" i="11"/>
  <c r="C8077" i="11"/>
  <c r="C8071" i="11"/>
  <c r="C8065" i="11"/>
  <c r="C8059" i="11"/>
  <c r="C8053" i="11"/>
  <c r="C8047" i="11"/>
  <c r="C8041" i="11"/>
  <c r="C8035" i="11"/>
  <c r="C8029" i="11"/>
  <c r="C8023" i="11"/>
  <c r="C8017" i="11"/>
  <c r="C8011" i="11"/>
  <c r="C8005" i="11"/>
  <c r="C7999" i="11"/>
  <c r="C7993" i="11"/>
  <c r="C7987" i="11"/>
  <c r="C7981" i="11"/>
  <c r="C7975" i="11"/>
  <c r="C7969" i="11"/>
  <c r="C7963" i="11"/>
  <c r="C7957" i="11"/>
  <c r="C7951" i="11"/>
  <c r="C7945" i="11"/>
  <c r="C7939" i="11"/>
  <c r="C7933" i="11"/>
  <c r="C7927" i="11"/>
  <c r="C7921" i="11"/>
  <c r="C7915" i="11"/>
  <c r="C7909" i="11"/>
  <c r="C7903" i="11"/>
  <c r="C7897" i="11"/>
  <c r="C7891" i="11"/>
  <c r="C7885" i="11"/>
  <c r="C7879" i="11"/>
  <c r="C7873" i="11"/>
  <c r="C7867" i="11"/>
  <c r="C7861" i="11"/>
  <c r="C7855" i="11"/>
  <c r="C7849" i="11"/>
  <c r="C7843" i="11"/>
  <c r="C7837" i="11"/>
  <c r="C7831" i="11"/>
  <c r="C7825" i="11"/>
  <c r="C7819" i="11"/>
  <c r="C7813" i="11"/>
  <c r="C7807" i="11"/>
  <c r="C7801" i="11"/>
  <c r="C7795" i="11"/>
  <c r="C7789" i="11"/>
  <c r="C7783" i="11"/>
  <c r="C7777" i="11"/>
  <c r="C7771" i="11"/>
  <c r="C7765" i="11"/>
  <c r="C7759" i="11"/>
  <c r="C7753" i="11"/>
  <c r="C7747" i="11"/>
  <c r="C7741" i="11"/>
  <c r="C7735" i="11"/>
  <c r="C7729" i="11"/>
  <c r="C7723" i="11"/>
  <c r="C7717" i="11"/>
  <c r="C7711" i="11"/>
  <c r="C7705" i="11"/>
  <c r="C7699" i="11"/>
  <c r="C7693" i="11"/>
  <c r="C7687" i="11"/>
  <c r="C7681" i="11"/>
  <c r="C7675" i="11"/>
  <c r="C7669" i="11"/>
  <c r="C7663" i="11"/>
  <c r="C7657" i="11"/>
  <c r="C7651" i="11"/>
  <c r="C7645" i="11"/>
  <c r="C7639" i="11"/>
  <c r="C7633" i="11"/>
  <c r="C7627" i="11"/>
  <c r="C7621" i="11"/>
  <c r="C7615" i="11"/>
  <c r="C7609" i="11"/>
  <c r="C7603" i="11"/>
  <c r="C7597" i="11"/>
  <c r="C7591" i="11"/>
  <c r="C7585" i="11"/>
  <c r="C7579" i="11"/>
  <c r="C7573" i="11"/>
  <c r="C7567" i="11"/>
  <c r="C7561" i="11"/>
  <c r="C7555" i="11"/>
  <c r="C7549" i="11"/>
  <c r="C7543" i="11"/>
  <c r="C7537" i="11"/>
  <c r="C7531" i="11"/>
  <c r="C7525" i="11"/>
  <c r="C7519" i="11"/>
  <c r="C7513" i="11"/>
  <c r="C7507" i="11"/>
  <c r="C7501" i="11"/>
  <c r="C7495" i="11"/>
  <c r="C7489" i="11"/>
  <c r="C7483" i="11"/>
  <c r="C7477" i="11"/>
  <c r="C7471" i="11"/>
  <c r="C7465" i="11"/>
  <c r="C7459" i="11"/>
  <c r="C7453" i="11"/>
  <c r="C7447" i="11"/>
  <c r="C7441" i="11"/>
  <c r="C7435" i="11"/>
  <c r="C7429" i="11"/>
  <c r="C7423" i="11"/>
  <c r="C7417" i="11"/>
  <c r="C7411" i="11"/>
  <c r="C7405" i="11"/>
  <c r="C7399" i="11"/>
  <c r="C7393" i="11"/>
  <c r="C7387" i="11"/>
  <c r="C7381" i="11"/>
  <c r="C7375" i="11"/>
  <c r="C7369" i="11"/>
  <c r="C7363" i="11"/>
  <c r="C7357" i="11"/>
  <c r="C7351" i="11"/>
  <c r="C7345" i="11"/>
  <c r="C7339" i="11"/>
  <c r="C7333" i="11"/>
  <c r="C7327" i="11"/>
  <c r="C7321" i="11"/>
  <c r="C7315" i="11"/>
  <c r="C7309" i="11"/>
  <c r="C7303" i="11"/>
  <c r="C7297" i="11"/>
  <c r="C7291" i="11"/>
  <c r="C7285" i="11"/>
  <c r="C7279" i="11"/>
  <c r="C7273" i="11"/>
  <c r="C7267" i="11"/>
  <c r="C7261" i="11"/>
  <c r="C7255" i="11"/>
  <c r="C7249" i="11"/>
  <c r="C7243" i="11"/>
  <c r="C7237" i="11"/>
  <c r="C7231" i="11"/>
  <c r="C7225" i="11"/>
  <c r="C7219" i="11"/>
  <c r="C7213" i="11"/>
  <c r="C7207" i="11"/>
  <c r="C7201" i="11"/>
  <c r="C7195" i="11"/>
  <c r="C7189" i="11"/>
  <c r="C7183" i="11"/>
  <c r="C7177" i="11"/>
  <c r="C7171" i="11"/>
  <c r="C7165" i="11"/>
  <c r="C7159" i="11"/>
  <c r="C7153" i="11"/>
  <c r="C7147" i="11"/>
  <c r="C7141" i="11"/>
  <c r="C7135" i="11"/>
  <c r="C7129" i="11"/>
  <c r="C7123" i="11"/>
  <c r="C7117" i="11"/>
  <c r="C7111" i="11"/>
  <c r="C7105" i="11"/>
  <c r="C7099" i="11"/>
  <c r="C7093" i="11"/>
  <c r="C7087" i="11"/>
  <c r="C7081" i="11"/>
  <c r="C7075" i="11"/>
  <c r="C7069" i="11"/>
  <c r="C7063" i="11"/>
  <c r="C7057" i="11"/>
  <c r="C7051" i="11"/>
  <c r="C7045" i="11"/>
  <c r="C7039" i="11"/>
  <c r="C7033" i="11"/>
  <c r="C7027" i="11"/>
  <c r="C7021" i="11"/>
  <c r="C7015" i="11"/>
  <c r="C7009" i="11"/>
  <c r="C7003" i="11"/>
  <c r="C6997" i="11"/>
  <c r="C6991" i="11"/>
  <c r="C6985" i="11"/>
  <c r="C6979" i="11"/>
  <c r="C6973" i="11"/>
  <c r="C6967" i="11"/>
  <c r="C6961" i="11"/>
  <c r="C6955" i="11"/>
  <c r="C6949" i="11"/>
  <c r="C6943" i="11"/>
  <c r="C6937" i="11"/>
  <c r="C6931" i="11"/>
  <c r="C6925" i="11"/>
  <c r="C6919" i="11"/>
  <c r="C6913" i="11"/>
  <c r="C6907" i="11"/>
  <c r="C6901" i="11"/>
  <c r="C6895" i="11"/>
  <c r="C6889" i="11"/>
  <c r="C6883" i="11"/>
  <c r="C6877" i="11"/>
  <c r="C6871" i="11"/>
  <c r="C6865" i="11"/>
  <c r="C6859" i="11"/>
  <c r="C6853" i="11"/>
  <c r="C6847" i="11"/>
  <c r="C6841" i="11"/>
  <c r="C6835" i="11"/>
  <c r="C6829" i="11"/>
  <c r="C6823" i="11"/>
  <c r="C6817" i="11"/>
  <c r="C6811" i="11"/>
  <c r="C6805" i="11"/>
  <c r="C6799" i="11"/>
  <c r="C6793" i="11"/>
  <c r="C6787" i="11"/>
  <c r="C6781" i="11"/>
  <c r="C6775" i="11"/>
  <c r="C6769" i="11"/>
  <c r="C6763" i="11"/>
  <c r="C6757" i="11"/>
  <c r="C6751" i="11"/>
  <c r="C6745" i="11"/>
  <c r="C6739" i="11"/>
  <c r="C6733" i="11"/>
  <c r="C6727" i="11"/>
  <c r="C6721" i="11"/>
  <c r="C6715" i="11"/>
  <c r="C6709" i="11"/>
  <c r="C6703" i="11"/>
  <c r="C6697" i="11"/>
  <c r="C6691" i="11"/>
  <c r="C6685" i="11"/>
  <c r="C6679" i="11"/>
  <c r="C6673" i="11"/>
  <c r="C6667" i="11"/>
  <c r="C6661" i="11"/>
  <c r="C6655" i="11"/>
  <c r="C6649" i="11"/>
  <c r="C6643" i="11"/>
  <c r="C6637" i="11"/>
  <c r="C6631" i="11"/>
  <c r="C6625" i="11"/>
  <c r="C6619" i="11"/>
  <c r="C6613" i="11"/>
  <c r="C6607" i="11"/>
  <c r="C6601" i="11"/>
  <c r="C6595" i="11"/>
  <c r="C6589" i="11"/>
  <c r="C6583" i="11"/>
  <c r="C6577" i="11"/>
  <c r="C6571" i="11"/>
  <c r="C6565" i="11"/>
  <c r="C6559" i="11"/>
  <c r="C6553" i="11"/>
  <c r="C6547" i="11"/>
  <c r="C6541" i="11"/>
  <c r="C6535" i="11"/>
  <c r="C6529" i="11"/>
  <c r="C6523" i="11"/>
  <c r="C6517" i="11"/>
  <c r="C6511" i="11"/>
  <c r="C6505" i="11"/>
  <c r="C6499" i="11"/>
  <c r="C6493" i="11"/>
  <c r="C6487" i="11"/>
  <c r="C6481" i="11"/>
  <c r="C6475" i="11"/>
  <c r="C6469" i="11"/>
  <c r="C6463" i="11"/>
  <c r="C6457" i="11"/>
  <c r="C6451" i="11"/>
  <c r="C6445" i="11"/>
  <c r="C6439" i="11"/>
  <c r="C6433" i="11"/>
  <c r="C6427" i="11"/>
  <c r="C6421" i="11"/>
  <c r="C6415" i="11"/>
  <c r="C6409" i="11"/>
  <c r="C6403" i="11"/>
  <c r="C6397" i="11"/>
  <c r="C6391" i="11"/>
  <c r="C6385" i="11"/>
  <c r="C6379" i="11"/>
  <c r="C6373" i="11"/>
  <c r="C6367" i="11"/>
  <c r="C6361" i="11"/>
  <c r="C6355" i="11"/>
  <c r="C6349" i="11"/>
  <c r="C6343" i="11"/>
  <c r="C6337" i="11"/>
  <c r="C6331" i="11"/>
  <c r="C6325" i="11"/>
  <c r="C6319" i="11"/>
  <c r="C6313" i="11"/>
  <c r="C6307" i="11"/>
  <c r="C6301" i="11"/>
  <c r="C6295" i="11"/>
  <c r="C6289" i="11"/>
  <c r="C6283" i="11"/>
  <c r="C6277" i="11"/>
  <c r="C6271" i="11"/>
  <c r="C6265" i="11"/>
  <c r="C6259" i="11"/>
  <c r="C6253" i="11"/>
  <c r="C6247" i="11"/>
  <c r="C6241" i="11"/>
  <c r="C6235" i="11"/>
  <c r="C6229" i="11"/>
  <c r="C6223" i="11"/>
  <c r="C6217" i="11"/>
  <c r="C6211" i="11"/>
  <c r="C6205" i="11"/>
  <c r="C6199" i="11"/>
  <c r="C6193" i="11"/>
  <c r="C6187" i="11"/>
  <c r="C6181" i="11"/>
  <c r="C6175" i="11"/>
  <c r="C6169" i="11"/>
  <c r="C6163" i="11"/>
  <c r="C10011" i="11"/>
  <c r="C10005" i="11"/>
  <c r="C9999" i="11"/>
  <c r="C9993" i="11"/>
  <c r="C9987" i="11"/>
  <c r="C9981" i="11"/>
  <c r="C9975" i="11"/>
  <c r="C9969" i="11"/>
  <c r="C9963" i="11"/>
  <c r="C9957" i="11"/>
  <c r="C9951" i="11"/>
  <c r="C9945" i="11"/>
  <c r="C9939" i="11"/>
  <c r="C9933" i="11"/>
  <c r="C9927" i="11"/>
  <c r="C9921" i="11"/>
  <c r="C9915" i="11"/>
  <c r="C9909" i="11"/>
  <c r="C9903" i="11"/>
  <c r="C9897" i="11"/>
  <c r="C9891" i="11"/>
  <c r="C9885" i="11"/>
  <c r="C9879" i="11"/>
  <c r="C9873" i="11"/>
  <c r="C9867" i="11"/>
  <c r="C9861" i="11"/>
  <c r="C9855" i="11"/>
  <c r="C9849" i="11"/>
  <c r="C9843" i="11"/>
  <c r="C9837" i="11"/>
  <c r="C9831" i="11"/>
  <c r="C9825" i="11"/>
  <c r="C9819" i="11"/>
  <c r="C9813" i="11"/>
  <c r="C9807" i="11"/>
  <c r="C9801" i="11"/>
  <c r="C9795" i="11"/>
  <c r="C9789" i="11"/>
  <c r="C9783" i="11"/>
  <c r="C9777" i="11"/>
  <c r="C9771" i="11"/>
  <c r="C9765" i="11"/>
  <c r="C9759" i="11"/>
  <c r="C9753" i="11"/>
  <c r="C9747" i="11"/>
  <c r="C9741" i="11"/>
  <c r="C9735" i="11"/>
  <c r="C9729" i="11"/>
  <c r="C9723" i="11"/>
  <c r="C9717" i="11"/>
  <c r="C9711" i="11"/>
  <c r="C9705" i="11"/>
  <c r="C9699" i="11"/>
  <c r="C9693" i="11"/>
  <c r="C9687" i="11"/>
  <c r="C9681" i="11"/>
  <c r="C9675" i="11"/>
  <c r="C9669" i="11"/>
  <c r="C9663" i="11"/>
  <c r="C9657" i="11"/>
  <c r="C9651" i="11"/>
  <c r="C9645" i="11"/>
  <c r="C9639" i="11"/>
  <c r="C9633" i="11"/>
  <c r="C9627" i="11"/>
  <c r="C9621" i="11"/>
  <c r="C9615" i="11"/>
  <c r="C9609" i="11"/>
  <c r="C9603" i="11"/>
  <c r="C9597" i="11"/>
  <c r="C9591" i="11"/>
  <c r="C9585" i="11"/>
  <c r="C9579" i="11"/>
  <c r="C9573" i="11"/>
  <c r="C9567" i="11"/>
  <c r="C9561" i="11"/>
  <c r="C9555" i="11"/>
  <c r="C9549" i="11"/>
  <c r="C9543" i="11"/>
  <c r="C9537" i="11"/>
  <c r="C9531" i="11"/>
  <c r="C9525" i="11"/>
  <c r="C9519" i="11"/>
  <c r="C9513" i="11"/>
  <c r="C9507" i="11"/>
  <c r="C9501" i="11"/>
  <c r="C9495" i="11"/>
  <c r="C9489" i="11"/>
  <c r="C9483" i="11"/>
  <c r="C9477" i="11"/>
  <c r="C9471" i="11"/>
  <c r="C9465" i="11"/>
  <c r="C9459" i="11"/>
  <c r="C9453" i="11"/>
  <c r="C9447" i="11"/>
  <c r="C9441" i="11"/>
  <c r="C9435" i="11"/>
  <c r="C9429" i="11"/>
  <c r="C9423" i="11"/>
  <c r="C9417" i="11"/>
  <c r="C9411" i="11"/>
  <c r="C9405" i="11"/>
  <c r="C9399" i="11"/>
  <c r="C9393" i="11"/>
  <c r="C9387" i="11"/>
  <c r="C9381" i="11"/>
  <c r="C9375" i="11"/>
  <c r="C9369" i="11"/>
  <c r="C9363" i="11"/>
  <c r="C9357" i="11"/>
  <c r="C9351" i="11"/>
  <c r="C9345" i="11"/>
  <c r="C9339" i="11"/>
  <c r="C9333" i="11"/>
  <c r="C9327" i="11"/>
  <c r="C9321" i="11"/>
  <c r="C9315" i="11"/>
  <c r="C9309" i="11"/>
  <c r="C9303" i="11"/>
  <c r="C9297" i="11"/>
  <c r="C9291" i="11"/>
  <c r="C9285" i="11"/>
  <c r="C9279" i="11"/>
  <c r="C9273" i="11"/>
  <c r="C9267" i="11"/>
  <c r="C9261" i="11"/>
  <c r="C9255" i="11"/>
  <c r="C9249" i="11"/>
  <c r="C9243" i="11"/>
  <c r="C9237" i="11"/>
  <c r="C9231" i="11"/>
  <c r="C9225" i="11"/>
  <c r="C9219" i="11"/>
  <c r="C9213" i="11"/>
  <c r="C9207" i="11"/>
  <c r="C9201" i="11"/>
  <c r="C9195" i="11"/>
  <c r="C9189" i="11"/>
  <c r="C9183" i="11"/>
  <c r="C9177" i="11"/>
  <c r="C9171" i="11"/>
  <c r="C9165" i="11"/>
  <c r="C9159" i="11"/>
  <c r="C9153" i="11"/>
  <c r="C9147" i="11"/>
  <c r="C9141" i="11"/>
  <c r="C9135" i="11"/>
  <c r="C9129" i="11"/>
  <c r="C9123" i="11"/>
  <c r="C9117" i="11"/>
  <c r="C9111" i="11"/>
  <c r="C9105" i="11"/>
  <c r="C9099" i="11"/>
  <c r="C9093" i="11"/>
  <c r="C9087" i="11"/>
  <c r="C9081" i="11"/>
  <c r="C9075" i="11"/>
  <c r="C9069" i="11"/>
  <c r="C9063" i="11"/>
  <c r="C9057" i="11"/>
  <c r="C9051" i="11"/>
  <c r="C9045" i="11"/>
  <c r="C9039" i="11"/>
  <c r="C9033" i="11"/>
  <c r="C9027" i="11"/>
  <c r="C9021" i="11"/>
  <c r="C9015" i="11"/>
  <c r="C9009" i="11"/>
  <c r="C9003" i="11"/>
  <c r="C8997" i="11"/>
  <c r="C8991" i="11"/>
  <c r="C8985" i="11"/>
  <c r="C8979" i="11"/>
  <c r="C8973" i="11"/>
  <c r="C8967" i="11"/>
  <c r="C8961" i="11"/>
  <c r="C8955" i="11"/>
  <c r="C8949" i="11"/>
  <c r="C8943" i="11"/>
  <c r="C8937" i="11"/>
  <c r="C8931" i="11"/>
  <c r="C8925" i="11"/>
  <c r="C8919" i="11"/>
  <c r="C8913" i="11"/>
  <c r="C8907" i="11"/>
  <c r="C8901" i="11"/>
  <c r="C8895" i="11"/>
  <c r="C8889" i="11"/>
  <c r="C8883" i="11"/>
  <c r="C8877" i="11"/>
  <c r="C8871" i="11"/>
  <c r="C8865" i="11"/>
  <c r="C8859" i="11"/>
  <c r="C8853" i="11"/>
  <c r="C8847" i="11"/>
  <c r="C8841" i="11"/>
  <c r="C8835" i="11"/>
  <c r="C8829" i="11"/>
  <c r="C8823" i="11"/>
  <c r="C8817" i="11"/>
  <c r="C8811" i="11"/>
  <c r="C8805" i="11"/>
  <c r="C8799" i="11"/>
  <c r="C8793" i="11"/>
  <c r="C8787" i="11"/>
  <c r="C8781" i="11"/>
  <c r="C8775" i="11"/>
  <c r="C8769" i="11"/>
  <c r="C8763" i="11"/>
  <c r="C8757" i="11"/>
  <c r="C8751" i="11"/>
  <c r="C8745" i="11"/>
  <c r="C8739" i="11"/>
  <c r="C8733" i="11"/>
  <c r="C8727" i="11"/>
  <c r="C8721" i="11"/>
  <c r="C8715" i="11"/>
  <c r="C8709" i="11"/>
  <c r="C8703" i="11"/>
  <c r="C8697" i="11"/>
  <c r="C8691" i="11"/>
  <c r="C8685" i="11"/>
  <c r="C8679" i="11"/>
  <c r="C8673" i="11"/>
  <c r="C8667" i="11"/>
  <c r="C8661" i="11"/>
  <c r="C8655" i="11"/>
  <c r="C8649" i="11"/>
  <c r="C8643" i="11"/>
  <c r="C8637" i="11"/>
  <c r="C8631" i="11"/>
  <c r="C8625" i="11"/>
  <c r="C8619" i="11"/>
  <c r="C8613" i="11"/>
  <c r="C8607" i="11"/>
  <c r="C8601" i="11"/>
  <c r="C8595" i="11"/>
  <c r="C8589" i="11"/>
  <c r="C8583" i="11"/>
  <c r="C8577" i="11"/>
  <c r="C8571" i="11"/>
  <c r="C8565" i="11"/>
  <c r="C8559" i="11"/>
  <c r="C8553" i="11"/>
  <c r="C8547" i="11"/>
  <c r="C8541" i="11"/>
  <c r="C8535" i="11"/>
  <c r="C8529" i="11"/>
  <c r="C8523" i="11"/>
  <c r="C8517" i="11"/>
  <c r="C8511" i="11"/>
  <c r="C8505" i="11"/>
  <c r="C8499" i="11"/>
  <c r="C8493" i="11"/>
  <c r="C8487" i="11"/>
  <c r="C8481" i="11"/>
  <c r="C8475" i="11"/>
  <c r="C8469" i="11"/>
  <c r="C8463" i="11"/>
  <c r="C8457" i="11"/>
  <c r="C8451" i="11"/>
  <c r="C8445" i="11"/>
  <c r="C8439" i="11"/>
  <c r="C8433" i="11"/>
  <c r="C8427" i="11"/>
  <c r="C8421" i="11"/>
  <c r="C8415" i="11"/>
  <c r="C8409" i="11"/>
  <c r="C8403" i="11"/>
  <c r="C8397" i="11"/>
  <c r="C8391" i="11"/>
  <c r="C8385" i="11"/>
  <c r="C8379" i="11"/>
  <c r="C8373" i="11"/>
  <c r="C8367" i="11"/>
  <c r="C8361" i="11"/>
  <c r="C8355" i="11"/>
  <c r="C8349" i="11"/>
  <c r="C8343" i="11"/>
  <c r="C8337" i="11"/>
  <c r="C8331" i="11"/>
  <c r="C8325" i="11"/>
  <c r="C8319" i="11"/>
  <c r="C8313" i="11"/>
  <c r="C8307" i="11"/>
  <c r="C8301" i="11"/>
  <c r="C8295" i="11"/>
  <c r="C8289" i="11"/>
  <c r="C8283" i="11"/>
  <c r="C8277" i="11"/>
  <c r="C8271" i="11"/>
  <c r="C8265" i="11"/>
  <c r="C8259" i="11"/>
  <c r="C8253" i="11"/>
  <c r="C8247" i="11"/>
  <c r="C8241" i="11"/>
  <c r="C8235" i="11"/>
  <c r="C8229" i="11"/>
  <c r="C8223" i="11"/>
  <c r="C8217" i="11"/>
  <c r="C8211" i="11"/>
  <c r="C8205" i="11"/>
  <c r="C8199" i="11"/>
  <c r="C8193" i="11"/>
  <c r="C8187" i="11"/>
  <c r="C8181" i="11"/>
  <c r="C8175" i="11"/>
  <c r="C8169" i="11"/>
  <c r="C8163" i="11"/>
  <c r="C8157" i="11"/>
  <c r="C8151" i="11"/>
  <c r="C8145" i="11"/>
  <c r="C8139" i="11"/>
  <c r="C8133" i="11"/>
  <c r="C8127" i="11"/>
  <c r="C8121" i="11"/>
  <c r="C8115" i="11"/>
  <c r="C8109" i="11"/>
  <c r="C8103" i="11"/>
  <c r="C8097" i="11"/>
  <c r="C8091" i="11"/>
  <c r="C8085" i="11"/>
  <c r="C8079" i="11"/>
  <c r="C8073" i="11"/>
  <c r="C8067" i="11"/>
  <c r="C8061" i="11"/>
  <c r="C8055" i="11"/>
  <c r="C8049" i="11"/>
  <c r="C8043" i="11"/>
  <c r="C8037" i="11"/>
  <c r="C8031" i="11"/>
  <c r="C8025" i="11"/>
  <c r="C8019" i="11"/>
  <c r="C8013" i="11"/>
  <c r="C8007" i="11"/>
  <c r="C8001" i="11"/>
  <c r="C7995" i="11"/>
  <c r="C7989" i="11"/>
  <c r="C7983" i="11"/>
  <c r="C7977" i="11"/>
  <c r="C7971" i="11"/>
  <c r="C7965" i="11"/>
  <c r="C7959" i="11"/>
  <c r="C7953" i="11"/>
  <c r="C7947" i="11"/>
  <c r="C7941" i="11"/>
  <c r="C7935" i="11"/>
  <c r="C7929" i="11"/>
  <c r="C7923" i="11"/>
  <c r="C7917" i="11"/>
  <c r="C7911" i="11"/>
  <c r="C7905" i="11"/>
  <c r="C7899" i="11"/>
  <c r="C7893" i="11"/>
  <c r="C7887" i="11"/>
  <c r="C7881" i="11"/>
  <c r="C7875" i="11"/>
  <c r="C7869" i="11"/>
  <c r="C7863" i="11"/>
  <c r="C7857" i="11"/>
  <c r="C7851" i="11"/>
  <c r="C7845" i="11"/>
  <c r="C7839" i="11"/>
  <c r="C7833" i="11"/>
  <c r="C7827" i="11"/>
  <c r="C7821" i="11"/>
  <c r="C7815" i="11"/>
  <c r="C7809" i="11"/>
  <c r="C7803" i="11"/>
  <c r="C7797" i="11"/>
  <c r="C7791" i="11"/>
  <c r="C7785" i="11"/>
  <c r="C7779" i="11"/>
  <c r="C7773" i="11"/>
  <c r="C7767" i="11"/>
  <c r="C7761" i="11"/>
  <c r="C7755" i="11"/>
  <c r="C7749" i="11"/>
  <c r="C7743" i="11"/>
  <c r="C7737" i="11"/>
  <c r="C7731" i="11"/>
  <c r="C7725" i="11"/>
  <c r="C7719" i="11"/>
  <c r="C7713" i="11"/>
  <c r="C7707" i="11"/>
  <c r="C7701" i="11"/>
  <c r="C7695" i="11"/>
  <c r="C7689" i="11"/>
  <c r="C7683" i="11"/>
  <c r="C7677" i="11"/>
  <c r="C7671" i="11"/>
  <c r="C7665" i="11"/>
  <c r="C7659" i="11"/>
  <c r="C7653" i="11"/>
  <c r="C7647" i="11"/>
  <c r="C7641" i="11"/>
  <c r="C7635" i="11"/>
  <c r="C7629" i="11"/>
  <c r="C7623" i="11"/>
  <c r="C7617" i="11"/>
  <c r="C7611" i="11"/>
  <c r="C7605" i="11"/>
  <c r="C7599" i="11"/>
  <c r="C7593" i="11"/>
  <c r="C7587" i="11"/>
  <c r="C7581" i="11"/>
  <c r="C7575" i="11"/>
  <c r="C7569" i="11"/>
  <c r="C7563" i="11"/>
  <c r="C7557" i="11"/>
  <c r="C7551" i="11"/>
  <c r="C7545" i="11"/>
  <c r="C7539" i="11"/>
  <c r="C7533" i="11"/>
  <c r="C7527" i="11"/>
  <c r="C7521" i="11"/>
  <c r="C7515" i="11"/>
  <c r="C7509" i="11"/>
  <c r="C7503" i="11"/>
  <c r="C7497" i="11"/>
  <c r="C7491" i="11"/>
  <c r="C7485" i="11"/>
  <c r="C7479" i="11"/>
  <c r="C7473" i="11"/>
  <c r="C7467" i="11"/>
  <c r="C7461" i="11"/>
  <c r="C7455" i="11"/>
  <c r="C7449" i="11"/>
  <c r="C7443" i="11"/>
  <c r="C7437" i="11"/>
  <c r="C7431" i="11"/>
  <c r="C7425" i="11"/>
  <c r="C7419" i="11"/>
  <c r="C7413" i="11"/>
  <c r="C7407" i="11"/>
  <c r="C7401" i="11"/>
  <c r="C7395" i="11"/>
  <c r="C7389" i="11"/>
  <c r="C7383" i="11"/>
  <c r="C7377" i="11"/>
  <c r="C7371" i="11"/>
  <c r="C7365" i="11"/>
  <c r="C7359" i="11"/>
  <c r="C7353" i="11"/>
  <c r="C7347" i="11"/>
  <c r="C7341" i="11"/>
  <c r="C7335" i="11"/>
  <c r="C7329" i="11"/>
  <c r="C7323" i="11"/>
  <c r="C7317" i="11"/>
  <c r="C7311" i="11"/>
  <c r="C7305" i="11"/>
  <c r="C7299" i="11"/>
  <c r="C7293" i="11"/>
  <c r="C7287" i="11"/>
  <c r="C7281" i="11"/>
  <c r="C7275" i="11"/>
  <c r="C7269" i="11"/>
  <c r="C7263" i="11"/>
  <c r="C7257" i="11"/>
  <c r="C7251" i="11"/>
  <c r="C7245" i="11"/>
  <c r="C7239" i="11"/>
  <c r="C7233" i="11"/>
  <c r="C7227" i="11"/>
  <c r="C7221" i="11"/>
  <c r="C7215" i="11"/>
  <c r="C7209" i="11"/>
  <c r="C7203" i="11"/>
  <c r="C7197" i="11"/>
  <c r="C7191" i="11"/>
  <c r="C7185" i="11"/>
  <c r="C7179" i="11"/>
  <c r="C7173" i="11"/>
  <c r="C7167" i="11"/>
  <c r="C7161" i="11"/>
  <c r="C7155" i="11"/>
  <c r="C7149" i="11"/>
  <c r="C7143" i="11"/>
  <c r="C7137" i="11"/>
  <c r="C7131" i="11"/>
  <c r="C7125" i="11"/>
  <c r="C7119" i="11"/>
  <c r="C7113" i="11"/>
  <c r="C7107" i="11"/>
  <c r="C7101" i="11"/>
  <c r="C7095" i="11"/>
  <c r="C7089" i="11"/>
  <c r="C7083" i="11"/>
  <c r="C7077" i="11"/>
  <c r="C7071" i="11"/>
  <c r="C7065" i="11"/>
  <c r="C7059" i="11"/>
  <c r="C7053" i="11"/>
  <c r="C7047" i="11"/>
  <c r="C7041" i="11"/>
  <c r="C7035" i="11"/>
  <c r="C7029" i="11"/>
  <c r="C7023" i="11"/>
  <c r="C7017" i="11"/>
  <c r="C7011" i="11"/>
  <c r="C7005" i="11"/>
  <c r="C6999" i="11"/>
  <c r="C6993" i="11"/>
  <c r="C6987" i="11"/>
  <c r="C6981" i="11"/>
  <c r="C6975" i="11"/>
  <c r="C6969" i="11"/>
  <c r="C6963" i="11"/>
  <c r="C6957" i="11"/>
  <c r="C6951" i="11"/>
  <c r="C6945" i="11"/>
  <c r="C6939" i="11"/>
  <c r="C6933" i="11"/>
  <c r="C6927" i="11"/>
  <c r="C6921" i="11"/>
  <c r="C6915" i="11"/>
  <c r="C6909" i="11"/>
  <c r="C6903" i="11"/>
  <c r="C6897" i="11"/>
  <c r="C6891" i="11"/>
  <c r="C6885" i="11"/>
  <c r="C6879" i="11"/>
  <c r="C6873" i="11"/>
  <c r="C6867" i="11"/>
  <c r="C6861" i="11"/>
  <c r="C6855" i="11"/>
  <c r="C6849" i="11"/>
  <c r="C6843" i="11"/>
  <c r="C6837" i="11"/>
  <c r="C6831" i="11"/>
  <c r="C6825" i="11"/>
  <c r="C6819" i="11"/>
  <c r="C6813" i="11"/>
  <c r="C6807" i="11"/>
  <c r="C6801" i="11"/>
  <c r="C6795" i="11"/>
  <c r="C6789" i="11"/>
  <c r="C6783" i="11"/>
  <c r="C6777" i="11"/>
  <c r="C6771" i="11"/>
  <c r="C6765" i="11"/>
  <c r="C6759" i="11"/>
  <c r="C6753" i="11"/>
  <c r="C6747" i="11"/>
  <c r="C6741" i="11"/>
  <c r="C6735" i="11"/>
  <c r="C6729" i="11"/>
  <c r="C6723" i="11"/>
  <c r="C6717" i="11"/>
  <c r="C6711" i="11"/>
  <c r="C6705" i="11"/>
  <c r="C6699" i="11"/>
  <c r="C6693" i="11"/>
  <c r="C6687" i="11"/>
  <c r="C6681" i="11"/>
  <c r="C6675" i="11"/>
  <c r="C6669" i="11"/>
  <c r="C6663" i="11"/>
  <c r="C6657" i="11"/>
  <c r="C6651" i="11"/>
  <c r="C6645" i="11"/>
  <c r="C6639" i="11"/>
  <c r="C6633" i="11"/>
  <c r="C6627" i="11"/>
  <c r="C6621" i="11"/>
  <c r="C6615" i="11"/>
  <c r="C6609" i="11"/>
  <c r="C6603" i="11"/>
  <c r="C6597" i="11"/>
  <c r="C6591" i="11"/>
  <c r="C6585" i="11"/>
  <c r="C6579" i="11"/>
  <c r="C6573" i="11"/>
  <c r="C6567" i="11"/>
  <c r="C6561" i="11"/>
  <c r="C6555" i="11"/>
  <c r="C6549" i="11"/>
  <c r="C6543" i="11"/>
  <c r="C6537" i="11"/>
  <c r="C6531" i="11"/>
  <c r="C6525" i="11"/>
  <c r="C6519" i="11"/>
  <c r="C6513" i="11"/>
  <c r="C6507" i="11"/>
  <c r="C6501" i="11"/>
  <c r="C6495" i="11"/>
  <c r="C6489" i="11"/>
  <c r="C6483" i="11"/>
  <c r="C6477" i="11"/>
  <c r="C6471" i="11"/>
  <c r="C6465" i="11"/>
  <c r="C6459" i="11"/>
  <c r="C6453" i="11"/>
  <c r="C6447" i="11"/>
  <c r="C6441" i="11"/>
  <c r="C6435" i="11"/>
  <c r="C6429" i="11"/>
  <c r="C6423" i="11"/>
  <c r="C6417" i="11"/>
  <c r="C6411" i="11"/>
  <c r="C6405" i="11"/>
  <c r="C6399" i="11"/>
  <c r="C6393" i="11"/>
  <c r="C6387" i="11"/>
  <c r="C6381" i="11"/>
  <c r="C6375" i="11"/>
  <c r="C6369" i="11"/>
  <c r="C6363" i="11"/>
  <c r="C6357" i="11"/>
  <c r="C6351" i="11"/>
  <c r="C6345" i="11"/>
  <c r="C6339" i="11"/>
  <c r="C6333" i="11"/>
  <c r="C6327" i="11"/>
  <c r="C6321" i="11"/>
  <c r="C6315" i="11"/>
  <c r="C6309" i="11"/>
  <c r="C6303" i="11"/>
  <c r="C6297" i="11"/>
  <c r="C6291" i="11"/>
  <c r="C6285" i="11"/>
  <c r="C6279" i="11"/>
  <c r="C6273" i="11"/>
  <c r="C6267" i="11"/>
  <c r="C6261" i="11"/>
  <c r="C6255" i="11"/>
  <c r="C6249" i="11"/>
  <c r="C6243" i="11"/>
  <c r="C6237" i="11"/>
  <c r="C6231" i="11"/>
  <c r="C6225" i="11"/>
  <c r="C6219" i="11"/>
  <c r="C6213" i="11"/>
  <c r="C6207" i="11"/>
  <c r="C6201" i="11"/>
  <c r="C6195" i="11"/>
  <c r="C6189" i="11"/>
  <c r="C6183" i="11"/>
  <c r="C6177" i="11"/>
  <c r="C6171" i="11"/>
  <c r="C6165" i="11"/>
  <c r="C6159" i="11"/>
  <c r="C6153" i="11"/>
  <c r="C6147" i="11"/>
  <c r="C10013" i="11"/>
  <c r="C10001" i="11"/>
  <c r="C9989" i="11"/>
  <c r="C9977" i="11"/>
  <c r="C9965" i="11"/>
  <c r="C9953" i="11"/>
  <c r="C9941" i="11"/>
  <c r="C9929" i="11"/>
  <c r="C9917" i="11"/>
  <c r="C9905" i="11"/>
  <c r="C9893" i="11"/>
  <c r="C9881" i="11"/>
  <c r="C9869" i="11"/>
  <c r="C9857" i="11"/>
  <c r="C9845" i="11"/>
  <c r="C9833" i="11"/>
  <c r="C9821" i="11"/>
  <c r="C9809" i="11"/>
  <c r="C9797" i="11"/>
  <c r="C9785" i="11"/>
  <c r="C9773" i="11"/>
  <c r="C9761" i="11"/>
  <c r="C9749" i="11"/>
  <c r="C9737" i="11"/>
  <c r="C9725" i="11"/>
  <c r="C9713" i="11"/>
  <c r="C9701" i="11"/>
  <c r="C9689" i="11"/>
  <c r="C9677" i="11"/>
  <c r="C9665" i="11"/>
  <c r="C9653" i="11"/>
  <c r="C9641" i="11"/>
  <c r="C9629" i="11"/>
  <c r="C9617" i="11"/>
  <c r="C9605" i="11"/>
  <c r="C9593" i="11"/>
  <c r="C9581" i="11"/>
  <c r="C9569" i="11"/>
  <c r="C9557" i="11"/>
  <c r="C9545" i="11"/>
  <c r="C9533" i="11"/>
  <c r="C9521" i="11"/>
  <c r="C9509" i="11"/>
  <c r="C9497" i="11"/>
  <c r="C9485" i="11"/>
  <c r="C9473" i="11"/>
  <c r="C9461" i="11"/>
  <c r="C9449" i="11"/>
  <c r="C9437" i="11"/>
  <c r="C9425" i="11"/>
  <c r="C9413" i="11"/>
  <c r="C9401" i="11"/>
  <c r="C9389" i="11"/>
  <c r="C9377" i="11"/>
  <c r="C9365" i="11"/>
  <c r="C9353" i="11"/>
  <c r="C9341" i="11"/>
  <c r="C9329" i="11"/>
  <c r="C9317" i="11"/>
  <c r="C9305" i="11"/>
  <c r="C9293" i="11"/>
  <c r="C9281" i="11"/>
  <c r="C9269" i="11"/>
  <c r="C9257" i="11"/>
  <c r="C9245" i="11"/>
  <c r="C9233" i="11"/>
  <c r="C9221" i="11"/>
  <c r="C9209" i="11"/>
  <c r="C9197" i="11"/>
  <c r="C9185" i="11"/>
  <c r="C9173" i="11"/>
  <c r="C9161" i="11"/>
  <c r="C9149" i="11"/>
  <c r="C9137" i="11"/>
  <c r="C9125" i="11"/>
  <c r="C9113" i="11"/>
  <c r="C9101" i="11"/>
  <c r="C9089" i="11"/>
  <c r="C9077" i="11"/>
  <c r="C9065" i="11"/>
  <c r="C9053" i="11"/>
  <c r="C9041" i="11"/>
  <c r="C9029" i="11"/>
  <c r="C9017" i="11"/>
  <c r="C9005" i="11"/>
  <c r="C8993" i="11"/>
  <c r="C8981" i="11"/>
  <c r="C8969" i="11"/>
  <c r="C8957" i="11"/>
  <c r="C8945" i="11"/>
  <c r="C8933" i="11"/>
  <c r="C8921" i="11"/>
  <c r="C8909" i="11"/>
  <c r="C8897" i="11"/>
  <c r="C8885" i="11"/>
  <c r="C8873" i="11"/>
  <c r="C8861" i="11"/>
  <c r="C8849" i="11"/>
  <c r="C8837" i="11"/>
  <c r="C8825" i="11"/>
  <c r="C8813" i="11"/>
  <c r="C8801" i="11"/>
  <c r="C8789" i="11"/>
  <c r="C8777" i="11"/>
  <c r="C8765" i="11"/>
  <c r="C8753" i="11"/>
  <c r="C8741" i="11"/>
  <c r="C8729" i="11"/>
  <c r="C8717" i="11"/>
  <c r="C8705" i="11"/>
  <c r="C8693" i="11"/>
  <c r="C8681" i="11"/>
  <c r="C8669" i="11"/>
  <c r="C8657" i="11"/>
  <c r="C8645" i="11"/>
  <c r="C8633" i="11"/>
  <c r="C8621" i="11"/>
  <c r="C8609" i="11"/>
  <c r="C8597" i="11"/>
  <c r="C8585" i="11"/>
  <c r="C8573" i="11"/>
  <c r="C8561" i="11"/>
  <c r="C8549" i="11"/>
  <c r="C8537" i="11"/>
  <c r="C8525" i="11"/>
  <c r="C8513" i="11"/>
  <c r="C8501" i="11"/>
  <c r="C8489" i="11"/>
  <c r="C8477" i="11"/>
  <c r="C8465" i="11"/>
  <c r="C8453" i="11"/>
  <c r="C8441" i="11"/>
  <c r="C8429" i="11"/>
  <c r="C8417" i="11"/>
  <c r="C8405" i="11"/>
  <c r="C8393" i="11"/>
  <c r="C8381" i="11"/>
  <c r="C8369" i="11"/>
  <c r="C8357" i="11"/>
  <c r="C8345" i="11"/>
  <c r="C8333" i="11"/>
  <c r="C8321" i="11"/>
  <c r="C8309" i="11"/>
  <c r="C8297" i="11"/>
  <c r="C8285" i="11"/>
  <c r="C8273" i="11"/>
  <c r="C8261" i="11"/>
  <c r="C8249" i="11"/>
  <c r="C8237" i="11"/>
  <c r="C8225" i="11"/>
  <c r="C8213" i="11"/>
  <c r="C8201" i="11"/>
  <c r="C8189" i="11"/>
  <c r="C8177" i="11"/>
  <c r="C8165" i="11"/>
  <c r="C8153" i="11"/>
  <c r="C8141" i="11"/>
  <c r="C8129" i="11"/>
  <c r="C8117" i="11"/>
  <c r="C8105" i="11"/>
  <c r="C8093" i="11"/>
  <c r="C8081" i="11"/>
  <c r="C8069" i="11"/>
  <c r="C8057" i="11"/>
  <c r="C8045" i="11"/>
  <c r="C8033" i="11"/>
  <c r="C8021" i="11"/>
  <c r="C8009" i="11"/>
  <c r="C7997" i="11"/>
  <c r="C7985" i="11"/>
  <c r="C7973" i="11"/>
  <c r="C7961" i="11"/>
  <c r="C7949" i="11"/>
  <c r="C7937" i="11"/>
  <c r="C7925" i="11"/>
  <c r="C7913" i="11"/>
  <c r="C7901" i="11"/>
  <c r="C7889" i="11"/>
  <c r="C7877" i="11"/>
  <c r="C7865" i="11"/>
  <c r="C7853" i="11"/>
  <c r="C7841" i="11"/>
  <c r="C7829" i="11"/>
  <c r="C7817" i="11"/>
  <c r="C7805" i="11"/>
  <c r="C7793" i="11"/>
  <c r="C7781" i="11"/>
  <c r="C7769" i="11"/>
  <c r="C7757" i="11"/>
  <c r="C7745" i="11"/>
  <c r="C7733" i="11"/>
  <c r="C7721" i="11"/>
  <c r="C7709" i="11"/>
  <c r="C7697" i="11"/>
  <c r="C7685" i="11"/>
  <c r="C7673" i="11"/>
  <c r="C7661" i="11"/>
  <c r="C7649" i="11"/>
  <c r="C7637" i="11"/>
  <c r="C7625" i="11"/>
  <c r="C7613" i="11"/>
  <c r="C7601" i="11"/>
  <c r="C7589" i="11"/>
  <c r="C7577" i="11"/>
  <c r="C7565" i="11"/>
  <c r="C7553" i="11"/>
  <c r="C7541" i="11"/>
  <c r="C7529" i="11"/>
  <c r="C7517" i="11"/>
  <c r="C7505" i="11"/>
  <c r="C7493" i="11"/>
  <c r="C7481" i="11"/>
  <c r="C7469" i="11"/>
  <c r="C7457" i="11"/>
  <c r="C7445" i="11"/>
  <c r="C7433" i="11"/>
  <c r="C7421" i="11"/>
  <c r="C7409" i="11"/>
  <c r="C7397" i="11"/>
  <c r="C7385" i="11"/>
  <c r="C7373" i="11"/>
  <c r="C7361" i="11"/>
  <c r="C7349" i="11"/>
  <c r="C7337" i="11"/>
  <c r="C7325" i="11"/>
  <c r="C7313" i="11"/>
  <c r="C7301" i="11"/>
  <c r="C7289" i="11"/>
  <c r="C7277" i="11"/>
  <c r="C7265" i="11"/>
  <c r="C7253" i="11"/>
  <c r="C7241" i="11"/>
  <c r="C7229" i="11"/>
  <c r="C7217" i="11"/>
  <c r="C7205" i="11"/>
  <c r="C7193" i="11"/>
  <c r="C7181" i="11"/>
  <c r="C7169" i="11"/>
  <c r="C7157" i="11"/>
  <c r="C7145" i="11"/>
  <c r="C7133" i="11"/>
  <c r="C7121" i="11"/>
  <c r="C7109" i="11"/>
  <c r="C7097" i="11"/>
  <c r="C7085" i="11"/>
  <c r="C7073" i="11"/>
  <c r="C7061" i="11"/>
  <c r="C7049" i="11"/>
  <c r="C7037" i="11"/>
  <c r="C7025" i="11"/>
  <c r="C7013" i="11"/>
  <c r="C7001" i="11"/>
  <c r="C6989" i="11"/>
  <c r="C6977" i="11"/>
  <c r="C6965" i="11"/>
  <c r="C6953" i="11"/>
  <c r="C6941" i="11"/>
  <c r="C6929" i="11"/>
  <c r="C6917" i="11"/>
  <c r="C6905" i="11"/>
  <c r="C6893" i="11"/>
  <c r="C6881" i="11"/>
  <c r="C6869" i="11"/>
  <c r="C6857" i="11"/>
  <c r="C6845" i="11"/>
  <c r="C6833" i="11"/>
  <c r="C6821" i="11"/>
  <c r="C6809" i="11"/>
  <c r="C6797" i="11"/>
  <c r="C6785" i="11"/>
  <c r="C6773" i="11"/>
  <c r="C6761" i="11"/>
  <c r="C6749" i="11"/>
  <c r="C6737" i="11"/>
  <c r="C6725" i="11"/>
  <c r="C6713" i="11"/>
  <c r="C6701" i="11"/>
  <c r="C6689" i="11"/>
  <c r="C6677" i="11"/>
  <c r="C6665" i="11"/>
  <c r="C6653" i="11"/>
  <c r="C6641" i="11"/>
  <c r="C6629" i="11"/>
  <c r="C6617" i="11"/>
  <c r="C6605" i="11"/>
  <c r="C6593" i="11"/>
  <c r="C6581" i="11"/>
  <c r="C6569" i="11"/>
  <c r="C6557" i="11"/>
  <c r="C6545" i="11"/>
  <c r="C6533" i="11"/>
  <c r="C6521" i="11"/>
  <c r="C6509" i="11"/>
  <c r="C6497" i="11"/>
  <c r="C6485" i="11"/>
  <c r="C6473" i="11"/>
  <c r="C6461" i="11"/>
  <c r="C6449" i="11"/>
  <c r="C6437" i="11"/>
  <c r="C6425" i="11"/>
  <c r="C6413" i="11"/>
  <c r="C6401" i="11"/>
  <c r="C6389" i="11"/>
  <c r="C6377" i="11"/>
  <c r="C6365" i="11"/>
  <c r="C6353" i="11"/>
  <c r="C6341" i="11"/>
  <c r="C6329" i="11"/>
  <c r="C6317" i="11"/>
  <c r="C6305" i="11"/>
  <c r="C6293" i="11"/>
  <c r="C6281" i="11"/>
  <c r="C6269" i="11"/>
  <c r="C6257" i="11"/>
  <c r="C6245" i="11"/>
  <c r="C6233" i="11"/>
  <c r="C6221" i="11"/>
  <c r="C6209" i="11"/>
  <c r="C6197" i="11"/>
  <c r="C6185" i="11"/>
  <c r="C6173" i="11"/>
  <c r="C6161" i="11"/>
  <c r="C6151" i="11"/>
  <c r="C6143" i="11"/>
  <c r="C6136" i="11"/>
  <c r="C6129" i="11"/>
  <c r="C6121" i="11"/>
  <c r="C6114" i="11"/>
  <c r="C6107" i="11"/>
  <c r="C6100" i="11"/>
  <c r="C6093" i="11"/>
  <c r="C6085" i="11"/>
  <c r="C6078" i="11"/>
  <c r="C6071" i="11"/>
  <c r="C6064" i="11"/>
  <c r="C6057" i="11"/>
  <c r="C6049" i="11"/>
  <c r="C6042" i="11"/>
  <c r="C6035" i="11"/>
  <c r="C6028" i="11"/>
  <c r="C6021" i="11"/>
  <c r="C6013" i="11"/>
  <c r="C6006" i="11"/>
  <c r="C5999" i="11"/>
  <c r="C5992" i="11"/>
  <c r="C5985" i="11"/>
  <c r="C5977" i="11"/>
  <c r="C5970" i="11"/>
  <c r="C5963" i="11"/>
  <c r="C5956" i="11"/>
  <c r="C5949" i="11"/>
  <c r="C5941" i="11"/>
  <c r="C5934" i="11"/>
  <c r="C5927" i="11"/>
  <c r="C5920" i="11"/>
  <c r="C5913" i="11"/>
  <c r="C5905" i="11"/>
  <c r="C5898" i="11"/>
  <c r="C5891" i="11"/>
  <c r="C5884" i="11"/>
  <c r="C5877" i="11"/>
  <c r="C5869" i="11"/>
  <c r="C5862" i="11"/>
  <c r="C5855" i="11"/>
  <c r="C5848" i="11"/>
  <c r="C5841" i="11"/>
  <c r="C5833" i="11"/>
  <c r="C5826" i="11"/>
  <c r="C5819" i="11"/>
  <c r="C5812" i="11"/>
  <c r="C5805" i="11"/>
  <c r="C5797" i="11"/>
  <c r="C5790" i="11"/>
  <c r="C5783" i="11"/>
  <c r="C5776" i="11"/>
  <c r="C5769" i="11"/>
  <c r="C5761" i="11"/>
  <c r="C5754" i="11"/>
  <c r="C5747" i="11"/>
  <c r="C5740" i="11"/>
  <c r="C5733" i="11"/>
  <c r="C5725" i="11"/>
  <c r="C5718" i="11"/>
  <c r="C5711" i="11"/>
  <c r="C5704" i="11"/>
  <c r="C5697" i="11"/>
  <c r="C5689" i="11"/>
  <c r="C5682" i="11"/>
  <c r="C5675" i="11"/>
  <c r="C5668" i="11"/>
  <c r="C5661" i="11"/>
  <c r="C5653" i="11"/>
  <c r="C5646" i="11"/>
  <c r="C5639" i="11"/>
  <c r="C5632" i="11"/>
  <c r="C5625" i="11"/>
  <c r="C5617" i="11"/>
  <c r="C5610" i="11"/>
  <c r="C5603" i="11"/>
  <c r="C5596" i="11"/>
  <c r="C5589" i="11"/>
  <c r="C5581" i="11"/>
  <c r="C5574" i="11"/>
  <c r="C5567" i="11"/>
  <c r="C5560" i="11"/>
  <c r="C5553" i="11"/>
  <c r="C5545" i="11"/>
  <c r="C5538" i="11"/>
  <c r="C5531" i="11"/>
  <c r="C5524" i="11"/>
  <c r="C5517" i="11"/>
  <c r="C5509" i="11"/>
  <c r="C5502" i="11"/>
  <c r="C5495" i="11"/>
  <c r="C5488" i="11"/>
  <c r="C5481" i="11"/>
  <c r="C5473" i="11"/>
  <c r="C5466" i="11"/>
  <c r="C5459" i="11"/>
  <c r="C5452" i="11"/>
  <c r="C5445" i="11"/>
  <c r="C5437" i="11"/>
  <c r="C5430" i="11"/>
  <c r="C5423" i="11"/>
  <c r="C5416" i="11"/>
  <c r="C5409" i="11"/>
  <c r="C5401" i="11"/>
  <c r="C5394" i="11"/>
  <c r="C5387" i="11"/>
  <c r="C5380" i="11"/>
  <c r="C5373" i="11"/>
  <c r="C5365" i="11"/>
  <c r="C5358" i="11"/>
  <c r="C5351" i="11"/>
  <c r="C5344" i="11"/>
  <c r="C5337" i="11"/>
  <c r="C5329" i="11"/>
  <c r="C5322" i="11"/>
  <c r="C5315" i="11"/>
  <c r="C5308" i="11"/>
  <c r="C5301" i="11"/>
  <c r="C5293" i="11"/>
  <c r="C5286" i="11"/>
  <c r="C5279" i="11"/>
  <c r="C5272" i="11"/>
  <c r="C5265" i="11"/>
  <c r="C5257" i="11"/>
  <c r="C5250" i="11"/>
  <c r="C5243" i="11"/>
  <c r="C5236" i="11"/>
  <c r="C5229" i="11"/>
  <c r="C5221" i="11"/>
  <c r="C5214" i="11"/>
  <c r="C5207" i="11"/>
  <c r="C5200" i="11"/>
  <c r="C5193" i="11"/>
  <c r="C5185" i="11"/>
  <c r="C5178" i="11"/>
  <c r="C5171" i="11"/>
  <c r="C5164" i="11"/>
  <c r="C5157" i="11"/>
  <c r="C5149" i="11"/>
  <c r="C5142" i="11"/>
  <c r="C5135" i="11"/>
  <c r="C5128" i="11"/>
  <c r="C5121" i="11"/>
  <c r="C5113" i="11"/>
  <c r="C5106" i="11"/>
  <c r="C5099" i="11"/>
  <c r="C5092" i="11"/>
  <c r="C5085" i="11"/>
  <c r="C5077" i="11"/>
  <c r="C5070" i="11"/>
  <c r="C5063" i="11"/>
  <c r="C5056" i="11"/>
  <c r="C5049" i="11"/>
  <c r="C5041" i="11"/>
  <c r="C5034" i="11"/>
  <c r="C5027" i="11"/>
  <c r="C5020" i="11"/>
  <c r="C5013" i="11"/>
  <c r="C5005" i="11"/>
  <c r="C4998" i="11"/>
  <c r="C4991" i="11"/>
  <c r="C4984" i="11"/>
  <c r="C4977" i="11"/>
  <c r="C4969" i="11"/>
  <c r="C4962" i="11"/>
  <c r="C4955" i="11"/>
  <c r="C4948" i="11"/>
  <c r="C4941" i="11"/>
  <c r="C4933" i="11"/>
  <c r="C4926" i="11"/>
  <c r="C4919" i="11"/>
  <c r="C4912" i="11"/>
  <c r="C4905" i="11"/>
  <c r="C4897" i="11"/>
  <c r="C4891" i="11"/>
  <c r="C4885" i="11"/>
  <c r="C4879" i="11"/>
  <c r="C4873" i="11"/>
  <c r="C4867" i="11"/>
  <c r="C4861" i="11"/>
  <c r="C4855" i="11"/>
  <c r="C4849" i="11"/>
  <c r="C4843" i="11"/>
  <c r="C4837" i="11"/>
  <c r="C4831" i="11"/>
  <c r="C4825" i="11"/>
  <c r="C4819" i="11"/>
  <c r="C4813" i="11"/>
  <c r="C4807" i="11"/>
  <c r="C4801" i="11"/>
  <c r="C4795" i="11"/>
  <c r="C4789" i="11"/>
  <c r="C4783" i="11"/>
  <c r="C4777" i="11"/>
  <c r="C4771" i="11"/>
  <c r="C4765" i="11"/>
  <c r="C4759" i="11"/>
  <c r="C4753" i="11"/>
  <c r="C4747" i="11"/>
  <c r="C4741" i="11"/>
  <c r="C4735" i="11"/>
  <c r="C4729" i="11"/>
  <c r="C4723" i="11"/>
  <c r="C4717" i="11"/>
  <c r="C4711" i="11"/>
  <c r="C4705" i="11"/>
  <c r="C4699" i="11"/>
  <c r="C4693" i="11"/>
  <c r="C4687" i="11"/>
  <c r="C4681" i="11"/>
  <c r="C4675" i="11"/>
  <c r="C4669" i="11"/>
  <c r="C4663" i="11"/>
  <c r="C4657" i="11"/>
  <c r="C4651" i="11"/>
  <c r="C4645" i="11"/>
  <c r="C4639" i="11"/>
  <c r="C4633" i="11"/>
  <c r="C4627" i="11"/>
  <c r="C4621" i="11"/>
  <c r="C4615" i="11"/>
  <c r="C4609" i="11"/>
  <c r="C4603" i="11"/>
  <c r="C4597" i="11"/>
  <c r="C4591" i="11"/>
  <c r="C4585" i="11"/>
  <c r="C4579" i="11"/>
  <c r="C4573" i="11"/>
  <c r="C4567" i="11"/>
  <c r="C4561" i="11"/>
  <c r="C4555" i="11"/>
  <c r="C4549" i="11"/>
  <c r="C4543" i="11"/>
  <c r="C4537" i="11"/>
  <c r="C4531" i="11"/>
  <c r="C4525" i="11"/>
  <c r="C4519" i="11"/>
  <c r="C4513" i="11"/>
  <c r="C4507" i="11"/>
  <c r="C4501" i="11"/>
  <c r="C4495" i="11"/>
  <c r="C4489" i="11"/>
  <c r="C4483" i="11"/>
  <c r="C4477" i="11"/>
  <c r="C4471" i="11"/>
  <c r="C4465" i="11"/>
  <c r="C4459" i="11"/>
  <c r="C4453" i="11"/>
  <c r="C4447" i="11"/>
  <c r="C4441" i="11"/>
  <c r="C4435" i="11"/>
  <c r="C4429" i="11"/>
  <c r="C4423" i="11"/>
  <c r="C4417" i="11"/>
  <c r="C4411" i="11"/>
  <c r="C4405" i="11"/>
  <c r="C4399" i="11"/>
  <c r="C4393" i="11"/>
  <c r="C4387" i="11"/>
  <c r="C4381" i="11"/>
  <c r="C4375" i="11"/>
  <c r="C4369" i="11"/>
  <c r="C4363" i="11"/>
  <c r="C4357" i="11"/>
  <c r="C4351" i="11"/>
  <c r="C4345" i="11"/>
  <c r="C4339" i="11"/>
  <c r="C4333" i="11"/>
  <c r="C4327" i="11"/>
  <c r="C4321" i="11"/>
  <c r="C4315" i="11"/>
  <c r="C4309" i="11"/>
  <c r="C4303" i="11"/>
  <c r="C4297" i="11"/>
  <c r="C4291" i="11"/>
  <c r="C4285" i="11"/>
  <c r="C4279" i="11"/>
  <c r="C4273" i="11"/>
  <c r="C4267" i="11"/>
  <c r="C4261" i="11"/>
  <c r="C4255" i="11"/>
  <c r="C4249" i="11"/>
  <c r="C4243" i="11"/>
  <c r="C4237" i="11"/>
  <c r="C4231" i="11"/>
  <c r="C4225" i="11"/>
  <c r="C4219" i="11"/>
  <c r="C4213" i="11"/>
  <c r="C4207" i="11"/>
  <c r="C4201" i="11"/>
  <c r="C4195" i="11"/>
  <c r="C4189" i="11"/>
  <c r="C4183" i="11"/>
  <c r="C4177" i="11"/>
  <c r="C4171" i="11"/>
  <c r="C4165" i="11"/>
  <c r="C4159" i="11"/>
  <c r="C4153" i="11"/>
  <c r="C4147" i="11"/>
  <c r="C4141" i="11"/>
  <c r="C4135" i="11"/>
  <c r="C4129" i="11"/>
  <c r="C4123" i="11"/>
  <c r="C4117" i="11"/>
  <c r="C4111" i="11"/>
  <c r="C4105" i="11"/>
  <c r="C4099" i="11"/>
  <c r="C4093" i="11"/>
  <c r="C4087" i="11"/>
  <c r="C4081" i="11"/>
  <c r="C4075" i="11"/>
  <c r="C4069" i="11"/>
  <c r="C4063" i="11"/>
  <c r="C4057" i="11"/>
  <c r="C4051" i="11"/>
  <c r="C4045" i="11"/>
  <c r="C4039" i="11"/>
  <c r="C4033" i="11"/>
  <c r="C4027" i="11"/>
  <c r="C4021" i="11"/>
  <c r="C4015" i="11"/>
  <c r="C4009" i="11"/>
  <c r="C4003" i="11"/>
  <c r="C3997" i="11"/>
  <c r="C3991" i="11"/>
  <c r="C3985" i="11"/>
  <c r="C3979" i="11"/>
  <c r="C3973" i="11"/>
  <c r="C3967" i="11"/>
  <c r="C3961" i="11"/>
  <c r="C3955" i="11"/>
  <c r="C3949" i="11"/>
  <c r="C3943" i="11"/>
  <c r="C3937" i="11"/>
  <c r="C3931" i="11"/>
  <c r="C3925" i="11"/>
  <c r="C3919" i="11"/>
  <c r="C3913" i="11"/>
  <c r="C3907" i="11"/>
  <c r="C3901" i="11"/>
  <c r="C3895" i="11"/>
  <c r="C3889" i="11"/>
  <c r="C3883" i="11"/>
  <c r="C3877" i="11"/>
  <c r="C3871" i="11"/>
  <c r="C3865" i="11"/>
  <c r="C3859" i="11"/>
  <c r="C3853" i="11"/>
  <c r="C3847" i="11"/>
  <c r="C3841" i="11"/>
  <c r="C3835" i="11"/>
  <c r="C3829" i="11"/>
  <c r="C3823" i="11"/>
  <c r="C3817" i="11"/>
  <c r="C3811" i="11"/>
  <c r="C3805" i="11"/>
  <c r="C3799" i="11"/>
  <c r="C3793" i="11"/>
  <c r="C3787" i="11"/>
  <c r="C3781" i="11"/>
  <c r="C3775" i="11"/>
  <c r="C3769" i="11"/>
  <c r="C3763" i="11"/>
  <c r="C3757" i="11"/>
  <c r="C3751" i="11"/>
  <c r="C3745" i="11"/>
  <c r="C3739" i="11"/>
  <c r="C3733" i="11"/>
  <c r="C3727" i="11"/>
  <c r="C3721" i="11"/>
  <c r="C3715" i="11"/>
  <c r="C3709" i="11"/>
  <c r="C3703" i="11"/>
  <c r="C3697" i="11"/>
  <c r="C3691" i="11"/>
  <c r="C3685" i="11"/>
  <c r="C3679" i="11"/>
  <c r="C3673" i="11"/>
  <c r="C3667" i="11"/>
  <c r="C3661" i="11"/>
  <c r="C3655" i="11"/>
  <c r="C3649" i="11"/>
  <c r="C3643" i="11"/>
  <c r="C3637" i="11"/>
  <c r="C3631" i="11"/>
  <c r="C3625" i="11"/>
  <c r="C3619" i="11"/>
  <c r="C3613" i="11"/>
  <c r="C3607" i="11"/>
  <c r="C3601" i="11"/>
  <c r="C3595" i="11"/>
  <c r="C3589" i="11"/>
  <c r="C3583" i="11"/>
  <c r="C3577" i="11"/>
  <c r="C3571" i="11"/>
  <c r="C3565" i="11"/>
  <c r="C3559" i="11"/>
  <c r="C3553" i="11"/>
  <c r="C3547" i="11"/>
  <c r="C3541" i="11"/>
  <c r="C3535" i="11"/>
  <c r="C3529" i="11"/>
  <c r="C3523" i="11"/>
  <c r="C3517" i="11"/>
  <c r="C3511" i="11"/>
  <c r="C3505" i="11"/>
  <c r="C3499" i="11"/>
  <c r="C3493" i="11"/>
  <c r="C3487" i="11"/>
  <c r="C3481" i="11"/>
  <c r="C3475" i="11"/>
  <c r="C3469" i="11"/>
  <c r="C3463" i="11"/>
  <c r="C3457" i="11"/>
  <c r="C3451" i="11"/>
  <c r="C3445" i="11"/>
  <c r="C3439" i="11"/>
  <c r="C3433" i="11"/>
  <c r="C3427" i="11"/>
  <c r="C3421" i="11"/>
  <c r="C3415" i="11"/>
  <c r="C3409" i="11"/>
  <c r="C3403" i="11"/>
  <c r="C3397" i="11"/>
  <c r="C3391" i="11"/>
  <c r="C3385" i="11"/>
  <c r="C3379" i="11"/>
  <c r="C3373" i="11"/>
  <c r="C3367" i="11"/>
  <c r="C3361" i="11"/>
  <c r="C3355" i="11"/>
  <c r="C3349" i="11"/>
  <c r="C3343" i="11"/>
  <c r="C3337" i="11"/>
  <c r="C3331" i="11"/>
  <c r="C3325" i="11"/>
  <c r="C3319" i="11"/>
  <c r="C3313" i="11"/>
  <c r="C3307" i="11"/>
  <c r="C3301" i="11"/>
  <c r="C3295" i="11"/>
  <c r="C3289" i="11"/>
  <c r="C3283" i="11"/>
  <c r="C3277" i="11"/>
  <c r="C3271" i="11"/>
  <c r="C3265" i="11"/>
  <c r="C3259" i="11"/>
  <c r="C3253" i="11"/>
  <c r="C3247" i="11"/>
  <c r="C3241" i="11"/>
  <c r="C3235" i="11"/>
  <c r="C3229" i="11"/>
  <c r="C3223" i="11"/>
  <c r="C3217" i="11"/>
  <c r="C3211" i="11"/>
  <c r="C3205" i="11"/>
  <c r="C3199" i="11"/>
  <c r="C3193" i="11"/>
  <c r="C3187" i="11"/>
  <c r="C3181" i="11"/>
  <c r="C3175" i="11"/>
  <c r="C3169" i="11"/>
  <c r="C3163" i="11"/>
  <c r="C3157" i="11"/>
  <c r="C3151" i="11"/>
  <c r="C3145" i="11"/>
  <c r="C3139" i="11"/>
  <c r="C3133" i="11"/>
  <c r="C3127" i="11"/>
  <c r="C3121" i="11"/>
  <c r="C3115" i="11"/>
  <c r="C3109" i="11"/>
  <c r="C3103" i="11"/>
  <c r="C3097" i="11"/>
  <c r="C3091" i="11"/>
  <c r="C3085" i="11"/>
  <c r="C3079" i="11"/>
  <c r="C3073" i="11"/>
  <c r="C3067" i="11"/>
  <c r="C3061" i="11"/>
  <c r="C3055" i="11"/>
  <c r="C3049" i="11"/>
  <c r="C3043" i="11"/>
  <c r="C3037" i="11"/>
  <c r="C3031" i="11"/>
  <c r="C3025" i="11"/>
  <c r="C3019" i="11"/>
  <c r="C3013" i="11"/>
  <c r="C3007" i="11"/>
  <c r="C3001" i="11"/>
  <c r="C2995" i="11"/>
  <c r="C2989" i="11"/>
  <c r="C2983" i="11"/>
  <c r="C2977" i="11"/>
  <c r="C2971" i="11"/>
  <c r="C2965" i="11"/>
  <c r="C2959" i="11"/>
  <c r="C2953" i="11"/>
  <c r="C2947" i="11"/>
  <c r="C2941" i="11"/>
  <c r="C2935" i="11"/>
  <c r="C2929" i="11"/>
  <c r="C2923" i="11"/>
  <c r="C2917" i="11"/>
  <c r="C2911" i="11"/>
  <c r="C2905" i="11"/>
  <c r="C2899" i="11"/>
  <c r="C2893" i="11"/>
  <c r="C2887" i="11"/>
  <c r="C2881" i="11"/>
  <c r="C2875" i="11"/>
  <c r="C2869" i="11"/>
  <c r="C2863" i="11"/>
  <c r="C2857" i="11"/>
  <c r="C2851" i="11"/>
  <c r="C2845" i="11"/>
  <c r="C2839" i="11"/>
  <c r="C2833" i="11"/>
  <c r="C2827" i="11"/>
  <c r="C2821" i="11"/>
  <c r="C2815" i="11"/>
  <c r="C2809" i="11"/>
  <c r="C2803" i="11"/>
  <c r="C2797" i="11"/>
  <c r="C2791" i="11"/>
  <c r="C2785" i="11"/>
  <c r="C2779" i="11"/>
  <c r="C2773" i="11"/>
  <c r="C2767" i="11"/>
  <c r="C2761" i="11"/>
  <c r="C2755" i="11"/>
  <c r="C2749" i="11"/>
  <c r="C2743" i="11"/>
  <c r="C2737" i="11"/>
  <c r="C2731" i="11"/>
  <c r="C2725" i="11"/>
  <c r="C2719" i="11"/>
  <c r="C2713" i="11"/>
  <c r="C2707" i="11"/>
  <c r="C2701" i="11"/>
  <c r="C2695" i="11"/>
  <c r="C2689" i="11"/>
  <c r="C2683" i="11"/>
  <c r="C2677" i="11"/>
  <c r="C2671" i="11"/>
  <c r="C2665" i="11"/>
  <c r="C2659" i="11"/>
  <c r="C2653" i="11"/>
  <c r="C2647" i="11"/>
  <c r="C2641" i="11"/>
  <c r="C2635" i="11"/>
  <c r="C2629" i="11"/>
  <c r="C2623" i="11"/>
  <c r="C2617" i="11"/>
  <c r="C2611" i="11"/>
  <c r="C2605" i="11"/>
  <c r="C2599" i="11"/>
  <c r="C2593" i="11"/>
  <c r="C2587" i="11"/>
  <c r="C2581" i="11"/>
  <c r="C2575" i="11"/>
  <c r="C2569" i="11"/>
  <c r="C2563" i="11"/>
  <c r="C2557" i="11"/>
  <c r="C2551" i="11"/>
  <c r="C2545" i="11"/>
  <c r="C2539" i="11"/>
  <c r="C2533" i="11"/>
  <c r="C2527" i="11"/>
  <c r="C2521" i="11"/>
  <c r="C2515" i="11"/>
  <c r="C2509" i="11"/>
  <c r="C2503" i="11"/>
  <c r="C2497" i="11"/>
  <c r="C2491" i="11"/>
  <c r="C2485" i="11"/>
  <c r="C2479" i="11"/>
  <c r="C2473" i="11"/>
  <c r="C2467" i="11"/>
  <c r="C2461" i="11"/>
  <c r="C2455" i="11"/>
  <c r="C2449" i="11"/>
  <c r="C2443" i="11"/>
  <c r="C2437" i="11"/>
  <c r="C2431" i="11"/>
  <c r="C2425" i="11"/>
  <c r="C2419" i="11"/>
  <c r="C2413" i="11"/>
  <c r="C2407" i="11"/>
  <c r="C2401" i="11"/>
  <c r="C2395" i="11"/>
  <c r="C2389" i="11"/>
  <c r="C2383" i="11"/>
  <c r="C2377" i="11"/>
  <c r="C2371" i="11"/>
  <c r="C2365" i="11"/>
  <c r="C2359" i="11"/>
  <c r="C2353" i="11"/>
  <c r="C2347" i="11"/>
  <c r="C2341" i="11"/>
  <c r="C2335" i="11"/>
  <c r="C2329" i="11"/>
  <c r="C2323" i="11"/>
  <c r="C2317" i="11"/>
  <c r="C2311" i="11"/>
  <c r="C2305" i="11"/>
  <c r="C2299" i="11"/>
  <c r="C2293" i="11"/>
  <c r="C2287" i="11"/>
  <c r="C2281" i="11"/>
  <c r="C2275" i="11"/>
  <c r="C2269" i="11"/>
  <c r="C2263" i="11"/>
  <c r="C2257" i="11"/>
  <c r="C2251" i="11"/>
  <c r="C2245" i="11"/>
  <c r="C2239" i="11"/>
  <c r="C2233" i="11"/>
  <c r="C2227" i="11"/>
  <c r="C2221" i="11"/>
  <c r="C2215" i="11"/>
  <c r="C2209" i="11"/>
  <c r="C2203" i="11"/>
  <c r="C2197" i="11"/>
  <c r="C2191" i="11"/>
  <c r="C2185" i="11"/>
  <c r="C2179" i="11"/>
  <c r="C2173" i="11"/>
  <c r="C2167" i="11"/>
  <c r="C2161" i="11"/>
  <c r="C2155" i="11"/>
  <c r="C2149" i="11"/>
  <c r="C2143" i="11"/>
  <c r="C2137" i="11"/>
  <c r="C2131" i="11"/>
  <c r="C2125" i="11"/>
  <c r="C2119" i="11"/>
  <c r="C2113" i="11"/>
  <c r="C2107" i="11"/>
  <c r="C2101" i="11"/>
  <c r="C2095" i="11"/>
  <c r="C2089" i="11"/>
  <c r="C2083" i="11"/>
  <c r="C2077" i="11"/>
  <c r="C2071" i="11"/>
  <c r="C2065" i="11"/>
  <c r="C2059" i="11"/>
  <c r="C2053" i="11"/>
  <c r="C2047" i="11"/>
  <c r="C2041" i="11"/>
  <c r="C2035" i="11"/>
  <c r="C2029" i="11"/>
  <c r="C2023" i="11"/>
  <c r="C2017" i="11"/>
  <c r="C2011" i="11"/>
  <c r="C2005" i="11"/>
  <c r="C1999" i="11"/>
  <c r="C1993" i="11"/>
  <c r="C1987" i="11"/>
  <c r="C1981" i="11"/>
  <c r="C1975" i="11"/>
  <c r="C1969" i="11"/>
  <c r="C1963" i="11"/>
  <c r="C1957" i="11"/>
  <c r="C1951" i="11"/>
  <c r="C1945" i="11"/>
  <c r="C1939" i="11"/>
  <c r="C1933" i="11"/>
  <c r="C1927" i="11"/>
  <c r="C1921" i="11"/>
  <c r="C1915" i="11"/>
  <c r="C1909" i="11"/>
  <c r="C1903" i="11"/>
  <c r="C1897" i="11"/>
  <c r="C1891" i="11"/>
  <c r="C1885" i="11"/>
  <c r="C1879" i="11"/>
  <c r="C1873" i="11"/>
  <c r="C1867" i="11"/>
  <c r="C1861" i="11"/>
  <c r="C1855" i="11"/>
  <c r="C1849" i="11"/>
  <c r="C1843" i="11"/>
  <c r="C1837" i="11"/>
  <c r="C1831" i="11"/>
  <c r="C1825" i="11"/>
  <c r="C1819" i="11"/>
  <c r="C1813" i="11"/>
  <c r="C1807" i="11"/>
  <c r="C1801" i="11"/>
  <c r="C1795" i="11"/>
  <c r="C1789" i="11"/>
  <c r="C1783" i="11"/>
  <c r="C1777" i="11"/>
  <c r="C1771" i="11"/>
  <c r="C1765" i="11"/>
  <c r="C1759" i="11"/>
  <c r="C1753" i="11"/>
  <c r="C1747" i="11"/>
  <c r="C1741" i="11"/>
  <c r="C1735" i="11"/>
  <c r="C1729" i="11"/>
  <c r="C1723" i="11"/>
  <c r="C1717" i="11"/>
  <c r="C1711" i="11"/>
  <c r="C1705" i="11"/>
  <c r="C1699" i="11"/>
  <c r="C1693" i="11"/>
  <c r="C1687" i="11"/>
  <c r="C1681" i="11"/>
  <c r="C1675" i="11"/>
  <c r="C1669" i="11"/>
  <c r="C1663" i="11"/>
  <c r="C1657" i="11"/>
  <c r="C1651" i="11"/>
  <c r="C1645" i="11"/>
  <c r="C1639" i="11"/>
  <c r="C1633" i="11"/>
  <c r="C1627" i="11"/>
  <c r="C1621" i="11"/>
  <c r="C1615" i="11"/>
  <c r="C1609" i="11"/>
  <c r="C1603" i="11"/>
  <c r="C1597" i="11"/>
  <c r="C1591" i="11"/>
  <c r="C1585" i="11"/>
  <c r="C1579" i="11"/>
  <c r="C1573" i="11"/>
  <c r="C1567" i="11"/>
  <c r="C1561" i="11"/>
  <c r="C1555" i="11"/>
  <c r="C1549" i="11"/>
  <c r="C1543" i="11"/>
  <c r="C1537" i="11"/>
  <c r="C1531" i="11"/>
  <c r="C1525" i="11"/>
  <c r="C1519" i="11"/>
  <c r="C1513" i="11"/>
  <c r="C1507" i="11"/>
  <c r="C1501" i="11"/>
  <c r="C1495" i="11"/>
  <c r="C1489" i="11"/>
  <c r="C1483" i="11"/>
  <c r="C1477" i="11"/>
  <c r="C1471" i="11"/>
  <c r="C1465" i="11"/>
  <c r="C1459" i="11"/>
  <c r="C1453" i="11"/>
  <c r="C1447" i="11"/>
  <c r="C1441" i="11"/>
  <c r="C1435" i="11"/>
  <c r="C1429" i="11"/>
  <c r="C1423" i="11"/>
  <c r="C1417" i="11"/>
  <c r="C1411" i="11"/>
  <c r="C1405" i="11"/>
  <c r="C1399" i="11"/>
  <c r="C1393" i="11"/>
  <c r="C1387" i="11"/>
  <c r="C1381" i="11"/>
  <c r="C1375" i="11"/>
  <c r="C1369" i="11"/>
  <c r="C1363" i="11"/>
  <c r="C1357" i="11"/>
  <c r="C1351" i="11"/>
  <c r="C1345" i="11"/>
  <c r="C1339" i="11"/>
  <c r="C1333" i="11"/>
  <c r="C1327" i="11"/>
  <c r="C1321" i="11"/>
  <c r="C1315" i="11"/>
  <c r="C1309" i="11"/>
  <c r="C1303" i="11"/>
  <c r="C1297" i="11"/>
  <c r="C1291" i="11"/>
  <c r="C1285" i="11"/>
  <c r="C1279" i="11"/>
  <c r="C1273" i="11"/>
  <c r="C1267" i="11"/>
  <c r="C1261" i="11"/>
  <c r="C1255" i="11"/>
  <c r="C1249" i="11"/>
  <c r="C1243" i="11"/>
  <c r="C1237" i="11"/>
  <c r="C1231" i="11"/>
  <c r="C1225" i="11"/>
  <c r="C1219" i="11"/>
  <c r="C1213" i="11"/>
  <c r="C1207" i="11"/>
  <c r="C1201" i="11"/>
  <c r="C1195" i="11"/>
  <c r="C1189" i="11"/>
  <c r="C1183" i="11"/>
  <c r="C1177" i="11"/>
  <c r="C1171" i="11"/>
  <c r="C1165" i="11"/>
  <c r="C1159" i="11"/>
  <c r="C1153" i="11"/>
  <c r="C1147" i="11"/>
  <c r="C1141" i="11"/>
  <c r="C1135" i="11"/>
  <c r="C1129" i="11"/>
  <c r="C1123" i="11"/>
  <c r="C1117" i="11"/>
  <c r="C1111" i="11"/>
  <c r="C1105" i="11"/>
  <c r="C1099" i="11"/>
  <c r="C1093" i="11"/>
  <c r="C1087" i="11"/>
  <c r="C1081" i="11"/>
  <c r="C1075" i="11"/>
  <c r="C1069" i="11"/>
  <c r="C1063" i="11"/>
  <c r="C1057" i="11"/>
  <c r="C1051" i="11"/>
  <c r="C1045" i="11"/>
  <c r="C1039" i="11"/>
  <c r="C1033" i="11"/>
  <c r="C1027" i="11"/>
  <c r="C1021" i="11"/>
  <c r="C1015" i="11"/>
  <c r="C1009" i="11"/>
  <c r="C1003" i="11"/>
  <c r="C997" i="11"/>
  <c r="C991" i="11"/>
  <c r="C985" i="11"/>
  <c r="C979" i="11"/>
  <c r="C973" i="11"/>
  <c r="C967" i="11"/>
  <c r="C961" i="11"/>
  <c r="C955" i="11"/>
  <c r="C949" i="11"/>
  <c r="C943" i="11"/>
  <c r="C937" i="11"/>
  <c r="C931" i="11"/>
  <c r="C925" i="11"/>
  <c r="C919" i="11"/>
  <c r="C913" i="11"/>
  <c r="C907" i="11"/>
  <c r="C901" i="11"/>
  <c r="C895" i="11"/>
  <c r="C889" i="11"/>
  <c r="C883" i="11"/>
  <c r="C877" i="11"/>
  <c r="C871" i="11"/>
  <c r="C865" i="11"/>
  <c r="C859" i="11"/>
  <c r="C853" i="11"/>
  <c r="C847" i="11"/>
  <c r="C841" i="11"/>
  <c r="C835" i="11"/>
  <c r="C829" i="11"/>
  <c r="C823" i="11"/>
  <c r="C817" i="11"/>
  <c r="C811" i="11"/>
  <c r="C805" i="11"/>
  <c r="C799" i="11"/>
  <c r="C793" i="11"/>
  <c r="C787" i="11"/>
  <c r="C781" i="11"/>
  <c r="C775" i="11"/>
  <c r="C769" i="11"/>
  <c r="C763" i="11"/>
  <c r="C757" i="11"/>
  <c r="C751" i="11"/>
  <c r="C745" i="11"/>
  <c r="C739" i="11"/>
  <c r="C733" i="11"/>
  <c r="C727" i="11"/>
  <c r="C721" i="11"/>
  <c r="C715" i="11"/>
  <c r="C709" i="11"/>
  <c r="C703" i="11"/>
  <c r="C697" i="11"/>
  <c r="C691" i="11"/>
  <c r="C685" i="11"/>
  <c r="C679" i="11"/>
  <c r="C673" i="11"/>
  <c r="C667" i="11"/>
  <c r="C661" i="11"/>
  <c r="C655" i="11"/>
  <c r="C649" i="11"/>
  <c r="C643" i="11"/>
  <c r="C637" i="11"/>
  <c r="C631" i="11"/>
  <c r="C625" i="11"/>
  <c r="C619" i="11"/>
  <c r="C613" i="11"/>
  <c r="C607" i="11"/>
  <c r="C601" i="11"/>
  <c r="C595" i="11"/>
  <c r="C589" i="11"/>
  <c r="C583" i="11"/>
  <c r="C577" i="11"/>
  <c r="C571" i="11"/>
  <c r="C565" i="11"/>
  <c r="C559" i="11"/>
  <c r="C553" i="11"/>
  <c r="C547" i="11"/>
  <c r="C541" i="11"/>
  <c r="C535" i="11"/>
  <c r="C529" i="11"/>
  <c r="C523" i="11"/>
  <c r="C517" i="11"/>
  <c r="C511" i="11"/>
  <c r="C505" i="11"/>
  <c r="C499" i="11"/>
  <c r="C493" i="11"/>
  <c r="C487" i="11"/>
  <c r="C481" i="11"/>
  <c r="C475" i="11"/>
  <c r="C469" i="11"/>
  <c r="C463" i="11"/>
  <c r="C457" i="11"/>
  <c r="C451" i="11"/>
  <c r="C445" i="11"/>
  <c r="C439" i="11"/>
  <c r="C433" i="11"/>
  <c r="C427" i="11"/>
  <c r="C421" i="11"/>
  <c r="C415" i="11"/>
  <c r="C409" i="11"/>
  <c r="C403" i="11"/>
  <c r="C397" i="11"/>
  <c r="C391" i="11"/>
  <c r="C385" i="11"/>
  <c r="C379" i="11"/>
  <c r="C373" i="11"/>
  <c r="C367" i="11"/>
  <c r="C361" i="11"/>
  <c r="C355" i="11"/>
  <c r="C349" i="11"/>
  <c r="C343" i="11"/>
  <c r="C337" i="11"/>
  <c r="C331" i="11"/>
  <c r="C325" i="11"/>
  <c r="C319" i="11"/>
  <c r="C313" i="11"/>
  <c r="C307" i="11"/>
  <c r="C301" i="11"/>
  <c r="C295" i="11"/>
  <c r="C289" i="11"/>
  <c r="C283" i="11"/>
  <c r="C277" i="11"/>
  <c r="C271" i="11"/>
  <c r="C265" i="11"/>
  <c r="C259" i="11"/>
  <c r="C253" i="11"/>
  <c r="C247" i="11"/>
  <c r="C241" i="11"/>
  <c r="C235" i="11"/>
  <c r="C229" i="11"/>
  <c r="C223" i="11"/>
  <c r="C217" i="11"/>
  <c r="C211" i="11"/>
  <c r="C205" i="11"/>
  <c r="C199" i="11"/>
  <c r="C193" i="11"/>
  <c r="C187" i="11"/>
  <c r="C181" i="11"/>
  <c r="C175" i="11"/>
  <c r="C169" i="11"/>
  <c r="C163" i="11"/>
  <c r="C157" i="11"/>
  <c r="C151" i="11"/>
  <c r="C145" i="11"/>
  <c r="C139" i="11"/>
  <c r="C133" i="11"/>
  <c r="C127" i="11"/>
  <c r="C121" i="11"/>
  <c r="C115" i="11"/>
  <c r="C109" i="11"/>
  <c r="C103" i="11"/>
  <c r="C97" i="11"/>
  <c r="C91" i="11"/>
  <c r="C85" i="11"/>
  <c r="C79" i="11"/>
  <c r="C73" i="11"/>
  <c r="C67" i="11"/>
  <c r="C61" i="11"/>
  <c r="C55" i="11"/>
  <c r="C49" i="11"/>
  <c r="C43" i="11"/>
  <c r="C37" i="11"/>
  <c r="C31" i="11"/>
  <c r="C25" i="11"/>
  <c r="C19" i="11"/>
  <c r="C10012" i="11"/>
  <c r="C10000" i="11"/>
  <c r="C9988" i="11"/>
  <c r="C9976" i="11"/>
  <c r="C9964" i="11"/>
  <c r="C9952" i="11"/>
  <c r="C9940" i="11"/>
  <c r="C9928" i="11"/>
  <c r="C9916" i="11"/>
  <c r="C9904" i="11"/>
  <c r="C9892" i="11"/>
  <c r="C9880" i="11"/>
  <c r="C9868" i="11"/>
  <c r="C9856" i="11"/>
  <c r="C9844" i="11"/>
  <c r="C9832" i="11"/>
  <c r="C9820" i="11"/>
  <c r="C9808" i="11"/>
  <c r="C9796" i="11"/>
  <c r="C9784" i="11"/>
  <c r="C9772" i="11"/>
  <c r="C9760" i="11"/>
  <c r="C9748" i="11"/>
  <c r="C9736" i="11"/>
  <c r="C9724" i="11"/>
  <c r="C9712" i="11"/>
  <c r="C9700" i="11"/>
  <c r="C9688" i="11"/>
  <c r="C9676" i="11"/>
  <c r="C9664" i="11"/>
  <c r="C9652" i="11"/>
  <c r="C9640" i="11"/>
  <c r="C9628" i="11"/>
  <c r="C9616" i="11"/>
  <c r="C9604" i="11"/>
  <c r="C9592" i="11"/>
  <c r="C9580" i="11"/>
  <c r="C9568" i="11"/>
  <c r="C9556" i="11"/>
  <c r="C9544" i="11"/>
  <c r="C9532" i="11"/>
  <c r="C9520" i="11"/>
  <c r="C9508" i="11"/>
  <c r="C9496" i="11"/>
  <c r="C9484" i="11"/>
  <c r="C9472" i="11"/>
  <c r="C9460" i="11"/>
  <c r="C9448" i="11"/>
  <c r="C9436" i="11"/>
  <c r="C9424" i="11"/>
  <c r="C9412" i="11"/>
  <c r="C9400" i="11"/>
  <c r="C9388" i="11"/>
  <c r="C9376" i="11"/>
  <c r="C9364" i="11"/>
  <c r="C9352" i="11"/>
  <c r="C9340" i="11"/>
  <c r="C9328" i="11"/>
  <c r="C9316" i="11"/>
  <c r="C9304" i="11"/>
  <c r="C9292" i="11"/>
  <c r="C9280" i="11"/>
  <c r="C9268" i="11"/>
  <c r="C9256" i="11"/>
  <c r="C9244" i="11"/>
  <c r="C9232" i="11"/>
  <c r="C9220" i="11"/>
  <c r="C9208" i="11"/>
  <c r="C9196" i="11"/>
  <c r="C9184" i="11"/>
  <c r="C9172" i="11"/>
  <c r="C9160" i="11"/>
  <c r="C9148" i="11"/>
  <c r="C9136" i="11"/>
  <c r="C9124" i="11"/>
  <c r="C9112" i="11"/>
  <c r="C9100" i="11"/>
  <c r="C9088" i="11"/>
  <c r="C9076" i="11"/>
  <c r="C9064" i="11"/>
  <c r="C9052" i="11"/>
  <c r="C9040" i="11"/>
  <c r="C9028" i="11"/>
  <c r="C9016" i="11"/>
  <c r="C9004" i="11"/>
  <c r="C8992" i="11"/>
  <c r="C8980" i="11"/>
  <c r="C8968" i="11"/>
  <c r="C8956" i="11"/>
  <c r="C8944" i="11"/>
  <c r="C8932" i="11"/>
  <c r="C8920" i="11"/>
  <c r="C8908" i="11"/>
  <c r="C8896" i="11"/>
  <c r="C8884" i="11"/>
  <c r="C8872" i="11"/>
  <c r="C8860" i="11"/>
  <c r="C8848" i="11"/>
  <c r="C8836" i="11"/>
  <c r="C8824" i="11"/>
  <c r="C8812" i="11"/>
  <c r="C8800" i="11"/>
  <c r="C8788" i="11"/>
  <c r="C8776" i="11"/>
  <c r="C8764" i="11"/>
  <c r="C8752" i="11"/>
  <c r="C8740" i="11"/>
  <c r="C8728" i="11"/>
  <c r="C8716" i="11"/>
  <c r="C8704" i="11"/>
  <c r="C8692" i="11"/>
  <c r="C8680" i="11"/>
  <c r="C8668" i="11"/>
  <c r="C8656" i="11"/>
  <c r="C8644" i="11"/>
  <c r="C8632" i="11"/>
  <c r="C8620" i="11"/>
  <c r="C8608" i="11"/>
  <c r="C8596" i="11"/>
  <c r="C8584" i="11"/>
  <c r="C8572" i="11"/>
  <c r="C8560" i="11"/>
  <c r="C8548" i="11"/>
  <c r="C8536" i="11"/>
  <c r="C8524" i="11"/>
  <c r="C8512" i="11"/>
  <c r="C8500" i="11"/>
  <c r="C8488" i="11"/>
  <c r="C8476" i="11"/>
  <c r="C8464" i="11"/>
  <c r="C8452" i="11"/>
  <c r="C8440" i="11"/>
  <c r="C8428" i="11"/>
  <c r="C8416" i="11"/>
  <c r="C8404" i="11"/>
  <c r="C8392" i="11"/>
  <c r="C8380" i="11"/>
  <c r="C8368" i="11"/>
  <c r="C8356" i="11"/>
  <c r="C8344" i="11"/>
  <c r="C8332" i="11"/>
  <c r="C8320" i="11"/>
  <c r="C8308" i="11"/>
  <c r="C8296" i="11"/>
  <c r="C8284" i="11"/>
  <c r="C8272" i="11"/>
  <c r="C8260" i="11"/>
  <c r="C8248" i="11"/>
  <c r="C8236" i="11"/>
  <c r="C8224" i="11"/>
  <c r="C8212" i="11"/>
  <c r="C8200" i="11"/>
  <c r="C8188" i="11"/>
  <c r="C8176" i="11"/>
  <c r="C8164" i="11"/>
  <c r="C8152" i="11"/>
  <c r="C8140" i="11"/>
  <c r="C8128" i="11"/>
  <c r="C8116" i="11"/>
  <c r="C8104" i="11"/>
  <c r="C8092" i="11"/>
  <c r="C8080" i="11"/>
  <c r="C8068" i="11"/>
  <c r="C8056" i="11"/>
  <c r="C8044" i="11"/>
  <c r="C8032" i="11"/>
  <c r="C8020" i="11"/>
  <c r="C8008" i="11"/>
  <c r="C7996" i="11"/>
  <c r="C7984" i="11"/>
  <c r="C7972" i="11"/>
  <c r="C7960" i="11"/>
  <c r="C7948" i="11"/>
  <c r="C7936" i="11"/>
  <c r="C7924" i="11"/>
  <c r="C7912" i="11"/>
  <c r="C7900" i="11"/>
  <c r="C7888" i="11"/>
  <c r="C7876" i="11"/>
  <c r="C7864" i="11"/>
  <c r="C7852" i="11"/>
  <c r="C7840" i="11"/>
  <c r="C7828" i="11"/>
  <c r="C7816" i="11"/>
  <c r="C7804" i="11"/>
  <c r="C7792" i="11"/>
  <c r="C7780" i="11"/>
  <c r="C7768" i="11"/>
  <c r="C7756" i="11"/>
  <c r="C7744" i="11"/>
  <c r="C7732" i="11"/>
  <c r="C7720" i="11"/>
  <c r="C7708" i="11"/>
  <c r="C7696" i="11"/>
  <c r="C7684" i="11"/>
  <c r="C7672" i="11"/>
  <c r="C7660" i="11"/>
  <c r="C7648" i="11"/>
  <c r="C7636" i="11"/>
  <c r="C7624" i="11"/>
  <c r="C7612" i="11"/>
  <c r="C7600" i="11"/>
  <c r="C7588" i="11"/>
  <c r="C7576" i="11"/>
  <c r="C7564" i="11"/>
  <c r="C7552" i="11"/>
  <c r="C7540" i="11"/>
  <c r="C7528" i="11"/>
  <c r="C7516" i="11"/>
  <c r="C7504" i="11"/>
  <c r="C7492" i="11"/>
  <c r="C7480" i="11"/>
  <c r="C7468" i="11"/>
  <c r="C7456" i="11"/>
  <c r="C7444" i="11"/>
  <c r="C7432" i="11"/>
  <c r="C7420" i="11"/>
  <c r="C7408" i="11"/>
  <c r="C7396" i="11"/>
  <c r="C7384" i="11"/>
  <c r="C7372" i="11"/>
  <c r="C7360" i="11"/>
  <c r="C7348" i="11"/>
  <c r="C7336" i="11"/>
  <c r="C7324" i="11"/>
  <c r="C7312" i="11"/>
  <c r="C7300" i="11"/>
  <c r="C7288" i="11"/>
  <c r="C7276" i="11"/>
  <c r="C7264" i="11"/>
  <c r="C7252" i="11"/>
  <c r="C7240" i="11"/>
  <c r="C7228" i="11"/>
  <c r="C7216" i="11"/>
  <c r="C7204" i="11"/>
  <c r="C7192" i="11"/>
  <c r="C7180" i="11"/>
  <c r="C7168" i="11"/>
  <c r="C7156" i="11"/>
  <c r="C7144" i="11"/>
  <c r="C7132" i="11"/>
  <c r="C7120" i="11"/>
  <c r="C7108" i="11"/>
  <c r="C7096" i="11"/>
  <c r="C7084" i="11"/>
  <c r="C7072" i="11"/>
  <c r="C7060" i="11"/>
  <c r="C7048" i="11"/>
  <c r="C7036" i="11"/>
  <c r="C7024" i="11"/>
  <c r="C7012" i="11"/>
  <c r="C7000" i="11"/>
  <c r="C6988" i="11"/>
  <c r="C6976" i="11"/>
  <c r="C6964" i="11"/>
  <c r="C6952" i="11"/>
  <c r="C6940" i="11"/>
  <c r="C6928" i="11"/>
  <c r="C6916" i="11"/>
  <c r="C6904" i="11"/>
  <c r="C6892" i="11"/>
  <c r="C6880" i="11"/>
  <c r="C6868" i="11"/>
  <c r="C6856" i="11"/>
  <c r="C6844" i="11"/>
  <c r="C6832" i="11"/>
  <c r="C6820" i="11"/>
  <c r="C6808" i="11"/>
  <c r="C6796" i="11"/>
  <c r="C6784" i="11"/>
  <c r="C6772" i="11"/>
  <c r="C6760" i="11"/>
  <c r="C6748" i="11"/>
  <c r="C6736" i="11"/>
  <c r="C6724" i="11"/>
  <c r="C6712" i="11"/>
  <c r="C6700" i="11"/>
  <c r="C6688" i="11"/>
  <c r="C6676" i="11"/>
  <c r="C6664" i="11"/>
  <c r="C6652" i="11"/>
  <c r="C6640" i="11"/>
  <c r="C6628" i="11"/>
  <c r="C6616" i="11"/>
  <c r="C6604" i="11"/>
  <c r="C6592" i="11"/>
  <c r="C6580" i="11"/>
  <c r="C6568" i="11"/>
  <c r="C6556" i="11"/>
  <c r="C6544" i="11"/>
  <c r="C6532" i="11"/>
  <c r="C6520" i="11"/>
  <c r="C6508" i="11"/>
  <c r="C6496" i="11"/>
  <c r="C6484" i="11"/>
  <c r="C6472" i="11"/>
  <c r="C6460" i="11"/>
  <c r="C6448" i="11"/>
  <c r="C6436" i="11"/>
  <c r="C6424" i="11"/>
  <c r="C6412" i="11"/>
  <c r="C6400" i="11"/>
  <c r="C6388" i="11"/>
  <c r="C6376" i="11"/>
  <c r="C6364" i="11"/>
  <c r="C6352" i="11"/>
  <c r="C6340" i="11"/>
  <c r="C6328" i="11"/>
  <c r="C6316" i="11"/>
  <c r="C6304" i="11"/>
  <c r="C6292" i="11"/>
  <c r="C6280" i="11"/>
  <c r="C6268" i="11"/>
  <c r="C6256" i="11"/>
  <c r="C6244" i="11"/>
  <c r="C6232" i="11"/>
  <c r="C6220" i="11"/>
  <c r="C6208" i="11"/>
  <c r="C6196" i="11"/>
  <c r="C6184" i="11"/>
  <c r="C6172" i="11"/>
  <c r="C6160" i="11"/>
  <c r="C6150" i="11"/>
  <c r="C6142" i="11"/>
  <c r="C6135" i="11"/>
  <c r="C6127" i="11"/>
  <c r="C6120" i="11"/>
  <c r="C6113" i="11"/>
  <c r="C6106" i="11"/>
  <c r="C6099" i="11"/>
  <c r="C6091" i="11"/>
  <c r="C6084" i="11"/>
  <c r="C6077" i="11"/>
  <c r="C6070" i="11"/>
  <c r="C6063" i="11"/>
  <c r="C6055" i="11"/>
  <c r="C6048" i="11"/>
  <c r="C6041" i="11"/>
  <c r="C6034" i="11"/>
  <c r="C6027" i="11"/>
  <c r="C6019" i="11"/>
  <c r="C6012" i="11"/>
  <c r="C6005" i="11"/>
  <c r="C5998" i="11"/>
  <c r="C5991" i="11"/>
  <c r="C5983" i="11"/>
  <c r="C5976" i="11"/>
  <c r="C5969" i="11"/>
  <c r="C5962" i="11"/>
  <c r="C5955" i="11"/>
  <c r="C5947" i="11"/>
  <c r="C5940" i="11"/>
  <c r="C5933" i="11"/>
  <c r="C5926" i="11"/>
  <c r="C5919" i="11"/>
  <c r="C5911" i="11"/>
  <c r="C5904" i="11"/>
  <c r="C5897" i="11"/>
  <c r="C5890" i="11"/>
  <c r="C5883" i="11"/>
  <c r="C5875" i="11"/>
  <c r="C5868" i="11"/>
  <c r="C5861" i="11"/>
  <c r="C5854" i="11"/>
  <c r="C5847" i="11"/>
  <c r="C5839" i="11"/>
  <c r="C5832" i="11"/>
  <c r="C5825" i="11"/>
  <c r="C5818" i="11"/>
  <c r="C5811" i="11"/>
  <c r="C5803" i="11"/>
  <c r="C5796" i="11"/>
  <c r="C5789" i="11"/>
  <c r="C5782" i="11"/>
  <c r="C5775" i="11"/>
  <c r="C5767" i="11"/>
  <c r="C5760" i="11"/>
  <c r="C5753" i="11"/>
  <c r="C5746" i="11"/>
  <c r="C5739" i="11"/>
  <c r="C5731" i="11"/>
  <c r="C5724" i="11"/>
  <c r="C5717" i="11"/>
  <c r="C5710" i="11"/>
  <c r="C5703" i="11"/>
  <c r="C5695" i="11"/>
  <c r="C5688" i="11"/>
  <c r="C5681" i="11"/>
  <c r="C5674" i="11"/>
  <c r="C5667" i="11"/>
  <c r="C5659" i="11"/>
  <c r="C5652" i="11"/>
  <c r="C5645" i="11"/>
  <c r="C5638" i="11"/>
  <c r="C5631" i="11"/>
  <c r="C5623" i="11"/>
  <c r="C5616" i="11"/>
  <c r="C5609" i="11"/>
  <c r="C5602" i="11"/>
  <c r="C5595" i="11"/>
  <c r="C5587" i="11"/>
  <c r="C5580" i="11"/>
  <c r="C5573" i="11"/>
  <c r="C5566" i="11"/>
  <c r="C5559" i="11"/>
  <c r="C5551" i="11"/>
  <c r="C5544" i="11"/>
  <c r="C5537" i="11"/>
  <c r="C5530" i="11"/>
  <c r="C5523" i="11"/>
  <c r="C5515" i="11"/>
  <c r="C5508" i="11"/>
  <c r="C5501" i="11"/>
  <c r="C5494" i="11"/>
  <c r="C5487" i="11"/>
  <c r="C5479" i="11"/>
  <c r="C5472" i="11"/>
  <c r="C5465" i="11"/>
  <c r="C5458" i="11"/>
  <c r="C5451" i="11"/>
  <c r="C5443" i="11"/>
  <c r="C5436" i="11"/>
  <c r="C5429" i="11"/>
  <c r="C5422" i="11"/>
  <c r="C5415" i="11"/>
  <c r="C5407" i="11"/>
  <c r="C5400" i="11"/>
  <c r="C5393" i="11"/>
  <c r="C5386" i="11"/>
  <c r="C5379" i="11"/>
  <c r="C5371" i="11"/>
  <c r="C5364" i="11"/>
  <c r="C5357" i="11"/>
  <c r="C5350" i="11"/>
  <c r="C5343" i="11"/>
  <c r="C5335" i="11"/>
  <c r="C5328" i="11"/>
  <c r="C5321" i="11"/>
  <c r="C5314" i="11"/>
  <c r="C5307" i="11"/>
  <c r="C5299" i="11"/>
  <c r="C5292" i="11"/>
  <c r="C5285" i="11"/>
  <c r="C5278" i="11"/>
  <c r="C5271" i="11"/>
  <c r="C5263" i="11"/>
  <c r="C5256" i="11"/>
  <c r="C5249" i="11"/>
  <c r="C5242" i="11"/>
  <c r="C5235" i="11"/>
  <c r="C5227" i="11"/>
  <c r="C5220" i="11"/>
  <c r="C5213" i="11"/>
  <c r="C5206" i="11"/>
  <c r="C5199" i="11"/>
  <c r="C5191" i="11"/>
  <c r="C5184" i="11"/>
  <c r="C5177" i="11"/>
  <c r="C5170" i="11"/>
  <c r="C5163" i="11"/>
  <c r="C5155" i="11"/>
  <c r="C5148" i="11"/>
  <c r="C5141" i="11"/>
  <c r="C5134" i="11"/>
  <c r="C5127" i="11"/>
  <c r="C5119" i="11"/>
  <c r="C5112" i="11"/>
  <c r="C5105" i="11"/>
  <c r="C5098" i="11"/>
  <c r="C5091" i="11"/>
  <c r="C5083" i="11"/>
  <c r="C5076" i="11"/>
  <c r="C5069" i="11"/>
  <c r="C5062" i="11"/>
  <c r="C5055" i="11"/>
  <c r="C5047" i="11"/>
  <c r="C5040" i="11"/>
  <c r="C5033" i="11"/>
  <c r="C5026" i="11"/>
  <c r="C5019" i="11"/>
  <c r="C5011" i="11"/>
  <c r="C5004" i="11"/>
  <c r="C4997" i="11"/>
  <c r="C4990" i="11"/>
  <c r="C4983" i="11"/>
  <c r="C4975" i="11"/>
  <c r="C4968" i="11"/>
  <c r="C4961" i="11"/>
  <c r="C4954" i="11"/>
  <c r="C4947" i="11"/>
  <c r="C4939" i="11"/>
  <c r="C4932" i="11"/>
  <c r="C4925" i="11"/>
  <c r="C4918" i="11"/>
  <c r="C4911" i="11"/>
  <c r="C4903" i="11"/>
  <c r="C4896" i="11"/>
  <c r="C4890" i="11"/>
  <c r="C4884" i="11"/>
  <c r="C4878" i="11"/>
  <c r="C4872" i="11"/>
  <c r="C4866" i="11"/>
  <c r="C4860" i="11"/>
  <c r="C4854" i="11"/>
  <c r="C4848" i="11"/>
  <c r="C4842" i="11"/>
  <c r="C4836" i="11"/>
  <c r="C4830" i="11"/>
  <c r="C4824" i="11"/>
  <c r="C4818" i="11"/>
  <c r="C4812" i="11"/>
  <c r="C4806" i="11"/>
  <c r="C4800" i="11"/>
  <c r="C4794" i="11"/>
  <c r="C4788" i="11"/>
  <c r="C4782" i="11"/>
  <c r="C4776" i="11"/>
  <c r="C4770" i="11"/>
  <c r="C4764" i="11"/>
  <c r="C4758" i="11"/>
  <c r="C4752" i="11"/>
  <c r="C4746" i="11"/>
  <c r="C4740" i="11"/>
  <c r="C4734" i="11"/>
  <c r="C4728" i="11"/>
  <c r="C4722" i="11"/>
  <c r="C4716" i="11"/>
  <c r="C4710" i="11"/>
  <c r="C4704" i="11"/>
  <c r="C4698" i="11"/>
  <c r="C4692" i="11"/>
  <c r="C4686" i="11"/>
  <c r="C4680" i="11"/>
  <c r="C4674" i="11"/>
  <c r="C4668" i="11"/>
  <c r="C4662" i="11"/>
  <c r="C4656" i="11"/>
  <c r="C4650" i="11"/>
  <c r="C4644" i="11"/>
  <c r="C4638" i="11"/>
  <c r="C4632" i="11"/>
  <c r="C4626" i="11"/>
  <c r="C4620" i="11"/>
  <c r="C4614" i="11"/>
  <c r="C4608" i="11"/>
  <c r="C4602" i="11"/>
  <c r="C4596" i="11"/>
  <c r="C4590" i="11"/>
  <c r="C4584" i="11"/>
  <c r="C4578" i="11"/>
  <c r="C4572" i="11"/>
  <c r="C4566" i="11"/>
  <c r="C4560" i="11"/>
  <c r="C4554" i="11"/>
  <c r="C4548" i="11"/>
  <c r="C4542" i="11"/>
  <c r="C4536" i="11"/>
  <c r="C4530" i="11"/>
  <c r="C4524" i="11"/>
  <c r="C4518" i="11"/>
  <c r="C4512" i="11"/>
  <c r="C4506" i="11"/>
  <c r="C4500" i="11"/>
  <c r="C4494" i="11"/>
  <c r="C4488" i="11"/>
  <c r="C4482" i="11"/>
  <c r="C4476" i="11"/>
  <c r="C4470" i="11"/>
  <c r="C4464" i="11"/>
  <c r="C4458" i="11"/>
  <c r="C4452" i="11"/>
  <c r="C4446" i="11"/>
  <c r="C4440" i="11"/>
  <c r="C4434" i="11"/>
  <c r="C4428" i="11"/>
  <c r="C4422" i="11"/>
  <c r="C4416" i="11"/>
  <c r="C4410" i="11"/>
  <c r="C4404" i="11"/>
  <c r="C4398" i="11"/>
  <c r="C4392" i="11"/>
  <c r="C4386" i="11"/>
  <c r="C4380" i="11"/>
  <c r="C4374" i="11"/>
  <c r="C4368" i="11"/>
  <c r="C4362" i="11"/>
  <c r="C4356" i="11"/>
  <c r="C4350" i="11"/>
  <c r="C4344" i="11"/>
  <c r="C4338" i="11"/>
  <c r="C4332" i="11"/>
  <c r="C4326" i="11"/>
  <c r="C4320" i="11"/>
  <c r="C4314" i="11"/>
  <c r="C4308" i="11"/>
  <c r="C4302" i="11"/>
  <c r="C4296" i="11"/>
  <c r="C4290" i="11"/>
  <c r="C4284" i="11"/>
  <c r="C4278" i="11"/>
  <c r="C4272" i="11"/>
  <c r="C4266" i="11"/>
  <c r="C4260" i="11"/>
  <c r="C4254" i="11"/>
  <c r="C4248" i="11"/>
  <c r="C4242" i="11"/>
  <c r="C4236" i="11"/>
  <c r="C4230" i="11"/>
  <c r="C4224" i="11"/>
  <c r="C4218" i="11"/>
  <c r="C4212" i="11"/>
  <c r="C4206" i="11"/>
  <c r="C4200" i="11"/>
  <c r="C4194" i="11"/>
  <c r="C4188" i="11"/>
  <c r="C4182" i="11"/>
  <c r="C4176" i="11"/>
  <c r="C4170" i="11"/>
  <c r="C4164" i="11"/>
  <c r="C4158" i="11"/>
  <c r="C4152" i="11"/>
  <c r="C4146" i="11"/>
  <c r="C4140" i="11"/>
  <c r="C4134" i="11"/>
  <c r="C4128" i="11"/>
  <c r="C4122" i="11"/>
  <c r="C4116" i="11"/>
  <c r="C4110" i="11"/>
  <c r="C4104" i="11"/>
  <c r="C4098" i="11"/>
  <c r="C4092" i="11"/>
  <c r="C4086" i="11"/>
  <c r="C4080" i="11"/>
  <c r="C4074" i="11"/>
  <c r="C4068" i="11"/>
  <c r="C4062" i="11"/>
  <c r="C4056" i="11"/>
  <c r="C4050" i="11"/>
  <c r="C4044" i="11"/>
  <c r="C4038" i="11"/>
  <c r="C4032" i="11"/>
  <c r="C4026" i="11"/>
  <c r="C4020" i="11"/>
  <c r="C4014" i="11"/>
  <c r="C4008" i="11"/>
  <c r="C4002" i="11"/>
  <c r="C3996" i="11"/>
  <c r="C3990" i="11"/>
  <c r="C3984" i="11"/>
  <c r="C3978" i="11"/>
  <c r="C3972" i="11"/>
  <c r="C3966" i="11"/>
  <c r="C3960" i="11"/>
  <c r="C3954" i="11"/>
  <c r="C3948" i="11"/>
  <c r="C3942" i="11"/>
  <c r="C3936" i="11"/>
  <c r="C3930" i="11"/>
  <c r="C3924" i="11"/>
  <c r="C3918" i="11"/>
  <c r="C3912" i="11"/>
  <c r="C3906" i="11"/>
  <c r="C3900" i="11"/>
  <c r="C3894" i="11"/>
  <c r="C3888" i="11"/>
  <c r="C3882" i="11"/>
  <c r="C3876" i="11"/>
  <c r="C3870" i="11"/>
  <c r="C3864" i="11"/>
  <c r="C3858" i="11"/>
  <c r="C3852" i="11"/>
  <c r="C3846" i="11"/>
  <c r="C3840" i="11"/>
  <c r="C3834" i="11"/>
  <c r="C3828" i="11"/>
  <c r="C3822" i="11"/>
  <c r="C3816" i="11"/>
  <c r="C3810" i="11"/>
  <c r="C3804" i="11"/>
  <c r="C3798" i="11"/>
  <c r="C3792" i="11"/>
  <c r="C3786" i="11"/>
  <c r="C3780" i="11"/>
  <c r="C3774" i="11"/>
  <c r="C3768" i="11"/>
  <c r="C3762" i="11"/>
  <c r="C3756" i="11"/>
  <c r="C3750" i="11"/>
  <c r="C3744" i="11"/>
  <c r="C3738" i="11"/>
  <c r="C3732" i="11"/>
  <c r="C3726" i="11"/>
  <c r="C3720" i="11"/>
  <c r="C3714" i="11"/>
  <c r="C3708" i="11"/>
  <c r="C3702" i="11"/>
  <c r="C3696" i="11"/>
  <c r="C3690" i="11"/>
  <c r="C3684" i="11"/>
  <c r="C3678" i="11"/>
  <c r="C3672" i="11"/>
  <c r="C3666" i="11"/>
  <c r="C3660" i="11"/>
  <c r="C3654" i="11"/>
  <c r="C3648" i="11"/>
  <c r="C3642" i="11"/>
  <c r="C3636" i="11"/>
  <c r="C3630" i="11"/>
  <c r="C3624" i="11"/>
  <c r="C3618" i="11"/>
  <c r="C3612" i="11"/>
  <c r="C3606" i="11"/>
  <c r="C3600" i="11"/>
  <c r="C3594" i="11"/>
  <c r="C3588" i="11"/>
  <c r="C3582" i="11"/>
  <c r="C3576" i="11"/>
  <c r="C3570" i="11"/>
  <c r="C3564" i="11"/>
  <c r="C3558" i="11"/>
  <c r="C3552" i="11"/>
  <c r="C3546" i="11"/>
  <c r="C3540" i="11"/>
  <c r="C3534" i="11"/>
  <c r="C3528" i="11"/>
  <c r="C3522" i="11"/>
  <c r="C3516" i="11"/>
  <c r="C3510" i="11"/>
  <c r="C3504" i="11"/>
  <c r="C3498" i="11"/>
  <c r="C3492" i="11"/>
  <c r="C3486" i="11"/>
  <c r="C3480" i="11"/>
  <c r="C3474" i="11"/>
  <c r="C3468" i="11"/>
  <c r="C3462" i="11"/>
  <c r="C3456" i="11"/>
  <c r="C3450" i="11"/>
  <c r="C3444" i="11"/>
  <c r="C3438" i="11"/>
  <c r="C3432" i="11"/>
  <c r="C3426" i="11"/>
  <c r="C3420" i="11"/>
  <c r="C3414" i="11"/>
  <c r="C3408" i="11"/>
  <c r="C3402" i="11"/>
  <c r="C3396" i="11"/>
  <c r="C3390" i="11"/>
  <c r="C3384" i="11"/>
  <c r="C3378" i="11"/>
  <c r="C3372" i="11"/>
  <c r="C3366" i="11"/>
  <c r="C3360" i="11"/>
  <c r="C3354" i="11"/>
  <c r="C3348" i="11"/>
  <c r="C3342" i="11"/>
  <c r="C3336" i="11"/>
  <c r="C3330" i="11"/>
  <c r="C3324" i="11"/>
  <c r="C3318" i="11"/>
  <c r="C3312" i="11"/>
  <c r="C3306" i="11"/>
  <c r="C3300" i="11"/>
  <c r="C3294" i="11"/>
  <c r="C3288" i="11"/>
  <c r="C3282" i="11"/>
  <c r="C3276" i="11"/>
  <c r="C3270" i="11"/>
  <c r="C3264" i="11"/>
  <c r="C3258" i="11"/>
  <c r="C3252" i="11"/>
  <c r="C3246" i="11"/>
  <c r="C3240" i="11"/>
  <c r="C3234" i="11"/>
  <c r="C3228" i="11"/>
  <c r="C3222" i="11"/>
  <c r="C3216" i="11"/>
  <c r="C3210" i="11"/>
  <c r="C3204" i="11"/>
  <c r="C3198" i="11"/>
  <c r="C3192" i="11"/>
  <c r="C3186" i="11"/>
  <c r="C3180" i="11"/>
  <c r="C3174" i="11"/>
  <c r="C3168" i="11"/>
  <c r="C3162" i="11"/>
  <c r="C3156" i="11"/>
  <c r="C3150" i="11"/>
  <c r="C3144" i="11"/>
  <c r="C3138" i="11"/>
  <c r="C3132" i="11"/>
  <c r="C3126" i="11"/>
  <c r="C3120" i="11"/>
  <c r="C3114" i="11"/>
  <c r="C3108" i="11"/>
  <c r="C3102" i="11"/>
  <c r="C3096" i="11"/>
  <c r="C3090" i="11"/>
  <c r="C3084" i="11"/>
  <c r="C3078" i="11"/>
  <c r="C3072" i="11"/>
  <c r="C3066" i="11"/>
  <c r="C3060" i="11"/>
  <c r="C3054" i="11"/>
  <c r="C3048" i="11"/>
  <c r="C3042" i="11"/>
  <c r="C3036" i="11"/>
  <c r="C3030" i="11"/>
  <c r="C3024" i="11"/>
  <c r="C3018" i="11"/>
  <c r="C3012" i="11"/>
  <c r="C3006" i="11"/>
  <c r="C3000" i="11"/>
  <c r="C2994" i="11"/>
  <c r="C2988" i="11"/>
  <c r="C2982" i="11"/>
  <c r="C2976" i="11"/>
  <c r="C2970" i="11"/>
  <c r="C2964" i="11"/>
  <c r="C2958" i="11"/>
  <c r="C2952" i="11"/>
  <c r="C2946" i="11"/>
  <c r="C2940" i="11"/>
  <c r="C2934" i="11"/>
  <c r="C2928" i="11"/>
  <c r="C2922" i="11"/>
  <c r="C2916" i="11"/>
  <c r="C2910" i="11"/>
  <c r="C2904" i="11"/>
  <c r="C2898" i="11"/>
  <c r="C2892" i="11"/>
  <c r="C2886" i="11"/>
  <c r="C2880" i="11"/>
  <c r="C2874" i="11"/>
  <c r="C2868" i="11"/>
  <c r="C2862" i="11"/>
  <c r="C2856" i="11"/>
  <c r="C2850" i="11"/>
  <c r="C2844" i="11"/>
  <c r="C2838" i="11"/>
  <c r="C2832" i="11"/>
  <c r="C2826" i="11"/>
  <c r="C2820" i="11"/>
  <c r="C2814" i="11"/>
  <c r="C2808" i="11"/>
  <c r="C2802" i="11"/>
  <c r="C2796" i="11"/>
  <c r="C2790" i="11"/>
  <c r="C2784" i="11"/>
  <c r="C2778" i="11"/>
  <c r="C2772" i="11"/>
  <c r="C2766" i="11"/>
  <c r="C2760" i="11"/>
  <c r="C2754" i="11"/>
  <c r="C2748" i="11"/>
  <c r="C2742" i="11"/>
  <c r="C2736" i="11"/>
  <c r="C2730" i="11"/>
  <c r="C2724" i="11"/>
  <c r="C2718" i="11"/>
  <c r="C2712" i="11"/>
  <c r="C2706" i="11"/>
  <c r="C2700" i="11"/>
  <c r="C2694" i="11"/>
  <c r="C2688" i="11"/>
  <c r="C2682" i="11"/>
  <c r="C2676" i="11"/>
  <c r="C2670" i="11"/>
  <c r="C2664" i="11"/>
  <c r="C2658" i="11"/>
  <c r="C2652" i="11"/>
  <c r="C2646" i="11"/>
  <c r="C2640" i="11"/>
  <c r="C2634" i="11"/>
  <c r="C2628" i="11"/>
  <c r="C2622" i="11"/>
  <c r="C2616" i="11"/>
  <c r="C2610" i="11"/>
  <c r="C2604" i="11"/>
  <c r="C2598" i="11"/>
  <c r="C2592" i="11"/>
  <c r="C2586" i="11"/>
  <c r="C2580" i="11"/>
  <c r="C2574" i="11"/>
  <c r="C2568" i="11"/>
  <c r="C2562" i="11"/>
  <c r="C2556" i="11"/>
  <c r="C2550" i="11"/>
  <c r="C2544" i="11"/>
  <c r="C2538" i="11"/>
  <c r="C2532" i="11"/>
  <c r="C2526" i="11"/>
  <c r="C2520" i="11"/>
  <c r="C2514" i="11"/>
  <c r="C2508" i="11"/>
  <c r="C2502" i="11"/>
  <c r="C2496" i="11"/>
  <c r="C2490" i="11"/>
  <c r="C2484" i="11"/>
  <c r="C2478" i="11"/>
  <c r="C2472" i="11"/>
  <c r="C2466" i="11"/>
  <c r="C2460" i="11"/>
  <c r="C2454" i="11"/>
  <c r="C2448" i="11"/>
  <c r="C2442" i="11"/>
  <c r="C2436" i="11"/>
  <c r="C2430" i="11"/>
  <c r="C2424" i="11"/>
  <c r="C2418" i="11"/>
  <c r="C2412" i="11"/>
  <c r="C2406" i="11"/>
  <c r="C2400" i="11"/>
  <c r="C2394" i="11"/>
  <c r="C2388" i="11"/>
  <c r="C2382" i="11"/>
  <c r="C2376" i="11"/>
  <c r="C2370" i="11"/>
  <c r="C2364" i="11"/>
  <c r="C2358" i="11"/>
  <c r="C2352" i="11"/>
  <c r="C2346" i="11"/>
  <c r="C2340" i="11"/>
  <c r="C2334" i="11"/>
  <c r="C2328" i="11"/>
  <c r="C2322" i="11"/>
  <c r="C2316" i="11"/>
  <c r="C2310" i="11"/>
  <c r="C2304" i="11"/>
  <c r="C2298" i="11"/>
  <c r="C2292" i="11"/>
  <c r="C2286" i="11"/>
  <c r="C2280" i="11"/>
  <c r="C2274" i="11"/>
  <c r="C2268" i="11"/>
  <c r="C2262" i="11"/>
  <c r="C2256" i="11"/>
  <c r="C2250" i="11"/>
  <c r="C2244" i="11"/>
  <c r="C2238" i="11"/>
  <c r="C2232" i="11"/>
  <c r="C2226" i="11"/>
  <c r="C2220" i="11"/>
  <c r="C2214" i="11"/>
  <c r="C2208" i="11"/>
  <c r="C2202" i="11"/>
  <c r="C2196" i="11"/>
  <c r="C2190" i="11"/>
  <c r="C2184" i="11"/>
  <c r="C2178" i="11"/>
  <c r="C2172" i="11"/>
  <c r="C2166" i="11"/>
  <c r="C2160" i="11"/>
  <c r="C2154" i="11"/>
  <c r="C2148" i="11"/>
  <c r="C2142" i="11"/>
  <c r="C2136" i="11"/>
  <c r="C2130" i="11"/>
  <c r="C2124" i="11"/>
  <c r="C2118" i="11"/>
  <c r="C2112" i="11"/>
  <c r="C2106" i="11"/>
  <c r="C2100" i="11"/>
  <c r="C2094" i="11"/>
  <c r="C2088" i="11"/>
  <c r="C2082" i="11"/>
  <c r="C2076" i="11"/>
  <c r="C2070" i="11"/>
  <c r="C2064" i="11"/>
  <c r="C2058" i="11"/>
  <c r="C2052" i="11"/>
  <c r="C2046" i="11"/>
  <c r="C2040" i="11"/>
  <c r="C2034" i="11"/>
  <c r="C2028" i="11"/>
  <c r="C2022" i="11"/>
  <c r="C2016" i="11"/>
  <c r="C2010" i="11"/>
  <c r="C2004" i="11"/>
  <c r="C1998" i="11"/>
  <c r="C1992" i="11"/>
  <c r="C1986" i="11"/>
  <c r="C1980" i="11"/>
  <c r="C1974" i="11"/>
  <c r="C1968" i="11"/>
  <c r="C1962" i="11"/>
  <c r="C1956" i="11"/>
  <c r="C1950" i="11"/>
  <c r="C1944" i="11"/>
  <c r="C1938" i="11"/>
  <c r="C1932" i="11"/>
  <c r="C1926" i="11"/>
  <c r="C1920" i="11"/>
  <c r="C1914" i="11"/>
  <c r="C1908" i="11"/>
  <c r="C1902" i="11"/>
  <c r="C1896" i="11"/>
  <c r="C1890" i="11"/>
  <c r="C1884" i="11"/>
  <c r="C1878" i="11"/>
  <c r="C1872" i="11"/>
  <c r="C1866" i="11"/>
  <c r="C1860" i="11"/>
  <c r="C1854" i="11"/>
  <c r="C1848" i="11"/>
  <c r="C1842" i="11"/>
  <c r="C1836" i="11"/>
  <c r="C1830" i="11"/>
  <c r="C1824" i="11"/>
  <c r="C1818" i="11"/>
  <c r="C1812" i="11"/>
  <c r="C1806" i="11"/>
  <c r="C1800" i="11"/>
  <c r="C1794" i="11"/>
  <c r="C1788" i="11"/>
  <c r="C1782" i="11"/>
  <c r="C1776" i="11"/>
  <c r="C1770" i="11"/>
  <c r="C1764" i="11"/>
  <c r="C1758" i="11"/>
  <c r="C1752" i="11"/>
  <c r="C1746" i="11"/>
  <c r="C1740" i="11"/>
  <c r="C1734" i="11"/>
  <c r="C1728" i="11"/>
  <c r="C1722" i="11"/>
  <c r="C1716" i="11"/>
  <c r="C1710" i="11"/>
  <c r="C1704" i="11"/>
  <c r="C1698" i="11"/>
  <c r="C1692" i="11"/>
  <c r="C1686" i="11"/>
  <c r="C1680" i="11"/>
  <c r="C1674" i="11"/>
  <c r="C1668" i="11"/>
  <c r="C1662" i="11"/>
  <c r="C1656" i="11"/>
  <c r="C1650" i="11"/>
  <c r="C1644" i="11"/>
  <c r="C1638" i="11"/>
  <c r="C1632" i="11"/>
  <c r="C1626" i="11"/>
  <c r="C1620" i="11"/>
  <c r="C1614" i="11"/>
  <c r="C1608" i="11"/>
  <c r="C1602" i="11"/>
  <c r="C1596" i="11"/>
  <c r="C1590" i="11"/>
  <c r="C1584" i="11"/>
  <c r="C1578" i="11"/>
  <c r="C1572" i="11"/>
  <c r="C1566" i="11"/>
  <c r="C1560" i="11"/>
  <c r="C1554" i="11"/>
  <c r="C1548" i="11"/>
  <c r="C1542" i="11"/>
  <c r="C1536" i="11"/>
  <c r="C1530" i="11"/>
  <c r="C1524" i="11"/>
  <c r="C1518" i="11"/>
  <c r="C1512" i="11"/>
  <c r="C1506" i="11"/>
  <c r="C1500" i="11"/>
  <c r="C1494" i="11"/>
  <c r="C1488" i="11"/>
  <c r="C1482" i="11"/>
  <c r="C1476" i="11"/>
  <c r="C1470" i="11"/>
  <c r="C1464" i="11"/>
  <c r="C1458" i="11"/>
  <c r="C1452" i="11"/>
  <c r="C1446" i="11"/>
  <c r="C1440" i="11"/>
  <c r="C1434" i="11"/>
  <c r="C1428" i="11"/>
  <c r="C1422" i="11"/>
  <c r="C1416" i="11"/>
  <c r="C1410" i="11"/>
  <c r="C1404" i="11"/>
  <c r="C1398" i="11"/>
  <c r="C1392" i="11"/>
  <c r="C1386" i="11"/>
  <c r="C1380" i="11"/>
  <c r="C1374" i="11"/>
  <c r="C1368" i="11"/>
  <c r="C1362" i="11"/>
  <c r="C1356" i="11"/>
  <c r="C1350" i="11"/>
  <c r="C1344" i="11"/>
  <c r="C1338" i="11"/>
  <c r="C1332" i="11"/>
  <c r="C1326" i="11"/>
  <c r="C1320" i="11"/>
  <c r="C1314" i="11"/>
  <c r="C1308" i="11"/>
  <c r="C1302" i="11"/>
  <c r="C1296" i="11"/>
  <c r="C1290" i="11"/>
  <c r="C1284" i="11"/>
  <c r="C1278" i="11"/>
  <c r="C1272" i="11"/>
  <c r="C1266" i="11"/>
  <c r="C1260" i="11"/>
  <c r="C1254" i="11"/>
  <c r="C1248" i="11"/>
  <c r="C1242" i="11"/>
  <c r="C1236" i="11"/>
  <c r="C1230" i="11"/>
  <c r="C1224" i="11"/>
  <c r="C1218" i="11"/>
  <c r="C1212" i="11"/>
  <c r="C1206" i="11"/>
  <c r="C1200" i="11"/>
  <c r="C1194" i="11"/>
  <c r="C1188" i="11"/>
  <c r="C1182" i="11"/>
  <c r="C1176" i="11"/>
  <c r="C1170" i="11"/>
  <c r="C1164" i="11"/>
  <c r="C1158" i="11"/>
  <c r="C1152" i="11"/>
  <c r="C1146" i="11"/>
  <c r="C1140" i="11"/>
  <c r="C1134" i="11"/>
  <c r="C1128" i="11"/>
  <c r="C1122" i="11"/>
  <c r="C1116" i="11"/>
  <c r="C1110" i="11"/>
  <c r="C1104" i="11"/>
  <c r="C1098" i="11"/>
  <c r="C1092" i="11"/>
  <c r="C1086" i="11"/>
  <c r="C1080" i="11"/>
  <c r="C1074" i="11"/>
  <c r="C1068" i="11"/>
  <c r="C1062" i="11"/>
  <c r="C1056" i="11"/>
  <c r="C1050" i="11"/>
  <c r="C1044" i="11"/>
  <c r="C1038" i="11"/>
  <c r="C1032" i="11"/>
  <c r="C1026" i="11"/>
  <c r="C1020" i="11"/>
  <c r="C1014" i="11"/>
  <c r="C1008" i="11"/>
  <c r="C1002" i="11"/>
  <c r="C996" i="11"/>
  <c r="C990" i="11"/>
  <c r="C984" i="11"/>
  <c r="C978" i="11"/>
  <c r="C972" i="11"/>
  <c r="C966" i="11"/>
  <c r="C960" i="11"/>
  <c r="C954" i="11"/>
  <c r="C948" i="11"/>
  <c r="C942" i="11"/>
  <c r="C936" i="11"/>
  <c r="C930" i="11"/>
  <c r="C924" i="11"/>
  <c r="C918" i="11"/>
  <c r="C912" i="11"/>
  <c r="C906" i="11"/>
  <c r="C900" i="11"/>
  <c r="C894" i="11"/>
  <c r="C888" i="11"/>
  <c r="C882" i="11"/>
  <c r="C876" i="11"/>
  <c r="C870" i="11"/>
  <c r="C864" i="11"/>
  <c r="C858" i="11"/>
  <c r="C852" i="11"/>
  <c r="C846" i="11"/>
  <c r="C840" i="11"/>
  <c r="C834" i="11"/>
  <c r="C828" i="11"/>
  <c r="C822" i="11"/>
  <c r="C816" i="11"/>
  <c r="C810" i="11"/>
  <c r="C804" i="11"/>
  <c r="C798" i="11"/>
  <c r="C792" i="11"/>
  <c r="C786" i="11"/>
  <c r="C780" i="11"/>
  <c r="C774" i="11"/>
  <c r="C768" i="11"/>
  <c r="C762" i="11"/>
  <c r="C756" i="11"/>
  <c r="C750" i="11"/>
  <c r="C744" i="11"/>
  <c r="C738" i="11"/>
  <c r="C732" i="11"/>
  <c r="C726" i="11"/>
  <c r="C720" i="11"/>
  <c r="C714" i="11"/>
  <c r="C708" i="11"/>
  <c r="C702" i="11"/>
  <c r="C696" i="11"/>
  <c r="C690" i="11"/>
  <c r="C684" i="11"/>
  <c r="C678" i="11"/>
  <c r="C672" i="11"/>
  <c r="C666" i="11"/>
  <c r="C660" i="11"/>
  <c r="C654" i="11"/>
  <c r="C648" i="11"/>
  <c r="C642" i="11"/>
  <c r="C636" i="11"/>
  <c r="C630" i="11"/>
  <c r="C624" i="11"/>
  <c r="C618" i="11"/>
  <c r="C612" i="11"/>
  <c r="C606" i="11"/>
  <c r="C600" i="11"/>
  <c r="C594" i="11"/>
  <c r="C588" i="11"/>
  <c r="C582" i="11"/>
  <c r="C576" i="11"/>
  <c r="C570" i="11"/>
  <c r="C564" i="11"/>
  <c r="C558" i="11"/>
  <c r="C552" i="11"/>
  <c r="C546" i="11"/>
  <c r="C540" i="11"/>
  <c r="C534" i="11"/>
  <c r="C528" i="11"/>
  <c r="C522" i="11"/>
  <c r="C516" i="11"/>
  <c r="C510" i="11"/>
  <c r="C504" i="11"/>
  <c r="C498" i="11"/>
  <c r="C492" i="11"/>
  <c r="C486" i="11"/>
  <c r="C480" i="11"/>
  <c r="C474" i="11"/>
  <c r="C468" i="11"/>
  <c r="C462" i="11"/>
  <c r="C456" i="11"/>
  <c r="C450" i="11"/>
  <c r="C444" i="11"/>
  <c r="C438" i="11"/>
  <c r="C432" i="11"/>
  <c r="C426" i="11"/>
  <c r="C420" i="11"/>
  <c r="C414" i="11"/>
  <c r="C408" i="11"/>
  <c r="C402" i="11"/>
  <c r="C396" i="11"/>
  <c r="C390" i="11"/>
  <c r="C384" i="11"/>
  <c r="C378" i="11"/>
  <c r="C372" i="11"/>
  <c r="C366" i="11"/>
  <c r="C360" i="11"/>
  <c r="C354" i="11"/>
  <c r="C348" i="11"/>
  <c r="C342" i="11"/>
  <c r="C336" i="11"/>
  <c r="C330" i="11"/>
  <c r="C324" i="11"/>
  <c r="C318" i="11"/>
  <c r="C312" i="11"/>
  <c r="C306" i="11"/>
  <c r="C300" i="11"/>
  <c r="C294" i="11"/>
  <c r="C288" i="11"/>
  <c r="C282" i="11"/>
  <c r="C276" i="11"/>
  <c r="C270" i="11"/>
  <c r="C264" i="11"/>
  <c r="C258" i="11"/>
  <c r="C252" i="11"/>
  <c r="C246" i="11"/>
  <c r="C240" i="11"/>
  <c r="C234" i="11"/>
  <c r="C228" i="11"/>
  <c r="C222" i="11"/>
  <c r="C216" i="11"/>
  <c r="C210" i="11"/>
  <c r="C204" i="11"/>
  <c r="C198" i="11"/>
  <c r="C192" i="11"/>
  <c r="C186" i="11"/>
  <c r="C180" i="11"/>
  <c r="C174" i="11"/>
  <c r="C168" i="11"/>
  <c r="C162" i="11"/>
  <c r="C156" i="11"/>
  <c r="C150" i="11"/>
  <c r="C144" i="11"/>
  <c r="C138" i="11"/>
  <c r="C132" i="11"/>
  <c r="C126" i="11"/>
  <c r="C120" i="11"/>
  <c r="C114" i="11"/>
  <c r="C108" i="11"/>
  <c r="C102" i="11"/>
  <c r="C96" i="11"/>
  <c r="C90" i="11"/>
  <c r="C84" i="11"/>
  <c r="C78" i="11"/>
  <c r="C72" i="11"/>
  <c r="C66" i="11"/>
  <c r="C60" i="11"/>
  <c r="C54" i="11"/>
  <c r="C48" i="11"/>
  <c r="C42" i="11"/>
  <c r="C36" i="11"/>
  <c r="C30" i="11"/>
  <c r="C24" i="11"/>
  <c r="C18" i="11"/>
  <c r="C10008" i="11"/>
  <c r="C9996" i="11"/>
  <c r="C9984" i="11"/>
  <c r="C9972" i="11"/>
  <c r="C9960" i="11"/>
  <c r="C9948" i="11"/>
  <c r="C9936" i="11"/>
  <c r="C9924" i="11"/>
  <c r="C9912" i="11"/>
  <c r="C9900" i="11"/>
  <c r="C9888" i="11"/>
  <c r="C9876" i="11"/>
  <c r="C9864" i="11"/>
  <c r="C9852" i="11"/>
  <c r="C9840" i="11"/>
  <c r="C9828" i="11"/>
  <c r="C9816" i="11"/>
  <c r="C9804" i="11"/>
  <c r="C9792" i="11"/>
  <c r="C9780" i="11"/>
  <c r="C9768" i="11"/>
  <c r="C9756" i="11"/>
  <c r="C9744" i="11"/>
  <c r="C9732" i="11"/>
  <c r="C9720" i="11"/>
  <c r="C9708" i="11"/>
  <c r="C9696" i="11"/>
  <c r="C9684" i="11"/>
  <c r="C9672" i="11"/>
  <c r="C9660" i="11"/>
  <c r="C9648" i="11"/>
  <c r="C9636" i="11"/>
  <c r="C9624" i="11"/>
  <c r="C9612" i="11"/>
  <c r="C9600" i="11"/>
  <c r="C9588" i="11"/>
  <c r="C9576" i="11"/>
  <c r="C9564" i="11"/>
  <c r="C9552" i="11"/>
  <c r="C9540" i="11"/>
  <c r="C9528" i="11"/>
  <c r="C9516" i="11"/>
  <c r="C9504" i="11"/>
  <c r="C9492" i="11"/>
  <c r="C9480" i="11"/>
  <c r="C9468" i="11"/>
  <c r="C9456" i="11"/>
  <c r="C9444" i="11"/>
  <c r="C9432" i="11"/>
  <c r="C9420" i="11"/>
  <c r="C9408" i="11"/>
  <c r="C9396" i="11"/>
  <c r="C9384" i="11"/>
  <c r="C9372" i="11"/>
  <c r="C9360" i="11"/>
  <c r="C9348" i="11"/>
  <c r="C9336" i="11"/>
  <c r="C9324" i="11"/>
  <c r="C9312" i="11"/>
  <c r="C9300" i="11"/>
  <c r="C9288" i="11"/>
  <c r="C9276" i="11"/>
  <c r="C9264" i="11"/>
  <c r="C9252" i="11"/>
  <c r="C9240" i="11"/>
  <c r="C9228" i="11"/>
  <c r="C9216" i="11"/>
  <c r="C9204" i="11"/>
  <c r="C9192" i="11"/>
  <c r="C9180" i="11"/>
  <c r="C9168" i="11"/>
  <c r="C9156" i="11"/>
  <c r="C9144" i="11"/>
  <c r="C9132" i="11"/>
  <c r="C9120" i="11"/>
  <c r="C9108" i="11"/>
  <c r="C9096" i="11"/>
  <c r="C9084" i="11"/>
  <c r="C9072" i="11"/>
  <c r="C9060" i="11"/>
  <c r="C9048" i="11"/>
  <c r="C9036" i="11"/>
  <c r="C9024" i="11"/>
  <c r="C9012" i="11"/>
  <c r="C9000" i="11"/>
  <c r="C8988" i="11"/>
  <c r="C8976" i="11"/>
  <c r="C8964" i="11"/>
  <c r="C8952" i="11"/>
  <c r="C8940" i="11"/>
  <c r="C8928" i="11"/>
  <c r="C8916" i="11"/>
  <c r="C8904" i="11"/>
  <c r="C8892" i="11"/>
  <c r="C8880" i="11"/>
  <c r="C8868" i="11"/>
  <c r="C8856" i="11"/>
  <c r="C8844" i="11"/>
  <c r="C8832" i="11"/>
  <c r="C8820" i="11"/>
  <c r="C8808" i="11"/>
  <c r="C8796" i="11"/>
  <c r="C8784" i="11"/>
  <c r="C8772" i="11"/>
  <c r="C8760" i="11"/>
  <c r="C8748" i="11"/>
  <c r="C8736" i="11"/>
  <c r="C8724" i="11"/>
  <c r="C8712" i="11"/>
  <c r="C8700" i="11"/>
  <c r="C8688" i="11"/>
  <c r="C8676" i="11"/>
  <c r="C8664" i="11"/>
  <c r="C8652" i="11"/>
  <c r="C8640" i="11"/>
  <c r="C8628" i="11"/>
  <c r="C8616" i="11"/>
  <c r="C8604" i="11"/>
  <c r="C8592" i="11"/>
  <c r="C8580" i="11"/>
  <c r="C8568" i="11"/>
  <c r="C8556" i="11"/>
  <c r="C8544" i="11"/>
  <c r="C8532" i="11"/>
  <c r="C8520" i="11"/>
  <c r="C8508" i="11"/>
  <c r="C8496" i="11"/>
  <c r="C8484" i="11"/>
  <c r="C8472" i="11"/>
  <c r="C8460" i="11"/>
  <c r="C8448" i="11"/>
  <c r="C8436" i="11"/>
  <c r="C8424" i="11"/>
  <c r="C8412" i="11"/>
  <c r="C8400" i="11"/>
  <c r="C8388" i="11"/>
  <c r="C8376" i="11"/>
  <c r="C8364" i="11"/>
  <c r="C8352" i="11"/>
  <c r="C8340" i="11"/>
  <c r="C8328" i="11"/>
  <c r="C8316" i="11"/>
  <c r="C8304" i="11"/>
  <c r="C8292" i="11"/>
  <c r="C8280" i="11"/>
  <c r="C8268" i="11"/>
  <c r="C8256" i="11"/>
  <c r="C8244" i="11"/>
  <c r="C8232" i="11"/>
  <c r="C8220" i="11"/>
  <c r="C8208" i="11"/>
  <c r="C8196" i="11"/>
  <c r="C8184" i="11"/>
  <c r="C8172" i="11"/>
  <c r="C8160" i="11"/>
  <c r="C8148" i="11"/>
  <c r="C8136" i="11"/>
  <c r="C8124" i="11"/>
  <c r="C8112" i="11"/>
  <c r="C8100" i="11"/>
  <c r="C8088" i="11"/>
  <c r="C8076" i="11"/>
  <c r="C8064" i="11"/>
  <c r="C8052" i="11"/>
  <c r="C8040" i="11"/>
  <c r="C8028" i="11"/>
  <c r="C8016" i="11"/>
  <c r="C8004" i="11"/>
  <c r="C7992" i="11"/>
  <c r="C7980" i="11"/>
  <c r="C7968" i="11"/>
  <c r="C7956" i="11"/>
  <c r="C7944" i="11"/>
  <c r="C7932" i="11"/>
  <c r="C7920" i="11"/>
  <c r="C7908" i="11"/>
  <c r="C7896" i="11"/>
  <c r="C7884" i="11"/>
  <c r="C7872" i="11"/>
  <c r="C7860" i="11"/>
  <c r="C7848" i="11"/>
  <c r="C7836" i="11"/>
  <c r="C7824" i="11"/>
  <c r="C7812" i="11"/>
  <c r="C7800" i="11"/>
  <c r="C7788" i="11"/>
  <c r="C7776" i="11"/>
  <c r="C7764" i="11"/>
  <c r="C7752" i="11"/>
  <c r="C7740" i="11"/>
  <c r="C7728" i="11"/>
  <c r="C7716" i="11"/>
  <c r="C7704" i="11"/>
  <c r="C7692" i="11"/>
  <c r="C7680" i="11"/>
  <c r="C7668" i="11"/>
  <c r="C7656" i="11"/>
  <c r="C7644" i="11"/>
  <c r="C7632" i="11"/>
  <c r="C7620" i="11"/>
  <c r="C7608" i="11"/>
  <c r="C7596" i="11"/>
  <c r="C7584" i="11"/>
  <c r="C7572" i="11"/>
  <c r="C7560" i="11"/>
  <c r="C7548" i="11"/>
  <c r="C7536" i="11"/>
  <c r="C7524" i="11"/>
  <c r="C7512" i="11"/>
  <c r="C7500" i="11"/>
  <c r="C7488" i="11"/>
  <c r="C7476" i="11"/>
  <c r="C7464" i="11"/>
  <c r="C7452" i="11"/>
  <c r="C7440" i="11"/>
  <c r="C7428" i="11"/>
  <c r="C7416" i="11"/>
  <c r="C7404" i="11"/>
  <c r="C7392" i="11"/>
  <c r="C7380" i="11"/>
  <c r="C7368" i="11"/>
  <c r="C7356" i="11"/>
  <c r="C7344" i="11"/>
  <c r="C7332" i="11"/>
  <c r="C7320" i="11"/>
  <c r="C7308" i="11"/>
  <c r="C7296" i="11"/>
  <c r="C7284" i="11"/>
  <c r="C7272" i="11"/>
  <c r="C7260" i="11"/>
  <c r="C7248" i="11"/>
  <c r="C7236" i="11"/>
  <c r="C7224" i="11"/>
  <c r="C7212" i="11"/>
  <c r="C7200" i="11"/>
  <c r="C7188" i="11"/>
  <c r="C7176" i="11"/>
  <c r="C7164" i="11"/>
  <c r="C7152" i="11"/>
  <c r="C7140" i="11"/>
  <c r="C7128" i="11"/>
  <c r="C7116" i="11"/>
  <c r="C7104" i="11"/>
  <c r="C7092" i="11"/>
  <c r="C7080" i="11"/>
  <c r="C7068" i="11"/>
  <c r="C7056" i="11"/>
  <c r="C7044" i="11"/>
  <c r="C7032" i="11"/>
  <c r="C7020" i="11"/>
  <c r="C7008" i="11"/>
  <c r="C6996" i="11"/>
  <c r="C6984" i="11"/>
  <c r="C6972" i="11"/>
  <c r="C6960" i="11"/>
  <c r="C6948" i="11"/>
  <c r="C6936" i="11"/>
  <c r="C6924" i="11"/>
  <c r="C6912" i="11"/>
  <c r="C6900" i="11"/>
  <c r="C6888" i="11"/>
  <c r="C6876" i="11"/>
  <c r="C6864" i="11"/>
  <c r="C6852" i="11"/>
  <c r="C6840" i="11"/>
  <c r="C6828" i="11"/>
  <c r="C6816" i="11"/>
  <c r="C6804" i="11"/>
  <c r="C6792" i="11"/>
  <c r="C6780" i="11"/>
  <c r="C6768" i="11"/>
  <c r="C6756" i="11"/>
  <c r="C6744" i="11"/>
  <c r="C6732" i="11"/>
  <c r="C6720" i="11"/>
  <c r="C6708" i="11"/>
  <c r="C6696" i="11"/>
  <c r="C6684" i="11"/>
  <c r="C6672" i="11"/>
  <c r="C6660" i="11"/>
  <c r="C6648" i="11"/>
  <c r="C6636" i="11"/>
  <c r="C6624" i="11"/>
  <c r="C6612" i="11"/>
  <c r="C6600" i="11"/>
  <c r="C6588" i="11"/>
  <c r="C6576" i="11"/>
  <c r="C6564" i="11"/>
  <c r="C6552" i="11"/>
  <c r="C6540" i="11"/>
  <c r="C6528" i="11"/>
  <c r="C6516" i="11"/>
  <c r="C6504" i="11"/>
  <c r="C6492" i="11"/>
  <c r="C6480" i="11"/>
  <c r="C6468" i="11"/>
  <c r="C6456" i="11"/>
  <c r="C6444" i="11"/>
  <c r="C6432" i="11"/>
  <c r="C6420" i="11"/>
  <c r="C6408" i="11"/>
  <c r="C6396" i="11"/>
  <c r="C6384" i="11"/>
  <c r="C6372" i="11"/>
  <c r="C6360" i="11"/>
  <c r="C6348" i="11"/>
  <c r="C6336" i="11"/>
  <c r="C6324" i="11"/>
  <c r="C6312" i="11"/>
  <c r="C6300" i="11"/>
  <c r="C6288" i="11"/>
  <c r="C6276" i="11"/>
  <c r="C6264" i="11"/>
  <c r="C6252" i="11"/>
  <c r="C6240" i="11"/>
  <c r="C6228" i="11"/>
  <c r="C6216" i="11"/>
  <c r="C6204" i="11"/>
  <c r="C6192" i="11"/>
  <c r="C6180" i="11"/>
  <c r="C6168" i="11"/>
  <c r="C6157" i="11"/>
  <c r="C6149" i="11"/>
  <c r="C6141" i="11"/>
  <c r="C6133" i="11"/>
  <c r="C6126" i="11"/>
  <c r="C6119" i="11"/>
  <c r="C6112" i="11"/>
  <c r="C6105" i="11"/>
  <c r="C6097" i="11"/>
  <c r="C6090" i="11"/>
  <c r="C6083" i="11"/>
  <c r="C6076" i="11"/>
  <c r="C6069" i="11"/>
  <c r="C6061" i="11"/>
  <c r="C6054" i="11"/>
  <c r="C6047" i="11"/>
  <c r="C6040" i="11"/>
  <c r="C6033" i="11"/>
  <c r="C6025" i="11"/>
  <c r="C6018" i="11"/>
  <c r="C6011" i="11"/>
  <c r="C6004" i="11"/>
  <c r="C5997" i="11"/>
  <c r="C5989" i="11"/>
  <c r="C5982" i="11"/>
  <c r="C5975" i="11"/>
  <c r="C5968" i="11"/>
  <c r="C5961" i="11"/>
  <c r="C5953" i="11"/>
  <c r="C5946" i="11"/>
  <c r="C5939" i="11"/>
  <c r="C5932" i="11"/>
  <c r="C5925" i="11"/>
  <c r="C5917" i="11"/>
  <c r="C5910" i="11"/>
  <c r="C5903" i="11"/>
  <c r="C5896" i="11"/>
  <c r="C5889" i="11"/>
  <c r="C5881" i="11"/>
  <c r="C5874" i="11"/>
  <c r="C5867" i="11"/>
  <c r="C5860" i="11"/>
  <c r="C5853" i="11"/>
  <c r="C5845" i="11"/>
  <c r="C5838" i="11"/>
  <c r="C5831" i="11"/>
  <c r="C5824" i="11"/>
  <c r="C5817" i="11"/>
  <c r="C5809" i="11"/>
  <c r="C5802" i="11"/>
  <c r="C5795" i="11"/>
  <c r="C5788" i="11"/>
  <c r="C5781" i="11"/>
  <c r="C5773" i="11"/>
  <c r="C5766" i="11"/>
  <c r="C5759" i="11"/>
  <c r="C5752" i="11"/>
  <c r="C5745" i="11"/>
  <c r="C5737" i="11"/>
  <c r="C5730" i="11"/>
  <c r="C5723" i="11"/>
  <c r="C5716" i="11"/>
  <c r="C5709" i="11"/>
  <c r="C5701" i="11"/>
  <c r="C5694" i="11"/>
  <c r="C5687" i="11"/>
  <c r="C5680" i="11"/>
  <c r="C5673" i="11"/>
  <c r="C5665" i="11"/>
  <c r="C5658" i="11"/>
  <c r="C5651" i="11"/>
  <c r="C5644" i="11"/>
  <c r="C5637" i="11"/>
  <c r="C5629" i="11"/>
  <c r="C5622" i="11"/>
  <c r="C5615" i="11"/>
  <c r="C5608" i="11"/>
  <c r="C5601" i="11"/>
  <c r="C5593" i="11"/>
  <c r="C5586" i="11"/>
  <c r="C5579" i="11"/>
  <c r="C5572" i="11"/>
  <c r="C5565" i="11"/>
  <c r="C5557" i="11"/>
  <c r="C5550" i="11"/>
  <c r="C5543" i="11"/>
  <c r="C5536" i="11"/>
  <c r="C5529" i="11"/>
  <c r="C5521" i="11"/>
  <c r="C5514" i="11"/>
  <c r="C5507" i="11"/>
  <c r="C5500" i="11"/>
  <c r="C5493" i="11"/>
  <c r="C5485" i="11"/>
  <c r="C5478" i="11"/>
  <c r="C5471" i="11"/>
  <c r="C5464" i="11"/>
  <c r="C5457" i="11"/>
  <c r="C5449" i="11"/>
  <c r="C5442" i="11"/>
  <c r="C5435" i="11"/>
  <c r="C5428" i="11"/>
  <c r="C5421" i="11"/>
  <c r="C5413" i="11"/>
  <c r="C5406" i="11"/>
  <c r="C5399" i="11"/>
  <c r="C5392" i="11"/>
  <c r="C5385" i="11"/>
  <c r="C5377" i="11"/>
  <c r="C5370" i="11"/>
  <c r="C5363" i="11"/>
  <c r="C5356" i="11"/>
  <c r="C5349" i="11"/>
  <c r="C5341" i="11"/>
  <c r="C5334" i="11"/>
  <c r="C5327" i="11"/>
  <c r="C5320" i="11"/>
  <c r="C5313" i="11"/>
  <c r="C5305" i="11"/>
  <c r="C5298" i="11"/>
  <c r="C5291" i="11"/>
  <c r="C5284" i="11"/>
  <c r="C5277" i="11"/>
  <c r="C5269" i="11"/>
  <c r="C5262" i="11"/>
  <c r="C5255" i="11"/>
  <c r="C5248" i="11"/>
  <c r="C5241" i="11"/>
  <c r="C5233" i="11"/>
  <c r="C5226" i="11"/>
  <c r="C5219" i="11"/>
  <c r="C5212" i="11"/>
  <c r="C5205" i="11"/>
  <c r="C5197" i="11"/>
  <c r="C5190" i="11"/>
  <c r="C5183" i="11"/>
  <c r="C5176" i="11"/>
  <c r="C5169" i="11"/>
  <c r="C5161" i="11"/>
  <c r="C5154" i="11"/>
  <c r="C5147" i="11"/>
  <c r="C5140" i="11"/>
  <c r="C5133" i="11"/>
  <c r="C5125" i="11"/>
  <c r="C5118" i="11"/>
  <c r="C5111" i="11"/>
  <c r="C5104" i="11"/>
  <c r="C5097" i="11"/>
  <c r="C5089" i="11"/>
  <c r="C5082" i="11"/>
  <c r="C5075" i="11"/>
  <c r="C5068" i="11"/>
  <c r="C5061" i="11"/>
  <c r="C5053" i="11"/>
  <c r="C5046" i="11"/>
  <c r="C5039" i="11"/>
  <c r="C5032" i="11"/>
  <c r="C5025" i="11"/>
  <c r="C5017" i="11"/>
  <c r="C5010" i="11"/>
  <c r="C5003" i="11"/>
  <c r="C4996" i="11"/>
  <c r="C4989" i="11"/>
  <c r="C4981" i="11"/>
  <c r="C4974" i="11"/>
  <c r="C4967" i="11"/>
  <c r="C4960" i="11"/>
  <c r="C4953" i="11"/>
  <c r="C4945" i="11"/>
  <c r="C4938" i="11"/>
  <c r="C4931" i="11"/>
  <c r="C4924" i="11"/>
  <c r="C4917" i="11"/>
  <c r="C4909" i="11"/>
  <c r="C4902" i="11"/>
  <c r="C4895" i="11"/>
  <c r="C4889" i="11"/>
  <c r="C4883" i="11"/>
  <c r="C4877" i="11"/>
  <c r="C4871" i="11"/>
  <c r="C4865" i="11"/>
  <c r="C4859" i="11"/>
  <c r="C4853" i="11"/>
  <c r="C4847" i="11"/>
  <c r="C4841" i="11"/>
  <c r="C4835" i="11"/>
  <c r="C4829" i="11"/>
  <c r="C4823" i="11"/>
  <c r="C4817" i="11"/>
  <c r="C4811" i="11"/>
  <c r="C4805" i="11"/>
  <c r="C4799" i="11"/>
  <c r="C4793" i="11"/>
  <c r="C4787" i="11"/>
  <c r="C4781" i="11"/>
  <c r="C4775" i="11"/>
  <c r="C4769" i="11"/>
  <c r="C4763" i="11"/>
  <c r="C4757" i="11"/>
  <c r="C4751" i="11"/>
  <c r="C4745" i="11"/>
  <c r="C4739" i="11"/>
  <c r="C4733" i="11"/>
  <c r="C4727" i="11"/>
  <c r="C4721" i="11"/>
  <c r="C4715" i="11"/>
  <c r="C4709" i="11"/>
  <c r="C4703" i="11"/>
  <c r="C4697" i="11"/>
  <c r="C4691" i="11"/>
  <c r="C4685" i="11"/>
  <c r="C4679" i="11"/>
  <c r="C4673" i="11"/>
  <c r="C4667" i="11"/>
  <c r="C4661" i="11"/>
  <c r="C4655" i="11"/>
  <c r="C4649" i="11"/>
  <c r="C4643" i="11"/>
  <c r="C4637" i="11"/>
  <c r="C4631" i="11"/>
  <c r="C4625" i="11"/>
  <c r="C4619" i="11"/>
  <c r="C4613" i="11"/>
  <c r="C4607" i="11"/>
  <c r="C4601" i="11"/>
  <c r="C4595" i="11"/>
  <c r="C4589" i="11"/>
  <c r="C4583" i="11"/>
  <c r="C4577" i="11"/>
  <c r="C4571" i="11"/>
  <c r="C4565" i="11"/>
  <c r="C4559" i="11"/>
  <c r="C4553" i="11"/>
  <c r="C4547" i="11"/>
  <c r="C4541" i="11"/>
  <c r="C4535" i="11"/>
  <c r="C4529" i="11"/>
  <c r="C4523" i="11"/>
  <c r="C4517" i="11"/>
  <c r="C4511" i="11"/>
  <c r="C4505" i="11"/>
  <c r="C4499" i="11"/>
  <c r="C4493" i="11"/>
  <c r="C4487" i="11"/>
  <c r="C4481" i="11"/>
  <c r="C4475" i="11"/>
  <c r="C4469" i="11"/>
  <c r="C4463" i="11"/>
  <c r="C4457" i="11"/>
  <c r="C4451" i="11"/>
  <c r="C4445" i="11"/>
  <c r="C4439" i="11"/>
  <c r="C4433" i="11"/>
  <c r="C4427" i="11"/>
  <c r="C4421" i="11"/>
  <c r="C4415" i="11"/>
  <c r="C4409" i="11"/>
  <c r="C4403" i="11"/>
  <c r="C4397" i="11"/>
  <c r="C4391" i="11"/>
  <c r="C4385" i="11"/>
  <c r="C4379" i="11"/>
  <c r="C4373" i="11"/>
  <c r="C4367" i="11"/>
  <c r="C4361" i="11"/>
  <c r="C4355" i="11"/>
  <c r="C4349" i="11"/>
  <c r="C4343" i="11"/>
  <c r="C4337" i="11"/>
  <c r="C4331" i="11"/>
  <c r="C4325" i="11"/>
  <c r="C4319" i="11"/>
  <c r="C4313" i="11"/>
  <c r="C4307" i="11"/>
  <c r="C4301" i="11"/>
  <c r="C4295" i="11"/>
  <c r="C4289" i="11"/>
  <c r="C4283" i="11"/>
  <c r="C4277" i="11"/>
  <c r="C4271" i="11"/>
  <c r="C4265" i="11"/>
  <c r="C4259" i="11"/>
  <c r="C4253" i="11"/>
  <c r="C4247" i="11"/>
  <c r="C4241" i="11"/>
  <c r="C4235" i="11"/>
  <c r="C4229" i="11"/>
  <c r="C4223" i="11"/>
  <c r="C4217" i="11"/>
  <c r="C4211" i="11"/>
  <c r="C4205" i="11"/>
  <c r="C4199" i="11"/>
  <c r="C4193" i="11"/>
  <c r="C4187" i="11"/>
  <c r="C4181" i="11"/>
  <c r="C4175" i="11"/>
  <c r="C4169" i="11"/>
  <c r="C4163" i="11"/>
  <c r="C4157" i="11"/>
  <c r="C4151" i="11"/>
  <c r="C4145" i="11"/>
  <c r="C4139" i="11"/>
  <c r="C4133" i="11"/>
  <c r="C4127" i="11"/>
  <c r="C4121" i="11"/>
  <c r="C4115" i="11"/>
  <c r="C4109" i="11"/>
  <c r="C4103" i="11"/>
  <c r="C4097" i="11"/>
  <c r="C4091" i="11"/>
  <c r="C4085" i="11"/>
  <c r="C4079" i="11"/>
  <c r="C4073" i="11"/>
  <c r="C4067" i="11"/>
  <c r="C4061" i="11"/>
  <c r="C4055" i="11"/>
  <c r="C4049" i="11"/>
  <c r="C4043" i="11"/>
  <c r="C4037" i="11"/>
  <c r="C4031" i="11"/>
  <c r="C4025" i="11"/>
  <c r="C4019" i="11"/>
  <c r="C4013" i="11"/>
  <c r="C4007" i="11"/>
  <c r="C4001" i="11"/>
  <c r="C3995" i="11"/>
  <c r="C3989" i="11"/>
  <c r="C3983" i="11"/>
  <c r="C3977" i="11"/>
  <c r="C3971" i="11"/>
  <c r="C3965" i="11"/>
  <c r="C3959" i="11"/>
  <c r="C3953" i="11"/>
  <c r="C3947" i="11"/>
  <c r="C3941" i="11"/>
  <c r="C3935" i="11"/>
  <c r="C3929" i="11"/>
  <c r="C3923" i="11"/>
  <c r="C3917" i="11"/>
  <c r="C3911" i="11"/>
  <c r="C3905" i="11"/>
  <c r="C3899" i="11"/>
  <c r="C3893" i="11"/>
  <c r="C3887" i="11"/>
  <c r="C3881" i="11"/>
  <c r="C3875" i="11"/>
  <c r="C3869" i="11"/>
  <c r="C3863" i="11"/>
  <c r="C3857" i="11"/>
  <c r="C3851" i="11"/>
  <c r="C3845" i="11"/>
  <c r="C3839" i="11"/>
  <c r="C3833" i="11"/>
  <c r="C3827" i="11"/>
  <c r="C3821" i="11"/>
  <c r="C3815" i="11"/>
  <c r="C3809" i="11"/>
  <c r="C3803" i="11"/>
  <c r="C3797" i="11"/>
  <c r="C3791" i="11"/>
  <c r="C3785" i="11"/>
  <c r="C3779" i="11"/>
  <c r="C3773" i="11"/>
  <c r="C3767" i="11"/>
  <c r="C3761" i="11"/>
  <c r="C3755" i="11"/>
  <c r="C3749" i="11"/>
  <c r="C3743" i="11"/>
  <c r="C3737" i="11"/>
  <c r="C3731" i="11"/>
  <c r="C3725" i="11"/>
  <c r="C3719" i="11"/>
  <c r="C3713" i="11"/>
  <c r="C3707" i="11"/>
  <c r="C3701" i="11"/>
  <c r="C3695" i="11"/>
  <c r="C3689" i="11"/>
  <c r="C3683" i="11"/>
  <c r="C3677" i="11"/>
  <c r="C3671" i="11"/>
  <c r="C3665" i="11"/>
  <c r="C3659" i="11"/>
  <c r="C3653" i="11"/>
  <c r="C3647" i="11"/>
  <c r="C3641" i="11"/>
  <c r="C3635" i="11"/>
  <c r="C3629" i="11"/>
  <c r="C3623" i="11"/>
  <c r="C3617" i="11"/>
  <c r="C3611" i="11"/>
  <c r="C3605" i="11"/>
  <c r="C3599" i="11"/>
  <c r="C3593" i="11"/>
  <c r="C3587" i="11"/>
  <c r="C3581" i="11"/>
  <c r="C3575" i="11"/>
  <c r="C3569" i="11"/>
  <c r="C3563" i="11"/>
  <c r="C3557" i="11"/>
  <c r="C3551" i="11"/>
  <c r="C3545" i="11"/>
  <c r="C3539" i="11"/>
  <c r="C3533" i="11"/>
  <c r="C3527" i="11"/>
  <c r="C3521" i="11"/>
  <c r="C3515" i="11"/>
  <c r="C3509" i="11"/>
  <c r="C3503" i="11"/>
  <c r="C3497" i="11"/>
  <c r="C3491" i="11"/>
  <c r="C3485" i="11"/>
  <c r="C3479" i="11"/>
  <c r="C3473" i="11"/>
  <c r="C3467" i="11"/>
  <c r="C3461" i="11"/>
  <c r="C3455" i="11"/>
  <c r="C3449" i="11"/>
  <c r="C3443" i="11"/>
  <c r="C3437" i="11"/>
  <c r="C3431" i="11"/>
  <c r="C3425" i="11"/>
  <c r="C3419" i="11"/>
  <c r="C3413" i="11"/>
  <c r="C3407" i="11"/>
  <c r="C3401" i="11"/>
  <c r="C3395" i="11"/>
  <c r="C3389" i="11"/>
  <c r="C3383" i="11"/>
  <c r="C3377" i="11"/>
  <c r="C3371" i="11"/>
  <c r="C3365" i="11"/>
  <c r="C3359" i="11"/>
  <c r="C3353" i="11"/>
  <c r="C3347" i="11"/>
  <c r="C3341" i="11"/>
  <c r="C3335" i="11"/>
  <c r="C3329" i="11"/>
  <c r="C3323" i="11"/>
  <c r="C3317" i="11"/>
  <c r="C3311" i="11"/>
  <c r="C3305" i="11"/>
  <c r="C3299" i="11"/>
  <c r="C3293" i="11"/>
  <c r="C3287" i="11"/>
  <c r="C3281" i="11"/>
  <c r="C3275" i="11"/>
  <c r="C3269" i="11"/>
  <c r="C3263" i="11"/>
  <c r="C3257" i="11"/>
  <c r="C3251" i="11"/>
  <c r="C3245" i="11"/>
  <c r="C3239" i="11"/>
  <c r="C3233" i="11"/>
  <c r="C3227" i="11"/>
  <c r="C3221" i="11"/>
  <c r="C3215" i="11"/>
  <c r="C3209" i="11"/>
  <c r="C3203" i="11"/>
  <c r="C3197" i="11"/>
  <c r="C3191" i="11"/>
  <c r="C3185" i="11"/>
  <c r="C3179" i="11"/>
  <c r="C3173" i="11"/>
  <c r="C3167" i="11"/>
  <c r="C3161" i="11"/>
  <c r="C3155" i="11"/>
  <c r="C3149" i="11"/>
  <c r="C3143" i="11"/>
  <c r="C3137" i="11"/>
  <c r="C3131" i="11"/>
  <c r="C3125" i="11"/>
  <c r="C3119" i="11"/>
  <c r="C3113" i="11"/>
  <c r="C3107" i="11"/>
  <c r="C3101" i="11"/>
  <c r="C3095" i="11"/>
  <c r="C3089" i="11"/>
  <c r="C3083" i="11"/>
  <c r="C3077" i="11"/>
  <c r="C3071" i="11"/>
  <c r="C3065" i="11"/>
  <c r="C3059" i="11"/>
  <c r="C3053" i="11"/>
  <c r="C3047" i="11"/>
  <c r="C3041" i="11"/>
  <c r="C3035" i="11"/>
  <c r="C3029" i="11"/>
  <c r="C3023" i="11"/>
  <c r="C3017" i="11"/>
  <c r="C3011" i="11"/>
  <c r="C3005" i="11"/>
  <c r="C2999" i="11"/>
  <c r="C2993" i="11"/>
  <c r="C2987" i="11"/>
  <c r="C2981" i="11"/>
  <c r="C2975" i="11"/>
  <c r="C2969" i="11"/>
  <c r="C2963" i="11"/>
  <c r="C2957" i="11"/>
  <c r="C2951" i="11"/>
  <c r="C2945" i="11"/>
  <c r="C2939" i="11"/>
  <c r="C2933" i="11"/>
  <c r="C2927" i="11"/>
  <c r="C2921" i="11"/>
  <c r="C2915" i="11"/>
  <c r="C2909" i="11"/>
  <c r="C2903" i="11"/>
  <c r="C2897" i="11"/>
  <c r="C2891" i="11"/>
  <c r="C2885" i="11"/>
  <c r="C2879" i="11"/>
  <c r="C2873" i="11"/>
  <c r="C2867" i="11"/>
  <c r="C2861" i="11"/>
  <c r="C2855" i="11"/>
  <c r="C2849" i="11"/>
  <c r="C2843" i="11"/>
  <c r="C2837" i="11"/>
  <c r="C2831" i="11"/>
  <c r="C2825" i="11"/>
  <c r="C2819" i="11"/>
  <c r="C2813" i="11"/>
  <c r="C2807" i="11"/>
  <c r="C2801" i="11"/>
  <c r="C2795" i="11"/>
  <c r="C2789" i="11"/>
  <c r="C2783" i="11"/>
  <c r="C2777" i="11"/>
  <c r="C2771" i="11"/>
  <c r="C2765" i="11"/>
  <c r="C2759" i="11"/>
  <c r="C2753" i="11"/>
  <c r="C2747" i="11"/>
  <c r="C2741" i="11"/>
  <c r="C2735" i="11"/>
  <c r="C2729" i="11"/>
  <c r="C2723" i="11"/>
  <c r="C2717" i="11"/>
  <c r="C2711" i="11"/>
  <c r="C2705" i="11"/>
  <c r="C2699" i="11"/>
  <c r="C2693" i="11"/>
  <c r="C2687" i="11"/>
  <c r="C2681" i="11"/>
  <c r="C2675" i="11"/>
  <c r="C2669" i="11"/>
  <c r="C2663" i="11"/>
  <c r="C2657" i="11"/>
  <c r="C2651" i="11"/>
  <c r="C2645" i="11"/>
  <c r="C2639" i="11"/>
  <c r="C2633" i="11"/>
  <c r="C2627" i="11"/>
  <c r="C2621" i="11"/>
  <c r="C2615" i="11"/>
  <c r="C2609" i="11"/>
  <c r="C2603" i="11"/>
  <c r="C2597" i="11"/>
  <c r="C2591" i="11"/>
  <c r="C2585" i="11"/>
  <c r="C2579" i="11"/>
  <c r="C2573" i="11"/>
  <c r="C2567" i="11"/>
  <c r="C2561" i="11"/>
  <c r="C2555" i="11"/>
  <c r="C2549" i="11"/>
  <c r="C2543" i="11"/>
  <c r="C2537" i="11"/>
  <c r="C2531" i="11"/>
  <c r="C2525" i="11"/>
  <c r="C2519" i="11"/>
  <c r="C2513" i="11"/>
  <c r="C2507" i="11"/>
  <c r="C2501" i="11"/>
  <c r="C2495" i="11"/>
  <c r="C2489" i="11"/>
  <c r="C2483" i="11"/>
  <c r="C2477" i="11"/>
  <c r="C2471" i="11"/>
  <c r="C2465" i="11"/>
  <c r="C2459" i="11"/>
  <c r="C2453" i="11"/>
  <c r="C2447" i="11"/>
  <c r="C2441" i="11"/>
  <c r="C2435" i="11"/>
  <c r="C2429" i="11"/>
  <c r="C2423" i="11"/>
  <c r="C2417" i="11"/>
  <c r="C2411" i="11"/>
  <c r="C2405" i="11"/>
  <c r="C2399" i="11"/>
  <c r="C2393" i="11"/>
  <c r="C2387" i="11"/>
  <c r="C2381" i="11"/>
  <c r="C2375" i="11"/>
  <c r="C2369" i="11"/>
  <c r="C2363" i="11"/>
  <c r="C2357" i="11"/>
  <c r="C2351" i="11"/>
  <c r="C2345" i="11"/>
  <c r="C2339" i="11"/>
  <c r="C2333" i="11"/>
  <c r="C2327" i="11"/>
  <c r="C2321" i="11"/>
  <c r="C2315" i="11"/>
  <c r="C2309" i="11"/>
  <c r="C2303" i="11"/>
  <c r="C2297" i="11"/>
  <c r="C2291" i="11"/>
  <c r="C2285" i="11"/>
  <c r="C2279" i="11"/>
  <c r="C2273" i="11"/>
  <c r="C2267" i="11"/>
  <c r="C2261" i="11"/>
  <c r="C2255" i="11"/>
  <c r="C2249" i="11"/>
  <c r="C2243" i="11"/>
  <c r="C2237" i="11"/>
  <c r="C2231" i="11"/>
  <c r="C2225" i="11"/>
  <c r="C2219" i="11"/>
  <c r="C2213" i="11"/>
  <c r="C2207" i="11"/>
  <c r="C2201" i="11"/>
  <c r="C2195" i="11"/>
  <c r="C2189" i="11"/>
  <c r="C2183" i="11"/>
  <c r="C2177" i="11"/>
  <c r="C2171" i="11"/>
  <c r="C2165" i="11"/>
  <c r="C2159" i="11"/>
  <c r="C2153" i="11"/>
  <c r="C2147" i="11"/>
  <c r="C2141" i="11"/>
  <c r="C2135" i="11"/>
  <c r="C2129" i="11"/>
  <c r="C2123" i="11"/>
  <c r="C2117" i="11"/>
  <c r="C2111" i="11"/>
  <c r="C2105" i="11"/>
  <c r="C2099" i="11"/>
  <c r="C2093" i="11"/>
  <c r="C2087" i="11"/>
  <c r="C2081" i="11"/>
  <c r="C2075" i="11"/>
  <c r="C2069" i="11"/>
  <c r="C2063" i="11"/>
  <c r="C2057" i="11"/>
  <c r="C2051" i="11"/>
  <c r="C2045" i="11"/>
  <c r="C2039" i="11"/>
  <c r="C2033" i="11"/>
  <c r="C2027" i="11"/>
  <c r="C2021" i="11"/>
  <c r="C2015" i="11"/>
  <c r="C2009" i="11"/>
  <c r="C2003" i="11"/>
  <c r="C1997" i="11"/>
  <c r="C1991" i="11"/>
  <c r="C1985" i="11"/>
  <c r="C1979" i="11"/>
  <c r="C1973" i="11"/>
  <c r="C1967" i="11"/>
  <c r="C1961" i="11"/>
  <c r="C1955" i="11"/>
  <c r="C1949" i="11"/>
  <c r="C1943" i="11"/>
  <c r="C1937" i="11"/>
  <c r="C1931" i="11"/>
  <c r="C1925" i="11"/>
  <c r="C1919" i="11"/>
  <c r="C1913" i="11"/>
  <c r="C1907" i="11"/>
  <c r="C1901" i="11"/>
  <c r="C1895" i="11"/>
  <c r="C1889" i="11"/>
  <c r="C1883" i="11"/>
  <c r="C1877" i="11"/>
  <c r="C1871" i="11"/>
  <c r="C1865" i="11"/>
  <c r="C1859" i="11"/>
  <c r="C1853" i="11"/>
  <c r="C1847" i="11"/>
  <c r="C1841" i="11"/>
  <c r="C1835" i="11"/>
  <c r="C1829" i="11"/>
  <c r="C1823" i="11"/>
  <c r="C1817" i="11"/>
  <c r="C1811" i="11"/>
  <c r="C1805" i="11"/>
  <c r="C1799" i="11"/>
  <c r="C1793" i="11"/>
  <c r="C1787" i="11"/>
  <c r="C1781" i="11"/>
  <c r="C1775" i="11"/>
  <c r="C1769" i="11"/>
  <c r="C1763" i="11"/>
  <c r="C1757" i="11"/>
  <c r="C1751" i="11"/>
  <c r="C1745" i="11"/>
  <c r="C1739" i="11"/>
  <c r="C1733" i="11"/>
  <c r="C1727" i="11"/>
  <c r="C1721" i="11"/>
  <c r="C1715" i="11"/>
  <c r="C1709" i="11"/>
  <c r="C1703" i="11"/>
  <c r="C1697" i="11"/>
  <c r="C1691" i="11"/>
  <c r="C1685" i="11"/>
  <c r="C1679" i="11"/>
  <c r="C1673" i="11"/>
  <c r="C1667" i="11"/>
  <c r="C1661" i="11"/>
  <c r="C1655" i="11"/>
  <c r="C1649" i="11"/>
  <c r="C1643" i="11"/>
  <c r="C1637" i="11"/>
  <c r="C1631" i="11"/>
  <c r="C1625" i="11"/>
  <c r="C1619" i="11"/>
  <c r="C1613" i="11"/>
  <c r="C1607" i="11"/>
  <c r="C1601" i="11"/>
  <c r="C1595" i="11"/>
  <c r="C1589" i="11"/>
  <c r="C1583" i="11"/>
  <c r="C1577" i="11"/>
  <c r="C1571" i="11"/>
  <c r="C1565" i="11"/>
  <c r="C1559" i="11"/>
  <c r="C1553" i="11"/>
  <c r="C1547" i="11"/>
  <c r="C1541" i="11"/>
  <c r="C1535" i="11"/>
  <c r="C1529" i="11"/>
  <c r="C1523" i="11"/>
  <c r="C1517" i="11"/>
  <c r="C1511" i="11"/>
  <c r="C1505" i="11"/>
  <c r="C1499" i="11"/>
  <c r="C1493" i="11"/>
  <c r="C1487" i="11"/>
  <c r="C1481" i="11"/>
  <c r="C1475" i="11"/>
  <c r="C1469" i="11"/>
  <c r="C1463" i="11"/>
  <c r="C1457" i="11"/>
  <c r="C1451" i="11"/>
  <c r="C1445" i="11"/>
  <c r="C1439" i="11"/>
  <c r="C1433" i="11"/>
  <c r="C1427" i="11"/>
  <c r="C1421" i="11"/>
  <c r="C1415" i="11"/>
  <c r="C1409" i="11"/>
  <c r="C1403" i="11"/>
  <c r="C1397" i="11"/>
  <c r="C1391" i="11"/>
  <c r="C1385" i="11"/>
  <c r="C1379" i="11"/>
  <c r="C1373" i="11"/>
  <c r="C1367" i="11"/>
  <c r="C1361" i="11"/>
  <c r="C1355" i="11"/>
  <c r="C1349" i="11"/>
  <c r="C1343" i="11"/>
  <c r="C1337" i="11"/>
  <c r="C1331" i="11"/>
  <c r="C1325" i="11"/>
  <c r="C1319" i="11"/>
  <c r="C1313" i="11"/>
  <c r="C1307" i="11"/>
  <c r="C1301" i="11"/>
  <c r="C1295" i="11"/>
  <c r="C1289" i="11"/>
  <c r="C1283" i="11"/>
  <c r="C1277" i="11"/>
  <c r="C1271" i="11"/>
  <c r="C1265" i="11"/>
  <c r="C1259" i="11"/>
  <c r="C1253" i="11"/>
  <c r="C1247" i="11"/>
  <c r="C1241" i="11"/>
  <c r="C1235" i="11"/>
  <c r="C1229" i="11"/>
  <c r="C1223" i="11"/>
  <c r="C1217" i="11"/>
  <c r="C1211" i="11"/>
  <c r="C1205" i="11"/>
  <c r="C1199" i="11"/>
  <c r="C1193" i="11"/>
  <c r="C1187" i="11"/>
  <c r="C1181" i="11"/>
  <c r="C1175" i="11"/>
  <c r="C1169" i="11"/>
  <c r="C1163" i="11"/>
  <c r="C1157" i="11"/>
  <c r="C1151" i="11"/>
  <c r="C1145" i="11"/>
  <c r="C1139" i="11"/>
  <c r="C1133" i="11"/>
  <c r="C1127" i="11"/>
  <c r="C1121" i="11"/>
  <c r="C1115" i="11"/>
  <c r="C1109" i="11"/>
  <c r="C1103" i="11"/>
  <c r="C1097" i="11"/>
  <c r="C1091" i="11"/>
  <c r="C1085" i="11"/>
  <c r="C1079" i="11"/>
  <c r="C1073" i="11"/>
  <c r="C1067" i="11"/>
  <c r="C1061" i="11"/>
  <c r="C1055" i="11"/>
  <c r="C1049" i="11"/>
  <c r="C1043" i="11"/>
  <c r="C1037" i="11"/>
  <c r="C1031" i="11"/>
  <c r="C1025" i="11"/>
  <c r="C1019" i="11"/>
  <c r="C1013" i="11"/>
  <c r="C1007" i="11"/>
  <c r="C1001" i="11"/>
  <c r="C995" i="11"/>
  <c r="C989" i="11"/>
  <c r="C983" i="11"/>
  <c r="C977" i="11"/>
  <c r="C971" i="11"/>
  <c r="C965" i="11"/>
  <c r="C959" i="11"/>
  <c r="C953" i="11"/>
  <c r="C947" i="11"/>
  <c r="C941" i="11"/>
  <c r="C935" i="11"/>
  <c r="C929" i="11"/>
  <c r="C923" i="11"/>
  <c r="C917" i="11"/>
  <c r="C911" i="11"/>
  <c r="C905" i="11"/>
  <c r="C899" i="11"/>
  <c r="C893" i="11"/>
  <c r="C887" i="11"/>
  <c r="C881" i="11"/>
  <c r="C875" i="11"/>
  <c r="C869" i="11"/>
  <c r="C863" i="11"/>
  <c r="C857" i="11"/>
  <c r="C851" i="11"/>
  <c r="C845" i="11"/>
  <c r="C839" i="11"/>
  <c r="C833" i="11"/>
  <c r="C827" i="11"/>
  <c r="C821" i="11"/>
  <c r="C815" i="11"/>
  <c r="C809" i="11"/>
  <c r="C803" i="11"/>
  <c r="C797" i="11"/>
  <c r="C791" i="11"/>
  <c r="C785" i="11"/>
  <c r="C779" i="11"/>
  <c r="C773" i="11"/>
  <c r="C767" i="11"/>
  <c r="C761" i="11"/>
  <c r="C755" i="11"/>
  <c r="C749" i="11"/>
  <c r="C743" i="11"/>
  <c r="C737" i="11"/>
  <c r="C731" i="11"/>
  <c r="C725" i="11"/>
  <c r="C719" i="11"/>
  <c r="C713" i="11"/>
  <c r="C707" i="11"/>
  <c r="C701" i="11"/>
  <c r="C695" i="11"/>
  <c r="C689" i="11"/>
  <c r="C683" i="11"/>
  <c r="C677" i="11"/>
  <c r="C671" i="11"/>
  <c r="C665" i="11"/>
  <c r="C659" i="11"/>
  <c r="C653" i="11"/>
  <c r="C647" i="11"/>
  <c r="C641" i="11"/>
  <c r="C635" i="11"/>
  <c r="C629" i="11"/>
  <c r="C623" i="11"/>
  <c r="C617" i="11"/>
  <c r="C611" i="11"/>
  <c r="C605" i="11"/>
  <c r="C599" i="11"/>
  <c r="C593" i="11"/>
  <c r="C587" i="11"/>
  <c r="C581" i="11"/>
  <c r="C575" i="11"/>
  <c r="C569" i="11"/>
  <c r="C563" i="11"/>
  <c r="C557" i="11"/>
  <c r="C551" i="11"/>
  <c r="C545" i="11"/>
  <c r="C539" i="11"/>
  <c r="C533" i="11"/>
  <c r="C527" i="11"/>
  <c r="C521" i="11"/>
  <c r="C515" i="11"/>
  <c r="C509" i="11"/>
  <c r="C503" i="11"/>
  <c r="C497" i="11"/>
  <c r="C491" i="11"/>
  <c r="C485" i="11"/>
  <c r="C479" i="11"/>
  <c r="C473" i="11"/>
  <c r="C467" i="11"/>
  <c r="C461" i="11"/>
  <c r="C455" i="11"/>
  <c r="C449" i="11"/>
  <c r="C443" i="11"/>
  <c r="C437" i="11"/>
  <c r="C431" i="11"/>
  <c r="C425" i="11"/>
  <c r="C419" i="11"/>
  <c r="C413" i="11"/>
  <c r="C407" i="11"/>
  <c r="C401" i="11"/>
  <c r="C395" i="11"/>
  <c r="C389" i="11"/>
  <c r="C383" i="11"/>
  <c r="C377" i="11"/>
  <c r="C371" i="11"/>
  <c r="C365" i="11"/>
  <c r="C359" i="11"/>
  <c r="C353" i="11"/>
  <c r="C347" i="11"/>
  <c r="C341" i="11"/>
  <c r="C335" i="11"/>
  <c r="C329" i="11"/>
  <c r="C323" i="11"/>
  <c r="C317" i="11"/>
  <c r="C311" i="11"/>
  <c r="C305" i="11"/>
  <c r="C299" i="11"/>
  <c r="C293" i="11"/>
  <c r="C287" i="11"/>
  <c r="C281" i="11"/>
  <c r="C275" i="11"/>
  <c r="C269" i="11"/>
  <c r="C263" i="11"/>
  <c r="C257" i="11"/>
  <c r="C251" i="11"/>
  <c r="C245" i="11"/>
  <c r="C239" i="11"/>
  <c r="C233" i="11"/>
  <c r="C227" i="11"/>
  <c r="C221" i="11"/>
  <c r="C215" i="11"/>
  <c r="C209" i="11"/>
  <c r="C203" i="11"/>
  <c r="C197" i="11"/>
  <c r="C191" i="11"/>
  <c r="C185" i="11"/>
  <c r="C179" i="11"/>
  <c r="C173" i="11"/>
  <c r="C167" i="11"/>
  <c r="C161" i="11"/>
  <c r="C155" i="11"/>
  <c r="C149" i="11"/>
  <c r="C143" i="11"/>
  <c r="C137" i="11"/>
  <c r="C131" i="11"/>
  <c r="C125" i="11"/>
  <c r="C119" i="11"/>
  <c r="C113" i="11"/>
  <c r="C107" i="11"/>
  <c r="C101" i="11"/>
  <c r="C95" i="11"/>
  <c r="C89" i="11"/>
  <c r="C83" i="11"/>
  <c r="C77" i="11"/>
  <c r="C71" i="11"/>
  <c r="C65" i="11"/>
  <c r="C59" i="11"/>
  <c r="C53" i="11"/>
  <c r="C47" i="11"/>
  <c r="C41" i="11"/>
  <c r="C35" i="11"/>
  <c r="C29" i="11"/>
  <c r="C23" i="11"/>
  <c r="C17" i="11"/>
  <c r="C10007" i="11"/>
  <c r="C9995" i="11"/>
  <c r="C9983" i="11"/>
  <c r="C9971" i="11"/>
  <c r="C9959" i="11"/>
  <c r="C9947" i="11"/>
  <c r="C9935" i="11"/>
  <c r="C9923" i="11"/>
  <c r="C9911" i="11"/>
  <c r="C9899" i="11"/>
  <c r="C9887" i="11"/>
  <c r="C9875" i="11"/>
  <c r="C9863" i="11"/>
  <c r="C9851" i="11"/>
  <c r="C9839" i="11"/>
  <c r="C9827" i="11"/>
  <c r="C9815" i="11"/>
  <c r="C9803" i="11"/>
  <c r="C9791" i="11"/>
  <c r="C9779" i="11"/>
  <c r="C9767" i="11"/>
  <c r="C9755" i="11"/>
  <c r="C9743" i="11"/>
  <c r="C9731" i="11"/>
  <c r="C9719" i="11"/>
  <c r="C9707" i="11"/>
  <c r="C9695" i="11"/>
  <c r="C9683" i="11"/>
  <c r="C9671" i="11"/>
  <c r="C9659" i="11"/>
  <c r="C9647" i="11"/>
  <c r="C9635" i="11"/>
  <c r="C9623" i="11"/>
  <c r="C9611" i="11"/>
  <c r="C9599" i="11"/>
  <c r="C9587" i="11"/>
  <c r="C9575" i="11"/>
  <c r="C9563" i="11"/>
  <c r="C9551" i="11"/>
  <c r="C9539" i="11"/>
  <c r="C9527" i="11"/>
  <c r="C9515" i="11"/>
  <c r="C9503" i="11"/>
  <c r="C9491" i="11"/>
  <c r="C9479" i="11"/>
  <c r="C9467" i="11"/>
  <c r="C9455" i="11"/>
  <c r="C9443" i="11"/>
  <c r="C9431" i="11"/>
  <c r="C9419" i="11"/>
  <c r="C9407" i="11"/>
  <c r="C9395" i="11"/>
  <c r="C9383" i="11"/>
  <c r="C9371" i="11"/>
  <c r="C9359" i="11"/>
  <c r="C9347" i="11"/>
  <c r="C9335" i="11"/>
  <c r="C9323" i="11"/>
  <c r="C9311" i="11"/>
  <c r="C9299" i="11"/>
  <c r="C9287" i="11"/>
  <c r="C9275" i="11"/>
  <c r="C9263" i="11"/>
  <c r="C9251" i="11"/>
  <c r="C9239" i="11"/>
  <c r="C9227" i="11"/>
  <c r="C9215" i="11"/>
  <c r="C9203" i="11"/>
  <c r="C9191" i="11"/>
  <c r="C9179" i="11"/>
  <c r="C9167" i="11"/>
  <c r="C9155" i="11"/>
  <c r="C9143" i="11"/>
  <c r="C9131" i="11"/>
  <c r="C9119" i="11"/>
  <c r="C9107" i="11"/>
  <c r="C9095" i="11"/>
  <c r="C9083" i="11"/>
  <c r="C9071" i="11"/>
  <c r="C9059" i="11"/>
  <c r="C9047" i="11"/>
  <c r="C9035" i="11"/>
  <c r="C9023" i="11"/>
  <c r="C9011" i="11"/>
  <c r="C8999" i="11"/>
  <c r="C8987" i="11"/>
  <c r="C8975" i="11"/>
  <c r="C8963" i="11"/>
  <c r="C8951" i="11"/>
  <c r="C8939" i="11"/>
  <c r="C8927" i="11"/>
  <c r="C8915" i="11"/>
  <c r="C8903" i="11"/>
  <c r="C8891" i="11"/>
  <c r="C8879" i="11"/>
  <c r="C8867" i="11"/>
  <c r="C8855" i="11"/>
  <c r="C8843" i="11"/>
  <c r="C8831" i="11"/>
  <c r="C8819" i="11"/>
  <c r="C8807" i="11"/>
  <c r="C8795" i="11"/>
  <c r="C8783" i="11"/>
  <c r="C8771" i="11"/>
  <c r="C8759" i="11"/>
  <c r="C8747" i="11"/>
  <c r="C8735" i="11"/>
  <c r="C8723" i="11"/>
  <c r="C8711" i="11"/>
  <c r="C8699" i="11"/>
  <c r="C8687" i="11"/>
  <c r="C8675" i="11"/>
  <c r="C8663" i="11"/>
  <c r="C8651" i="11"/>
  <c r="C8639" i="11"/>
  <c r="C8627" i="11"/>
  <c r="C8615" i="11"/>
  <c r="C8603" i="11"/>
  <c r="C8591" i="11"/>
  <c r="C8579" i="11"/>
  <c r="C8567" i="11"/>
  <c r="C8555" i="11"/>
  <c r="C8543" i="11"/>
  <c r="C8531" i="11"/>
  <c r="C8519" i="11"/>
  <c r="C8507" i="11"/>
  <c r="C8495" i="11"/>
  <c r="C8483" i="11"/>
  <c r="C8471" i="11"/>
  <c r="C8459" i="11"/>
  <c r="C8447" i="11"/>
  <c r="C8435" i="11"/>
  <c r="C8423" i="11"/>
  <c r="C8411" i="11"/>
  <c r="C8399" i="11"/>
  <c r="C8387" i="11"/>
  <c r="C8375" i="11"/>
  <c r="C8363" i="11"/>
  <c r="C8351" i="11"/>
  <c r="C8339" i="11"/>
  <c r="C8327" i="11"/>
  <c r="C8315" i="11"/>
  <c r="C8303" i="11"/>
  <c r="C8291" i="11"/>
  <c r="C8279" i="11"/>
  <c r="C8267" i="11"/>
  <c r="C8255" i="11"/>
  <c r="C8243" i="11"/>
  <c r="C8231" i="11"/>
  <c r="C8219" i="11"/>
  <c r="C8207" i="11"/>
  <c r="C8195" i="11"/>
  <c r="C8183" i="11"/>
  <c r="C8171" i="11"/>
  <c r="C8159" i="11"/>
  <c r="C8147" i="11"/>
  <c r="C8135" i="11"/>
  <c r="C8123" i="11"/>
  <c r="C8111" i="11"/>
  <c r="C8099" i="11"/>
  <c r="C8087" i="11"/>
  <c r="C8075" i="11"/>
  <c r="C8063" i="11"/>
  <c r="C8051" i="11"/>
  <c r="C8039" i="11"/>
  <c r="C8027" i="11"/>
  <c r="C8015" i="11"/>
  <c r="C8003" i="11"/>
  <c r="C7991" i="11"/>
  <c r="C7979" i="11"/>
  <c r="C7967" i="11"/>
  <c r="C7955" i="11"/>
  <c r="C7943" i="11"/>
  <c r="C7931" i="11"/>
  <c r="C7919" i="11"/>
  <c r="C7907" i="11"/>
  <c r="C7895" i="11"/>
  <c r="C7883" i="11"/>
  <c r="C7871" i="11"/>
  <c r="C7859" i="11"/>
  <c r="C7847" i="11"/>
  <c r="C7835" i="11"/>
  <c r="C7823" i="11"/>
  <c r="C7811" i="11"/>
  <c r="C7799" i="11"/>
  <c r="C7787" i="11"/>
  <c r="C7775" i="11"/>
  <c r="C7763" i="11"/>
  <c r="C7751" i="11"/>
  <c r="C7739" i="11"/>
  <c r="C7727" i="11"/>
  <c r="C7715" i="11"/>
  <c r="C7703" i="11"/>
  <c r="C7691" i="11"/>
  <c r="C7679" i="11"/>
  <c r="C7667" i="11"/>
  <c r="C7655" i="11"/>
  <c r="C7643" i="11"/>
  <c r="C7631" i="11"/>
  <c r="C7619" i="11"/>
  <c r="C7607" i="11"/>
  <c r="C7595" i="11"/>
  <c r="C7583" i="11"/>
  <c r="C7571" i="11"/>
  <c r="C7559" i="11"/>
  <c r="C7547" i="11"/>
  <c r="C7535" i="11"/>
  <c r="C7523" i="11"/>
  <c r="C7511" i="11"/>
  <c r="C7499" i="11"/>
  <c r="C7487" i="11"/>
  <c r="C7475" i="11"/>
  <c r="C7463" i="11"/>
  <c r="C7451" i="11"/>
  <c r="C7439" i="11"/>
  <c r="C7427" i="11"/>
  <c r="C7415" i="11"/>
  <c r="C7403" i="11"/>
  <c r="C7391" i="11"/>
  <c r="C7379" i="11"/>
  <c r="C7367" i="11"/>
  <c r="C7355" i="11"/>
  <c r="C7343" i="11"/>
  <c r="C7331" i="11"/>
  <c r="C7319" i="11"/>
  <c r="C7307" i="11"/>
  <c r="C7295" i="11"/>
  <c r="C7283" i="11"/>
  <c r="C7271" i="11"/>
  <c r="C7259" i="11"/>
  <c r="C7247" i="11"/>
  <c r="C7235" i="11"/>
  <c r="C7223" i="11"/>
  <c r="C7211" i="11"/>
  <c r="C7199" i="11"/>
  <c r="C7187" i="11"/>
  <c r="C7175" i="11"/>
  <c r="C7163" i="11"/>
  <c r="C7151" i="11"/>
  <c r="C7139" i="11"/>
  <c r="C7127" i="11"/>
  <c r="C7115" i="11"/>
  <c r="C7103" i="11"/>
  <c r="C7091" i="11"/>
  <c r="C7079" i="11"/>
  <c r="C7067" i="11"/>
  <c r="C7055" i="11"/>
  <c r="C7043" i="11"/>
  <c r="C7031" i="11"/>
  <c r="C7019" i="11"/>
  <c r="C7007" i="11"/>
  <c r="C6995" i="11"/>
  <c r="C6983" i="11"/>
  <c r="C6971" i="11"/>
  <c r="C6959" i="11"/>
  <c r="C6947" i="11"/>
  <c r="C6935" i="11"/>
  <c r="C6923" i="11"/>
  <c r="C6911" i="11"/>
  <c r="C6899" i="11"/>
  <c r="C6887" i="11"/>
  <c r="C6875" i="11"/>
  <c r="C6863" i="11"/>
  <c r="C6851" i="11"/>
  <c r="C6839" i="11"/>
  <c r="C6827" i="11"/>
  <c r="C6815" i="11"/>
  <c r="C6803" i="11"/>
  <c r="C6791" i="11"/>
  <c r="C6779" i="11"/>
  <c r="C6767" i="11"/>
  <c r="C6755" i="11"/>
  <c r="C6743" i="11"/>
  <c r="C6731" i="11"/>
  <c r="C6719" i="11"/>
  <c r="C6707" i="11"/>
  <c r="C6695" i="11"/>
  <c r="C6683" i="11"/>
  <c r="C6671" i="11"/>
  <c r="C6659" i="11"/>
  <c r="C6647" i="11"/>
  <c r="C6635" i="11"/>
  <c r="C6623" i="11"/>
  <c r="C6611" i="11"/>
  <c r="C6599" i="11"/>
  <c r="C6587" i="11"/>
  <c r="C6575" i="11"/>
  <c r="C6563" i="11"/>
  <c r="C6551" i="11"/>
  <c r="C6539" i="11"/>
  <c r="C6527" i="11"/>
  <c r="C6515" i="11"/>
  <c r="C6503" i="11"/>
  <c r="C6491" i="11"/>
  <c r="C6479" i="11"/>
  <c r="C6467" i="11"/>
  <c r="C6455" i="11"/>
  <c r="C6443" i="11"/>
  <c r="C6431" i="11"/>
  <c r="C6419" i="11"/>
  <c r="C6407" i="11"/>
  <c r="C6395" i="11"/>
  <c r="C6383" i="11"/>
  <c r="C6371" i="11"/>
  <c r="C6359" i="11"/>
  <c r="C6347" i="11"/>
  <c r="C6335" i="11"/>
  <c r="C6323" i="11"/>
  <c r="C6311" i="11"/>
  <c r="C6299" i="11"/>
  <c r="C6287" i="11"/>
  <c r="C6275" i="11"/>
  <c r="C6263" i="11"/>
  <c r="C6251" i="11"/>
  <c r="C6239" i="11"/>
  <c r="C6227" i="11"/>
  <c r="C6215" i="11"/>
  <c r="C6203" i="11"/>
  <c r="C6191" i="11"/>
  <c r="C6179" i="11"/>
  <c r="C6167" i="11"/>
  <c r="C6156" i="11"/>
  <c r="C6148" i="11"/>
  <c r="C6139" i="11"/>
  <c r="C6132" i="11"/>
  <c r="C6125" i="11"/>
  <c r="C6118" i="11"/>
  <c r="C6111" i="11"/>
  <c r="C6103" i="11"/>
  <c r="C6096" i="11"/>
  <c r="C6089" i="11"/>
  <c r="C6082" i="11"/>
  <c r="C6075" i="11"/>
  <c r="C6067" i="11"/>
  <c r="C6060" i="11"/>
  <c r="C6053" i="11"/>
  <c r="C6046" i="11"/>
  <c r="C6039" i="11"/>
  <c r="C6031" i="11"/>
  <c r="C6024" i="11"/>
  <c r="C6017" i="11"/>
  <c r="C6010" i="11"/>
  <c r="C6003" i="11"/>
  <c r="C5995" i="11"/>
  <c r="C5988" i="11"/>
  <c r="C5981" i="11"/>
  <c r="C5974" i="11"/>
  <c r="C5967" i="11"/>
  <c r="C5959" i="11"/>
  <c r="C5952" i="11"/>
  <c r="C5945" i="11"/>
  <c r="C5938" i="11"/>
  <c r="C5931" i="11"/>
  <c r="C5923" i="11"/>
  <c r="C5916" i="11"/>
  <c r="C5909" i="11"/>
  <c r="C5902" i="11"/>
  <c r="C5895" i="11"/>
  <c r="C5887" i="11"/>
  <c r="C5880" i="11"/>
  <c r="C5873" i="11"/>
  <c r="C5866" i="11"/>
  <c r="C5859" i="11"/>
  <c r="C5851" i="11"/>
  <c r="C5844" i="11"/>
  <c r="C5837" i="11"/>
  <c r="C5830" i="11"/>
  <c r="C5823" i="11"/>
  <c r="C5815" i="11"/>
  <c r="C5808" i="11"/>
  <c r="C5801" i="11"/>
  <c r="C5794" i="11"/>
  <c r="C5787" i="11"/>
  <c r="C5779" i="11"/>
  <c r="C5772" i="11"/>
  <c r="C5765" i="11"/>
  <c r="C5758" i="11"/>
  <c r="C5751" i="11"/>
  <c r="C5743" i="11"/>
  <c r="C5736" i="11"/>
  <c r="C5729" i="11"/>
  <c r="C5722" i="11"/>
  <c r="C5715" i="11"/>
  <c r="C5707" i="11"/>
  <c r="C5700" i="11"/>
  <c r="C5693" i="11"/>
  <c r="C5686" i="11"/>
  <c r="C5679" i="11"/>
  <c r="C5671" i="11"/>
  <c r="C5664" i="11"/>
  <c r="C5657" i="11"/>
  <c r="C5650" i="11"/>
  <c r="C5643" i="11"/>
  <c r="C5635" i="11"/>
  <c r="C5628" i="11"/>
  <c r="C5621" i="11"/>
  <c r="C5614" i="11"/>
  <c r="C5607" i="11"/>
  <c r="C5599" i="11"/>
  <c r="C5592" i="11"/>
  <c r="C5585" i="11"/>
  <c r="C5578" i="11"/>
  <c r="C5571" i="11"/>
  <c r="C5563" i="11"/>
  <c r="C5556" i="11"/>
  <c r="C5549" i="11"/>
  <c r="C5542" i="11"/>
  <c r="C5535" i="11"/>
  <c r="C5527" i="11"/>
  <c r="C5520" i="11"/>
  <c r="C5513" i="11"/>
  <c r="C5506" i="11"/>
  <c r="C5499" i="11"/>
  <c r="C5491" i="11"/>
  <c r="C5484" i="11"/>
  <c r="C5477" i="11"/>
  <c r="C5470" i="11"/>
  <c r="C5463" i="11"/>
  <c r="C5455" i="11"/>
  <c r="C5448" i="11"/>
  <c r="C5441" i="11"/>
  <c r="C5434" i="11"/>
  <c r="C5427" i="11"/>
  <c r="C5419" i="11"/>
  <c r="C5412" i="11"/>
  <c r="C5405" i="11"/>
  <c r="C5398" i="11"/>
  <c r="C5391" i="11"/>
  <c r="C5383" i="11"/>
  <c r="C5376" i="11"/>
  <c r="C5369" i="11"/>
  <c r="C5362" i="11"/>
  <c r="C5355" i="11"/>
  <c r="C5347" i="11"/>
  <c r="C5340" i="11"/>
  <c r="C5333" i="11"/>
  <c r="C5326" i="11"/>
  <c r="C5319" i="11"/>
  <c r="C5311" i="11"/>
  <c r="C5304" i="11"/>
  <c r="C5297" i="11"/>
  <c r="C5290" i="11"/>
  <c r="C5283" i="11"/>
  <c r="C5275" i="11"/>
  <c r="C5268" i="11"/>
  <c r="C5261" i="11"/>
  <c r="C5254" i="11"/>
  <c r="C5247" i="11"/>
  <c r="C5239" i="11"/>
  <c r="C5232" i="11"/>
  <c r="C5225" i="11"/>
  <c r="C5218" i="11"/>
  <c r="C5211" i="11"/>
  <c r="C5203" i="11"/>
  <c r="C5196" i="11"/>
  <c r="C5189" i="11"/>
  <c r="C5182" i="11"/>
  <c r="C5175" i="11"/>
  <c r="C5167" i="11"/>
  <c r="C5160" i="11"/>
  <c r="C5153" i="11"/>
  <c r="C5146" i="11"/>
  <c r="C5139" i="11"/>
  <c r="C5131" i="11"/>
  <c r="C5124" i="11"/>
  <c r="C5117" i="11"/>
  <c r="C5110" i="11"/>
  <c r="C5103" i="11"/>
  <c r="C5095" i="11"/>
  <c r="C5088" i="11"/>
  <c r="C5081" i="11"/>
  <c r="C5074" i="11"/>
  <c r="C5067" i="11"/>
  <c r="C5059" i="11"/>
  <c r="C5052" i="11"/>
  <c r="C5045" i="11"/>
  <c r="C5038" i="11"/>
  <c r="C5031" i="11"/>
  <c r="C5023" i="11"/>
  <c r="C5016" i="11"/>
  <c r="C5009" i="11"/>
  <c r="C5002" i="11"/>
  <c r="C4995" i="11"/>
  <c r="C4987" i="11"/>
  <c r="C4980" i="11"/>
  <c r="C4973" i="11"/>
  <c r="C4966" i="11"/>
  <c r="C4959" i="11"/>
  <c r="C4951" i="11"/>
  <c r="C4944" i="11"/>
  <c r="C4937" i="11"/>
  <c r="C4930" i="11"/>
  <c r="C4923" i="11"/>
  <c r="C4915" i="11"/>
  <c r="C4908" i="11"/>
  <c r="C4901" i="11"/>
  <c r="C4894" i="11"/>
  <c r="C4888" i="11"/>
  <c r="C4882" i="11"/>
  <c r="C4876" i="11"/>
  <c r="C4870" i="11"/>
  <c r="C4864" i="11"/>
  <c r="C4858" i="11"/>
  <c r="C4852" i="11"/>
  <c r="C4846" i="11"/>
  <c r="C4840" i="11"/>
  <c r="C4834" i="11"/>
  <c r="C4828" i="11"/>
  <c r="C4822" i="11"/>
  <c r="C4816" i="11"/>
  <c r="C4810" i="11"/>
  <c r="C4804" i="11"/>
  <c r="C4798" i="11"/>
  <c r="C4792" i="11"/>
  <c r="C4786" i="11"/>
  <c r="C4780" i="11"/>
  <c r="C4774" i="11"/>
  <c r="C4768" i="11"/>
  <c r="C4762" i="11"/>
  <c r="C4756" i="11"/>
  <c r="C4750" i="11"/>
  <c r="C4744" i="11"/>
  <c r="C4738" i="11"/>
  <c r="C4732" i="11"/>
  <c r="C4726" i="11"/>
  <c r="C4720" i="11"/>
  <c r="C4714" i="11"/>
  <c r="C4708" i="11"/>
  <c r="C4702" i="11"/>
  <c r="C4696" i="11"/>
  <c r="C4690" i="11"/>
  <c r="C4684" i="11"/>
  <c r="C4678" i="11"/>
  <c r="C4672" i="11"/>
  <c r="C4666" i="11"/>
  <c r="C4660" i="11"/>
  <c r="C4654" i="11"/>
  <c r="C4648" i="11"/>
  <c r="C4642" i="11"/>
  <c r="C4636" i="11"/>
  <c r="C4630" i="11"/>
  <c r="C4624" i="11"/>
  <c r="C4618" i="11"/>
  <c r="C4612" i="11"/>
  <c r="C4606" i="11"/>
  <c r="C4600" i="11"/>
  <c r="C4594" i="11"/>
  <c r="C4588" i="11"/>
  <c r="C4582" i="11"/>
  <c r="C4576" i="11"/>
  <c r="C4570" i="11"/>
  <c r="C4564" i="11"/>
  <c r="C4558" i="11"/>
  <c r="C4552" i="11"/>
  <c r="C4546" i="11"/>
  <c r="C4540" i="11"/>
  <c r="C4534" i="11"/>
  <c r="C4528" i="11"/>
  <c r="C4522" i="11"/>
  <c r="C4516" i="11"/>
  <c r="C4510" i="11"/>
  <c r="C4504" i="11"/>
  <c r="C4498" i="11"/>
  <c r="C4492" i="11"/>
  <c r="C4486" i="11"/>
  <c r="C4480" i="11"/>
  <c r="C4474" i="11"/>
  <c r="C4468" i="11"/>
  <c r="C4462" i="11"/>
  <c r="C4456" i="11"/>
  <c r="C4450" i="11"/>
  <c r="C4444" i="11"/>
  <c r="C4438" i="11"/>
  <c r="C4432" i="11"/>
  <c r="C4426" i="11"/>
  <c r="C4420" i="11"/>
  <c r="C4414" i="11"/>
  <c r="C4408" i="11"/>
  <c r="C4402" i="11"/>
  <c r="C4396" i="11"/>
  <c r="C4390" i="11"/>
  <c r="C4384" i="11"/>
  <c r="C4378" i="11"/>
  <c r="C4372" i="11"/>
  <c r="C4366" i="11"/>
  <c r="C4360" i="11"/>
  <c r="C4354" i="11"/>
  <c r="C4348" i="11"/>
  <c r="C4342" i="11"/>
  <c r="C4336" i="11"/>
  <c r="C4330" i="11"/>
  <c r="C4324" i="11"/>
  <c r="C4318" i="11"/>
  <c r="C4312" i="11"/>
  <c r="C4306" i="11"/>
  <c r="C4300" i="11"/>
  <c r="C4294" i="11"/>
  <c r="C4288" i="11"/>
  <c r="C4282" i="11"/>
  <c r="C4276" i="11"/>
  <c r="C4270" i="11"/>
  <c r="C4264" i="11"/>
  <c r="C4258" i="11"/>
  <c r="C4252" i="11"/>
  <c r="C4246" i="11"/>
  <c r="C4240" i="11"/>
  <c r="C4234" i="11"/>
  <c r="C4228" i="11"/>
  <c r="C4222" i="11"/>
  <c r="C4216" i="11"/>
  <c r="C4210" i="11"/>
  <c r="C4204" i="11"/>
  <c r="C4198" i="11"/>
  <c r="C4192" i="11"/>
  <c r="C4186" i="11"/>
  <c r="C4180" i="11"/>
  <c r="C4174" i="11"/>
  <c r="C4168" i="11"/>
  <c r="C4162" i="11"/>
  <c r="C4156" i="11"/>
  <c r="C4150" i="11"/>
  <c r="C4144" i="11"/>
  <c r="C4138" i="11"/>
  <c r="C4132" i="11"/>
  <c r="C4126" i="11"/>
  <c r="C4120" i="11"/>
  <c r="C4114" i="11"/>
  <c r="C4108" i="11"/>
  <c r="C4102" i="11"/>
  <c r="C4096" i="11"/>
  <c r="C4090" i="11"/>
  <c r="C4084" i="11"/>
  <c r="C4078" i="11"/>
  <c r="C4072" i="11"/>
  <c r="C4066" i="11"/>
  <c r="C4060" i="11"/>
  <c r="C4054" i="11"/>
  <c r="C4048" i="11"/>
  <c r="C4042" i="11"/>
  <c r="C4036" i="11"/>
  <c r="C4030" i="11"/>
  <c r="C4024" i="11"/>
  <c r="C4018" i="11"/>
  <c r="C4012" i="11"/>
  <c r="C4006" i="11"/>
  <c r="C4000" i="11"/>
  <c r="C3994" i="11"/>
  <c r="C3988" i="11"/>
  <c r="C3982" i="11"/>
  <c r="C3976" i="11"/>
  <c r="C3970" i="11"/>
  <c r="C3964" i="11"/>
  <c r="C3958" i="11"/>
  <c r="C3952" i="11"/>
  <c r="C3946" i="11"/>
  <c r="C3940" i="11"/>
  <c r="C3934" i="11"/>
  <c r="C3928" i="11"/>
  <c r="C3922" i="11"/>
  <c r="C3916" i="11"/>
  <c r="C3910" i="11"/>
  <c r="C3904" i="11"/>
  <c r="C3898" i="11"/>
  <c r="C3892" i="11"/>
  <c r="C3886" i="11"/>
  <c r="C3880" i="11"/>
  <c r="C3874" i="11"/>
  <c r="C3868" i="11"/>
  <c r="C3862" i="11"/>
  <c r="C3856" i="11"/>
  <c r="C3850" i="11"/>
  <c r="C3844" i="11"/>
  <c r="C3838" i="11"/>
  <c r="C3832" i="11"/>
  <c r="C3826" i="11"/>
  <c r="C3820" i="11"/>
  <c r="C3814" i="11"/>
  <c r="C3808" i="11"/>
  <c r="C3802" i="11"/>
  <c r="C3796" i="11"/>
  <c r="C3790" i="11"/>
  <c r="C3784" i="11"/>
  <c r="C3778" i="11"/>
  <c r="C3772" i="11"/>
  <c r="C3766" i="11"/>
  <c r="C3760" i="11"/>
  <c r="C3754" i="11"/>
  <c r="C3748" i="11"/>
  <c r="C3742" i="11"/>
  <c r="C3736" i="11"/>
  <c r="C3730" i="11"/>
  <c r="C3724" i="11"/>
  <c r="C3718" i="11"/>
  <c r="C3712" i="11"/>
  <c r="C3706" i="11"/>
  <c r="C3700" i="11"/>
  <c r="C3694" i="11"/>
  <c r="C3688" i="11"/>
  <c r="C3682" i="11"/>
  <c r="C3676" i="11"/>
  <c r="C3670" i="11"/>
  <c r="C3664" i="11"/>
  <c r="C3658" i="11"/>
  <c r="C3652" i="11"/>
  <c r="C3646" i="11"/>
  <c r="C3640" i="11"/>
  <c r="C3634" i="11"/>
  <c r="C3628" i="11"/>
  <c r="C3622" i="11"/>
  <c r="C3616" i="11"/>
  <c r="C3610" i="11"/>
  <c r="C3604" i="11"/>
  <c r="C3598" i="11"/>
  <c r="C3592" i="11"/>
  <c r="C3586" i="11"/>
  <c r="C3580" i="11"/>
  <c r="C3574" i="11"/>
  <c r="C3568" i="11"/>
  <c r="C3562" i="11"/>
  <c r="C3556" i="11"/>
  <c r="C3550" i="11"/>
  <c r="C3544" i="11"/>
  <c r="C3538" i="11"/>
  <c r="C3532" i="11"/>
  <c r="C3526" i="11"/>
  <c r="C3520" i="11"/>
  <c r="C3514" i="11"/>
  <c r="C3508" i="11"/>
  <c r="C3502" i="11"/>
  <c r="C3496" i="11"/>
  <c r="C3490" i="11"/>
  <c r="C3484" i="11"/>
  <c r="C3478" i="11"/>
  <c r="C3472" i="11"/>
  <c r="C3466" i="11"/>
  <c r="C3460" i="11"/>
  <c r="C3454" i="11"/>
  <c r="C3448" i="11"/>
  <c r="C3442" i="11"/>
  <c r="C3436" i="11"/>
  <c r="C3430" i="11"/>
  <c r="C3424" i="11"/>
  <c r="C3418" i="11"/>
  <c r="C3412" i="11"/>
  <c r="C3406" i="11"/>
  <c r="C3400" i="11"/>
  <c r="C3394" i="11"/>
  <c r="C3388" i="11"/>
  <c r="C3382" i="11"/>
  <c r="C3376" i="11"/>
  <c r="C3370" i="11"/>
  <c r="C3364" i="11"/>
  <c r="C3358" i="11"/>
  <c r="C3352" i="11"/>
  <c r="C3346" i="11"/>
  <c r="C3340" i="11"/>
  <c r="C3334" i="11"/>
  <c r="C3328" i="11"/>
  <c r="C3322" i="11"/>
  <c r="C3316" i="11"/>
  <c r="C3310" i="11"/>
  <c r="C3304" i="11"/>
  <c r="C3298" i="11"/>
  <c r="C3292" i="11"/>
  <c r="C3286" i="11"/>
  <c r="C3280" i="11"/>
  <c r="C3274" i="11"/>
  <c r="C3268" i="11"/>
  <c r="C3262" i="11"/>
  <c r="C3256" i="11"/>
  <c r="C3250" i="11"/>
  <c r="C3244" i="11"/>
  <c r="C3238" i="11"/>
  <c r="C3232" i="11"/>
  <c r="C3226" i="11"/>
  <c r="C3220" i="11"/>
  <c r="C3214" i="11"/>
  <c r="C3208" i="11"/>
  <c r="C3202" i="11"/>
  <c r="C3196" i="11"/>
  <c r="C3190" i="11"/>
  <c r="C3184" i="11"/>
  <c r="C3178" i="11"/>
  <c r="C3172" i="11"/>
  <c r="C3166" i="11"/>
  <c r="C3160" i="11"/>
  <c r="C3154" i="11"/>
  <c r="C3148" i="11"/>
  <c r="C3142" i="11"/>
  <c r="C3136" i="11"/>
  <c r="C3130" i="11"/>
  <c r="C3124" i="11"/>
  <c r="C3118" i="11"/>
  <c r="C3112" i="11"/>
  <c r="C3106" i="11"/>
  <c r="C3100" i="11"/>
  <c r="C3094" i="11"/>
  <c r="C3088" i="11"/>
  <c r="C3082" i="11"/>
  <c r="C3076" i="11"/>
  <c r="C3070" i="11"/>
  <c r="C3064" i="11"/>
  <c r="C3058" i="11"/>
  <c r="C3052" i="11"/>
  <c r="C3046" i="11"/>
  <c r="C3040" i="11"/>
  <c r="C3034" i="11"/>
  <c r="C3028" i="11"/>
  <c r="C3022" i="11"/>
  <c r="C3016" i="11"/>
  <c r="C3010" i="11"/>
  <c r="C3004" i="11"/>
  <c r="C2998" i="11"/>
  <c r="C2992" i="11"/>
  <c r="C2986" i="11"/>
  <c r="C2980" i="11"/>
  <c r="C2974" i="11"/>
  <c r="C2968" i="11"/>
  <c r="C2962" i="11"/>
  <c r="C2956" i="11"/>
  <c r="C2950" i="11"/>
  <c r="C2944" i="11"/>
  <c r="C2938" i="11"/>
  <c r="C2932" i="11"/>
  <c r="C2926" i="11"/>
  <c r="C2920" i="11"/>
  <c r="C2914" i="11"/>
  <c r="C2908" i="11"/>
  <c r="C2902" i="11"/>
  <c r="C2896" i="11"/>
  <c r="C2890" i="11"/>
  <c r="C2884" i="11"/>
  <c r="C2878" i="11"/>
  <c r="C2872" i="11"/>
  <c r="C2866" i="11"/>
  <c r="C2860" i="11"/>
  <c r="C2854" i="11"/>
  <c r="C2848" i="11"/>
  <c r="C2842" i="11"/>
  <c r="C2836" i="11"/>
  <c r="C2830" i="11"/>
  <c r="C2824" i="11"/>
  <c r="C2818" i="11"/>
  <c r="C2812" i="11"/>
  <c r="C2806" i="11"/>
  <c r="C2800" i="11"/>
  <c r="C2794" i="11"/>
  <c r="C2788" i="11"/>
  <c r="C2782" i="11"/>
  <c r="C2776" i="11"/>
  <c r="C2770" i="11"/>
  <c r="C2764" i="11"/>
  <c r="C2758" i="11"/>
  <c r="C2752" i="11"/>
  <c r="C2746" i="11"/>
  <c r="C2740" i="11"/>
  <c r="C2734" i="11"/>
  <c r="C2728" i="11"/>
  <c r="C2722" i="11"/>
  <c r="C2716" i="11"/>
  <c r="C2710" i="11"/>
  <c r="C2704" i="11"/>
  <c r="C2698" i="11"/>
  <c r="C2692" i="11"/>
  <c r="C2686" i="11"/>
  <c r="C2680" i="11"/>
  <c r="C2674" i="11"/>
  <c r="C2668" i="11"/>
  <c r="C2662" i="11"/>
  <c r="C2656" i="11"/>
  <c r="C2650" i="11"/>
  <c r="C2644" i="11"/>
  <c r="C2638" i="11"/>
  <c r="C2632" i="11"/>
  <c r="C2626" i="11"/>
  <c r="C2620" i="11"/>
  <c r="C2614" i="11"/>
  <c r="C2608" i="11"/>
  <c r="C2602" i="11"/>
  <c r="C2596" i="11"/>
  <c r="C2590" i="11"/>
  <c r="C2584" i="11"/>
  <c r="C2578" i="11"/>
  <c r="C2572" i="11"/>
  <c r="C2566" i="11"/>
  <c r="C2560" i="11"/>
  <c r="C2554" i="11"/>
  <c r="C2548" i="11"/>
  <c r="C2542" i="11"/>
  <c r="C2536" i="11"/>
  <c r="C2530" i="11"/>
  <c r="C2524" i="11"/>
  <c r="C2518" i="11"/>
  <c r="C2512" i="11"/>
  <c r="C2506" i="11"/>
  <c r="C2500" i="11"/>
  <c r="C2494" i="11"/>
  <c r="C2488" i="11"/>
  <c r="C2482" i="11"/>
  <c r="C2476" i="11"/>
  <c r="C2470" i="11"/>
  <c r="C2464" i="11"/>
  <c r="C2458" i="11"/>
  <c r="C2452" i="11"/>
  <c r="C2446" i="11"/>
  <c r="C2440" i="11"/>
  <c r="C2434" i="11"/>
  <c r="C2428" i="11"/>
  <c r="C2422" i="11"/>
  <c r="C2416" i="11"/>
  <c r="C2410" i="11"/>
  <c r="C2404" i="11"/>
  <c r="C2398" i="11"/>
  <c r="C2392" i="11"/>
  <c r="C2386" i="11"/>
  <c r="C2380" i="11"/>
  <c r="C2374" i="11"/>
  <c r="C2368" i="11"/>
  <c r="C2362" i="11"/>
  <c r="C2356" i="11"/>
  <c r="C2350" i="11"/>
  <c r="C2344" i="11"/>
  <c r="C2338" i="11"/>
  <c r="C2332" i="11"/>
  <c r="C2326" i="11"/>
  <c r="C2320" i="11"/>
  <c r="C2314" i="11"/>
  <c r="C2308" i="11"/>
  <c r="C2302" i="11"/>
  <c r="C2296" i="11"/>
  <c r="C2290" i="11"/>
  <c r="C2284" i="11"/>
  <c r="C2278" i="11"/>
  <c r="C2272" i="11"/>
  <c r="C2266" i="11"/>
  <c r="C2260" i="11"/>
  <c r="C2254" i="11"/>
  <c r="C2248" i="11"/>
  <c r="C2242" i="11"/>
  <c r="C2236" i="11"/>
  <c r="C2230" i="11"/>
  <c r="C2224" i="11"/>
  <c r="C2218" i="11"/>
  <c r="C2212" i="11"/>
  <c r="C2206" i="11"/>
  <c r="C2200" i="11"/>
  <c r="C2194" i="11"/>
  <c r="C2188" i="11"/>
  <c r="C2182" i="11"/>
  <c r="C2176" i="11"/>
  <c r="C2170" i="11"/>
  <c r="C2164" i="11"/>
  <c r="C2158" i="11"/>
  <c r="C2152" i="11"/>
  <c r="C2146" i="11"/>
  <c r="C2140" i="11"/>
  <c r="C2134" i="11"/>
  <c r="C2128" i="11"/>
  <c r="C2122" i="11"/>
  <c r="C2116" i="11"/>
  <c r="C2110" i="11"/>
  <c r="C2104" i="11"/>
  <c r="C2098" i="11"/>
  <c r="C2092" i="11"/>
  <c r="C2086" i="11"/>
  <c r="C2080" i="11"/>
  <c r="C2074" i="11"/>
  <c r="C2068" i="11"/>
  <c r="C2062" i="11"/>
  <c r="C2056" i="11"/>
  <c r="C2050" i="11"/>
  <c r="C2044" i="11"/>
  <c r="C2038" i="11"/>
  <c r="C2032" i="11"/>
  <c r="C2026" i="11"/>
  <c r="C2020" i="11"/>
  <c r="C2014" i="11"/>
  <c r="C2008" i="11"/>
  <c r="C2002" i="11"/>
  <c r="C1996" i="11"/>
  <c r="C1990" i="11"/>
  <c r="C1984" i="11"/>
  <c r="C1978" i="11"/>
  <c r="C1972" i="11"/>
  <c r="C1966" i="11"/>
  <c r="C1960" i="11"/>
  <c r="C1954" i="11"/>
  <c r="C1948" i="11"/>
  <c r="C1942" i="11"/>
  <c r="C1936" i="11"/>
  <c r="C1930" i="11"/>
  <c r="C1924" i="11"/>
  <c r="C1918" i="11"/>
  <c r="C1912" i="11"/>
  <c r="C1906" i="11"/>
  <c r="C1900" i="11"/>
  <c r="C1894" i="11"/>
  <c r="C1888" i="11"/>
  <c r="C1882" i="11"/>
  <c r="C1876" i="11"/>
  <c r="C1870" i="11"/>
  <c r="C1864" i="11"/>
  <c r="C1858" i="11"/>
  <c r="C1852" i="11"/>
  <c r="C1846" i="11"/>
  <c r="C1840" i="11"/>
  <c r="C1834" i="11"/>
  <c r="C1828" i="11"/>
  <c r="C1822" i="11"/>
  <c r="C1816" i="11"/>
  <c r="C1810" i="11"/>
  <c r="C1804" i="11"/>
  <c r="C1798" i="11"/>
  <c r="C1792" i="11"/>
  <c r="C1786" i="11"/>
  <c r="C1780" i="11"/>
  <c r="C1774" i="11"/>
  <c r="C1768" i="11"/>
  <c r="C1762" i="11"/>
  <c r="C1756" i="11"/>
  <c r="C1750" i="11"/>
  <c r="C1744" i="11"/>
  <c r="C1738" i="11"/>
  <c r="C1732" i="11"/>
  <c r="C1726" i="11"/>
  <c r="C1720" i="11"/>
  <c r="C1714" i="11"/>
  <c r="C1708" i="11"/>
  <c r="C1702" i="11"/>
  <c r="C1696" i="11"/>
  <c r="C1690" i="11"/>
  <c r="C1684" i="11"/>
  <c r="C1678" i="11"/>
  <c r="C1672" i="11"/>
  <c r="C1666" i="11"/>
  <c r="C1660" i="11"/>
  <c r="C1654" i="11"/>
  <c r="C1648" i="11"/>
  <c r="C1642" i="11"/>
  <c r="C1636" i="11"/>
  <c r="C1630" i="11"/>
  <c r="C1624" i="11"/>
  <c r="C1618" i="11"/>
  <c r="C1612" i="11"/>
  <c r="C1606" i="11"/>
  <c r="C1600" i="11"/>
  <c r="C1594" i="11"/>
  <c r="C1588" i="11"/>
  <c r="C1582" i="11"/>
  <c r="C1576" i="11"/>
  <c r="C1570" i="11"/>
  <c r="C1564" i="11"/>
  <c r="C1558" i="11"/>
  <c r="C1552" i="11"/>
  <c r="C1546" i="11"/>
  <c r="C1540" i="11"/>
  <c r="C1534" i="11"/>
  <c r="C1528" i="11"/>
  <c r="C1522" i="11"/>
  <c r="C1516" i="11"/>
  <c r="C1510" i="11"/>
  <c r="C1504" i="11"/>
  <c r="C1498" i="11"/>
  <c r="C1492" i="11"/>
  <c r="C1486" i="11"/>
  <c r="C1480" i="11"/>
  <c r="C1474" i="11"/>
  <c r="C1468" i="11"/>
  <c r="C1462" i="11"/>
  <c r="C1456" i="11"/>
  <c r="C1450" i="11"/>
  <c r="C1444" i="11"/>
  <c r="C1438" i="11"/>
  <c r="C1432" i="11"/>
  <c r="C1426" i="11"/>
  <c r="C1420" i="11"/>
  <c r="C1414" i="11"/>
  <c r="C1408" i="11"/>
  <c r="C1402" i="11"/>
  <c r="C1396" i="11"/>
  <c r="C1390" i="11"/>
  <c r="C1384" i="11"/>
  <c r="C1378" i="11"/>
  <c r="C1372" i="11"/>
  <c r="C1366" i="11"/>
  <c r="C1360" i="11"/>
  <c r="C1354" i="11"/>
  <c r="C1348" i="11"/>
  <c r="C1342" i="11"/>
  <c r="C1336" i="11"/>
  <c r="C1330" i="11"/>
  <c r="C1324" i="11"/>
  <c r="C1318" i="11"/>
  <c r="C1312" i="11"/>
  <c r="C1306" i="11"/>
  <c r="C1300" i="11"/>
  <c r="C1294" i="11"/>
  <c r="C1288" i="11"/>
  <c r="C1282" i="11"/>
  <c r="C1276" i="11"/>
  <c r="C1270" i="11"/>
  <c r="C1264" i="11"/>
  <c r="C1258" i="11"/>
  <c r="C1252" i="11"/>
  <c r="C1246" i="11"/>
  <c r="C1240" i="11"/>
  <c r="C1234" i="11"/>
  <c r="C1228" i="11"/>
  <c r="C1222" i="11"/>
  <c r="C1216" i="11"/>
  <c r="C1210" i="11"/>
  <c r="C1204" i="11"/>
  <c r="C1198" i="11"/>
  <c r="C1192" i="11"/>
  <c r="C1186" i="11"/>
  <c r="C1180" i="11"/>
  <c r="C1174" i="11"/>
  <c r="C1168" i="11"/>
  <c r="C1162" i="11"/>
  <c r="C1156" i="11"/>
  <c r="C1150" i="11"/>
  <c r="C1144" i="11"/>
  <c r="C1138" i="11"/>
  <c r="C1132" i="11"/>
  <c r="C1126" i="11"/>
  <c r="C1120" i="11"/>
  <c r="C1114" i="11"/>
  <c r="C1108" i="11"/>
  <c r="C1102" i="11"/>
  <c r="C1096" i="11"/>
  <c r="C1090" i="11"/>
  <c r="C1084" i="11"/>
  <c r="C1078" i="11"/>
  <c r="C1072" i="11"/>
  <c r="C1066" i="11"/>
  <c r="C1060" i="11"/>
  <c r="C1054" i="11"/>
  <c r="C1048" i="11"/>
  <c r="C1042" i="11"/>
  <c r="C1036" i="11"/>
  <c r="C1030" i="11"/>
  <c r="C1024" i="11"/>
  <c r="C1018" i="11"/>
  <c r="C1012" i="11"/>
  <c r="C1006" i="11"/>
  <c r="C1000" i="11"/>
  <c r="C994" i="11"/>
  <c r="C988" i="11"/>
  <c r="C982" i="11"/>
  <c r="C976" i="11"/>
  <c r="C970" i="11"/>
  <c r="C964" i="11"/>
  <c r="C958" i="11"/>
  <c r="C952" i="11"/>
  <c r="C946" i="11"/>
  <c r="C940" i="11"/>
  <c r="C934" i="11"/>
  <c r="C928" i="11"/>
  <c r="C922" i="11"/>
  <c r="C916" i="11"/>
  <c r="C910" i="11"/>
  <c r="C904" i="11"/>
  <c r="C898" i="11"/>
  <c r="C892" i="11"/>
  <c r="C886" i="11"/>
  <c r="C880" i="11"/>
  <c r="C874" i="11"/>
  <c r="C868" i="11"/>
  <c r="C862" i="11"/>
  <c r="C856" i="11"/>
  <c r="C850" i="11"/>
  <c r="C844" i="11"/>
  <c r="C838" i="11"/>
  <c r="C832" i="11"/>
  <c r="C826" i="11"/>
  <c r="C820" i="11"/>
  <c r="C814" i="11"/>
  <c r="C808" i="11"/>
  <c r="C802" i="11"/>
  <c r="C796" i="11"/>
  <c r="C790" i="11"/>
  <c r="C784" i="11"/>
  <c r="C778" i="11"/>
  <c r="C772" i="11"/>
  <c r="C766" i="11"/>
  <c r="C760" i="11"/>
  <c r="C754" i="11"/>
  <c r="C748" i="11"/>
  <c r="C742" i="11"/>
  <c r="C736" i="11"/>
  <c r="C730" i="11"/>
  <c r="C724" i="11"/>
  <c r="C718" i="11"/>
  <c r="C712" i="11"/>
  <c r="C706" i="11"/>
  <c r="C700" i="11"/>
  <c r="C694" i="11"/>
  <c r="C688" i="11"/>
  <c r="C682" i="11"/>
  <c r="C676" i="11"/>
  <c r="C670" i="11"/>
  <c r="C664" i="11"/>
  <c r="C658" i="11"/>
  <c r="C652" i="11"/>
  <c r="C646" i="11"/>
  <c r="C640" i="11"/>
  <c r="C634" i="11"/>
  <c r="C628" i="11"/>
  <c r="C622" i="11"/>
  <c r="C616" i="11"/>
  <c r="C610" i="11"/>
  <c r="C604" i="11"/>
  <c r="C598" i="11"/>
  <c r="C592" i="11"/>
  <c r="C586" i="11"/>
  <c r="C580" i="11"/>
  <c r="C574" i="11"/>
  <c r="C568" i="11"/>
  <c r="C562" i="11"/>
  <c r="C556" i="11"/>
  <c r="C550" i="11"/>
  <c r="C544" i="11"/>
  <c r="C538" i="11"/>
  <c r="C532" i="11"/>
  <c r="C526" i="11"/>
  <c r="C520" i="11"/>
  <c r="C514" i="11"/>
  <c r="C508" i="11"/>
  <c r="C502" i="11"/>
  <c r="C496" i="11"/>
  <c r="C490" i="11"/>
  <c r="C484" i="11"/>
  <c r="C478" i="11"/>
  <c r="C472" i="11"/>
  <c r="C466" i="11"/>
  <c r="C460" i="11"/>
  <c r="C454" i="11"/>
  <c r="C448" i="11"/>
  <c r="C442" i="11"/>
  <c r="C436" i="11"/>
  <c r="C430" i="11"/>
  <c r="C424" i="11"/>
  <c r="C418" i="11"/>
  <c r="C412" i="11"/>
  <c r="C406" i="11"/>
  <c r="C400" i="11"/>
  <c r="C394" i="11"/>
  <c r="C388" i="11"/>
  <c r="C382" i="11"/>
  <c r="C376" i="11"/>
  <c r="C370" i="11"/>
  <c r="C364" i="11"/>
  <c r="C358" i="11"/>
  <c r="C352" i="11"/>
  <c r="C346" i="11"/>
  <c r="C340" i="11"/>
  <c r="C334" i="11"/>
  <c r="C328" i="11"/>
  <c r="C322" i="11"/>
  <c r="C316" i="11"/>
  <c r="C310" i="11"/>
  <c r="C304" i="11"/>
  <c r="C298" i="11"/>
  <c r="C292" i="11"/>
  <c r="C286" i="11"/>
  <c r="C280" i="11"/>
  <c r="C274" i="11"/>
  <c r="C268" i="11"/>
  <c r="C262" i="11"/>
  <c r="C256" i="11"/>
  <c r="C250" i="11"/>
  <c r="C244" i="11"/>
  <c r="C238" i="11"/>
  <c r="C232" i="11"/>
  <c r="C226" i="11"/>
  <c r="C220" i="11"/>
  <c r="C214" i="11"/>
  <c r="C208" i="11"/>
  <c r="C202" i="11"/>
  <c r="C196" i="11"/>
  <c r="C190" i="11"/>
  <c r="C184" i="11"/>
  <c r="C178" i="11"/>
  <c r="C172" i="11"/>
  <c r="C166" i="11"/>
  <c r="C160" i="11"/>
  <c r="C154" i="11"/>
  <c r="C148" i="11"/>
  <c r="C142" i="11"/>
  <c r="C136" i="11"/>
  <c r="C130" i="11"/>
  <c r="C124" i="11"/>
  <c r="C118" i="11"/>
  <c r="C112" i="11"/>
  <c r="C106" i="11"/>
  <c r="C100" i="11"/>
  <c r="C94" i="11"/>
  <c r="C88" i="11"/>
  <c r="C82" i="11"/>
  <c r="C76" i="11"/>
  <c r="C70" i="11"/>
  <c r="C64" i="11"/>
  <c r="C58" i="11"/>
  <c r="C52" i="11"/>
  <c r="C46" i="11"/>
  <c r="C40" i="11"/>
  <c r="C34" i="11"/>
  <c r="C28" i="11"/>
  <c r="C22" i="11"/>
  <c r="C16" i="11"/>
  <c r="C10014" i="11"/>
  <c r="C10002" i="11"/>
  <c r="C9990" i="11"/>
  <c r="C9978" i="11"/>
  <c r="C9966" i="11"/>
  <c r="C9954" i="11"/>
  <c r="C9942" i="11"/>
  <c r="C9930" i="11"/>
  <c r="C9918" i="11"/>
  <c r="C9906" i="11"/>
  <c r="C9894" i="11"/>
  <c r="C9882" i="11"/>
  <c r="C9870" i="11"/>
  <c r="C9858" i="11"/>
  <c r="C9846" i="11"/>
  <c r="C9834" i="11"/>
  <c r="C9822" i="11"/>
  <c r="C9810" i="11"/>
  <c r="C9798" i="11"/>
  <c r="C9786" i="11"/>
  <c r="C9774" i="11"/>
  <c r="C9762" i="11"/>
  <c r="C9750" i="11"/>
  <c r="C9738" i="11"/>
  <c r="C9726" i="11"/>
  <c r="C9714" i="11"/>
  <c r="C9702" i="11"/>
  <c r="C9690" i="11"/>
  <c r="C9678" i="11"/>
  <c r="C9666" i="11"/>
  <c r="C9654" i="11"/>
  <c r="C9642" i="11"/>
  <c r="C9630" i="11"/>
  <c r="C9618" i="11"/>
  <c r="C9606" i="11"/>
  <c r="C9594" i="11"/>
  <c r="C9582" i="11"/>
  <c r="C9570" i="11"/>
  <c r="C9558" i="11"/>
  <c r="C9546" i="11"/>
  <c r="C9534" i="11"/>
  <c r="C9522" i="11"/>
  <c r="C9510" i="11"/>
  <c r="C9498" i="11"/>
  <c r="C9486" i="11"/>
  <c r="C9474" i="11"/>
  <c r="C9462" i="11"/>
  <c r="C9450" i="11"/>
  <c r="C9438" i="11"/>
  <c r="C9426" i="11"/>
  <c r="C9414" i="11"/>
  <c r="C9402" i="11"/>
  <c r="C9390" i="11"/>
  <c r="C9378" i="11"/>
  <c r="C9366" i="11"/>
  <c r="C9354" i="11"/>
  <c r="C9342" i="11"/>
  <c r="C9330" i="11"/>
  <c r="C9318" i="11"/>
  <c r="C9306" i="11"/>
  <c r="C9294" i="11"/>
  <c r="C9282" i="11"/>
  <c r="C9270" i="11"/>
  <c r="C9258" i="11"/>
  <c r="C9246" i="11"/>
  <c r="C9234" i="11"/>
  <c r="C9222" i="11"/>
  <c r="C9210" i="11"/>
  <c r="C9198" i="11"/>
  <c r="C9186" i="11"/>
  <c r="C9174" i="11"/>
  <c r="C9162" i="11"/>
  <c r="C9150" i="11"/>
  <c r="C9138" i="11"/>
  <c r="C9126" i="11"/>
  <c r="C9114" i="11"/>
  <c r="C9102" i="11"/>
  <c r="C9090" i="11"/>
  <c r="C9078" i="11"/>
  <c r="C9066" i="11"/>
  <c r="C9054" i="11"/>
  <c r="C9042" i="11"/>
  <c r="C9030" i="11"/>
  <c r="C9018" i="11"/>
  <c r="C9006" i="11"/>
  <c r="C8994" i="11"/>
  <c r="C8982" i="11"/>
  <c r="C8970" i="11"/>
  <c r="C8958" i="11"/>
  <c r="C8946" i="11"/>
  <c r="C8934" i="11"/>
  <c r="C8922" i="11"/>
  <c r="C8910" i="11"/>
  <c r="C8898" i="11"/>
  <c r="C8886" i="11"/>
  <c r="C8874" i="11"/>
  <c r="C8862" i="11"/>
  <c r="C8850" i="11"/>
  <c r="C8838" i="11"/>
  <c r="C8826" i="11"/>
  <c r="C8814" i="11"/>
  <c r="C8802" i="11"/>
  <c r="C8790" i="11"/>
  <c r="C8778" i="11"/>
  <c r="C8766" i="11"/>
  <c r="C8754" i="11"/>
  <c r="C8742" i="11"/>
  <c r="C8730" i="11"/>
  <c r="C8718" i="11"/>
  <c r="C8706" i="11"/>
  <c r="C8694" i="11"/>
  <c r="C8682" i="11"/>
  <c r="C8670" i="11"/>
  <c r="C8658" i="11"/>
  <c r="C8646" i="11"/>
  <c r="C8634" i="11"/>
  <c r="C8622" i="11"/>
  <c r="C8610" i="11"/>
  <c r="C8598" i="11"/>
  <c r="C8586" i="11"/>
  <c r="C8574" i="11"/>
  <c r="C8562" i="11"/>
  <c r="C8550" i="11"/>
  <c r="C8538" i="11"/>
  <c r="C8526" i="11"/>
  <c r="C8514" i="11"/>
  <c r="C8502" i="11"/>
  <c r="C8490" i="11"/>
  <c r="C8478" i="11"/>
  <c r="C8466" i="11"/>
  <c r="C8454" i="11"/>
  <c r="C8442" i="11"/>
  <c r="C8430" i="11"/>
  <c r="C8418" i="11"/>
  <c r="C8406" i="11"/>
  <c r="C8394" i="11"/>
  <c r="C8382" i="11"/>
  <c r="C8370" i="11"/>
  <c r="C8358" i="11"/>
  <c r="C8346" i="11"/>
  <c r="C8334" i="11"/>
  <c r="C8322" i="11"/>
  <c r="C8310" i="11"/>
  <c r="C8298" i="11"/>
  <c r="C8286" i="11"/>
  <c r="C8274" i="11"/>
  <c r="C8262" i="11"/>
  <c r="C8250" i="11"/>
  <c r="C8238" i="11"/>
  <c r="C8226" i="11"/>
  <c r="C8214" i="11"/>
  <c r="C8202" i="11"/>
  <c r="C8190" i="11"/>
  <c r="C8178" i="11"/>
  <c r="C8166" i="11"/>
  <c r="C8154" i="11"/>
  <c r="C8142" i="11"/>
  <c r="C8130" i="11"/>
  <c r="C8118" i="11"/>
  <c r="C8106" i="11"/>
  <c r="C8094" i="11"/>
  <c r="C8082" i="11"/>
  <c r="C8070" i="11"/>
  <c r="C8058" i="11"/>
  <c r="C8046" i="11"/>
  <c r="C8034" i="11"/>
  <c r="C8022" i="11"/>
  <c r="C8010" i="11"/>
  <c r="C7998" i="11"/>
  <c r="C7986" i="11"/>
  <c r="C7974" i="11"/>
  <c r="C7962" i="11"/>
  <c r="C7950" i="11"/>
  <c r="C7938" i="11"/>
  <c r="C7926" i="11"/>
  <c r="C7914" i="11"/>
  <c r="C7902" i="11"/>
  <c r="C7890" i="11"/>
  <c r="C7878" i="11"/>
  <c r="C7866" i="11"/>
  <c r="C7854" i="11"/>
  <c r="C7842" i="11"/>
  <c r="C7830" i="11"/>
  <c r="C7818" i="11"/>
  <c r="C7806" i="11"/>
  <c r="C7794" i="11"/>
  <c r="C7782" i="11"/>
  <c r="C7770" i="11"/>
  <c r="C7758" i="11"/>
  <c r="C7746" i="11"/>
  <c r="C7734" i="11"/>
  <c r="C7722" i="11"/>
  <c r="C7710" i="11"/>
  <c r="C7698" i="11"/>
  <c r="C7686" i="11"/>
  <c r="C7674" i="11"/>
  <c r="C7662" i="11"/>
  <c r="C7650" i="11"/>
  <c r="C7638" i="11"/>
  <c r="C7626" i="11"/>
  <c r="C7614" i="11"/>
  <c r="C7602" i="11"/>
  <c r="C7590" i="11"/>
  <c r="C7578" i="11"/>
  <c r="C7566" i="11"/>
  <c r="C7554" i="11"/>
  <c r="C7542" i="11"/>
  <c r="C7530" i="11"/>
  <c r="C7518" i="11"/>
  <c r="C7506" i="11"/>
  <c r="C7494" i="11"/>
  <c r="C7482" i="11"/>
  <c r="C7470" i="11"/>
  <c r="C7458" i="11"/>
  <c r="C7446" i="11"/>
  <c r="C7434" i="11"/>
  <c r="C7422" i="11"/>
  <c r="C7410" i="11"/>
  <c r="C7398" i="11"/>
  <c r="C7386" i="11"/>
  <c r="C7374" i="11"/>
  <c r="C7362" i="11"/>
  <c r="C7350" i="11"/>
  <c r="C7338" i="11"/>
  <c r="C7326" i="11"/>
  <c r="C7314" i="11"/>
  <c r="C7302" i="11"/>
  <c r="C7290" i="11"/>
  <c r="C7278" i="11"/>
  <c r="C7266" i="11"/>
  <c r="C7254" i="11"/>
  <c r="C7242" i="11"/>
  <c r="C7230" i="11"/>
  <c r="C7218" i="11"/>
  <c r="C7206" i="11"/>
  <c r="C7194" i="11"/>
  <c r="C7182" i="11"/>
  <c r="C7170" i="11"/>
  <c r="C7158" i="11"/>
  <c r="C7146" i="11"/>
  <c r="C7134" i="11"/>
  <c r="C7122" i="11"/>
  <c r="C7110" i="11"/>
  <c r="C7098" i="11"/>
  <c r="C7086" i="11"/>
  <c r="C7074" i="11"/>
  <c r="C7062" i="11"/>
  <c r="C7050" i="11"/>
  <c r="C7038" i="11"/>
  <c r="C7026" i="11"/>
  <c r="C7014" i="11"/>
  <c r="C7002" i="11"/>
  <c r="C6990" i="11"/>
  <c r="C6978" i="11"/>
  <c r="C6966" i="11"/>
  <c r="C6954" i="11"/>
  <c r="C6942" i="11"/>
  <c r="C6930" i="11"/>
  <c r="C6918" i="11"/>
  <c r="C6906" i="11"/>
  <c r="C6894" i="11"/>
  <c r="C6882" i="11"/>
  <c r="C6870" i="11"/>
  <c r="C6858" i="11"/>
  <c r="C6846" i="11"/>
  <c r="C6834" i="11"/>
  <c r="C6822" i="11"/>
  <c r="C6810" i="11"/>
  <c r="C6798" i="11"/>
  <c r="C6786" i="11"/>
  <c r="C6774" i="11"/>
  <c r="C6762" i="11"/>
  <c r="C6750" i="11"/>
  <c r="C6738" i="11"/>
  <c r="C6726" i="11"/>
  <c r="C6714" i="11"/>
  <c r="C6702" i="11"/>
  <c r="C6690" i="11"/>
  <c r="C6678" i="11"/>
  <c r="C6666" i="11"/>
  <c r="C6654" i="11"/>
  <c r="C6642" i="11"/>
  <c r="C6630" i="11"/>
  <c r="C6618" i="11"/>
  <c r="C6606" i="11"/>
  <c r="C6594" i="11"/>
  <c r="C6582" i="11"/>
  <c r="C6570" i="11"/>
  <c r="C6558" i="11"/>
  <c r="C6546" i="11"/>
  <c r="C6534" i="11"/>
  <c r="C6522" i="11"/>
  <c r="C6510" i="11"/>
  <c r="C6498" i="11"/>
  <c r="C6486" i="11"/>
  <c r="C6474" i="11"/>
  <c r="C6462" i="11"/>
  <c r="C6450" i="11"/>
  <c r="C6438" i="11"/>
  <c r="C6426" i="11"/>
  <c r="C6414" i="11"/>
  <c r="C6402" i="11"/>
  <c r="C6390" i="11"/>
  <c r="C6378" i="11"/>
  <c r="C6366" i="11"/>
  <c r="C6354" i="11"/>
  <c r="C6342" i="11"/>
  <c r="C6330" i="11"/>
  <c r="C6318" i="11"/>
  <c r="C6306" i="11"/>
  <c r="C6294" i="11"/>
  <c r="C6282" i="11"/>
  <c r="C6270" i="11"/>
  <c r="C6258" i="11"/>
  <c r="C6246" i="11"/>
  <c r="C6234" i="11"/>
  <c r="C6222" i="11"/>
  <c r="C6210" i="11"/>
  <c r="C6198" i="11"/>
  <c r="C6186" i="11"/>
  <c r="C6174" i="11"/>
  <c r="C6162" i="11"/>
  <c r="C6154" i="11"/>
  <c r="C6144" i="11"/>
  <c r="C6137" i="11"/>
  <c r="C6130" i="11"/>
  <c r="C6123" i="11"/>
  <c r="C6115" i="11"/>
  <c r="C6108" i="11"/>
  <c r="C6101" i="11"/>
  <c r="C6094" i="11"/>
  <c r="C6087" i="11"/>
  <c r="C6079" i="11"/>
  <c r="C6072" i="11"/>
  <c r="C6065" i="11"/>
  <c r="C6058" i="11"/>
  <c r="C6051" i="11"/>
  <c r="C6043" i="11"/>
  <c r="C6036" i="11"/>
  <c r="C6029" i="11"/>
  <c r="C6022" i="11"/>
  <c r="C6015" i="11"/>
  <c r="C6007" i="11"/>
  <c r="C6000" i="11"/>
  <c r="C5993" i="11"/>
  <c r="C5986" i="11"/>
  <c r="C5979" i="11"/>
  <c r="C5971" i="11"/>
  <c r="C5964" i="11"/>
  <c r="C5957" i="11"/>
  <c r="C5950" i="11"/>
  <c r="C5943" i="11"/>
  <c r="C5935" i="11"/>
  <c r="C5928" i="11"/>
  <c r="C5921" i="11"/>
  <c r="C5914" i="11"/>
  <c r="C5907" i="11"/>
  <c r="C5899" i="11"/>
  <c r="C5892" i="11"/>
  <c r="C5885" i="11"/>
  <c r="C5878" i="11"/>
  <c r="C5871" i="11"/>
  <c r="C5863" i="11"/>
  <c r="C5856" i="11"/>
  <c r="C5849" i="11"/>
  <c r="C5842" i="11"/>
  <c r="C5835" i="11"/>
  <c r="C5827" i="11"/>
  <c r="C5820" i="11"/>
  <c r="C5813" i="11"/>
  <c r="C5806" i="11"/>
  <c r="C5799" i="11"/>
  <c r="C5791" i="11"/>
  <c r="C5784" i="11"/>
  <c r="C5777" i="11"/>
  <c r="C5770" i="11"/>
  <c r="C5763" i="11"/>
  <c r="C5755" i="11"/>
  <c r="C5748" i="11"/>
  <c r="C5741" i="11"/>
  <c r="C5734" i="11"/>
  <c r="C5727" i="11"/>
  <c r="C5719" i="11"/>
  <c r="C5712" i="11"/>
  <c r="C5705" i="11"/>
  <c r="C5698" i="11"/>
  <c r="C5691" i="11"/>
  <c r="C5683" i="11"/>
  <c r="C5676" i="11"/>
  <c r="C5669" i="11"/>
  <c r="C5662" i="11"/>
  <c r="C5655" i="11"/>
  <c r="C5647" i="11"/>
  <c r="C5640" i="11"/>
  <c r="C5633" i="11"/>
  <c r="C5626" i="11"/>
  <c r="C5619" i="11"/>
  <c r="C5611" i="11"/>
  <c r="C5604" i="11"/>
  <c r="C5597" i="11"/>
  <c r="C5590" i="11"/>
  <c r="C5583" i="11"/>
  <c r="C5575" i="11"/>
  <c r="C5568" i="11"/>
  <c r="C5561" i="11"/>
  <c r="C5554" i="11"/>
  <c r="C5547" i="11"/>
  <c r="C5539" i="11"/>
  <c r="C5532" i="11"/>
  <c r="C5525" i="11"/>
  <c r="C5518" i="11"/>
  <c r="C5511" i="11"/>
  <c r="C5503" i="11"/>
  <c r="C5496" i="11"/>
  <c r="C5489" i="11"/>
  <c r="C5482" i="11"/>
  <c r="C5475" i="11"/>
  <c r="C5467" i="11"/>
  <c r="C5460" i="11"/>
  <c r="C5453" i="11"/>
  <c r="C5446" i="11"/>
  <c r="C5439" i="11"/>
  <c r="C5431" i="11"/>
  <c r="C5424" i="11"/>
  <c r="C5417" i="11"/>
  <c r="C5410" i="11"/>
  <c r="C5403" i="11"/>
  <c r="C5395" i="11"/>
  <c r="C5388" i="11"/>
  <c r="C5381" i="11"/>
  <c r="C5374" i="11"/>
  <c r="C5367" i="11"/>
  <c r="C5359" i="11"/>
  <c r="C5352" i="11"/>
  <c r="C5345" i="11"/>
  <c r="C5338" i="11"/>
  <c r="C5331" i="11"/>
  <c r="C5323" i="11"/>
  <c r="C5316" i="11"/>
  <c r="C5309" i="11"/>
  <c r="C5302" i="11"/>
  <c r="C5295" i="11"/>
  <c r="C5287" i="11"/>
  <c r="C5280" i="11"/>
  <c r="C5273" i="11"/>
  <c r="C5266" i="11"/>
  <c r="C5259" i="11"/>
  <c r="C5251" i="11"/>
  <c r="C5244" i="11"/>
  <c r="C5237" i="11"/>
  <c r="C5230" i="11"/>
  <c r="C5223" i="11"/>
  <c r="C5215" i="11"/>
  <c r="C5208" i="11"/>
  <c r="C5201" i="11"/>
  <c r="C5194" i="11"/>
  <c r="C5187" i="11"/>
  <c r="C5179" i="11"/>
  <c r="C5172" i="11"/>
  <c r="C5165" i="11"/>
  <c r="C5158" i="11"/>
  <c r="C5151" i="11"/>
  <c r="C5143" i="11"/>
  <c r="C5136" i="11"/>
  <c r="C5129" i="11"/>
  <c r="C5122" i="11"/>
  <c r="C5115" i="11"/>
  <c r="C5107" i="11"/>
  <c r="C5100" i="11"/>
  <c r="C5093" i="11"/>
  <c r="C5086" i="11"/>
  <c r="C5079" i="11"/>
  <c r="C5071" i="11"/>
  <c r="C5064" i="11"/>
  <c r="C5057" i="11"/>
  <c r="C5050" i="11"/>
  <c r="C5043" i="11"/>
  <c r="C5035" i="11"/>
  <c r="C5028" i="11"/>
  <c r="C5021" i="11"/>
  <c r="C5014" i="11"/>
  <c r="C5007" i="11"/>
  <c r="C4999" i="11"/>
  <c r="C4992" i="11"/>
  <c r="C4985" i="11"/>
  <c r="C4978" i="11"/>
  <c r="C4971" i="11"/>
  <c r="C4963" i="11"/>
  <c r="C4956" i="11"/>
  <c r="C4949" i="11"/>
  <c r="C4942" i="11"/>
  <c r="C4935" i="11"/>
  <c r="C4927" i="11"/>
  <c r="C4920" i="11"/>
  <c r="C4913" i="11"/>
  <c r="C4906" i="11"/>
  <c r="C4899" i="11"/>
  <c r="C4892" i="11"/>
  <c r="C4886" i="11"/>
  <c r="C4880" i="11"/>
  <c r="C4874" i="11"/>
  <c r="C4868" i="11"/>
  <c r="C4862" i="11"/>
  <c r="C4856" i="11"/>
  <c r="C4850" i="11"/>
  <c r="C4844" i="11"/>
  <c r="C4838" i="11"/>
  <c r="C4832" i="11"/>
  <c r="C4826" i="11"/>
  <c r="C4820" i="11"/>
  <c r="C4814" i="11"/>
  <c r="C4808" i="11"/>
  <c r="C4802" i="11"/>
  <c r="C4796" i="11"/>
  <c r="C4790" i="11"/>
  <c r="C4784" i="11"/>
  <c r="C4778" i="11"/>
  <c r="C4772" i="11"/>
  <c r="C4766" i="11"/>
  <c r="C4760" i="11"/>
  <c r="C4754" i="11"/>
  <c r="C4748" i="11"/>
  <c r="C4742" i="11"/>
  <c r="C4736" i="11"/>
  <c r="C4730" i="11"/>
  <c r="C4724" i="11"/>
  <c r="C4718" i="11"/>
  <c r="C4712" i="11"/>
  <c r="C4706" i="11"/>
  <c r="C4700" i="11"/>
  <c r="C4694" i="11"/>
  <c r="C4688" i="11"/>
  <c r="C4682" i="11"/>
  <c r="C4676" i="11"/>
  <c r="C4670" i="11"/>
  <c r="C4664" i="11"/>
  <c r="C4658" i="11"/>
  <c r="C4652" i="11"/>
  <c r="C4646" i="11"/>
  <c r="C4640" i="11"/>
  <c r="C4634" i="11"/>
  <c r="C4628" i="11"/>
  <c r="C4622" i="11"/>
  <c r="C4616" i="11"/>
  <c r="C4610" i="11"/>
  <c r="C4604" i="11"/>
  <c r="C4598" i="11"/>
  <c r="C4592" i="11"/>
  <c r="C4586" i="11"/>
  <c r="C4580" i="11"/>
  <c r="C4574" i="11"/>
  <c r="C4568" i="11"/>
  <c r="C4562" i="11"/>
  <c r="C4556" i="11"/>
  <c r="C4550" i="11"/>
  <c r="C4544" i="11"/>
  <c r="C4538" i="11"/>
  <c r="C4532" i="11"/>
  <c r="C4526" i="11"/>
  <c r="C4520" i="11"/>
  <c r="C4514" i="11"/>
  <c r="C4508" i="11"/>
  <c r="C4502" i="11"/>
  <c r="C4496" i="11"/>
  <c r="C4490" i="11"/>
  <c r="C4484" i="11"/>
  <c r="C4478" i="11"/>
  <c r="C4472" i="11"/>
  <c r="C4466" i="11"/>
  <c r="C4460" i="11"/>
  <c r="C4454" i="11"/>
  <c r="C4448" i="11"/>
  <c r="C4442" i="11"/>
  <c r="C4436" i="11"/>
  <c r="C4430" i="11"/>
  <c r="C4424" i="11"/>
  <c r="C4418" i="11"/>
  <c r="C4412" i="11"/>
  <c r="C4406" i="11"/>
  <c r="C4400" i="11"/>
  <c r="C4394" i="11"/>
  <c r="C4388" i="11"/>
  <c r="C4382" i="11"/>
  <c r="C4376" i="11"/>
  <c r="C4370" i="11"/>
  <c r="C4364" i="11"/>
  <c r="C4358" i="11"/>
  <c r="C4352" i="11"/>
  <c r="C4346" i="11"/>
  <c r="C4340" i="11"/>
  <c r="C4334" i="11"/>
  <c r="C4328" i="11"/>
  <c r="C4322" i="11"/>
  <c r="C4316" i="11"/>
  <c r="C4310" i="11"/>
  <c r="C4304" i="11"/>
  <c r="C4298" i="11"/>
  <c r="C4292" i="11"/>
  <c r="C4286" i="11"/>
  <c r="C4280" i="11"/>
  <c r="C4274" i="11"/>
  <c r="C4268" i="11"/>
  <c r="C4262" i="11"/>
  <c r="C4256" i="11"/>
  <c r="C4250" i="11"/>
  <c r="C4244" i="11"/>
  <c r="C4238" i="11"/>
  <c r="C4232" i="11"/>
  <c r="C4226" i="11"/>
  <c r="C4220" i="11"/>
  <c r="C4214" i="11"/>
  <c r="C4208" i="11"/>
  <c r="C4202" i="11"/>
  <c r="C4196" i="11"/>
  <c r="C4190" i="11"/>
  <c r="C4184" i="11"/>
  <c r="C4178" i="11"/>
  <c r="C4172" i="11"/>
  <c r="C4166" i="11"/>
  <c r="C4160" i="11"/>
  <c r="C4154" i="11"/>
  <c r="C4148" i="11"/>
  <c r="C4142" i="11"/>
  <c r="C4136" i="11"/>
  <c r="C4130" i="11"/>
  <c r="C4124" i="11"/>
  <c r="C4118" i="11"/>
  <c r="C4112" i="11"/>
  <c r="C4106" i="11"/>
  <c r="C4100" i="11"/>
  <c r="C4094" i="11"/>
  <c r="C4088" i="11"/>
  <c r="C4082" i="11"/>
  <c r="C4076" i="11"/>
  <c r="C4070" i="11"/>
  <c r="C4064" i="11"/>
  <c r="C4058" i="11"/>
  <c r="C4052" i="11"/>
  <c r="C4046" i="11"/>
  <c r="C4040" i="11"/>
  <c r="C4034" i="11"/>
  <c r="C4028" i="11"/>
  <c r="C4022" i="11"/>
  <c r="C4016" i="11"/>
  <c r="C4010" i="11"/>
  <c r="C4004" i="11"/>
  <c r="C3998" i="11"/>
  <c r="C3992" i="11"/>
  <c r="C3986" i="11"/>
  <c r="C3980" i="11"/>
  <c r="C3974" i="11"/>
  <c r="C3968" i="11"/>
  <c r="C3962" i="11"/>
  <c r="C3956" i="11"/>
  <c r="C3950" i="11"/>
  <c r="C3944" i="11"/>
  <c r="C3938" i="11"/>
  <c r="C3932" i="11"/>
  <c r="C3926" i="11"/>
  <c r="C3920" i="11"/>
  <c r="C3914" i="11"/>
  <c r="C3908" i="11"/>
  <c r="C3902" i="11"/>
  <c r="C3896" i="11"/>
  <c r="C3890" i="11"/>
  <c r="C3884" i="11"/>
  <c r="C3878" i="11"/>
  <c r="C3872" i="11"/>
  <c r="C3866" i="11"/>
  <c r="C3860" i="11"/>
  <c r="C3854" i="11"/>
  <c r="C3848" i="11"/>
  <c r="C3842" i="11"/>
  <c r="C3836" i="11"/>
  <c r="C3830" i="11"/>
  <c r="C3824" i="11"/>
  <c r="C3818" i="11"/>
  <c r="C3812" i="11"/>
  <c r="C3806" i="11"/>
  <c r="C3800" i="11"/>
  <c r="C3794" i="11"/>
  <c r="C3788" i="11"/>
  <c r="C3782" i="11"/>
  <c r="C3776" i="11"/>
  <c r="C3770" i="11"/>
  <c r="C3764" i="11"/>
  <c r="C3758" i="11"/>
  <c r="C3752" i="11"/>
  <c r="C3746" i="11"/>
  <c r="C3740" i="11"/>
  <c r="C3734" i="11"/>
  <c r="C3728" i="11"/>
  <c r="C3722" i="11"/>
  <c r="C3716" i="11"/>
  <c r="C3710" i="11"/>
  <c r="C3704" i="11"/>
  <c r="C3698" i="11"/>
  <c r="C3692" i="11"/>
  <c r="C3686" i="11"/>
  <c r="C3680" i="11"/>
  <c r="C3674" i="11"/>
  <c r="C3668" i="11"/>
  <c r="C3662" i="11"/>
  <c r="C3656" i="11"/>
  <c r="C3650" i="11"/>
  <c r="C3644" i="11"/>
  <c r="C3638" i="11"/>
  <c r="C3632" i="11"/>
  <c r="C3626" i="11"/>
  <c r="C3620" i="11"/>
  <c r="C3614" i="11"/>
  <c r="C3608" i="11"/>
  <c r="C3602" i="11"/>
  <c r="C3596" i="11"/>
  <c r="C3590" i="11"/>
  <c r="C3584" i="11"/>
  <c r="C3578" i="11"/>
  <c r="C3572" i="11"/>
  <c r="C3566" i="11"/>
  <c r="C3560" i="11"/>
  <c r="C3554" i="11"/>
  <c r="C3548" i="11"/>
  <c r="C3542" i="11"/>
  <c r="C3536" i="11"/>
  <c r="C3530" i="11"/>
  <c r="C3524" i="11"/>
  <c r="C3518" i="11"/>
  <c r="C3512" i="11"/>
  <c r="C3506" i="11"/>
  <c r="C3500" i="11"/>
  <c r="C3494" i="11"/>
  <c r="C3488" i="11"/>
  <c r="C3482" i="11"/>
  <c r="C3476" i="11"/>
  <c r="C3470" i="11"/>
  <c r="C3464" i="11"/>
  <c r="C3458" i="11"/>
  <c r="C3452" i="11"/>
  <c r="C3446" i="11"/>
  <c r="C3440" i="11"/>
  <c r="C3434" i="11"/>
  <c r="C3428" i="11"/>
  <c r="C3422" i="11"/>
  <c r="C3416" i="11"/>
  <c r="C3410" i="11"/>
  <c r="C3404" i="11"/>
  <c r="C3398" i="11"/>
  <c r="C3392" i="11"/>
  <c r="C3386" i="11"/>
  <c r="C3380" i="11"/>
  <c r="C3374" i="11"/>
  <c r="C3368" i="11"/>
  <c r="C3362" i="11"/>
  <c r="C3356" i="11"/>
  <c r="C3350" i="11"/>
  <c r="C3344" i="11"/>
  <c r="C3338" i="11"/>
  <c r="C3332" i="11"/>
  <c r="C3326" i="11"/>
  <c r="C3320" i="11"/>
  <c r="C3314" i="11"/>
  <c r="C3308" i="11"/>
  <c r="C3302" i="11"/>
  <c r="C3296" i="11"/>
  <c r="C3290" i="11"/>
  <c r="C3284" i="11"/>
  <c r="C3278" i="11"/>
  <c r="C3272" i="11"/>
  <c r="C3266" i="11"/>
  <c r="C3260" i="11"/>
  <c r="C3254" i="11"/>
  <c r="C3248" i="11"/>
  <c r="C3242" i="11"/>
  <c r="C3236" i="11"/>
  <c r="C3230" i="11"/>
  <c r="C3224" i="11"/>
  <c r="C3218" i="11"/>
  <c r="C3212" i="11"/>
  <c r="C3206" i="11"/>
  <c r="C3200" i="11"/>
  <c r="C3194" i="11"/>
  <c r="C3188" i="11"/>
  <c r="C3182" i="11"/>
  <c r="C3176" i="11"/>
  <c r="C3170" i="11"/>
  <c r="C3164" i="11"/>
  <c r="C3158" i="11"/>
  <c r="C3152" i="11"/>
  <c r="C3146" i="11"/>
  <c r="C3140" i="11"/>
  <c r="C3134" i="11"/>
  <c r="C3128" i="11"/>
  <c r="C3122" i="11"/>
  <c r="C3116" i="11"/>
  <c r="C3110" i="11"/>
  <c r="C3104" i="11"/>
  <c r="C3098" i="11"/>
  <c r="C3092" i="11"/>
  <c r="C3086" i="11"/>
  <c r="C3080" i="11"/>
  <c r="C3074" i="11"/>
  <c r="C3068" i="11"/>
  <c r="C3062" i="11"/>
  <c r="C3056" i="11"/>
  <c r="C3050" i="11"/>
  <c r="C3044" i="11"/>
  <c r="C3038" i="11"/>
  <c r="C3032" i="11"/>
  <c r="C3026" i="11"/>
  <c r="C3020" i="11"/>
  <c r="C3014" i="11"/>
  <c r="C3008" i="11"/>
  <c r="C3002" i="11"/>
  <c r="C2996" i="11"/>
  <c r="C2990" i="11"/>
  <c r="C2984" i="11"/>
  <c r="C2978" i="11"/>
  <c r="C2972" i="11"/>
  <c r="C2966" i="11"/>
  <c r="C2960" i="11"/>
  <c r="C2954" i="11"/>
  <c r="C2948" i="11"/>
  <c r="C2942" i="11"/>
  <c r="C2936" i="11"/>
  <c r="C2930" i="11"/>
  <c r="C2924" i="11"/>
  <c r="C2918" i="11"/>
  <c r="C2912" i="11"/>
  <c r="C2906" i="11"/>
  <c r="C2900" i="11"/>
  <c r="C2894" i="11"/>
  <c r="C2888" i="11"/>
  <c r="C2882" i="11"/>
  <c r="C2876" i="11"/>
  <c r="C2870" i="11"/>
  <c r="C2864" i="11"/>
  <c r="C2858" i="11"/>
  <c r="C2852" i="11"/>
  <c r="C2846" i="11"/>
  <c r="C2840" i="11"/>
  <c r="C2834" i="11"/>
  <c r="C2828" i="11"/>
  <c r="C2822" i="11"/>
  <c r="C2816" i="11"/>
  <c r="C2810" i="11"/>
  <c r="C2804" i="11"/>
  <c r="C2798" i="11"/>
  <c r="C2792" i="11"/>
  <c r="C2786" i="11"/>
  <c r="C2780" i="11"/>
  <c r="C2774" i="11"/>
  <c r="C2768" i="11"/>
  <c r="C2762" i="11"/>
  <c r="C2756" i="11"/>
  <c r="C2750" i="11"/>
  <c r="C2744" i="11"/>
  <c r="C2738" i="11"/>
  <c r="C2732" i="11"/>
  <c r="C2726" i="11"/>
  <c r="C2720" i="11"/>
  <c r="C2714" i="11"/>
  <c r="C2708" i="11"/>
  <c r="C2702" i="11"/>
  <c r="C2696" i="11"/>
  <c r="C2690" i="11"/>
  <c r="C2684" i="11"/>
  <c r="C2678" i="11"/>
  <c r="C2672" i="11"/>
  <c r="C2666" i="11"/>
  <c r="C2660" i="11"/>
  <c r="C2654" i="11"/>
  <c r="C2648" i="11"/>
  <c r="C2642" i="11"/>
  <c r="C2636" i="11"/>
  <c r="C2630" i="11"/>
  <c r="C2624" i="11"/>
  <c r="C2618" i="11"/>
  <c r="C2612" i="11"/>
  <c r="C2606" i="11"/>
  <c r="C2600" i="11"/>
  <c r="C2594" i="11"/>
  <c r="C2588" i="11"/>
  <c r="C2582" i="11"/>
  <c r="C2576" i="11"/>
  <c r="C2570" i="11"/>
  <c r="C2564" i="11"/>
  <c r="C2558" i="11"/>
  <c r="C2552" i="11"/>
  <c r="C2546" i="11"/>
  <c r="C2540" i="11"/>
  <c r="C2534" i="11"/>
  <c r="C2528" i="11"/>
  <c r="C2522" i="11"/>
  <c r="C2516" i="11"/>
  <c r="C2510" i="11"/>
  <c r="C2504" i="11"/>
  <c r="C2498" i="11"/>
  <c r="C2492" i="11"/>
  <c r="C2486" i="11"/>
  <c r="C2480" i="11"/>
  <c r="C2474" i="11"/>
  <c r="C2468" i="11"/>
  <c r="C2462" i="11"/>
  <c r="C2456" i="11"/>
  <c r="C2450" i="11"/>
  <c r="C2444" i="11"/>
  <c r="C2438" i="11"/>
  <c r="C2432" i="11"/>
  <c r="C2426" i="11"/>
  <c r="C2420" i="11"/>
  <c r="C2414" i="11"/>
  <c r="C2408" i="11"/>
  <c r="C2402" i="11"/>
  <c r="C2396" i="11"/>
  <c r="C2390" i="11"/>
  <c r="C2384" i="11"/>
  <c r="C2378" i="11"/>
  <c r="C2372" i="11"/>
  <c r="C2366" i="11"/>
  <c r="C2360" i="11"/>
  <c r="C2354" i="11"/>
  <c r="C2348" i="11"/>
  <c r="C2342" i="11"/>
  <c r="C2336" i="11"/>
  <c r="C2330" i="11"/>
  <c r="C2324" i="11"/>
  <c r="C2318" i="11"/>
  <c r="C2312" i="11"/>
  <c r="C2306" i="11"/>
  <c r="C2300" i="11"/>
  <c r="C2294" i="11"/>
  <c r="C2288" i="11"/>
  <c r="C2282" i="11"/>
  <c r="C2276" i="11"/>
  <c r="C2270" i="11"/>
  <c r="C2264" i="11"/>
  <c r="C2258" i="11"/>
  <c r="C2252" i="11"/>
  <c r="C2246" i="11"/>
  <c r="C2240" i="11"/>
  <c r="C2234" i="11"/>
  <c r="C2228" i="11"/>
  <c r="C2222" i="11"/>
  <c r="C2216" i="11"/>
  <c r="C2210" i="11"/>
  <c r="C2204" i="11"/>
  <c r="C2198" i="11"/>
  <c r="C2192" i="11"/>
  <c r="C2186" i="11"/>
  <c r="C2180" i="11"/>
  <c r="C2174" i="11"/>
  <c r="C2168" i="11"/>
  <c r="C2162" i="11"/>
  <c r="C2156" i="11"/>
  <c r="C2150" i="11"/>
  <c r="C2144" i="11"/>
  <c r="C2138" i="11"/>
  <c r="C2132" i="11"/>
  <c r="C2126" i="11"/>
  <c r="C2120" i="11"/>
  <c r="C2114" i="11"/>
  <c r="C2108" i="11"/>
  <c r="C2102" i="11"/>
  <c r="C2096" i="11"/>
  <c r="C2090" i="11"/>
  <c r="C2084" i="11"/>
  <c r="C2078" i="11"/>
  <c r="C2072" i="11"/>
  <c r="C2066" i="11"/>
  <c r="C2060" i="11"/>
  <c r="C2054" i="11"/>
  <c r="C2048" i="11"/>
  <c r="C2042" i="11"/>
  <c r="C2036" i="11"/>
  <c r="C2030" i="11"/>
  <c r="C2024" i="11"/>
  <c r="C2018" i="11"/>
  <c r="C2012" i="11"/>
  <c r="C2006" i="11"/>
  <c r="C2000" i="11"/>
  <c r="C1994" i="11"/>
  <c r="C1988" i="11"/>
  <c r="C1982" i="11"/>
  <c r="C1976" i="11"/>
  <c r="C1970" i="11"/>
  <c r="C1964" i="11"/>
  <c r="C1958" i="11"/>
  <c r="C1952" i="11"/>
  <c r="C1946" i="11"/>
  <c r="C1940" i="11"/>
  <c r="C1934" i="11"/>
  <c r="C1928" i="11"/>
  <c r="C1922" i="11"/>
  <c r="C1916" i="11"/>
  <c r="C1910" i="11"/>
  <c r="C1904" i="11"/>
  <c r="C1898" i="11"/>
  <c r="C1892" i="11"/>
  <c r="C1886" i="11"/>
  <c r="C1880" i="11"/>
  <c r="C1874" i="11"/>
  <c r="C1868" i="11"/>
  <c r="C1862" i="11"/>
  <c r="C1856" i="11"/>
  <c r="C1850" i="11"/>
  <c r="C1844" i="11"/>
  <c r="C1838" i="11"/>
  <c r="C1832" i="11"/>
  <c r="C1826" i="11"/>
  <c r="C1820" i="11"/>
  <c r="C1814" i="11"/>
  <c r="C1808" i="11"/>
  <c r="C1802" i="11"/>
  <c r="C1796" i="11"/>
  <c r="C1790" i="11"/>
  <c r="C1784" i="11"/>
  <c r="C1778" i="11"/>
  <c r="C1772" i="11"/>
  <c r="C1766" i="11"/>
  <c r="C1760" i="11"/>
  <c r="C1754" i="11"/>
  <c r="C1748" i="11"/>
  <c r="C1742" i="11"/>
  <c r="C1736" i="11"/>
  <c r="C1730" i="11"/>
  <c r="C1724" i="11"/>
  <c r="C1718" i="11"/>
  <c r="C1712" i="11"/>
  <c r="C1706" i="11"/>
  <c r="C1700" i="11"/>
  <c r="C1694" i="11"/>
  <c r="C1688" i="11"/>
  <c r="C1682" i="11"/>
  <c r="C1676" i="11"/>
  <c r="C1670" i="11"/>
  <c r="C1664" i="11"/>
  <c r="C1658" i="11"/>
  <c r="C1652" i="11"/>
  <c r="C1646" i="11"/>
  <c r="C1640" i="11"/>
  <c r="C1634" i="11"/>
  <c r="C1628" i="11"/>
  <c r="C1622" i="11"/>
  <c r="C1616" i="11"/>
  <c r="C1610" i="11"/>
  <c r="C1604" i="11"/>
  <c r="C1598" i="11"/>
  <c r="C1592" i="11"/>
  <c r="C1586" i="11"/>
  <c r="C1580" i="11"/>
  <c r="C1574" i="11"/>
  <c r="C1568" i="11"/>
  <c r="C1562" i="11"/>
  <c r="C1556" i="11"/>
  <c r="C1550" i="11"/>
  <c r="C1544" i="11"/>
  <c r="C1538" i="11"/>
  <c r="C1532" i="11"/>
  <c r="C1526" i="11"/>
  <c r="C1520" i="11"/>
  <c r="C1514" i="11"/>
  <c r="C1508" i="11"/>
  <c r="C1502" i="11"/>
  <c r="C1496" i="11"/>
  <c r="C1490" i="11"/>
  <c r="C1484" i="11"/>
  <c r="C1478" i="11"/>
  <c r="C1472" i="11"/>
  <c r="C1466" i="11"/>
  <c r="C1460" i="11"/>
  <c r="C1454" i="11"/>
  <c r="C1448" i="11"/>
  <c r="C1442" i="11"/>
  <c r="C1436" i="11"/>
  <c r="C1430" i="11"/>
  <c r="C1424" i="11"/>
  <c r="C1418" i="11"/>
  <c r="C1412" i="11"/>
  <c r="C1406" i="11"/>
  <c r="C1400" i="11"/>
  <c r="C1394" i="11"/>
  <c r="C1388" i="11"/>
  <c r="C1382" i="11"/>
  <c r="C1376" i="11"/>
  <c r="C1370" i="11"/>
  <c r="C1364" i="11"/>
  <c r="C1358" i="11"/>
  <c r="C1352" i="11"/>
  <c r="C1346" i="11"/>
  <c r="C1340" i="11"/>
  <c r="C1334" i="11"/>
  <c r="C1328" i="11"/>
  <c r="C1322" i="11"/>
  <c r="C1316" i="11"/>
  <c r="C1310" i="11"/>
  <c r="C1304" i="11"/>
  <c r="C1298" i="11"/>
  <c r="C1292" i="11"/>
  <c r="C1286" i="11"/>
  <c r="C1280" i="11"/>
  <c r="C1274" i="11"/>
  <c r="C1268" i="11"/>
  <c r="C1262" i="11"/>
  <c r="C1256" i="11"/>
  <c r="C1250" i="11"/>
  <c r="C1244" i="11"/>
  <c r="C1238" i="11"/>
  <c r="C1232" i="11"/>
  <c r="C1226" i="11"/>
  <c r="C1220" i="11"/>
  <c r="C1214" i="11"/>
  <c r="C1208" i="11"/>
  <c r="C1202" i="11"/>
  <c r="C1196" i="11"/>
  <c r="C1190" i="11"/>
  <c r="C1184" i="11"/>
  <c r="C1178" i="11"/>
  <c r="C1172" i="11"/>
  <c r="C1166" i="11"/>
  <c r="C1160" i="11"/>
  <c r="C1154" i="11"/>
  <c r="C1148" i="11"/>
  <c r="C1142" i="11"/>
  <c r="C1136" i="11"/>
  <c r="C1130" i="11"/>
  <c r="C1124" i="11"/>
  <c r="C1118" i="11"/>
  <c r="C1112" i="11"/>
  <c r="C1106" i="11"/>
  <c r="C1100" i="11"/>
  <c r="C1094" i="11"/>
  <c r="C1088" i="11"/>
  <c r="C1082" i="11"/>
  <c r="C1076" i="11"/>
  <c r="C1070" i="11"/>
  <c r="C1064" i="11"/>
  <c r="C1058" i="11"/>
  <c r="C1052" i="11"/>
  <c r="C1046" i="11"/>
  <c r="C1040" i="11"/>
  <c r="C1034" i="11"/>
  <c r="C1028" i="11"/>
  <c r="C1022" i="11"/>
  <c r="C1016" i="11"/>
  <c r="C1010" i="11"/>
  <c r="C1004" i="11"/>
  <c r="C998" i="11"/>
  <c r="C992" i="11"/>
  <c r="C986" i="11"/>
  <c r="C980" i="11"/>
  <c r="C974" i="11"/>
  <c r="C968" i="11"/>
  <c r="C962" i="11"/>
  <c r="C956" i="11"/>
  <c r="C950" i="11"/>
  <c r="C944" i="11"/>
  <c r="C938" i="11"/>
  <c r="C932" i="11"/>
  <c r="C926" i="11"/>
  <c r="C920" i="11"/>
  <c r="C914" i="11"/>
  <c r="C908" i="11"/>
  <c r="C902" i="11"/>
  <c r="C896" i="11"/>
  <c r="C890" i="11"/>
  <c r="C884" i="11"/>
  <c r="C878" i="11"/>
  <c r="C872" i="11"/>
  <c r="C866" i="11"/>
  <c r="C860" i="11"/>
  <c r="C854" i="11"/>
  <c r="C848" i="11"/>
  <c r="C842" i="11"/>
  <c r="C836" i="11"/>
  <c r="C830" i="11"/>
  <c r="C824" i="11"/>
  <c r="C818" i="11"/>
  <c r="C812" i="11"/>
  <c r="C806" i="11"/>
  <c r="C800" i="11"/>
  <c r="C794" i="11"/>
  <c r="C788" i="11"/>
  <c r="C782" i="11"/>
  <c r="C776" i="11"/>
  <c r="C770" i="11"/>
  <c r="C764" i="11"/>
  <c r="C758" i="11"/>
  <c r="C752" i="11"/>
  <c r="C746" i="11"/>
  <c r="C740" i="11"/>
  <c r="C734" i="11"/>
  <c r="C728" i="11"/>
  <c r="C722" i="11"/>
  <c r="C716" i="11"/>
  <c r="C710" i="11"/>
  <c r="C704" i="11"/>
  <c r="C698" i="11"/>
  <c r="C692" i="11"/>
  <c r="C686" i="11"/>
  <c r="C680" i="11"/>
  <c r="C674" i="11"/>
  <c r="C668" i="11"/>
  <c r="C662" i="11"/>
  <c r="C656" i="11"/>
  <c r="C650" i="11"/>
  <c r="C644" i="11"/>
  <c r="C638" i="11"/>
  <c r="C632" i="11"/>
  <c r="C626" i="11"/>
  <c r="C620" i="11"/>
  <c r="C614" i="11"/>
  <c r="C608" i="11"/>
  <c r="C602" i="11"/>
  <c r="C596" i="11"/>
  <c r="C590" i="11"/>
  <c r="C584" i="11"/>
  <c r="C578" i="11"/>
  <c r="C572" i="11"/>
  <c r="C566" i="11"/>
  <c r="C560" i="11"/>
  <c r="C554" i="11"/>
  <c r="C548" i="11"/>
  <c r="C542" i="11"/>
  <c r="C536" i="11"/>
  <c r="C530" i="11"/>
  <c r="C524" i="11"/>
  <c r="C518" i="11"/>
  <c r="C512" i="11"/>
  <c r="C506" i="11"/>
  <c r="C500" i="11"/>
  <c r="C494" i="11"/>
  <c r="C488" i="11"/>
  <c r="C482" i="11"/>
  <c r="C476" i="11"/>
  <c r="C470" i="11"/>
  <c r="C464" i="11"/>
  <c r="C458" i="11"/>
  <c r="C452" i="11"/>
  <c r="C446" i="11"/>
  <c r="C440" i="11"/>
  <c r="C434" i="11"/>
  <c r="C428" i="11"/>
  <c r="C422" i="11"/>
  <c r="C416" i="11"/>
  <c r="C410" i="11"/>
  <c r="C404" i="11"/>
  <c r="C398" i="11"/>
  <c r="C392" i="11"/>
  <c r="C386" i="11"/>
  <c r="C380" i="11"/>
  <c r="C374" i="11"/>
  <c r="C368" i="11"/>
  <c r="C362" i="11"/>
  <c r="C356" i="11"/>
  <c r="C350" i="11"/>
  <c r="C344" i="11"/>
  <c r="C338" i="11"/>
  <c r="C332" i="11"/>
  <c r="C326" i="11"/>
  <c r="C320" i="11"/>
  <c r="C314" i="11"/>
  <c r="C308" i="11"/>
  <c r="C302" i="11"/>
  <c r="C296" i="11"/>
  <c r="C290" i="11"/>
  <c r="C284" i="11"/>
  <c r="C278" i="11"/>
  <c r="C272" i="11"/>
  <c r="C266" i="11"/>
  <c r="C260" i="11"/>
  <c r="C254" i="11"/>
  <c r="C248" i="11"/>
  <c r="C242" i="11"/>
  <c r="C236" i="11"/>
  <c r="C230" i="11"/>
  <c r="C224" i="11"/>
  <c r="C218" i="11"/>
  <c r="C212" i="11"/>
  <c r="C206" i="11"/>
  <c r="C200" i="11"/>
  <c r="C194" i="11"/>
  <c r="C188" i="11"/>
  <c r="C182" i="11"/>
  <c r="C176" i="11"/>
  <c r="C170" i="11"/>
  <c r="C164" i="11"/>
  <c r="C158" i="11"/>
  <c r="C152" i="11"/>
  <c r="C146" i="11"/>
  <c r="C140" i="11"/>
  <c r="C134" i="11"/>
  <c r="C128" i="11"/>
  <c r="C122" i="11"/>
  <c r="C116" i="11"/>
  <c r="C110" i="11"/>
  <c r="C104" i="11"/>
  <c r="C98" i="11"/>
  <c r="C92" i="11"/>
  <c r="C86" i="11"/>
  <c r="C80" i="11"/>
  <c r="C74" i="11"/>
  <c r="C68" i="11"/>
  <c r="C62" i="11"/>
  <c r="C56" i="11"/>
  <c r="C50" i="11"/>
  <c r="C44" i="11"/>
  <c r="C38" i="11"/>
  <c r="C32" i="11"/>
  <c r="C26" i="11"/>
  <c r="C20" i="11"/>
  <c r="C10006" i="11"/>
  <c r="C9934" i="11"/>
  <c r="C9862" i="11"/>
  <c r="C9790" i="11"/>
  <c r="C9718" i="11"/>
  <c r="C9646" i="11"/>
  <c r="C9574" i="11"/>
  <c r="C9502" i="11"/>
  <c r="C9430" i="11"/>
  <c r="C9358" i="11"/>
  <c r="C9286" i="11"/>
  <c r="C9214" i="11"/>
  <c r="C9142" i="11"/>
  <c r="C9070" i="11"/>
  <c r="C8998" i="11"/>
  <c r="C8926" i="11"/>
  <c r="C8854" i="11"/>
  <c r="C8782" i="11"/>
  <c r="C8710" i="11"/>
  <c r="C8638" i="11"/>
  <c r="C8566" i="11"/>
  <c r="C8494" i="11"/>
  <c r="C8422" i="11"/>
  <c r="C8350" i="11"/>
  <c r="C8278" i="11"/>
  <c r="C8206" i="11"/>
  <c r="C8134" i="11"/>
  <c r="C8062" i="11"/>
  <c r="C7990" i="11"/>
  <c r="C7918" i="11"/>
  <c r="C7846" i="11"/>
  <c r="C7774" i="11"/>
  <c r="C7702" i="11"/>
  <c r="C7630" i="11"/>
  <c r="C7558" i="11"/>
  <c r="C7486" i="11"/>
  <c r="C7414" i="11"/>
  <c r="C7342" i="11"/>
  <c r="C7270" i="11"/>
  <c r="C7198" i="11"/>
  <c r="C7126" i="11"/>
  <c r="C7054" i="11"/>
  <c r="C6982" i="11"/>
  <c r="C6910" i="11"/>
  <c r="C6838" i="11"/>
  <c r="C6766" i="11"/>
  <c r="C6694" i="11"/>
  <c r="C6622" i="11"/>
  <c r="C6550" i="11"/>
  <c r="C6478" i="11"/>
  <c r="C6406" i="11"/>
  <c r="C6334" i="11"/>
  <c r="C6262" i="11"/>
  <c r="C6190" i="11"/>
  <c r="C6131" i="11"/>
  <c r="C6088" i="11"/>
  <c r="C6045" i="11"/>
  <c r="C6001" i="11"/>
  <c r="C5958" i="11"/>
  <c r="C5915" i="11"/>
  <c r="C5872" i="11"/>
  <c r="C5829" i="11"/>
  <c r="C5785" i="11"/>
  <c r="C5742" i="11"/>
  <c r="C5699" i="11"/>
  <c r="C5656" i="11"/>
  <c r="C5613" i="11"/>
  <c r="C5569" i="11"/>
  <c r="C5526" i="11"/>
  <c r="C5483" i="11"/>
  <c r="C5440" i="11"/>
  <c r="C5397" i="11"/>
  <c r="C5353" i="11"/>
  <c r="C5310" i="11"/>
  <c r="C5267" i="11"/>
  <c r="C5224" i="11"/>
  <c r="C5181" i="11"/>
  <c r="C5137" i="11"/>
  <c r="C5094" i="11"/>
  <c r="C5051" i="11"/>
  <c r="C5008" i="11"/>
  <c r="C4965" i="11"/>
  <c r="C4921" i="11"/>
  <c r="C4881" i="11"/>
  <c r="C4845" i="11"/>
  <c r="C4809" i="11"/>
  <c r="C4773" i="11"/>
  <c r="C4737" i="11"/>
  <c r="C4701" i="11"/>
  <c r="C4665" i="11"/>
  <c r="C4629" i="11"/>
  <c r="C4593" i="11"/>
  <c r="C4557" i="11"/>
  <c r="C4521" i="11"/>
  <c r="C4485" i="11"/>
  <c r="C4449" i="11"/>
  <c r="C4413" i="11"/>
  <c r="C4377" i="11"/>
  <c r="C4341" i="11"/>
  <c r="C4305" i="11"/>
  <c r="C4269" i="11"/>
  <c r="C4233" i="11"/>
  <c r="C4197" i="11"/>
  <c r="C4161" i="11"/>
  <c r="C4125" i="11"/>
  <c r="C4089" i="11"/>
  <c r="C4053" i="11"/>
  <c r="C4017" i="11"/>
  <c r="C3981" i="11"/>
  <c r="C3945" i="11"/>
  <c r="C3909" i="11"/>
  <c r="C3873" i="11"/>
  <c r="C3837" i="11"/>
  <c r="C3801" i="11"/>
  <c r="C3765" i="11"/>
  <c r="C3729" i="11"/>
  <c r="C3693" i="11"/>
  <c r="C3657" i="11"/>
  <c r="C3621" i="11"/>
  <c r="C3585" i="11"/>
  <c r="C3549" i="11"/>
  <c r="C3513" i="11"/>
  <c r="C3477" i="11"/>
  <c r="C3441" i="11"/>
  <c r="C3405" i="11"/>
  <c r="C3369" i="11"/>
  <c r="C3333" i="11"/>
  <c r="C3297" i="11"/>
  <c r="C3261" i="11"/>
  <c r="C3225" i="11"/>
  <c r="C3189" i="11"/>
  <c r="C3153" i="11"/>
  <c r="C3117" i="11"/>
  <c r="C3081" i="11"/>
  <c r="C3045" i="11"/>
  <c r="C3009" i="11"/>
  <c r="C2973" i="11"/>
  <c r="C2937" i="11"/>
  <c r="C2901" i="11"/>
  <c r="C2865" i="11"/>
  <c r="C2829" i="11"/>
  <c r="C2793" i="11"/>
  <c r="C2757" i="11"/>
  <c r="C2721" i="11"/>
  <c r="C2685" i="11"/>
  <c r="C2649" i="11"/>
  <c r="C2613" i="11"/>
  <c r="C2577" i="11"/>
  <c r="C2541" i="11"/>
  <c r="C2505" i="11"/>
  <c r="C2469" i="11"/>
  <c r="C2433" i="11"/>
  <c r="C2397" i="11"/>
  <c r="C2361" i="11"/>
  <c r="C2325" i="11"/>
  <c r="C2289" i="11"/>
  <c r="C2253" i="11"/>
  <c r="C2217" i="11"/>
  <c r="C2181" i="11"/>
  <c r="C2145" i="11"/>
  <c r="C2109" i="11"/>
  <c r="C2073" i="11"/>
  <c r="C2037" i="11"/>
  <c r="C2001" i="11"/>
  <c r="C1965" i="11"/>
  <c r="C1929" i="11"/>
  <c r="C1893" i="11"/>
  <c r="C1857" i="11"/>
  <c r="C1821" i="11"/>
  <c r="C1785" i="11"/>
  <c r="C1749" i="11"/>
  <c r="C1713" i="11"/>
  <c r="C1677" i="11"/>
  <c r="C1641" i="11"/>
  <c r="C1605" i="11"/>
  <c r="C1569" i="11"/>
  <c r="C1533" i="11"/>
  <c r="C1497" i="11"/>
  <c r="C1461" i="11"/>
  <c r="C1425" i="11"/>
  <c r="C1389" i="11"/>
  <c r="C1353" i="11"/>
  <c r="C1317" i="11"/>
  <c r="C1281" i="11"/>
  <c r="C1245" i="11"/>
  <c r="C1209" i="11"/>
  <c r="C1173" i="11"/>
  <c r="C1137" i="11"/>
  <c r="C1101" i="11"/>
  <c r="C1065" i="11"/>
  <c r="C1029" i="11"/>
  <c r="C993" i="11"/>
  <c r="C957" i="11"/>
  <c r="C921" i="11"/>
  <c r="C885" i="11"/>
  <c r="C849" i="11"/>
  <c r="C813" i="11"/>
  <c r="C777" i="11"/>
  <c r="C741" i="11"/>
  <c r="C705" i="11"/>
  <c r="C669" i="11"/>
  <c r="C633" i="11"/>
  <c r="C597" i="11"/>
  <c r="C561" i="11"/>
  <c r="C525" i="11"/>
  <c r="C489" i="11"/>
  <c r="C453" i="11"/>
  <c r="C417" i="11"/>
  <c r="C381" i="11"/>
  <c r="C345" i="11"/>
  <c r="C309" i="11"/>
  <c r="C273" i="11"/>
  <c r="C237" i="11"/>
  <c r="C201" i="11"/>
  <c r="C165" i="11"/>
  <c r="C129" i="11"/>
  <c r="C93" i="11"/>
  <c r="C57" i="11"/>
  <c r="C21" i="11"/>
  <c r="C9958" i="11"/>
  <c r="C9742" i="11"/>
  <c r="C9454" i="11"/>
  <c r="C9238" i="11"/>
  <c r="C9022" i="11"/>
  <c r="C8878" i="11"/>
  <c r="C8662" i="11"/>
  <c r="C8446" i="11"/>
  <c r="C8230" i="11"/>
  <c r="C8014" i="11"/>
  <c r="C7726" i="11"/>
  <c r="C7510" i="11"/>
  <c r="C7294" i="11"/>
  <c r="C7150" i="11"/>
  <c r="C6934" i="11"/>
  <c r="C6718" i="11"/>
  <c r="C6574" i="11"/>
  <c r="C6358" i="11"/>
  <c r="C6145" i="11"/>
  <c r="C6059" i="11"/>
  <c r="C5929" i="11"/>
  <c r="C5800" i="11"/>
  <c r="C5713" i="11"/>
  <c r="C5584" i="11"/>
  <c r="C5497" i="11"/>
  <c r="C5325" i="11"/>
  <c r="C5195" i="11"/>
  <c r="C5065" i="11"/>
  <c r="C4936" i="11"/>
  <c r="C4821" i="11"/>
  <c r="C4713" i="11"/>
  <c r="C4641" i="11"/>
  <c r="C4533" i="11"/>
  <c r="C4461" i="11"/>
  <c r="C4389" i="11"/>
  <c r="C4281" i="11"/>
  <c r="C4173" i="11"/>
  <c r="C4137" i="11"/>
  <c r="C3957" i="11"/>
  <c r="C3849" i="11"/>
  <c r="C3777" i="11"/>
  <c r="C3669" i="11"/>
  <c r="C3597" i="11"/>
  <c r="C3489" i="11"/>
  <c r="C3381" i="11"/>
  <c r="C3309" i="11"/>
  <c r="C3201" i="11"/>
  <c r="C3129" i="11"/>
  <c r="C3021" i="11"/>
  <c r="C2913" i="11"/>
  <c r="C2805" i="11"/>
  <c r="C2697" i="11"/>
  <c r="C2589" i="11"/>
  <c r="C2481" i="11"/>
  <c r="C2373" i="11"/>
  <c r="C2265" i="11"/>
  <c r="C2157" i="11"/>
  <c r="C2049" i="11"/>
  <c r="C1977" i="11"/>
  <c r="C1869" i="11"/>
  <c r="C1797" i="11"/>
  <c r="C1689" i="11"/>
  <c r="C1653" i="11"/>
  <c r="C1545" i="11"/>
  <c r="C1437" i="11"/>
  <c r="C1365" i="11"/>
  <c r="C1257" i="11"/>
  <c r="C1113" i="11"/>
  <c r="C1005" i="11"/>
  <c r="C933" i="11"/>
  <c r="C825" i="11"/>
  <c r="C753" i="11"/>
  <c r="C645" i="11"/>
  <c r="C537" i="11"/>
  <c r="C429" i="11"/>
  <c r="C321" i="11"/>
  <c r="C177" i="11"/>
  <c r="C105" i="11"/>
  <c r="C9994" i="11"/>
  <c r="C9922" i="11"/>
  <c r="C9850" i="11"/>
  <c r="C9778" i="11"/>
  <c r="C9706" i="11"/>
  <c r="C9634" i="11"/>
  <c r="C9562" i="11"/>
  <c r="C9490" i="11"/>
  <c r="C9418" i="11"/>
  <c r="C9346" i="11"/>
  <c r="C9274" i="11"/>
  <c r="C9202" i="11"/>
  <c r="C9130" i="11"/>
  <c r="C9058" i="11"/>
  <c r="C8986" i="11"/>
  <c r="C8914" i="11"/>
  <c r="C8842" i="11"/>
  <c r="C8770" i="11"/>
  <c r="C8698" i="11"/>
  <c r="C8626" i="11"/>
  <c r="C8554" i="11"/>
  <c r="C8482" i="11"/>
  <c r="C8410" i="11"/>
  <c r="C8338" i="11"/>
  <c r="C8266" i="11"/>
  <c r="C8194" i="11"/>
  <c r="C8122" i="11"/>
  <c r="C8050" i="11"/>
  <c r="C7978" i="11"/>
  <c r="C7906" i="11"/>
  <c r="C7834" i="11"/>
  <c r="C7762" i="11"/>
  <c r="C7690" i="11"/>
  <c r="C7618" i="11"/>
  <c r="C7546" i="11"/>
  <c r="C7474" i="11"/>
  <c r="C7402" i="11"/>
  <c r="C7330" i="11"/>
  <c r="C7258" i="11"/>
  <c r="C7186" i="11"/>
  <c r="C7114" i="11"/>
  <c r="C7042" i="11"/>
  <c r="C6970" i="11"/>
  <c r="C6898" i="11"/>
  <c r="C6826" i="11"/>
  <c r="C6754" i="11"/>
  <c r="C6682" i="11"/>
  <c r="C6610" i="11"/>
  <c r="C6538" i="11"/>
  <c r="C6466" i="11"/>
  <c r="C6394" i="11"/>
  <c r="C6322" i="11"/>
  <c r="C6250" i="11"/>
  <c r="C6178" i="11"/>
  <c r="C6124" i="11"/>
  <c r="C6081" i="11"/>
  <c r="C6037" i="11"/>
  <c r="C5994" i="11"/>
  <c r="C5951" i="11"/>
  <c r="C5908" i="11"/>
  <c r="C5865" i="11"/>
  <c r="C5821" i="11"/>
  <c r="C5778" i="11"/>
  <c r="C5735" i="11"/>
  <c r="C5692" i="11"/>
  <c r="C5649" i="11"/>
  <c r="C5605" i="11"/>
  <c r="C5562" i="11"/>
  <c r="C5519" i="11"/>
  <c r="C5476" i="11"/>
  <c r="C5433" i="11"/>
  <c r="C5389" i="11"/>
  <c r="C5346" i="11"/>
  <c r="C5303" i="11"/>
  <c r="C5260" i="11"/>
  <c r="C5217" i="11"/>
  <c r="C5173" i="11"/>
  <c r="C5130" i="11"/>
  <c r="C5087" i="11"/>
  <c r="C5044" i="11"/>
  <c r="C5001" i="11"/>
  <c r="C4957" i="11"/>
  <c r="C4914" i="11"/>
  <c r="C4875" i="11"/>
  <c r="C4839" i="11"/>
  <c r="C4803" i="11"/>
  <c r="C4767" i="11"/>
  <c r="C4731" i="11"/>
  <c r="C4695" i="11"/>
  <c r="C4659" i="11"/>
  <c r="C4623" i="11"/>
  <c r="C4587" i="11"/>
  <c r="C4551" i="11"/>
  <c r="C4515" i="11"/>
  <c r="C4479" i="11"/>
  <c r="C4443" i="11"/>
  <c r="C4407" i="11"/>
  <c r="C4371" i="11"/>
  <c r="C4335" i="11"/>
  <c r="C4299" i="11"/>
  <c r="C4263" i="11"/>
  <c r="C4227" i="11"/>
  <c r="C4191" i="11"/>
  <c r="C4155" i="11"/>
  <c r="C4119" i="11"/>
  <c r="C4083" i="11"/>
  <c r="C4047" i="11"/>
  <c r="C4011" i="11"/>
  <c r="C3975" i="11"/>
  <c r="C3939" i="11"/>
  <c r="C3903" i="11"/>
  <c r="C3867" i="11"/>
  <c r="C3831" i="11"/>
  <c r="C3795" i="11"/>
  <c r="C3759" i="11"/>
  <c r="C3723" i="11"/>
  <c r="C3687" i="11"/>
  <c r="C3651" i="11"/>
  <c r="C3615" i="11"/>
  <c r="C3579" i="11"/>
  <c r="C3543" i="11"/>
  <c r="C3507" i="11"/>
  <c r="C3471" i="11"/>
  <c r="C3435" i="11"/>
  <c r="C3399" i="11"/>
  <c r="C3363" i="11"/>
  <c r="C3327" i="11"/>
  <c r="C3291" i="11"/>
  <c r="C3255" i="11"/>
  <c r="C3219" i="11"/>
  <c r="C3183" i="11"/>
  <c r="C3147" i="11"/>
  <c r="C3111" i="11"/>
  <c r="C3075" i="11"/>
  <c r="C3039" i="11"/>
  <c r="C3003" i="11"/>
  <c r="C2967" i="11"/>
  <c r="C2931" i="11"/>
  <c r="C2895" i="11"/>
  <c r="C2859" i="11"/>
  <c r="C2823" i="11"/>
  <c r="C2787" i="11"/>
  <c r="C2751" i="11"/>
  <c r="C2715" i="11"/>
  <c r="C2679" i="11"/>
  <c r="C2643" i="11"/>
  <c r="C2607" i="11"/>
  <c r="C2571" i="11"/>
  <c r="C2535" i="11"/>
  <c r="C2499" i="11"/>
  <c r="C2463" i="11"/>
  <c r="C2427" i="11"/>
  <c r="C2391" i="11"/>
  <c r="C2355" i="11"/>
  <c r="C2319" i="11"/>
  <c r="C2283" i="11"/>
  <c r="C2247" i="11"/>
  <c r="C2211" i="11"/>
  <c r="C2175" i="11"/>
  <c r="C2139" i="11"/>
  <c r="C2103" i="11"/>
  <c r="C2067" i="11"/>
  <c r="C2031" i="11"/>
  <c r="C1995" i="11"/>
  <c r="C1959" i="11"/>
  <c r="C1923" i="11"/>
  <c r="C1887" i="11"/>
  <c r="C1851" i="11"/>
  <c r="C1815" i="11"/>
  <c r="C1779" i="11"/>
  <c r="C1743" i="11"/>
  <c r="C1707" i="11"/>
  <c r="C1671" i="11"/>
  <c r="C1635" i="11"/>
  <c r="C1599" i="11"/>
  <c r="C1563" i="11"/>
  <c r="C1527" i="11"/>
  <c r="C1491" i="11"/>
  <c r="C1455" i="11"/>
  <c r="C1419" i="11"/>
  <c r="C1383" i="11"/>
  <c r="C1347" i="11"/>
  <c r="C1311" i="11"/>
  <c r="C1275" i="11"/>
  <c r="C1239" i="11"/>
  <c r="C1203" i="11"/>
  <c r="C1167" i="11"/>
  <c r="C1131" i="11"/>
  <c r="C1095" i="11"/>
  <c r="C1059" i="11"/>
  <c r="C1023" i="11"/>
  <c r="C987" i="11"/>
  <c r="C951" i="11"/>
  <c r="C915" i="11"/>
  <c r="C879" i="11"/>
  <c r="C843" i="11"/>
  <c r="C807" i="11"/>
  <c r="C771" i="11"/>
  <c r="C735" i="11"/>
  <c r="C699" i="11"/>
  <c r="C663" i="11"/>
  <c r="C627" i="11"/>
  <c r="C591" i="11"/>
  <c r="C555" i="11"/>
  <c r="C519" i="11"/>
  <c r="C483" i="11"/>
  <c r="C447" i="11"/>
  <c r="C411" i="11"/>
  <c r="C375" i="11"/>
  <c r="C339" i="11"/>
  <c r="C303" i="11"/>
  <c r="C267" i="11"/>
  <c r="C231" i="11"/>
  <c r="C195" i="11"/>
  <c r="C159" i="11"/>
  <c r="C123" i="11"/>
  <c r="C87" i="11"/>
  <c r="C51" i="11"/>
  <c r="C15" i="11"/>
  <c r="C4029" i="11"/>
  <c r="C1221" i="11"/>
  <c r="C9982" i="11"/>
  <c r="C9910" i="11"/>
  <c r="C9838" i="11"/>
  <c r="C9766" i="11"/>
  <c r="C9694" i="11"/>
  <c r="C9622" i="11"/>
  <c r="C9550" i="11"/>
  <c r="C9478" i="11"/>
  <c r="C9406" i="11"/>
  <c r="C9334" i="11"/>
  <c r="C9262" i="11"/>
  <c r="C9190" i="11"/>
  <c r="C9118" i="11"/>
  <c r="C9046" i="11"/>
  <c r="C8974" i="11"/>
  <c r="C8902" i="11"/>
  <c r="C8830" i="11"/>
  <c r="C8758" i="11"/>
  <c r="C8686" i="11"/>
  <c r="C8614" i="11"/>
  <c r="C8542" i="11"/>
  <c r="C8470" i="11"/>
  <c r="C8398" i="11"/>
  <c r="C8326" i="11"/>
  <c r="C8254" i="11"/>
  <c r="C8182" i="11"/>
  <c r="C8110" i="11"/>
  <c r="C8038" i="11"/>
  <c r="C7966" i="11"/>
  <c r="C7894" i="11"/>
  <c r="C7822" i="11"/>
  <c r="C7750" i="11"/>
  <c r="C7678" i="11"/>
  <c r="C7606" i="11"/>
  <c r="C7534" i="11"/>
  <c r="C7462" i="11"/>
  <c r="C7390" i="11"/>
  <c r="C7318" i="11"/>
  <c r="C7246" i="11"/>
  <c r="C7174" i="11"/>
  <c r="C7102" i="11"/>
  <c r="C7030" i="11"/>
  <c r="C6958" i="11"/>
  <c r="C6886" i="11"/>
  <c r="C6814" i="11"/>
  <c r="C6742" i="11"/>
  <c r="C6670" i="11"/>
  <c r="C6598" i="11"/>
  <c r="C6526" i="11"/>
  <c r="C6454" i="11"/>
  <c r="C6382" i="11"/>
  <c r="C6310" i="11"/>
  <c r="C6238" i="11"/>
  <c r="C6166" i="11"/>
  <c r="C6117" i="11"/>
  <c r="C6073" i="11"/>
  <c r="C6030" i="11"/>
  <c r="C5987" i="11"/>
  <c r="C5944" i="11"/>
  <c r="C5901" i="11"/>
  <c r="C5857" i="11"/>
  <c r="C5814" i="11"/>
  <c r="C5771" i="11"/>
  <c r="C5728" i="11"/>
  <c r="C5685" i="11"/>
  <c r="C5641" i="11"/>
  <c r="C5598" i="11"/>
  <c r="C5555" i="11"/>
  <c r="C5512" i="11"/>
  <c r="C5469" i="11"/>
  <c r="C5425" i="11"/>
  <c r="C5382" i="11"/>
  <c r="C5339" i="11"/>
  <c r="C5296" i="11"/>
  <c r="C5253" i="11"/>
  <c r="C5209" i="11"/>
  <c r="C5166" i="11"/>
  <c r="C5123" i="11"/>
  <c r="C5080" i="11"/>
  <c r="C5037" i="11"/>
  <c r="C4993" i="11"/>
  <c r="C4950" i="11"/>
  <c r="C4907" i="11"/>
  <c r="C4869" i="11"/>
  <c r="C4833" i="11"/>
  <c r="C4797" i="11"/>
  <c r="C4761" i="11"/>
  <c r="C4725" i="11"/>
  <c r="C4689" i="11"/>
  <c r="C4653" i="11"/>
  <c r="C4617" i="11"/>
  <c r="C4581" i="11"/>
  <c r="C4545" i="11"/>
  <c r="C4509" i="11"/>
  <c r="C4473" i="11"/>
  <c r="C4437" i="11"/>
  <c r="C4401" i="11"/>
  <c r="C4365" i="11"/>
  <c r="C4329" i="11"/>
  <c r="C4293" i="11"/>
  <c r="C4257" i="11"/>
  <c r="C4221" i="11"/>
  <c r="C4185" i="11"/>
  <c r="C4149" i="11"/>
  <c r="C4113" i="11"/>
  <c r="C4077" i="11"/>
  <c r="C4041" i="11"/>
  <c r="C4005" i="11"/>
  <c r="C3969" i="11"/>
  <c r="C3933" i="11"/>
  <c r="C3897" i="11"/>
  <c r="C3861" i="11"/>
  <c r="C3825" i="11"/>
  <c r="C3789" i="11"/>
  <c r="C3753" i="11"/>
  <c r="C3717" i="11"/>
  <c r="C3681" i="11"/>
  <c r="C3645" i="11"/>
  <c r="C3609" i="11"/>
  <c r="C3573" i="11"/>
  <c r="C3537" i="11"/>
  <c r="C3501" i="11"/>
  <c r="C3465" i="11"/>
  <c r="C3429" i="11"/>
  <c r="C3393" i="11"/>
  <c r="C3357" i="11"/>
  <c r="C3321" i="11"/>
  <c r="C3285" i="11"/>
  <c r="C3249" i="11"/>
  <c r="C3213" i="11"/>
  <c r="C3177" i="11"/>
  <c r="C3141" i="11"/>
  <c r="C3105" i="11"/>
  <c r="C3069" i="11"/>
  <c r="C3033" i="11"/>
  <c r="C2997" i="11"/>
  <c r="C2961" i="11"/>
  <c r="C2925" i="11"/>
  <c r="C2889" i="11"/>
  <c r="C2853" i="11"/>
  <c r="C2817" i="11"/>
  <c r="C2781" i="11"/>
  <c r="C2745" i="11"/>
  <c r="C2709" i="11"/>
  <c r="C2673" i="11"/>
  <c r="C2637" i="11"/>
  <c r="C2601" i="11"/>
  <c r="C2565" i="11"/>
  <c r="C2529" i="11"/>
  <c r="C2493" i="11"/>
  <c r="C2457" i="11"/>
  <c r="C2421" i="11"/>
  <c r="C2385" i="11"/>
  <c r="C2349" i="11"/>
  <c r="C2313" i="11"/>
  <c r="C2277" i="11"/>
  <c r="C2241" i="11"/>
  <c r="C2205" i="11"/>
  <c r="C2169" i="11"/>
  <c r="C2133" i="11"/>
  <c r="C2097" i="11"/>
  <c r="C2061" i="11"/>
  <c r="C2025" i="11"/>
  <c r="C1989" i="11"/>
  <c r="C1953" i="11"/>
  <c r="C1917" i="11"/>
  <c r="C1881" i="11"/>
  <c r="C1845" i="11"/>
  <c r="C1809" i="11"/>
  <c r="C1773" i="11"/>
  <c r="C1737" i="11"/>
  <c r="C1701" i="11"/>
  <c r="C1665" i="11"/>
  <c r="C1629" i="11"/>
  <c r="C1593" i="11"/>
  <c r="C1557" i="11"/>
  <c r="C1521" i="11"/>
  <c r="C1485" i="11"/>
  <c r="C1449" i="11"/>
  <c r="C1413" i="11"/>
  <c r="C1377" i="11"/>
  <c r="C1341" i="11"/>
  <c r="C1305" i="11"/>
  <c r="C1269" i="11"/>
  <c r="C1233" i="11"/>
  <c r="C1197" i="11"/>
  <c r="C1161" i="11"/>
  <c r="C1125" i="11"/>
  <c r="C1089" i="11"/>
  <c r="C1053" i="11"/>
  <c r="C1017" i="11"/>
  <c r="C981" i="11"/>
  <c r="C945" i="11"/>
  <c r="C909" i="11"/>
  <c r="C873" i="11"/>
  <c r="C837" i="11"/>
  <c r="C801" i="11"/>
  <c r="C765" i="11"/>
  <c r="C729" i="11"/>
  <c r="C693" i="11"/>
  <c r="C657" i="11"/>
  <c r="C621" i="11"/>
  <c r="C585" i="11"/>
  <c r="C549" i="11"/>
  <c r="C513" i="11"/>
  <c r="C477" i="11"/>
  <c r="C441" i="11"/>
  <c r="C405" i="11"/>
  <c r="C369" i="11"/>
  <c r="C333" i="11"/>
  <c r="C297" i="11"/>
  <c r="C261" i="11"/>
  <c r="C225" i="11"/>
  <c r="C189" i="11"/>
  <c r="C153" i="11"/>
  <c r="C117" i="11"/>
  <c r="C81" i="11"/>
  <c r="C45" i="11"/>
  <c r="C9814" i="11"/>
  <c r="C9598" i="11"/>
  <c r="C9310" i="11"/>
  <c r="C9094" i="11"/>
  <c r="C8806" i="11"/>
  <c r="C8518" i="11"/>
  <c r="C8302" i="11"/>
  <c r="C8086" i="11"/>
  <c r="C7870" i="11"/>
  <c r="C7582" i="11"/>
  <c r="C7366" i="11"/>
  <c r="C7078" i="11"/>
  <c r="C6790" i="11"/>
  <c r="C6502" i="11"/>
  <c r="C6214" i="11"/>
  <c r="C6016" i="11"/>
  <c r="C5843" i="11"/>
  <c r="C5670" i="11"/>
  <c r="C5541" i="11"/>
  <c r="C5411" i="11"/>
  <c r="C5281" i="11"/>
  <c r="C5152" i="11"/>
  <c r="C5022" i="11"/>
  <c r="C4893" i="11"/>
  <c r="C4749" i="11"/>
  <c r="C4605" i="11"/>
  <c r="C4497" i="11"/>
  <c r="C4353" i="11"/>
  <c r="C4245" i="11"/>
  <c r="C4065" i="11"/>
  <c r="C3885" i="11"/>
  <c r="C3705" i="11"/>
  <c r="C3561" i="11"/>
  <c r="C3417" i="11"/>
  <c r="C3273" i="11"/>
  <c r="C3093" i="11"/>
  <c r="C2985" i="11"/>
  <c r="C2877" i="11"/>
  <c r="C2769" i="11"/>
  <c r="C2661" i="11"/>
  <c r="C2553" i="11"/>
  <c r="C2445" i="11"/>
  <c r="C2337" i="11"/>
  <c r="C2229" i="11"/>
  <c r="C2121" i="11"/>
  <c r="C2013" i="11"/>
  <c r="C1905" i="11"/>
  <c r="C1761" i="11"/>
  <c r="C1617" i="11"/>
  <c r="C1473" i="11"/>
  <c r="C1329" i="11"/>
  <c r="C1149" i="11"/>
  <c r="C1041" i="11"/>
  <c r="C861" i="11"/>
  <c r="C717" i="11"/>
  <c r="C573" i="11"/>
  <c r="C465" i="11"/>
  <c r="C357" i="11"/>
  <c r="C249" i="11"/>
  <c r="C141" i="11"/>
  <c r="C33" i="11"/>
  <c r="C9970" i="11"/>
  <c r="C9898" i="11"/>
  <c r="C9826" i="11"/>
  <c r="C9754" i="11"/>
  <c r="C9682" i="11"/>
  <c r="C9610" i="11"/>
  <c r="C9538" i="11"/>
  <c r="C9466" i="11"/>
  <c r="C9394" i="11"/>
  <c r="C9322" i="11"/>
  <c r="C9250" i="11"/>
  <c r="C9178" i="11"/>
  <c r="C9106" i="11"/>
  <c r="C9034" i="11"/>
  <c r="C8962" i="11"/>
  <c r="C8890" i="11"/>
  <c r="C8818" i="11"/>
  <c r="C8746" i="11"/>
  <c r="C8674" i="11"/>
  <c r="C8602" i="11"/>
  <c r="C8530" i="11"/>
  <c r="C8458" i="11"/>
  <c r="C8386" i="11"/>
  <c r="C8314" i="11"/>
  <c r="C8242" i="11"/>
  <c r="C8170" i="11"/>
  <c r="C8098" i="11"/>
  <c r="C8026" i="11"/>
  <c r="C7954" i="11"/>
  <c r="C7882" i="11"/>
  <c r="C7810" i="11"/>
  <c r="C7738" i="11"/>
  <c r="C7666" i="11"/>
  <c r="C7594" i="11"/>
  <c r="C7522" i="11"/>
  <c r="C7450" i="11"/>
  <c r="C7378" i="11"/>
  <c r="C7306" i="11"/>
  <c r="C7234" i="11"/>
  <c r="C7162" i="11"/>
  <c r="C7090" i="11"/>
  <c r="C7018" i="11"/>
  <c r="C6946" i="11"/>
  <c r="C6874" i="11"/>
  <c r="C6802" i="11"/>
  <c r="C6730" i="11"/>
  <c r="C6658" i="11"/>
  <c r="C6586" i="11"/>
  <c r="C6514" i="11"/>
  <c r="C6442" i="11"/>
  <c r="C6370" i="11"/>
  <c r="C6298" i="11"/>
  <c r="C6226" i="11"/>
  <c r="C6155" i="11"/>
  <c r="C6109" i="11"/>
  <c r="C6066" i="11"/>
  <c r="C6023" i="11"/>
  <c r="C5980" i="11"/>
  <c r="C5937" i="11"/>
  <c r="C5893" i="11"/>
  <c r="C5850" i="11"/>
  <c r="C5807" i="11"/>
  <c r="C5764" i="11"/>
  <c r="C5721" i="11"/>
  <c r="C5677" i="11"/>
  <c r="C5634" i="11"/>
  <c r="C5591" i="11"/>
  <c r="C5548" i="11"/>
  <c r="C5505" i="11"/>
  <c r="C5461" i="11"/>
  <c r="C5418" i="11"/>
  <c r="C5375" i="11"/>
  <c r="C5332" i="11"/>
  <c r="C5289" i="11"/>
  <c r="C5245" i="11"/>
  <c r="C5202" i="11"/>
  <c r="C5159" i="11"/>
  <c r="C5116" i="11"/>
  <c r="C5073" i="11"/>
  <c r="C5029" i="11"/>
  <c r="C4986" i="11"/>
  <c r="C4943" i="11"/>
  <c r="C4900" i="11"/>
  <c r="C4863" i="11"/>
  <c r="C4827" i="11"/>
  <c r="C4791" i="11"/>
  <c r="C4755" i="11"/>
  <c r="C4719" i="11"/>
  <c r="C4683" i="11"/>
  <c r="C4647" i="11"/>
  <c r="C4611" i="11"/>
  <c r="C4575" i="11"/>
  <c r="C4539" i="11"/>
  <c r="C4503" i="11"/>
  <c r="C4467" i="11"/>
  <c r="C4431" i="11"/>
  <c r="C4395" i="11"/>
  <c r="C4359" i="11"/>
  <c r="C4323" i="11"/>
  <c r="C4287" i="11"/>
  <c r="C4251" i="11"/>
  <c r="C4215" i="11"/>
  <c r="C4179" i="11"/>
  <c r="C4143" i="11"/>
  <c r="C4107" i="11"/>
  <c r="C4071" i="11"/>
  <c r="C4035" i="11"/>
  <c r="C3999" i="11"/>
  <c r="C3963" i="11"/>
  <c r="C3927" i="11"/>
  <c r="C3891" i="11"/>
  <c r="C3855" i="11"/>
  <c r="C3819" i="11"/>
  <c r="C3783" i="11"/>
  <c r="C3747" i="11"/>
  <c r="C3711" i="11"/>
  <c r="C3675" i="11"/>
  <c r="C3639" i="11"/>
  <c r="C3603" i="11"/>
  <c r="C3567" i="11"/>
  <c r="C3531" i="11"/>
  <c r="C3495" i="11"/>
  <c r="C3459" i="11"/>
  <c r="C3423" i="11"/>
  <c r="C3387" i="11"/>
  <c r="C3351" i="11"/>
  <c r="C3315" i="11"/>
  <c r="C3279" i="11"/>
  <c r="C3243" i="11"/>
  <c r="C3207" i="11"/>
  <c r="C3171" i="11"/>
  <c r="C3135" i="11"/>
  <c r="C3099" i="11"/>
  <c r="C3063" i="11"/>
  <c r="C3027" i="11"/>
  <c r="C2991" i="11"/>
  <c r="C2955" i="11"/>
  <c r="C2919" i="11"/>
  <c r="C2883" i="11"/>
  <c r="C2847" i="11"/>
  <c r="C2811" i="11"/>
  <c r="C2775" i="11"/>
  <c r="C2739" i="11"/>
  <c r="C2703" i="11"/>
  <c r="C2667" i="11"/>
  <c r="C2631" i="11"/>
  <c r="C2595" i="11"/>
  <c r="C2559" i="11"/>
  <c r="C2523" i="11"/>
  <c r="C2487" i="11"/>
  <c r="C2451" i="11"/>
  <c r="C2415" i="11"/>
  <c r="C2379" i="11"/>
  <c r="C2343" i="11"/>
  <c r="C2307" i="11"/>
  <c r="C2271" i="11"/>
  <c r="C2235" i="11"/>
  <c r="C2199" i="11"/>
  <c r="C2163" i="11"/>
  <c r="C2127" i="11"/>
  <c r="C2091" i="11"/>
  <c r="C2055" i="11"/>
  <c r="C2019" i="11"/>
  <c r="C1983" i="11"/>
  <c r="C1947" i="11"/>
  <c r="C1911" i="11"/>
  <c r="C1875" i="11"/>
  <c r="C1839" i="11"/>
  <c r="C1803" i="11"/>
  <c r="C1767" i="11"/>
  <c r="C1731" i="11"/>
  <c r="C1695" i="11"/>
  <c r="C1659" i="11"/>
  <c r="C1623" i="11"/>
  <c r="C1587" i="11"/>
  <c r="C1551" i="11"/>
  <c r="C1515" i="11"/>
  <c r="C1479" i="11"/>
  <c r="C1443" i="11"/>
  <c r="C1407" i="11"/>
  <c r="C1371" i="11"/>
  <c r="C1335" i="11"/>
  <c r="C1299" i="11"/>
  <c r="C1263" i="11"/>
  <c r="C1227" i="11"/>
  <c r="C1191" i="11"/>
  <c r="C1155" i="11"/>
  <c r="C1119" i="11"/>
  <c r="C1083" i="11"/>
  <c r="C1047" i="11"/>
  <c r="C1011" i="11"/>
  <c r="C975" i="11"/>
  <c r="C939" i="11"/>
  <c r="C903" i="11"/>
  <c r="C867" i="11"/>
  <c r="C831" i="11"/>
  <c r="C795" i="11"/>
  <c r="C759" i="11"/>
  <c r="C723" i="11"/>
  <c r="C687" i="11"/>
  <c r="C651" i="11"/>
  <c r="C615" i="11"/>
  <c r="C579" i="11"/>
  <c r="C543" i="11"/>
  <c r="C507" i="11"/>
  <c r="C471" i="11"/>
  <c r="C435" i="11"/>
  <c r="C399" i="11"/>
  <c r="C363" i="11"/>
  <c r="C327" i="11"/>
  <c r="C291" i="11"/>
  <c r="C255" i="11"/>
  <c r="C219" i="11"/>
  <c r="C183" i="11"/>
  <c r="C147" i="11"/>
  <c r="C111" i="11"/>
  <c r="C75" i="11"/>
  <c r="C39" i="11"/>
  <c r="C9946" i="11"/>
  <c r="C9874" i="11"/>
  <c r="C9802" i="11"/>
  <c r="C9730" i="11"/>
  <c r="C9658" i="11"/>
  <c r="C9586" i="11"/>
  <c r="C9514" i="11"/>
  <c r="C9442" i="11"/>
  <c r="C9370" i="11"/>
  <c r="C9298" i="11"/>
  <c r="C9226" i="11"/>
  <c r="C9154" i="11"/>
  <c r="C9082" i="11"/>
  <c r="C9010" i="11"/>
  <c r="C8938" i="11"/>
  <c r="C8866" i="11"/>
  <c r="C8794" i="11"/>
  <c r="C8722" i="11"/>
  <c r="C8650" i="11"/>
  <c r="C8578" i="11"/>
  <c r="C8506" i="11"/>
  <c r="C8434" i="11"/>
  <c r="C8362" i="11"/>
  <c r="C8290" i="11"/>
  <c r="C8218" i="11"/>
  <c r="C8146" i="11"/>
  <c r="C8074" i="11"/>
  <c r="C8002" i="11"/>
  <c r="C7930" i="11"/>
  <c r="C7858" i="11"/>
  <c r="C7786" i="11"/>
  <c r="C7714" i="11"/>
  <c r="C7642" i="11"/>
  <c r="C7570" i="11"/>
  <c r="C7498" i="11"/>
  <c r="C7426" i="11"/>
  <c r="C7354" i="11"/>
  <c r="C7282" i="11"/>
  <c r="C7210" i="11"/>
  <c r="C7138" i="11"/>
  <c r="C7066" i="11"/>
  <c r="C6994" i="11"/>
  <c r="C6922" i="11"/>
  <c r="C6850" i="11"/>
  <c r="C6778" i="11"/>
  <c r="C6706" i="11"/>
  <c r="C6634" i="11"/>
  <c r="C6562" i="11"/>
  <c r="C6490" i="11"/>
  <c r="C6418" i="11"/>
  <c r="C6346" i="11"/>
  <c r="C6274" i="11"/>
  <c r="C6202" i="11"/>
  <c r="C6138" i="11"/>
  <c r="C6095" i="11"/>
  <c r="C6052" i="11"/>
  <c r="C6009" i="11"/>
  <c r="C5965" i="11"/>
  <c r="C5922" i="11"/>
  <c r="C5879" i="11"/>
  <c r="C5836" i="11"/>
  <c r="C5793" i="11"/>
  <c r="C5749" i="11"/>
  <c r="C5706" i="11"/>
  <c r="C5663" i="11"/>
  <c r="C5620" i="11"/>
  <c r="C5577" i="11"/>
  <c r="C5533" i="11"/>
  <c r="C5490" i="11"/>
  <c r="C5447" i="11"/>
  <c r="C5404" i="11"/>
  <c r="C5361" i="11"/>
  <c r="C5317" i="11"/>
  <c r="C5274" i="11"/>
  <c r="C5231" i="11"/>
  <c r="C5188" i="11"/>
  <c r="C5145" i="11"/>
  <c r="C5101" i="11"/>
  <c r="C5058" i="11"/>
  <c r="C5015" i="11"/>
  <c r="C4972" i="11"/>
  <c r="C4929" i="11"/>
  <c r="C4887" i="11"/>
  <c r="C4851" i="11"/>
  <c r="C4815" i="11"/>
  <c r="C4779" i="11"/>
  <c r="C4743" i="11"/>
  <c r="C4707" i="11"/>
  <c r="C4671" i="11"/>
  <c r="C4635" i="11"/>
  <c r="C4599" i="11"/>
  <c r="C4563" i="11"/>
  <c r="C4527" i="11"/>
  <c r="C4491" i="11"/>
  <c r="C4455" i="11"/>
  <c r="C4419" i="11"/>
  <c r="C4383" i="11"/>
  <c r="C4347" i="11"/>
  <c r="C4311" i="11"/>
  <c r="C4275" i="11"/>
  <c r="C4239" i="11"/>
  <c r="C4203" i="11"/>
  <c r="C4167" i="11"/>
  <c r="C4131" i="11"/>
  <c r="C4095" i="11"/>
  <c r="C4059" i="11"/>
  <c r="C4023" i="11"/>
  <c r="C3987" i="11"/>
  <c r="C3951" i="11"/>
  <c r="C3915" i="11"/>
  <c r="C3879" i="11"/>
  <c r="C3843" i="11"/>
  <c r="C3807" i="11"/>
  <c r="C3771" i="11"/>
  <c r="C3735" i="11"/>
  <c r="C3699" i="11"/>
  <c r="C3663" i="11"/>
  <c r="C3627" i="11"/>
  <c r="C3591" i="11"/>
  <c r="C3555" i="11"/>
  <c r="C3519" i="11"/>
  <c r="C3483" i="11"/>
  <c r="C3447" i="11"/>
  <c r="C3411" i="11"/>
  <c r="C3375" i="11"/>
  <c r="C3339" i="11"/>
  <c r="C3303" i="11"/>
  <c r="C3267" i="11"/>
  <c r="C3231" i="11"/>
  <c r="C3195" i="11"/>
  <c r="C3159" i="11"/>
  <c r="C3123" i="11"/>
  <c r="C3087" i="11"/>
  <c r="C3051" i="11"/>
  <c r="C3015" i="11"/>
  <c r="C2979" i="11"/>
  <c r="C2943" i="11"/>
  <c r="C2907" i="11"/>
  <c r="C2871" i="11"/>
  <c r="C2835" i="11"/>
  <c r="C2799" i="11"/>
  <c r="C2763" i="11"/>
  <c r="C2727" i="11"/>
  <c r="C2691" i="11"/>
  <c r="C2655" i="11"/>
  <c r="C2619" i="11"/>
  <c r="C2583" i="11"/>
  <c r="C2547" i="11"/>
  <c r="C2511" i="11"/>
  <c r="C2475" i="11"/>
  <c r="C2439" i="11"/>
  <c r="C2403" i="11"/>
  <c r="C2367" i="11"/>
  <c r="C2331" i="11"/>
  <c r="C2295" i="11"/>
  <c r="C2259" i="11"/>
  <c r="C2223" i="11"/>
  <c r="C2187" i="11"/>
  <c r="C2151" i="11"/>
  <c r="C2115" i="11"/>
  <c r="C2079" i="11"/>
  <c r="C2043" i="11"/>
  <c r="C2007" i="11"/>
  <c r="C1971" i="11"/>
  <c r="C1935" i="11"/>
  <c r="C1899" i="11"/>
  <c r="C1863" i="11"/>
  <c r="C1827" i="11"/>
  <c r="C1791" i="11"/>
  <c r="C1755" i="11"/>
  <c r="C1719" i="11"/>
  <c r="C1683" i="11"/>
  <c r="C1647" i="11"/>
  <c r="C1611" i="11"/>
  <c r="C1575" i="11"/>
  <c r="C1539" i="11"/>
  <c r="C1503" i="11"/>
  <c r="C1467" i="11"/>
  <c r="C1431" i="11"/>
  <c r="C1395" i="11"/>
  <c r="C1359" i="11"/>
  <c r="C1323" i="11"/>
  <c r="C1287" i="11"/>
  <c r="C1251" i="11"/>
  <c r="C1215" i="11"/>
  <c r="C1179" i="11"/>
  <c r="C1143" i="11"/>
  <c r="C1107" i="11"/>
  <c r="C1071" i="11"/>
  <c r="C1035" i="11"/>
  <c r="C999" i="11"/>
  <c r="C963" i="11"/>
  <c r="C927" i="11"/>
  <c r="C891" i="11"/>
  <c r="C855" i="11"/>
  <c r="C819" i="11"/>
  <c r="C783" i="11"/>
  <c r="C747" i="11"/>
  <c r="C711" i="11"/>
  <c r="C675" i="11"/>
  <c r="C639" i="11"/>
  <c r="C603" i="11"/>
  <c r="C567" i="11"/>
  <c r="C531" i="11"/>
  <c r="C495" i="11"/>
  <c r="C459" i="11"/>
  <c r="C423" i="11"/>
  <c r="C387" i="11"/>
  <c r="C351" i="11"/>
  <c r="C315" i="11"/>
  <c r="C279" i="11"/>
  <c r="C243" i="11"/>
  <c r="C207" i="11"/>
  <c r="C171" i="11"/>
  <c r="C135" i="11"/>
  <c r="C99" i="11"/>
  <c r="C63" i="11"/>
  <c r="C27" i="11"/>
  <c r="C9886" i="11"/>
  <c r="C9670" i="11"/>
  <c r="C9526" i="11"/>
  <c r="C9382" i="11"/>
  <c r="C9166" i="11"/>
  <c r="C8950" i="11"/>
  <c r="C8734" i="11"/>
  <c r="C8590" i="11"/>
  <c r="C8374" i="11"/>
  <c r="C8158" i="11"/>
  <c r="C7942" i="11"/>
  <c r="C7798" i="11"/>
  <c r="C7654" i="11"/>
  <c r="C7438" i="11"/>
  <c r="C7222" i="11"/>
  <c r="C7006" i="11"/>
  <c r="C6862" i="11"/>
  <c r="C6646" i="11"/>
  <c r="C6430" i="11"/>
  <c r="C6286" i="11"/>
  <c r="C6102" i="11"/>
  <c r="C5973" i="11"/>
  <c r="C5886" i="11"/>
  <c r="C5757" i="11"/>
  <c r="C5627" i="11"/>
  <c r="C5454" i="11"/>
  <c r="C5368" i="11"/>
  <c r="C5238" i="11"/>
  <c r="C5109" i="11"/>
  <c r="C4979" i="11"/>
  <c r="C4857" i="11"/>
  <c r="C4785" i="11"/>
  <c r="C4677" i="11"/>
  <c r="C4569" i="11"/>
  <c r="C4425" i="11"/>
  <c r="C4317" i="11"/>
  <c r="C4209" i="11"/>
  <c r="C4101" i="11"/>
  <c r="C3993" i="11"/>
  <c r="C3921" i="11"/>
  <c r="C3813" i="11"/>
  <c r="C3741" i="11"/>
  <c r="C3633" i="11"/>
  <c r="C3525" i="11"/>
  <c r="C3453" i="11"/>
  <c r="C3345" i="11"/>
  <c r="C3237" i="11"/>
  <c r="C3165" i="11"/>
  <c r="C3057" i="11"/>
  <c r="C2949" i="11"/>
  <c r="C2841" i="11"/>
  <c r="C2733" i="11"/>
  <c r="C2625" i="11"/>
  <c r="C2517" i="11"/>
  <c r="C2409" i="11"/>
  <c r="C2301" i="11"/>
  <c r="C2193" i="11"/>
  <c r="C2085" i="11"/>
  <c r="C1941" i="11"/>
  <c r="C1833" i="11"/>
  <c r="C1725" i="11"/>
  <c r="C1581" i="11"/>
  <c r="C1509" i="11"/>
  <c r="C1401" i="11"/>
  <c r="C1293" i="11"/>
  <c r="C1185" i="11"/>
  <c r="C1077" i="11"/>
  <c r="C969" i="11"/>
  <c r="C897" i="11"/>
  <c r="C789" i="11"/>
  <c r="C681" i="11"/>
  <c r="C609" i="11"/>
  <c r="C501" i="11"/>
  <c r="C393" i="11"/>
  <c r="C285" i="11"/>
  <c r="C213" i="11"/>
  <c r="C69" i="11"/>
  <c r="H10014" i="11"/>
  <c r="H10008" i="11"/>
  <c r="H10002" i="11"/>
  <c r="H9996" i="11"/>
  <c r="H9990" i="11"/>
  <c r="H9984" i="11"/>
  <c r="H9978" i="11"/>
  <c r="H9972" i="11"/>
  <c r="H9966" i="11"/>
  <c r="H9960" i="11"/>
  <c r="H9954" i="11"/>
  <c r="H10009" i="11"/>
  <c r="H10003" i="11"/>
  <c r="H9997" i="11"/>
  <c r="H9991" i="11"/>
  <c r="H9985" i="11"/>
  <c r="H9979" i="11"/>
  <c r="H9973" i="11"/>
  <c r="H9967" i="11"/>
  <c r="H9961" i="11"/>
  <c r="H9955" i="11"/>
  <c r="H9949" i="11"/>
  <c r="H9943" i="11"/>
  <c r="H9937" i="11"/>
  <c r="H9931" i="11"/>
  <c r="H9925" i="11"/>
  <c r="H9919" i="11"/>
  <c r="H9913" i="11"/>
  <c r="H9907" i="11"/>
  <c r="H9901" i="11"/>
  <c r="H9895" i="11"/>
  <c r="H9889" i="11"/>
  <c r="H9883" i="11"/>
  <c r="H9877" i="11"/>
  <c r="H9871" i="11"/>
  <c r="H9865" i="11"/>
  <c r="H9859" i="11"/>
  <c r="H9853" i="11"/>
  <c r="H9847" i="11"/>
  <c r="H9841" i="11"/>
  <c r="H9835" i="11"/>
  <c r="H9829" i="11"/>
  <c r="H9823" i="11"/>
  <c r="H9817" i="11"/>
  <c r="H9811" i="11"/>
  <c r="H9805" i="11"/>
  <c r="H9799" i="11"/>
  <c r="H9793" i="11"/>
  <c r="H9787" i="11"/>
  <c r="H9781" i="11"/>
  <c r="H9775" i="11"/>
  <c r="H9769" i="11"/>
  <c r="H9763" i="11"/>
  <c r="H9757" i="11"/>
  <c r="H9751" i="11"/>
  <c r="H9745" i="11"/>
  <c r="H9739" i="11"/>
  <c r="H9733" i="11"/>
  <c r="H9727" i="11"/>
  <c r="H9721" i="11"/>
  <c r="H9715" i="11"/>
  <c r="H9709" i="11"/>
  <c r="H9703" i="11"/>
  <c r="H9697" i="11"/>
  <c r="H9691" i="11"/>
  <c r="H9685" i="11"/>
  <c r="H9679" i="11"/>
  <c r="H9673" i="11"/>
  <c r="H9667" i="11"/>
  <c r="H9661" i="11"/>
  <c r="H9655" i="11"/>
  <c r="H9649" i="11"/>
  <c r="H9643" i="11"/>
  <c r="H9637" i="11"/>
  <c r="H9631" i="11"/>
  <c r="H9625" i="11"/>
  <c r="H9619" i="11"/>
  <c r="H9613" i="11"/>
  <c r="H9607" i="11"/>
  <c r="H9601" i="11"/>
  <c r="H9595" i="11"/>
  <c r="H9589" i="11"/>
  <c r="H9583" i="11"/>
  <c r="H9577" i="11"/>
  <c r="H9571" i="11"/>
  <c r="H9565" i="11"/>
  <c r="H9559" i="11"/>
  <c r="H9553" i="11"/>
  <c r="H9547" i="11"/>
  <c r="H9541" i="11"/>
  <c r="H9535" i="11"/>
  <c r="H9529" i="11"/>
  <c r="H9523" i="11"/>
  <c r="H9517" i="11"/>
  <c r="H9511" i="11"/>
  <c r="H9505" i="11"/>
  <c r="H9499" i="11"/>
  <c r="H9493" i="11"/>
  <c r="H9487" i="11"/>
  <c r="H9481" i="11"/>
  <c r="H9475" i="11"/>
  <c r="H9469" i="11"/>
  <c r="H9463" i="11"/>
  <c r="H9457" i="11"/>
  <c r="H9451" i="11"/>
  <c r="H9445" i="11"/>
  <c r="H9439" i="11"/>
  <c r="H9433" i="11"/>
  <c r="H9427" i="11"/>
  <c r="H9421" i="11"/>
  <c r="H9415" i="11"/>
  <c r="H9409" i="11"/>
  <c r="H9403" i="11"/>
  <c r="H9397" i="11"/>
  <c r="H9391" i="11"/>
  <c r="H9385" i="11"/>
  <c r="H9379" i="11"/>
  <c r="H9373" i="11"/>
  <c r="H9367" i="11"/>
  <c r="H9361" i="11"/>
  <c r="H9355" i="11"/>
  <c r="H9349" i="11"/>
  <c r="H9343" i="11"/>
  <c r="H9337" i="11"/>
  <c r="H9331" i="11"/>
  <c r="H9325" i="11"/>
  <c r="H9319" i="11"/>
  <c r="H9313" i="11"/>
  <c r="H9307" i="11"/>
  <c r="H9301" i="11"/>
  <c r="H9295" i="11"/>
  <c r="H9289" i="11"/>
  <c r="H9283" i="11"/>
  <c r="H9277" i="11"/>
  <c r="H9271" i="11"/>
  <c r="H9265" i="11"/>
  <c r="H9259" i="11"/>
  <c r="H9253" i="11"/>
  <c r="H9247" i="11"/>
  <c r="H9241" i="11"/>
  <c r="H9235" i="11"/>
  <c r="H9229" i="11"/>
  <c r="H9223" i="11"/>
  <c r="H9217" i="11"/>
  <c r="H9211" i="11"/>
  <c r="H9205" i="11"/>
  <c r="H9199" i="11"/>
  <c r="H9193" i="11"/>
  <c r="H9187" i="11"/>
  <c r="H9181" i="11"/>
  <c r="H9175" i="11"/>
  <c r="H9169" i="11"/>
  <c r="H9163" i="11"/>
  <c r="H9157" i="11"/>
  <c r="H9151" i="11"/>
  <c r="H9145" i="11"/>
  <c r="H9139" i="11"/>
  <c r="H9133" i="11"/>
  <c r="H9127" i="11"/>
  <c r="H9121" i="11"/>
  <c r="H9115" i="11"/>
  <c r="H9109" i="11"/>
  <c r="H9103" i="11"/>
  <c r="H9097" i="11"/>
  <c r="H9091" i="11"/>
  <c r="H9085" i="11"/>
  <c r="H9079" i="11"/>
  <c r="H9073" i="11"/>
  <c r="H9067" i="11"/>
  <c r="H9061" i="11"/>
  <c r="H9055" i="11"/>
  <c r="H9049" i="11"/>
  <c r="H9043" i="11"/>
  <c r="H9037" i="11"/>
  <c r="H9031" i="11"/>
  <c r="H9025" i="11"/>
  <c r="H9019" i="11"/>
  <c r="H9013" i="11"/>
  <c r="H9007" i="11"/>
  <c r="H9001" i="11"/>
  <c r="H8995" i="11"/>
  <c r="H8989" i="11"/>
  <c r="H8983" i="11"/>
  <c r="H8977" i="11"/>
  <c r="H8971" i="11"/>
  <c r="H8965" i="11"/>
  <c r="H8959" i="11"/>
  <c r="H8953" i="11"/>
  <c r="H8947" i="11"/>
  <c r="H8941" i="11"/>
  <c r="H8935" i="11"/>
  <c r="H8929" i="11"/>
  <c r="H8923" i="11"/>
  <c r="H8917" i="11"/>
  <c r="H8911" i="11"/>
  <c r="H8905" i="11"/>
  <c r="H8899" i="11"/>
  <c r="H8893" i="11"/>
  <c r="H8887" i="11"/>
  <c r="H8881" i="11"/>
  <c r="H8875" i="11"/>
  <c r="H8869" i="11"/>
  <c r="H8863" i="11"/>
  <c r="H8857" i="11"/>
  <c r="H8851" i="11"/>
  <c r="H8845" i="11"/>
  <c r="H8839" i="11"/>
  <c r="H8833" i="11"/>
  <c r="H8827" i="11"/>
  <c r="H8821" i="11"/>
  <c r="H8815" i="11"/>
  <c r="H8809" i="11"/>
  <c r="H8803" i="11"/>
  <c r="H8797" i="11"/>
  <c r="H8791" i="11"/>
  <c r="H8785" i="11"/>
  <c r="H8779" i="11"/>
  <c r="H8773" i="11"/>
  <c r="H8767" i="11"/>
  <c r="H8761" i="11"/>
  <c r="H8755" i="11"/>
  <c r="H8749" i="11"/>
  <c r="H8743" i="11"/>
  <c r="H8737" i="11"/>
  <c r="H8731" i="11"/>
  <c r="H8725" i="11"/>
  <c r="H8719" i="11"/>
  <c r="H8713" i="11"/>
  <c r="H8707" i="11"/>
  <c r="H8701" i="11"/>
  <c r="H8695" i="11"/>
  <c r="H8689" i="11"/>
  <c r="H8683" i="11"/>
  <c r="H8677" i="11"/>
  <c r="H8671" i="11"/>
  <c r="H8665" i="11"/>
  <c r="H8659" i="11"/>
  <c r="H8653" i="11"/>
  <c r="H8647" i="11"/>
  <c r="H8641" i="11"/>
  <c r="H8635" i="11"/>
  <c r="H8629" i="11"/>
  <c r="H8623" i="11"/>
  <c r="H8617" i="11"/>
  <c r="H8611" i="11"/>
  <c r="H8605" i="11"/>
  <c r="H8599" i="11"/>
  <c r="H8593" i="11"/>
  <c r="H8587" i="11"/>
  <c r="H8581" i="11"/>
  <c r="H8575" i="11"/>
  <c r="H8569" i="11"/>
  <c r="H8563" i="11"/>
  <c r="H8557" i="11"/>
  <c r="H8551" i="11"/>
  <c r="H8545" i="11"/>
  <c r="H8539" i="11"/>
  <c r="H8533" i="11"/>
  <c r="H8527" i="11"/>
  <c r="H8521" i="11"/>
  <c r="H8515" i="11"/>
  <c r="H8509" i="11"/>
  <c r="H8503" i="11"/>
  <c r="H8497" i="11"/>
  <c r="H8491" i="11"/>
  <c r="H8485" i="11"/>
  <c r="H8479" i="11"/>
  <c r="H8473" i="11"/>
  <c r="H8467" i="11"/>
  <c r="H8461" i="11"/>
  <c r="H8455" i="11"/>
  <c r="H8449" i="11"/>
  <c r="H8443" i="11"/>
  <c r="H8437" i="11"/>
  <c r="H8431" i="11"/>
  <c r="H8425" i="11"/>
  <c r="H8419" i="11"/>
  <c r="H8413" i="11"/>
  <c r="H8407" i="11"/>
  <c r="H8401" i="11"/>
  <c r="H8395" i="11"/>
  <c r="H8389" i="11"/>
  <c r="H8383" i="11"/>
  <c r="H8377" i="11"/>
  <c r="H8371" i="11"/>
  <c r="H8365" i="11"/>
  <c r="H8359" i="11"/>
  <c r="H8353" i="11"/>
  <c r="H8347" i="11"/>
  <c r="H8341" i="11"/>
  <c r="H8335" i="11"/>
  <c r="H8329" i="11"/>
  <c r="H8323" i="11"/>
  <c r="H8317" i="11"/>
  <c r="H8311" i="11"/>
  <c r="H8305" i="11"/>
  <c r="H8299" i="11"/>
  <c r="H8293" i="11"/>
  <c r="H8287" i="11"/>
  <c r="H8281" i="11"/>
  <c r="H8275" i="11"/>
  <c r="H8269" i="11"/>
  <c r="H8263" i="11"/>
  <c r="H8257" i="11"/>
  <c r="H8251" i="11"/>
  <c r="H8245" i="11"/>
  <c r="H8239" i="11"/>
  <c r="H8233" i="11"/>
  <c r="H8227" i="11"/>
  <c r="H8221" i="11"/>
  <c r="H8215" i="11"/>
  <c r="H8209" i="11"/>
  <c r="H8203" i="11"/>
  <c r="H8197" i="11"/>
  <c r="H8191" i="11"/>
  <c r="H8185" i="11"/>
  <c r="H8179" i="11"/>
  <c r="H8173" i="11"/>
  <c r="H8167" i="11"/>
  <c r="H8161" i="11"/>
  <c r="H8155" i="11"/>
  <c r="H8149" i="11"/>
  <c r="H8143" i="11"/>
  <c r="H8137" i="11"/>
  <c r="H8131" i="11"/>
  <c r="H8125" i="11"/>
  <c r="H8119" i="11"/>
  <c r="H8113" i="11"/>
  <c r="H8107" i="11"/>
  <c r="H8101" i="11"/>
  <c r="H8095" i="11"/>
  <c r="H8089" i="11"/>
  <c r="H8083" i="11"/>
  <c r="H8077" i="11"/>
  <c r="H8071" i="11"/>
  <c r="H8065" i="11"/>
  <c r="H8059" i="11"/>
  <c r="H8053" i="11"/>
  <c r="H8047" i="11"/>
  <c r="H8041" i="11"/>
  <c r="H8035" i="11"/>
  <c r="H8029" i="11"/>
  <c r="H8023" i="11"/>
  <c r="H8017" i="11"/>
  <c r="H8011" i="11"/>
  <c r="H8005" i="11"/>
  <c r="H7999" i="11"/>
  <c r="H7993" i="11"/>
  <c r="H7987" i="11"/>
  <c r="H7981" i="11"/>
  <c r="H7975" i="11"/>
  <c r="H7969" i="11"/>
  <c r="H7963" i="11"/>
  <c r="H7957" i="11"/>
  <c r="H7951" i="11"/>
  <c r="H7945" i="11"/>
  <c r="H7939" i="11"/>
  <c r="H7933" i="11"/>
  <c r="H7927" i="11"/>
  <c r="H7921" i="11"/>
  <c r="H7915" i="11"/>
  <c r="H7909" i="11"/>
  <c r="H7903" i="11"/>
  <c r="H7897" i="11"/>
  <c r="H7891" i="11"/>
  <c r="H7885" i="11"/>
  <c r="H7879" i="11"/>
  <c r="H7873" i="11"/>
  <c r="H7867" i="11"/>
  <c r="H7861" i="11"/>
  <c r="H7855" i="11"/>
  <c r="H7849" i="11"/>
  <c r="H7843" i="11"/>
  <c r="H7837" i="11"/>
  <c r="H7831" i="11"/>
  <c r="H7825" i="11"/>
  <c r="H7819" i="11"/>
  <c r="H7813" i="11"/>
  <c r="H7807" i="11"/>
  <c r="H7801" i="11"/>
  <c r="H7795" i="11"/>
  <c r="H7789" i="11"/>
  <c r="H7783" i="11"/>
  <c r="H7777" i="11"/>
  <c r="H7771" i="11"/>
  <c r="H7765" i="11"/>
  <c r="H7759" i="11"/>
  <c r="H7753" i="11"/>
  <c r="H7747" i="11"/>
  <c r="H7741" i="11"/>
  <c r="H7735" i="11"/>
  <c r="H7729" i="11"/>
  <c r="H7723" i="11"/>
  <c r="H7717" i="11"/>
  <c r="H7711" i="11"/>
  <c r="H7705" i="11"/>
  <c r="H10007" i="11"/>
  <c r="H9999" i="11"/>
  <c r="H9989" i="11"/>
  <c r="H9981" i="11"/>
  <c r="H9971" i="11"/>
  <c r="H9963" i="11"/>
  <c r="H9953" i="11"/>
  <c r="H9946" i="11"/>
  <c r="H9939" i="11"/>
  <c r="H9932" i="11"/>
  <c r="H9924" i="11"/>
  <c r="H9917" i="11"/>
  <c r="H9910" i="11"/>
  <c r="H9903" i="11"/>
  <c r="H9896" i="11"/>
  <c r="H9888" i="11"/>
  <c r="H9881" i="11"/>
  <c r="H9874" i="11"/>
  <c r="H9867" i="11"/>
  <c r="H9860" i="11"/>
  <c r="H9852" i="11"/>
  <c r="H9845" i="11"/>
  <c r="H9838" i="11"/>
  <c r="H9831" i="11"/>
  <c r="H9824" i="11"/>
  <c r="H9816" i="11"/>
  <c r="H9809" i="11"/>
  <c r="H9802" i="11"/>
  <c r="H9795" i="11"/>
  <c r="H9788" i="11"/>
  <c r="H9780" i="11"/>
  <c r="H9773" i="11"/>
  <c r="H9766" i="11"/>
  <c r="H9759" i="11"/>
  <c r="H9752" i="11"/>
  <c r="H9744" i="11"/>
  <c r="H9737" i="11"/>
  <c r="H9730" i="11"/>
  <c r="H9723" i="11"/>
  <c r="H9716" i="11"/>
  <c r="H9708" i="11"/>
  <c r="H9701" i="11"/>
  <c r="H9694" i="11"/>
  <c r="H9687" i="11"/>
  <c r="H9680" i="11"/>
  <c r="H9672" i="11"/>
  <c r="H9665" i="11"/>
  <c r="H9658" i="11"/>
  <c r="H9651" i="11"/>
  <c r="H9644" i="11"/>
  <c r="H9636" i="11"/>
  <c r="H9629" i="11"/>
  <c r="H9622" i="11"/>
  <c r="H9615" i="11"/>
  <c r="H9608" i="11"/>
  <c r="H9600" i="11"/>
  <c r="H9593" i="11"/>
  <c r="H9586" i="11"/>
  <c r="H9579" i="11"/>
  <c r="H9572" i="11"/>
  <c r="H9564" i="11"/>
  <c r="H9557" i="11"/>
  <c r="H9550" i="11"/>
  <c r="H9543" i="11"/>
  <c r="H9536" i="11"/>
  <c r="H9528" i="11"/>
  <c r="H9521" i="11"/>
  <c r="H9514" i="11"/>
  <c r="H9507" i="11"/>
  <c r="H9500" i="11"/>
  <c r="H9492" i="11"/>
  <c r="H9485" i="11"/>
  <c r="H9478" i="11"/>
  <c r="H9471" i="11"/>
  <c r="H9464" i="11"/>
  <c r="H9456" i="11"/>
  <c r="H9449" i="11"/>
  <c r="H9442" i="11"/>
  <c r="H9435" i="11"/>
  <c r="H9428" i="11"/>
  <c r="H9420" i="11"/>
  <c r="H9413" i="11"/>
  <c r="H9406" i="11"/>
  <c r="H9399" i="11"/>
  <c r="H9392" i="11"/>
  <c r="H9384" i="11"/>
  <c r="H9377" i="11"/>
  <c r="H9370" i="11"/>
  <c r="H9363" i="11"/>
  <c r="H9356" i="11"/>
  <c r="H9348" i="11"/>
  <c r="H9341" i="11"/>
  <c r="H9334" i="11"/>
  <c r="H9327" i="11"/>
  <c r="H9320" i="11"/>
  <c r="H9312" i="11"/>
  <c r="H9305" i="11"/>
  <c r="H9298" i="11"/>
  <c r="H9291" i="11"/>
  <c r="H9284" i="11"/>
  <c r="H9276" i="11"/>
  <c r="H9269" i="11"/>
  <c r="H9262" i="11"/>
  <c r="H9255" i="11"/>
  <c r="H9248" i="11"/>
  <c r="H9240" i="11"/>
  <c r="H9233" i="11"/>
  <c r="H9226" i="11"/>
  <c r="H9219" i="11"/>
  <c r="H9212" i="11"/>
  <c r="H9204" i="11"/>
  <c r="H9197" i="11"/>
  <c r="H9190" i="11"/>
  <c r="H9183" i="11"/>
  <c r="H9176" i="11"/>
  <c r="H9168" i="11"/>
  <c r="H9161" i="11"/>
  <c r="H9154" i="11"/>
  <c r="H9147" i="11"/>
  <c r="H9140" i="11"/>
  <c r="H9132" i="11"/>
  <c r="H9125" i="11"/>
  <c r="H9118" i="11"/>
  <c r="H9111" i="11"/>
  <c r="H9104" i="11"/>
  <c r="H9096" i="11"/>
  <c r="H9089" i="11"/>
  <c r="H9082" i="11"/>
  <c r="H9075" i="11"/>
  <c r="H9068" i="11"/>
  <c r="H9060" i="11"/>
  <c r="H9053" i="11"/>
  <c r="H9046" i="11"/>
  <c r="H9039" i="11"/>
  <c r="H9032" i="11"/>
  <c r="H9024" i="11"/>
  <c r="H9017" i="11"/>
  <c r="H9010" i="11"/>
  <c r="H9003" i="11"/>
  <c r="H8996" i="11"/>
  <c r="H8988" i="11"/>
  <c r="H8981" i="11"/>
  <c r="H8974" i="11"/>
  <c r="H8967" i="11"/>
  <c r="H8960" i="11"/>
  <c r="H8952" i="11"/>
  <c r="H8945" i="11"/>
  <c r="H8938" i="11"/>
  <c r="H8931" i="11"/>
  <c r="H8924" i="11"/>
  <c r="H8916" i="11"/>
  <c r="H8909" i="11"/>
  <c r="H8902" i="11"/>
  <c r="H8895" i="11"/>
  <c r="H8888" i="11"/>
  <c r="H8880" i="11"/>
  <c r="H8873" i="11"/>
  <c r="H8866" i="11"/>
  <c r="H8859" i="11"/>
  <c r="H8852" i="11"/>
  <c r="H8844" i="11"/>
  <c r="H8837" i="11"/>
  <c r="H8830" i="11"/>
  <c r="H8823" i="11"/>
  <c r="H8816" i="11"/>
  <c r="H8808" i="11"/>
  <c r="H8801" i="11"/>
  <c r="H8794" i="11"/>
  <c r="H8787" i="11"/>
  <c r="H8780" i="11"/>
  <c r="H8772" i="11"/>
  <c r="H8765" i="11"/>
  <c r="H8758" i="11"/>
  <c r="H8751" i="11"/>
  <c r="H8744" i="11"/>
  <c r="H8736" i="11"/>
  <c r="H8729" i="11"/>
  <c r="H8722" i="11"/>
  <c r="H8715" i="11"/>
  <c r="H8708" i="11"/>
  <c r="H8700" i="11"/>
  <c r="H8693" i="11"/>
  <c r="H8686" i="11"/>
  <c r="H8679" i="11"/>
  <c r="H8672" i="11"/>
  <c r="H8664" i="11"/>
  <c r="H8657" i="11"/>
  <c r="H8650" i="11"/>
  <c r="H8643" i="11"/>
  <c r="H8636" i="11"/>
  <c r="H8628" i="11"/>
  <c r="H8621" i="11"/>
  <c r="H8614" i="11"/>
  <c r="H8607" i="11"/>
  <c r="H8600" i="11"/>
  <c r="H8592" i="11"/>
  <c r="H8585" i="11"/>
  <c r="H8578" i="11"/>
  <c r="H8571" i="11"/>
  <c r="H8564" i="11"/>
  <c r="H8556" i="11"/>
  <c r="H8549" i="11"/>
  <c r="H8542" i="11"/>
  <c r="H8535" i="11"/>
  <c r="H8528" i="11"/>
  <c r="H8520" i="11"/>
  <c r="H8513" i="11"/>
  <c r="H8506" i="11"/>
  <c r="H8499" i="11"/>
  <c r="H8492" i="11"/>
  <c r="H8484" i="11"/>
  <c r="H8477" i="11"/>
  <c r="H8470" i="11"/>
  <c r="H8463" i="11"/>
  <c r="H8456" i="11"/>
  <c r="H8448" i="11"/>
  <c r="H8441" i="11"/>
  <c r="H8434" i="11"/>
  <c r="H8427" i="11"/>
  <c r="H8420" i="11"/>
  <c r="H8412" i="11"/>
  <c r="H8405" i="11"/>
  <c r="H8398" i="11"/>
  <c r="H8391" i="11"/>
  <c r="H8384" i="11"/>
  <c r="H8376" i="11"/>
  <c r="H8369" i="11"/>
  <c r="H8362" i="11"/>
  <c r="H8355" i="11"/>
  <c r="H8348" i="11"/>
  <c r="H8340" i="11"/>
  <c r="H8333" i="11"/>
  <c r="H8326" i="11"/>
  <c r="H8319" i="11"/>
  <c r="H8312" i="11"/>
  <c r="H8304" i="11"/>
  <c r="H8297" i="11"/>
  <c r="H8290" i="11"/>
  <c r="H8283" i="11"/>
  <c r="H8276" i="11"/>
  <c r="H8268" i="11"/>
  <c r="H8261" i="11"/>
  <c r="H8254" i="11"/>
  <c r="H8247" i="11"/>
  <c r="H8240" i="11"/>
  <c r="H8232" i="11"/>
  <c r="H8225" i="11"/>
  <c r="H8218" i="11"/>
  <c r="H8211" i="11"/>
  <c r="H8204" i="11"/>
  <c r="H8196" i="11"/>
  <c r="H8189" i="11"/>
  <c r="H8182" i="11"/>
  <c r="H8175" i="11"/>
  <c r="H8168" i="11"/>
  <c r="H8160" i="11"/>
  <c r="H8153" i="11"/>
  <c r="H8146" i="11"/>
  <c r="H8139" i="11"/>
  <c r="H8132" i="11"/>
  <c r="H8124" i="11"/>
  <c r="H8117" i="11"/>
  <c r="H8110" i="11"/>
  <c r="H8103" i="11"/>
  <c r="H8096" i="11"/>
  <c r="H8088" i="11"/>
  <c r="H8081" i="11"/>
  <c r="H8074" i="11"/>
  <c r="H8067" i="11"/>
  <c r="H8060" i="11"/>
  <c r="H8052" i="11"/>
  <c r="H8045" i="11"/>
  <c r="H8038" i="11"/>
  <c r="H8031" i="11"/>
  <c r="H8024" i="11"/>
  <c r="H8016" i="11"/>
  <c r="H8009" i="11"/>
  <c r="H8002" i="11"/>
  <c r="H7995" i="11"/>
  <c r="H7988" i="11"/>
  <c r="H7980" i="11"/>
  <c r="H7973" i="11"/>
  <c r="H7966" i="11"/>
  <c r="H7959" i="11"/>
  <c r="H7952" i="11"/>
  <c r="H7944" i="11"/>
  <c r="H7937" i="11"/>
  <c r="H7930" i="11"/>
  <c r="H7923" i="11"/>
  <c r="H7916" i="11"/>
  <c r="H7908" i="11"/>
  <c r="H7901" i="11"/>
  <c r="H7894" i="11"/>
  <c r="H7887" i="11"/>
  <c r="H7880" i="11"/>
  <c r="H7872" i="11"/>
  <c r="H7865" i="11"/>
  <c r="H7858" i="11"/>
  <c r="H7851" i="11"/>
  <c r="H7844" i="11"/>
  <c r="H7836" i="11"/>
  <c r="H7829" i="11"/>
  <c r="H7822" i="11"/>
  <c r="H7815" i="11"/>
  <c r="H7808" i="11"/>
  <c r="H7800" i="11"/>
  <c r="H7793" i="11"/>
  <c r="H7786" i="11"/>
  <c r="H7779" i="11"/>
  <c r="H7772" i="11"/>
  <c r="H7764" i="11"/>
  <c r="H7757" i="11"/>
  <c r="H7750" i="11"/>
  <c r="H7743" i="11"/>
  <c r="H7736" i="11"/>
  <c r="H7728" i="11"/>
  <c r="H7721" i="11"/>
  <c r="H7714" i="11"/>
  <c r="H7707" i="11"/>
  <c r="H7700" i="11"/>
  <c r="H7694" i="11"/>
  <c r="H7688" i="11"/>
  <c r="H7682" i="11"/>
  <c r="H7676" i="11"/>
  <c r="H7670" i="11"/>
  <c r="H7664" i="11"/>
  <c r="H7658" i="11"/>
  <c r="H7652" i="11"/>
  <c r="H7646" i="11"/>
  <c r="H7640" i="11"/>
  <c r="H7634" i="11"/>
  <c r="H7628" i="11"/>
  <c r="H7622" i="11"/>
  <c r="H7616" i="11"/>
  <c r="H7610" i="11"/>
  <c r="H7604" i="11"/>
  <c r="H7598" i="11"/>
  <c r="H7592" i="11"/>
  <c r="H7586" i="11"/>
  <c r="H7580" i="11"/>
  <c r="H7574" i="11"/>
  <c r="H7568" i="11"/>
  <c r="H7562" i="11"/>
  <c r="H7556" i="11"/>
  <c r="H7550" i="11"/>
  <c r="H7544" i="11"/>
  <c r="H7538" i="11"/>
  <c r="H7532" i="11"/>
  <c r="H7526" i="11"/>
  <c r="H7520" i="11"/>
  <c r="H7514" i="11"/>
  <c r="H7508" i="11"/>
  <c r="H7502" i="11"/>
  <c r="H7496" i="11"/>
  <c r="H7490" i="11"/>
  <c r="H7484" i="11"/>
  <c r="H7478" i="11"/>
  <c r="H7472" i="11"/>
  <c r="H7466" i="11"/>
  <c r="H7460" i="11"/>
  <c r="H7454" i="11"/>
  <c r="H7448" i="11"/>
  <c r="H7442" i="11"/>
  <c r="H7436" i="11"/>
  <c r="H7430" i="11"/>
  <c r="H7424" i="11"/>
  <c r="H7418" i="11"/>
  <c r="H7412" i="11"/>
  <c r="H7406" i="11"/>
  <c r="H7400" i="11"/>
  <c r="H7394" i="11"/>
  <c r="H7388" i="11"/>
  <c r="H7382" i="11"/>
  <c r="H7376" i="11"/>
  <c r="H7370" i="11"/>
  <c r="H7364" i="11"/>
  <c r="H7358" i="11"/>
  <c r="H7352" i="11"/>
  <c r="H7346" i="11"/>
  <c r="H7340" i="11"/>
  <c r="H7334" i="11"/>
  <c r="H7328" i="11"/>
  <c r="H7322" i="11"/>
  <c r="H7316" i="11"/>
  <c r="H7310" i="11"/>
  <c r="H7304" i="11"/>
  <c r="H7298" i="11"/>
  <c r="H7292" i="11"/>
  <c r="H7286" i="11"/>
  <c r="H7280" i="11"/>
  <c r="H7274" i="11"/>
  <c r="H7268" i="11"/>
  <c r="H7262" i="11"/>
  <c r="H7256" i="11"/>
  <c r="H7250" i="11"/>
  <c r="H7244" i="11"/>
  <c r="H7238" i="11"/>
  <c r="H7232" i="11"/>
  <c r="H7226" i="11"/>
  <c r="H7220" i="11"/>
  <c r="H7214" i="11"/>
  <c r="H7208" i="11"/>
  <c r="H7202" i="11"/>
  <c r="H7196" i="11"/>
  <c r="H7190" i="11"/>
  <c r="H7184" i="11"/>
  <c r="H7178" i="11"/>
  <c r="H7172" i="11"/>
  <c r="H7166" i="11"/>
  <c r="H7160" i="11"/>
  <c r="H7154" i="11"/>
  <c r="H7148" i="11"/>
  <c r="H7142" i="11"/>
  <c r="H7136" i="11"/>
  <c r="H7130" i="11"/>
  <c r="H7124" i="11"/>
  <c r="H7118" i="11"/>
  <c r="H7112" i="11"/>
  <c r="H7106" i="11"/>
  <c r="H7100" i="11"/>
  <c r="H7094" i="11"/>
  <c r="H7088" i="11"/>
  <c r="H7082" i="11"/>
  <c r="H7076" i="11"/>
  <c r="H7070" i="11"/>
  <c r="H7064" i="11"/>
  <c r="H7058" i="11"/>
  <c r="H7052" i="11"/>
  <c r="H7046" i="11"/>
  <c r="H7040" i="11"/>
  <c r="H7034" i="11"/>
  <c r="H7028" i="11"/>
  <c r="H7022" i="11"/>
  <c r="H7016" i="11"/>
  <c r="H7010" i="11"/>
  <c r="H7004" i="11"/>
  <c r="H6998" i="11"/>
  <c r="H6992" i="11"/>
  <c r="H6986" i="11"/>
  <c r="H6980" i="11"/>
  <c r="H6974" i="11"/>
  <c r="H6968" i="11"/>
  <c r="H6962" i="11"/>
  <c r="H6956" i="11"/>
  <c r="H6950" i="11"/>
  <c r="H6944" i="11"/>
  <c r="H6938" i="11"/>
  <c r="H6932" i="11"/>
  <c r="H6926" i="11"/>
  <c r="H6920" i="11"/>
  <c r="H6914" i="11"/>
  <c r="H6908" i="11"/>
  <c r="H6902" i="11"/>
  <c r="H6896" i="11"/>
  <c r="H6890" i="11"/>
  <c r="H6884" i="11"/>
  <c r="H6878" i="11"/>
  <c r="H6872" i="11"/>
  <c r="H6866" i="11"/>
  <c r="H6860" i="11"/>
  <c r="H6854" i="11"/>
  <c r="H6848" i="11"/>
  <c r="H6842" i="11"/>
  <c r="H6836" i="11"/>
  <c r="H6830" i="11"/>
  <c r="H6824" i="11"/>
  <c r="H6818" i="11"/>
  <c r="H6812" i="11"/>
  <c r="H6806" i="11"/>
  <c r="H6800" i="11"/>
  <c r="H6794" i="11"/>
  <c r="H6788" i="11"/>
  <c r="H6782" i="11"/>
  <c r="H6776" i="11"/>
  <c r="H6770" i="11"/>
  <c r="H6764" i="11"/>
  <c r="H6758" i="11"/>
  <c r="H6752" i="11"/>
  <c r="H6746" i="11"/>
  <c r="H6740" i="11"/>
  <c r="H6734" i="11"/>
  <c r="H6728" i="11"/>
  <c r="H6722" i="11"/>
  <c r="H6716" i="11"/>
  <c r="H6710" i="11"/>
  <c r="H6704" i="11"/>
  <c r="H6698" i="11"/>
  <c r="H6692" i="11"/>
  <c r="H6686" i="11"/>
  <c r="H6680" i="11"/>
  <c r="H6674" i="11"/>
  <c r="H6668" i="11"/>
  <c r="H6662" i="11"/>
  <c r="H6656" i="11"/>
  <c r="H6650" i="11"/>
  <c r="H6644" i="11"/>
  <c r="H6638" i="11"/>
  <c r="H6632" i="11"/>
  <c r="H6626" i="11"/>
  <c r="H6620" i="11"/>
  <c r="H6614" i="11"/>
  <c r="H6608" i="11"/>
  <c r="H6602" i="11"/>
  <c r="H6596" i="11"/>
  <c r="H6590" i="11"/>
  <c r="H6584" i="11"/>
  <c r="H6578" i="11"/>
  <c r="H6572" i="11"/>
  <c r="H6566" i="11"/>
  <c r="H6560" i="11"/>
  <c r="H6554" i="11"/>
  <c r="H6548" i="11"/>
  <c r="H6542" i="11"/>
  <c r="H6536" i="11"/>
  <c r="H6530" i="11"/>
  <c r="H6524" i="11"/>
  <c r="H6518" i="11"/>
  <c r="H6512" i="11"/>
  <c r="H6506" i="11"/>
  <c r="H6500" i="11"/>
  <c r="H6494" i="11"/>
  <c r="H6488" i="11"/>
  <c r="H6482" i="11"/>
  <c r="H6476" i="11"/>
  <c r="H6470" i="11"/>
  <c r="H6464" i="11"/>
  <c r="H6458" i="11"/>
  <c r="H6452" i="11"/>
  <c r="H6446" i="11"/>
  <c r="H6440" i="11"/>
  <c r="H6434" i="11"/>
  <c r="H6428" i="11"/>
  <c r="H6422" i="11"/>
  <c r="H6416" i="11"/>
  <c r="H6410" i="11"/>
  <c r="H6404" i="11"/>
  <c r="H6398" i="11"/>
  <c r="H6392" i="11"/>
  <c r="H6386" i="11"/>
  <c r="H6380" i="11"/>
  <c r="H6374" i="11"/>
  <c r="H6368" i="11"/>
  <c r="H6362" i="11"/>
  <c r="H6356" i="11"/>
  <c r="H6350" i="11"/>
  <c r="H6344" i="11"/>
  <c r="H6338" i="11"/>
  <c r="H6332" i="11"/>
  <c r="H6326" i="11"/>
  <c r="H6320" i="11"/>
  <c r="H6314" i="11"/>
  <c r="H6308" i="11"/>
  <c r="H6302" i="11"/>
  <c r="H6296" i="11"/>
  <c r="H6290" i="11"/>
  <c r="H6284" i="11"/>
  <c r="H6278" i="11"/>
  <c r="H6272" i="11"/>
  <c r="H6266" i="11"/>
  <c r="H6260" i="11"/>
  <c r="H6254" i="11"/>
  <c r="H6248" i="11"/>
  <c r="H6242" i="11"/>
  <c r="H6236" i="11"/>
  <c r="H6230" i="11"/>
  <c r="H6224" i="11"/>
  <c r="H6218" i="11"/>
  <c r="H6212" i="11"/>
  <c r="H6206" i="11"/>
  <c r="H6200" i="11"/>
  <c r="H6194" i="11"/>
  <c r="H6188" i="11"/>
  <c r="H6182" i="11"/>
  <c r="H6176" i="11"/>
  <c r="H6170" i="11"/>
  <c r="H6164" i="11"/>
  <c r="H6158" i="11"/>
  <c r="H6152" i="11"/>
  <c r="H6146" i="11"/>
  <c r="H6140" i="11"/>
  <c r="H6134" i="11"/>
  <c r="H6128" i="11"/>
  <c r="H6122" i="11"/>
  <c r="H6116" i="11"/>
  <c r="H6110" i="11"/>
  <c r="H6104" i="11"/>
  <c r="H6098" i="11"/>
  <c r="H6092" i="11"/>
  <c r="H6086" i="11"/>
  <c r="H6080" i="11"/>
  <c r="H6074" i="11"/>
  <c r="H6068" i="11"/>
  <c r="H6062" i="11"/>
  <c r="H6056" i="11"/>
  <c r="H6050" i="11"/>
  <c r="H6044" i="11"/>
  <c r="H6038" i="11"/>
  <c r="H6032" i="11"/>
  <c r="H6026" i="11"/>
  <c r="H6020" i="11"/>
  <c r="H6014" i="11"/>
  <c r="H6008" i="11"/>
  <c r="H6002" i="11"/>
  <c r="H5996" i="11"/>
  <c r="H5990" i="11"/>
  <c r="H5984" i="11"/>
  <c r="H5978" i="11"/>
  <c r="H5972" i="11"/>
  <c r="H5966" i="11"/>
  <c r="H5960" i="11"/>
  <c r="H5954" i="11"/>
  <c r="H5948" i="11"/>
  <c r="H5942" i="11"/>
  <c r="H5936" i="11"/>
  <c r="H5930" i="11"/>
  <c r="H5924" i="11"/>
  <c r="H5918" i="11"/>
  <c r="H5912" i="11"/>
  <c r="H5906" i="11"/>
  <c r="H5900" i="11"/>
  <c r="H5894" i="11"/>
  <c r="H5888" i="11"/>
  <c r="H5882" i="11"/>
  <c r="H5876" i="11"/>
  <c r="H5870" i="11"/>
  <c r="H5864" i="11"/>
  <c r="H5858" i="11"/>
  <c r="H5852" i="11"/>
  <c r="H5846" i="11"/>
  <c r="H5840" i="11"/>
  <c r="H5834" i="11"/>
  <c r="H5828" i="11"/>
  <c r="H5822" i="11"/>
  <c r="H5816" i="11"/>
  <c r="H5810" i="11"/>
  <c r="H5804" i="11"/>
  <c r="H5798" i="11"/>
  <c r="H5792" i="11"/>
  <c r="H5786" i="11"/>
  <c r="H5780" i="11"/>
  <c r="H5774" i="11"/>
  <c r="H5768" i="11"/>
  <c r="H5762" i="11"/>
  <c r="H5756" i="11"/>
  <c r="H5750" i="11"/>
  <c r="H5744" i="11"/>
  <c r="H5738" i="11"/>
  <c r="H5732" i="11"/>
  <c r="H5726" i="11"/>
  <c r="H5720" i="11"/>
  <c r="H5714" i="11"/>
  <c r="H5708" i="11"/>
  <c r="H5702" i="11"/>
  <c r="H5696" i="11"/>
  <c r="H5690" i="11"/>
  <c r="H5684" i="11"/>
  <c r="H5678" i="11"/>
  <c r="H5672" i="11"/>
  <c r="H5666" i="11"/>
  <c r="H5660" i="11"/>
  <c r="H5654" i="11"/>
  <c r="H5648" i="11"/>
  <c r="H5642" i="11"/>
  <c r="H5636" i="11"/>
  <c r="H5630" i="11"/>
  <c r="H5624" i="11"/>
  <c r="H5618" i="11"/>
  <c r="H5612" i="11"/>
  <c r="H5606" i="11"/>
  <c r="H5600" i="11"/>
  <c r="H5594" i="11"/>
  <c r="H5588" i="11"/>
  <c r="H5582" i="11"/>
  <c r="H5576" i="11"/>
  <c r="H5570" i="11"/>
  <c r="H5564" i="11"/>
  <c r="H5558" i="11"/>
  <c r="H5552" i="11"/>
  <c r="H5546" i="11"/>
  <c r="H5540" i="11"/>
  <c r="H5534" i="11"/>
  <c r="H5528" i="11"/>
  <c r="H5522" i="11"/>
  <c r="H5516" i="11"/>
  <c r="H5510" i="11"/>
  <c r="H5504" i="11"/>
  <c r="H5498" i="11"/>
  <c r="H5492" i="11"/>
  <c r="H5486" i="11"/>
  <c r="H5480" i="11"/>
  <c r="H5474" i="11"/>
  <c r="H5468" i="11"/>
  <c r="H5462" i="11"/>
  <c r="H5456" i="11"/>
  <c r="H5450" i="11"/>
  <c r="H5444" i="11"/>
  <c r="H5438" i="11"/>
  <c r="H5432" i="11"/>
  <c r="H5426" i="11"/>
  <c r="H5420" i="11"/>
  <c r="H5414" i="11"/>
  <c r="H5408" i="11"/>
  <c r="H5402" i="11"/>
  <c r="H5396" i="11"/>
  <c r="H5390" i="11"/>
  <c r="H5384" i="11"/>
  <c r="H5378" i="11"/>
  <c r="H5372" i="11"/>
  <c r="H5366" i="11"/>
  <c r="H5360" i="11"/>
  <c r="H5354" i="11"/>
  <c r="H5348" i="11"/>
  <c r="H5342" i="11"/>
  <c r="H5336" i="11"/>
  <c r="H5330" i="11"/>
  <c r="H5324" i="11"/>
  <c r="H5318" i="11"/>
  <c r="H5312" i="11"/>
  <c r="H5306" i="11"/>
  <c r="H5300" i="11"/>
  <c r="H5294" i="11"/>
  <c r="H5288" i="11"/>
  <c r="H5282" i="11"/>
  <c r="H5276" i="11"/>
  <c r="H5270" i="11"/>
  <c r="H5264" i="11"/>
  <c r="H5258" i="11"/>
  <c r="H5252" i="11"/>
  <c r="H5246" i="11"/>
  <c r="H5240" i="11"/>
  <c r="H5234" i="11"/>
  <c r="H5228" i="11"/>
  <c r="H5222" i="11"/>
  <c r="H5216" i="11"/>
  <c r="H5210" i="11"/>
  <c r="H5204" i="11"/>
  <c r="H5198" i="11"/>
  <c r="H5192" i="11"/>
  <c r="H5186" i="11"/>
  <c r="H5180" i="11"/>
  <c r="H5174" i="11"/>
  <c r="H5168" i="11"/>
  <c r="H5162" i="11"/>
  <c r="H5156" i="11"/>
  <c r="H5150" i="11"/>
  <c r="H5144" i="11"/>
  <c r="H5138" i="11"/>
  <c r="H5132" i="11"/>
  <c r="H5126" i="11"/>
  <c r="H5120" i="11"/>
  <c r="H5114" i="11"/>
  <c r="H5108" i="11"/>
  <c r="H5102" i="11"/>
  <c r="H5096" i="11"/>
  <c r="H5090" i="11"/>
  <c r="H5084" i="11"/>
  <c r="H5078" i="11"/>
  <c r="H5072" i="11"/>
  <c r="H5066" i="11"/>
  <c r="H5060" i="11"/>
  <c r="H5054" i="11"/>
  <c r="H5048" i="11"/>
  <c r="H5042" i="11"/>
  <c r="H5036" i="11"/>
  <c r="H5030" i="11"/>
  <c r="H5024" i="11"/>
  <c r="H5018" i="11"/>
  <c r="H5012" i="11"/>
  <c r="H5006" i="11"/>
  <c r="H5000" i="11"/>
  <c r="H4994" i="11"/>
  <c r="H4988" i="11"/>
  <c r="H4982" i="11"/>
  <c r="H4976" i="11"/>
  <c r="H4970" i="11"/>
  <c r="H4964" i="11"/>
  <c r="H4958" i="11"/>
  <c r="H4952" i="11"/>
  <c r="H4946" i="11"/>
  <c r="H4940" i="11"/>
  <c r="H4934" i="11"/>
  <c r="H4928" i="11"/>
  <c r="H4922" i="11"/>
  <c r="H4916" i="11"/>
  <c r="H4910" i="11"/>
  <c r="H4904" i="11"/>
  <c r="H4898" i="11"/>
  <c r="H4892" i="11"/>
  <c r="H4886" i="11"/>
  <c r="H4880" i="11"/>
  <c r="H4874" i="11"/>
  <c r="H4868" i="11"/>
  <c r="H4862" i="11"/>
  <c r="H4856" i="11"/>
  <c r="H4850" i="11"/>
  <c r="H4844" i="11"/>
  <c r="H4838" i="11"/>
  <c r="H4832" i="11"/>
  <c r="H4826" i="11"/>
  <c r="H4820" i="11"/>
  <c r="H4814" i="11"/>
  <c r="H4808" i="11"/>
  <c r="H4802" i="11"/>
  <c r="H4796" i="11"/>
  <c r="H4790" i="11"/>
  <c r="H4784" i="11"/>
  <c r="H4778" i="11"/>
  <c r="H4772" i="11"/>
  <c r="H4766" i="11"/>
  <c r="H4760" i="11"/>
  <c r="H4754" i="11"/>
  <c r="H4748" i="11"/>
  <c r="H4742" i="11"/>
  <c r="H4736" i="11"/>
  <c r="H4730" i="11"/>
  <c r="H4724" i="11"/>
  <c r="H4718" i="11"/>
  <c r="H4712" i="11"/>
  <c r="H4706" i="11"/>
  <c r="H4700" i="11"/>
  <c r="H4694" i="11"/>
  <c r="H4688" i="11"/>
  <c r="H4682" i="11"/>
  <c r="H4676" i="11"/>
  <c r="H10006" i="11"/>
  <c r="H9998" i="11"/>
  <c r="H9988" i="11"/>
  <c r="H9980" i="11"/>
  <c r="H9970" i="11"/>
  <c r="H9962" i="11"/>
  <c r="H9952" i="11"/>
  <c r="H9945" i="11"/>
  <c r="H9938" i="11"/>
  <c r="H9930" i="11"/>
  <c r="H9923" i="11"/>
  <c r="H9916" i="11"/>
  <c r="H9909" i="11"/>
  <c r="H9902" i="11"/>
  <c r="H9894" i="11"/>
  <c r="H9887" i="11"/>
  <c r="H9880" i="11"/>
  <c r="H9873" i="11"/>
  <c r="H9866" i="11"/>
  <c r="H9858" i="11"/>
  <c r="H9851" i="11"/>
  <c r="H9844" i="11"/>
  <c r="H9837" i="11"/>
  <c r="H9830" i="11"/>
  <c r="H9822" i="11"/>
  <c r="H9815" i="11"/>
  <c r="H9808" i="11"/>
  <c r="H9801" i="11"/>
  <c r="H9794" i="11"/>
  <c r="H9786" i="11"/>
  <c r="H9779" i="11"/>
  <c r="H9772" i="11"/>
  <c r="H9765" i="11"/>
  <c r="H9758" i="11"/>
  <c r="H9750" i="11"/>
  <c r="H9743" i="11"/>
  <c r="H9736" i="11"/>
  <c r="H9729" i="11"/>
  <c r="H9722" i="11"/>
  <c r="H9714" i="11"/>
  <c r="H9707" i="11"/>
  <c r="H9700" i="11"/>
  <c r="H9693" i="11"/>
  <c r="H9686" i="11"/>
  <c r="H9678" i="11"/>
  <c r="H9671" i="11"/>
  <c r="H9664" i="11"/>
  <c r="H9657" i="11"/>
  <c r="H9650" i="11"/>
  <c r="H9642" i="11"/>
  <c r="H9635" i="11"/>
  <c r="H9628" i="11"/>
  <c r="H9621" i="11"/>
  <c r="H9614" i="11"/>
  <c r="H9606" i="11"/>
  <c r="H9599" i="11"/>
  <c r="H9592" i="11"/>
  <c r="H9585" i="11"/>
  <c r="H9578" i="11"/>
  <c r="H9570" i="11"/>
  <c r="H9563" i="11"/>
  <c r="H9556" i="11"/>
  <c r="H9549" i="11"/>
  <c r="H9542" i="11"/>
  <c r="H9534" i="11"/>
  <c r="H9527" i="11"/>
  <c r="H9520" i="11"/>
  <c r="H9513" i="11"/>
  <c r="H9506" i="11"/>
  <c r="H9498" i="11"/>
  <c r="H9491" i="11"/>
  <c r="H9484" i="11"/>
  <c r="H9477" i="11"/>
  <c r="H9470" i="11"/>
  <c r="H9462" i="11"/>
  <c r="H9455" i="11"/>
  <c r="H9448" i="11"/>
  <c r="H9441" i="11"/>
  <c r="H9434" i="11"/>
  <c r="H9426" i="11"/>
  <c r="H9419" i="11"/>
  <c r="H9412" i="11"/>
  <c r="H9405" i="11"/>
  <c r="H9398" i="11"/>
  <c r="H9390" i="11"/>
  <c r="H9383" i="11"/>
  <c r="H9376" i="11"/>
  <c r="H9369" i="11"/>
  <c r="H9362" i="11"/>
  <c r="H9354" i="11"/>
  <c r="H9347" i="11"/>
  <c r="H9340" i="11"/>
  <c r="H9333" i="11"/>
  <c r="H9326" i="11"/>
  <c r="H9318" i="11"/>
  <c r="H9311" i="11"/>
  <c r="H9304" i="11"/>
  <c r="H9297" i="11"/>
  <c r="H9290" i="11"/>
  <c r="H9282" i="11"/>
  <c r="H9275" i="11"/>
  <c r="H9268" i="11"/>
  <c r="H9261" i="11"/>
  <c r="H9254" i="11"/>
  <c r="H9246" i="11"/>
  <c r="H9239" i="11"/>
  <c r="H9232" i="11"/>
  <c r="H9225" i="11"/>
  <c r="H9218" i="11"/>
  <c r="H9210" i="11"/>
  <c r="H9203" i="11"/>
  <c r="H9196" i="11"/>
  <c r="H9189" i="11"/>
  <c r="H9182" i="11"/>
  <c r="H9174" i="11"/>
  <c r="H9167" i="11"/>
  <c r="H9160" i="11"/>
  <c r="H9153" i="11"/>
  <c r="H9146" i="11"/>
  <c r="H9138" i="11"/>
  <c r="H9131" i="11"/>
  <c r="H9124" i="11"/>
  <c r="H9117" i="11"/>
  <c r="H9110" i="11"/>
  <c r="H9102" i="11"/>
  <c r="H9095" i="11"/>
  <c r="H9088" i="11"/>
  <c r="H9081" i="11"/>
  <c r="H9074" i="11"/>
  <c r="H9066" i="11"/>
  <c r="H9059" i="11"/>
  <c r="H9052" i="11"/>
  <c r="H9045" i="11"/>
  <c r="H9038" i="11"/>
  <c r="H9030" i="11"/>
  <c r="H9023" i="11"/>
  <c r="H9016" i="11"/>
  <c r="H9009" i="11"/>
  <c r="H9002" i="11"/>
  <c r="H8994" i="11"/>
  <c r="H8987" i="11"/>
  <c r="H8980" i="11"/>
  <c r="H8973" i="11"/>
  <c r="H8966" i="11"/>
  <c r="H8958" i="11"/>
  <c r="H8951" i="11"/>
  <c r="H8944" i="11"/>
  <c r="H8937" i="11"/>
  <c r="H8930" i="11"/>
  <c r="H8922" i="11"/>
  <c r="H8915" i="11"/>
  <c r="H8908" i="11"/>
  <c r="H8901" i="11"/>
  <c r="H8894" i="11"/>
  <c r="H8886" i="11"/>
  <c r="H8879" i="11"/>
  <c r="H8872" i="11"/>
  <c r="H8865" i="11"/>
  <c r="H8858" i="11"/>
  <c r="H8850" i="11"/>
  <c r="H8843" i="11"/>
  <c r="H8836" i="11"/>
  <c r="H8829" i="11"/>
  <c r="H8822" i="11"/>
  <c r="H8814" i="11"/>
  <c r="H8807" i="11"/>
  <c r="H8800" i="11"/>
  <c r="H8793" i="11"/>
  <c r="H8786" i="11"/>
  <c r="H8778" i="11"/>
  <c r="H8771" i="11"/>
  <c r="H8764" i="11"/>
  <c r="H8757" i="11"/>
  <c r="H8750" i="11"/>
  <c r="H8742" i="11"/>
  <c r="H8735" i="11"/>
  <c r="H8728" i="11"/>
  <c r="H8721" i="11"/>
  <c r="H8714" i="11"/>
  <c r="H8706" i="11"/>
  <c r="H8699" i="11"/>
  <c r="H8692" i="11"/>
  <c r="H8685" i="11"/>
  <c r="H8678" i="11"/>
  <c r="H8670" i="11"/>
  <c r="H8663" i="11"/>
  <c r="H8656" i="11"/>
  <c r="H8649" i="11"/>
  <c r="H8642" i="11"/>
  <c r="H8634" i="11"/>
  <c r="H8627" i="11"/>
  <c r="H8620" i="11"/>
  <c r="H8613" i="11"/>
  <c r="H8606" i="11"/>
  <c r="H8598" i="11"/>
  <c r="H8591" i="11"/>
  <c r="H8584" i="11"/>
  <c r="H8577" i="11"/>
  <c r="H8570" i="11"/>
  <c r="H8562" i="11"/>
  <c r="H8555" i="11"/>
  <c r="H8548" i="11"/>
  <c r="H8541" i="11"/>
  <c r="H8534" i="11"/>
  <c r="H8526" i="11"/>
  <c r="H8519" i="11"/>
  <c r="H8512" i="11"/>
  <c r="H8505" i="11"/>
  <c r="H8498" i="11"/>
  <c r="H8490" i="11"/>
  <c r="H8483" i="11"/>
  <c r="H8476" i="11"/>
  <c r="H8469" i="11"/>
  <c r="H8462" i="11"/>
  <c r="H8454" i="11"/>
  <c r="H8447" i="11"/>
  <c r="H8440" i="11"/>
  <c r="H8433" i="11"/>
  <c r="H8426" i="11"/>
  <c r="H8418" i="11"/>
  <c r="H8411" i="11"/>
  <c r="H8404" i="11"/>
  <c r="H8397" i="11"/>
  <c r="H8390" i="11"/>
  <c r="H8382" i="11"/>
  <c r="H8375" i="11"/>
  <c r="H8368" i="11"/>
  <c r="H8361" i="11"/>
  <c r="H8354" i="11"/>
  <c r="H8346" i="11"/>
  <c r="H8339" i="11"/>
  <c r="H8332" i="11"/>
  <c r="H8325" i="11"/>
  <c r="H8318" i="11"/>
  <c r="H8310" i="11"/>
  <c r="H8303" i="11"/>
  <c r="H8296" i="11"/>
  <c r="H8289" i="11"/>
  <c r="H8282" i="11"/>
  <c r="H8274" i="11"/>
  <c r="H8267" i="11"/>
  <c r="H8260" i="11"/>
  <c r="H8253" i="11"/>
  <c r="H8246" i="11"/>
  <c r="H8238" i="11"/>
  <c r="H8231" i="11"/>
  <c r="H8224" i="11"/>
  <c r="H8217" i="11"/>
  <c r="H8210" i="11"/>
  <c r="H8202" i="11"/>
  <c r="H8195" i="11"/>
  <c r="H8188" i="11"/>
  <c r="H8181" i="11"/>
  <c r="H8174" i="11"/>
  <c r="H8166" i="11"/>
  <c r="H8159" i="11"/>
  <c r="H8152" i="11"/>
  <c r="H8145" i="11"/>
  <c r="H8138" i="11"/>
  <c r="H8130" i="11"/>
  <c r="H8123" i="11"/>
  <c r="H8116" i="11"/>
  <c r="H8109" i="11"/>
  <c r="H8102" i="11"/>
  <c r="H8094" i="11"/>
  <c r="H8087" i="11"/>
  <c r="H8080" i="11"/>
  <c r="H8073" i="11"/>
  <c r="H8066" i="11"/>
  <c r="H8058" i="11"/>
  <c r="H8051" i="11"/>
  <c r="H8044" i="11"/>
  <c r="H8037" i="11"/>
  <c r="H8030" i="11"/>
  <c r="H8022" i="11"/>
  <c r="H8015" i="11"/>
  <c r="H8008" i="11"/>
  <c r="H8001" i="11"/>
  <c r="H7994" i="11"/>
  <c r="H7986" i="11"/>
  <c r="H7979" i="11"/>
  <c r="H7972" i="11"/>
  <c r="H7965" i="11"/>
  <c r="H7958" i="11"/>
  <c r="H7950" i="11"/>
  <c r="H7943" i="11"/>
  <c r="H7936" i="11"/>
  <c r="H7929" i="11"/>
  <c r="H7922" i="11"/>
  <c r="H7914" i="11"/>
  <c r="H7907" i="11"/>
  <c r="H7900" i="11"/>
  <c r="H7893" i="11"/>
  <c r="H7886" i="11"/>
  <c r="H7878" i="11"/>
  <c r="H7871" i="11"/>
  <c r="H7864" i="11"/>
  <c r="H7857" i="11"/>
  <c r="H7850" i="11"/>
  <c r="H7842" i="11"/>
  <c r="H7835" i="11"/>
  <c r="H7828" i="11"/>
  <c r="H7821" i="11"/>
  <c r="H7814" i="11"/>
  <c r="H7806" i="11"/>
  <c r="H7799" i="11"/>
  <c r="H7792" i="11"/>
  <c r="H7785" i="11"/>
  <c r="H7778" i="11"/>
  <c r="H7770" i="11"/>
  <c r="H7763" i="11"/>
  <c r="H7756" i="11"/>
  <c r="H7749" i="11"/>
  <c r="H7742" i="11"/>
  <c r="H7734" i="11"/>
  <c r="H7727" i="11"/>
  <c r="H7720" i="11"/>
  <c r="H7713" i="11"/>
  <c r="H7706" i="11"/>
  <c r="H7699" i="11"/>
  <c r="H7693" i="11"/>
  <c r="H7687" i="11"/>
  <c r="H7681" i="11"/>
  <c r="H7675" i="11"/>
  <c r="H7669" i="11"/>
  <c r="H7663" i="11"/>
  <c r="H7657" i="11"/>
  <c r="H7651" i="11"/>
  <c r="H7645" i="11"/>
  <c r="H7639" i="11"/>
  <c r="H7633" i="11"/>
  <c r="H7627" i="11"/>
  <c r="H7621" i="11"/>
  <c r="H7615" i="11"/>
  <c r="H7609" i="11"/>
  <c r="H7603" i="11"/>
  <c r="H7597" i="11"/>
  <c r="H7591" i="11"/>
  <c r="H7585" i="11"/>
  <c r="H7579" i="11"/>
  <c r="H7573" i="11"/>
  <c r="H7567" i="11"/>
  <c r="H7561" i="11"/>
  <c r="H7555" i="11"/>
  <c r="H7549" i="11"/>
  <c r="H7543" i="11"/>
  <c r="H7537" i="11"/>
  <c r="H7531" i="11"/>
  <c r="H7525" i="11"/>
  <c r="H7519" i="11"/>
  <c r="H7513" i="11"/>
  <c r="H7507" i="11"/>
  <c r="H7501" i="11"/>
  <c r="H7495" i="11"/>
  <c r="H7489" i="11"/>
  <c r="H7483" i="11"/>
  <c r="H7477" i="11"/>
  <c r="H7471" i="11"/>
  <c r="H7465" i="11"/>
  <c r="H7459" i="11"/>
  <c r="H7453" i="11"/>
  <c r="H7447" i="11"/>
  <c r="H7441" i="11"/>
  <c r="H7435" i="11"/>
  <c r="H7429" i="11"/>
  <c r="H7423" i="11"/>
  <c r="H7417" i="11"/>
  <c r="H7411" i="11"/>
  <c r="H7405" i="11"/>
  <c r="H7399" i="11"/>
  <c r="H7393" i="11"/>
  <c r="H7387" i="11"/>
  <c r="H7381" i="11"/>
  <c r="H7375" i="11"/>
  <c r="H7369" i="11"/>
  <c r="H7363" i="11"/>
  <c r="H7357" i="11"/>
  <c r="H7351" i="11"/>
  <c r="H7345" i="11"/>
  <c r="H7339" i="11"/>
  <c r="H7333" i="11"/>
  <c r="H7327" i="11"/>
  <c r="H7321" i="11"/>
  <c r="H7315" i="11"/>
  <c r="H7309" i="11"/>
  <c r="H7303" i="11"/>
  <c r="H7297" i="11"/>
  <c r="H7291" i="11"/>
  <c r="H7285" i="11"/>
  <c r="H7279" i="11"/>
  <c r="H7273" i="11"/>
  <c r="H7267" i="11"/>
  <c r="H7261" i="11"/>
  <c r="H7255" i="11"/>
  <c r="H7249" i="11"/>
  <c r="H7243" i="11"/>
  <c r="H7237" i="11"/>
  <c r="H7231" i="11"/>
  <c r="H7225" i="11"/>
  <c r="H7219" i="11"/>
  <c r="H7213" i="11"/>
  <c r="H7207" i="11"/>
  <c r="H7201" i="11"/>
  <c r="H7195" i="11"/>
  <c r="H7189" i="11"/>
  <c r="H7183" i="11"/>
  <c r="H7177" i="11"/>
  <c r="H7171" i="11"/>
  <c r="H7165" i="11"/>
  <c r="H7159" i="11"/>
  <c r="H7153" i="11"/>
  <c r="H10013" i="11"/>
  <c r="H10005" i="11"/>
  <c r="H9995" i="11"/>
  <c r="H9987" i="11"/>
  <c r="H9977" i="11"/>
  <c r="H9969" i="11"/>
  <c r="H9959" i="11"/>
  <c r="H9951" i="11"/>
  <c r="H9944" i="11"/>
  <c r="H9936" i="11"/>
  <c r="H9929" i="11"/>
  <c r="H9922" i="11"/>
  <c r="H9915" i="11"/>
  <c r="H9908" i="11"/>
  <c r="H9900" i="11"/>
  <c r="H9893" i="11"/>
  <c r="H9886" i="11"/>
  <c r="H9879" i="11"/>
  <c r="H9872" i="11"/>
  <c r="H9864" i="11"/>
  <c r="H9857" i="11"/>
  <c r="H9850" i="11"/>
  <c r="H9843" i="11"/>
  <c r="H9836" i="11"/>
  <c r="H9828" i="11"/>
  <c r="H9821" i="11"/>
  <c r="H9814" i="11"/>
  <c r="H9807" i="11"/>
  <c r="H9800" i="11"/>
  <c r="H9792" i="11"/>
  <c r="H9785" i="11"/>
  <c r="H9778" i="11"/>
  <c r="H9771" i="11"/>
  <c r="H9764" i="11"/>
  <c r="H9756" i="11"/>
  <c r="H9749" i="11"/>
  <c r="H9742" i="11"/>
  <c r="H9735" i="11"/>
  <c r="H9728" i="11"/>
  <c r="H9720" i="11"/>
  <c r="H9713" i="11"/>
  <c r="H9706" i="11"/>
  <c r="H9699" i="11"/>
  <c r="H9692" i="11"/>
  <c r="H9684" i="11"/>
  <c r="H9677" i="11"/>
  <c r="H9670" i="11"/>
  <c r="H9663" i="11"/>
  <c r="H9656" i="11"/>
  <c r="H9648" i="11"/>
  <c r="H9641" i="11"/>
  <c r="H9634" i="11"/>
  <c r="H9627" i="11"/>
  <c r="H9620" i="11"/>
  <c r="H9612" i="11"/>
  <c r="H9605" i="11"/>
  <c r="H9598" i="11"/>
  <c r="H9591" i="11"/>
  <c r="H9584" i="11"/>
  <c r="H9576" i="11"/>
  <c r="H9569" i="11"/>
  <c r="H9562" i="11"/>
  <c r="H9555" i="11"/>
  <c r="H9548" i="11"/>
  <c r="H9540" i="11"/>
  <c r="H9533" i="11"/>
  <c r="H9526" i="11"/>
  <c r="H9519" i="11"/>
  <c r="H9512" i="11"/>
  <c r="H9504" i="11"/>
  <c r="H9497" i="11"/>
  <c r="H9490" i="11"/>
  <c r="H9483" i="11"/>
  <c r="H9476" i="11"/>
  <c r="H9468" i="11"/>
  <c r="H9461" i="11"/>
  <c r="H9454" i="11"/>
  <c r="H9447" i="11"/>
  <c r="H9440" i="11"/>
  <c r="H9432" i="11"/>
  <c r="H9425" i="11"/>
  <c r="H9418" i="11"/>
  <c r="H9411" i="11"/>
  <c r="H9404" i="11"/>
  <c r="H9396" i="11"/>
  <c r="H9389" i="11"/>
  <c r="H9382" i="11"/>
  <c r="H9375" i="11"/>
  <c r="H9368" i="11"/>
  <c r="H9360" i="11"/>
  <c r="H9353" i="11"/>
  <c r="H9346" i="11"/>
  <c r="H9339" i="11"/>
  <c r="H9332" i="11"/>
  <c r="H9324" i="11"/>
  <c r="H9317" i="11"/>
  <c r="H9310" i="11"/>
  <c r="H9303" i="11"/>
  <c r="H9296" i="11"/>
  <c r="H9288" i="11"/>
  <c r="H9281" i="11"/>
  <c r="H9274" i="11"/>
  <c r="H9267" i="11"/>
  <c r="H9260" i="11"/>
  <c r="H9252" i="11"/>
  <c r="H9245" i="11"/>
  <c r="H9238" i="11"/>
  <c r="H9231" i="11"/>
  <c r="H9224" i="11"/>
  <c r="H9216" i="11"/>
  <c r="H9209" i="11"/>
  <c r="H9202" i="11"/>
  <c r="H9195" i="11"/>
  <c r="H9188" i="11"/>
  <c r="H9180" i="11"/>
  <c r="H9173" i="11"/>
  <c r="H9166" i="11"/>
  <c r="H9159" i="11"/>
  <c r="H9152" i="11"/>
  <c r="H9144" i="11"/>
  <c r="H9137" i="11"/>
  <c r="H9130" i="11"/>
  <c r="H9123" i="11"/>
  <c r="H9116" i="11"/>
  <c r="H9108" i="11"/>
  <c r="H9101" i="11"/>
  <c r="H9094" i="11"/>
  <c r="H9087" i="11"/>
  <c r="H9080" i="11"/>
  <c r="H9072" i="11"/>
  <c r="H9065" i="11"/>
  <c r="H9058" i="11"/>
  <c r="H9051" i="11"/>
  <c r="H9044" i="11"/>
  <c r="H9036" i="11"/>
  <c r="H9029" i="11"/>
  <c r="H9022" i="11"/>
  <c r="H9015" i="11"/>
  <c r="H9008" i="11"/>
  <c r="H9000" i="11"/>
  <c r="H8993" i="11"/>
  <c r="H8986" i="11"/>
  <c r="H8979" i="11"/>
  <c r="H8972" i="11"/>
  <c r="H8964" i="11"/>
  <c r="H8957" i="11"/>
  <c r="H8950" i="11"/>
  <c r="H8943" i="11"/>
  <c r="H8936" i="11"/>
  <c r="H8928" i="11"/>
  <c r="H8921" i="11"/>
  <c r="H8914" i="11"/>
  <c r="H8907" i="11"/>
  <c r="H8900" i="11"/>
  <c r="H8892" i="11"/>
  <c r="H8885" i="11"/>
  <c r="H8878" i="11"/>
  <c r="H8871" i="11"/>
  <c r="H8864" i="11"/>
  <c r="H8856" i="11"/>
  <c r="H8849" i="11"/>
  <c r="H8842" i="11"/>
  <c r="H8835" i="11"/>
  <c r="H8828" i="11"/>
  <c r="H8820" i="11"/>
  <c r="H8813" i="11"/>
  <c r="H8806" i="11"/>
  <c r="H8799" i="11"/>
  <c r="H8792" i="11"/>
  <c r="H8784" i="11"/>
  <c r="H8777" i="11"/>
  <c r="H8770" i="11"/>
  <c r="H8763" i="11"/>
  <c r="H8756" i="11"/>
  <c r="H8748" i="11"/>
  <c r="H8741" i="11"/>
  <c r="H8734" i="11"/>
  <c r="H8727" i="11"/>
  <c r="H8720" i="11"/>
  <c r="H8712" i="11"/>
  <c r="H8705" i="11"/>
  <c r="H8698" i="11"/>
  <c r="H8691" i="11"/>
  <c r="H8684" i="11"/>
  <c r="H8676" i="11"/>
  <c r="H8669" i="11"/>
  <c r="H8662" i="11"/>
  <c r="H8655" i="11"/>
  <c r="H8648" i="11"/>
  <c r="H8640" i="11"/>
  <c r="H8633" i="11"/>
  <c r="H8626" i="11"/>
  <c r="H8619" i="11"/>
  <c r="H8612" i="11"/>
  <c r="H8604" i="11"/>
  <c r="H8597" i="11"/>
  <c r="H8590" i="11"/>
  <c r="H8583" i="11"/>
  <c r="H8576" i="11"/>
  <c r="H8568" i="11"/>
  <c r="H8561" i="11"/>
  <c r="H8554" i="11"/>
  <c r="H8547" i="11"/>
  <c r="H8540" i="11"/>
  <c r="H8532" i="11"/>
  <c r="H8525" i="11"/>
  <c r="H8518" i="11"/>
  <c r="H8511" i="11"/>
  <c r="H8504" i="11"/>
  <c r="H8496" i="11"/>
  <c r="H8489" i="11"/>
  <c r="H8482" i="11"/>
  <c r="H8475" i="11"/>
  <c r="H8468" i="11"/>
  <c r="H8460" i="11"/>
  <c r="H8453" i="11"/>
  <c r="H8446" i="11"/>
  <c r="H8439" i="11"/>
  <c r="H8432" i="11"/>
  <c r="H8424" i="11"/>
  <c r="H8417" i="11"/>
  <c r="H8410" i="11"/>
  <c r="H10012" i="11"/>
  <c r="H10004" i="11"/>
  <c r="H9994" i="11"/>
  <c r="H9986" i="11"/>
  <c r="H9976" i="11"/>
  <c r="H9968" i="11"/>
  <c r="H9958" i="11"/>
  <c r="H9950" i="11"/>
  <c r="H9942" i="11"/>
  <c r="H9935" i="11"/>
  <c r="H9928" i="11"/>
  <c r="H9921" i="11"/>
  <c r="H9914" i="11"/>
  <c r="H9906" i="11"/>
  <c r="H9899" i="11"/>
  <c r="H9892" i="11"/>
  <c r="H9885" i="11"/>
  <c r="H9878" i="11"/>
  <c r="H9870" i="11"/>
  <c r="H9863" i="11"/>
  <c r="H9856" i="11"/>
  <c r="H9849" i="11"/>
  <c r="H9842" i="11"/>
  <c r="H9834" i="11"/>
  <c r="H9827" i="11"/>
  <c r="H9820" i="11"/>
  <c r="H9813" i="11"/>
  <c r="H9806" i="11"/>
  <c r="H9798" i="11"/>
  <c r="H9791" i="11"/>
  <c r="H9784" i="11"/>
  <c r="H9777" i="11"/>
  <c r="H9770" i="11"/>
  <c r="H9762" i="11"/>
  <c r="H9755" i="11"/>
  <c r="H9748" i="11"/>
  <c r="H9741" i="11"/>
  <c r="H9734" i="11"/>
  <c r="H9726" i="11"/>
  <c r="H9719" i="11"/>
  <c r="H9712" i="11"/>
  <c r="H9705" i="11"/>
  <c r="H9698" i="11"/>
  <c r="H9690" i="11"/>
  <c r="H9683" i="11"/>
  <c r="H9676" i="11"/>
  <c r="H9669" i="11"/>
  <c r="H9662" i="11"/>
  <c r="H9654" i="11"/>
  <c r="H9647" i="11"/>
  <c r="H9640" i="11"/>
  <c r="H9633" i="11"/>
  <c r="H9626" i="11"/>
  <c r="H9618" i="11"/>
  <c r="H9611" i="11"/>
  <c r="H9604" i="11"/>
  <c r="H9597" i="11"/>
  <c r="H9590" i="11"/>
  <c r="H9582" i="11"/>
  <c r="H9575" i="11"/>
  <c r="H9568" i="11"/>
  <c r="H9561" i="11"/>
  <c r="H9554" i="11"/>
  <c r="H9546" i="11"/>
  <c r="H9539" i="11"/>
  <c r="H9532" i="11"/>
  <c r="H9525" i="11"/>
  <c r="H9518" i="11"/>
  <c r="H9510" i="11"/>
  <c r="H9503" i="11"/>
  <c r="H9496" i="11"/>
  <c r="H9489" i="11"/>
  <c r="H9482" i="11"/>
  <c r="H9474" i="11"/>
  <c r="H9467" i="11"/>
  <c r="H9460" i="11"/>
  <c r="H9453" i="11"/>
  <c r="H9446" i="11"/>
  <c r="H9438" i="11"/>
  <c r="H9431" i="11"/>
  <c r="H9424" i="11"/>
  <c r="H9417" i="11"/>
  <c r="H9410" i="11"/>
  <c r="H9402" i="11"/>
  <c r="H9395" i="11"/>
  <c r="H9388" i="11"/>
  <c r="H9381" i="11"/>
  <c r="H9374" i="11"/>
  <c r="H9366" i="11"/>
  <c r="H9359" i="11"/>
  <c r="H9352" i="11"/>
  <c r="H10011" i="11"/>
  <c r="H10001" i="11"/>
  <c r="H9993" i="11"/>
  <c r="H9983" i="11"/>
  <c r="H9975" i="11"/>
  <c r="H9965" i="11"/>
  <c r="H9957" i="11"/>
  <c r="H9948" i="11"/>
  <c r="H9941" i="11"/>
  <c r="H9934" i="11"/>
  <c r="H9927" i="11"/>
  <c r="H9920" i="11"/>
  <c r="H9912" i="11"/>
  <c r="H9905" i="11"/>
  <c r="H9898" i="11"/>
  <c r="H9891" i="11"/>
  <c r="H9884" i="11"/>
  <c r="H9876" i="11"/>
  <c r="H9869" i="11"/>
  <c r="H9862" i="11"/>
  <c r="H9855" i="11"/>
  <c r="H9848" i="11"/>
  <c r="H9840" i="11"/>
  <c r="H9833" i="11"/>
  <c r="H9826" i="11"/>
  <c r="H9819" i="11"/>
  <c r="H9812" i="11"/>
  <c r="H9804" i="11"/>
  <c r="H9797" i="11"/>
  <c r="H9790" i="11"/>
  <c r="H9783" i="11"/>
  <c r="H9776" i="11"/>
  <c r="H9768" i="11"/>
  <c r="H9761" i="11"/>
  <c r="H9754" i="11"/>
  <c r="H9747" i="11"/>
  <c r="H9740" i="11"/>
  <c r="H9732" i="11"/>
  <c r="H9725" i="11"/>
  <c r="H9718" i="11"/>
  <c r="H9711" i="11"/>
  <c r="H9704" i="11"/>
  <c r="H9696" i="11"/>
  <c r="H9689" i="11"/>
  <c r="H9682" i="11"/>
  <c r="H9675" i="11"/>
  <c r="H9668" i="11"/>
  <c r="H9660" i="11"/>
  <c r="H9653" i="11"/>
  <c r="H9646" i="11"/>
  <c r="H9639" i="11"/>
  <c r="H9632" i="11"/>
  <c r="H9624" i="11"/>
  <c r="H9617" i="11"/>
  <c r="H9610" i="11"/>
  <c r="H9603" i="11"/>
  <c r="H9596" i="11"/>
  <c r="H9588" i="11"/>
  <c r="H9581" i="11"/>
  <c r="H9574" i="11"/>
  <c r="H9567" i="11"/>
  <c r="H9560" i="11"/>
  <c r="H9552" i="11"/>
  <c r="H9545" i="11"/>
  <c r="H9538" i="11"/>
  <c r="H9531" i="11"/>
  <c r="H9524" i="11"/>
  <c r="H9516" i="11"/>
  <c r="H9509" i="11"/>
  <c r="H9502" i="11"/>
  <c r="H9495" i="11"/>
  <c r="H9488" i="11"/>
  <c r="H9480" i="11"/>
  <c r="H9473" i="11"/>
  <c r="H9466" i="11"/>
  <c r="H9459" i="11"/>
  <c r="H9452" i="11"/>
  <c r="H9444" i="11"/>
  <c r="H9437" i="11"/>
  <c r="H9430" i="11"/>
  <c r="H9423" i="11"/>
  <c r="H9416" i="11"/>
  <c r="H9408" i="11"/>
  <c r="H9401" i="11"/>
  <c r="H9394" i="11"/>
  <c r="H9387" i="11"/>
  <c r="H9380" i="11"/>
  <c r="H9372" i="11"/>
  <c r="H9365" i="11"/>
  <c r="H9358" i="11"/>
  <c r="H9974" i="11"/>
  <c r="H9926" i="11"/>
  <c r="H9882" i="11"/>
  <c r="H9839" i="11"/>
  <c r="H9796" i="11"/>
  <c r="H9753" i="11"/>
  <c r="H9710" i="11"/>
  <c r="H9666" i="11"/>
  <c r="H9623" i="11"/>
  <c r="H9580" i="11"/>
  <c r="H9537" i="11"/>
  <c r="H9494" i="11"/>
  <c r="H9450" i="11"/>
  <c r="H9407" i="11"/>
  <c r="H9364" i="11"/>
  <c r="H9342" i="11"/>
  <c r="H9328" i="11"/>
  <c r="H9314" i="11"/>
  <c r="H9299" i="11"/>
  <c r="H9285" i="11"/>
  <c r="H9270" i="11"/>
  <c r="H9256" i="11"/>
  <c r="H9242" i="11"/>
  <c r="H9227" i="11"/>
  <c r="H9213" i="11"/>
  <c r="H9198" i="11"/>
  <c r="H9184" i="11"/>
  <c r="H9170" i="11"/>
  <c r="H9155" i="11"/>
  <c r="H9141" i="11"/>
  <c r="H9126" i="11"/>
  <c r="H9112" i="11"/>
  <c r="H9098" i="11"/>
  <c r="H9083" i="11"/>
  <c r="H9069" i="11"/>
  <c r="H9054" i="11"/>
  <c r="H9040" i="11"/>
  <c r="H9026" i="11"/>
  <c r="H9011" i="11"/>
  <c r="H8997" i="11"/>
  <c r="H8982" i="11"/>
  <c r="H8968" i="11"/>
  <c r="H8954" i="11"/>
  <c r="H8939" i="11"/>
  <c r="H8925" i="11"/>
  <c r="H8910" i="11"/>
  <c r="H8896" i="11"/>
  <c r="H8882" i="11"/>
  <c r="H8867" i="11"/>
  <c r="H8853" i="11"/>
  <c r="H8838" i="11"/>
  <c r="H8824" i="11"/>
  <c r="H8810" i="11"/>
  <c r="H8795" i="11"/>
  <c r="H8781" i="11"/>
  <c r="H8766" i="11"/>
  <c r="H8752" i="11"/>
  <c r="H8738" i="11"/>
  <c r="H8723" i="11"/>
  <c r="H8709" i="11"/>
  <c r="H8694" i="11"/>
  <c r="H8680" i="11"/>
  <c r="H8666" i="11"/>
  <c r="H8651" i="11"/>
  <c r="H8637" i="11"/>
  <c r="H8622" i="11"/>
  <c r="H8608" i="11"/>
  <c r="H8594" i="11"/>
  <c r="H8579" i="11"/>
  <c r="H8565" i="11"/>
  <c r="H8550" i="11"/>
  <c r="H8536" i="11"/>
  <c r="H8522" i="11"/>
  <c r="H8507" i="11"/>
  <c r="H8493" i="11"/>
  <c r="H8478" i="11"/>
  <c r="H8464" i="11"/>
  <c r="H8450" i="11"/>
  <c r="H8435" i="11"/>
  <c r="H8421" i="11"/>
  <c r="H8406" i="11"/>
  <c r="H8394" i="11"/>
  <c r="H8385" i="11"/>
  <c r="H8373" i="11"/>
  <c r="H8363" i="11"/>
  <c r="H8351" i="11"/>
  <c r="H8342" i="11"/>
  <c r="H8330" i="11"/>
  <c r="H8320" i="11"/>
  <c r="H8308" i="11"/>
  <c r="H8298" i="11"/>
  <c r="H8286" i="11"/>
  <c r="H8277" i="11"/>
  <c r="H8265" i="11"/>
  <c r="H8255" i="11"/>
  <c r="H8243" i="11"/>
  <c r="H8234" i="11"/>
  <c r="H8222" i="11"/>
  <c r="H8212" i="11"/>
  <c r="H8200" i="11"/>
  <c r="H8190" i="11"/>
  <c r="H8178" i="11"/>
  <c r="H8169" i="11"/>
  <c r="H8157" i="11"/>
  <c r="H8147" i="11"/>
  <c r="H8135" i="11"/>
  <c r="H8126" i="11"/>
  <c r="H8114" i="11"/>
  <c r="H8104" i="11"/>
  <c r="H8092" i="11"/>
  <c r="H8082" i="11"/>
  <c r="H8070" i="11"/>
  <c r="H8061" i="11"/>
  <c r="H8049" i="11"/>
  <c r="H8039" i="11"/>
  <c r="H8027" i="11"/>
  <c r="H8018" i="11"/>
  <c r="H8006" i="11"/>
  <c r="H7996" i="11"/>
  <c r="H7984" i="11"/>
  <c r="H7974" i="11"/>
  <c r="H7962" i="11"/>
  <c r="H7953" i="11"/>
  <c r="H7941" i="11"/>
  <c r="H7931" i="11"/>
  <c r="H7919" i="11"/>
  <c r="H7910" i="11"/>
  <c r="H7898" i="11"/>
  <c r="H7888" i="11"/>
  <c r="H7876" i="11"/>
  <c r="H7866" i="11"/>
  <c r="H7854" i="11"/>
  <c r="H7845" i="11"/>
  <c r="H7833" i="11"/>
  <c r="H7823" i="11"/>
  <c r="H7811" i="11"/>
  <c r="H7802" i="11"/>
  <c r="H7790" i="11"/>
  <c r="H7780" i="11"/>
  <c r="H7768" i="11"/>
  <c r="H7758" i="11"/>
  <c r="H7746" i="11"/>
  <c r="H7737" i="11"/>
  <c r="H7725" i="11"/>
  <c r="H7715" i="11"/>
  <c r="H7703" i="11"/>
  <c r="H7695" i="11"/>
  <c r="H7685" i="11"/>
  <c r="H7677" i="11"/>
  <c r="H7667" i="11"/>
  <c r="H7659" i="11"/>
  <c r="H7649" i="11"/>
  <c r="H7641" i="11"/>
  <c r="H7631" i="11"/>
  <c r="H7623" i="11"/>
  <c r="H7613" i="11"/>
  <c r="H7605" i="11"/>
  <c r="H7595" i="11"/>
  <c r="H7587" i="11"/>
  <c r="H7577" i="11"/>
  <c r="H7569" i="11"/>
  <c r="H7559" i="11"/>
  <c r="H7551" i="11"/>
  <c r="H7541" i="11"/>
  <c r="H7533" i="11"/>
  <c r="H7523" i="11"/>
  <c r="H7515" i="11"/>
  <c r="H7505" i="11"/>
  <c r="H7497" i="11"/>
  <c r="H7487" i="11"/>
  <c r="H7479" i="11"/>
  <c r="H7469" i="11"/>
  <c r="H7461" i="11"/>
  <c r="H7451" i="11"/>
  <c r="H7443" i="11"/>
  <c r="H7433" i="11"/>
  <c r="H7425" i="11"/>
  <c r="H7415" i="11"/>
  <c r="H7407" i="11"/>
  <c r="H7397" i="11"/>
  <c r="H7389" i="11"/>
  <c r="H7379" i="11"/>
  <c r="H7371" i="11"/>
  <c r="H7361" i="11"/>
  <c r="H7353" i="11"/>
  <c r="H7343" i="11"/>
  <c r="H7335" i="11"/>
  <c r="H7325" i="11"/>
  <c r="H7317" i="11"/>
  <c r="H7307" i="11"/>
  <c r="H7299" i="11"/>
  <c r="H7289" i="11"/>
  <c r="H7281" i="11"/>
  <c r="H7271" i="11"/>
  <c r="H7263" i="11"/>
  <c r="H7253" i="11"/>
  <c r="H7245" i="11"/>
  <c r="H7235" i="11"/>
  <c r="H7227" i="11"/>
  <c r="H7217" i="11"/>
  <c r="H7209" i="11"/>
  <c r="H7199" i="11"/>
  <c r="H7191" i="11"/>
  <c r="H7181" i="11"/>
  <c r="H7173" i="11"/>
  <c r="H7163" i="11"/>
  <c r="H7155" i="11"/>
  <c r="H7146" i="11"/>
  <c r="H7139" i="11"/>
  <c r="H7132" i="11"/>
  <c r="H7125" i="11"/>
  <c r="H7117" i="11"/>
  <c r="H7110" i="11"/>
  <c r="H7103" i="11"/>
  <c r="H7096" i="11"/>
  <c r="H7089" i="11"/>
  <c r="H7081" i="11"/>
  <c r="H7074" i="11"/>
  <c r="H7067" i="11"/>
  <c r="H7060" i="11"/>
  <c r="H7053" i="11"/>
  <c r="H7045" i="11"/>
  <c r="H7038" i="11"/>
  <c r="H7031" i="11"/>
  <c r="H7024" i="11"/>
  <c r="H7017" i="11"/>
  <c r="H7009" i="11"/>
  <c r="H7002" i="11"/>
  <c r="H6995" i="11"/>
  <c r="H6988" i="11"/>
  <c r="H6981" i="11"/>
  <c r="H6973" i="11"/>
  <c r="H6966" i="11"/>
  <c r="H6959" i="11"/>
  <c r="H6952" i="11"/>
  <c r="H6945" i="11"/>
  <c r="H6937" i="11"/>
  <c r="H6930" i="11"/>
  <c r="H6923" i="11"/>
  <c r="H6916" i="11"/>
  <c r="H6909" i="11"/>
  <c r="H6901" i="11"/>
  <c r="H6894" i="11"/>
  <c r="H6887" i="11"/>
  <c r="H6880" i="11"/>
  <c r="H6873" i="11"/>
  <c r="H6865" i="11"/>
  <c r="H6858" i="11"/>
  <c r="H6851" i="11"/>
  <c r="H6844" i="11"/>
  <c r="H6837" i="11"/>
  <c r="H6829" i="11"/>
  <c r="H6822" i="11"/>
  <c r="H6815" i="11"/>
  <c r="H6808" i="11"/>
  <c r="H6801" i="11"/>
  <c r="H6793" i="11"/>
  <c r="H6786" i="11"/>
  <c r="H6779" i="11"/>
  <c r="H6772" i="11"/>
  <c r="H6765" i="11"/>
  <c r="H6757" i="11"/>
  <c r="H6750" i="11"/>
  <c r="H6743" i="11"/>
  <c r="H6736" i="11"/>
  <c r="H6729" i="11"/>
  <c r="H6721" i="11"/>
  <c r="H6714" i="11"/>
  <c r="H6707" i="11"/>
  <c r="H6700" i="11"/>
  <c r="H6693" i="11"/>
  <c r="H6685" i="11"/>
  <c r="H6678" i="11"/>
  <c r="H6671" i="11"/>
  <c r="H6664" i="11"/>
  <c r="H6657" i="11"/>
  <c r="H6649" i="11"/>
  <c r="H6642" i="11"/>
  <c r="H6635" i="11"/>
  <c r="H6628" i="11"/>
  <c r="H6621" i="11"/>
  <c r="H6613" i="11"/>
  <c r="H6606" i="11"/>
  <c r="H6599" i="11"/>
  <c r="H6592" i="11"/>
  <c r="H6585" i="11"/>
  <c r="H6577" i="11"/>
  <c r="H6570" i="11"/>
  <c r="H6563" i="11"/>
  <c r="H6556" i="11"/>
  <c r="H6549" i="11"/>
  <c r="H6541" i="11"/>
  <c r="H6534" i="11"/>
  <c r="H6527" i="11"/>
  <c r="H6520" i="11"/>
  <c r="H6513" i="11"/>
  <c r="H6505" i="11"/>
  <c r="H6498" i="11"/>
  <c r="H6491" i="11"/>
  <c r="H6484" i="11"/>
  <c r="H6477" i="11"/>
  <c r="H6469" i="11"/>
  <c r="H6462" i="11"/>
  <c r="H6455" i="11"/>
  <c r="H6448" i="11"/>
  <c r="H6441" i="11"/>
  <c r="H6433" i="11"/>
  <c r="H6426" i="11"/>
  <c r="H6419" i="11"/>
  <c r="H6412" i="11"/>
  <c r="H6405" i="11"/>
  <c r="H6397" i="11"/>
  <c r="H6390" i="11"/>
  <c r="H6383" i="11"/>
  <c r="H6376" i="11"/>
  <c r="H6369" i="11"/>
  <c r="H6361" i="11"/>
  <c r="H6354" i="11"/>
  <c r="H6347" i="11"/>
  <c r="H6340" i="11"/>
  <c r="H6333" i="11"/>
  <c r="H6325" i="11"/>
  <c r="H6318" i="11"/>
  <c r="H6311" i="11"/>
  <c r="H6304" i="11"/>
  <c r="H6297" i="11"/>
  <c r="H6289" i="11"/>
  <c r="H6282" i="11"/>
  <c r="H6275" i="11"/>
  <c r="H6268" i="11"/>
  <c r="H6261" i="11"/>
  <c r="H6253" i="11"/>
  <c r="H6246" i="11"/>
  <c r="H6239" i="11"/>
  <c r="H6232" i="11"/>
  <c r="H6225" i="11"/>
  <c r="H6217" i="11"/>
  <c r="H6210" i="11"/>
  <c r="H6203" i="11"/>
  <c r="H6196" i="11"/>
  <c r="H6189" i="11"/>
  <c r="H6181" i="11"/>
  <c r="H6174" i="11"/>
  <c r="H6167" i="11"/>
  <c r="H6160" i="11"/>
  <c r="H6153" i="11"/>
  <c r="H6145" i="11"/>
  <c r="H6138" i="11"/>
  <c r="H6131" i="11"/>
  <c r="H6124" i="11"/>
  <c r="H6117" i="11"/>
  <c r="H6109" i="11"/>
  <c r="H6102" i="11"/>
  <c r="H6095" i="11"/>
  <c r="H6088" i="11"/>
  <c r="H6081" i="11"/>
  <c r="H6073" i="11"/>
  <c r="H6066" i="11"/>
  <c r="H6059" i="11"/>
  <c r="H6052" i="11"/>
  <c r="H6045" i="11"/>
  <c r="H6037" i="11"/>
  <c r="H6030" i="11"/>
  <c r="H6023" i="11"/>
  <c r="H6016" i="11"/>
  <c r="H6009" i="11"/>
  <c r="H6001" i="11"/>
  <c r="H5994" i="11"/>
  <c r="H5987" i="11"/>
  <c r="H5980" i="11"/>
  <c r="H5973" i="11"/>
  <c r="H5965" i="11"/>
  <c r="H5958" i="11"/>
  <c r="H5951" i="11"/>
  <c r="H5944" i="11"/>
  <c r="H5937" i="11"/>
  <c r="H5929" i="11"/>
  <c r="H5922" i="11"/>
  <c r="H5915" i="11"/>
  <c r="H5908" i="11"/>
  <c r="H5901" i="11"/>
  <c r="H5893" i="11"/>
  <c r="H5886" i="11"/>
  <c r="H5879" i="11"/>
  <c r="H5872" i="11"/>
  <c r="H5865" i="11"/>
  <c r="H5857" i="11"/>
  <c r="H5850" i="11"/>
  <c r="H5843" i="11"/>
  <c r="H5836" i="11"/>
  <c r="H5829" i="11"/>
  <c r="H5821" i="11"/>
  <c r="H5814" i="11"/>
  <c r="H5807" i="11"/>
  <c r="H5800" i="11"/>
  <c r="H5793" i="11"/>
  <c r="H5785" i="11"/>
  <c r="H5778" i="11"/>
  <c r="H5771" i="11"/>
  <c r="H5764" i="11"/>
  <c r="H5757" i="11"/>
  <c r="H5749" i="11"/>
  <c r="H5742" i="11"/>
  <c r="H5735" i="11"/>
  <c r="H5728" i="11"/>
  <c r="H5721" i="11"/>
  <c r="H5713" i="11"/>
  <c r="H5706" i="11"/>
  <c r="H5699" i="11"/>
  <c r="H5692" i="11"/>
  <c r="H5685" i="11"/>
  <c r="H5677" i="11"/>
  <c r="H5670" i="11"/>
  <c r="H5663" i="11"/>
  <c r="H5656" i="11"/>
  <c r="H5649" i="11"/>
  <c r="H5641" i="11"/>
  <c r="H5634" i="11"/>
  <c r="H5627" i="11"/>
  <c r="H5620" i="11"/>
  <c r="H5613" i="11"/>
  <c r="H5605" i="11"/>
  <c r="H5598" i="11"/>
  <c r="H5591" i="11"/>
  <c r="H5584" i="11"/>
  <c r="H5577" i="11"/>
  <c r="H5569" i="11"/>
  <c r="H5562" i="11"/>
  <c r="H5555" i="11"/>
  <c r="H5548" i="11"/>
  <c r="H5541" i="11"/>
  <c r="H5533" i="11"/>
  <c r="H5526" i="11"/>
  <c r="H5519" i="11"/>
  <c r="H5512" i="11"/>
  <c r="H5505" i="11"/>
  <c r="H5497" i="11"/>
  <c r="H5490" i="11"/>
  <c r="H5483" i="11"/>
  <c r="H5476" i="11"/>
  <c r="H5469" i="11"/>
  <c r="H5461" i="11"/>
  <c r="H5454" i="11"/>
  <c r="H5447" i="11"/>
  <c r="H5440" i="11"/>
  <c r="H5433" i="11"/>
  <c r="H5425" i="11"/>
  <c r="H5418" i="11"/>
  <c r="H5411" i="11"/>
  <c r="H5404" i="11"/>
  <c r="H5397" i="11"/>
  <c r="H5389" i="11"/>
  <c r="H5382" i="11"/>
  <c r="H5375" i="11"/>
  <c r="H5368" i="11"/>
  <c r="H5361" i="11"/>
  <c r="H5353" i="11"/>
  <c r="H5346" i="11"/>
  <c r="H5339" i="11"/>
  <c r="H5332" i="11"/>
  <c r="H5325" i="11"/>
  <c r="H5317" i="11"/>
  <c r="H5310" i="11"/>
  <c r="H5303" i="11"/>
  <c r="H5296" i="11"/>
  <c r="H5289" i="11"/>
  <c r="H5281" i="11"/>
  <c r="H5274" i="11"/>
  <c r="H5267" i="11"/>
  <c r="H5260" i="11"/>
  <c r="H5253" i="11"/>
  <c r="H5245" i="11"/>
  <c r="H5238" i="11"/>
  <c r="H5231" i="11"/>
  <c r="H5224" i="11"/>
  <c r="H5217" i="11"/>
  <c r="H5209" i="11"/>
  <c r="H5202" i="11"/>
  <c r="H5195" i="11"/>
  <c r="H5188" i="11"/>
  <c r="H5181" i="11"/>
  <c r="H5173" i="11"/>
  <c r="H5166" i="11"/>
  <c r="H5159" i="11"/>
  <c r="H5152" i="11"/>
  <c r="H5145" i="11"/>
  <c r="H5137" i="11"/>
  <c r="H5130" i="11"/>
  <c r="H5123" i="11"/>
  <c r="H5116" i="11"/>
  <c r="H5109" i="11"/>
  <c r="H5101" i="11"/>
  <c r="H5094" i="11"/>
  <c r="H5087" i="11"/>
  <c r="H5080" i="11"/>
  <c r="H5073" i="11"/>
  <c r="H5065" i="11"/>
  <c r="H5058" i="11"/>
  <c r="H5051" i="11"/>
  <c r="H5044" i="11"/>
  <c r="H5037" i="11"/>
  <c r="H5029" i="11"/>
  <c r="H5022" i="11"/>
  <c r="H5015" i="11"/>
  <c r="H5008" i="11"/>
  <c r="H5001" i="11"/>
  <c r="H4993" i="11"/>
  <c r="H4986" i="11"/>
  <c r="H4979" i="11"/>
  <c r="H4972" i="11"/>
  <c r="H4965" i="11"/>
  <c r="H4957" i="11"/>
  <c r="H4950" i="11"/>
  <c r="H4943" i="11"/>
  <c r="H4936" i="11"/>
  <c r="H4929" i="11"/>
  <c r="H4921" i="11"/>
  <c r="H4914" i="11"/>
  <c r="H4907" i="11"/>
  <c r="H4900" i="11"/>
  <c r="H4893" i="11"/>
  <c r="H4885" i="11"/>
  <c r="H4878" i="11"/>
  <c r="H4871" i="11"/>
  <c r="H4864" i="11"/>
  <c r="H4857" i="11"/>
  <c r="H4849" i="11"/>
  <c r="H4842" i="11"/>
  <c r="H4835" i="11"/>
  <c r="H4828" i="11"/>
  <c r="H4821" i="11"/>
  <c r="H4813" i="11"/>
  <c r="H4806" i="11"/>
  <c r="H4799" i="11"/>
  <c r="H4792" i="11"/>
  <c r="H4785" i="11"/>
  <c r="H4777" i="11"/>
  <c r="H4770" i="11"/>
  <c r="H4763" i="11"/>
  <c r="H4756" i="11"/>
  <c r="H4749" i="11"/>
  <c r="H4741" i="11"/>
  <c r="H4734" i="11"/>
  <c r="H4727" i="11"/>
  <c r="H4720" i="11"/>
  <c r="H4713" i="11"/>
  <c r="H4705" i="11"/>
  <c r="H4698" i="11"/>
  <c r="H4691" i="11"/>
  <c r="H4684" i="11"/>
  <c r="H4677" i="11"/>
  <c r="H4670" i="11"/>
  <c r="H4664" i="11"/>
  <c r="H4658" i="11"/>
  <c r="H4652" i="11"/>
  <c r="H4646" i="11"/>
  <c r="H4640" i="11"/>
  <c r="H4634" i="11"/>
  <c r="H4628" i="11"/>
  <c r="H4622" i="11"/>
  <c r="H4616" i="11"/>
  <c r="H4610" i="11"/>
  <c r="H4604" i="11"/>
  <c r="H4598" i="11"/>
  <c r="H4592" i="11"/>
  <c r="H4586" i="11"/>
  <c r="H4580" i="11"/>
  <c r="H4574" i="11"/>
  <c r="H4568" i="11"/>
  <c r="H4562" i="11"/>
  <c r="H4556" i="11"/>
  <c r="H4550" i="11"/>
  <c r="H4544" i="11"/>
  <c r="H4538" i="11"/>
  <c r="H4532" i="11"/>
  <c r="H4526" i="11"/>
  <c r="H4520" i="11"/>
  <c r="H4514" i="11"/>
  <c r="H4508" i="11"/>
  <c r="H4502" i="11"/>
  <c r="H4496" i="11"/>
  <c r="H4490" i="11"/>
  <c r="H4484" i="11"/>
  <c r="H4478" i="11"/>
  <c r="H4472" i="11"/>
  <c r="H4466" i="11"/>
  <c r="H4460" i="11"/>
  <c r="H4454" i="11"/>
  <c r="H4448" i="11"/>
  <c r="H4442" i="11"/>
  <c r="H4436" i="11"/>
  <c r="H4430" i="11"/>
  <c r="H4424" i="11"/>
  <c r="H4418" i="11"/>
  <c r="H4412" i="11"/>
  <c r="H4406" i="11"/>
  <c r="H4400" i="11"/>
  <c r="H4394" i="11"/>
  <c r="H4388" i="11"/>
  <c r="H4382" i="11"/>
  <c r="H4376" i="11"/>
  <c r="H4370" i="11"/>
  <c r="H4364" i="11"/>
  <c r="H4358" i="11"/>
  <c r="H4352" i="11"/>
  <c r="H4346" i="11"/>
  <c r="H4340" i="11"/>
  <c r="H4334" i="11"/>
  <c r="H4328" i="11"/>
  <c r="H4322" i="11"/>
  <c r="H4316" i="11"/>
  <c r="H4310" i="11"/>
  <c r="H4304" i="11"/>
  <c r="H4298" i="11"/>
  <c r="H4292" i="11"/>
  <c r="H4286" i="11"/>
  <c r="H4280" i="11"/>
  <c r="H4274" i="11"/>
  <c r="H4268" i="11"/>
  <c r="H4262" i="11"/>
  <c r="H4256" i="11"/>
  <c r="H4250" i="11"/>
  <c r="H4244" i="11"/>
  <c r="H4238" i="11"/>
  <c r="H4232" i="11"/>
  <c r="H4226" i="11"/>
  <c r="H4220" i="11"/>
  <c r="H4214" i="11"/>
  <c r="H4208" i="11"/>
  <c r="H4202" i="11"/>
  <c r="H4196" i="11"/>
  <c r="H4190" i="11"/>
  <c r="H4184" i="11"/>
  <c r="H4178" i="11"/>
  <c r="H4172" i="11"/>
  <c r="H4166" i="11"/>
  <c r="H4160" i="11"/>
  <c r="H4154" i="11"/>
  <c r="H4148" i="11"/>
  <c r="H4142" i="11"/>
  <c r="H4136" i="11"/>
  <c r="H4130" i="11"/>
  <c r="H4124" i="11"/>
  <c r="H4118" i="11"/>
  <c r="H4112" i="11"/>
  <c r="H4106" i="11"/>
  <c r="H4100" i="11"/>
  <c r="H4094" i="11"/>
  <c r="H4088" i="11"/>
  <c r="H4082" i="11"/>
  <c r="H4076" i="11"/>
  <c r="H4070" i="11"/>
  <c r="H4064" i="11"/>
  <c r="H4058" i="11"/>
  <c r="H4052" i="11"/>
  <c r="H4046" i="11"/>
  <c r="H4040" i="11"/>
  <c r="H4034" i="11"/>
  <c r="H4028" i="11"/>
  <c r="H4022" i="11"/>
  <c r="H4016" i="11"/>
  <c r="H4010" i="11"/>
  <c r="H4004" i="11"/>
  <c r="H3998" i="11"/>
  <c r="H3992" i="11"/>
  <c r="H3986" i="11"/>
  <c r="H3980" i="11"/>
  <c r="H3974" i="11"/>
  <c r="H3968" i="11"/>
  <c r="H3962" i="11"/>
  <c r="H3956" i="11"/>
  <c r="H3950" i="11"/>
  <c r="H3944" i="11"/>
  <c r="H3938" i="11"/>
  <c r="H3932" i="11"/>
  <c r="H3926" i="11"/>
  <c r="H3920" i="11"/>
  <c r="H3914" i="11"/>
  <c r="H3908" i="11"/>
  <c r="H3902" i="11"/>
  <c r="H3896" i="11"/>
  <c r="H3890" i="11"/>
  <c r="H3884" i="11"/>
  <c r="H3878" i="11"/>
  <c r="H3872" i="11"/>
  <c r="H3866" i="11"/>
  <c r="H3860" i="11"/>
  <c r="H3854" i="11"/>
  <c r="H3848" i="11"/>
  <c r="H3842" i="11"/>
  <c r="H3836" i="11"/>
  <c r="H3830" i="11"/>
  <c r="H3824" i="11"/>
  <c r="H3818" i="11"/>
  <c r="H3812" i="11"/>
  <c r="H3806" i="11"/>
  <c r="H3800" i="11"/>
  <c r="H3794" i="11"/>
  <c r="H3788" i="11"/>
  <c r="H3782" i="11"/>
  <c r="H3776" i="11"/>
  <c r="H3770" i="11"/>
  <c r="H3764" i="11"/>
  <c r="H3758" i="11"/>
  <c r="H3752" i="11"/>
  <c r="H3746" i="11"/>
  <c r="H3740" i="11"/>
  <c r="H3734" i="11"/>
  <c r="H3728" i="11"/>
  <c r="H3722" i="11"/>
  <c r="H3716" i="11"/>
  <c r="H3710" i="11"/>
  <c r="H3704" i="11"/>
  <c r="H3698" i="11"/>
  <c r="H3692" i="11"/>
  <c r="H3686" i="11"/>
  <c r="H3680" i="11"/>
  <c r="H3674" i="11"/>
  <c r="H3668" i="11"/>
  <c r="H3662" i="11"/>
  <c r="H3656" i="11"/>
  <c r="H3650" i="11"/>
  <c r="H3644" i="11"/>
  <c r="H3638" i="11"/>
  <c r="H3632" i="11"/>
  <c r="H3626" i="11"/>
  <c r="H3620" i="11"/>
  <c r="H3614" i="11"/>
  <c r="H3608" i="11"/>
  <c r="H3602" i="11"/>
  <c r="H3596" i="11"/>
  <c r="H3590" i="11"/>
  <c r="H3584" i="11"/>
  <c r="H3578" i="11"/>
  <c r="H3572" i="11"/>
  <c r="H3566" i="11"/>
  <c r="H3560" i="11"/>
  <c r="H3554" i="11"/>
  <c r="H3548" i="11"/>
  <c r="H3542" i="11"/>
  <c r="H3536" i="11"/>
  <c r="H3530" i="11"/>
  <c r="H3524" i="11"/>
  <c r="H3518" i="11"/>
  <c r="H3512" i="11"/>
  <c r="H3506" i="11"/>
  <c r="H3500" i="11"/>
  <c r="H3494" i="11"/>
  <c r="H3488" i="11"/>
  <c r="H3482" i="11"/>
  <c r="H3476" i="11"/>
  <c r="H3470" i="11"/>
  <c r="H3464" i="11"/>
  <c r="H3458" i="11"/>
  <c r="H3452" i="11"/>
  <c r="H3446" i="11"/>
  <c r="H3440" i="11"/>
  <c r="H3434" i="11"/>
  <c r="H3428" i="11"/>
  <c r="H3422" i="11"/>
  <c r="H3416" i="11"/>
  <c r="H3410" i="11"/>
  <c r="H3404" i="11"/>
  <c r="H3398" i="11"/>
  <c r="H3392" i="11"/>
  <c r="H3386" i="11"/>
  <c r="H3380" i="11"/>
  <c r="H3374" i="11"/>
  <c r="H3368" i="11"/>
  <c r="H3362" i="11"/>
  <c r="H3356" i="11"/>
  <c r="H3350" i="11"/>
  <c r="H3344" i="11"/>
  <c r="H3338" i="11"/>
  <c r="H3332" i="11"/>
  <c r="H3326" i="11"/>
  <c r="H3320" i="11"/>
  <c r="H3314" i="11"/>
  <c r="H3308" i="11"/>
  <c r="H3302" i="11"/>
  <c r="H3296" i="11"/>
  <c r="H3290" i="11"/>
  <c r="H3284" i="11"/>
  <c r="H3278" i="11"/>
  <c r="H3272" i="11"/>
  <c r="H3266" i="11"/>
  <c r="H3260" i="11"/>
  <c r="H3254" i="11"/>
  <c r="H3248" i="11"/>
  <c r="H3242" i="11"/>
  <c r="H3236" i="11"/>
  <c r="H3230" i="11"/>
  <c r="H3224" i="11"/>
  <c r="H3218" i="11"/>
  <c r="H3212" i="11"/>
  <c r="H3206" i="11"/>
  <c r="H3200" i="11"/>
  <c r="H3194" i="11"/>
  <c r="H3188" i="11"/>
  <c r="H3182" i="11"/>
  <c r="H3176" i="11"/>
  <c r="H3170" i="11"/>
  <c r="H3164" i="11"/>
  <c r="H3158" i="11"/>
  <c r="H3152" i="11"/>
  <c r="H3146" i="11"/>
  <c r="H3140" i="11"/>
  <c r="H3134" i="11"/>
  <c r="H3128" i="11"/>
  <c r="H3122" i="11"/>
  <c r="H3116" i="11"/>
  <c r="H3110" i="11"/>
  <c r="H3104" i="11"/>
  <c r="H3098" i="11"/>
  <c r="H3092" i="11"/>
  <c r="H3086" i="11"/>
  <c r="H3080" i="11"/>
  <c r="H3074" i="11"/>
  <c r="H3068" i="11"/>
  <c r="H3062" i="11"/>
  <c r="H3056" i="11"/>
  <c r="H3050" i="11"/>
  <c r="H3044" i="11"/>
  <c r="H3038" i="11"/>
  <c r="H3032" i="11"/>
  <c r="H3026" i="11"/>
  <c r="H3020" i="11"/>
  <c r="H3014" i="11"/>
  <c r="H3008" i="11"/>
  <c r="H3002" i="11"/>
  <c r="H2996" i="11"/>
  <c r="H2990" i="11"/>
  <c r="H2984" i="11"/>
  <c r="H2978" i="11"/>
  <c r="H2972" i="11"/>
  <c r="H2966" i="11"/>
  <c r="H2960" i="11"/>
  <c r="H2954" i="11"/>
  <c r="H2948" i="11"/>
  <c r="H2942" i="11"/>
  <c r="H2936" i="11"/>
  <c r="H2930" i="11"/>
  <c r="H2924" i="11"/>
  <c r="H2918" i="11"/>
  <c r="H2912" i="11"/>
  <c r="H2906" i="11"/>
  <c r="H2900" i="11"/>
  <c r="H2894" i="11"/>
  <c r="H2888" i="11"/>
  <c r="H2882" i="11"/>
  <c r="H2876" i="11"/>
  <c r="H2870" i="11"/>
  <c r="H2864" i="11"/>
  <c r="H2858" i="11"/>
  <c r="H2852" i="11"/>
  <c r="H2846" i="11"/>
  <c r="H2840" i="11"/>
  <c r="H2834" i="11"/>
  <c r="H2828" i="11"/>
  <c r="H2822" i="11"/>
  <c r="H2816" i="11"/>
  <c r="H2810" i="11"/>
  <c r="H2804" i="11"/>
  <c r="H2798" i="11"/>
  <c r="H2792" i="11"/>
  <c r="H2786" i="11"/>
  <c r="H2780" i="11"/>
  <c r="H2774" i="11"/>
  <c r="H2768" i="11"/>
  <c r="H2762" i="11"/>
  <c r="H2756" i="11"/>
  <c r="H2750" i="11"/>
  <c r="H2744" i="11"/>
  <c r="H2738" i="11"/>
  <c r="H2732" i="11"/>
  <c r="H2726" i="11"/>
  <c r="H2720" i="11"/>
  <c r="H2714" i="11"/>
  <c r="H2708" i="11"/>
  <c r="H2702" i="11"/>
  <c r="H2696" i="11"/>
  <c r="H2690" i="11"/>
  <c r="H2684" i="11"/>
  <c r="H2678" i="11"/>
  <c r="H2672" i="11"/>
  <c r="H2666" i="11"/>
  <c r="H2660" i="11"/>
  <c r="H2654" i="11"/>
  <c r="H2648" i="11"/>
  <c r="H2642" i="11"/>
  <c r="H2636" i="11"/>
  <c r="H2630" i="11"/>
  <c r="H2624" i="11"/>
  <c r="H2618" i="11"/>
  <c r="H2612" i="11"/>
  <c r="H2606" i="11"/>
  <c r="H2600" i="11"/>
  <c r="H2594" i="11"/>
  <c r="H2588" i="11"/>
  <c r="H2582" i="11"/>
  <c r="H2576" i="11"/>
  <c r="H2570" i="11"/>
  <c r="H2564" i="11"/>
  <c r="H2558" i="11"/>
  <c r="H2552" i="11"/>
  <c r="H2546" i="11"/>
  <c r="H2540" i="11"/>
  <c r="H2534" i="11"/>
  <c r="H2528" i="11"/>
  <c r="H2522" i="11"/>
  <c r="H2516" i="11"/>
  <c r="H2510" i="11"/>
  <c r="H2504" i="11"/>
  <c r="H2498" i="11"/>
  <c r="H2492" i="11"/>
  <c r="H2486" i="11"/>
  <c r="H2480" i="11"/>
  <c r="H2474" i="11"/>
  <c r="H2468" i="11"/>
  <c r="H2462" i="11"/>
  <c r="H2456" i="11"/>
  <c r="H2450" i="11"/>
  <c r="H2444" i="11"/>
  <c r="H2438" i="11"/>
  <c r="H2432" i="11"/>
  <c r="H2426" i="11"/>
  <c r="H2420" i="11"/>
  <c r="H2414" i="11"/>
  <c r="H2408" i="11"/>
  <c r="H2402" i="11"/>
  <c r="H2396" i="11"/>
  <c r="H2390" i="11"/>
  <c r="H2384" i="11"/>
  <c r="H2378" i="11"/>
  <c r="H2372" i="11"/>
  <c r="H2366" i="11"/>
  <c r="H2360" i="11"/>
  <c r="H2354" i="11"/>
  <c r="H2348" i="11"/>
  <c r="H2342" i="11"/>
  <c r="H2336" i="11"/>
  <c r="H2330" i="11"/>
  <c r="H2324" i="11"/>
  <c r="H2318" i="11"/>
  <c r="H2312" i="11"/>
  <c r="H2306" i="11"/>
  <c r="H2300" i="11"/>
  <c r="H2294" i="11"/>
  <c r="H2288" i="11"/>
  <c r="H2282" i="11"/>
  <c r="H2276" i="11"/>
  <c r="H2270" i="11"/>
  <c r="H2264" i="11"/>
  <c r="H2258" i="11"/>
  <c r="H2252" i="11"/>
  <c r="H2246" i="11"/>
  <c r="H2240" i="11"/>
  <c r="H2234" i="11"/>
  <c r="H2228" i="11"/>
  <c r="H2222" i="11"/>
  <c r="H2216" i="11"/>
  <c r="H2210" i="11"/>
  <c r="H2204" i="11"/>
  <c r="H2198" i="11"/>
  <c r="H2192" i="11"/>
  <c r="H2186" i="11"/>
  <c r="H2180" i="11"/>
  <c r="H2174" i="11"/>
  <c r="H2168" i="11"/>
  <c r="H2162" i="11"/>
  <c r="H2156" i="11"/>
  <c r="H2150" i="11"/>
  <c r="H2144" i="11"/>
  <c r="H2138" i="11"/>
  <c r="H2132" i="11"/>
  <c r="H2126" i="11"/>
  <c r="H2120" i="11"/>
  <c r="H2114" i="11"/>
  <c r="H2108" i="11"/>
  <c r="H2102" i="11"/>
  <c r="H2096" i="11"/>
  <c r="H2090" i="11"/>
  <c r="H2084" i="11"/>
  <c r="H2078" i="11"/>
  <c r="H2072" i="11"/>
  <c r="H2066" i="11"/>
  <c r="H2060" i="11"/>
  <c r="H2054" i="11"/>
  <c r="H2048" i="11"/>
  <c r="H2042" i="11"/>
  <c r="H2036" i="11"/>
  <c r="H2030" i="11"/>
  <c r="H2024" i="11"/>
  <c r="H2018" i="11"/>
  <c r="H2012" i="11"/>
  <c r="H2006" i="11"/>
  <c r="H2000" i="11"/>
  <c r="H1994" i="11"/>
  <c r="H1988" i="11"/>
  <c r="H1982" i="11"/>
  <c r="H1976" i="11"/>
  <c r="H1970" i="11"/>
  <c r="H1964" i="11"/>
  <c r="H1958" i="11"/>
  <c r="H1952" i="11"/>
  <c r="H1946" i="11"/>
  <c r="H1940" i="11"/>
  <c r="H1934" i="11"/>
  <c r="H1928" i="11"/>
  <c r="H1922" i="11"/>
  <c r="H1916" i="11"/>
  <c r="H1910" i="11"/>
  <c r="H1904" i="11"/>
  <c r="H1898" i="11"/>
  <c r="H1892" i="11"/>
  <c r="H1886" i="11"/>
  <c r="H1880" i="11"/>
  <c r="H1874" i="11"/>
  <c r="H1868" i="11"/>
  <c r="H1862" i="11"/>
  <c r="H1856" i="11"/>
  <c r="H1850" i="11"/>
  <c r="H1844" i="11"/>
  <c r="H1838" i="11"/>
  <c r="H1832" i="11"/>
  <c r="H1826" i="11"/>
  <c r="H1820" i="11"/>
  <c r="H1814" i="11"/>
  <c r="H1808" i="11"/>
  <c r="H1802" i="11"/>
  <c r="H1796" i="11"/>
  <c r="H1790" i="11"/>
  <c r="H1784" i="11"/>
  <c r="H1778" i="11"/>
  <c r="H1772" i="11"/>
  <c r="H1766" i="11"/>
  <c r="H1760" i="11"/>
  <c r="H1754" i="11"/>
  <c r="H1748" i="11"/>
  <c r="H1742" i="11"/>
  <c r="H1736" i="11"/>
  <c r="H1730" i="11"/>
  <c r="H1724" i="11"/>
  <c r="H1718" i="11"/>
  <c r="H1712" i="11"/>
  <c r="H1706" i="11"/>
  <c r="H1700" i="11"/>
  <c r="H1694" i="11"/>
  <c r="H1688" i="11"/>
  <c r="H1682" i="11"/>
  <c r="H1676" i="11"/>
  <c r="H1670" i="11"/>
  <c r="H1664" i="11"/>
  <c r="H1658" i="11"/>
  <c r="H1652" i="11"/>
  <c r="H1646" i="11"/>
  <c r="H1640" i="11"/>
  <c r="H1634" i="11"/>
  <c r="H1628" i="11"/>
  <c r="H1622" i="11"/>
  <c r="H1616" i="11"/>
  <c r="H1610" i="11"/>
  <c r="H1604" i="11"/>
  <c r="H1598" i="11"/>
  <c r="H1592" i="11"/>
  <c r="H1586" i="11"/>
  <c r="H1580" i="11"/>
  <c r="H1574" i="11"/>
  <c r="H1568" i="11"/>
  <c r="H1562" i="11"/>
  <c r="H1556" i="11"/>
  <c r="H1550" i="11"/>
  <c r="H1544" i="11"/>
  <c r="H1538" i="11"/>
  <c r="H1532" i="11"/>
  <c r="H1526" i="11"/>
  <c r="H1520" i="11"/>
  <c r="H1514" i="11"/>
  <c r="H1508" i="11"/>
  <c r="H1502" i="11"/>
  <c r="H1496" i="11"/>
  <c r="H1490" i="11"/>
  <c r="H1484" i="11"/>
  <c r="H1478" i="11"/>
  <c r="H1472" i="11"/>
  <c r="H1466" i="11"/>
  <c r="H1460" i="11"/>
  <c r="H1454" i="11"/>
  <c r="H1448" i="11"/>
  <c r="H1442" i="11"/>
  <c r="H1436" i="11"/>
  <c r="H1430" i="11"/>
  <c r="H1424" i="11"/>
  <c r="H1418" i="11"/>
  <c r="H1412" i="11"/>
  <c r="H1406" i="11"/>
  <c r="H1400" i="11"/>
  <c r="H1394" i="11"/>
  <c r="H1388" i="11"/>
  <c r="H1382" i="11"/>
  <c r="H1376" i="11"/>
  <c r="H1370" i="11"/>
  <c r="H1364" i="11"/>
  <c r="H1358" i="11"/>
  <c r="H1352" i="11"/>
  <c r="H1346" i="11"/>
  <c r="H1340" i="11"/>
  <c r="H1334" i="11"/>
  <c r="H1328" i="11"/>
  <c r="H1322" i="11"/>
  <c r="H1316" i="11"/>
  <c r="H1310" i="11"/>
  <c r="H1304" i="11"/>
  <c r="H1298" i="11"/>
  <c r="H1292" i="11"/>
  <c r="H1286" i="11"/>
  <c r="H1280" i="11"/>
  <c r="H1274" i="11"/>
  <c r="H1268" i="11"/>
  <c r="H1262" i="11"/>
  <c r="H1256" i="11"/>
  <c r="H1250" i="11"/>
  <c r="H1244" i="11"/>
  <c r="H1238" i="11"/>
  <c r="H1232" i="11"/>
  <c r="H1226" i="11"/>
  <c r="H1220" i="11"/>
  <c r="H1214" i="11"/>
  <c r="H1208" i="11"/>
  <c r="H1202" i="11"/>
  <c r="H1196" i="11"/>
  <c r="H1190" i="11"/>
  <c r="H1184" i="11"/>
  <c r="H1178" i="11"/>
  <c r="H1172" i="11"/>
  <c r="H1166" i="11"/>
  <c r="H1160" i="11"/>
  <c r="H1154" i="11"/>
  <c r="H1148" i="11"/>
  <c r="H1142" i="11"/>
  <c r="H1136" i="11"/>
  <c r="H1130" i="11"/>
  <c r="H1124" i="11"/>
  <c r="H1118" i="11"/>
  <c r="H1112" i="11"/>
  <c r="H1106" i="11"/>
  <c r="H1100" i="11"/>
  <c r="H1094" i="11"/>
  <c r="H1088" i="11"/>
  <c r="H1082" i="11"/>
  <c r="H1076" i="11"/>
  <c r="H1070" i="11"/>
  <c r="H1064" i="11"/>
  <c r="H1058" i="11"/>
  <c r="H1052" i="11"/>
  <c r="H1046" i="11"/>
  <c r="H1040" i="11"/>
  <c r="H1034" i="11"/>
  <c r="H1028" i="11"/>
  <c r="H1022" i="11"/>
  <c r="H1016" i="11"/>
  <c r="H1010" i="11"/>
  <c r="H1004" i="11"/>
  <c r="H998" i="11"/>
  <c r="H992" i="11"/>
  <c r="H986" i="11"/>
  <c r="H980" i="11"/>
  <c r="H974" i="11"/>
  <c r="H968" i="11"/>
  <c r="H962" i="11"/>
  <c r="H956" i="11"/>
  <c r="H950" i="11"/>
  <c r="H944" i="11"/>
  <c r="H938" i="11"/>
  <c r="H932" i="11"/>
  <c r="H926" i="11"/>
  <c r="H920" i="11"/>
  <c r="H914" i="11"/>
  <c r="H908" i="11"/>
  <c r="H902" i="11"/>
  <c r="H896" i="11"/>
  <c r="H890" i="11"/>
  <c r="H884" i="11"/>
  <c r="H878" i="11"/>
  <c r="H872" i="11"/>
  <c r="H866" i="11"/>
  <c r="H860" i="11"/>
  <c r="H854" i="11"/>
  <c r="H848" i="11"/>
  <c r="H842" i="11"/>
  <c r="H836" i="11"/>
  <c r="H830" i="11"/>
  <c r="H824" i="11"/>
  <c r="H818" i="11"/>
  <c r="H812" i="11"/>
  <c r="H806" i="11"/>
  <c r="H800" i="11"/>
  <c r="H794" i="11"/>
  <c r="H788" i="11"/>
  <c r="H782" i="11"/>
  <c r="H776" i="11"/>
  <c r="H770" i="11"/>
  <c r="H764" i="11"/>
  <c r="H758" i="11"/>
  <c r="H752" i="11"/>
  <c r="H746" i="11"/>
  <c r="H740" i="11"/>
  <c r="H734" i="11"/>
  <c r="H728" i="11"/>
  <c r="H722" i="11"/>
  <c r="H716" i="11"/>
  <c r="H710" i="11"/>
  <c r="H704" i="11"/>
  <c r="H698" i="11"/>
  <c r="H692" i="11"/>
  <c r="H686" i="11"/>
  <c r="H680" i="11"/>
  <c r="H674" i="11"/>
  <c r="H668" i="11"/>
  <c r="H662" i="11"/>
  <c r="H656" i="11"/>
  <c r="H650" i="11"/>
  <c r="H644" i="11"/>
  <c r="H638" i="11"/>
  <c r="H632" i="11"/>
  <c r="H626" i="11"/>
  <c r="H620" i="11"/>
  <c r="H614" i="11"/>
  <c r="H608" i="11"/>
  <c r="H602" i="11"/>
  <c r="H596" i="11"/>
  <c r="H590" i="11"/>
  <c r="H584" i="11"/>
  <c r="H578" i="11"/>
  <c r="H572" i="11"/>
  <c r="H566" i="11"/>
  <c r="H560" i="11"/>
  <c r="H554" i="11"/>
  <c r="H548" i="11"/>
  <c r="H542" i="11"/>
  <c r="H536" i="11"/>
  <c r="H530" i="11"/>
  <c r="H524" i="11"/>
  <c r="H518" i="11"/>
  <c r="H512" i="11"/>
  <c r="H506" i="11"/>
  <c r="H500" i="11"/>
  <c r="H494" i="11"/>
  <c r="H488" i="11"/>
  <c r="H482" i="11"/>
  <c r="H476" i="11"/>
  <c r="H470" i="11"/>
  <c r="H464" i="11"/>
  <c r="H458" i="11"/>
  <c r="H452" i="11"/>
  <c r="H446" i="11"/>
  <c r="H440" i="11"/>
  <c r="H434" i="11"/>
  <c r="H428" i="11"/>
  <c r="H422" i="11"/>
  <c r="H416" i="11"/>
  <c r="H410" i="11"/>
  <c r="H404" i="11"/>
  <c r="H398" i="11"/>
  <c r="H392" i="11"/>
  <c r="H386" i="11"/>
  <c r="H380" i="11"/>
  <c r="H374" i="11"/>
  <c r="H368" i="11"/>
  <c r="H362" i="11"/>
  <c r="H356" i="11"/>
  <c r="H350" i="11"/>
  <c r="H344" i="11"/>
  <c r="H338" i="11"/>
  <c r="H332" i="11"/>
  <c r="H326" i="11"/>
  <c r="H320" i="11"/>
  <c r="H314" i="11"/>
  <c r="H308" i="11"/>
  <c r="H302" i="11"/>
  <c r="H296" i="11"/>
  <c r="H290" i="11"/>
  <c r="H284" i="11"/>
  <c r="H278" i="11"/>
  <c r="H272" i="11"/>
  <c r="H266" i="11"/>
  <c r="H260" i="11"/>
  <c r="H254" i="11"/>
  <c r="H248" i="11"/>
  <c r="H242" i="11"/>
  <c r="H236" i="11"/>
  <c r="H230" i="11"/>
  <c r="H224" i="11"/>
  <c r="H218" i="11"/>
  <c r="H212" i="11"/>
  <c r="H206" i="11"/>
  <c r="H200" i="11"/>
  <c r="H194" i="11"/>
  <c r="H188" i="11"/>
  <c r="H182" i="11"/>
  <c r="H176" i="11"/>
  <c r="H170" i="11"/>
  <c r="H164" i="11"/>
  <c r="H158" i="11"/>
  <c r="H152" i="11"/>
  <c r="H146" i="11"/>
  <c r="H140" i="11"/>
  <c r="H134" i="11"/>
  <c r="H128" i="11"/>
  <c r="H122" i="11"/>
  <c r="H116" i="11"/>
  <c r="H110" i="11"/>
  <c r="H104" i="11"/>
  <c r="H98" i="11"/>
  <c r="H92" i="11"/>
  <c r="H86" i="11"/>
  <c r="H80" i="11"/>
  <c r="H74" i="11"/>
  <c r="H68" i="11"/>
  <c r="H62" i="11"/>
  <c r="H56" i="11"/>
  <c r="H50" i="11"/>
  <c r="H44" i="11"/>
  <c r="H38" i="11"/>
  <c r="H32" i="11"/>
  <c r="H26" i="11"/>
  <c r="H20" i="11"/>
  <c r="H9964" i="11"/>
  <c r="H9918" i="11"/>
  <c r="H9875" i="11"/>
  <c r="H9832" i="11"/>
  <c r="H9789" i="11"/>
  <c r="H9746" i="11"/>
  <c r="H9702" i="11"/>
  <c r="H9659" i="11"/>
  <c r="H9616" i="11"/>
  <c r="H9573" i="11"/>
  <c r="H9530" i="11"/>
  <c r="H9486" i="11"/>
  <c r="H9443" i="11"/>
  <c r="H9400" i="11"/>
  <c r="H9357" i="11"/>
  <c r="H9338" i="11"/>
  <c r="H9323" i="11"/>
  <c r="H9309" i="11"/>
  <c r="H9294" i="11"/>
  <c r="H9280" i="11"/>
  <c r="H9266" i="11"/>
  <c r="H9251" i="11"/>
  <c r="H9237" i="11"/>
  <c r="H9222" i="11"/>
  <c r="H9208" i="11"/>
  <c r="H9194" i="11"/>
  <c r="H9179" i="11"/>
  <c r="H9165" i="11"/>
  <c r="H9150" i="11"/>
  <c r="H9136" i="11"/>
  <c r="H9122" i="11"/>
  <c r="H9107" i="11"/>
  <c r="H9093" i="11"/>
  <c r="H9078" i="11"/>
  <c r="H9064" i="11"/>
  <c r="H9050" i="11"/>
  <c r="H9035" i="11"/>
  <c r="H9021" i="11"/>
  <c r="H9006" i="11"/>
  <c r="H8992" i="11"/>
  <c r="H8978" i="11"/>
  <c r="H8963" i="11"/>
  <c r="H8949" i="11"/>
  <c r="H8934" i="11"/>
  <c r="H8920" i="11"/>
  <c r="H8906" i="11"/>
  <c r="H8891" i="11"/>
  <c r="H8877" i="11"/>
  <c r="H8862" i="11"/>
  <c r="H8848" i="11"/>
  <c r="H8834" i="11"/>
  <c r="H8819" i="11"/>
  <c r="H8805" i="11"/>
  <c r="H8790" i="11"/>
  <c r="H8776" i="11"/>
  <c r="H8762" i="11"/>
  <c r="H8747" i="11"/>
  <c r="H8733" i="11"/>
  <c r="H8718" i="11"/>
  <c r="H8704" i="11"/>
  <c r="H8690" i="11"/>
  <c r="H8675" i="11"/>
  <c r="H8661" i="11"/>
  <c r="H8646" i="11"/>
  <c r="H8632" i="11"/>
  <c r="H8618" i="11"/>
  <c r="H8603" i="11"/>
  <c r="H8589" i="11"/>
  <c r="H8574" i="11"/>
  <c r="H8560" i="11"/>
  <c r="H8546" i="11"/>
  <c r="H8531" i="11"/>
  <c r="H8517" i="11"/>
  <c r="H8502" i="11"/>
  <c r="H8488" i="11"/>
  <c r="H8474" i="11"/>
  <c r="H8459" i="11"/>
  <c r="H8445" i="11"/>
  <c r="H8430" i="11"/>
  <c r="H8416" i="11"/>
  <c r="H8403" i="11"/>
  <c r="H8393" i="11"/>
  <c r="H8381" i="11"/>
  <c r="H8372" i="11"/>
  <c r="H8360" i="11"/>
  <c r="H8350" i="11"/>
  <c r="H8338" i="11"/>
  <c r="H8328" i="11"/>
  <c r="H8316" i="11"/>
  <c r="H8307" i="11"/>
  <c r="H8295" i="11"/>
  <c r="H8285" i="11"/>
  <c r="H8273" i="11"/>
  <c r="H8264" i="11"/>
  <c r="H8252" i="11"/>
  <c r="H8242" i="11"/>
  <c r="H8230" i="11"/>
  <c r="H8220" i="11"/>
  <c r="H8208" i="11"/>
  <c r="H8199" i="11"/>
  <c r="H8187" i="11"/>
  <c r="H8177" i="11"/>
  <c r="H8165" i="11"/>
  <c r="H8156" i="11"/>
  <c r="H8144" i="11"/>
  <c r="H8134" i="11"/>
  <c r="H8122" i="11"/>
  <c r="H8112" i="11"/>
  <c r="H8100" i="11"/>
  <c r="H8091" i="11"/>
  <c r="H8079" i="11"/>
  <c r="H8069" i="11"/>
  <c r="H8057" i="11"/>
  <c r="H8048" i="11"/>
  <c r="H8036" i="11"/>
  <c r="H8026" i="11"/>
  <c r="H8014" i="11"/>
  <c r="H8004" i="11"/>
  <c r="H7992" i="11"/>
  <c r="H7983" i="11"/>
  <c r="H7971" i="11"/>
  <c r="H7961" i="11"/>
  <c r="H7949" i="11"/>
  <c r="H7940" i="11"/>
  <c r="H7928" i="11"/>
  <c r="H7918" i="11"/>
  <c r="H7906" i="11"/>
  <c r="H7896" i="11"/>
  <c r="H7884" i="11"/>
  <c r="H7875" i="11"/>
  <c r="H7863" i="11"/>
  <c r="H7853" i="11"/>
  <c r="H7841" i="11"/>
  <c r="H7832" i="11"/>
  <c r="H7820" i="11"/>
  <c r="H7810" i="11"/>
  <c r="H7798" i="11"/>
  <c r="H7788" i="11"/>
  <c r="H7776" i="11"/>
  <c r="H7767" i="11"/>
  <c r="H7755" i="11"/>
  <c r="H7745" i="11"/>
  <c r="H7733" i="11"/>
  <c r="H7724" i="11"/>
  <c r="H7712" i="11"/>
  <c r="H7702" i="11"/>
  <c r="H7692" i="11"/>
  <c r="H7684" i="11"/>
  <c r="H7674" i="11"/>
  <c r="H7666" i="11"/>
  <c r="H7656" i="11"/>
  <c r="H7648" i="11"/>
  <c r="H7638" i="11"/>
  <c r="H7630" i="11"/>
  <c r="H7620" i="11"/>
  <c r="H7612" i="11"/>
  <c r="H7602" i="11"/>
  <c r="H7594" i="11"/>
  <c r="H7584" i="11"/>
  <c r="H7576" i="11"/>
  <c r="H7566" i="11"/>
  <c r="H7558" i="11"/>
  <c r="H7548" i="11"/>
  <c r="H7540" i="11"/>
  <c r="H7530" i="11"/>
  <c r="H7522" i="11"/>
  <c r="H7512" i="11"/>
  <c r="H7504" i="11"/>
  <c r="H7494" i="11"/>
  <c r="H7486" i="11"/>
  <c r="H7476" i="11"/>
  <c r="H7468" i="11"/>
  <c r="H7458" i="11"/>
  <c r="H7450" i="11"/>
  <c r="H7440" i="11"/>
  <c r="H7432" i="11"/>
  <c r="H7422" i="11"/>
  <c r="H7414" i="11"/>
  <c r="H7404" i="11"/>
  <c r="H7396" i="11"/>
  <c r="H7386" i="11"/>
  <c r="H7378" i="11"/>
  <c r="H7368" i="11"/>
  <c r="H7360" i="11"/>
  <c r="H7350" i="11"/>
  <c r="H7342" i="11"/>
  <c r="H7332" i="11"/>
  <c r="H7324" i="11"/>
  <c r="H7314" i="11"/>
  <c r="H7306" i="11"/>
  <c r="H7296" i="11"/>
  <c r="H7288" i="11"/>
  <c r="H7278" i="11"/>
  <c r="H7270" i="11"/>
  <c r="H7260" i="11"/>
  <c r="H7252" i="11"/>
  <c r="H7242" i="11"/>
  <c r="H7234" i="11"/>
  <c r="H7224" i="11"/>
  <c r="H7216" i="11"/>
  <c r="H7206" i="11"/>
  <c r="H7198" i="11"/>
  <c r="H7188" i="11"/>
  <c r="H7180" i="11"/>
  <c r="H7170" i="11"/>
  <c r="H7162" i="11"/>
  <c r="H7152" i="11"/>
  <c r="H7145" i="11"/>
  <c r="H7138" i="11"/>
  <c r="H7131" i="11"/>
  <c r="H7123" i="11"/>
  <c r="H7116" i="11"/>
  <c r="H7109" i="11"/>
  <c r="H7102" i="11"/>
  <c r="H7095" i="11"/>
  <c r="H7087" i="11"/>
  <c r="H7080" i="11"/>
  <c r="H7073" i="11"/>
  <c r="H7066" i="11"/>
  <c r="H7059" i="11"/>
  <c r="H7051" i="11"/>
  <c r="H7044" i="11"/>
  <c r="H7037" i="11"/>
  <c r="H7030" i="11"/>
  <c r="H7023" i="11"/>
  <c r="H7015" i="11"/>
  <c r="H7008" i="11"/>
  <c r="H7001" i="11"/>
  <c r="H6994" i="11"/>
  <c r="H6987" i="11"/>
  <c r="H6979" i="11"/>
  <c r="H6972" i="11"/>
  <c r="H6965" i="11"/>
  <c r="H6958" i="11"/>
  <c r="H6951" i="11"/>
  <c r="H6943" i="11"/>
  <c r="H6936" i="11"/>
  <c r="H6929" i="11"/>
  <c r="H6922" i="11"/>
  <c r="H6915" i="11"/>
  <c r="H6907" i="11"/>
  <c r="H6900" i="11"/>
  <c r="H6893" i="11"/>
  <c r="H6886" i="11"/>
  <c r="H6879" i="11"/>
  <c r="H6871" i="11"/>
  <c r="H6864" i="11"/>
  <c r="H6857" i="11"/>
  <c r="H6850" i="11"/>
  <c r="H6843" i="11"/>
  <c r="H6835" i="11"/>
  <c r="H6828" i="11"/>
  <c r="H6821" i="11"/>
  <c r="H6814" i="11"/>
  <c r="H6807" i="11"/>
  <c r="H6799" i="11"/>
  <c r="H6792" i="11"/>
  <c r="H6785" i="11"/>
  <c r="H6778" i="11"/>
  <c r="H6771" i="11"/>
  <c r="H6763" i="11"/>
  <c r="H6756" i="11"/>
  <c r="H6749" i="11"/>
  <c r="H6742" i="11"/>
  <c r="H6735" i="11"/>
  <c r="H6727" i="11"/>
  <c r="H6720" i="11"/>
  <c r="H6713" i="11"/>
  <c r="H6706" i="11"/>
  <c r="H6699" i="11"/>
  <c r="H6691" i="11"/>
  <c r="H6684" i="11"/>
  <c r="H6677" i="11"/>
  <c r="H6670" i="11"/>
  <c r="H6663" i="11"/>
  <c r="H6655" i="11"/>
  <c r="H6648" i="11"/>
  <c r="H6641" i="11"/>
  <c r="H6634" i="11"/>
  <c r="H6627" i="11"/>
  <c r="H6619" i="11"/>
  <c r="H6612" i="11"/>
  <c r="H6605" i="11"/>
  <c r="H6598" i="11"/>
  <c r="H6591" i="11"/>
  <c r="H6583" i="11"/>
  <c r="H6576" i="11"/>
  <c r="H6569" i="11"/>
  <c r="H6562" i="11"/>
  <c r="H6555" i="11"/>
  <c r="H6547" i="11"/>
  <c r="H6540" i="11"/>
  <c r="H6533" i="11"/>
  <c r="H6526" i="11"/>
  <c r="H6519" i="11"/>
  <c r="H6511" i="11"/>
  <c r="H6504" i="11"/>
  <c r="H6497" i="11"/>
  <c r="H6490" i="11"/>
  <c r="H6483" i="11"/>
  <c r="H6475" i="11"/>
  <c r="H6468" i="11"/>
  <c r="H6461" i="11"/>
  <c r="H6454" i="11"/>
  <c r="H6447" i="11"/>
  <c r="H6439" i="11"/>
  <c r="H6432" i="11"/>
  <c r="H6425" i="11"/>
  <c r="H6418" i="11"/>
  <c r="H6411" i="11"/>
  <c r="H6403" i="11"/>
  <c r="H6396" i="11"/>
  <c r="H6389" i="11"/>
  <c r="H6382" i="11"/>
  <c r="H6375" i="11"/>
  <c r="H6367" i="11"/>
  <c r="H6360" i="11"/>
  <c r="H6353" i="11"/>
  <c r="H6346" i="11"/>
  <c r="H6339" i="11"/>
  <c r="H6331" i="11"/>
  <c r="H6324" i="11"/>
  <c r="H6317" i="11"/>
  <c r="H6310" i="11"/>
  <c r="H6303" i="11"/>
  <c r="H6295" i="11"/>
  <c r="H6288" i="11"/>
  <c r="H6281" i="11"/>
  <c r="H6274" i="11"/>
  <c r="H6267" i="11"/>
  <c r="H6259" i="11"/>
  <c r="H6252" i="11"/>
  <c r="H6245" i="11"/>
  <c r="H6238" i="11"/>
  <c r="H6231" i="11"/>
  <c r="H6223" i="11"/>
  <c r="H6216" i="11"/>
  <c r="H6209" i="11"/>
  <c r="H6202" i="11"/>
  <c r="H6195" i="11"/>
  <c r="H6187" i="11"/>
  <c r="H6180" i="11"/>
  <c r="H6173" i="11"/>
  <c r="H6166" i="11"/>
  <c r="H6159" i="11"/>
  <c r="H6151" i="11"/>
  <c r="H6144" i="11"/>
  <c r="H6137" i="11"/>
  <c r="H6130" i="11"/>
  <c r="H6123" i="11"/>
  <c r="H6115" i="11"/>
  <c r="H6108" i="11"/>
  <c r="H6101" i="11"/>
  <c r="H6094" i="11"/>
  <c r="H6087" i="11"/>
  <c r="H6079" i="11"/>
  <c r="H6072" i="11"/>
  <c r="H6065" i="11"/>
  <c r="H6058" i="11"/>
  <c r="H6051" i="11"/>
  <c r="H6043" i="11"/>
  <c r="H6036" i="11"/>
  <c r="H6029" i="11"/>
  <c r="H6022" i="11"/>
  <c r="H6015" i="11"/>
  <c r="H6007" i="11"/>
  <c r="H6000" i="11"/>
  <c r="H5993" i="11"/>
  <c r="H5986" i="11"/>
  <c r="H5979" i="11"/>
  <c r="H5971" i="11"/>
  <c r="H5964" i="11"/>
  <c r="H5957" i="11"/>
  <c r="H5950" i="11"/>
  <c r="H5943" i="11"/>
  <c r="H5935" i="11"/>
  <c r="H5928" i="11"/>
  <c r="H5921" i="11"/>
  <c r="H5914" i="11"/>
  <c r="H5907" i="11"/>
  <c r="H5899" i="11"/>
  <c r="H5892" i="11"/>
  <c r="H5885" i="11"/>
  <c r="H5878" i="11"/>
  <c r="H5871" i="11"/>
  <c r="H5863" i="11"/>
  <c r="H5856" i="11"/>
  <c r="H5849" i="11"/>
  <c r="H5842" i="11"/>
  <c r="H5835" i="11"/>
  <c r="H5827" i="11"/>
  <c r="H5820" i="11"/>
  <c r="H5813" i="11"/>
  <c r="H5806" i="11"/>
  <c r="H5799" i="11"/>
  <c r="H5791" i="11"/>
  <c r="H5784" i="11"/>
  <c r="H5777" i="11"/>
  <c r="H5770" i="11"/>
  <c r="H5763" i="11"/>
  <c r="H5755" i="11"/>
  <c r="H5748" i="11"/>
  <c r="H5741" i="11"/>
  <c r="H5734" i="11"/>
  <c r="H5727" i="11"/>
  <c r="H5719" i="11"/>
  <c r="H5712" i="11"/>
  <c r="H5705" i="11"/>
  <c r="H5698" i="11"/>
  <c r="H5691" i="11"/>
  <c r="H5683" i="11"/>
  <c r="H5676" i="11"/>
  <c r="H5669" i="11"/>
  <c r="H5662" i="11"/>
  <c r="H5655" i="11"/>
  <c r="H5647" i="11"/>
  <c r="H5640" i="11"/>
  <c r="H5633" i="11"/>
  <c r="H5626" i="11"/>
  <c r="H5619" i="11"/>
  <c r="H5611" i="11"/>
  <c r="H5604" i="11"/>
  <c r="H5597" i="11"/>
  <c r="H5590" i="11"/>
  <c r="H5583" i="11"/>
  <c r="H5575" i="11"/>
  <c r="H5568" i="11"/>
  <c r="H5561" i="11"/>
  <c r="H5554" i="11"/>
  <c r="H5547" i="11"/>
  <c r="H5539" i="11"/>
  <c r="H5532" i="11"/>
  <c r="H5525" i="11"/>
  <c r="H5518" i="11"/>
  <c r="H5511" i="11"/>
  <c r="H5503" i="11"/>
  <c r="H5496" i="11"/>
  <c r="H5489" i="11"/>
  <c r="H5482" i="11"/>
  <c r="H5475" i="11"/>
  <c r="H5467" i="11"/>
  <c r="H5460" i="11"/>
  <c r="H5453" i="11"/>
  <c r="H5446" i="11"/>
  <c r="H5439" i="11"/>
  <c r="H5431" i="11"/>
  <c r="H5424" i="11"/>
  <c r="H5417" i="11"/>
  <c r="H5410" i="11"/>
  <c r="H5403" i="11"/>
  <c r="H5395" i="11"/>
  <c r="H5388" i="11"/>
  <c r="H5381" i="11"/>
  <c r="H5374" i="11"/>
  <c r="H5367" i="11"/>
  <c r="H5359" i="11"/>
  <c r="H5352" i="11"/>
  <c r="H5345" i="11"/>
  <c r="H5338" i="11"/>
  <c r="H5331" i="11"/>
  <c r="H5323" i="11"/>
  <c r="H5316" i="11"/>
  <c r="H5309" i="11"/>
  <c r="H5302" i="11"/>
  <c r="H5295" i="11"/>
  <c r="H5287" i="11"/>
  <c r="H5280" i="11"/>
  <c r="H5273" i="11"/>
  <c r="H5266" i="11"/>
  <c r="H5259" i="11"/>
  <c r="H5251" i="11"/>
  <c r="H5244" i="11"/>
  <c r="H5237" i="11"/>
  <c r="H5230" i="11"/>
  <c r="H5223" i="11"/>
  <c r="H5215" i="11"/>
  <c r="H5208" i="11"/>
  <c r="H5201" i="11"/>
  <c r="H5194" i="11"/>
  <c r="H5187" i="11"/>
  <c r="H5179" i="11"/>
  <c r="H5172" i="11"/>
  <c r="H5165" i="11"/>
  <c r="H5158" i="11"/>
  <c r="H5151" i="11"/>
  <c r="H5143" i="11"/>
  <c r="H5136" i="11"/>
  <c r="H5129" i="11"/>
  <c r="H5122" i="11"/>
  <c r="H5115" i="11"/>
  <c r="H5107" i="11"/>
  <c r="H5100" i="11"/>
  <c r="H5093" i="11"/>
  <c r="H5086" i="11"/>
  <c r="H5079" i="11"/>
  <c r="H5071" i="11"/>
  <c r="H5064" i="11"/>
  <c r="H5057" i="11"/>
  <c r="H5050" i="11"/>
  <c r="H5043" i="11"/>
  <c r="H5035" i="11"/>
  <c r="H5028" i="11"/>
  <c r="H5021" i="11"/>
  <c r="H5014" i="11"/>
  <c r="H5007" i="11"/>
  <c r="H4999" i="11"/>
  <c r="H4992" i="11"/>
  <c r="H4985" i="11"/>
  <c r="H4978" i="11"/>
  <c r="H4971" i="11"/>
  <c r="H4963" i="11"/>
  <c r="H4956" i="11"/>
  <c r="H4949" i="11"/>
  <c r="H4942" i="11"/>
  <c r="H4935" i="11"/>
  <c r="H4927" i="11"/>
  <c r="H4920" i="11"/>
  <c r="H4913" i="11"/>
  <c r="H4906" i="11"/>
  <c r="H4899" i="11"/>
  <c r="H4891" i="11"/>
  <c r="H4884" i="11"/>
  <c r="H4877" i="11"/>
  <c r="H4870" i="11"/>
  <c r="H4863" i="11"/>
  <c r="H4855" i="11"/>
  <c r="H4848" i="11"/>
  <c r="H4841" i="11"/>
  <c r="H4834" i="11"/>
  <c r="H4827" i="11"/>
  <c r="H4819" i="11"/>
  <c r="H4812" i="11"/>
  <c r="H4805" i="11"/>
  <c r="H4798" i="11"/>
  <c r="H4791" i="11"/>
  <c r="H4783" i="11"/>
  <c r="H4776" i="11"/>
  <c r="H4769" i="11"/>
  <c r="H4762" i="11"/>
  <c r="H4755" i="11"/>
  <c r="H4747" i="11"/>
  <c r="H4740" i="11"/>
  <c r="H4733" i="11"/>
  <c r="H4726" i="11"/>
  <c r="H4719" i="11"/>
  <c r="H4711" i="11"/>
  <c r="H4704" i="11"/>
  <c r="H4697" i="11"/>
  <c r="H4690" i="11"/>
  <c r="H4683" i="11"/>
  <c r="H4675" i="11"/>
  <c r="H4669" i="11"/>
  <c r="H4663" i="11"/>
  <c r="H4657" i="11"/>
  <c r="H4651" i="11"/>
  <c r="H4645" i="11"/>
  <c r="H4639" i="11"/>
  <c r="H4633" i="11"/>
  <c r="H4627" i="11"/>
  <c r="H4621" i="11"/>
  <c r="H4615" i="11"/>
  <c r="H4609" i="11"/>
  <c r="H4603" i="11"/>
  <c r="H4597" i="11"/>
  <c r="H4591" i="11"/>
  <c r="H4585" i="11"/>
  <c r="H4579" i="11"/>
  <c r="H4573" i="11"/>
  <c r="H4567" i="11"/>
  <c r="H4561" i="11"/>
  <c r="H4555" i="11"/>
  <c r="H4549" i="11"/>
  <c r="H4543" i="11"/>
  <c r="H4537" i="11"/>
  <c r="H4531" i="11"/>
  <c r="H4525" i="11"/>
  <c r="H4519" i="11"/>
  <c r="H4513" i="11"/>
  <c r="H4507" i="11"/>
  <c r="H4501" i="11"/>
  <c r="H4495" i="11"/>
  <c r="H4489" i="11"/>
  <c r="H4483" i="11"/>
  <c r="H4477" i="11"/>
  <c r="H4471" i="11"/>
  <c r="H4465" i="11"/>
  <c r="H4459" i="11"/>
  <c r="H4453" i="11"/>
  <c r="H4447" i="11"/>
  <c r="H4441" i="11"/>
  <c r="H4435" i="11"/>
  <c r="H4429" i="11"/>
  <c r="H4423" i="11"/>
  <c r="H4417" i="11"/>
  <c r="H4411" i="11"/>
  <c r="H4405" i="11"/>
  <c r="H4399" i="11"/>
  <c r="H4393" i="11"/>
  <c r="H4387" i="11"/>
  <c r="H4381" i="11"/>
  <c r="H4375" i="11"/>
  <c r="H4369" i="11"/>
  <c r="H4363" i="11"/>
  <c r="H4357" i="11"/>
  <c r="H4351" i="11"/>
  <c r="H4345" i="11"/>
  <c r="H4339" i="11"/>
  <c r="H4333" i="11"/>
  <c r="H4327" i="11"/>
  <c r="H4321" i="11"/>
  <c r="H4315" i="11"/>
  <c r="H4309" i="11"/>
  <c r="H4303" i="11"/>
  <c r="H4297" i="11"/>
  <c r="H4291" i="11"/>
  <c r="H4285" i="11"/>
  <c r="H4279" i="11"/>
  <c r="H4273" i="11"/>
  <c r="H4267" i="11"/>
  <c r="H4261" i="11"/>
  <c r="H4255" i="11"/>
  <c r="H4249" i="11"/>
  <c r="H4243" i="11"/>
  <c r="H4237" i="11"/>
  <c r="H4231" i="11"/>
  <c r="H4225" i="11"/>
  <c r="H4219" i="11"/>
  <c r="H4213" i="11"/>
  <c r="H4207" i="11"/>
  <c r="H4201" i="11"/>
  <c r="H4195" i="11"/>
  <c r="H4189" i="11"/>
  <c r="H4183" i="11"/>
  <c r="H4177" i="11"/>
  <c r="H4171" i="11"/>
  <c r="H4165" i="11"/>
  <c r="H4159" i="11"/>
  <c r="H4153" i="11"/>
  <c r="H4147" i="11"/>
  <c r="H4141" i="11"/>
  <c r="H4135" i="11"/>
  <c r="H4129" i="11"/>
  <c r="H4123" i="11"/>
  <c r="H4117" i="11"/>
  <c r="H4111" i="11"/>
  <c r="H4105" i="11"/>
  <c r="H4099" i="11"/>
  <c r="H4093" i="11"/>
  <c r="H4087" i="11"/>
  <c r="H4081" i="11"/>
  <c r="H4075" i="11"/>
  <c r="H4069" i="11"/>
  <c r="H4063" i="11"/>
  <c r="H4057" i="11"/>
  <c r="H4051" i="11"/>
  <c r="H4045" i="11"/>
  <c r="H4039" i="11"/>
  <c r="H4033" i="11"/>
  <c r="H4027" i="11"/>
  <c r="H4021" i="11"/>
  <c r="H4015" i="11"/>
  <c r="H4009" i="11"/>
  <c r="H4003" i="11"/>
  <c r="H3997" i="11"/>
  <c r="H3991" i="11"/>
  <c r="H3985" i="11"/>
  <c r="H3979" i="11"/>
  <c r="H3973" i="11"/>
  <c r="H3967" i="11"/>
  <c r="H3961" i="11"/>
  <c r="H3955" i="11"/>
  <c r="H3949" i="11"/>
  <c r="H10010" i="11"/>
  <c r="H9956" i="11"/>
  <c r="H9911" i="11"/>
  <c r="H9868" i="11"/>
  <c r="H9825" i="11"/>
  <c r="H9782" i="11"/>
  <c r="H9738" i="11"/>
  <c r="H9695" i="11"/>
  <c r="H9652" i="11"/>
  <c r="H9609" i="11"/>
  <c r="H9566" i="11"/>
  <c r="H9522" i="11"/>
  <c r="H9479" i="11"/>
  <c r="H9436" i="11"/>
  <c r="H9393" i="11"/>
  <c r="H9351" i="11"/>
  <c r="H9336" i="11"/>
  <c r="H9322" i="11"/>
  <c r="H9308" i="11"/>
  <c r="H9293" i="11"/>
  <c r="H9279" i="11"/>
  <c r="H9264" i="11"/>
  <c r="H9250" i="11"/>
  <c r="H9236" i="11"/>
  <c r="H9221" i="11"/>
  <c r="H9207" i="11"/>
  <c r="H9192" i="11"/>
  <c r="H9178" i="11"/>
  <c r="H9164" i="11"/>
  <c r="H9149" i="11"/>
  <c r="H9135" i="11"/>
  <c r="H9120" i="11"/>
  <c r="H9106" i="11"/>
  <c r="H9092" i="11"/>
  <c r="H9077" i="11"/>
  <c r="H9063" i="11"/>
  <c r="H9048" i="11"/>
  <c r="H9034" i="11"/>
  <c r="H9020" i="11"/>
  <c r="H9005" i="11"/>
  <c r="H8991" i="11"/>
  <c r="H8976" i="11"/>
  <c r="H8962" i="11"/>
  <c r="H8948" i="11"/>
  <c r="H8933" i="11"/>
  <c r="H8919" i="11"/>
  <c r="H8904" i="11"/>
  <c r="H8890" i="11"/>
  <c r="H8876" i="11"/>
  <c r="H8861" i="11"/>
  <c r="H8847" i="11"/>
  <c r="H8832" i="11"/>
  <c r="H8818" i="11"/>
  <c r="H8804" i="11"/>
  <c r="H8789" i="11"/>
  <c r="H8775" i="11"/>
  <c r="H8760" i="11"/>
  <c r="H8746" i="11"/>
  <c r="H8732" i="11"/>
  <c r="H8717" i="11"/>
  <c r="H8703" i="11"/>
  <c r="H8688" i="11"/>
  <c r="H8674" i="11"/>
  <c r="H8660" i="11"/>
  <c r="H8645" i="11"/>
  <c r="H8631" i="11"/>
  <c r="H8616" i="11"/>
  <c r="H8602" i="11"/>
  <c r="H8588" i="11"/>
  <c r="H8573" i="11"/>
  <c r="H8559" i="11"/>
  <c r="H8544" i="11"/>
  <c r="H8530" i="11"/>
  <c r="H8516" i="11"/>
  <c r="H8501" i="11"/>
  <c r="H8487" i="11"/>
  <c r="H8472" i="11"/>
  <c r="H8458" i="11"/>
  <c r="H8444" i="11"/>
  <c r="H8429" i="11"/>
  <c r="H8415" i="11"/>
  <c r="H8402" i="11"/>
  <c r="H8392" i="11"/>
  <c r="H8380" i="11"/>
  <c r="H8370" i="11"/>
  <c r="H8358" i="11"/>
  <c r="H8349" i="11"/>
  <c r="H8337" i="11"/>
  <c r="H8327" i="11"/>
  <c r="H8315" i="11"/>
  <c r="H8306" i="11"/>
  <c r="H8294" i="11"/>
  <c r="H8284" i="11"/>
  <c r="H8272" i="11"/>
  <c r="H8262" i="11"/>
  <c r="H8250" i="11"/>
  <c r="H8241" i="11"/>
  <c r="H8229" i="11"/>
  <c r="H8219" i="11"/>
  <c r="H8207" i="11"/>
  <c r="H8198" i="11"/>
  <c r="H8186" i="11"/>
  <c r="H8176" i="11"/>
  <c r="H8164" i="11"/>
  <c r="H8154" i="11"/>
  <c r="H8142" i="11"/>
  <c r="H8133" i="11"/>
  <c r="H8121" i="11"/>
  <c r="H8111" i="11"/>
  <c r="H8099" i="11"/>
  <c r="H8090" i="11"/>
  <c r="H8078" i="11"/>
  <c r="H8068" i="11"/>
  <c r="H8056" i="11"/>
  <c r="H8046" i="11"/>
  <c r="H8034" i="11"/>
  <c r="H8025" i="11"/>
  <c r="H8013" i="11"/>
  <c r="H8003" i="11"/>
  <c r="H7991" i="11"/>
  <c r="H7982" i="11"/>
  <c r="H7970" i="11"/>
  <c r="H7960" i="11"/>
  <c r="H7948" i="11"/>
  <c r="H7938" i="11"/>
  <c r="H7926" i="11"/>
  <c r="H7917" i="11"/>
  <c r="H7905" i="11"/>
  <c r="H7895" i="11"/>
  <c r="H7883" i="11"/>
  <c r="H7874" i="11"/>
  <c r="H7862" i="11"/>
  <c r="H7852" i="11"/>
  <c r="H7840" i="11"/>
  <c r="H7830" i="11"/>
  <c r="H7818" i="11"/>
  <c r="H7809" i="11"/>
  <c r="H7797" i="11"/>
  <c r="H7787" i="11"/>
  <c r="H7775" i="11"/>
  <c r="H7766" i="11"/>
  <c r="H7754" i="11"/>
  <c r="H7744" i="11"/>
  <c r="H7732" i="11"/>
  <c r="H7722" i="11"/>
  <c r="H7710" i="11"/>
  <c r="H7701" i="11"/>
  <c r="H7691" i="11"/>
  <c r="H7683" i="11"/>
  <c r="H7673" i="11"/>
  <c r="H7665" i="11"/>
  <c r="H7655" i="11"/>
  <c r="H7647" i="11"/>
  <c r="H7637" i="11"/>
  <c r="H7629" i="11"/>
  <c r="H7619" i="11"/>
  <c r="H7611" i="11"/>
  <c r="H7601" i="11"/>
  <c r="H7593" i="11"/>
  <c r="H7583" i="11"/>
  <c r="H7575" i="11"/>
  <c r="H7565" i="11"/>
  <c r="H7557" i="11"/>
  <c r="H7547" i="11"/>
  <c r="H7539" i="11"/>
  <c r="H7529" i="11"/>
  <c r="H7521" i="11"/>
  <c r="H7511" i="11"/>
  <c r="H7503" i="11"/>
  <c r="H7493" i="11"/>
  <c r="H7485" i="11"/>
  <c r="H7475" i="11"/>
  <c r="H7467" i="11"/>
  <c r="H7457" i="11"/>
  <c r="H7449" i="11"/>
  <c r="H7439" i="11"/>
  <c r="H7431" i="11"/>
  <c r="H7421" i="11"/>
  <c r="H7413" i="11"/>
  <c r="H7403" i="11"/>
  <c r="H7395" i="11"/>
  <c r="H7385" i="11"/>
  <c r="H7377" i="11"/>
  <c r="H7367" i="11"/>
  <c r="H7359" i="11"/>
  <c r="H7349" i="11"/>
  <c r="H7341" i="11"/>
  <c r="H7331" i="11"/>
  <c r="H7323" i="11"/>
  <c r="H7313" i="11"/>
  <c r="H7305" i="11"/>
  <c r="H7295" i="11"/>
  <c r="H7287" i="11"/>
  <c r="H7277" i="11"/>
  <c r="H7269" i="11"/>
  <c r="H7259" i="11"/>
  <c r="H7251" i="11"/>
  <c r="H7241" i="11"/>
  <c r="H7233" i="11"/>
  <c r="H7223" i="11"/>
  <c r="H7215" i="11"/>
  <c r="H7205" i="11"/>
  <c r="H7197" i="11"/>
  <c r="H7187" i="11"/>
  <c r="H7179" i="11"/>
  <c r="H7169" i="11"/>
  <c r="H7161" i="11"/>
  <c r="H7151" i="11"/>
  <c r="H7144" i="11"/>
  <c r="H7137" i="11"/>
  <c r="H7129" i="11"/>
  <c r="H7122" i="11"/>
  <c r="H7115" i="11"/>
  <c r="H7108" i="11"/>
  <c r="H7101" i="11"/>
  <c r="H7093" i="11"/>
  <c r="H7086" i="11"/>
  <c r="H7079" i="11"/>
  <c r="H7072" i="11"/>
  <c r="H7065" i="11"/>
  <c r="H7057" i="11"/>
  <c r="H7050" i="11"/>
  <c r="H7043" i="11"/>
  <c r="H7036" i="11"/>
  <c r="H7029" i="11"/>
  <c r="H7021" i="11"/>
  <c r="H7014" i="11"/>
  <c r="H7007" i="11"/>
  <c r="H7000" i="11"/>
  <c r="H6993" i="11"/>
  <c r="H6985" i="11"/>
  <c r="H6978" i="11"/>
  <c r="H6971" i="11"/>
  <c r="H6964" i="11"/>
  <c r="H6957" i="11"/>
  <c r="H6949" i="11"/>
  <c r="H6942" i="11"/>
  <c r="H6935" i="11"/>
  <c r="H6928" i="11"/>
  <c r="H6921" i="11"/>
  <c r="H6913" i="11"/>
  <c r="H6906" i="11"/>
  <c r="H6899" i="11"/>
  <c r="H6892" i="11"/>
  <c r="H6885" i="11"/>
  <c r="H6877" i="11"/>
  <c r="H6870" i="11"/>
  <c r="H6863" i="11"/>
  <c r="H6856" i="11"/>
  <c r="H6849" i="11"/>
  <c r="H6841" i="11"/>
  <c r="H6834" i="11"/>
  <c r="H6827" i="11"/>
  <c r="H6820" i="11"/>
  <c r="H6813" i="11"/>
  <c r="H6805" i="11"/>
  <c r="H6798" i="11"/>
  <c r="H6791" i="11"/>
  <c r="H6784" i="11"/>
  <c r="H6777" i="11"/>
  <c r="H6769" i="11"/>
  <c r="H6762" i="11"/>
  <c r="H6755" i="11"/>
  <c r="H6748" i="11"/>
  <c r="H6741" i="11"/>
  <c r="H6733" i="11"/>
  <c r="H6726" i="11"/>
  <c r="H6719" i="11"/>
  <c r="H6712" i="11"/>
  <c r="H6705" i="11"/>
  <c r="H6697" i="11"/>
  <c r="H6690" i="11"/>
  <c r="H6683" i="11"/>
  <c r="H6676" i="11"/>
  <c r="H6669" i="11"/>
  <c r="H6661" i="11"/>
  <c r="H6654" i="11"/>
  <c r="H6647" i="11"/>
  <c r="H6640" i="11"/>
  <c r="H6633" i="11"/>
  <c r="H6625" i="11"/>
  <c r="H6618" i="11"/>
  <c r="H6611" i="11"/>
  <c r="H6604" i="11"/>
  <c r="H6597" i="11"/>
  <c r="H6589" i="11"/>
  <c r="H6582" i="11"/>
  <c r="H6575" i="11"/>
  <c r="H6568" i="11"/>
  <c r="H6561" i="11"/>
  <c r="H6553" i="11"/>
  <c r="H6546" i="11"/>
  <c r="H6539" i="11"/>
  <c r="H6532" i="11"/>
  <c r="H6525" i="11"/>
  <c r="H6517" i="11"/>
  <c r="H6510" i="11"/>
  <c r="H6503" i="11"/>
  <c r="H6496" i="11"/>
  <c r="H6489" i="11"/>
  <c r="H6481" i="11"/>
  <c r="H6474" i="11"/>
  <c r="H6467" i="11"/>
  <c r="H6460" i="11"/>
  <c r="H6453" i="11"/>
  <c r="H6445" i="11"/>
  <c r="H6438" i="11"/>
  <c r="H6431" i="11"/>
  <c r="H6424" i="11"/>
  <c r="H6417" i="11"/>
  <c r="H6409" i="11"/>
  <c r="H6402" i="11"/>
  <c r="H6395" i="11"/>
  <c r="H6388" i="11"/>
  <c r="H6381" i="11"/>
  <c r="H6373" i="11"/>
  <c r="H6366" i="11"/>
  <c r="H6359" i="11"/>
  <c r="H6352" i="11"/>
  <c r="H6345" i="11"/>
  <c r="H6337" i="11"/>
  <c r="H6330" i="11"/>
  <c r="H6323" i="11"/>
  <c r="H6316" i="11"/>
  <c r="H6309" i="11"/>
  <c r="H6301" i="11"/>
  <c r="H6294" i="11"/>
  <c r="H6287" i="11"/>
  <c r="H6280" i="11"/>
  <c r="H6273" i="11"/>
  <c r="H6265" i="11"/>
  <c r="H6258" i="11"/>
  <c r="H6251" i="11"/>
  <c r="H6244" i="11"/>
  <c r="H6237" i="11"/>
  <c r="H6229" i="11"/>
  <c r="H6222" i="11"/>
  <c r="H6215" i="11"/>
  <c r="H6208" i="11"/>
  <c r="H6201" i="11"/>
  <c r="H6193" i="11"/>
  <c r="H6186" i="11"/>
  <c r="H6179" i="11"/>
  <c r="H6172" i="11"/>
  <c r="H6165" i="11"/>
  <c r="H6157" i="11"/>
  <c r="H6150" i="11"/>
  <c r="H6143" i="11"/>
  <c r="H6136" i="11"/>
  <c r="H6129" i="11"/>
  <c r="H6121" i="11"/>
  <c r="H6114" i="11"/>
  <c r="H6107" i="11"/>
  <c r="H6100" i="11"/>
  <c r="H6093" i="11"/>
  <c r="H6085" i="11"/>
  <c r="H6078" i="11"/>
  <c r="H6071" i="11"/>
  <c r="H6064" i="11"/>
  <c r="H6057" i="11"/>
  <c r="H6049" i="11"/>
  <c r="H6042" i="11"/>
  <c r="H6035" i="11"/>
  <c r="H6028" i="11"/>
  <c r="H6021" i="11"/>
  <c r="H6013" i="11"/>
  <c r="H6006" i="11"/>
  <c r="H5999" i="11"/>
  <c r="H5992" i="11"/>
  <c r="H5985" i="11"/>
  <c r="H5977" i="11"/>
  <c r="H5970" i="11"/>
  <c r="H5963" i="11"/>
  <c r="H5956" i="11"/>
  <c r="H5949" i="11"/>
  <c r="H5941" i="11"/>
  <c r="H5934" i="11"/>
  <c r="H5927" i="11"/>
  <c r="H5920" i="11"/>
  <c r="H5913" i="11"/>
  <c r="H5905" i="11"/>
  <c r="H5898" i="11"/>
  <c r="H5891" i="11"/>
  <c r="H5884" i="11"/>
  <c r="H5877" i="11"/>
  <c r="H5869" i="11"/>
  <c r="H5862" i="11"/>
  <c r="H5855" i="11"/>
  <c r="H5848" i="11"/>
  <c r="H5841" i="11"/>
  <c r="H5833" i="11"/>
  <c r="H5826" i="11"/>
  <c r="H5819" i="11"/>
  <c r="H5812" i="11"/>
  <c r="H5805" i="11"/>
  <c r="H5797" i="11"/>
  <c r="H5790" i="11"/>
  <c r="H5783" i="11"/>
  <c r="H5776" i="11"/>
  <c r="H5769" i="11"/>
  <c r="H5761" i="11"/>
  <c r="H5754" i="11"/>
  <c r="H5747" i="11"/>
  <c r="H5740" i="11"/>
  <c r="H5733" i="11"/>
  <c r="H5725" i="11"/>
  <c r="H5718" i="11"/>
  <c r="H5711" i="11"/>
  <c r="H5704" i="11"/>
  <c r="H5697" i="11"/>
  <c r="H5689" i="11"/>
  <c r="H5682" i="11"/>
  <c r="H5675" i="11"/>
  <c r="H5668" i="11"/>
  <c r="H5661" i="11"/>
  <c r="H5653" i="11"/>
  <c r="H5646" i="11"/>
  <c r="H5639" i="11"/>
  <c r="H5632" i="11"/>
  <c r="H5625" i="11"/>
  <c r="H5617" i="11"/>
  <c r="H5610" i="11"/>
  <c r="H5603" i="11"/>
  <c r="H5596" i="11"/>
  <c r="H5589" i="11"/>
  <c r="H5581" i="11"/>
  <c r="H5574" i="11"/>
  <c r="H5567" i="11"/>
  <c r="H5560" i="11"/>
  <c r="H5553" i="11"/>
  <c r="H5545" i="11"/>
  <c r="H5538" i="11"/>
  <c r="H5531" i="11"/>
  <c r="H5524" i="11"/>
  <c r="H5517" i="11"/>
  <c r="H5509" i="11"/>
  <c r="H5502" i="11"/>
  <c r="H5495" i="11"/>
  <c r="H5488" i="11"/>
  <c r="H5481" i="11"/>
  <c r="H5473" i="11"/>
  <c r="H5466" i="11"/>
  <c r="H5459" i="11"/>
  <c r="H5452" i="11"/>
  <c r="H5445" i="11"/>
  <c r="H5437" i="11"/>
  <c r="H5430" i="11"/>
  <c r="H5423" i="11"/>
  <c r="H5416" i="11"/>
  <c r="H5409" i="11"/>
  <c r="H5401" i="11"/>
  <c r="H5394" i="11"/>
  <c r="H5387" i="11"/>
  <c r="H5380" i="11"/>
  <c r="H5373" i="11"/>
  <c r="H5365" i="11"/>
  <c r="H5358" i="11"/>
  <c r="H5351" i="11"/>
  <c r="H5344" i="11"/>
  <c r="H5337" i="11"/>
  <c r="H5329" i="11"/>
  <c r="H5322" i="11"/>
  <c r="H5315" i="11"/>
  <c r="H5308" i="11"/>
  <c r="H5301" i="11"/>
  <c r="H5293" i="11"/>
  <c r="H5286" i="11"/>
  <c r="H5279" i="11"/>
  <c r="H5272" i="11"/>
  <c r="H5265" i="11"/>
  <c r="H5257" i="11"/>
  <c r="H5250" i="11"/>
  <c r="H5243" i="11"/>
  <c r="H5236" i="11"/>
  <c r="H5229" i="11"/>
  <c r="H5221" i="11"/>
  <c r="H5214" i="11"/>
  <c r="H5207" i="11"/>
  <c r="H5200" i="11"/>
  <c r="H5193" i="11"/>
  <c r="H5185" i="11"/>
  <c r="H5178" i="11"/>
  <c r="H5171" i="11"/>
  <c r="H5164" i="11"/>
  <c r="H5157" i="11"/>
  <c r="H5149" i="11"/>
  <c r="H5142" i="11"/>
  <c r="H5135" i="11"/>
  <c r="H5128" i="11"/>
  <c r="H5121" i="11"/>
  <c r="H5113" i="11"/>
  <c r="H5106" i="11"/>
  <c r="H5099" i="11"/>
  <c r="H5092" i="11"/>
  <c r="H5085" i="11"/>
  <c r="H5077" i="11"/>
  <c r="H5070" i="11"/>
  <c r="H5063" i="11"/>
  <c r="H5056" i="11"/>
  <c r="H5049" i="11"/>
  <c r="H5041" i="11"/>
  <c r="H5034" i="11"/>
  <c r="H5027" i="11"/>
  <c r="H5020" i="11"/>
  <c r="H5013" i="11"/>
  <c r="H5005" i="11"/>
  <c r="H4998" i="11"/>
  <c r="H4991" i="11"/>
  <c r="H4984" i="11"/>
  <c r="H4977" i="11"/>
  <c r="H4969" i="11"/>
  <c r="H4962" i="11"/>
  <c r="H4955" i="11"/>
  <c r="H4948" i="11"/>
  <c r="H4941" i="11"/>
  <c r="H4933" i="11"/>
  <c r="H4926" i="11"/>
  <c r="H4919" i="11"/>
  <c r="H4912" i="11"/>
  <c r="H4905" i="11"/>
  <c r="H4897" i="11"/>
  <c r="H4890" i="11"/>
  <c r="H4883" i="11"/>
  <c r="H4876" i="11"/>
  <c r="H4869" i="11"/>
  <c r="H4861" i="11"/>
  <c r="H4854" i="11"/>
  <c r="H4847" i="11"/>
  <c r="H4840" i="11"/>
  <c r="H4833" i="11"/>
  <c r="H4825" i="11"/>
  <c r="H4818" i="11"/>
  <c r="H4811" i="11"/>
  <c r="H4804" i="11"/>
  <c r="H4797" i="11"/>
  <c r="H4789" i="11"/>
  <c r="H4782" i="11"/>
  <c r="H4775" i="11"/>
  <c r="H4768" i="11"/>
  <c r="H4761" i="11"/>
  <c r="H4753" i="11"/>
  <c r="H4746" i="11"/>
  <c r="H4739" i="11"/>
  <c r="H4732" i="11"/>
  <c r="H4725" i="11"/>
  <c r="H4717" i="11"/>
  <c r="H4710" i="11"/>
  <c r="H4703" i="11"/>
  <c r="H4696" i="11"/>
  <c r="H4689" i="11"/>
  <c r="H4681" i="11"/>
  <c r="H4674" i="11"/>
  <c r="H4668" i="11"/>
  <c r="H4662" i="11"/>
  <c r="H4656" i="11"/>
  <c r="H4650" i="11"/>
  <c r="H4644" i="11"/>
  <c r="H4638" i="11"/>
  <c r="H4632" i="11"/>
  <c r="H4626" i="11"/>
  <c r="H4620" i="11"/>
  <c r="H4614" i="11"/>
  <c r="H4608" i="11"/>
  <c r="H4602" i="11"/>
  <c r="H4596" i="11"/>
  <c r="H4590" i="11"/>
  <c r="H4584" i="11"/>
  <c r="H4578" i="11"/>
  <c r="H4572" i="11"/>
  <c r="H4566" i="11"/>
  <c r="H4560" i="11"/>
  <c r="H4554" i="11"/>
  <c r="H4548" i="11"/>
  <c r="H4542" i="11"/>
  <c r="H4536" i="11"/>
  <c r="H4530" i="11"/>
  <c r="H4524" i="11"/>
  <c r="H4518" i="11"/>
  <c r="H4512" i="11"/>
  <c r="H4506" i="11"/>
  <c r="H4500" i="11"/>
  <c r="H4494" i="11"/>
  <c r="H4488" i="11"/>
  <c r="H4482" i="11"/>
  <c r="H4476" i="11"/>
  <c r="H4470" i="11"/>
  <c r="H4464" i="11"/>
  <c r="H4458" i="11"/>
  <c r="H4452" i="11"/>
  <c r="H4446" i="11"/>
  <c r="H4440" i="11"/>
  <c r="H4434" i="11"/>
  <c r="H4428" i="11"/>
  <c r="H4422" i="11"/>
  <c r="H4416" i="11"/>
  <c r="H4410" i="11"/>
  <c r="H4404" i="11"/>
  <c r="H4398" i="11"/>
  <c r="H4392" i="11"/>
  <c r="H4386" i="11"/>
  <c r="H4380" i="11"/>
  <c r="H4374" i="11"/>
  <c r="H4368" i="11"/>
  <c r="H4362" i="11"/>
  <c r="H4356" i="11"/>
  <c r="H4350" i="11"/>
  <c r="H4344" i="11"/>
  <c r="H4338" i="11"/>
  <c r="H4332" i="11"/>
  <c r="H4326" i="11"/>
  <c r="H4320" i="11"/>
  <c r="H4314" i="11"/>
  <c r="H4308" i="11"/>
  <c r="H4302" i="11"/>
  <c r="H4296" i="11"/>
  <c r="H4290" i="11"/>
  <c r="H4284" i="11"/>
  <c r="H4278" i="11"/>
  <c r="H4272" i="11"/>
  <c r="H4266" i="11"/>
  <c r="H4260" i="11"/>
  <c r="H4254" i="11"/>
  <c r="H4248" i="11"/>
  <c r="H4242" i="11"/>
  <c r="H4236" i="11"/>
  <c r="H4230" i="11"/>
  <c r="H4224" i="11"/>
  <c r="H4218" i="11"/>
  <c r="H4212" i="11"/>
  <c r="H4206" i="11"/>
  <c r="H4200" i="11"/>
  <c r="H4194" i="11"/>
  <c r="H4188" i="11"/>
  <c r="H4182" i="11"/>
  <c r="H4176" i="11"/>
  <c r="H4170" i="11"/>
  <c r="H4164" i="11"/>
  <c r="H4158" i="11"/>
  <c r="H4152" i="11"/>
  <c r="H4146" i="11"/>
  <c r="H4140" i="11"/>
  <c r="H4134" i="11"/>
  <c r="H4128" i="11"/>
  <c r="H4122" i="11"/>
  <c r="H4116" i="11"/>
  <c r="H4110" i="11"/>
  <c r="H4104" i="11"/>
  <c r="H4098" i="11"/>
  <c r="H4092" i="11"/>
  <c r="H4086" i="11"/>
  <c r="H4080" i="11"/>
  <c r="H4074" i="11"/>
  <c r="H4068" i="11"/>
  <c r="H4062" i="11"/>
  <c r="H10000" i="11"/>
  <c r="H9947" i="11"/>
  <c r="H9904" i="11"/>
  <c r="H9861" i="11"/>
  <c r="H9818" i="11"/>
  <c r="H9774" i="11"/>
  <c r="H9731" i="11"/>
  <c r="H9688" i="11"/>
  <c r="H9645" i="11"/>
  <c r="H9602" i="11"/>
  <c r="H9558" i="11"/>
  <c r="H9515" i="11"/>
  <c r="H9472" i="11"/>
  <c r="H9429" i="11"/>
  <c r="H9386" i="11"/>
  <c r="H9350" i="11"/>
  <c r="H9335" i="11"/>
  <c r="H9321" i="11"/>
  <c r="H9306" i="11"/>
  <c r="H9292" i="11"/>
  <c r="H9278" i="11"/>
  <c r="H9263" i="11"/>
  <c r="H9249" i="11"/>
  <c r="H9234" i="11"/>
  <c r="H9220" i="11"/>
  <c r="H9206" i="11"/>
  <c r="H9191" i="11"/>
  <c r="H9177" i="11"/>
  <c r="H9162" i="11"/>
  <c r="H9148" i="11"/>
  <c r="H9134" i="11"/>
  <c r="H9119" i="11"/>
  <c r="H9105" i="11"/>
  <c r="H9090" i="11"/>
  <c r="H9076" i="11"/>
  <c r="H9062" i="11"/>
  <c r="H9047" i="11"/>
  <c r="H9033" i="11"/>
  <c r="H9018" i="11"/>
  <c r="H9004" i="11"/>
  <c r="H8990" i="11"/>
  <c r="H8975" i="11"/>
  <c r="H8961" i="11"/>
  <c r="H8946" i="11"/>
  <c r="H8932" i="11"/>
  <c r="H8918" i="11"/>
  <c r="H8903" i="11"/>
  <c r="H8889" i="11"/>
  <c r="H8874" i="11"/>
  <c r="H8860" i="11"/>
  <c r="H8846" i="11"/>
  <c r="H8831" i="11"/>
  <c r="H8817" i="11"/>
  <c r="H8802" i="11"/>
  <c r="H8788" i="11"/>
  <c r="H8774" i="11"/>
  <c r="H8759" i="11"/>
  <c r="H8745" i="11"/>
  <c r="H8730" i="11"/>
  <c r="H8716" i="11"/>
  <c r="H8702" i="11"/>
  <c r="H8687" i="11"/>
  <c r="H8673" i="11"/>
  <c r="H8658" i="11"/>
  <c r="H8644" i="11"/>
  <c r="H8630" i="11"/>
  <c r="H8615" i="11"/>
  <c r="H8601" i="11"/>
  <c r="H8586" i="11"/>
  <c r="H8572" i="11"/>
  <c r="H8558" i="11"/>
  <c r="H8543" i="11"/>
  <c r="H8529" i="11"/>
  <c r="H8514" i="11"/>
  <c r="H8500" i="11"/>
  <c r="H8486" i="11"/>
  <c r="H8471" i="11"/>
  <c r="H8457" i="11"/>
  <c r="H8442" i="11"/>
  <c r="H8428" i="11"/>
  <c r="H8414" i="11"/>
  <c r="H8400" i="11"/>
  <c r="H8388" i="11"/>
  <c r="H8379" i="11"/>
  <c r="H8367" i="11"/>
  <c r="H8357" i="11"/>
  <c r="H8345" i="11"/>
  <c r="H8336" i="11"/>
  <c r="H8324" i="11"/>
  <c r="H8314" i="11"/>
  <c r="H8302" i="11"/>
  <c r="H8292" i="11"/>
  <c r="H8280" i="11"/>
  <c r="H8271" i="11"/>
  <c r="H8259" i="11"/>
  <c r="H8249" i="11"/>
  <c r="H8237" i="11"/>
  <c r="H8228" i="11"/>
  <c r="H8216" i="11"/>
  <c r="H8206" i="11"/>
  <c r="H8194" i="11"/>
  <c r="H8184" i="11"/>
  <c r="H8172" i="11"/>
  <c r="H8163" i="11"/>
  <c r="H8151" i="11"/>
  <c r="H8141" i="11"/>
  <c r="H8129" i="11"/>
  <c r="H8120" i="11"/>
  <c r="H8108" i="11"/>
  <c r="H8098" i="11"/>
  <c r="H8086" i="11"/>
  <c r="H8076" i="11"/>
  <c r="H8064" i="11"/>
  <c r="H8055" i="11"/>
  <c r="H8043" i="11"/>
  <c r="H8033" i="11"/>
  <c r="H8021" i="11"/>
  <c r="H8012" i="11"/>
  <c r="H8000" i="11"/>
  <c r="H7990" i="11"/>
  <c r="H7978" i="11"/>
  <c r="H7968" i="11"/>
  <c r="H7956" i="11"/>
  <c r="H7947" i="11"/>
  <c r="H7935" i="11"/>
  <c r="H7925" i="11"/>
  <c r="H7913" i="11"/>
  <c r="H7904" i="11"/>
  <c r="H7892" i="11"/>
  <c r="H7882" i="11"/>
  <c r="H7870" i="11"/>
  <c r="H7860" i="11"/>
  <c r="H7848" i="11"/>
  <c r="H7839" i="11"/>
  <c r="H7827" i="11"/>
  <c r="H7817" i="11"/>
  <c r="H7805" i="11"/>
  <c r="H7796" i="11"/>
  <c r="H7784" i="11"/>
  <c r="H7774" i="11"/>
  <c r="H7762" i="11"/>
  <c r="H7752" i="11"/>
  <c r="H7740" i="11"/>
  <c r="H7731" i="11"/>
  <c r="H7719" i="11"/>
  <c r="H7709" i="11"/>
  <c r="H7698" i="11"/>
  <c r="H7690" i="11"/>
  <c r="H7680" i="11"/>
  <c r="H7672" i="11"/>
  <c r="H7662" i="11"/>
  <c r="H7654" i="11"/>
  <c r="H7644" i="11"/>
  <c r="H7636" i="11"/>
  <c r="H7626" i="11"/>
  <c r="H7618" i="11"/>
  <c r="H7608" i="11"/>
  <c r="H7600" i="11"/>
  <c r="H7590" i="11"/>
  <c r="H7582" i="11"/>
  <c r="H7572" i="11"/>
  <c r="H7564" i="11"/>
  <c r="H7554" i="11"/>
  <c r="H7546" i="11"/>
  <c r="H7536" i="11"/>
  <c r="H7528" i="11"/>
  <c r="H7518" i="11"/>
  <c r="H7510" i="11"/>
  <c r="H7500" i="11"/>
  <c r="H7492" i="11"/>
  <c r="H7482" i="11"/>
  <c r="H7474" i="11"/>
  <c r="H7464" i="11"/>
  <c r="H7456" i="11"/>
  <c r="H7446" i="11"/>
  <c r="H7438" i="11"/>
  <c r="H7428" i="11"/>
  <c r="H7420" i="11"/>
  <c r="H7410" i="11"/>
  <c r="H7402" i="11"/>
  <c r="H7392" i="11"/>
  <c r="H7384" i="11"/>
  <c r="H7374" i="11"/>
  <c r="H7366" i="11"/>
  <c r="H7356" i="11"/>
  <c r="H7348" i="11"/>
  <c r="H7338" i="11"/>
  <c r="H7330" i="11"/>
  <c r="H7320" i="11"/>
  <c r="H7312" i="11"/>
  <c r="H7302" i="11"/>
  <c r="H7294" i="11"/>
  <c r="H7284" i="11"/>
  <c r="H7276" i="11"/>
  <c r="H7266" i="11"/>
  <c r="H7258" i="11"/>
  <c r="H7248" i="11"/>
  <c r="H7240" i="11"/>
  <c r="H7230" i="11"/>
  <c r="H7222" i="11"/>
  <c r="H7212" i="11"/>
  <c r="H7204" i="11"/>
  <c r="H7194" i="11"/>
  <c r="H7186" i="11"/>
  <c r="H7176" i="11"/>
  <c r="H7168" i="11"/>
  <c r="H7158" i="11"/>
  <c r="H7150" i="11"/>
  <c r="H7143" i="11"/>
  <c r="H7135" i="11"/>
  <c r="H7128" i="11"/>
  <c r="H7121" i="11"/>
  <c r="H7114" i="11"/>
  <c r="H7107" i="11"/>
  <c r="H7099" i="11"/>
  <c r="H7092" i="11"/>
  <c r="H7085" i="11"/>
  <c r="H7078" i="11"/>
  <c r="H7071" i="11"/>
  <c r="H7063" i="11"/>
  <c r="H7056" i="11"/>
  <c r="H7049" i="11"/>
  <c r="H7042" i="11"/>
  <c r="H7035" i="11"/>
  <c r="H7027" i="11"/>
  <c r="H7020" i="11"/>
  <c r="H7013" i="11"/>
  <c r="H7006" i="11"/>
  <c r="H6999" i="11"/>
  <c r="H6991" i="11"/>
  <c r="H6984" i="11"/>
  <c r="H6977" i="11"/>
  <c r="H6970" i="11"/>
  <c r="H6963" i="11"/>
  <c r="H6955" i="11"/>
  <c r="H6948" i="11"/>
  <c r="H6941" i="11"/>
  <c r="H6934" i="11"/>
  <c r="H6927" i="11"/>
  <c r="H6919" i="11"/>
  <c r="H6912" i="11"/>
  <c r="H6905" i="11"/>
  <c r="H6898" i="11"/>
  <c r="H6891" i="11"/>
  <c r="H6883" i="11"/>
  <c r="H6876" i="11"/>
  <c r="H6869" i="11"/>
  <c r="H6862" i="11"/>
  <c r="H6855" i="11"/>
  <c r="H6847" i="11"/>
  <c r="H6840" i="11"/>
  <c r="H6833" i="11"/>
  <c r="H6826" i="11"/>
  <c r="H6819" i="11"/>
  <c r="H6811" i="11"/>
  <c r="H6804" i="11"/>
  <c r="H6797" i="11"/>
  <c r="H6790" i="11"/>
  <c r="H6783" i="11"/>
  <c r="H6775" i="11"/>
  <c r="H6768" i="11"/>
  <c r="H6761" i="11"/>
  <c r="H6754" i="11"/>
  <c r="H6747" i="11"/>
  <c r="H6739" i="11"/>
  <c r="H6732" i="11"/>
  <c r="H6725" i="11"/>
  <c r="H6718" i="11"/>
  <c r="H6711" i="11"/>
  <c r="H6703" i="11"/>
  <c r="H6696" i="11"/>
  <c r="H6689" i="11"/>
  <c r="H6682" i="11"/>
  <c r="H6675" i="11"/>
  <c r="H6667" i="11"/>
  <c r="H6660" i="11"/>
  <c r="H6653" i="11"/>
  <c r="H6646" i="11"/>
  <c r="H6639" i="11"/>
  <c r="H6631" i="11"/>
  <c r="H6624" i="11"/>
  <c r="H6617" i="11"/>
  <c r="H6610" i="11"/>
  <c r="H6603" i="11"/>
  <c r="H6595" i="11"/>
  <c r="H6588" i="11"/>
  <c r="H6581" i="11"/>
  <c r="H6574" i="11"/>
  <c r="H6567" i="11"/>
  <c r="H6559" i="11"/>
  <c r="H6552" i="11"/>
  <c r="H6545" i="11"/>
  <c r="H6538" i="11"/>
  <c r="H6531" i="11"/>
  <c r="H6523" i="11"/>
  <c r="H6516" i="11"/>
  <c r="H6509" i="11"/>
  <c r="H6502" i="11"/>
  <c r="H6495" i="11"/>
  <c r="H6487" i="11"/>
  <c r="H6480" i="11"/>
  <c r="H6473" i="11"/>
  <c r="H6466" i="11"/>
  <c r="H6459" i="11"/>
  <c r="H6451" i="11"/>
  <c r="H6444" i="11"/>
  <c r="H6437" i="11"/>
  <c r="H6430" i="11"/>
  <c r="H6423" i="11"/>
  <c r="H6415" i="11"/>
  <c r="H6408" i="11"/>
  <c r="H6401" i="11"/>
  <c r="H6394" i="11"/>
  <c r="H6387" i="11"/>
  <c r="H6379" i="11"/>
  <c r="H6372" i="11"/>
  <c r="H6365" i="11"/>
  <c r="H6358" i="11"/>
  <c r="H6351" i="11"/>
  <c r="H6343" i="11"/>
  <c r="H6336" i="11"/>
  <c r="H6329" i="11"/>
  <c r="H6322" i="11"/>
  <c r="H6315" i="11"/>
  <c r="H6307" i="11"/>
  <c r="H6300" i="11"/>
  <c r="H6293" i="11"/>
  <c r="H6286" i="11"/>
  <c r="H6279" i="11"/>
  <c r="H6271" i="11"/>
  <c r="H6264" i="11"/>
  <c r="H6257" i="11"/>
  <c r="H6250" i="11"/>
  <c r="H6243" i="11"/>
  <c r="H6235" i="11"/>
  <c r="H6228" i="11"/>
  <c r="H6221" i="11"/>
  <c r="H6214" i="11"/>
  <c r="H6207" i="11"/>
  <c r="H6199" i="11"/>
  <c r="H6192" i="11"/>
  <c r="H6185" i="11"/>
  <c r="H6178" i="11"/>
  <c r="H6171" i="11"/>
  <c r="H6163" i="11"/>
  <c r="H6156" i="11"/>
  <c r="H6149" i="11"/>
  <c r="H6142" i="11"/>
  <c r="H6135" i="11"/>
  <c r="H6127" i="11"/>
  <c r="H6120" i="11"/>
  <c r="H6113" i="11"/>
  <c r="H6106" i="11"/>
  <c r="H6099" i="11"/>
  <c r="H6091" i="11"/>
  <c r="H6084" i="11"/>
  <c r="H6077" i="11"/>
  <c r="H6070" i="11"/>
  <c r="H6063" i="11"/>
  <c r="H6055" i="11"/>
  <c r="H6048" i="11"/>
  <c r="H6041" i="11"/>
  <c r="H6034" i="11"/>
  <c r="H6027" i="11"/>
  <c r="H6019" i="11"/>
  <c r="H6012" i="11"/>
  <c r="H6005" i="11"/>
  <c r="H5998" i="11"/>
  <c r="H5991" i="11"/>
  <c r="H5983" i="11"/>
  <c r="H5976" i="11"/>
  <c r="H5969" i="11"/>
  <c r="H5962" i="11"/>
  <c r="H5955" i="11"/>
  <c r="H5947" i="11"/>
  <c r="H5940" i="11"/>
  <c r="H5933" i="11"/>
  <c r="H5926" i="11"/>
  <c r="H5919" i="11"/>
  <c r="H5911" i="11"/>
  <c r="H5904" i="11"/>
  <c r="H5897" i="11"/>
  <c r="H5890" i="11"/>
  <c r="H5883" i="11"/>
  <c r="H5875" i="11"/>
  <c r="H5868" i="11"/>
  <c r="H5861" i="11"/>
  <c r="H5854" i="11"/>
  <c r="H5847" i="11"/>
  <c r="H5839" i="11"/>
  <c r="H5832" i="11"/>
  <c r="H5825" i="11"/>
  <c r="H5818" i="11"/>
  <c r="H5811" i="11"/>
  <c r="H5803" i="11"/>
  <c r="H5796" i="11"/>
  <c r="H5789" i="11"/>
  <c r="H5782" i="11"/>
  <c r="H5775" i="11"/>
  <c r="H5767" i="11"/>
  <c r="H5760" i="11"/>
  <c r="H5753" i="11"/>
  <c r="H5746" i="11"/>
  <c r="H5739" i="11"/>
  <c r="H5731" i="11"/>
  <c r="H5724" i="11"/>
  <c r="H5717" i="11"/>
  <c r="H5710" i="11"/>
  <c r="H5703" i="11"/>
  <c r="H5695" i="11"/>
  <c r="H5688" i="11"/>
  <c r="H5681" i="11"/>
  <c r="H5674" i="11"/>
  <c r="H5667" i="11"/>
  <c r="H5659" i="11"/>
  <c r="H5652" i="11"/>
  <c r="H5645" i="11"/>
  <c r="H5638" i="11"/>
  <c r="H5631" i="11"/>
  <c r="H5623" i="11"/>
  <c r="H5616" i="11"/>
  <c r="H5609" i="11"/>
  <c r="H5602" i="11"/>
  <c r="H5595" i="11"/>
  <c r="H5587" i="11"/>
  <c r="H5580" i="11"/>
  <c r="H5573" i="11"/>
  <c r="H5566" i="11"/>
  <c r="H5559" i="11"/>
  <c r="H5551" i="11"/>
  <c r="H5544" i="11"/>
  <c r="H5537" i="11"/>
  <c r="H5530" i="11"/>
  <c r="H5523" i="11"/>
  <c r="H5515" i="11"/>
  <c r="H5508" i="11"/>
  <c r="H5501" i="11"/>
  <c r="H5494" i="11"/>
  <c r="H5487" i="11"/>
  <c r="H5479" i="11"/>
  <c r="H5472" i="11"/>
  <c r="H5465" i="11"/>
  <c r="H5458" i="11"/>
  <c r="H5451" i="11"/>
  <c r="H5443" i="11"/>
  <c r="H5436" i="11"/>
  <c r="H5429" i="11"/>
  <c r="H5422" i="11"/>
  <c r="H5415" i="11"/>
  <c r="H5407" i="11"/>
  <c r="H5400" i="11"/>
  <c r="H5393" i="11"/>
  <c r="H5386" i="11"/>
  <c r="H5379" i="11"/>
  <c r="H5371" i="11"/>
  <c r="H5364" i="11"/>
  <c r="H5357" i="11"/>
  <c r="H5350" i="11"/>
  <c r="H5343" i="11"/>
  <c r="H5335" i="11"/>
  <c r="H5328" i="11"/>
  <c r="H5321" i="11"/>
  <c r="H5314" i="11"/>
  <c r="H5307" i="11"/>
  <c r="H5299" i="11"/>
  <c r="H5292" i="11"/>
  <c r="H5285" i="11"/>
  <c r="H5278" i="11"/>
  <c r="H5271" i="11"/>
  <c r="H5263" i="11"/>
  <c r="H5256" i="11"/>
  <c r="H5249" i="11"/>
  <c r="H5242" i="11"/>
  <c r="H5235" i="11"/>
  <c r="H5227" i="11"/>
  <c r="H5220" i="11"/>
  <c r="H5213" i="11"/>
  <c r="H5206" i="11"/>
  <c r="H5199" i="11"/>
  <c r="H5191" i="11"/>
  <c r="H5184" i="11"/>
  <c r="H5177" i="11"/>
  <c r="H5170" i="11"/>
  <c r="H5163" i="11"/>
  <c r="H5155" i="11"/>
  <c r="H5148" i="11"/>
  <c r="H5141" i="11"/>
  <c r="H5134" i="11"/>
  <c r="H5127" i="11"/>
  <c r="H5119" i="11"/>
  <c r="H5112" i="11"/>
  <c r="H5105" i="11"/>
  <c r="H5098" i="11"/>
  <c r="H5091" i="11"/>
  <c r="H5083" i="11"/>
  <c r="H5076" i="11"/>
  <c r="H5069" i="11"/>
  <c r="H5062" i="11"/>
  <c r="H5055" i="11"/>
  <c r="H5047" i="11"/>
  <c r="H5040" i="11"/>
  <c r="H5033" i="11"/>
  <c r="H5026" i="11"/>
  <c r="H5019" i="11"/>
  <c r="H5011" i="11"/>
  <c r="H5004" i="11"/>
  <c r="H4997" i="11"/>
  <c r="H4990" i="11"/>
  <c r="H4983" i="11"/>
  <c r="H4975" i="11"/>
  <c r="H4968" i="11"/>
  <c r="H4961" i="11"/>
  <c r="H4954" i="11"/>
  <c r="H4947" i="11"/>
  <c r="H4939" i="11"/>
  <c r="H4932" i="11"/>
  <c r="H4925" i="11"/>
  <c r="H4918" i="11"/>
  <c r="H4911" i="11"/>
  <c r="H4903" i="11"/>
  <c r="H4896" i="11"/>
  <c r="H4889" i="11"/>
  <c r="H4882" i="11"/>
  <c r="H4875" i="11"/>
  <c r="H4867" i="11"/>
  <c r="H4860" i="11"/>
  <c r="H4853" i="11"/>
  <c r="H4846" i="11"/>
  <c r="H4839" i="11"/>
  <c r="H4831" i="11"/>
  <c r="H4824" i="11"/>
  <c r="H4817" i="11"/>
  <c r="H4810" i="11"/>
  <c r="H4803" i="11"/>
  <c r="H4795" i="11"/>
  <c r="H4788" i="11"/>
  <c r="H4781" i="11"/>
  <c r="H4774" i="11"/>
  <c r="H4767" i="11"/>
  <c r="H4759" i="11"/>
  <c r="H4752" i="11"/>
  <c r="H4745" i="11"/>
  <c r="H4738" i="11"/>
  <c r="H4731" i="11"/>
  <c r="H4723" i="11"/>
  <c r="H4716" i="11"/>
  <c r="H4709" i="11"/>
  <c r="H4702" i="11"/>
  <c r="H4695" i="11"/>
  <c r="H4687" i="11"/>
  <c r="H4680" i="11"/>
  <c r="H4673" i="11"/>
  <c r="H4667" i="11"/>
  <c r="H4661" i="11"/>
  <c r="H4655" i="11"/>
  <c r="H4649" i="11"/>
  <c r="H4643" i="11"/>
  <c r="H4637" i="11"/>
  <c r="H4631" i="11"/>
  <c r="H4625" i="11"/>
  <c r="H4619" i="11"/>
  <c r="H4613" i="11"/>
  <c r="H4607" i="11"/>
  <c r="H4601" i="11"/>
  <c r="H4595" i="11"/>
  <c r="H4589" i="11"/>
  <c r="H4583" i="11"/>
  <c r="H4577" i="11"/>
  <c r="H4571" i="11"/>
  <c r="H4565" i="11"/>
  <c r="H4559" i="11"/>
  <c r="H4553" i="11"/>
  <c r="H4547" i="11"/>
  <c r="H4541" i="11"/>
  <c r="H4535" i="11"/>
  <c r="H4529" i="11"/>
  <c r="H4523" i="11"/>
  <c r="H4517" i="11"/>
  <c r="H4511" i="11"/>
  <c r="H4505" i="11"/>
  <c r="H4499" i="11"/>
  <c r="H4493" i="11"/>
  <c r="H4487" i="11"/>
  <c r="H4481" i="11"/>
  <c r="H4475" i="11"/>
  <c r="H4469" i="11"/>
  <c r="H4463" i="11"/>
  <c r="H4457" i="11"/>
  <c r="H4451" i="11"/>
  <c r="H4445" i="11"/>
  <c r="H4439" i="11"/>
  <c r="H4433" i="11"/>
  <c r="H4427" i="11"/>
  <c r="H4421" i="11"/>
  <c r="H4415" i="11"/>
  <c r="H4409" i="11"/>
  <c r="H4403" i="11"/>
  <c r="H4397" i="11"/>
  <c r="H4391" i="11"/>
  <c r="H4385" i="11"/>
  <c r="H4379" i="11"/>
  <c r="H4373" i="11"/>
  <c r="H4367" i="11"/>
  <c r="H4361" i="11"/>
  <c r="H4355" i="11"/>
  <c r="H4349" i="11"/>
  <c r="H4343" i="11"/>
  <c r="H4337" i="11"/>
  <c r="H4331" i="11"/>
  <c r="H4325" i="11"/>
  <c r="H4319" i="11"/>
  <c r="H4313" i="11"/>
  <c r="H4307" i="11"/>
  <c r="H4301" i="11"/>
  <c r="H4295" i="11"/>
  <c r="H4289" i="11"/>
  <c r="H4283" i="11"/>
  <c r="H4277" i="11"/>
  <c r="H4271" i="11"/>
  <c r="H4265" i="11"/>
  <c r="H4259" i="11"/>
  <c r="H4253" i="11"/>
  <c r="H4247" i="11"/>
  <c r="H4241" i="11"/>
  <c r="H4235" i="11"/>
  <c r="H4229" i="11"/>
  <c r="H4223" i="11"/>
  <c r="H4217" i="11"/>
  <c r="H4211" i="11"/>
  <c r="H4205" i="11"/>
  <c r="H4199" i="11"/>
  <c r="H4193" i="11"/>
  <c r="H4187" i="11"/>
  <c r="H4181" i="11"/>
  <c r="H4175" i="11"/>
  <c r="H4169" i="11"/>
  <c r="H4163" i="11"/>
  <c r="H4157" i="11"/>
  <c r="H4151" i="11"/>
  <c r="H4145" i="11"/>
  <c r="H4139" i="11"/>
  <c r="H4133" i="11"/>
  <c r="H4127" i="11"/>
  <c r="H4121" i="11"/>
  <c r="H4115" i="11"/>
  <c r="H4109" i="11"/>
  <c r="H4103" i="11"/>
  <c r="H4097" i="11"/>
  <c r="H4091" i="11"/>
  <c r="H4085" i="11"/>
  <c r="H4079" i="11"/>
  <c r="H4073" i="11"/>
  <c r="H4067" i="11"/>
  <c r="H4061" i="11"/>
  <c r="H4055" i="11"/>
  <c r="H4049" i="11"/>
  <c r="H4043" i="11"/>
  <c r="H4037" i="11"/>
  <c r="H4031" i="11"/>
  <c r="H4025" i="11"/>
  <c r="H4019" i="11"/>
  <c r="H4013" i="11"/>
  <c r="H4007" i="11"/>
  <c r="H4001" i="11"/>
  <c r="H3995" i="11"/>
  <c r="H3989" i="11"/>
  <c r="H3983" i="11"/>
  <c r="H3977" i="11"/>
  <c r="H3971" i="11"/>
  <c r="H9982" i="11"/>
  <c r="H9933" i="11"/>
  <c r="H9890" i="11"/>
  <c r="H9846" i="11"/>
  <c r="H9803" i="11"/>
  <c r="H9760" i="11"/>
  <c r="H9717" i="11"/>
  <c r="H9674" i="11"/>
  <c r="H9630" i="11"/>
  <c r="H9587" i="11"/>
  <c r="H9544" i="11"/>
  <c r="H9501" i="11"/>
  <c r="H9458" i="11"/>
  <c r="H9414" i="11"/>
  <c r="H9371" i="11"/>
  <c r="H9344" i="11"/>
  <c r="H9329" i="11"/>
  <c r="H9315" i="11"/>
  <c r="H9300" i="11"/>
  <c r="H9286" i="11"/>
  <c r="H9272" i="11"/>
  <c r="H9257" i="11"/>
  <c r="H9243" i="11"/>
  <c r="H9228" i="11"/>
  <c r="H9214" i="11"/>
  <c r="H9200" i="11"/>
  <c r="H9185" i="11"/>
  <c r="H9171" i="11"/>
  <c r="H9156" i="11"/>
  <c r="H9142" i="11"/>
  <c r="H9128" i="11"/>
  <c r="H9113" i="11"/>
  <c r="H9099" i="11"/>
  <c r="H9084" i="11"/>
  <c r="H9070" i="11"/>
  <c r="H9056" i="11"/>
  <c r="H9041" i="11"/>
  <c r="H9027" i="11"/>
  <c r="H9012" i="11"/>
  <c r="H8998" i="11"/>
  <c r="H8984" i="11"/>
  <c r="H8969" i="11"/>
  <c r="H8955" i="11"/>
  <c r="H8940" i="11"/>
  <c r="H8926" i="11"/>
  <c r="H8912" i="11"/>
  <c r="H8897" i="11"/>
  <c r="H8883" i="11"/>
  <c r="H8868" i="11"/>
  <c r="H8854" i="11"/>
  <c r="H8840" i="11"/>
  <c r="H8825" i="11"/>
  <c r="H8811" i="11"/>
  <c r="H8796" i="11"/>
  <c r="H8782" i="11"/>
  <c r="H8768" i="11"/>
  <c r="H8753" i="11"/>
  <c r="H8739" i="11"/>
  <c r="H8724" i="11"/>
  <c r="H8710" i="11"/>
  <c r="H8696" i="11"/>
  <c r="H8681" i="11"/>
  <c r="H8667" i="11"/>
  <c r="H8652" i="11"/>
  <c r="H8638" i="11"/>
  <c r="H8624" i="11"/>
  <c r="H8609" i="11"/>
  <c r="H8595" i="11"/>
  <c r="H8580" i="11"/>
  <c r="H8566" i="11"/>
  <c r="H8552" i="11"/>
  <c r="H8537" i="11"/>
  <c r="H8523" i="11"/>
  <c r="H8508" i="11"/>
  <c r="H8494" i="11"/>
  <c r="H8480" i="11"/>
  <c r="H8465" i="11"/>
  <c r="H8451" i="11"/>
  <c r="H8436" i="11"/>
  <c r="H8422" i="11"/>
  <c r="H8408" i="11"/>
  <c r="H8396" i="11"/>
  <c r="H8386" i="11"/>
  <c r="H8374" i="11"/>
  <c r="H8364" i="11"/>
  <c r="H8352" i="11"/>
  <c r="H8343" i="11"/>
  <c r="H8331" i="11"/>
  <c r="H8321" i="11"/>
  <c r="H8309" i="11"/>
  <c r="H8300" i="11"/>
  <c r="H8288" i="11"/>
  <c r="H8278" i="11"/>
  <c r="H8266" i="11"/>
  <c r="H8256" i="11"/>
  <c r="H8244" i="11"/>
  <c r="H8235" i="11"/>
  <c r="H8223" i="11"/>
  <c r="H8213" i="11"/>
  <c r="H8201" i="11"/>
  <c r="H8192" i="11"/>
  <c r="H8180" i="11"/>
  <c r="H8170" i="11"/>
  <c r="H8158" i="11"/>
  <c r="H8148" i="11"/>
  <c r="H8136" i="11"/>
  <c r="H8127" i="11"/>
  <c r="H8115" i="11"/>
  <c r="H8105" i="11"/>
  <c r="H8093" i="11"/>
  <c r="H8084" i="11"/>
  <c r="H8072" i="11"/>
  <c r="H8062" i="11"/>
  <c r="H8050" i="11"/>
  <c r="H8040" i="11"/>
  <c r="H8028" i="11"/>
  <c r="H8019" i="11"/>
  <c r="H8007" i="11"/>
  <c r="H7997" i="11"/>
  <c r="H7985" i="11"/>
  <c r="H7976" i="11"/>
  <c r="H7964" i="11"/>
  <c r="H7954" i="11"/>
  <c r="H7942" i="11"/>
  <c r="H7932" i="11"/>
  <c r="H7920" i="11"/>
  <c r="H7911" i="11"/>
  <c r="H7899" i="11"/>
  <c r="H7889" i="11"/>
  <c r="H7877" i="11"/>
  <c r="H7868" i="11"/>
  <c r="H7856" i="11"/>
  <c r="H7846" i="11"/>
  <c r="H7834" i="11"/>
  <c r="H7824" i="11"/>
  <c r="H7812" i="11"/>
  <c r="H7803" i="11"/>
  <c r="H7791" i="11"/>
  <c r="H7781" i="11"/>
  <c r="H7769" i="11"/>
  <c r="H7760" i="11"/>
  <c r="H7748" i="11"/>
  <c r="H7738" i="11"/>
  <c r="H7726" i="11"/>
  <c r="H7716" i="11"/>
  <c r="H7704" i="11"/>
  <c r="H7696" i="11"/>
  <c r="H7686" i="11"/>
  <c r="H7678" i="11"/>
  <c r="H7668" i="11"/>
  <c r="H7660" i="11"/>
  <c r="H7650" i="11"/>
  <c r="H7642" i="11"/>
  <c r="H7632" i="11"/>
  <c r="H7624" i="11"/>
  <c r="H7614" i="11"/>
  <c r="H7606" i="11"/>
  <c r="H7596" i="11"/>
  <c r="H7588" i="11"/>
  <c r="H7578" i="11"/>
  <c r="H7570" i="11"/>
  <c r="H7560" i="11"/>
  <c r="H7552" i="11"/>
  <c r="H7542" i="11"/>
  <c r="H7534" i="11"/>
  <c r="H7524" i="11"/>
  <c r="H7516" i="11"/>
  <c r="H7506" i="11"/>
  <c r="H7498" i="11"/>
  <c r="H7488" i="11"/>
  <c r="H7480" i="11"/>
  <c r="H7470" i="11"/>
  <c r="H7462" i="11"/>
  <c r="H7452" i="11"/>
  <c r="H7444" i="11"/>
  <c r="H7434" i="11"/>
  <c r="H7426" i="11"/>
  <c r="H7416" i="11"/>
  <c r="H7408" i="11"/>
  <c r="H7398" i="11"/>
  <c r="H7390" i="11"/>
  <c r="H7380" i="11"/>
  <c r="H7372" i="11"/>
  <c r="H7362" i="11"/>
  <c r="H7354" i="11"/>
  <c r="H7344" i="11"/>
  <c r="H7336" i="11"/>
  <c r="H7326" i="11"/>
  <c r="H7318" i="11"/>
  <c r="H7308" i="11"/>
  <c r="H7300" i="11"/>
  <c r="H7290" i="11"/>
  <c r="H7282" i="11"/>
  <c r="H7272" i="11"/>
  <c r="H7264" i="11"/>
  <c r="H7254" i="11"/>
  <c r="H7246" i="11"/>
  <c r="H7236" i="11"/>
  <c r="H7228" i="11"/>
  <c r="H7218" i="11"/>
  <c r="H7210" i="11"/>
  <c r="H7200" i="11"/>
  <c r="H7192" i="11"/>
  <c r="H7182" i="11"/>
  <c r="H7174" i="11"/>
  <c r="H7164" i="11"/>
  <c r="H7156" i="11"/>
  <c r="H7147" i="11"/>
  <c r="H7140" i="11"/>
  <c r="H7133" i="11"/>
  <c r="H7126" i="11"/>
  <c r="H7119" i="11"/>
  <c r="H7111" i="11"/>
  <c r="H7104" i="11"/>
  <c r="H7097" i="11"/>
  <c r="H7090" i="11"/>
  <c r="H7083" i="11"/>
  <c r="H7075" i="11"/>
  <c r="H7068" i="11"/>
  <c r="H7061" i="11"/>
  <c r="H7054" i="11"/>
  <c r="H7047" i="11"/>
  <c r="H7039" i="11"/>
  <c r="H7032" i="11"/>
  <c r="H7025" i="11"/>
  <c r="H7018" i="11"/>
  <c r="H7011" i="11"/>
  <c r="H7003" i="11"/>
  <c r="H6996" i="11"/>
  <c r="H6989" i="11"/>
  <c r="H6982" i="11"/>
  <c r="H6975" i="11"/>
  <c r="H6967" i="11"/>
  <c r="H6960" i="11"/>
  <c r="H6953" i="11"/>
  <c r="H6946" i="11"/>
  <c r="H6939" i="11"/>
  <c r="H6931" i="11"/>
  <c r="H6924" i="11"/>
  <c r="H6917" i="11"/>
  <c r="H6910" i="11"/>
  <c r="H6903" i="11"/>
  <c r="H6895" i="11"/>
  <c r="H6888" i="11"/>
  <c r="H6881" i="11"/>
  <c r="H6874" i="11"/>
  <c r="H6867" i="11"/>
  <c r="H6859" i="11"/>
  <c r="H6852" i="11"/>
  <c r="H6845" i="11"/>
  <c r="H6838" i="11"/>
  <c r="H6831" i="11"/>
  <c r="H6823" i="11"/>
  <c r="H6816" i="11"/>
  <c r="H6809" i="11"/>
  <c r="H6802" i="11"/>
  <c r="H6795" i="11"/>
  <c r="H6787" i="11"/>
  <c r="H6780" i="11"/>
  <c r="H6773" i="11"/>
  <c r="H6766" i="11"/>
  <c r="H6759" i="11"/>
  <c r="H6751" i="11"/>
  <c r="H6744" i="11"/>
  <c r="H6737" i="11"/>
  <c r="H6730" i="11"/>
  <c r="H6723" i="11"/>
  <c r="H6715" i="11"/>
  <c r="H6708" i="11"/>
  <c r="H6701" i="11"/>
  <c r="H6694" i="11"/>
  <c r="H6687" i="11"/>
  <c r="H6679" i="11"/>
  <c r="H6672" i="11"/>
  <c r="H6665" i="11"/>
  <c r="H6658" i="11"/>
  <c r="H6651" i="11"/>
  <c r="H6643" i="11"/>
  <c r="H6636" i="11"/>
  <c r="H6629" i="11"/>
  <c r="H6622" i="11"/>
  <c r="H6615" i="11"/>
  <c r="H6607" i="11"/>
  <c r="H6600" i="11"/>
  <c r="H6593" i="11"/>
  <c r="H6586" i="11"/>
  <c r="H6579" i="11"/>
  <c r="H6571" i="11"/>
  <c r="H6564" i="11"/>
  <c r="H6557" i="11"/>
  <c r="H6550" i="11"/>
  <c r="H6543" i="11"/>
  <c r="H6535" i="11"/>
  <c r="H6528" i="11"/>
  <c r="H6521" i="11"/>
  <c r="H6514" i="11"/>
  <c r="H6507" i="11"/>
  <c r="H6499" i="11"/>
  <c r="H6492" i="11"/>
  <c r="H6485" i="11"/>
  <c r="H6478" i="11"/>
  <c r="H6471" i="11"/>
  <c r="H6463" i="11"/>
  <c r="H6456" i="11"/>
  <c r="H6449" i="11"/>
  <c r="H6442" i="11"/>
  <c r="H6435" i="11"/>
  <c r="H6427" i="11"/>
  <c r="H6420" i="11"/>
  <c r="H6413" i="11"/>
  <c r="H6406" i="11"/>
  <c r="H6399" i="11"/>
  <c r="H6391" i="11"/>
  <c r="H6384" i="11"/>
  <c r="H6377" i="11"/>
  <c r="H6370" i="11"/>
  <c r="H6363" i="11"/>
  <c r="H6355" i="11"/>
  <c r="H6348" i="11"/>
  <c r="H6341" i="11"/>
  <c r="H6334" i="11"/>
  <c r="H6327" i="11"/>
  <c r="H6319" i="11"/>
  <c r="H6312" i="11"/>
  <c r="H6305" i="11"/>
  <c r="H6298" i="11"/>
  <c r="H6291" i="11"/>
  <c r="H6283" i="11"/>
  <c r="H6276" i="11"/>
  <c r="H6269" i="11"/>
  <c r="H6262" i="11"/>
  <c r="H6255" i="11"/>
  <c r="H6247" i="11"/>
  <c r="H6240" i="11"/>
  <c r="H6233" i="11"/>
  <c r="H6226" i="11"/>
  <c r="H6219" i="11"/>
  <c r="H6211" i="11"/>
  <c r="H6204" i="11"/>
  <c r="H6197" i="11"/>
  <c r="H6190" i="11"/>
  <c r="H6183" i="11"/>
  <c r="H6175" i="11"/>
  <c r="H6168" i="11"/>
  <c r="H6161" i="11"/>
  <c r="H6154" i="11"/>
  <c r="H6147" i="11"/>
  <c r="H6139" i="11"/>
  <c r="H6132" i="11"/>
  <c r="H6125" i="11"/>
  <c r="H6118" i="11"/>
  <c r="H6111" i="11"/>
  <c r="H6103" i="11"/>
  <c r="H6096" i="11"/>
  <c r="H6089" i="11"/>
  <c r="H6082" i="11"/>
  <c r="H6075" i="11"/>
  <c r="H6067" i="11"/>
  <c r="H6060" i="11"/>
  <c r="H6053" i="11"/>
  <c r="H6046" i="11"/>
  <c r="H6039" i="11"/>
  <c r="H6031" i="11"/>
  <c r="H6024" i="11"/>
  <c r="H6017" i="11"/>
  <c r="H6010" i="11"/>
  <c r="H6003" i="11"/>
  <c r="H5995" i="11"/>
  <c r="H5988" i="11"/>
  <c r="H5981" i="11"/>
  <c r="H5974" i="11"/>
  <c r="H5967" i="11"/>
  <c r="H5959" i="11"/>
  <c r="H5952" i="11"/>
  <c r="H5945" i="11"/>
  <c r="H5938" i="11"/>
  <c r="H5931" i="11"/>
  <c r="H5923" i="11"/>
  <c r="H5916" i="11"/>
  <c r="H5909" i="11"/>
  <c r="H5902" i="11"/>
  <c r="H5895" i="11"/>
  <c r="H5887" i="11"/>
  <c r="H5880" i="11"/>
  <c r="H5873" i="11"/>
  <c r="H5866" i="11"/>
  <c r="H5859" i="11"/>
  <c r="H5851" i="11"/>
  <c r="H5844" i="11"/>
  <c r="H5837" i="11"/>
  <c r="H5830" i="11"/>
  <c r="H5823" i="11"/>
  <c r="H5815" i="11"/>
  <c r="H5808" i="11"/>
  <c r="H5801" i="11"/>
  <c r="H5794" i="11"/>
  <c r="H5787" i="11"/>
  <c r="H5779" i="11"/>
  <c r="H5772" i="11"/>
  <c r="H5765" i="11"/>
  <c r="H5758" i="11"/>
  <c r="H5751" i="11"/>
  <c r="H5743" i="11"/>
  <c r="H5736" i="11"/>
  <c r="H5729" i="11"/>
  <c r="H5722" i="11"/>
  <c r="H5715" i="11"/>
  <c r="H5707" i="11"/>
  <c r="H5700" i="11"/>
  <c r="H5693" i="11"/>
  <c r="H5686" i="11"/>
  <c r="H5679" i="11"/>
  <c r="H5671" i="11"/>
  <c r="H5664" i="11"/>
  <c r="H5657" i="11"/>
  <c r="H5650" i="11"/>
  <c r="H5643" i="11"/>
  <c r="H5635" i="11"/>
  <c r="H5628" i="11"/>
  <c r="H5621" i="11"/>
  <c r="H5614" i="11"/>
  <c r="H5607" i="11"/>
  <c r="H5599" i="11"/>
  <c r="H5592" i="11"/>
  <c r="H5585" i="11"/>
  <c r="H5578" i="11"/>
  <c r="H5571" i="11"/>
  <c r="H5563" i="11"/>
  <c r="H5556" i="11"/>
  <c r="H5549" i="11"/>
  <c r="H5542" i="11"/>
  <c r="H5535" i="11"/>
  <c r="H5527" i="11"/>
  <c r="H5520" i="11"/>
  <c r="H5513" i="11"/>
  <c r="H5506" i="11"/>
  <c r="H5499" i="11"/>
  <c r="H5491" i="11"/>
  <c r="H5484" i="11"/>
  <c r="H5477" i="11"/>
  <c r="H5470" i="11"/>
  <c r="H5463" i="11"/>
  <c r="H5455" i="11"/>
  <c r="H5448" i="11"/>
  <c r="H5441" i="11"/>
  <c r="H5434" i="11"/>
  <c r="H5427" i="11"/>
  <c r="H5419" i="11"/>
  <c r="H5412" i="11"/>
  <c r="H5405" i="11"/>
  <c r="H5398" i="11"/>
  <c r="H5391" i="11"/>
  <c r="H5383" i="11"/>
  <c r="H5376" i="11"/>
  <c r="H5369" i="11"/>
  <c r="H5362" i="11"/>
  <c r="H5355" i="11"/>
  <c r="H5347" i="11"/>
  <c r="H5340" i="11"/>
  <c r="H5333" i="11"/>
  <c r="H5326" i="11"/>
  <c r="H5319" i="11"/>
  <c r="H5311" i="11"/>
  <c r="H5304" i="11"/>
  <c r="H5297" i="11"/>
  <c r="H5290" i="11"/>
  <c r="H5283" i="11"/>
  <c r="H5275" i="11"/>
  <c r="H5268" i="11"/>
  <c r="H5261" i="11"/>
  <c r="H5254" i="11"/>
  <c r="H5247" i="11"/>
  <c r="H5239" i="11"/>
  <c r="H5232" i="11"/>
  <c r="H5225" i="11"/>
  <c r="H5218" i="11"/>
  <c r="H5211" i="11"/>
  <c r="H5203" i="11"/>
  <c r="H5196" i="11"/>
  <c r="H5189" i="11"/>
  <c r="H5182" i="11"/>
  <c r="H5175" i="11"/>
  <c r="H5167" i="11"/>
  <c r="H5160" i="11"/>
  <c r="H5153" i="11"/>
  <c r="H5146" i="11"/>
  <c r="H5139" i="11"/>
  <c r="H5131" i="11"/>
  <c r="H5124" i="11"/>
  <c r="H5117" i="11"/>
  <c r="H5110" i="11"/>
  <c r="H5103" i="11"/>
  <c r="H5095" i="11"/>
  <c r="H5088" i="11"/>
  <c r="H5081" i="11"/>
  <c r="H5074" i="11"/>
  <c r="H5067" i="11"/>
  <c r="H5059" i="11"/>
  <c r="H5052" i="11"/>
  <c r="H5045" i="11"/>
  <c r="H5038" i="11"/>
  <c r="H5031" i="11"/>
  <c r="H5023" i="11"/>
  <c r="H5016" i="11"/>
  <c r="H5009" i="11"/>
  <c r="H5002" i="11"/>
  <c r="H4995" i="11"/>
  <c r="H4987" i="11"/>
  <c r="H4980" i="11"/>
  <c r="H4973" i="11"/>
  <c r="H4966" i="11"/>
  <c r="H4959" i="11"/>
  <c r="H4951" i="11"/>
  <c r="H4944" i="11"/>
  <c r="H4937" i="11"/>
  <c r="H4930" i="11"/>
  <c r="H4923" i="11"/>
  <c r="H4915" i="11"/>
  <c r="H4908" i="11"/>
  <c r="H4901" i="11"/>
  <c r="H4894" i="11"/>
  <c r="H4887" i="11"/>
  <c r="H4879" i="11"/>
  <c r="H4872" i="11"/>
  <c r="H4865" i="11"/>
  <c r="H4858" i="11"/>
  <c r="H4851" i="11"/>
  <c r="H4843" i="11"/>
  <c r="H4836" i="11"/>
  <c r="H4829" i="11"/>
  <c r="H4822" i="11"/>
  <c r="H4815" i="11"/>
  <c r="H4807" i="11"/>
  <c r="H4800" i="11"/>
  <c r="H4793" i="11"/>
  <c r="H4786" i="11"/>
  <c r="H4779" i="11"/>
  <c r="H4771" i="11"/>
  <c r="H4764" i="11"/>
  <c r="H4757" i="11"/>
  <c r="H4750" i="11"/>
  <c r="H4743" i="11"/>
  <c r="H4735" i="11"/>
  <c r="H4728" i="11"/>
  <c r="H4721" i="11"/>
  <c r="H4714" i="11"/>
  <c r="H4707" i="11"/>
  <c r="H4699" i="11"/>
  <c r="H4692" i="11"/>
  <c r="H4685" i="11"/>
  <c r="H4678" i="11"/>
  <c r="H4671" i="11"/>
  <c r="H4665" i="11"/>
  <c r="H4659" i="11"/>
  <c r="H4653" i="11"/>
  <c r="H4647" i="11"/>
  <c r="H4641" i="11"/>
  <c r="H4635" i="11"/>
  <c r="H4629" i="11"/>
  <c r="H4623" i="11"/>
  <c r="H4617" i="11"/>
  <c r="H4611" i="11"/>
  <c r="H4605" i="11"/>
  <c r="H4599" i="11"/>
  <c r="H4593" i="11"/>
  <c r="H4587" i="11"/>
  <c r="H4581" i="11"/>
  <c r="H4575" i="11"/>
  <c r="H4569" i="11"/>
  <c r="H4563" i="11"/>
  <c r="H4557" i="11"/>
  <c r="H4551" i="11"/>
  <c r="H4545" i="11"/>
  <c r="H4539" i="11"/>
  <c r="H4533" i="11"/>
  <c r="H4527" i="11"/>
  <c r="H4521" i="11"/>
  <c r="H4515" i="11"/>
  <c r="H4509" i="11"/>
  <c r="H4503" i="11"/>
  <c r="H4497" i="11"/>
  <c r="H4491" i="11"/>
  <c r="H4485" i="11"/>
  <c r="H4479" i="11"/>
  <c r="H4473" i="11"/>
  <c r="H4467" i="11"/>
  <c r="H4461" i="11"/>
  <c r="H4455" i="11"/>
  <c r="H4449" i="11"/>
  <c r="H4443" i="11"/>
  <c r="H4437" i="11"/>
  <c r="H4431" i="11"/>
  <c r="H4425" i="11"/>
  <c r="H4419" i="11"/>
  <c r="H4413" i="11"/>
  <c r="H4407" i="11"/>
  <c r="H4401" i="11"/>
  <c r="H4395" i="11"/>
  <c r="H4389" i="11"/>
  <c r="H4383" i="11"/>
  <c r="H4377" i="11"/>
  <c r="H4371" i="11"/>
  <c r="H4365" i="11"/>
  <c r="H4359" i="11"/>
  <c r="H4353" i="11"/>
  <c r="H4347" i="11"/>
  <c r="H4341" i="11"/>
  <c r="H4335" i="11"/>
  <c r="H4329" i="11"/>
  <c r="H4323" i="11"/>
  <c r="H4317" i="11"/>
  <c r="H4311" i="11"/>
  <c r="H4305" i="11"/>
  <c r="H4299" i="11"/>
  <c r="H4293" i="11"/>
  <c r="H4287" i="11"/>
  <c r="H4281" i="11"/>
  <c r="H4275" i="11"/>
  <c r="H4269" i="11"/>
  <c r="H4263" i="11"/>
  <c r="H4257" i="11"/>
  <c r="H4251" i="11"/>
  <c r="H4245" i="11"/>
  <c r="H4239" i="11"/>
  <c r="H4233" i="11"/>
  <c r="H4227" i="11"/>
  <c r="H4221" i="11"/>
  <c r="H4215" i="11"/>
  <c r="H4209" i="11"/>
  <c r="H4203" i="11"/>
  <c r="H4197" i="11"/>
  <c r="H4191" i="11"/>
  <c r="H4185" i="11"/>
  <c r="H4179" i="11"/>
  <c r="H4173" i="11"/>
  <c r="H4167" i="11"/>
  <c r="H4161" i="11"/>
  <c r="H4155" i="11"/>
  <c r="H4149" i="11"/>
  <c r="H4143" i="11"/>
  <c r="H4137" i="11"/>
  <c r="H4131" i="11"/>
  <c r="H4125" i="11"/>
  <c r="H4119" i="11"/>
  <c r="H4113" i="11"/>
  <c r="H4107" i="11"/>
  <c r="H4101" i="11"/>
  <c r="H4095" i="11"/>
  <c r="H4089" i="11"/>
  <c r="H4083" i="11"/>
  <c r="H4077" i="11"/>
  <c r="H4071" i="11"/>
  <c r="H4065" i="11"/>
  <c r="H4059" i="11"/>
  <c r="H4053" i="11"/>
  <c r="H4047" i="11"/>
  <c r="H4041" i="11"/>
  <c r="H4035" i="11"/>
  <c r="H4029" i="11"/>
  <c r="H4023" i="11"/>
  <c r="H4017" i="11"/>
  <c r="H4011" i="11"/>
  <c r="H4005" i="11"/>
  <c r="H3999" i="11"/>
  <c r="H3993" i="11"/>
  <c r="H3987" i="11"/>
  <c r="H3981" i="11"/>
  <c r="H3975" i="11"/>
  <c r="H3969" i="11"/>
  <c r="H3963" i="11"/>
  <c r="H3957" i="11"/>
  <c r="H3951" i="11"/>
  <c r="H3945" i="11"/>
  <c r="H3939" i="11"/>
  <c r="H3933" i="11"/>
  <c r="H3927" i="11"/>
  <c r="H3921" i="11"/>
  <c r="H3915" i="11"/>
  <c r="H3909" i="11"/>
  <c r="H3903" i="11"/>
  <c r="H3897" i="11"/>
  <c r="H3891" i="11"/>
  <c r="H3885" i="11"/>
  <c r="H3879" i="11"/>
  <c r="H3873" i="11"/>
  <c r="H3867" i="11"/>
  <c r="H3861" i="11"/>
  <c r="H3855" i="11"/>
  <c r="H3849" i="11"/>
  <c r="H3843" i="11"/>
  <c r="H3837" i="11"/>
  <c r="H3831" i="11"/>
  <c r="H3825" i="11"/>
  <c r="H3819" i="11"/>
  <c r="H3813" i="11"/>
  <c r="H3807" i="11"/>
  <c r="H3801" i="11"/>
  <c r="H3795" i="11"/>
  <c r="H3789" i="11"/>
  <c r="H3783" i="11"/>
  <c r="H3777" i="11"/>
  <c r="H3771" i="11"/>
  <c r="H3765" i="11"/>
  <c r="H3759" i="11"/>
  <c r="H3753" i="11"/>
  <c r="H3747" i="11"/>
  <c r="H3741" i="11"/>
  <c r="H3735" i="11"/>
  <c r="H3729" i="11"/>
  <c r="H3723" i="11"/>
  <c r="H3717" i="11"/>
  <c r="H3711" i="11"/>
  <c r="H3705" i="11"/>
  <c r="H3699" i="11"/>
  <c r="H3693" i="11"/>
  <c r="H3687" i="11"/>
  <c r="H3681" i="11"/>
  <c r="H3675" i="11"/>
  <c r="H3669" i="11"/>
  <c r="H3663" i="11"/>
  <c r="H3657" i="11"/>
  <c r="H3651" i="11"/>
  <c r="H3645" i="11"/>
  <c r="H3639" i="11"/>
  <c r="H3633" i="11"/>
  <c r="H3627" i="11"/>
  <c r="H3621" i="11"/>
  <c r="H3615" i="11"/>
  <c r="H3609" i="11"/>
  <c r="H3603" i="11"/>
  <c r="H3597" i="11"/>
  <c r="H3591" i="11"/>
  <c r="H3585" i="11"/>
  <c r="H3579" i="11"/>
  <c r="H3573" i="11"/>
  <c r="H3567" i="11"/>
  <c r="H3561" i="11"/>
  <c r="H3555" i="11"/>
  <c r="H3549" i="11"/>
  <c r="H3543" i="11"/>
  <c r="H3537" i="11"/>
  <c r="H3531" i="11"/>
  <c r="H3525" i="11"/>
  <c r="H3519" i="11"/>
  <c r="H3513" i="11"/>
  <c r="H3507" i="11"/>
  <c r="H3501" i="11"/>
  <c r="H3495" i="11"/>
  <c r="H3489" i="11"/>
  <c r="H3483" i="11"/>
  <c r="H3477" i="11"/>
  <c r="H3471" i="11"/>
  <c r="H3465" i="11"/>
  <c r="H3459" i="11"/>
  <c r="H3453" i="11"/>
  <c r="H3447" i="11"/>
  <c r="H3441" i="11"/>
  <c r="H3435" i="11"/>
  <c r="H3429" i="11"/>
  <c r="H3423" i="11"/>
  <c r="H3417" i="11"/>
  <c r="H3411" i="11"/>
  <c r="H3405" i="11"/>
  <c r="H3399" i="11"/>
  <c r="H3393" i="11"/>
  <c r="H3387" i="11"/>
  <c r="H9767" i="11"/>
  <c r="H9508" i="11"/>
  <c r="H9316" i="11"/>
  <c r="H9230" i="11"/>
  <c r="H9143" i="11"/>
  <c r="H9057" i="11"/>
  <c r="H8970" i="11"/>
  <c r="H8884" i="11"/>
  <c r="H8798" i="11"/>
  <c r="H8711" i="11"/>
  <c r="H8625" i="11"/>
  <c r="H8538" i="11"/>
  <c r="H8452" i="11"/>
  <c r="H8378" i="11"/>
  <c r="H8313" i="11"/>
  <c r="H8248" i="11"/>
  <c r="H8183" i="11"/>
  <c r="H8118" i="11"/>
  <c r="H8054" i="11"/>
  <c r="H7989" i="11"/>
  <c r="H7924" i="11"/>
  <c r="H7859" i="11"/>
  <c r="H7794" i="11"/>
  <c r="H7730" i="11"/>
  <c r="H7671" i="11"/>
  <c r="H7617" i="11"/>
  <c r="H7563" i="11"/>
  <c r="H7509" i="11"/>
  <c r="H7455" i="11"/>
  <c r="H7401" i="11"/>
  <c r="H7347" i="11"/>
  <c r="H7293" i="11"/>
  <c r="H7239" i="11"/>
  <c r="H7185" i="11"/>
  <c r="H7134" i="11"/>
  <c r="H7091" i="11"/>
  <c r="H7048" i="11"/>
  <c r="H7005" i="11"/>
  <c r="H6961" i="11"/>
  <c r="H6918" i="11"/>
  <c r="H6875" i="11"/>
  <c r="H6832" i="11"/>
  <c r="H6789" i="11"/>
  <c r="H6745" i="11"/>
  <c r="H6702" i="11"/>
  <c r="H6659" i="11"/>
  <c r="H6616" i="11"/>
  <c r="H6573" i="11"/>
  <c r="H6529" i="11"/>
  <c r="H6486" i="11"/>
  <c r="H6443" i="11"/>
  <c r="H6400" i="11"/>
  <c r="H6357" i="11"/>
  <c r="H6313" i="11"/>
  <c r="H6270" i="11"/>
  <c r="H6227" i="11"/>
  <c r="H6184" i="11"/>
  <c r="H6141" i="11"/>
  <c r="H6097" i="11"/>
  <c r="H6054" i="11"/>
  <c r="H6011" i="11"/>
  <c r="H5968" i="11"/>
  <c r="H5925" i="11"/>
  <c r="H5881" i="11"/>
  <c r="H5838" i="11"/>
  <c r="H5795" i="11"/>
  <c r="H5752" i="11"/>
  <c r="H5709" i="11"/>
  <c r="H5665" i="11"/>
  <c r="H5622" i="11"/>
  <c r="H5579" i="11"/>
  <c r="H5536" i="11"/>
  <c r="H5493" i="11"/>
  <c r="H5449" i="11"/>
  <c r="H5406" i="11"/>
  <c r="H5363" i="11"/>
  <c r="H5320" i="11"/>
  <c r="H5277" i="11"/>
  <c r="H5233" i="11"/>
  <c r="H5190" i="11"/>
  <c r="H5147" i="11"/>
  <c r="H5104" i="11"/>
  <c r="H5061" i="11"/>
  <c r="H5017" i="11"/>
  <c r="H4974" i="11"/>
  <c r="H4931" i="11"/>
  <c r="H4888" i="11"/>
  <c r="H4845" i="11"/>
  <c r="H4801" i="11"/>
  <c r="H4758" i="11"/>
  <c r="H4715" i="11"/>
  <c r="H4672" i="11"/>
  <c r="H4636" i="11"/>
  <c r="H4600" i="11"/>
  <c r="H4564" i="11"/>
  <c r="H4528" i="11"/>
  <c r="H4492" i="11"/>
  <c r="H4456" i="11"/>
  <c r="H4420" i="11"/>
  <c r="H4384" i="11"/>
  <c r="H4348" i="11"/>
  <c r="H4312" i="11"/>
  <c r="H4276" i="11"/>
  <c r="H4240" i="11"/>
  <c r="H4204" i="11"/>
  <c r="H4168" i="11"/>
  <c r="H4132" i="11"/>
  <c r="H4096" i="11"/>
  <c r="H4060" i="11"/>
  <c r="H4042" i="11"/>
  <c r="H4024" i="11"/>
  <c r="H4006" i="11"/>
  <c r="H3988" i="11"/>
  <c r="H3970" i="11"/>
  <c r="H3958" i="11"/>
  <c r="H3946" i="11"/>
  <c r="H3936" i="11"/>
  <c r="H3928" i="11"/>
  <c r="H3918" i="11"/>
  <c r="H3910" i="11"/>
  <c r="H3900" i="11"/>
  <c r="H3892" i="11"/>
  <c r="H3882" i="11"/>
  <c r="H3874" i="11"/>
  <c r="H3864" i="11"/>
  <c r="H3856" i="11"/>
  <c r="H3846" i="11"/>
  <c r="H3838" i="11"/>
  <c r="H3828" i="11"/>
  <c r="H3820" i="11"/>
  <c r="H3810" i="11"/>
  <c r="H3802" i="11"/>
  <c r="H3792" i="11"/>
  <c r="H3784" i="11"/>
  <c r="H3774" i="11"/>
  <c r="H3766" i="11"/>
  <c r="H3756" i="11"/>
  <c r="H3748" i="11"/>
  <c r="H3738" i="11"/>
  <c r="H3730" i="11"/>
  <c r="H3720" i="11"/>
  <c r="H3712" i="11"/>
  <c r="H3702" i="11"/>
  <c r="H3694" i="11"/>
  <c r="H3684" i="11"/>
  <c r="H3676" i="11"/>
  <c r="H3666" i="11"/>
  <c r="H3658" i="11"/>
  <c r="H3648" i="11"/>
  <c r="H3640" i="11"/>
  <c r="H3630" i="11"/>
  <c r="H3622" i="11"/>
  <c r="H3612" i="11"/>
  <c r="H3604" i="11"/>
  <c r="H3594" i="11"/>
  <c r="H3586" i="11"/>
  <c r="H3576" i="11"/>
  <c r="H3568" i="11"/>
  <c r="H3558" i="11"/>
  <c r="H3550" i="11"/>
  <c r="H3540" i="11"/>
  <c r="H3532" i="11"/>
  <c r="H3522" i="11"/>
  <c r="H3514" i="11"/>
  <c r="H3504" i="11"/>
  <c r="H3496" i="11"/>
  <c r="H3486" i="11"/>
  <c r="H3478" i="11"/>
  <c r="H3468" i="11"/>
  <c r="H3460" i="11"/>
  <c r="H3450" i="11"/>
  <c r="H3442" i="11"/>
  <c r="H3432" i="11"/>
  <c r="H3424" i="11"/>
  <c r="H3414" i="11"/>
  <c r="H3406" i="11"/>
  <c r="H3396" i="11"/>
  <c r="H3388" i="11"/>
  <c r="H3379" i="11"/>
  <c r="H3372" i="11"/>
  <c r="H3365" i="11"/>
  <c r="H3358" i="11"/>
  <c r="H3351" i="11"/>
  <c r="H3343" i="11"/>
  <c r="H3336" i="11"/>
  <c r="H3329" i="11"/>
  <c r="H3322" i="11"/>
  <c r="H3315" i="11"/>
  <c r="H3307" i="11"/>
  <c r="H3300" i="11"/>
  <c r="H3293" i="11"/>
  <c r="H3286" i="11"/>
  <c r="H3279" i="11"/>
  <c r="H3271" i="11"/>
  <c r="H3264" i="11"/>
  <c r="H3257" i="11"/>
  <c r="H3250" i="11"/>
  <c r="H3243" i="11"/>
  <c r="H3235" i="11"/>
  <c r="H3228" i="11"/>
  <c r="H3221" i="11"/>
  <c r="H3214" i="11"/>
  <c r="H3207" i="11"/>
  <c r="H3199" i="11"/>
  <c r="H3192" i="11"/>
  <c r="H3185" i="11"/>
  <c r="H3178" i="11"/>
  <c r="H3171" i="11"/>
  <c r="H3163" i="11"/>
  <c r="H3156" i="11"/>
  <c r="H3149" i="11"/>
  <c r="H3142" i="11"/>
  <c r="H3135" i="11"/>
  <c r="H3127" i="11"/>
  <c r="H3120" i="11"/>
  <c r="H3113" i="11"/>
  <c r="H3106" i="11"/>
  <c r="H3099" i="11"/>
  <c r="H3091" i="11"/>
  <c r="H3084" i="11"/>
  <c r="H3077" i="11"/>
  <c r="H3070" i="11"/>
  <c r="H3063" i="11"/>
  <c r="H3055" i="11"/>
  <c r="H3048" i="11"/>
  <c r="H3041" i="11"/>
  <c r="H3034" i="11"/>
  <c r="H3027" i="11"/>
  <c r="H3019" i="11"/>
  <c r="H3012" i="11"/>
  <c r="H3005" i="11"/>
  <c r="H2998" i="11"/>
  <c r="H2991" i="11"/>
  <c r="H2983" i="11"/>
  <c r="H2976" i="11"/>
  <c r="H2969" i="11"/>
  <c r="H2962" i="11"/>
  <c r="H2955" i="11"/>
  <c r="H2947" i="11"/>
  <c r="H2940" i="11"/>
  <c r="H2933" i="11"/>
  <c r="H2926" i="11"/>
  <c r="H2919" i="11"/>
  <c r="H2911" i="11"/>
  <c r="H2904" i="11"/>
  <c r="H2897" i="11"/>
  <c r="H2890" i="11"/>
  <c r="H2883" i="11"/>
  <c r="H2875" i="11"/>
  <c r="H2868" i="11"/>
  <c r="H2861" i="11"/>
  <c r="H2854" i="11"/>
  <c r="H2847" i="11"/>
  <c r="H2839" i="11"/>
  <c r="H2832" i="11"/>
  <c r="H2825" i="11"/>
  <c r="H2818" i="11"/>
  <c r="H2811" i="11"/>
  <c r="H2803" i="11"/>
  <c r="H2796" i="11"/>
  <c r="H2789" i="11"/>
  <c r="H2782" i="11"/>
  <c r="H2775" i="11"/>
  <c r="H2767" i="11"/>
  <c r="H2760" i="11"/>
  <c r="H2753" i="11"/>
  <c r="H2746" i="11"/>
  <c r="H2739" i="11"/>
  <c r="H2731" i="11"/>
  <c r="H2724" i="11"/>
  <c r="H2717" i="11"/>
  <c r="H2710" i="11"/>
  <c r="H2703" i="11"/>
  <c r="H2695" i="11"/>
  <c r="H2688" i="11"/>
  <c r="H2681" i="11"/>
  <c r="H2674" i="11"/>
  <c r="H2667" i="11"/>
  <c r="H2659" i="11"/>
  <c r="H2652" i="11"/>
  <c r="H2645" i="11"/>
  <c r="H2638" i="11"/>
  <c r="H2631" i="11"/>
  <c r="H2623" i="11"/>
  <c r="H2616" i="11"/>
  <c r="H2609" i="11"/>
  <c r="H2602" i="11"/>
  <c r="H2595" i="11"/>
  <c r="H2587" i="11"/>
  <c r="H2580" i="11"/>
  <c r="H2573" i="11"/>
  <c r="H2566" i="11"/>
  <c r="H2559" i="11"/>
  <c r="H2551" i="11"/>
  <c r="H2544" i="11"/>
  <c r="H2537" i="11"/>
  <c r="H2530" i="11"/>
  <c r="H2523" i="11"/>
  <c r="H2515" i="11"/>
  <c r="H2508" i="11"/>
  <c r="H2501" i="11"/>
  <c r="H2494" i="11"/>
  <c r="H2487" i="11"/>
  <c r="H2479" i="11"/>
  <c r="H2472" i="11"/>
  <c r="H2465" i="11"/>
  <c r="H2458" i="11"/>
  <c r="H2451" i="11"/>
  <c r="H2443" i="11"/>
  <c r="H2436" i="11"/>
  <c r="H2429" i="11"/>
  <c r="H2422" i="11"/>
  <c r="H2415" i="11"/>
  <c r="H2407" i="11"/>
  <c r="H2400" i="11"/>
  <c r="H2393" i="11"/>
  <c r="H2386" i="11"/>
  <c r="H2379" i="11"/>
  <c r="H2371" i="11"/>
  <c r="H2364" i="11"/>
  <c r="H2357" i="11"/>
  <c r="H2350" i="11"/>
  <c r="H2343" i="11"/>
  <c r="H2335" i="11"/>
  <c r="H2328" i="11"/>
  <c r="H2321" i="11"/>
  <c r="H2314" i="11"/>
  <c r="H2307" i="11"/>
  <c r="H2299" i="11"/>
  <c r="H2292" i="11"/>
  <c r="H2285" i="11"/>
  <c r="H2278" i="11"/>
  <c r="H2271" i="11"/>
  <c r="H2263" i="11"/>
  <c r="H2256" i="11"/>
  <c r="H2249" i="11"/>
  <c r="H2242" i="11"/>
  <c r="H2235" i="11"/>
  <c r="H2227" i="11"/>
  <c r="H2220" i="11"/>
  <c r="H2213" i="11"/>
  <c r="H2206" i="11"/>
  <c r="H2199" i="11"/>
  <c r="H2191" i="11"/>
  <c r="H2184" i="11"/>
  <c r="H2177" i="11"/>
  <c r="H2170" i="11"/>
  <c r="H2163" i="11"/>
  <c r="H2155" i="11"/>
  <c r="H2148" i="11"/>
  <c r="H2141" i="11"/>
  <c r="H2134" i="11"/>
  <c r="H2127" i="11"/>
  <c r="H2119" i="11"/>
  <c r="H2112" i="11"/>
  <c r="H2105" i="11"/>
  <c r="H2098" i="11"/>
  <c r="H2091" i="11"/>
  <c r="H2083" i="11"/>
  <c r="H2076" i="11"/>
  <c r="H2069" i="11"/>
  <c r="H2062" i="11"/>
  <c r="H2055" i="11"/>
  <c r="H2047" i="11"/>
  <c r="H2040" i="11"/>
  <c r="H2033" i="11"/>
  <c r="H2026" i="11"/>
  <c r="H2019" i="11"/>
  <c r="H2011" i="11"/>
  <c r="H2004" i="11"/>
  <c r="H1997" i="11"/>
  <c r="H1990" i="11"/>
  <c r="H1983" i="11"/>
  <c r="H1975" i="11"/>
  <c r="H1968" i="11"/>
  <c r="H1961" i="11"/>
  <c r="H1954" i="11"/>
  <c r="H1947" i="11"/>
  <c r="H1939" i="11"/>
  <c r="H1932" i="11"/>
  <c r="H1925" i="11"/>
  <c r="H1918" i="11"/>
  <c r="H1911" i="11"/>
  <c r="H1903" i="11"/>
  <c r="H1896" i="11"/>
  <c r="H1889" i="11"/>
  <c r="H1882" i="11"/>
  <c r="H1875" i="11"/>
  <c r="H1867" i="11"/>
  <c r="H1860" i="11"/>
  <c r="H1853" i="11"/>
  <c r="H1846" i="11"/>
  <c r="H1839" i="11"/>
  <c r="H1831" i="11"/>
  <c r="H1824" i="11"/>
  <c r="H1817" i="11"/>
  <c r="H1810" i="11"/>
  <c r="H1803" i="11"/>
  <c r="H1795" i="11"/>
  <c r="H1788" i="11"/>
  <c r="H1781" i="11"/>
  <c r="H1774" i="11"/>
  <c r="H1767" i="11"/>
  <c r="H1759" i="11"/>
  <c r="H1752" i="11"/>
  <c r="H1745" i="11"/>
  <c r="H1738" i="11"/>
  <c r="H1731" i="11"/>
  <c r="H1723" i="11"/>
  <c r="H1716" i="11"/>
  <c r="H1709" i="11"/>
  <c r="H1702" i="11"/>
  <c r="H1695" i="11"/>
  <c r="H1687" i="11"/>
  <c r="H1680" i="11"/>
  <c r="H1673" i="11"/>
  <c r="H1666" i="11"/>
  <c r="H1659" i="11"/>
  <c r="H1651" i="11"/>
  <c r="H1644" i="11"/>
  <c r="H1637" i="11"/>
  <c r="H1630" i="11"/>
  <c r="H1623" i="11"/>
  <c r="H1615" i="11"/>
  <c r="H1608" i="11"/>
  <c r="H1601" i="11"/>
  <c r="H1594" i="11"/>
  <c r="H1587" i="11"/>
  <c r="H1579" i="11"/>
  <c r="H1572" i="11"/>
  <c r="H1565" i="11"/>
  <c r="H1558" i="11"/>
  <c r="H1551" i="11"/>
  <c r="H1543" i="11"/>
  <c r="H1536" i="11"/>
  <c r="H1529" i="11"/>
  <c r="H1522" i="11"/>
  <c r="H1515" i="11"/>
  <c r="H1507" i="11"/>
  <c r="H1500" i="11"/>
  <c r="H1493" i="11"/>
  <c r="H1486" i="11"/>
  <c r="H1479" i="11"/>
  <c r="H1471" i="11"/>
  <c r="H1464" i="11"/>
  <c r="H1457" i="11"/>
  <c r="H1450" i="11"/>
  <c r="H1443" i="11"/>
  <c r="H1435" i="11"/>
  <c r="H1428" i="11"/>
  <c r="H1421" i="11"/>
  <c r="H1414" i="11"/>
  <c r="H1407" i="11"/>
  <c r="H1399" i="11"/>
  <c r="H1392" i="11"/>
  <c r="H1385" i="11"/>
  <c r="H1378" i="11"/>
  <c r="H1371" i="11"/>
  <c r="H1363" i="11"/>
  <c r="H1356" i="11"/>
  <c r="H1349" i="11"/>
  <c r="H1342" i="11"/>
  <c r="H1335" i="11"/>
  <c r="H1327" i="11"/>
  <c r="H1320" i="11"/>
  <c r="H1313" i="11"/>
  <c r="H1306" i="11"/>
  <c r="H1299" i="11"/>
  <c r="H1291" i="11"/>
  <c r="H1284" i="11"/>
  <c r="H1277" i="11"/>
  <c r="H1270" i="11"/>
  <c r="H1263" i="11"/>
  <c r="H1255" i="11"/>
  <c r="H1248" i="11"/>
  <c r="H1241" i="11"/>
  <c r="H1234" i="11"/>
  <c r="H1227" i="11"/>
  <c r="H1219" i="11"/>
  <c r="H1212" i="11"/>
  <c r="H1205" i="11"/>
  <c r="H1198" i="11"/>
  <c r="H1191" i="11"/>
  <c r="H1183" i="11"/>
  <c r="H1176" i="11"/>
  <c r="H1169" i="11"/>
  <c r="H1162" i="11"/>
  <c r="H1155" i="11"/>
  <c r="H1147" i="11"/>
  <c r="H1140" i="11"/>
  <c r="H1133" i="11"/>
  <c r="H1126" i="11"/>
  <c r="H1119" i="11"/>
  <c r="H1111" i="11"/>
  <c r="H1104" i="11"/>
  <c r="H1097" i="11"/>
  <c r="H1090" i="11"/>
  <c r="H1083" i="11"/>
  <c r="H1075" i="11"/>
  <c r="H1068" i="11"/>
  <c r="H1061" i="11"/>
  <c r="H1054" i="11"/>
  <c r="H1047" i="11"/>
  <c r="H1039" i="11"/>
  <c r="H1032" i="11"/>
  <c r="H1025" i="11"/>
  <c r="H1018" i="11"/>
  <c r="H1011" i="11"/>
  <c r="H1003" i="11"/>
  <c r="H996" i="11"/>
  <c r="H989" i="11"/>
  <c r="H982" i="11"/>
  <c r="H975" i="11"/>
  <c r="H967" i="11"/>
  <c r="H960" i="11"/>
  <c r="H953" i="11"/>
  <c r="H946" i="11"/>
  <c r="H939" i="11"/>
  <c r="H931" i="11"/>
  <c r="H924" i="11"/>
  <c r="H917" i="11"/>
  <c r="H910" i="11"/>
  <c r="H903" i="11"/>
  <c r="H895" i="11"/>
  <c r="H888" i="11"/>
  <c r="H881" i="11"/>
  <c r="H874" i="11"/>
  <c r="H867" i="11"/>
  <c r="H859" i="11"/>
  <c r="H852" i="11"/>
  <c r="H845" i="11"/>
  <c r="H838" i="11"/>
  <c r="H831" i="11"/>
  <c r="H823" i="11"/>
  <c r="H816" i="11"/>
  <c r="H809" i="11"/>
  <c r="H802" i="11"/>
  <c r="H795" i="11"/>
  <c r="H787" i="11"/>
  <c r="H780" i="11"/>
  <c r="H773" i="11"/>
  <c r="H766" i="11"/>
  <c r="H759" i="11"/>
  <c r="H751" i="11"/>
  <c r="H744" i="11"/>
  <c r="H737" i="11"/>
  <c r="H730" i="11"/>
  <c r="H723" i="11"/>
  <c r="H715" i="11"/>
  <c r="H708" i="11"/>
  <c r="H701" i="11"/>
  <c r="H694" i="11"/>
  <c r="H687" i="11"/>
  <c r="H679" i="11"/>
  <c r="H672" i="11"/>
  <c r="H665" i="11"/>
  <c r="H658" i="11"/>
  <c r="H651" i="11"/>
  <c r="H643" i="11"/>
  <c r="H636" i="11"/>
  <c r="H629" i="11"/>
  <c r="H622" i="11"/>
  <c r="H615" i="11"/>
  <c r="H607" i="11"/>
  <c r="H600" i="11"/>
  <c r="H593" i="11"/>
  <c r="H586" i="11"/>
  <c r="H579" i="11"/>
  <c r="H571" i="11"/>
  <c r="H564" i="11"/>
  <c r="H557" i="11"/>
  <c r="H550" i="11"/>
  <c r="H543" i="11"/>
  <c r="H535" i="11"/>
  <c r="H528" i="11"/>
  <c r="H521" i="11"/>
  <c r="H514" i="11"/>
  <c r="H507" i="11"/>
  <c r="H499" i="11"/>
  <c r="H492" i="11"/>
  <c r="H485" i="11"/>
  <c r="H478" i="11"/>
  <c r="H471" i="11"/>
  <c r="H463" i="11"/>
  <c r="H456" i="11"/>
  <c r="H449" i="11"/>
  <c r="H442" i="11"/>
  <c r="H435" i="11"/>
  <c r="H427" i="11"/>
  <c r="H420" i="11"/>
  <c r="H413" i="11"/>
  <c r="H406" i="11"/>
  <c r="H399" i="11"/>
  <c r="H391" i="11"/>
  <c r="H384" i="11"/>
  <c r="H377" i="11"/>
  <c r="H370" i="11"/>
  <c r="H363" i="11"/>
  <c r="H355" i="11"/>
  <c r="H348" i="11"/>
  <c r="H341" i="11"/>
  <c r="H334" i="11"/>
  <c r="H327" i="11"/>
  <c r="H319" i="11"/>
  <c r="H312" i="11"/>
  <c r="H305" i="11"/>
  <c r="H298" i="11"/>
  <c r="H291" i="11"/>
  <c r="H283" i="11"/>
  <c r="H276" i="11"/>
  <c r="H269" i="11"/>
  <c r="H262" i="11"/>
  <c r="H255" i="11"/>
  <c r="H247" i="11"/>
  <c r="H240" i="11"/>
  <c r="H233" i="11"/>
  <c r="H226" i="11"/>
  <c r="H219" i="11"/>
  <c r="H211" i="11"/>
  <c r="H204" i="11"/>
  <c r="H197" i="11"/>
  <c r="H190" i="11"/>
  <c r="H183" i="11"/>
  <c r="H175" i="11"/>
  <c r="H168" i="11"/>
  <c r="H161" i="11"/>
  <c r="H154" i="11"/>
  <c r="H147" i="11"/>
  <c r="H139" i="11"/>
  <c r="H132" i="11"/>
  <c r="H125" i="11"/>
  <c r="H118" i="11"/>
  <c r="H111" i="11"/>
  <c r="H103" i="11"/>
  <c r="H96" i="11"/>
  <c r="H89" i="11"/>
  <c r="H82" i="11"/>
  <c r="H75" i="11"/>
  <c r="H67" i="11"/>
  <c r="H60" i="11"/>
  <c r="H53" i="11"/>
  <c r="H46" i="11"/>
  <c r="H39" i="11"/>
  <c r="H31" i="11"/>
  <c r="H24" i="11"/>
  <c r="H17" i="11"/>
  <c r="H9992" i="11"/>
  <c r="H9724" i="11"/>
  <c r="H9465" i="11"/>
  <c r="H9302" i="11"/>
  <c r="H9215" i="11"/>
  <c r="H9129" i="11"/>
  <c r="H9042" i="11"/>
  <c r="H8956" i="11"/>
  <c r="H8870" i="11"/>
  <c r="H8783" i="11"/>
  <c r="H8697" i="11"/>
  <c r="H8610" i="11"/>
  <c r="H8524" i="11"/>
  <c r="H8438" i="11"/>
  <c r="H8366" i="11"/>
  <c r="H8301" i="11"/>
  <c r="H8236" i="11"/>
  <c r="H8171" i="11"/>
  <c r="H8106" i="11"/>
  <c r="H8042" i="11"/>
  <c r="H7977" i="11"/>
  <c r="H7912" i="11"/>
  <c r="H7847" i="11"/>
  <c r="H7782" i="11"/>
  <c r="H7718" i="11"/>
  <c r="H7661" i="11"/>
  <c r="H7607" i="11"/>
  <c r="H7553" i="11"/>
  <c r="H7499" i="11"/>
  <c r="H7445" i="11"/>
  <c r="H7391" i="11"/>
  <c r="H7337" i="11"/>
  <c r="H7283" i="11"/>
  <c r="H7229" i="11"/>
  <c r="H7175" i="11"/>
  <c r="H7127" i="11"/>
  <c r="H7084" i="11"/>
  <c r="H7041" i="11"/>
  <c r="H6997" i="11"/>
  <c r="H6954" i="11"/>
  <c r="H6911" i="11"/>
  <c r="H6868" i="11"/>
  <c r="H6825" i="11"/>
  <c r="H6781" i="11"/>
  <c r="H6738" i="11"/>
  <c r="H6695" i="11"/>
  <c r="H6652" i="11"/>
  <c r="H6609" i="11"/>
  <c r="H6565" i="11"/>
  <c r="H6522" i="11"/>
  <c r="H6479" i="11"/>
  <c r="H6436" i="11"/>
  <c r="H6393" i="11"/>
  <c r="H6349" i="11"/>
  <c r="H6306" i="11"/>
  <c r="H6263" i="11"/>
  <c r="H6220" i="11"/>
  <c r="H6177" i="11"/>
  <c r="H6133" i="11"/>
  <c r="H6090" i="11"/>
  <c r="H6047" i="11"/>
  <c r="H6004" i="11"/>
  <c r="H5961" i="11"/>
  <c r="H5917" i="11"/>
  <c r="H5874" i="11"/>
  <c r="H5831" i="11"/>
  <c r="H5788" i="11"/>
  <c r="H5745" i="11"/>
  <c r="H5701" i="11"/>
  <c r="H5658" i="11"/>
  <c r="H5615" i="11"/>
  <c r="H5572" i="11"/>
  <c r="H5529" i="11"/>
  <c r="H5485" i="11"/>
  <c r="H5442" i="11"/>
  <c r="H5399" i="11"/>
  <c r="H5356" i="11"/>
  <c r="H5313" i="11"/>
  <c r="H5269" i="11"/>
  <c r="H5226" i="11"/>
  <c r="H5183" i="11"/>
  <c r="H5140" i="11"/>
  <c r="H5097" i="11"/>
  <c r="H5053" i="11"/>
  <c r="H5010" i="11"/>
  <c r="H4967" i="11"/>
  <c r="H4924" i="11"/>
  <c r="H4881" i="11"/>
  <c r="H4837" i="11"/>
  <c r="H4794" i="11"/>
  <c r="H4751" i="11"/>
  <c r="H4708" i="11"/>
  <c r="H4666" i="11"/>
  <c r="H4630" i="11"/>
  <c r="H4594" i="11"/>
  <c r="H4558" i="11"/>
  <c r="H4522" i="11"/>
  <c r="H4486" i="11"/>
  <c r="H4450" i="11"/>
  <c r="H4414" i="11"/>
  <c r="H4378" i="11"/>
  <c r="H4342" i="11"/>
  <c r="H4306" i="11"/>
  <c r="H4270" i="11"/>
  <c r="H4234" i="11"/>
  <c r="H4198" i="11"/>
  <c r="H4162" i="11"/>
  <c r="H4126" i="11"/>
  <c r="H4090" i="11"/>
  <c r="H4056" i="11"/>
  <c r="H4038" i="11"/>
  <c r="H4020" i="11"/>
  <c r="H4002" i="11"/>
  <c r="H3984" i="11"/>
  <c r="H3966" i="11"/>
  <c r="H3954" i="11"/>
  <c r="H3943" i="11"/>
  <c r="H3935" i="11"/>
  <c r="H3925" i="11"/>
  <c r="H3917" i="11"/>
  <c r="H3907" i="11"/>
  <c r="H3899" i="11"/>
  <c r="H3889" i="11"/>
  <c r="H3881" i="11"/>
  <c r="H3871" i="11"/>
  <c r="H3863" i="11"/>
  <c r="H3853" i="11"/>
  <c r="H3845" i="11"/>
  <c r="H3835" i="11"/>
  <c r="H3827" i="11"/>
  <c r="H3817" i="11"/>
  <c r="H3809" i="11"/>
  <c r="H3799" i="11"/>
  <c r="H3791" i="11"/>
  <c r="H3781" i="11"/>
  <c r="H3773" i="11"/>
  <c r="H3763" i="11"/>
  <c r="H3755" i="11"/>
  <c r="H3745" i="11"/>
  <c r="H3737" i="11"/>
  <c r="H3727" i="11"/>
  <c r="H3719" i="11"/>
  <c r="H3709" i="11"/>
  <c r="H3701" i="11"/>
  <c r="H3691" i="11"/>
  <c r="H3683" i="11"/>
  <c r="H3673" i="11"/>
  <c r="H3665" i="11"/>
  <c r="H3655" i="11"/>
  <c r="H3647" i="11"/>
  <c r="H3637" i="11"/>
  <c r="H3629" i="11"/>
  <c r="H3619" i="11"/>
  <c r="H3611" i="11"/>
  <c r="H3601" i="11"/>
  <c r="H3593" i="11"/>
  <c r="H3583" i="11"/>
  <c r="H3575" i="11"/>
  <c r="H3565" i="11"/>
  <c r="H3557" i="11"/>
  <c r="H3547" i="11"/>
  <c r="H3539" i="11"/>
  <c r="H3529" i="11"/>
  <c r="H3521" i="11"/>
  <c r="H3511" i="11"/>
  <c r="H3503" i="11"/>
  <c r="H3493" i="11"/>
  <c r="H3485" i="11"/>
  <c r="H3475" i="11"/>
  <c r="H3467" i="11"/>
  <c r="H3457" i="11"/>
  <c r="H3449" i="11"/>
  <c r="H3439" i="11"/>
  <c r="H3431" i="11"/>
  <c r="H3421" i="11"/>
  <c r="H3413" i="11"/>
  <c r="H3403" i="11"/>
  <c r="H3395" i="11"/>
  <c r="H3385" i="11"/>
  <c r="H3378" i="11"/>
  <c r="H3371" i="11"/>
  <c r="H3364" i="11"/>
  <c r="H3357" i="11"/>
  <c r="H3349" i="11"/>
  <c r="H3342" i="11"/>
  <c r="H3335" i="11"/>
  <c r="H3328" i="11"/>
  <c r="H3321" i="11"/>
  <c r="H3313" i="11"/>
  <c r="H3306" i="11"/>
  <c r="H3299" i="11"/>
  <c r="H3292" i="11"/>
  <c r="H3285" i="11"/>
  <c r="H3277" i="11"/>
  <c r="H3270" i="11"/>
  <c r="H3263" i="11"/>
  <c r="H3256" i="11"/>
  <c r="H3249" i="11"/>
  <c r="H3241" i="11"/>
  <c r="H3234" i="11"/>
  <c r="H3227" i="11"/>
  <c r="H3220" i="11"/>
  <c r="H3213" i="11"/>
  <c r="H3205" i="11"/>
  <c r="H3198" i="11"/>
  <c r="H3191" i="11"/>
  <c r="H3184" i="11"/>
  <c r="H3177" i="11"/>
  <c r="H3169" i="11"/>
  <c r="H3162" i="11"/>
  <c r="H3155" i="11"/>
  <c r="H3148" i="11"/>
  <c r="H3141" i="11"/>
  <c r="H3133" i="11"/>
  <c r="H3126" i="11"/>
  <c r="H3119" i="11"/>
  <c r="H3112" i="11"/>
  <c r="H3105" i="11"/>
  <c r="H3097" i="11"/>
  <c r="H3090" i="11"/>
  <c r="H3083" i="11"/>
  <c r="H3076" i="11"/>
  <c r="H3069" i="11"/>
  <c r="H3061" i="11"/>
  <c r="H3054" i="11"/>
  <c r="H3047" i="11"/>
  <c r="H3040" i="11"/>
  <c r="H3033" i="11"/>
  <c r="H3025" i="11"/>
  <c r="H3018" i="11"/>
  <c r="H3011" i="11"/>
  <c r="H3004" i="11"/>
  <c r="H2997" i="11"/>
  <c r="H2989" i="11"/>
  <c r="H2982" i="11"/>
  <c r="H2975" i="11"/>
  <c r="H2968" i="11"/>
  <c r="H2961" i="11"/>
  <c r="H2953" i="11"/>
  <c r="H2946" i="11"/>
  <c r="H2939" i="11"/>
  <c r="H2932" i="11"/>
  <c r="H2925" i="11"/>
  <c r="H2917" i="11"/>
  <c r="H2910" i="11"/>
  <c r="H2903" i="11"/>
  <c r="H2896" i="11"/>
  <c r="H2889" i="11"/>
  <c r="H2881" i="11"/>
  <c r="H2874" i="11"/>
  <c r="H2867" i="11"/>
  <c r="H2860" i="11"/>
  <c r="H2853" i="11"/>
  <c r="H2845" i="11"/>
  <c r="H2838" i="11"/>
  <c r="H2831" i="11"/>
  <c r="H2824" i="11"/>
  <c r="H2817" i="11"/>
  <c r="H2809" i="11"/>
  <c r="H2802" i="11"/>
  <c r="H2795" i="11"/>
  <c r="H2788" i="11"/>
  <c r="H2781" i="11"/>
  <c r="H2773" i="11"/>
  <c r="H2766" i="11"/>
  <c r="H2759" i="11"/>
  <c r="H2752" i="11"/>
  <c r="H2745" i="11"/>
  <c r="H2737" i="11"/>
  <c r="H2730" i="11"/>
  <c r="H2723" i="11"/>
  <c r="H2716" i="11"/>
  <c r="H2709" i="11"/>
  <c r="H2701" i="11"/>
  <c r="H2694" i="11"/>
  <c r="H2687" i="11"/>
  <c r="H2680" i="11"/>
  <c r="H2673" i="11"/>
  <c r="H2665" i="11"/>
  <c r="H2658" i="11"/>
  <c r="H2651" i="11"/>
  <c r="H2644" i="11"/>
  <c r="H2637" i="11"/>
  <c r="H2629" i="11"/>
  <c r="H2622" i="11"/>
  <c r="H2615" i="11"/>
  <c r="H2608" i="11"/>
  <c r="H2601" i="11"/>
  <c r="H2593" i="11"/>
  <c r="H2586" i="11"/>
  <c r="H2579" i="11"/>
  <c r="H2572" i="11"/>
  <c r="H2565" i="11"/>
  <c r="H2557" i="11"/>
  <c r="H2550" i="11"/>
  <c r="H2543" i="11"/>
  <c r="H2536" i="11"/>
  <c r="H2529" i="11"/>
  <c r="H2521" i="11"/>
  <c r="H2514" i="11"/>
  <c r="H2507" i="11"/>
  <c r="H2500" i="11"/>
  <c r="H2493" i="11"/>
  <c r="H2485" i="11"/>
  <c r="H2478" i="11"/>
  <c r="H2471" i="11"/>
  <c r="H2464" i="11"/>
  <c r="H2457" i="11"/>
  <c r="H2449" i="11"/>
  <c r="H2442" i="11"/>
  <c r="H2435" i="11"/>
  <c r="H2428" i="11"/>
  <c r="H2421" i="11"/>
  <c r="H2413" i="11"/>
  <c r="H2406" i="11"/>
  <c r="H2399" i="11"/>
  <c r="H2392" i="11"/>
  <c r="H2385" i="11"/>
  <c r="H2377" i="11"/>
  <c r="H2370" i="11"/>
  <c r="H2363" i="11"/>
  <c r="H2356" i="11"/>
  <c r="H2349" i="11"/>
  <c r="H2341" i="11"/>
  <c r="H2334" i="11"/>
  <c r="H2327" i="11"/>
  <c r="H2320" i="11"/>
  <c r="H2313" i="11"/>
  <c r="H2305" i="11"/>
  <c r="H2298" i="11"/>
  <c r="H2291" i="11"/>
  <c r="H2284" i="11"/>
  <c r="H2277" i="11"/>
  <c r="H2269" i="11"/>
  <c r="H2262" i="11"/>
  <c r="H2255" i="11"/>
  <c r="H2248" i="11"/>
  <c r="H2241" i="11"/>
  <c r="H2233" i="11"/>
  <c r="H2226" i="11"/>
  <c r="H2219" i="11"/>
  <c r="H2212" i="11"/>
  <c r="H2205" i="11"/>
  <c r="H2197" i="11"/>
  <c r="H2190" i="11"/>
  <c r="H2183" i="11"/>
  <c r="H2176" i="11"/>
  <c r="H2169" i="11"/>
  <c r="H2161" i="11"/>
  <c r="H2154" i="11"/>
  <c r="H2147" i="11"/>
  <c r="H2140" i="11"/>
  <c r="H2133" i="11"/>
  <c r="H2125" i="11"/>
  <c r="H2118" i="11"/>
  <c r="H2111" i="11"/>
  <c r="H2104" i="11"/>
  <c r="H2097" i="11"/>
  <c r="H2089" i="11"/>
  <c r="H2082" i="11"/>
  <c r="H2075" i="11"/>
  <c r="H2068" i="11"/>
  <c r="H2061" i="11"/>
  <c r="H2053" i="11"/>
  <c r="H2046" i="11"/>
  <c r="H2039" i="11"/>
  <c r="H2032" i="11"/>
  <c r="H2025" i="11"/>
  <c r="H2017" i="11"/>
  <c r="H2010" i="11"/>
  <c r="H2003" i="11"/>
  <c r="H1996" i="11"/>
  <c r="H1989" i="11"/>
  <c r="H1981" i="11"/>
  <c r="H1974" i="11"/>
  <c r="H1967" i="11"/>
  <c r="H1960" i="11"/>
  <c r="H1953" i="11"/>
  <c r="H1945" i="11"/>
  <c r="H1938" i="11"/>
  <c r="H1931" i="11"/>
  <c r="H1924" i="11"/>
  <c r="H1917" i="11"/>
  <c r="H1909" i="11"/>
  <c r="H1902" i="11"/>
  <c r="H1895" i="11"/>
  <c r="H1888" i="11"/>
  <c r="H1881" i="11"/>
  <c r="H1873" i="11"/>
  <c r="H1866" i="11"/>
  <c r="H1859" i="11"/>
  <c r="H1852" i="11"/>
  <c r="H1845" i="11"/>
  <c r="H1837" i="11"/>
  <c r="H1830" i="11"/>
  <c r="H1823" i="11"/>
  <c r="H1816" i="11"/>
  <c r="H1809" i="11"/>
  <c r="H1801" i="11"/>
  <c r="H1794" i="11"/>
  <c r="H1787" i="11"/>
  <c r="H1780" i="11"/>
  <c r="H1773" i="11"/>
  <c r="H1765" i="11"/>
  <c r="H1758" i="11"/>
  <c r="H1751" i="11"/>
  <c r="H1744" i="11"/>
  <c r="H1737" i="11"/>
  <c r="H1729" i="11"/>
  <c r="H1722" i="11"/>
  <c r="H1715" i="11"/>
  <c r="H1708" i="11"/>
  <c r="H1701" i="11"/>
  <c r="H1693" i="11"/>
  <c r="H1686" i="11"/>
  <c r="H1679" i="11"/>
  <c r="H1672" i="11"/>
  <c r="H1665" i="11"/>
  <c r="H1657" i="11"/>
  <c r="H1650" i="11"/>
  <c r="H1643" i="11"/>
  <c r="H1636" i="11"/>
  <c r="H1629" i="11"/>
  <c r="H1621" i="11"/>
  <c r="H1614" i="11"/>
  <c r="H1607" i="11"/>
  <c r="H1600" i="11"/>
  <c r="H1593" i="11"/>
  <c r="H1585" i="11"/>
  <c r="H1578" i="11"/>
  <c r="H1571" i="11"/>
  <c r="H1564" i="11"/>
  <c r="H1557" i="11"/>
  <c r="H1549" i="11"/>
  <c r="H1542" i="11"/>
  <c r="H1535" i="11"/>
  <c r="H1528" i="11"/>
  <c r="H1521" i="11"/>
  <c r="H1513" i="11"/>
  <c r="H1506" i="11"/>
  <c r="H1499" i="11"/>
  <c r="H1492" i="11"/>
  <c r="H1485" i="11"/>
  <c r="H1477" i="11"/>
  <c r="H1470" i="11"/>
  <c r="H1463" i="11"/>
  <c r="H1456" i="11"/>
  <c r="H1449" i="11"/>
  <c r="H1441" i="11"/>
  <c r="H1434" i="11"/>
  <c r="H1427" i="11"/>
  <c r="H1420" i="11"/>
  <c r="H1413" i="11"/>
  <c r="H1405" i="11"/>
  <c r="H1398" i="11"/>
  <c r="H1391" i="11"/>
  <c r="H1384" i="11"/>
  <c r="H1377" i="11"/>
  <c r="H1369" i="11"/>
  <c r="H1362" i="11"/>
  <c r="H1355" i="11"/>
  <c r="H1348" i="11"/>
  <c r="H1341" i="11"/>
  <c r="H1333" i="11"/>
  <c r="H1326" i="11"/>
  <c r="H1319" i="11"/>
  <c r="H1312" i="11"/>
  <c r="H1305" i="11"/>
  <c r="H1297" i="11"/>
  <c r="H1290" i="11"/>
  <c r="H1283" i="11"/>
  <c r="H1276" i="11"/>
  <c r="H1269" i="11"/>
  <c r="H1261" i="11"/>
  <c r="H1254" i="11"/>
  <c r="H1247" i="11"/>
  <c r="H1240" i="11"/>
  <c r="H1233" i="11"/>
  <c r="H1225" i="11"/>
  <c r="H1218" i="11"/>
  <c r="H1211" i="11"/>
  <c r="H1204" i="11"/>
  <c r="H1197" i="11"/>
  <c r="H1189" i="11"/>
  <c r="H1182" i="11"/>
  <c r="H1175" i="11"/>
  <c r="H1168" i="11"/>
  <c r="H1161" i="11"/>
  <c r="H1153" i="11"/>
  <c r="H1146" i="11"/>
  <c r="H1139" i="11"/>
  <c r="H1132" i="11"/>
  <c r="H1125" i="11"/>
  <c r="H1117" i="11"/>
  <c r="H1110" i="11"/>
  <c r="H1103" i="11"/>
  <c r="H1096" i="11"/>
  <c r="H1089" i="11"/>
  <c r="H1081" i="11"/>
  <c r="H1074" i="11"/>
  <c r="H1067" i="11"/>
  <c r="H1060" i="11"/>
  <c r="H1053" i="11"/>
  <c r="H1045" i="11"/>
  <c r="H1038" i="11"/>
  <c r="H1031" i="11"/>
  <c r="H1024" i="11"/>
  <c r="H1017" i="11"/>
  <c r="H1009" i="11"/>
  <c r="H1002" i="11"/>
  <c r="H995" i="11"/>
  <c r="H988" i="11"/>
  <c r="H981" i="11"/>
  <c r="H973" i="11"/>
  <c r="H966" i="11"/>
  <c r="H959" i="11"/>
  <c r="H952" i="11"/>
  <c r="H945" i="11"/>
  <c r="H937" i="11"/>
  <c r="H930" i="11"/>
  <c r="H923" i="11"/>
  <c r="H916" i="11"/>
  <c r="H909" i="11"/>
  <c r="H901" i="11"/>
  <c r="H894" i="11"/>
  <c r="H887" i="11"/>
  <c r="H880" i="11"/>
  <c r="H873" i="11"/>
  <c r="H865" i="11"/>
  <c r="H858" i="11"/>
  <c r="H851" i="11"/>
  <c r="H844" i="11"/>
  <c r="H837" i="11"/>
  <c r="H829" i="11"/>
  <c r="H822" i="11"/>
  <c r="H815" i="11"/>
  <c r="H808" i="11"/>
  <c r="H801" i="11"/>
  <c r="H793" i="11"/>
  <c r="H786" i="11"/>
  <c r="H779" i="11"/>
  <c r="H772" i="11"/>
  <c r="H765" i="11"/>
  <c r="H757" i="11"/>
  <c r="H750" i="11"/>
  <c r="H743" i="11"/>
  <c r="H736" i="11"/>
  <c r="H729" i="11"/>
  <c r="H721" i="11"/>
  <c r="H714" i="11"/>
  <c r="H707" i="11"/>
  <c r="H700" i="11"/>
  <c r="H693" i="11"/>
  <c r="H685" i="11"/>
  <c r="H678" i="11"/>
  <c r="H671" i="11"/>
  <c r="H664" i="11"/>
  <c r="H657" i="11"/>
  <c r="H649" i="11"/>
  <c r="H642" i="11"/>
  <c r="H635" i="11"/>
  <c r="H628" i="11"/>
  <c r="H621" i="11"/>
  <c r="H613" i="11"/>
  <c r="H606" i="11"/>
  <c r="H599" i="11"/>
  <c r="H592" i="11"/>
  <c r="H585" i="11"/>
  <c r="H577" i="11"/>
  <c r="H570" i="11"/>
  <c r="H563" i="11"/>
  <c r="H556" i="11"/>
  <c r="H549" i="11"/>
  <c r="H541" i="11"/>
  <c r="H534" i="11"/>
  <c r="H527" i="11"/>
  <c r="H520" i="11"/>
  <c r="H513" i="11"/>
  <c r="H505" i="11"/>
  <c r="H498" i="11"/>
  <c r="H491" i="11"/>
  <c r="H484" i="11"/>
  <c r="H477" i="11"/>
  <c r="H469" i="11"/>
  <c r="H462" i="11"/>
  <c r="H455" i="11"/>
  <c r="H448" i="11"/>
  <c r="H441" i="11"/>
  <c r="H433" i="11"/>
  <c r="H426" i="11"/>
  <c r="H419" i="11"/>
  <c r="H412" i="11"/>
  <c r="H405" i="11"/>
  <c r="H397" i="11"/>
  <c r="H390" i="11"/>
  <c r="H383" i="11"/>
  <c r="H376" i="11"/>
  <c r="H369" i="11"/>
  <c r="H361" i="11"/>
  <c r="H354" i="11"/>
  <c r="H347" i="11"/>
  <c r="H340" i="11"/>
  <c r="H333" i="11"/>
  <c r="H325" i="11"/>
  <c r="H318" i="11"/>
  <c r="H311" i="11"/>
  <c r="H304" i="11"/>
  <c r="H297" i="11"/>
  <c r="H289" i="11"/>
  <c r="H282" i="11"/>
  <c r="H275" i="11"/>
  <c r="H268" i="11"/>
  <c r="H261" i="11"/>
  <c r="H253" i="11"/>
  <c r="H246" i="11"/>
  <c r="H239" i="11"/>
  <c r="H232" i="11"/>
  <c r="H225" i="11"/>
  <c r="H217" i="11"/>
  <c r="H210" i="11"/>
  <c r="H203" i="11"/>
  <c r="H196" i="11"/>
  <c r="H189" i="11"/>
  <c r="H181" i="11"/>
  <c r="H174" i="11"/>
  <c r="H167" i="11"/>
  <c r="H160" i="11"/>
  <c r="H153" i="11"/>
  <c r="H145" i="11"/>
  <c r="H138" i="11"/>
  <c r="H131" i="11"/>
  <c r="H124" i="11"/>
  <c r="H117" i="11"/>
  <c r="H109" i="11"/>
  <c r="H102" i="11"/>
  <c r="H95" i="11"/>
  <c r="H88" i="11"/>
  <c r="H81" i="11"/>
  <c r="H73" i="11"/>
  <c r="H66" i="11"/>
  <c r="H59" i="11"/>
  <c r="H52" i="11"/>
  <c r="H45" i="11"/>
  <c r="H37" i="11"/>
  <c r="H30" i="11"/>
  <c r="H23" i="11"/>
  <c r="H16" i="11"/>
  <c r="H9940" i="11"/>
  <c r="H9681" i="11"/>
  <c r="H9422" i="11"/>
  <c r="H9287" i="11"/>
  <c r="H9201" i="11"/>
  <c r="H9114" i="11"/>
  <c r="H9028" i="11"/>
  <c r="H8942" i="11"/>
  <c r="H8855" i="11"/>
  <c r="H8769" i="11"/>
  <c r="H8682" i="11"/>
  <c r="H8596" i="11"/>
  <c r="H8510" i="11"/>
  <c r="H8423" i="11"/>
  <c r="H8356" i="11"/>
  <c r="H8291" i="11"/>
  <c r="H8226" i="11"/>
  <c r="H8162" i="11"/>
  <c r="H8097" i="11"/>
  <c r="H8032" i="11"/>
  <c r="H7967" i="11"/>
  <c r="H7902" i="11"/>
  <c r="H7838" i="11"/>
  <c r="H7773" i="11"/>
  <c r="H7708" i="11"/>
  <c r="H7653" i="11"/>
  <c r="H7599" i="11"/>
  <c r="H7545" i="11"/>
  <c r="H7491" i="11"/>
  <c r="H7437" i="11"/>
  <c r="H7383" i="11"/>
  <c r="H7329" i="11"/>
  <c r="H7275" i="11"/>
  <c r="H7221" i="11"/>
  <c r="H7167" i="11"/>
  <c r="H7120" i="11"/>
  <c r="H7077" i="11"/>
  <c r="H7033" i="11"/>
  <c r="H6990" i="11"/>
  <c r="H6947" i="11"/>
  <c r="H6904" i="11"/>
  <c r="H6861" i="11"/>
  <c r="H6817" i="11"/>
  <c r="H6774" i="11"/>
  <c r="H6731" i="11"/>
  <c r="H6688" i="11"/>
  <c r="H6645" i="11"/>
  <c r="H6601" i="11"/>
  <c r="H6558" i="11"/>
  <c r="H6515" i="11"/>
  <c r="H6472" i="11"/>
  <c r="H6429" i="11"/>
  <c r="H6385" i="11"/>
  <c r="H6342" i="11"/>
  <c r="H6299" i="11"/>
  <c r="H6256" i="11"/>
  <c r="H6213" i="11"/>
  <c r="H6169" i="11"/>
  <c r="H6126" i="11"/>
  <c r="H6083" i="11"/>
  <c r="H6040" i="11"/>
  <c r="H5997" i="11"/>
  <c r="H5953" i="11"/>
  <c r="H5910" i="11"/>
  <c r="H5867" i="11"/>
  <c r="H5824" i="11"/>
  <c r="H5781" i="11"/>
  <c r="H5737" i="11"/>
  <c r="H5694" i="11"/>
  <c r="H5651" i="11"/>
  <c r="H5608" i="11"/>
  <c r="H5565" i="11"/>
  <c r="H5521" i="11"/>
  <c r="H5478" i="11"/>
  <c r="H5435" i="11"/>
  <c r="H5392" i="11"/>
  <c r="H5349" i="11"/>
  <c r="H5305" i="11"/>
  <c r="H5262" i="11"/>
  <c r="H5219" i="11"/>
  <c r="H5176" i="11"/>
  <c r="H5133" i="11"/>
  <c r="H5089" i="11"/>
  <c r="H5046" i="11"/>
  <c r="H5003" i="11"/>
  <c r="H4960" i="11"/>
  <c r="H4917" i="11"/>
  <c r="H4873" i="11"/>
  <c r="H4830" i="11"/>
  <c r="H4787" i="11"/>
  <c r="H4744" i="11"/>
  <c r="H4701" i="11"/>
  <c r="H4660" i="11"/>
  <c r="H4624" i="11"/>
  <c r="H4588" i="11"/>
  <c r="H4552" i="11"/>
  <c r="H4516" i="11"/>
  <c r="H4480" i="11"/>
  <c r="H4444" i="11"/>
  <c r="H4408" i="11"/>
  <c r="H4372" i="11"/>
  <c r="H4336" i="11"/>
  <c r="H4300" i="11"/>
  <c r="H4264" i="11"/>
  <c r="H4228" i="11"/>
  <c r="H4192" i="11"/>
  <c r="H4156" i="11"/>
  <c r="H4120" i="11"/>
  <c r="H4084" i="11"/>
  <c r="H4054" i="11"/>
  <c r="H4036" i="11"/>
  <c r="H4018" i="11"/>
  <c r="H4000" i="11"/>
  <c r="H3982" i="11"/>
  <c r="H3965" i="11"/>
  <c r="H3953" i="11"/>
  <c r="H3942" i="11"/>
  <c r="H3934" i="11"/>
  <c r="H3924" i="11"/>
  <c r="H3916" i="11"/>
  <c r="H3906" i="11"/>
  <c r="H3898" i="11"/>
  <c r="H3888" i="11"/>
  <c r="H3880" i="11"/>
  <c r="H3870" i="11"/>
  <c r="H3862" i="11"/>
  <c r="H3852" i="11"/>
  <c r="H3844" i="11"/>
  <c r="H3834" i="11"/>
  <c r="H3826" i="11"/>
  <c r="H3816" i="11"/>
  <c r="H3808" i="11"/>
  <c r="H3798" i="11"/>
  <c r="H3790" i="11"/>
  <c r="H3780" i="11"/>
  <c r="H3772" i="11"/>
  <c r="H3762" i="11"/>
  <c r="H3754" i="11"/>
  <c r="H3744" i="11"/>
  <c r="H3736" i="11"/>
  <c r="H3726" i="11"/>
  <c r="H3718" i="11"/>
  <c r="H3708" i="11"/>
  <c r="H3700" i="11"/>
  <c r="H3690" i="11"/>
  <c r="H3682" i="11"/>
  <c r="H3672" i="11"/>
  <c r="H3664" i="11"/>
  <c r="H3654" i="11"/>
  <c r="H3646" i="11"/>
  <c r="H3636" i="11"/>
  <c r="H3628" i="11"/>
  <c r="H3618" i="11"/>
  <c r="H3610" i="11"/>
  <c r="H3600" i="11"/>
  <c r="H3592" i="11"/>
  <c r="H3582" i="11"/>
  <c r="H3574" i="11"/>
  <c r="H3564" i="11"/>
  <c r="H3556" i="11"/>
  <c r="H3546" i="11"/>
  <c r="H3538" i="11"/>
  <c r="H3528" i="11"/>
  <c r="H3520" i="11"/>
  <c r="H3510" i="11"/>
  <c r="H3502" i="11"/>
  <c r="H3492" i="11"/>
  <c r="H3484" i="11"/>
  <c r="H3474" i="11"/>
  <c r="H3466" i="11"/>
  <c r="H3456" i="11"/>
  <c r="H3448" i="11"/>
  <c r="H3438" i="11"/>
  <c r="H3430" i="11"/>
  <c r="H3420" i="11"/>
  <c r="H3412" i="11"/>
  <c r="H3402" i="11"/>
  <c r="H3394" i="11"/>
  <c r="H3384" i="11"/>
  <c r="H3377" i="11"/>
  <c r="H3370" i="11"/>
  <c r="H3363" i="11"/>
  <c r="H3355" i="11"/>
  <c r="H3348" i="11"/>
  <c r="H3341" i="11"/>
  <c r="H3334" i="11"/>
  <c r="H3327" i="11"/>
  <c r="H3319" i="11"/>
  <c r="H3312" i="11"/>
  <c r="H3305" i="11"/>
  <c r="H3298" i="11"/>
  <c r="H3291" i="11"/>
  <c r="H3283" i="11"/>
  <c r="H3276" i="11"/>
  <c r="H3269" i="11"/>
  <c r="H3262" i="11"/>
  <c r="H3255" i="11"/>
  <c r="H3247" i="11"/>
  <c r="H3240" i="11"/>
  <c r="H3233" i="11"/>
  <c r="H3226" i="11"/>
  <c r="H3219" i="11"/>
  <c r="H3211" i="11"/>
  <c r="H3204" i="11"/>
  <c r="H3197" i="11"/>
  <c r="H3190" i="11"/>
  <c r="H3183" i="11"/>
  <c r="H3175" i="11"/>
  <c r="H3168" i="11"/>
  <c r="H3161" i="11"/>
  <c r="H3154" i="11"/>
  <c r="H3147" i="11"/>
  <c r="H3139" i="11"/>
  <c r="H3132" i="11"/>
  <c r="H3125" i="11"/>
  <c r="H3118" i="11"/>
  <c r="H3111" i="11"/>
  <c r="H3103" i="11"/>
  <c r="H3096" i="11"/>
  <c r="H3089" i="11"/>
  <c r="H3082" i="11"/>
  <c r="H3075" i="11"/>
  <c r="H3067" i="11"/>
  <c r="H3060" i="11"/>
  <c r="H3053" i="11"/>
  <c r="H3046" i="11"/>
  <c r="H3039" i="11"/>
  <c r="H3031" i="11"/>
  <c r="H3024" i="11"/>
  <c r="H3017" i="11"/>
  <c r="H3010" i="11"/>
  <c r="H3003" i="11"/>
  <c r="H2995" i="11"/>
  <c r="H2988" i="11"/>
  <c r="H2981" i="11"/>
  <c r="H2974" i="11"/>
  <c r="H2967" i="11"/>
  <c r="H2959" i="11"/>
  <c r="H2952" i="11"/>
  <c r="H2945" i="11"/>
  <c r="H2938" i="11"/>
  <c r="H2931" i="11"/>
  <c r="H2923" i="11"/>
  <c r="H2916" i="11"/>
  <c r="H2909" i="11"/>
  <c r="H2902" i="11"/>
  <c r="H2895" i="11"/>
  <c r="H2887" i="11"/>
  <c r="H2880" i="11"/>
  <c r="H2873" i="11"/>
  <c r="H2866" i="11"/>
  <c r="H2859" i="11"/>
  <c r="H2851" i="11"/>
  <c r="H2844" i="11"/>
  <c r="H2837" i="11"/>
  <c r="H2830" i="11"/>
  <c r="H2823" i="11"/>
  <c r="H2815" i="11"/>
  <c r="H2808" i="11"/>
  <c r="H2801" i="11"/>
  <c r="H2794" i="11"/>
  <c r="H2787" i="11"/>
  <c r="H2779" i="11"/>
  <c r="H2772" i="11"/>
  <c r="H2765" i="11"/>
  <c r="H2758" i="11"/>
  <c r="H2751" i="11"/>
  <c r="H2743" i="11"/>
  <c r="H2736" i="11"/>
  <c r="H2729" i="11"/>
  <c r="H2722" i="11"/>
  <c r="H2715" i="11"/>
  <c r="H2707" i="11"/>
  <c r="H2700" i="11"/>
  <c r="H2693" i="11"/>
  <c r="H2686" i="11"/>
  <c r="H2679" i="11"/>
  <c r="H2671" i="11"/>
  <c r="H2664" i="11"/>
  <c r="H2657" i="11"/>
  <c r="H2650" i="11"/>
  <c r="H2643" i="11"/>
  <c r="H2635" i="11"/>
  <c r="H2628" i="11"/>
  <c r="H2621" i="11"/>
  <c r="H2614" i="11"/>
  <c r="H2607" i="11"/>
  <c r="H2599" i="11"/>
  <c r="H2592" i="11"/>
  <c r="H2585" i="11"/>
  <c r="H2578" i="11"/>
  <c r="H2571" i="11"/>
  <c r="H2563" i="11"/>
  <c r="H2556" i="11"/>
  <c r="H2549" i="11"/>
  <c r="H2542" i="11"/>
  <c r="H2535" i="11"/>
  <c r="H2527" i="11"/>
  <c r="H2520" i="11"/>
  <c r="H2513" i="11"/>
  <c r="H2506" i="11"/>
  <c r="H2499" i="11"/>
  <c r="H2491" i="11"/>
  <c r="H2484" i="11"/>
  <c r="H2477" i="11"/>
  <c r="H2470" i="11"/>
  <c r="H2463" i="11"/>
  <c r="H2455" i="11"/>
  <c r="H2448" i="11"/>
  <c r="H2441" i="11"/>
  <c r="H2434" i="11"/>
  <c r="H2427" i="11"/>
  <c r="H2419" i="11"/>
  <c r="H2412" i="11"/>
  <c r="H2405" i="11"/>
  <c r="H2398" i="11"/>
  <c r="H2391" i="11"/>
  <c r="H2383" i="11"/>
  <c r="H2376" i="11"/>
  <c r="H2369" i="11"/>
  <c r="H2362" i="11"/>
  <c r="H2355" i="11"/>
  <c r="H2347" i="11"/>
  <c r="H2340" i="11"/>
  <c r="H2333" i="11"/>
  <c r="H2326" i="11"/>
  <c r="H2319" i="11"/>
  <c r="H2311" i="11"/>
  <c r="H2304" i="11"/>
  <c r="H2297" i="11"/>
  <c r="H2290" i="11"/>
  <c r="H2283" i="11"/>
  <c r="H2275" i="11"/>
  <c r="H2268" i="11"/>
  <c r="H2261" i="11"/>
  <c r="H2254" i="11"/>
  <c r="H2247" i="11"/>
  <c r="H2239" i="11"/>
  <c r="H2232" i="11"/>
  <c r="H2225" i="11"/>
  <c r="H2218" i="11"/>
  <c r="H2211" i="11"/>
  <c r="H2203" i="11"/>
  <c r="H2196" i="11"/>
  <c r="H2189" i="11"/>
  <c r="H2182" i="11"/>
  <c r="H2175" i="11"/>
  <c r="H2167" i="11"/>
  <c r="H2160" i="11"/>
  <c r="H2153" i="11"/>
  <c r="H2146" i="11"/>
  <c r="H2139" i="11"/>
  <c r="H2131" i="11"/>
  <c r="H2124" i="11"/>
  <c r="H2117" i="11"/>
  <c r="H2110" i="11"/>
  <c r="H2103" i="11"/>
  <c r="H2095" i="11"/>
  <c r="H2088" i="11"/>
  <c r="H2081" i="11"/>
  <c r="H2074" i="11"/>
  <c r="H2067" i="11"/>
  <c r="H2059" i="11"/>
  <c r="H2052" i="11"/>
  <c r="H2045" i="11"/>
  <c r="H2038" i="11"/>
  <c r="H2031" i="11"/>
  <c r="H2023" i="11"/>
  <c r="H2016" i="11"/>
  <c r="H2009" i="11"/>
  <c r="H2002" i="11"/>
  <c r="H1995" i="11"/>
  <c r="H1987" i="11"/>
  <c r="H1980" i="11"/>
  <c r="H1973" i="11"/>
  <c r="H1966" i="11"/>
  <c r="H1959" i="11"/>
  <c r="H1951" i="11"/>
  <c r="H1944" i="11"/>
  <c r="H1937" i="11"/>
  <c r="H1930" i="11"/>
  <c r="H1923" i="11"/>
  <c r="H1915" i="11"/>
  <c r="H1908" i="11"/>
  <c r="H1901" i="11"/>
  <c r="H1894" i="11"/>
  <c r="H1887" i="11"/>
  <c r="H1879" i="11"/>
  <c r="H1872" i="11"/>
  <c r="H1865" i="11"/>
  <c r="H1858" i="11"/>
  <c r="H1851" i="11"/>
  <c r="H1843" i="11"/>
  <c r="H1836" i="11"/>
  <c r="H1829" i="11"/>
  <c r="H1822" i="11"/>
  <c r="H1815" i="11"/>
  <c r="H1807" i="11"/>
  <c r="H1800" i="11"/>
  <c r="H1793" i="11"/>
  <c r="H1786" i="11"/>
  <c r="H1779" i="11"/>
  <c r="H1771" i="11"/>
  <c r="H1764" i="11"/>
  <c r="H1757" i="11"/>
  <c r="H1750" i="11"/>
  <c r="H1743" i="11"/>
  <c r="H1735" i="11"/>
  <c r="H1728" i="11"/>
  <c r="H1721" i="11"/>
  <c r="H1714" i="11"/>
  <c r="H1707" i="11"/>
  <c r="H1699" i="11"/>
  <c r="H1692" i="11"/>
  <c r="H1685" i="11"/>
  <c r="H1678" i="11"/>
  <c r="H1671" i="11"/>
  <c r="H1663" i="11"/>
  <c r="H1656" i="11"/>
  <c r="H1649" i="11"/>
  <c r="H1642" i="11"/>
  <c r="H1635" i="11"/>
  <c r="H1627" i="11"/>
  <c r="H1620" i="11"/>
  <c r="H1613" i="11"/>
  <c r="H1606" i="11"/>
  <c r="H1599" i="11"/>
  <c r="H1591" i="11"/>
  <c r="H1584" i="11"/>
  <c r="H1577" i="11"/>
  <c r="H1570" i="11"/>
  <c r="H1563" i="11"/>
  <c r="H1555" i="11"/>
  <c r="H1548" i="11"/>
  <c r="H1541" i="11"/>
  <c r="H1534" i="11"/>
  <c r="H1527" i="11"/>
  <c r="H1519" i="11"/>
  <c r="H1512" i="11"/>
  <c r="H1505" i="11"/>
  <c r="H1498" i="11"/>
  <c r="H1491" i="11"/>
  <c r="H1483" i="11"/>
  <c r="H1476" i="11"/>
  <c r="H1469" i="11"/>
  <c r="H1462" i="11"/>
  <c r="H1455" i="11"/>
  <c r="H1447" i="11"/>
  <c r="H1440" i="11"/>
  <c r="H1433" i="11"/>
  <c r="H1426" i="11"/>
  <c r="H1419" i="11"/>
  <c r="H1411" i="11"/>
  <c r="H1404" i="11"/>
  <c r="H1397" i="11"/>
  <c r="H1390" i="11"/>
  <c r="H1383" i="11"/>
  <c r="H1375" i="11"/>
  <c r="H1368" i="11"/>
  <c r="H1361" i="11"/>
  <c r="H1354" i="11"/>
  <c r="H1347" i="11"/>
  <c r="H1339" i="11"/>
  <c r="H1332" i="11"/>
  <c r="H1325" i="11"/>
  <c r="H1318" i="11"/>
  <c r="H1311" i="11"/>
  <c r="H1303" i="11"/>
  <c r="H1296" i="11"/>
  <c r="H1289" i="11"/>
  <c r="H1282" i="11"/>
  <c r="H1275" i="11"/>
  <c r="H1267" i="11"/>
  <c r="H1260" i="11"/>
  <c r="H1253" i="11"/>
  <c r="H1246" i="11"/>
  <c r="H1239" i="11"/>
  <c r="H1231" i="11"/>
  <c r="H1224" i="11"/>
  <c r="H1217" i="11"/>
  <c r="H1210" i="11"/>
  <c r="H1203" i="11"/>
  <c r="H1195" i="11"/>
  <c r="H1188" i="11"/>
  <c r="H1181" i="11"/>
  <c r="H1174" i="11"/>
  <c r="H1167" i="11"/>
  <c r="H1159" i="11"/>
  <c r="H1152" i="11"/>
  <c r="H1145" i="11"/>
  <c r="H1138" i="11"/>
  <c r="H1131" i="11"/>
  <c r="H1123" i="11"/>
  <c r="H1116" i="11"/>
  <c r="H1109" i="11"/>
  <c r="H1102" i="11"/>
  <c r="H1095" i="11"/>
  <c r="H1087" i="11"/>
  <c r="H1080" i="11"/>
  <c r="H1073" i="11"/>
  <c r="H1066" i="11"/>
  <c r="H1059" i="11"/>
  <c r="H1051" i="11"/>
  <c r="H1044" i="11"/>
  <c r="H1037" i="11"/>
  <c r="H1030" i="11"/>
  <c r="H1023" i="11"/>
  <c r="H1015" i="11"/>
  <c r="H1008" i="11"/>
  <c r="H1001" i="11"/>
  <c r="H994" i="11"/>
  <c r="H987" i="11"/>
  <c r="H979" i="11"/>
  <c r="H972" i="11"/>
  <c r="H965" i="11"/>
  <c r="H958" i="11"/>
  <c r="H951" i="11"/>
  <c r="H943" i="11"/>
  <c r="H936" i="11"/>
  <c r="H929" i="11"/>
  <c r="H922" i="11"/>
  <c r="H915" i="11"/>
  <c r="H907" i="11"/>
  <c r="H900" i="11"/>
  <c r="H893" i="11"/>
  <c r="H886" i="11"/>
  <c r="H879" i="11"/>
  <c r="H871" i="11"/>
  <c r="H864" i="11"/>
  <c r="H857" i="11"/>
  <c r="H850" i="11"/>
  <c r="H843" i="11"/>
  <c r="H835" i="11"/>
  <c r="H828" i="11"/>
  <c r="H821" i="11"/>
  <c r="H814" i="11"/>
  <c r="H807" i="11"/>
  <c r="H799" i="11"/>
  <c r="H792" i="11"/>
  <c r="H785" i="11"/>
  <c r="H778" i="11"/>
  <c r="H771" i="11"/>
  <c r="H763" i="11"/>
  <c r="H756" i="11"/>
  <c r="H749" i="11"/>
  <c r="H742" i="11"/>
  <c r="H735" i="11"/>
  <c r="H727" i="11"/>
  <c r="H720" i="11"/>
  <c r="H713" i="11"/>
  <c r="H706" i="11"/>
  <c r="H699" i="11"/>
  <c r="H691" i="11"/>
  <c r="H684" i="11"/>
  <c r="H677" i="11"/>
  <c r="H670" i="11"/>
  <c r="H663" i="11"/>
  <c r="H655" i="11"/>
  <c r="H648" i="11"/>
  <c r="H641" i="11"/>
  <c r="H634" i="11"/>
  <c r="H627" i="11"/>
  <c r="H619" i="11"/>
  <c r="H612" i="11"/>
  <c r="H605" i="11"/>
  <c r="H598" i="11"/>
  <c r="H591" i="11"/>
  <c r="H583" i="11"/>
  <c r="H576" i="11"/>
  <c r="H569" i="11"/>
  <c r="H562" i="11"/>
  <c r="H555" i="11"/>
  <c r="H547" i="11"/>
  <c r="H540" i="11"/>
  <c r="H533" i="11"/>
  <c r="H526" i="11"/>
  <c r="H519" i="11"/>
  <c r="H511" i="11"/>
  <c r="H504" i="11"/>
  <c r="H497" i="11"/>
  <c r="H490" i="11"/>
  <c r="H483" i="11"/>
  <c r="H475" i="11"/>
  <c r="H468" i="11"/>
  <c r="H461" i="11"/>
  <c r="H454" i="11"/>
  <c r="H447" i="11"/>
  <c r="H439" i="11"/>
  <c r="H432" i="11"/>
  <c r="H425" i="11"/>
  <c r="H418" i="11"/>
  <c r="H411" i="11"/>
  <c r="H403" i="11"/>
  <c r="H396" i="11"/>
  <c r="H389" i="11"/>
  <c r="H382" i="11"/>
  <c r="H375" i="11"/>
  <c r="H367" i="11"/>
  <c r="H360" i="11"/>
  <c r="H353" i="11"/>
  <c r="H346" i="11"/>
  <c r="H339" i="11"/>
  <c r="H331" i="11"/>
  <c r="H324" i="11"/>
  <c r="H317" i="11"/>
  <c r="H310" i="11"/>
  <c r="H303" i="11"/>
  <c r="H295" i="11"/>
  <c r="H288" i="11"/>
  <c r="H281" i="11"/>
  <c r="H274" i="11"/>
  <c r="H267" i="11"/>
  <c r="H259" i="11"/>
  <c r="H252" i="11"/>
  <c r="H245" i="11"/>
  <c r="H238" i="11"/>
  <c r="H231" i="11"/>
  <c r="H223" i="11"/>
  <c r="H216" i="11"/>
  <c r="H209" i="11"/>
  <c r="H202" i="11"/>
  <c r="H195" i="11"/>
  <c r="H187" i="11"/>
  <c r="H180" i="11"/>
  <c r="H173" i="11"/>
  <c r="H166" i="11"/>
  <c r="H159" i="11"/>
  <c r="H151" i="11"/>
  <c r="H144" i="11"/>
  <c r="H137" i="11"/>
  <c r="H130" i="11"/>
  <c r="H123" i="11"/>
  <c r="H115" i="11"/>
  <c r="H108" i="11"/>
  <c r="H101" i="11"/>
  <c r="H94" i="11"/>
  <c r="H87" i="11"/>
  <c r="H79" i="11"/>
  <c r="H72" i="11"/>
  <c r="H65" i="11"/>
  <c r="H58" i="11"/>
  <c r="H51" i="11"/>
  <c r="H43" i="11"/>
  <c r="H36" i="11"/>
  <c r="H29" i="11"/>
  <c r="H22" i="11"/>
  <c r="H15" i="11"/>
  <c r="H9810" i="11"/>
  <c r="H9551" i="11"/>
  <c r="H9330" i="11"/>
  <c r="H9244" i="11"/>
  <c r="H9158" i="11"/>
  <c r="H9071" i="11"/>
  <c r="H8985" i="11"/>
  <c r="H8898" i="11"/>
  <c r="H8812" i="11"/>
  <c r="H8726" i="11"/>
  <c r="H8639" i="11"/>
  <c r="H8553" i="11"/>
  <c r="H8466" i="11"/>
  <c r="H8387" i="11"/>
  <c r="H8322" i="11"/>
  <c r="H8258" i="11"/>
  <c r="H8193" i="11"/>
  <c r="H8128" i="11"/>
  <c r="H8063" i="11"/>
  <c r="H7998" i="11"/>
  <c r="H7934" i="11"/>
  <c r="H7869" i="11"/>
  <c r="H7804" i="11"/>
  <c r="H7739" i="11"/>
  <c r="H7679" i="11"/>
  <c r="H7625" i="11"/>
  <c r="H7571" i="11"/>
  <c r="H7517" i="11"/>
  <c r="H7463" i="11"/>
  <c r="H7409" i="11"/>
  <c r="H7355" i="11"/>
  <c r="H7301" i="11"/>
  <c r="H7247" i="11"/>
  <c r="H7193" i="11"/>
  <c r="H7141" i="11"/>
  <c r="H7098" i="11"/>
  <c r="H7055" i="11"/>
  <c r="H7012" i="11"/>
  <c r="H6969" i="11"/>
  <c r="H6925" i="11"/>
  <c r="H6882" i="11"/>
  <c r="H6839" i="11"/>
  <c r="H6796" i="11"/>
  <c r="H6753" i="11"/>
  <c r="H6709" i="11"/>
  <c r="H6666" i="11"/>
  <c r="H6623" i="11"/>
  <c r="H6580" i="11"/>
  <c r="H6537" i="11"/>
  <c r="H6493" i="11"/>
  <c r="H6450" i="11"/>
  <c r="H6407" i="11"/>
  <c r="H6364" i="11"/>
  <c r="H6321" i="11"/>
  <c r="H6277" i="11"/>
  <c r="H6234" i="11"/>
  <c r="H6191" i="11"/>
  <c r="H6148" i="11"/>
  <c r="H6105" i="11"/>
  <c r="H6061" i="11"/>
  <c r="H6018" i="11"/>
  <c r="H5975" i="11"/>
  <c r="H5932" i="11"/>
  <c r="H5889" i="11"/>
  <c r="H5845" i="11"/>
  <c r="H5802" i="11"/>
  <c r="H5759" i="11"/>
  <c r="H5716" i="11"/>
  <c r="H5673" i="11"/>
  <c r="H5629" i="11"/>
  <c r="H5586" i="11"/>
  <c r="H5543" i="11"/>
  <c r="H5500" i="11"/>
  <c r="H5457" i="11"/>
  <c r="H5413" i="11"/>
  <c r="H5370" i="11"/>
  <c r="H5327" i="11"/>
  <c r="H5284" i="11"/>
  <c r="H5241" i="11"/>
  <c r="H5197" i="11"/>
  <c r="H5154" i="11"/>
  <c r="H5111" i="11"/>
  <c r="H5068" i="11"/>
  <c r="H5025" i="11"/>
  <c r="H4981" i="11"/>
  <c r="H4938" i="11"/>
  <c r="H4895" i="11"/>
  <c r="H4852" i="11"/>
  <c r="H4809" i="11"/>
  <c r="H4765" i="11"/>
  <c r="H4722" i="11"/>
  <c r="H4679" i="11"/>
  <c r="H4642" i="11"/>
  <c r="H4606" i="11"/>
  <c r="H4570" i="11"/>
  <c r="H4534" i="11"/>
  <c r="H4498" i="11"/>
  <c r="H4462" i="11"/>
  <c r="H4426" i="11"/>
  <c r="H4390" i="11"/>
  <c r="H4354" i="11"/>
  <c r="H4318" i="11"/>
  <c r="H4282" i="11"/>
  <c r="H4246" i="11"/>
  <c r="H4210" i="11"/>
  <c r="H4174" i="11"/>
  <c r="H4138" i="11"/>
  <c r="H4102" i="11"/>
  <c r="H4066" i="11"/>
  <c r="H4044" i="11"/>
  <c r="H4026" i="11"/>
  <c r="H4008" i="11"/>
  <c r="H3990" i="11"/>
  <c r="H3972" i="11"/>
  <c r="H3959" i="11"/>
  <c r="H3947" i="11"/>
  <c r="H3937" i="11"/>
  <c r="H3929" i="11"/>
  <c r="H3919" i="11"/>
  <c r="H3911" i="11"/>
  <c r="H3901" i="11"/>
  <c r="H3893" i="11"/>
  <c r="H3883" i="11"/>
  <c r="H3875" i="11"/>
  <c r="H3865" i="11"/>
  <c r="H3857" i="11"/>
  <c r="H3847" i="11"/>
  <c r="H3839" i="11"/>
  <c r="H3829" i="11"/>
  <c r="H3821" i="11"/>
  <c r="H3811" i="11"/>
  <c r="H3803" i="11"/>
  <c r="H3793" i="11"/>
  <c r="H3785" i="11"/>
  <c r="H3775" i="11"/>
  <c r="H3767" i="11"/>
  <c r="H3757" i="11"/>
  <c r="H3749" i="11"/>
  <c r="H3739" i="11"/>
  <c r="H3731" i="11"/>
  <c r="H3721" i="11"/>
  <c r="H3713" i="11"/>
  <c r="H3703" i="11"/>
  <c r="H3695" i="11"/>
  <c r="H3685" i="11"/>
  <c r="H3677" i="11"/>
  <c r="H3667" i="11"/>
  <c r="H3659" i="11"/>
  <c r="H3649" i="11"/>
  <c r="H3641" i="11"/>
  <c r="H3631" i="11"/>
  <c r="H3623" i="11"/>
  <c r="H3613" i="11"/>
  <c r="H3605" i="11"/>
  <c r="H3595" i="11"/>
  <c r="H3587" i="11"/>
  <c r="H3577" i="11"/>
  <c r="H3569" i="11"/>
  <c r="H3559" i="11"/>
  <c r="H3551" i="11"/>
  <c r="H3541" i="11"/>
  <c r="H3533" i="11"/>
  <c r="H3523" i="11"/>
  <c r="H3515" i="11"/>
  <c r="H3505" i="11"/>
  <c r="H3497" i="11"/>
  <c r="H3487" i="11"/>
  <c r="H3479" i="11"/>
  <c r="H3469" i="11"/>
  <c r="H3461" i="11"/>
  <c r="H3451" i="11"/>
  <c r="H3443" i="11"/>
  <c r="H3433" i="11"/>
  <c r="H3425" i="11"/>
  <c r="H3415" i="11"/>
  <c r="H3407" i="11"/>
  <c r="H3397" i="11"/>
  <c r="H3389" i="11"/>
  <c r="H3381" i="11"/>
  <c r="H3373" i="11"/>
  <c r="H3366" i="11"/>
  <c r="H3359" i="11"/>
  <c r="H3352" i="11"/>
  <c r="H3345" i="11"/>
  <c r="H3337" i="11"/>
  <c r="H3330" i="11"/>
  <c r="H3323" i="11"/>
  <c r="H3316" i="11"/>
  <c r="H3309" i="11"/>
  <c r="H3301" i="11"/>
  <c r="H3294" i="11"/>
  <c r="H3287" i="11"/>
  <c r="H3280" i="11"/>
  <c r="H3273" i="11"/>
  <c r="H3265" i="11"/>
  <c r="H3258" i="11"/>
  <c r="H3251" i="11"/>
  <c r="H3244" i="11"/>
  <c r="H3237" i="11"/>
  <c r="H3229" i="11"/>
  <c r="H3222" i="11"/>
  <c r="H3215" i="11"/>
  <c r="H3208" i="11"/>
  <c r="H3201" i="11"/>
  <c r="H3193" i="11"/>
  <c r="H3186" i="11"/>
  <c r="H3179" i="11"/>
  <c r="H3172" i="11"/>
  <c r="H3165" i="11"/>
  <c r="H3157" i="11"/>
  <c r="H3150" i="11"/>
  <c r="H3143" i="11"/>
  <c r="H3136" i="11"/>
  <c r="H3129" i="11"/>
  <c r="H3121" i="11"/>
  <c r="H3114" i="11"/>
  <c r="H3107" i="11"/>
  <c r="H3100" i="11"/>
  <c r="H3093" i="11"/>
  <c r="H3085" i="11"/>
  <c r="H3078" i="11"/>
  <c r="H3071" i="11"/>
  <c r="H3064" i="11"/>
  <c r="H3057" i="11"/>
  <c r="H3049" i="11"/>
  <c r="H3042" i="11"/>
  <c r="H3035" i="11"/>
  <c r="H3028" i="11"/>
  <c r="H3021" i="11"/>
  <c r="H3013" i="11"/>
  <c r="H3006" i="11"/>
  <c r="H2999" i="11"/>
  <c r="H2992" i="11"/>
  <c r="H2985" i="11"/>
  <c r="H2977" i="11"/>
  <c r="H2970" i="11"/>
  <c r="H2963" i="11"/>
  <c r="H2956" i="11"/>
  <c r="H2949" i="11"/>
  <c r="H2941" i="11"/>
  <c r="H2934" i="11"/>
  <c r="H2927" i="11"/>
  <c r="H2920" i="11"/>
  <c r="H2913" i="11"/>
  <c r="H2905" i="11"/>
  <c r="H2898" i="11"/>
  <c r="H2891" i="11"/>
  <c r="H2884" i="11"/>
  <c r="H2877" i="11"/>
  <c r="H2869" i="11"/>
  <c r="H2862" i="11"/>
  <c r="H2855" i="11"/>
  <c r="H2848" i="11"/>
  <c r="H2841" i="11"/>
  <c r="H2833" i="11"/>
  <c r="H2826" i="11"/>
  <c r="H2819" i="11"/>
  <c r="H2812" i="11"/>
  <c r="H2805" i="11"/>
  <c r="H2797" i="11"/>
  <c r="H2790" i="11"/>
  <c r="H2783" i="11"/>
  <c r="H2776" i="11"/>
  <c r="H2769" i="11"/>
  <c r="H2761" i="11"/>
  <c r="H2754" i="11"/>
  <c r="H2747" i="11"/>
  <c r="H2740" i="11"/>
  <c r="H2733" i="11"/>
  <c r="H2725" i="11"/>
  <c r="H2718" i="11"/>
  <c r="H2711" i="11"/>
  <c r="H2704" i="11"/>
  <c r="H2697" i="11"/>
  <c r="H2689" i="11"/>
  <c r="H2682" i="11"/>
  <c r="H2675" i="11"/>
  <c r="H2668" i="11"/>
  <c r="H2661" i="11"/>
  <c r="H2653" i="11"/>
  <c r="H2646" i="11"/>
  <c r="H2639" i="11"/>
  <c r="H2632" i="11"/>
  <c r="H2625" i="11"/>
  <c r="H2617" i="11"/>
  <c r="H2610" i="11"/>
  <c r="H2603" i="11"/>
  <c r="H2596" i="11"/>
  <c r="H2589" i="11"/>
  <c r="H2581" i="11"/>
  <c r="H2574" i="11"/>
  <c r="H2567" i="11"/>
  <c r="H2560" i="11"/>
  <c r="H2553" i="11"/>
  <c r="H2545" i="11"/>
  <c r="H2538" i="11"/>
  <c r="H2531" i="11"/>
  <c r="H2524" i="11"/>
  <c r="H2517" i="11"/>
  <c r="H2509" i="11"/>
  <c r="H2502" i="11"/>
  <c r="H2495" i="11"/>
  <c r="H2488" i="11"/>
  <c r="H2481" i="11"/>
  <c r="H2473" i="11"/>
  <c r="H2466" i="11"/>
  <c r="H2459" i="11"/>
  <c r="H2452" i="11"/>
  <c r="H2445" i="11"/>
  <c r="H2437" i="11"/>
  <c r="H2430" i="11"/>
  <c r="H2423" i="11"/>
  <c r="H2416" i="11"/>
  <c r="H2409" i="11"/>
  <c r="H2401" i="11"/>
  <c r="H2394" i="11"/>
  <c r="H2387" i="11"/>
  <c r="H2380" i="11"/>
  <c r="H2373" i="11"/>
  <c r="H2365" i="11"/>
  <c r="H2358" i="11"/>
  <c r="H2351" i="11"/>
  <c r="H2344" i="11"/>
  <c r="H2337" i="11"/>
  <c r="H2329" i="11"/>
  <c r="H2322" i="11"/>
  <c r="H2315" i="11"/>
  <c r="H2308" i="11"/>
  <c r="H2301" i="11"/>
  <c r="H2293" i="11"/>
  <c r="H2286" i="11"/>
  <c r="H2279" i="11"/>
  <c r="H2272" i="11"/>
  <c r="H2265" i="11"/>
  <c r="H2257" i="11"/>
  <c r="H2250" i="11"/>
  <c r="H2243" i="11"/>
  <c r="H2236" i="11"/>
  <c r="H2229" i="11"/>
  <c r="H2221" i="11"/>
  <c r="H2214" i="11"/>
  <c r="H2207" i="11"/>
  <c r="H2200" i="11"/>
  <c r="H2193" i="11"/>
  <c r="H2185" i="11"/>
  <c r="H2178" i="11"/>
  <c r="H2171" i="11"/>
  <c r="H2164" i="11"/>
  <c r="H2157" i="11"/>
  <c r="H2149" i="11"/>
  <c r="H2142" i="11"/>
  <c r="H2135" i="11"/>
  <c r="H2128" i="11"/>
  <c r="H2121" i="11"/>
  <c r="H2113" i="11"/>
  <c r="H2106" i="11"/>
  <c r="H2099" i="11"/>
  <c r="H2092" i="11"/>
  <c r="H2085" i="11"/>
  <c r="H2077" i="11"/>
  <c r="H2070" i="11"/>
  <c r="H2063" i="11"/>
  <c r="H2056" i="11"/>
  <c r="H2049" i="11"/>
  <c r="H2041" i="11"/>
  <c r="H2034" i="11"/>
  <c r="H2027" i="11"/>
  <c r="H2020" i="11"/>
  <c r="H2013" i="11"/>
  <c r="H2005" i="11"/>
  <c r="H1998" i="11"/>
  <c r="H1991" i="11"/>
  <c r="H1984" i="11"/>
  <c r="H1977" i="11"/>
  <c r="H1969" i="11"/>
  <c r="H1962" i="11"/>
  <c r="H1955" i="11"/>
  <c r="H1948" i="11"/>
  <c r="H1941" i="11"/>
  <c r="H1933" i="11"/>
  <c r="H1926" i="11"/>
  <c r="H1919" i="11"/>
  <c r="H1912" i="11"/>
  <c r="H1905" i="11"/>
  <c r="H1897" i="11"/>
  <c r="H1890" i="11"/>
  <c r="H1883" i="11"/>
  <c r="H1876" i="11"/>
  <c r="H1869" i="11"/>
  <c r="H1861" i="11"/>
  <c r="H1854" i="11"/>
  <c r="H1847" i="11"/>
  <c r="H1840" i="11"/>
  <c r="H1833" i="11"/>
  <c r="H1825" i="11"/>
  <c r="H1818" i="11"/>
  <c r="H1811" i="11"/>
  <c r="H1804" i="11"/>
  <c r="H1797" i="11"/>
  <c r="H1789" i="11"/>
  <c r="H1782" i="11"/>
  <c r="H1775" i="11"/>
  <c r="H1768" i="11"/>
  <c r="H1761" i="11"/>
  <c r="H1753" i="11"/>
  <c r="H1746" i="11"/>
  <c r="H1739" i="11"/>
  <c r="H1732" i="11"/>
  <c r="H1725" i="11"/>
  <c r="H1717" i="11"/>
  <c r="H1710" i="11"/>
  <c r="H1703" i="11"/>
  <c r="H1696" i="11"/>
  <c r="H1689" i="11"/>
  <c r="H1681" i="11"/>
  <c r="H1674" i="11"/>
  <c r="H1667" i="11"/>
  <c r="H1660" i="11"/>
  <c r="H1653" i="11"/>
  <c r="H1645" i="11"/>
  <c r="H1638" i="11"/>
  <c r="H1631" i="11"/>
  <c r="H1624" i="11"/>
  <c r="H1617" i="11"/>
  <c r="H1609" i="11"/>
  <c r="H1602" i="11"/>
  <c r="H1595" i="11"/>
  <c r="H1588" i="11"/>
  <c r="H1581" i="11"/>
  <c r="H1573" i="11"/>
  <c r="H1566" i="11"/>
  <c r="H1559" i="11"/>
  <c r="H1552" i="11"/>
  <c r="H1545" i="11"/>
  <c r="H1537" i="11"/>
  <c r="H1530" i="11"/>
  <c r="H1523" i="11"/>
  <c r="H1516" i="11"/>
  <c r="H1509" i="11"/>
  <c r="H1501" i="11"/>
  <c r="H1494" i="11"/>
  <c r="H1487" i="11"/>
  <c r="H1480" i="11"/>
  <c r="H1473" i="11"/>
  <c r="H1465" i="11"/>
  <c r="H1458" i="11"/>
  <c r="H1451" i="11"/>
  <c r="H1444" i="11"/>
  <c r="H1437" i="11"/>
  <c r="H1429" i="11"/>
  <c r="H1422" i="11"/>
  <c r="H1415" i="11"/>
  <c r="H1408" i="11"/>
  <c r="H1401" i="11"/>
  <c r="H1393" i="11"/>
  <c r="H1386" i="11"/>
  <c r="H1379" i="11"/>
  <c r="H1372" i="11"/>
  <c r="H1365" i="11"/>
  <c r="H1357" i="11"/>
  <c r="H1350" i="11"/>
  <c r="H1343" i="11"/>
  <c r="H1336" i="11"/>
  <c r="H1329" i="11"/>
  <c r="H1321" i="11"/>
  <c r="H1314" i="11"/>
  <c r="H1307" i="11"/>
  <c r="H1300" i="11"/>
  <c r="H1293" i="11"/>
  <c r="H1285" i="11"/>
  <c r="H1278" i="11"/>
  <c r="H1271" i="11"/>
  <c r="H1264" i="11"/>
  <c r="H1257" i="11"/>
  <c r="H1249" i="11"/>
  <c r="H1242" i="11"/>
  <c r="H1235" i="11"/>
  <c r="H1228" i="11"/>
  <c r="H1221" i="11"/>
  <c r="H1213" i="11"/>
  <c r="H1206" i="11"/>
  <c r="H1199" i="11"/>
  <c r="H1192" i="11"/>
  <c r="H1185" i="11"/>
  <c r="H1177" i="11"/>
  <c r="H1170" i="11"/>
  <c r="H1163" i="11"/>
  <c r="H1156" i="11"/>
  <c r="H1149" i="11"/>
  <c r="H1141" i="11"/>
  <c r="H1134" i="11"/>
  <c r="H1127" i="11"/>
  <c r="H1120" i="11"/>
  <c r="H1113" i="11"/>
  <c r="H1105" i="11"/>
  <c r="H1098" i="11"/>
  <c r="H1091" i="11"/>
  <c r="H1084" i="11"/>
  <c r="H1077" i="11"/>
  <c r="H1069" i="11"/>
  <c r="H1062" i="11"/>
  <c r="H1055" i="11"/>
  <c r="H1048" i="11"/>
  <c r="H1041" i="11"/>
  <c r="H1033" i="11"/>
  <c r="H1026" i="11"/>
  <c r="H1019" i="11"/>
  <c r="H1012" i="11"/>
  <c r="H1005" i="11"/>
  <c r="H997" i="11"/>
  <c r="H990" i="11"/>
  <c r="H983" i="11"/>
  <c r="H976" i="11"/>
  <c r="H969" i="11"/>
  <c r="H961" i="11"/>
  <c r="H954" i="11"/>
  <c r="H947" i="11"/>
  <c r="H940" i="11"/>
  <c r="H933" i="11"/>
  <c r="H925" i="11"/>
  <c r="H918" i="11"/>
  <c r="H911" i="11"/>
  <c r="H904" i="11"/>
  <c r="H897" i="11"/>
  <c r="H889" i="11"/>
  <c r="H882" i="11"/>
  <c r="H875" i="11"/>
  <c r="H868" i="11"/>
  <c r="H861" i="11"/>
  <c r="H853" i="11"/>
  <c r="H846" i="11"/>
  <c r="H839" i="11"/>
  <c r="H832" i="11"/>
  <c r="H825" i="11"/>
  <c r="H817" i="11"/>
  <c r="H810" i="11"/>
  <c r="H803" i="11"/>
  <c r="H796" i="11"/>
  <c r="H789" i="11"/>
  <c r="H781" i="11"/>
  <c r="H774" i="11"/>
  <c r="H767" i="11"/>
  <c r="H760" i="11"/>
  <c r="H753" i="11"/>
  <c r="H745" i="11"/>
  <c r="H738" i="11"/>
  <c r="H731" i="11"/>
  <c r="H724" i="11"/>
  <c r="H717" i="11"/>
  <c r="H709" i="11"/>
  <c r="H702" i="11"/>
  <c r="H695" i="11"/>
  <c r="H688" i="11"/>
  <c r="H681" i="11"/>
  <c r="H673" i="11"/>
  <c r="H666" i="11"/>
  <c r="H659" i="11"/>
  <c r="H652" i="11"/>
  <c r="H645" i="11"/>
  <c r="H637" i="11"/>
  <c r="H630" i="11"/>
  <c r="H623" i="11"/>
  <c r="H616" i="11"/>
  <c r="H609" i="11"/>
  <c r="H601" i="11"/>
  <c r="H594" i="11"/>
  <c r="H587" i="11"/>
  <c r="H580" i="11"/>
  <c r="H573" i="11"/>
  <c r="H565" i="11"/>
  <c r="H558" i="11"/>
  <c r="H551" i="11"/>
  <c r="H544" i="11"/>
  <c r="H537" i="11"/>
  <c r="H529" i="11"/>
  <c r="H522" i="11"/>
  <c r="H515" i="11"/>
  <c r="H508" i="11"/>
  <c r="H501" i="11"/>
  <c r="H493" i="11"/>
  <c r="H486" i="11"/>
  <c r="H479" i="11"/>
  <c r="H472" i="11"/>
  <c r="H465" i="11"/>
  <c r="H457" i="11"/>
  <c r="H450" i="11"/>
  <c r="H443" i="11"/>
  <c r="H436" i="11"/>
  <c r="H429" i="11"/>
  <c r="H421" i="11"/>
  <c r="H414" i="11"/>
  <c r="H407" i="11"/>
  <c r="H400" i="11"/>
  <c r="H393" i="11"/>
  <c r="H385" i="11"/>
  <c r="H378" i="11"/>
  <c r="H371" i="11"/>
  <c r="H364" i="11"/>
  <c r="H357" i="11"/>
  <c r="H349" i="11"/>
  <c r="H342" i="11"/>
  <c r="H335" i="11"/>
  <c r="H328" i="11"/>
  <c r="H321" i="11"/>
  <c r="H313" i="11"/>
  <c r="H306" i="11"/>
  <c r="H299" i="11"/>
  <c r="H292" i="11"/>
  <c r="H285" i="11"/>
  <c r="H277" i="11"/>
  <c r="H270" i="11"/>
  <c r="H263" i="11"/>
  <c r="H256" i="11"/>
  <c r="H249" i="11"/>
  <c r="H241" i="11"/>
  <c r="H234" i="11"/>
  <c r="H227" i="11"/>
  <c r="H220" i="11"/>
  <c r="H213" i="11"/>
  <c r="H205" i="11"/>
  <c r="H198" i="11"/>
  <c r="H191" i="11"/>
  <c r="H184" i="11"/>
  <c r="H177" i="11"/>
  <c r="H169" i="11"/>
  <c r="H162" i="11"/>
  <c r="H155" i="11"/>
  <c r="H148" i="11"/>
  <c r="H141" i="11"/>
  <c r="H133" i="11"/>
  <c r="H126" i="11"/>
  <c r="H119" i="11"/>
  <c r="H112" i="11"/>
  <c r="H105" i="11"/>
  <c r="H97" i="11"/>
  <c r="H90" i="11"/>
  <c r="H83" i="11"/>
  <c r="H76" i="11"/>
  <c r="H69" i="11"/>
  <c r="H61" i="11"/>
  <c r="H54" i="11"/>
  <c r="H47" i="11"/>
  <c r="H40" i="11"/>
  <c r="H33" i="11"/>
  <c r="H25" i="11"/>
  <c r="H18" i="11"/>
  <c r="H9638" i="11"/>
  <c r="H9186" i="11"/>
  <c r="H8927" i="11"/>
  <c r="H8668" i="11"/>
  <c r="H8409" i="11"/>
  <c r="H8214" i="11"/>
  <c r="H8020" i="11"/>
  <c r="H7826" i="11"/>
  <c r="H7643" i="11"/>
  <c r="H7481" i="11"/>
  <c r="H7319" i="11"/>
  <c r="H7157" i="11"/>
  <c r="H7026" i="11"/>
  <c r="H6897" i="11"/>
  <c r="H6767" i="11"/>
  <c r="H6637" i="11"/>
  <c r="H6508" i="11"/>
  <c r="H6378" i="11"/>
  <c r="H6249" i="11"/>
  <c r="H6119" i="11"/>
  <c r="H5989" i="11"/>
  <c r="H5860" i="11"/>
  <c r="H5730" i="11"/>
  <c r="H5601" i="11"/>
  <c r="H5471" i="11"/>
  <c r="H5341" i="11"/>
  <c r="H5212" i="11"/>
  <c r="H5082" i="11"/>
  <c r="H4953" i="11"/>
  <c r="H4823" i="11"/>
  <c r="H4693" i="11"/>
  <c r="H4582" i="11"/>
  <c r="H4474" i="11"/>
  <c r="H4366" i="11"/>
  <c r="H4258" i="11"/>
  <c r="H4150" i="11"/>
  <c r="H4050" i="11"/>
  <c r="H3996" i="11"/>
  <c r="H3952" i="11"/>
  <c r="H3923" i="11"/>
  <c r="H3895" i="11"/>
  <c r="H3869" i="11"/>
  <c r="H3841" i="11"/>
  <c r="H3815" i="11"/>
  <c r="H3787" i="11"/>
  <c r="H3761" i="11"/>
  <c r="H3733" i="11"/>
  <c r="H3707" i="11"/>
  <c r="H3679" i="11"/>
  <c r="H3653" i="11"/>
  <c r="H3625" i="11"/>
  <c r="H3599" i="11"/>
  <c r="H3571" i="11"/>
  <c r="H3545" i="11"/>
  <c r="H3517" i="11"/>
  <c r="H3491" i="11"/>
  <c r="H3463" i="11"/>
  <c r="H3437" i="11"/>
  <c r="H3409" i="11"/>
  <c r="H3383" i="11"/>
  <c r="H3361" i="11"/>
  <c r="H3340" i="11"/>
  <c r="H3318" i="11"/>
  <c r="H3297" i="11"/>
  <c r="H3275" i="11"/>
  <c r="H3253" i="11"/>
  <c r="H3232" i="11"/>
  <c r="H3210" i="11"/>
  <c r="H3189" i="11"/>
  <c r="H3167" i="11"/>
  <c r="H3145" i="11"/>
  <c r="H3124" i="11"/>
  <c r="H3102" i="11"/>
  <c r="H3081" i="11"/>
  <c r="H3059" i="11"/>
  <c r="H3037" i="11"/>
  <c r="H3016" i="11"/>
  <c r="H2994" i="11"/>
  <c r="H2973" i="11"/>
  <c r="H2951" i="11"/>
  <c r="H2929" i="11"/>
  <c r="H2908" i="11"/>
  <c r="H2886" i="11"/>
  <c r="H2865" i="11"/>
  <c r="H2843" i="11"/>
  <c r="H2821" i="11"/>
  <c r="H2800" i="11"/>
  <c r="H2778" i="11"/>
  <c r="H2757" i="11"/>
  <c r="H2735" i="11"/>
  <c r="H2713" i="11"/>
  <c r="H2692" i="11"/>
  <c r="H2670" i="11"/>
  <c r="H2649" i="11"/>
  <c r="H2627" i="11"/>
  <c r="H2605" i="11"/>
  <c r="H2584" i="11"/>
  <c r="H2562" i="11"/>
  <c r="H2541" i="11"/>
  <c r="H2519" i="11"/>
  <c r="H2497" i="11"/>
  <c r="H2476" i="11"/>
  <c r="H2454" i="11"/>
  <c r="H2433" i="11"/>
  <c r="H2411" i="11"/>
  <c r="H2389" i="11"/>
  <c r="H2368" i="11"/>
  <c r="H2346" i="11"/>
  <c r="H2325" i="11"/>
  <c r="H2303" i="11"/>
  <c r="H2281" i="11"/>
  <c r="H2260" i="11"/>
  <c r="H2238" i="11"/>
  <c r="H2217" i="11"/>
  <c r="H2195" i="11"/>
  <c r="H2173" i="11"/>
  <c r="H2152" i="11"/>
  <c r="H2130" i="11"/>
  <c r="H2109" i="11"/>
  <c r="H2087" i="11"/>
  <c r="H2065" i="11"/>
  <c r="H2044" i="11"/>
  <c r="H2022" i="11"/>
  <c r="H2001" i="11"/>
  <c r="H1979" i="11"/>
  <c r="H1957" i="11"/>
  <c r="H1936" i="11"/>
  <c r="H1914" i="11"/>
  <c r="H1893" i="11"/>
  <c r="H1871" i="11"/>
  <c r="H1849" i="11"/>
  <c r="H1828" i="11"/>
  <c r="H1806" i="11"/>
  <c r="H1785" i="11"/>
  <c r="H1763" i="11"/>
  <c r="H1741" i="11"/>
  <c r="H1720" i="11"/>
  <c r="H1698" i="11"/>
  <c r="H1677" i="11"/>
  <c r="H1655" i="11"/>
  <c r="H1633" i="11"/>
  <c r="H1612" i="11"/>
  <c r="H1590" i="11"/>
  <c r="H1569" i="11"/>
  <c r="H1547" i="11"/>
  <c r="H1525" i="11"/>
  <c r="H1504" i="11"/>
  <c r="H1482" i="11"/>
  <c r="H1461" i="11"/>
  <c r="H1439" i="11"/>
  <c r="H1417" i="11"/>
  <c r="H1396" i="11"/>
  <c r="H1374" i="11"/>
  <c r="H1353" i="11"/>
  <c r="H1331" i="11"/>
  <c r="H1309" i="11"/>
  <c r="H1288" i="11"/>
  <c r="H1266" i="11"/>
  <c r="H1245" i="11"/>
  <c r="H1223" i="11"/>
  <c r="H1201" i="11"/>
  <c r="H1180" i="11"/>
  <c r="H1158" i="11"/>
  <c r="H1137" i="11"/>
  <c r="H1115" i="11"/>
  <c r="H1093" i="11"/>
  <c r="H1072" i="11"/>
  <c r="H1050" i="11"/>
  <c r="H1029" i="11"/>
  <c r="H1007" i="11"/>
  <c r="H985" i="11"/>
  <c r="H964" i="11"/>
  <c r="H942" i="11"/>
  <c r="H921" i="11"/>
  <c r="H899" i="11"/>
  <c r="H877" i="11"/>
  <c r="H856" i="11"/>
  <c r="H834" i="11"/>
  <c r="H813" i="11"/>
  <c r="H791" i="11"/>
  <c r="H769" i="11"/>
  <c r="H748" i="11"/>
  <c r="H726" i="11"/>
  <c r="H705" i="11"/>
  <c r="H683" i="11"/>
  <c r="H661" i="11"/>
  <c r="H640" i="11"/>
  <c r="H618" i="11"/>
  <c r="H597" i="11"/>
  <c r="H575" i="11"/>
  <c r="H553" i="11"/>
  <c r="H532" i="11"/>
  <c r="H510" i="11"/>
  <c r="H489" i="11"/>
  <c r="H467" i="11"/>
  <c r="H445" i="11"/>
  <c r="H424" i="11"/>
  <c r="H402" i="11"/>
  <c r="H381" i="11"/>
  <c r="H359" i="11"/>
  <c r="H337" i="11"/>
  <c r="H316" i="11"/>
  <c r="H294" i="11"/>
  <c r="H273" i="11"/>
  <c r="H251" i="11"/>
  <c r="H229" i="11"/>
  <c r="H208" i="11"/>
  <c r="H186" i="11"/>
  <c r="H165" i="11"/>
  <c r="H143" i="11"/>
  <c r="H121" i="11"/>
  <c r="H100" i="11"/>
  <c r="H78" i="11"/>
  <c r="H57" i="11"/>
  <c r="H35" i="11"/>
  <c r="H9594" i="11"/>
  <c r="H9172" i="11"/>
  <c r="H8913" i="11"/>
  <c r="H8654" i="11"/>
  <c r="H8399" i="11"/>
  <c r="H8205" i="11"/>
  <c r="H8010" i="11"/>
  <c r="H7816" i="11"/>
  <c r="H7635" i="11"/>
  <c r="H7473" i="11"/>
  <c r="H7311" i="11"/>
  <c r="H7149" i="11"/>
  <c r="H7019" i="11"/>
  <c r="H6889" i="11"/>
  <c r="H6760" i="11"/>
  <c r="H6630" i="11"/>
  <c r="H6501" i="11"/>
  <c r="H6371" i="11"/>
  <c r="H6241" i="11"/>
  <c r="H6112" i="11"/>
  <c r="H5982" i="11"/>
  <c r="H5853" i="11"/>
  <c r="H5723" i="11"/>
  <c r="H5593" i="11"/>
  <c r="H5464" i="11"/>
  <c r="H5334" i="11"/>
  <c r="H5205" i="11"/>
  <c r="H5075" i="11"/>
  <c r="H4945" i="11"/>
  <c r="H4816" i="11"/>
  <c r="H4686" i="11"/>
  <c r="H4576" i="11"/>
  <c r="H4468" i="11"/>
  <c r="H4360" i="11"/>
  <c r="H4252" i="11"/>
  <c r="H4144" i="11"/>
  <c r="H4048" i="11"/>
  <c r="H3994" i="11"/>
  <c r="H3948" i="11"/>
  <c r="H3922" i="11"/>
  <c r="H3894" i="11"/>
  <c r="H3868" i="11"/>
  <c r="H3840" i="11"/>
  <c r="H3814" i="11"/>
  <c r="H3786" i="11"/>
  <c r="H3760" i="11"/>
  <c r="H3732" i="11"/>
  <c r="H3706" i="11"/>
  <c r="H3678" i="11"/>
  <c r="H3652" i="11"/>
  <c r="H3624" i="11"/>
  <c r="H3598" i="11"/>
  <c r="H3570" i="11"/>
  <c r="H3544" i="11"/>
  <c r="H3516" i="11"/>
  <c r="H3490" i="11"/>
  <c r="H3462" i="11"/>
  <c r="H3436" i="11"/>
  <c r="H3408" i="11"/>
  <c r="H3382" i="11"/>
  <c r="H3360" i="11"/>
  <c r="H3339" i="11"/>
  <c r="H3317" i="11"/>
  <c r="H3295" i="11"/>
  <c r="H3274" i="11"/>
  <c r="H3252" i="11"/>
  <c r="H3231" i="11"/>
  <c r="H3209" i="11"/>
  <c r="H3187" i="11"/>
  <c r="H3166" i="11"/>
  <c r="H3144" i="11"/>
  <c r="H3123" i="11"/>
  <c r="H3101" i="11"/>
  <c r="H3079" i="11"/>
  <c r="H3058" i="11"/>
  <c r="H3036" i="11"/>
  <c r="H3015" i="11"/>
  <c r="H2993" i="11"/>
  <c r="H2971" i="11"/>
  <c r="H2950" i="11"/>
  <c r="H2928" i="11"/>
  <c r="H2907" i="11"/>
  <c r="H2885" i="11"/>
  <c r="H2863" i="11"/>
  <c r="H2842" i="11"/>
  <c r="H2820" i="11"/>
  <c r="H2799" i="11"/>
  <c r="H2777" i="11"/>
  <c r="H2755" i="11"/>
  <c r="H2734" i="11"/>
  <c r="H2712" i="11"/>
  <c r="H2691" i="11"/>
  <c r="H2669" i="11"/>
  <c r="H2647" i="11"/>
  <c r="H2626" i="11"/>
  <c r="H2604" i="11"/>
  <c r="H2583" i="11"/>
  <c r="H2561" i="11"/>
  <c r="H2539" i="11"/>
  <c r="H2518" i="11"/>
  <c r="H2496" i="11"/>
  <c r="H2475" i="11"/>
  <c r="H2453" i="11"/>
  <c r="H2431" i="11"/>
  <c r="H2410" i="11"/>
  <c r="H2388" i="11"/>
  <c r="H2367" i="11"/>
  <c r="H2345" i="11"/>
  <c r="H2323" i="11"/>
  <c r="H2302" i="11"/>
  <c r="H2280" i="11"/>
  <c r="H2259" i="11"/>
  <c r="H2237" i="11"/>
  <c r="H2215" i="11"/>
  <c r="H2194" i="11"/>
  <c r="H2172" i="11"/>
  <c r="H2151" i="11"/>
  <c r="H2129" i="11"/>
  <c r="H2107" i="11"/>
  <c r="H2086" i="11"/>
  <c r="H2064" i="11"/>
  <c r="H2043" i="11"/>
  <c r="H2021" i="11"/>
  <c r="H1999" i="11"/>
  <c r="H1978" i="11"/>
  <c r="H1956" i="11"/>
  <c r="H1935" i="11"/>
  <c r="H1913" i="11"/>
  <c r="H1891" i="11"/>
  <c r="H1870" i="11"/>
  <c r="H1848" i="11"/>
  <c r="H1827" i="11"/>
  <c r="H1805" i="11"/>
  <c r="H1783" i="11"/>
  <c r="H1762" i="11"/>
  <c r="H1740" i="11"/>
  <c r="H1719" i="11"/>
  <c r="H1697" i="11"/>
  <c r="H1675" i="11"/>
  <c r="H1654" i="11"/>
  <c r="H1632" i="11"/>
  <c r="H1611" i="11"/>
  <c r="H1589" i="11"/>
  <c r="H1567" i="11"/>
  <c r="H1546" i="11"/>
  <c r="H1524" i="11"/>
  <c r="H1503" i="11"/>
  <c r="H1481" i="11"/>
  <c r="H1459" i="11"/>
  <c r="H1438" i="11"/>
  <c r="H1416" i="11"/>
  <c r="H1395" i="11"/>
  <c r="H1373" i="11"/>
  <c r="H1351" i="11"/>
  <c r="H1330" i="11"/>
  <c r="H1308" i="11"/>
  <c r="H1287" i="11"/>
  <c r="H1265" i="11"/>
  <c r="H1243" i="11"/>
  <c r="H1222" i="11"/>
  <c r="H1200" i="11"/>
  <c r="H1179" i="11"/>
  <c r="H1157" i="11"/>
  <c r="H1135" i="11"/>
  <c r="H1114" i="11"/>
  <c r="H1092" i="11"/>
  <c r="H1071" i="11"/>
  <c r="H1049" i="11"/>
  <c r="H1027" i="11"/>
  <c r="H1006" i="11"/>
  <c r="H984" i="11"/>
  <c r="H963" i="11"/>
  <c r="H941" i="11"/>
  <c r="H919" i="11"/>
  <c r="H898" i="11"/>
  <c r="H876" i="11"/>
  <c r="H855" i="11"/>
  <c r="H833" i="11"/>
  <c r="H811" i="11"/>
  <c r="H790" i="11"/>
  <c r="H768" i="11"/>
  <c r="H747" i="11"/>
  <c r="H725" i="11"/>
  <c r="H703" i="11"/>
  <c r="H682" i="11"/>
  <c r="H660" i="11"/>
  <c r="H639" i="11"/>
  <c r="H617" i="11"/>
  <c r="H595" i="11"/>
  <c r="H574" i="11"/>
  <c r="H552" i="11"/>
  <c r="H531" i="11"/>
  <c r="H509" i="11"/>
  <c r="H487" i="11"/>
  <c r="H466" i="11"/>
  <c r="H444" i="11"/>
  <c r="H423" i="11"/>
  <c r="H401" i="11"/>
  <c r="H379" i="11"/>
  <c r="H358" i="11"/>
  <c r="H336" i="11"/>
  <c r="H315" i="11"/>
  <c r="H293" i="11"/>
  <c r="H271" i="11"/>
  <c r="H250" i="11"/>
  <c r="H228" i="11"/>
  <c r="H207" i="11"/>
  <c r="H185" i="11"/>
  <c r="H163" i="11"/>
  <c r="H142" i="11"/>
  <c r="H120" i="11"/>
  <c r="H99" i="11"/>
  <c r="H77" i="11"/>
  <c r="H55" i="11"/>
  <c r="H34" i="11"/>
  <c r="H9378" i="11"/>
  <c r="H9100" i="11"/>
  <c r="H8841" i="11"/>
  <c r="H8582" i="11"/>
  <c r="H8344" i="11"/>
  <c r="H8150" i="11"/>
  <c r="H7955" i="11"/>
  <c r="H7761" i="11"/>
  <c r="H7589" i="11"/>
  <c r="H7427" i="11"/>
  <c r="H7265" i="11"/>
  <c r="H7113" i="11"/>
  <c r="H6983" i="11"/>
  <c r="H6853" i="11"/>
  <c r="H6724" i="11"/>
  <c r="H6594" i="11"/>
  <c r="H6465" i="11"/>
  <c r="H6335" i="11"/>
  <c r="H6205" i="11"/>
  <c r="H6076" i="11"/>
  <c r="H5946" i="11"/>
  <c r="H5817" i="11"/>
  <c r="H5687" i="11"/>
  <c r="H5557" i="11"/>
  <c r="H5428" i="11"/>
  <c r="H5298" i="11"/>
  <c r="H5169" i="11"/>
  <c r="H5039" i="11"/>
  <c r="H4909" i="11"/>
  <c r="H4780" i="11"/>
  <c r="H4654" i="11"/>
  <c r="H4546" i="11"/>
  <c r="H4438" i="11"/>
  <c r="H4330" i="11"/>
  <c r="H4222" i="11"/>
  <c r="H4114" i="11"/>
  <c r="H4032" i="11"/>
  <c r="H3978" i="11"/>
  <c r="H3941" i="11"/>
  <c r="H3913" i="11"/>
  <c r="H3887" i="11"/>
  <c r="H3859" i="11"/>
  <c r="H3833" i="11"/>
  <c r="H3805" i="11"/>
  <c r="H3779" i="11"/>
  <c r="H3751" i="11"/>
  <c r="H3725" i="11"/>
  <c r="H3697" i="11"/>
  <c r="H3671" i="11"/>
  <c r="H3643" i="11"/>
  <c r="H3617" i="11"/>
  <c r="H3589" i="11"/>
  <c r="H3563" i="11"/>
  <c r="H3535" i="11"/>
  <c r="H3509" i="11"/>
  <c r="H3481" i="11"/>
  <c r="H3455" i="11"/>
  <c r="H3427" i="11"/>
  <c r="H3401" i="11"/>
  <c r="H3376" i="11"/>
  <c r="H3354" i="11"/>
  <c r="H3333" i="11"/>
  <c r="H3311" i="11"/>
  <c r="H3289" i="11"/>
  <c r="H3268" i="11"/>
  <c r="H3246" i="11"/>
  <c r="H3225" i="11"/>
  <c r="H3203" i="11"/>
  <c r="H3181" i="11"/>
  <c r="H3160" i="11"/>
  <c r="H3138" i="11"/>
  <c r="H3117" i="11"/>
  <c r="H3095" i="11"/>
  <c r="H3073" i="11"/>
  <c r="H3052" i="11"/>
  <c r="H3030" i="11"/>
  <c r="H3009" i="11"/>
  <c r="H2987" i="11"/>
  <c r="H2965" i="11"/>
  <c r="H2944" i="11"/>
  <c r="H2922" i="11"/>
  <c r="H2901" i="11"/>
  <c r="H2879" i="11"/>
  <c r="H2857" i="11"/>
  <c r="H2836" i="11"/>
  <c r="H2814" i="11"/>
  <c r="H2793" i="11"/>
  <c r="H2771" i="11"/>
  <c r="H2749" i="11"/>
  <c r="H2728" i="11"/>
  <c r="H2706" i="11"/>
  <c r="H2685" i="11"/>
  <c r="H2663" i="11"/>
  <c r="H2641" i="11"/>
  <c r="H2620" i="11"/>
  <c r="H2598" i="11"/>
  <c r="H2577" i="11"/>
  <c r="H2555" i="11"/>
  <c r="H2533" i="11"/>
  <c r="H2512" i="11"/>
  <c r="H2490" i="11"/>
  <c r="H2469" i="11"/>
  <c r="H2447" i="11"/>
  <c r="H2425" i="11"/>
  <c r="H2404" i="11"/>
  <c r="H2382" i="11"/>
  <c r="H2361" i="11"/>
  <c r="H2339" i="11"/>
  <c r="H2317" i="11"/>
  <c r="H2296" i="11"/>
  <c r="H2274" i="11"/>
  <c r="H2253" i="11"/>
  <c r="H2231" i="11"/>
  <c r="H2209" i="11"/>
  <c r="H2188" i="11"/>
  <c r="H2166" i="11"/>
  <c r="H2145" i="11"/>
  <c r="H2123" i="11"/>
  <c r="H2101" i="11"/>
  <c r="H2080" i="11"/>
  <c r="H2058" i="11"/>
  <c r="H2037" i="11"/>
  <c r="H2015" i="11"/>
  <c r="H1993" i="11"/>
  <c r="H1972" i="11"/>
  <c r="H1950" i="11"/>
  <c r="H1929" i="11"/>
  <c r="H1907" i="11"/>
  <c r="H1885" i="11"/>
  <c r="H1864" i="11"/>
  <c r="H1842" i="11"/>
  <c r="H1821" i="11"/>
  <c r="H1799" i="11"/>
  <c r="H1777" i="11"/>
  <c r="H1756" i="11"/>
  <c r="H1734" i="11"/>
  <c r="H1713" i="11"/>
  <c r="H1691" i="11"/>
  <c r="H1669" i="11"/>
  <c r="H1648" i="11"/>
  <c r="H1626" i="11"/>
  <c r="H1605" i="11"/>
  <c r="H1583" i="11"/>
  <c r="H1561" i="11"/>
  <c r="H1540" i="11"/>
  <c r="H1518" i="11"/>
  <c r="H1497" i="11"/>
  <c r="H1475" i="11"/>
  <c r="H1453" i="11"/>
  <c r="H1432" i="11"/>
  <c r="H1410" i="11"/>
  <c r="H1389" i="11"/>
  <c r="H1367" i="11"/>
  <c r="H1345" i="11"/>
  <c r="H1324" i="11"/>
  <c r="H1302" i="11"/>
  <c r="H1281" i="11"/>
  <c r="H1259" i="11"/>
  <c r="H1237" i="11"/>
  <c r="H1216" i="11"/>
  <c r="H1194" i="11"/>
  <c r="H1173" i="11"/>
  <c r="H1151" i="11"/>
  <c r="H1129" i="11"/>
  <c r="H1108" i="11"/>
  <c r="H1086" i="11"/>
  <c r="H1065" i="11"/>
  <c r="H1043" i="11"/>
  <c r="H1021" i="11"/>
  <c r="H1000" i="11"/>
  <c r="H978" i="11"/>
  <c r="H957" i="11"/>
  <c r="H935" i="11"/>
  <c r="H913" i="11"/>
  <c r="H892" i="11"/>
  <c r="H870" i="11"/>
  <c r="H849" i="11"/>
  <c r="H827" i="11"/>
  <c r="H805" i="11"/>
  <c r="H784" i="11"/>
  <c r="H762" i="11"/>
  <c r="H741" i="11"/>
  <c r="H719" i="11"/>
  <c r="H697" i="11"/>
  <c r="H676" i="11"/>
  <c r="H654" i="11"/>
  <c r="H633" i="11"/>
  <c r="H611" i="11"/>
  <c r="H589" i="11"/>
  <c r="H568" i="11"/>
  <c r="H546" i="11"/>
  <c r="H525" i="11"/>
  <c r="H503" i="11"/>
  <c r="H481" i="11"/>
  <c r="H460" i="11"/>
  <c r="H438" i="11"/>
  <c r="H417" i="11"/>
  <c r="H395" i="11"/>
  <c r="H373" i="11"/>
  <c r="H352" i="11"/>
  <c r="H330" i="11"/>
  <c r="H309" i="11"/>
  <c r="H287" i="11"/>
  <c r="H265" i="11"/>
  <c r="H244" i="11"/>
  <c r="H222" i="11"/>
  <c r="H201" i="11"/>
  <c r="H179" i="11"/>
  <c r="H157" i="11"/>
  <c r="H136" i="11"/>
  <c r="H114" i="11"/>
  <c r="H93" i="11"/>
  <c r="H71" i="11"/>
  <c r="H49" i="11"/>
  <c r="H28" i="11"/>
  <c r="H9854" i="11"/>
  <c r="H9258" i="11"/>
  <c r="H8999" i="11"/>
  <c r="H8740" i="11"/>
  <c r="H8481" i="11"/>
  <c r="H8270" i="11"/>
  <c r="H8075" i="11"/>
  <c r="H7881" i="11"/>
  <c r="H7689" i="11"/>
  <c r="H7527" i="11"/>
  <c r="H7365" i="11"/>
  <c r="H7203" i="11"/>
  <c r="H7062" i="11"/>
  <c r="H6933" i="11"/>
  <c r="H6803" i="11"/>
  <c r="H6673" i="11"/>
  <c r="H6544" i="11"/>
  <c r="H6414" i="11"/>
  <c r="H6285" i="11"/>
  <c r="H6155" i="11"/>
  <c r="H6025" i="11"/>
  <c r="H5896" i="11"/>
  <c r="H5766" i="11"/>
  <c r="H5637" i="11"/>
  <c r="H5507" i="11"/>
  <c r="H5377" i="11"/>
  <c r="H5248" i="11"/>
  <c r="H5118" i="11"/>
  <c r="H4989" i="11"/>
  <c r="H4859" i="11"/>
  <c r="H4729" i="11"/>
  <c r="H4612" i="11"/>
  <c r="H4504" i="11"/>
  <c r="H4396" i="11"/>
  <c r="H4288" i="11"/>
  <c r="H4180" i="11"/>
  <c r="H4072" i="11"/>
  <c r="H4012" i="11"/>
  <c r="H3960" i="11"/>
  <c r="H3930" i="11"/>
  <c r="H3904" i="11"/>
  <c r="H3876" i="11"/>
  <c r="H3850" i="11"/>
  <c r="H3822" i="11"/>
  <c r="H3796" i="11"/>
  <c r="H3768" i="11"/>
  <c r="H3742" i="11"/>
  <c r="H3714" i="11"/>
  <c r="H3688" i="11"/>
  <c r="H3660" i="11"/>
  <c r="H3634" i="11"/>
  <c r="H3606" i="11"/>
  <c r="H3580" i="11"/>
  <c r="H3552" i="11"/>
  <c r="H3526" i="11"/>
  <c r="H3498" i="11"/>
  <c r="H3472" i="11"/>
  <c r="H3444" i="11"/>
  <c r="H3418" i="11"/>
  <c r="H3390" i="11"/>
  <c r="H3367" i="11"/>
  <c r="H3346" i="11"/>
  <c r="H3324" i="11"/>
  <c r="H3303" i="11"/>
  <c r="H3281" i="11"/>
  <c r="H3259" i="11"/>
  <c r="H3238" i="11"/>
  <c r="H3216" i="11"/>
  <c r="H3195" i="11"/>
  <c r="H3173" i="11"/>
  <c r="H3151" i="11"/>
  <c r="H3130" i="11"/>
  <c r="H3108" i="11"/>
  <c r="H3087" i="11"/>
  <c r="H3065" i="11"/>
  <c r="H3043" i="11"/>
  <c r="H3022" i="11"/>
  <c r="H3000" i="11"/>
  <c r="H2979" i="11"/>
  <c r="H2957" i="11"/>
  <c r="H2935" i="11"/>
  <c r="H2914" i="11"/>
  <c r="H2892" i="11"/>
  <c r="H2871" i="11"/>
  <c r="H2849" i="11"/>
  <c r="H2827" i="11"/>
  <c r="H2806" i="11"/>
  <c r="H2784" i="11"/>
  <c r="H2763" i="11"/>
  <c r="H2741" i="11"/>
  <c r="H2719" i="11"/>
  <c r="H2698" i="11"/>
  <c r="H2676" i="11"/>
  <c r="H2655" i="11"/>
  <c r="H2633" i="11"/>
  <c r="H2611" i="11"/>
  <c r="H2590" i="11"/>
  <c r="H2568" i="11"/>
  <c r="H2547" i="11"/>
  <c r="H2525" i="11"/>
  <c r="H2503" i="11"/>
  <c r="H2482" i="11"/>
  <c r="H2460" i="11"/>
  <c r="H2439" i="11"/>
  <c r="H2417" i="11"/>
  <c r="H2395" i="11"/>
  <c r="H2374" i="11"/>
  <c r="H2352" i="11"/>
  <c r="H2331" i="11"/>
  <c r="H2309" i="11"/>
  <c r="H2287" i="11"/>
  <c r="H2266" i="11"/>
  <c r="H2244" i="11"/>
  <c r="H2223" i="11"/>
  <c r="H2201" i="11"/>
  <c r="H2179" i="11"/>
  <c r="H2158" i="11"/>
  <c r="H2136" i="11"/>
  <c r="H2115" i="11"/>
  <c r="H2093" i="11"/>
  <c r="H2071" i="11"/>
  <c r="H2050" i="11"/>
  <c r="H2028" i="11"/>
  <c r="H2007" i="11"/>
  <c r="H1985" i="11"/>
  <c r="H1963" i="11"/>
  <c r="H1942" i="11"/>
  <c r="H1920" i="11"/>
  <c r="H1899" i="11"/>
  <c r="H1877" i="11"/>
  <c r="H1855" i="11"/>
  <c r="H1834" i="11"/>
  <c r="H1812" i="11"/>
  <c r="H1791" i="11"/>
  <c r="H1769" i="11"/>
  <c r="H1747" i="11"/>
  <c r="H1726" i="11"/>
  <c r="H1704" i="11"/>
  <c r="H1683" i="11"/>
  <c r="H1661" i="11"/>
  <c r="H1639" i="11"/>
  <c r="H1618" i="11"/>
  <c r="H1596" i="11"/>
  <c r="H1575" i="11"/>
  <c r="H1553" i="11"/>
  <c r="H1531" i="11"/>
  <c r="H1510" i="11"/>
  <c r="H1488" i="11"/>
  <c r="H1467" i="11"/>
  <c r="H1445" i="11"/>
  <c r="H1423" i="11"/>
  <c r="H1402" i="11"/>
  <c r="H1380" i="11"/>
  <c r="H1359" i="11"/>
  <c r="H1337" i="11"/>
  <c r="H1315" i="11"/>
  <c r="H1294" i="11"/>
  <c r="H1272" i="11"/>
  <c r="H1251" i="11"/>
  <c r="H1229" i="11"/>
  <c r="H1207" i="11"/>
  <c r="H1186" i="11"/>
  <c r="H1164" i="11"/>
  <c r="H1143" i="11"/>
  <c r="H1121" i="11"/>
  <c r="H1099" i="11"/>
  <c r="H1078" i="11"/>
  <c r="H1056" i="11"/>
  <c r="H1035" i="11"/>
  <c r="H1013" i="11"/>
  <c r="H991" i="11"/>
  <c r="H970" i="11"/>
  <c r="H948" i="11"/>
  <c r="H927" i="11"/>
  <c r="H905" i="11"/>
  <c r="H883" i="11"/>
  <c r="H862" i="11"/>
  <c r="H840" i="11"/>
  <c r="H819" i="11"/>
  <c r="H797" i="11"/>
  <c r="H775" i="11"/>
  <c r="H754" i="11"/>
  <c r="H732" i="11"/>
  <c r="H711" i="11"/>
  <c r="H689" i="11"/>
  <c r="H667" i="11"/>
  <c r="H646" i="11"/>
  <c r="H624" i="11"/>
  <c r="H603" i="11"/>
  <c r="H581" i="11"/>
  <c r="H559" i="11"/>
  <c r="H538" i="11"/>
  <c r="H516" i="11"/>
  <c r="H495" i="11"/>
  <c r="H473" i="11"/>
  <c r="H451" i="11"/>
  <c r="H430" i="11"/>
  <c r="H408" i="11"/>
  <c r="H387" i="11"/>
  <c r="H365" i="11"/>
  <c r="H343" i="11"/>
  <c r="H322" i="11"/>
  <c r="H300" i="11"/>
  <c r="H279" i="11"/>
  <c r="H257" i="11"/>
  <c r="H235" i="11"/>
  <c r="H214" i="11"/>
  <c r="H192" i="11"/>
  <c r="H171" i="11"/>
  <c r="H149" i="11"/>
  <c r="H127" i="11"/>
  <c r="H106" i="11"/>
  <c r="H84" i="11"/>
  <c r="H63" i="11"/>
  <c r="H41" i="11"/>
  <c r="H19" i="11"/>
  <c r="H8826" i="11"/>
  <c r="H8140" i="11"/>
  <c r="H7581" i="11"/>
  <c r="H7105" i="11"/>
  <c r="H6717" i="11"/>
  <c r="H6328" i="11"/>
  <c r="H5939" i="11"/>
  <c r="H5550" i="11"/>
  <c r="H5161" i="11"/>
  <c r="H4773" i="11"/>
  <c r="H4432" i="11"/>
  <c r="H4108" i="11"/>
  <c r="H3940" i="11"/>
  <c r="H3858" i="11"/>
  <c r="H3778" i="11"/>
  <c r="H3696" i="11"/>
  <c r="H3616" i="11"/>
  <c r="H3534" i="11"/>
  <c r="H3454" i="11"/>
  <c r="H3375" i="11"/>
  <c r="H3310" i="11"/>
  <c r="H3245" i="11"/>
  <c r="H3180" i="11"/>
  <c r="H3115" i="11"/>
  <c r="H3051" i="11"/>
  <c r="H2986" i="11"/>
  <c r="H2921" i="11"/>
  <c r="H2856" i="11"/>
  <c r="H2791" i="11"/>
  <c r="H2727" i="11"/>
  <c r="H2662" i="11"/>
  <c r="H2597" i="11"/>
  <c r="H2532" i="11"/>
  <c r="H2467" i="11"/>
  <c r="H2403" i="11"/>
  <c r="H2338" i="11"/>
  <c r="H2273" i="11"/>
  <c r="H2208" i="11"/>
  <c r="H2143" i="11"/>
  <c r="H2079" i="11"/>
  <c r="H2014" i="11"/>
  <c r="H1949" i="11"/>
  <c r="H1884" i="11"/>
  <c r="H1819" i="11"/>
  <c r="H1755" i="11"/>
  <c r="H1690" i="11"/>
  <c r="H1625" i="11"/>
  <c r="H1560" i="11"/>
  <c r="H1495" i="11"/>
  <c r="H1431" i="11"/>
  <c r="H1366" i="11"/>
  <c r="H1301" i="11"/>
  <c r="H1236" i="11"/>
  <c r="H1171" i="11"/>
  <c r="H1107" i="11"/>
  <c r="H1042" i="11"/>
  <c r="H977" i="11"/>
  <c r="H912" i="11"/>
  <c r="H847" i="11"/>
  <c r="H783" i="11"/>
  <c r="H718" i="11"/>
  <c r="H653" i="11"/>
  <c r="H588" i="11"/>
  <c r="H523" i="11"/>
  <c r="H459" i="11"/>
  <c r="H394" i="11"/>
  <c r="H329" i="11"/>
  <c r="H264" i="11"/>
  <c r="H199" i="11"/>
  <c r="H135" i="11"/>
  <c r="H70" i="11"/>
  <c r="H9897" i="11"/>
  <c r="H8754" i="11"/>
  <c r="H8085" i="11"/>
  <c r="H7535" i="11"/>
  <c r="H7069" i="11"/>
  <c r="H6681" i="11"/>
  <c r="H6292" i="11"/>
  <c r="H5903" i="11"/>
  <c r="H5514" i="11"/>
  <c r="H5125" i="11"/>
  <c r="H4737" i="11"/>
  <c r="H4402" i="11"/>
  <c r="H4078" i="11"/>
  <c r="H3931" i="11"/>
  <c r="H3851" i="11"/>
  <c r="H3769" i="11"/>
  <c r="H3689" i="11"/>
  <c r="H3607" i="11"/>
  <c r="H3527" i="11"/>
  <c r="H3445" i="11"/>
  <c r="H3369" i="11"/>
  <c r="H3304" i="11"/>
  <c r="H3239" i="11"/>
  <c r="H3174" i="11"/>
  <c r="H3109" i="11"/>
  <c r="H3045" i="11"/>
  <c r="H2980" i="11"/>
  <c r="H2915" i="11"/>
  <c r="H2850" i="11"/>
  <c r="H2785" i="11"/>
  <c r="H2721" i="11"/>
  <c r="H2656" i="11"/>
  <c r="H2591" i="11"/>
  <c r="H2526" i="11"/>
  <c r="H2461" i="11"/>
  <c r="H2397" i="11"/>
  <c r="H2332" i="11"/>
  <c r="H2267" i="11"/>
  <c r="H2202" i="11"/>
  <c r="H2137" i="11"/>
  <c r="H2073" i="11"/>
  <c r="H2008" i="11"/>
  <c r="H1943" i="11"/>
  <c r="H1878" i="11"/>
  <c r="H1813" i="11"/>
  <c r="H1749" i="11"/>
  <c r="H1684" i="11"/>
  <c r="H1619" i="11"/>
  <c r="H1554" i="11"/>
  <c r="H1489" i="11"/>
  <c r="H1425" i="11"/>
  <c r="H1360" i="11"/>
  <c r="H1295" i="11"/>
  <c r="H1230" i="11"/>
  <c r="H1165" i="11"/>
  <c r="H1101" i="11"/>
  <c r="H1036" i="11"/>
  <c r="H971" i="11"/>
  <c r="H906" i="11"/>
  <c r="H841" i="11"/>
  <c r="H777" i="11"/>
  <c r="H712" i="11"/>
  <c r="H647" i="11"/>
  <c r="H582" i="11"/>
  <c r="H517" i="11"/>
  <c r="H453" i="11"/>
  <c r="H388" i="11"/>
  <c r="H323" i="11"/>
  <c r="H258" i="11"/>
  <c r="H193" i="11"/>
  <c r="H129" i="11"/>
  <c r="H64" i="11"/>
  <c r="H9345" i="11"/>
  <c r="H8567" i="11"/>
  <c r="H7946" i="11"/>
  <c r="H7419" i="11"/>
  <c r="H6976" i="11"/>
  <c r="H6587" i="11"/>
  <c r="H6198" i="11"/>
  <c r="H5809" i="11"/>
  <c r="H5421" i="11"/>
  <c r="H5032" i="11"/>
  <c r="H4648" i="11"/>
  <c r="H4324" i="11"/>
  <c r="H4030" i="11"/>
  <c r="H3912" i="11"/>
  <c r="H3832" i="11"/>
  <c r="H3750" i="11"/>
  <c r="H3670" i="11"/>
  <c r="H3588" i="11"/>
  <c r="H3508" i="11"/>
  <c r="H3426" i="11"/>
  <c r="H3353" i="11"/>
  <c r="H3288" i="11"/>
  <c r="H3223" i="11"/>
  <c r="H3159" i="11"/>
  <c r="H3094" i="11"/>
  <c r="H3029" i="11"/>
  <c r="H2964" i="11"/>
  <c r="H2899" i="11"/>
  <c r="H2835" i="11"/>
  <c r="H2770" i="11"/>
  <c r="H2705" i="11"/>
  <c r="H2640" i="11"/>
  <c r="H2575" i="11"/>
  <c r="H2511" i="11"/>
  <c r="H2446" i="11"/>
  <c r="H2381" i="11"/>
  <c r="H2316" i="11"/>
  <c r="H2251" i="11"/>
  <c r="H2187" i="11"/>
  <c r="H2122" i="11"/>
  <c r="H2057" i="11"/>
  <c r="H1992" i="11"/>
  <c r="H1927" i="11"/>
  <c r="H1863" i="11"/>
  <c r="H1798" i="11"/>
  <c r="H1733" i="11"/>
  <c r="H1668" i="11"/>
  <c r="H1603" i="11"/>
  <c r="H1539" i="11"/>
  <c r="H1474" i="11"/>
  <c r="H1409" i="11"/>
  <c r="H1344" i="11"/>
  <c r="H1279" i="11"/>
  <c r="H1215" i="11"/>
  <c r="H1150" i="11"/>
  <c r="H1085" i="11"/>
  <c r="H1020" i="11"/>
  <c r="H955" i="11"/>
  <c r="H891" i="11"/>
  <c r="H826" i="11"/>
  <c r="H761" i="11"/>
  <c r="H696" i="11"/>
  <c r="H631" i="11"/>
  <c r="H567" i="11"/>
  <c r="H502" i="11"/>
  <c r="H437" i="11"/>
  <c r="H372" i="11"/>
  <c r="H307" i="11"/>
  <c r="H243" i="11"/>
  <c r="H178" i="11"/>
  <c r="H113" i="11"/>
  <c r="H48" i="11"/>
  <c r="H9086" i="11"/>
  <c r="H8334" i="11"/>
  <c r="H7751" i="11"/>
  <c r="H7257" i="11"/>
  <c r="H6846" i="11"/>
  <c r="H6457" i="11"/>
  <c r="H6069" i="11"/>
  <c r="H5680" i="11"/>
  <c r="H5291" i="11"/>
  <c r="H4902" i="11"/>
  <c r="H4540" i="11"/>
  <c r="H4216" i="11"/>
  <c r="H3976" i="11"/>
  <c r="H3886" i="11"/>
  <c r="H3804" i="11"/>
  <c r="H3724" i="11"/>
  <c r="H3642" i="11"/>
  <c r="H3562" i="11"/>
  <c r="H3480" i="11"/>
  <c r="H3400" i="11"/>
  <c r="H3331" i="11"/>
  <c r="H3267" i="11"/>
  <c r="H3202" i="11"/>
  <c r="H3137" i="11"/>
  <c r="H3072" i="11"/>
  <c r="H3007" i="11"/>
  <c r="H2943" i="11"/>
  <c r="H2878" i="11"/>
  <c r="H2813" i="11"/>
  <c r="H2748" i="11"/>
  <c r="H2683" i="11"/>
  <c r="H2619" i="11"/>
  <c r="H2554" i="11"/>
  <c r="H2489" i="11"/>
  <c r="H2424" i="11"/>
  <c r="H2359" i="11"/>
  <c r="H2295" i="11"/>
  <c r="H2230" i="11"/>
  <c r="H2165" i="11"/>
  <c r="H2100" i="11"/>
  <c r="H2035" i="11"/>
  <c r="H1971" i="11"/>
  <c r="H1906" i="11"/>
  <c r="H1841" i="11"/>
  <c r="H1776" i="11"/>
  <c r="H1711" i="11"/>
  <c r="H1647" i="11"/>
  <c r="H1582" i="11"/>
  <c r="H1517" i="11"/>
  <c r="H1452" i="11"/>
  <c r="H1387" i="11"/>
  <c r="H1323" i="11"/>
  <c r="H1258" i="11"/>
  <c r="H1193" i="11"/>
  <c r="H1128" i="11"/>
  <c r="H1063" i="11"/>
  <c r="H999" i="11"/>
  <c r="H934" i="11"/>
  <c r="H869" i="11"/>
  <c r="H804" i="11"/>
  <c r="H739" i="11"/>
  <c r="H675" i="11"/>
  <c r="H610" i="11"/>
  <c r="H545" i="11"/>
  <c r="H480" i="11"/>
  <c r="H415" i="11"/>
  <c r="H351" i="11"/>
  <c r="H286" i="11"/>
  <c r="H221" i="11"/>
  <c r="H156" i="11"/>
  <c r="H91" i="11"/>
  <c r="H27" i="11"/>
  <c r="H9014" i="11"/>
  <c r="H8279" i="11"/>
  <c r="H7697" i="11"/>
  <c r="H7211" i="11"/>
  <c r="H6810" i="11"/>
  <c r="H6421" i="11"/>
  <c r="H6033" i="11"/>
  <c r="H5644" i="11"/>
  <c r="H5255" i="11"/>
  <c r="H4866" i="11"/>
  <c r="H4510" i="11"/>
  <c r="H4186" i="11"/>
  <c r="H3964" i="11"/>
  <c r="H3877" i="11"/>
  <c r="H3797" i="11"/>
  <c r="H3715" i="11"/>
  <c r="H3635" i="11"/>
  <c r="H3553" i="11"/>
  <c r="H3473" i="11"/>
  <c r="H3391" i="11"/>
  <c r="H3325" i="11"/>
  <c r="H3261" i="11"/>
  <c r="H3196" i="11"/>
  <c r="H3131" i="11"/>
  <c r="H3066" i="11"/>
  <c r="H3001" i="11"/>
  <c r="H2937" i="11"/>
  <c r="H2872" i="11"/>
  <c r="H2807" i="11"/>
  <c r="H2742" i="11"/>
  <c r="H2677" i="11"/>
  <c r="H2613" i="11"/>
  <c r="H2548" i="11"/>
  <c r="H2483" i="11"/>
  <c r="H2418" i="11"/>
  <c r="H2353" i="11"/>
  <c r="H2289" i="11"/>
  <c r="H2224" i="11"/>
  <c r="H2159" i="11"/>
  <c r="H2094" i="11"/>
  <c r="H2029" i="11"/>
  <c r="H1965" i="11"/>
  <c r="H1900" i="11"/>
  <c r="H1835" i="11"/>
  <c r="H1770" i="11"/>
  <c r="H1705" i="11"/>
  <c r="H1641" i="11"/>
  <c r="H1576" i="11"/>
  <c r="H1511" i="11"/>
  <c r="H1446" i="11"/>
  <c r="H1381" i="11"/>
  <c r="H1317" i="11"/>
  <c r="H1252" i="11"/>
  <c r="H1187" i="11"/>
  <c r="H1122" i="11"/>
  <c r="H1057" i="11"/>
  <c r="H993" i="11"/>
  <c r="H928" i="11"/>
  <c r="H863" i="11"/>
  <c r="H798" i="11"/>
  <c r="H733" i="11"/>
  <c r="H669" i="11"/>
  <c r="H604" i="11"/>
  <c r="H539" i="11"/>
  <c r="H474" i="11"/>
  <c r="H409" i="11"/>
  <c r="H345" i="11"/>
  <c r="H280" i="11"/>
  <c r="H215" i="11"/>
  <c r="H150" i="11"/>
  <c r="H85" i="11"/>
  <c r="H21" i="11"/>
  <c r="H9273" i="11"/>
  <c r="H6162" i="11"/>
  <c r="H4014" i="11"/>
  <c r="H3499" i="11"/>
  <c r="H3088" i="11"/>
  <c r="H2699" i="11"/>
  <c r="H2310" i="11"/>
  <c r="H1921" i="11"/>
  <c r="H1533" i="11"/>
  <c r="H1144" i="11"/>
  <c r="H755" i="11"/>
  <c r="H366" i="11"/>
  <c r="H8495" i="11"/>
  <c r="H5773" i="11"/>
  <c r="H3905" i="11"/>
  <c r="H3419" i="11"/>
  <c r="H3023" i="11"/>
  <c r="H2634" i="11"/>
  <c r="H2245" i="11"/>
  <c r="H1857" i="11"/>
  <c r="H1468" i="11"/>
  <c r="H1079" i="11"/>
  <c r="H690" i="11"/>
  <c r="H301" i="11"/>
  <c r="H7890" i="11"/>
  <c r="H5385" i="11"/>
  <c r="H3823" i="11"/>
  <c r="H3347" i="11"/>
  <c r="H2958" i="11"/>
  <c r="H2569" i="11"/>
  <c r="H2181" i="11"/>
  <c r="H1792" i="11"/>
  <c r="H1403" i="11"/>
  <c r="H1014" i="11"/>
  <c r="H625" i="11"/>
  <c r="H237" i="11"/>
  <c r="H7373" i="11"/>
  <c r="H4996" i="11"/>
  <c r="H3743" i="11"/>
  <c r="H3282" i="11"/>
  <c r="H2893" i="11"/>
  <c r="H2505" i="11"/>
  <c r="H2116" i="11"/>
  <c r="H1727" i="11"/>
  <c r="H1338" i="11"/>
  <c r="H949" i="11"/>
  <c r="H561" i="11"/>
  <c r="H172" i="11"/>
  <c r="H6551" i="11"/>
  <c r="H4294" i="11"/>
  <c r="H3581" i="11"/>
  <c r="H3153" i="11"/>
  <c r="H2764" i="11"/>
  <c r="H2375" i="11"/>
  <c r="H1986" i="11"/>
  <c r="H1597" i="11"/>
  <c r="H1209" i="11"/>
  <c r="H820" i="11"/>
  <c r="H431" i="11"/>
  <c r="H42" i="11"/>
  <c r="H6940" i="11"/>
  <c r="H2051" i="11"/>
  <c r="H4618" i="11"/>
  <c r="H1662" i="11"/>
  <c r="H3661" i="11"/>
  <c r="H1273" i="11"/>
  <c r="H2829" i="11"/>
  <c r="H496" i="11"/>
  <c r="H2440" i="11"/>
  <c r="H107" i="11"/>
  <c r="H3217" i="11"/>
  <c r="H885" i="11"/>
  <c r="G10009" i="11"/>
  <c r="G10003" i="11"/>
  <c r="G9997" i="11"/>
  <c r="G9991" i="11"/>
  <c r="G9985" i="11"/>
  <c r="G9979" i="11"/>
  <c r="G9973" i="11"/>
  <c r="G9967" i="11"/>
  <c r="G9961" i="11"/>
  <c r="G9955" i="11"/>
  <c r="G9949" i="11"/>
  <c r="G9943" i="11"/>
  <c r="G9937" i="11"/>
  <c r="G9931" i="11"/>
  <c r="G9925" i="11"/>
  <c r="G9919" i="11"/>
  <c r="G9913" i="11"/>
  <c r="G9907" i="11"/>
  <c r="G9901" i="11"/>
  <c r="G9895" i="11"/>
  <c r="G9889" i="11"/>
  <c r="G9883" i="11"/>
  <c r="G10011" i="11"/>
  <c r="G10004" i="11"/>
  <c r="G9996" i="11"/>
  <c r="G9989" i="11"/>
  <c r="G9982" i="11"/>
  <c r="G9975" i="11"/>
  <c r="G9968" i="11"/>
  <c r="G9960" i="11"/>
  <c r="G9953" i="11"/>
  <c r="G9946" i="11"/>
  <c r="G9939" i="11"/>
  <c r="G9932" i="11"/>
  <c r="G9924" i="11"/>
  <c r="G9917" i="11"/>
  <c r="G9910" i="11"/>
  <c r="G9903" i="11"/>
  <c r="G9896" i="11"/>
  <c r="G9888" i="11"/>
  <c r="G9881" i="11"/>
  <c r="G9875" i="11"/>
  <c r="G9869" i="11"/>
  <c r="G9863" i="11"/>
  <c r="G9857" i="11"/>
  <c r="G9851" i="11"/>
  <c r="G9845" i="11"/>
  <c r="G9839" i="11"/>
  <c r="G9833" i="11"/>
  <c r="G9827" i="11"/>
  <c r="G9821" i="11"/>
  <c r="G9815" i="11"/>
  <c r="G9809" i="11"/>
  <c r="G9803" i="11"/>
  <c r="G9797" i="11"/>
  <c r="G9791" i="11"/>
  <c r="G9785" i="11"/>
  <c r="G9779" i="11"/>
  <c r="G9773" i="11"/>
  <c r="G9767" i="11"/>
  <c r="G9761" i="11"/>
  <c r="G9755" i="11"/>
  <c r="G9749" i="11"/>
  <c r="G9743" i="11"/>
  <c r="G9737" i="11"/>
  <c r="G9731" i="11"/>
  <c r="G9725" i="11"/>
  <c r="G9719" i="11"/>
  <c r="G9713" i="11"/>
  <c r="G9707" i="11"/>
  <c r="G9701" i="11"/>
  <c r="G9695" i="11"/>
  <c r="G9689" i="11"/>
  <c r="G9683" i="11"/>
  <c r="G9677" i="11"/>
  <c r="G9671" i="11"/>
  <c r="G9665" i="11"/>
  <c r="G9659" i="11"/>
  <c r="G9653" i="11"/>
  <c r="G9647" i="11"/>
  <c r="G9641" i="11"/>
  <c r="G9635" i="11"/>
  <c r="G9629" i="11"/>
  <c r="G9623" i="11"/>
  <c r="G9617" i="11"/>
  <c r="G9611" i="11"/>
  <c r="G9605" i="11"/>
  <c r="G9599" i="11"/>
  <c r="G9593" i="11"/>
  <c r="G9587" i="11"/>
  <c r="G9581" i="11"/>
  <c r="G9575" i="11"/>
  <c r="G9569" i="11"/>
  <c r="G9563" i="11"/>
  <c r="G9557" i="11"/>
  <c r="G9551" i="11"/>
  <c r="G9545" i="11"/>
  <c r="G9539" i="11"/>
  <c r="G9533" i="11"/>
  <c r="G9527" i="11"/>
  <c r="G9521" i="11"/>
  <c r="G9515" i="11"/>
  <c r="G9509" i="11"/>
  <c r="G9503" i="11"/>
  <c r="G9497" i="11"/>
  <c r="G9491" i="11"/>
  <c r="G9485" i="11"/>
  <c r="G9479" i="11"/>
  <c r="G9473" i="11"/>
  <c r="G9467" i="11"/>
  <c r="G9461" i="11"/>
  <c r="G9455" i="11"/>
  <c r="G9449" i="11"/>
  <c r="G9443" i="11"/>
  <c r="G9437" i="11"/>
  <c r="G9431" i="11"/>
  <c r="G9425" i="11"/>
  <c r="G9419" i="11"/>
  <c r="G9413" i="11"/>
  <c r="G9407" i="11"/>
  <c r="G9401" i="11"/>
  <c r="G9395" i="11"/>
  <c r="G9389" i="11"/>
  <c r="G9383" i="11"/>
  <c r="G9377" i="11"/>
  <c r="G9371" i="11"/>
  <c r="G9365" i="11"/>
  <c r="G9359" i="11"/>
  <c r="G9353" i="11"/>
  <c r="G9347" i="11"/>
  <c r="G9341" i="11"/>
  <c r="G9335" i="11"/>
  <c r="G9329" i="11"/>
  <c r="G9323" i="11"/>
  <c r="G9317" i="11"/>
  <c r="G9311" i="11"/>
  <c r="G9305" i="11"/>
  <c r="G9299" i="11"/>
  <c r="G9293" i="11"/>
  <c r="G9287" i="11"/>
  <c r="G9281" i="11"/>
  <c r="G9275" i="11"/>
  <c r="G9269" i="11"/>
  <c r="G9263" i="11"/>
  <c r="G9257" i="11"/>
  <c r="G9251" i="11"/>
  <c r="G9245" i="11"/>
  <c r="G9239" i="11"/>
  <c r="G9233" i="11"/>
  <c r="G9227" i="11"/>
  <c r="G9221" i="11"/>
  <c r="G9215" i="11"/>
  <c r="G9209" i="11"/>
  <c r="G9203" i="11"/>
  <c r="G9197" i="11"/>
  <c r="G9191" i="11"/>
  <c r="G9185" i="11"/>
  <c r="G9179" i="11"/>
  <c r="G9173" i="11"/>
  <c r="G9167" i="11"/>
  <c r="G9161" i="11"/>
  <c r="G9155" i="11"/>
  <c r="G9149" i="11"/>
  <c r="G9143" i="11"/>
  <c r="G9137" i="11"/>
  <c r="G9131" i="11"/>
  <c r="G9125" i="11"/>
  <c r="G9119" i="11"/>
  <c r="G9113" i="11"/>
  <c r="G9107" i="11"/>
  <c r="G9101" i="11"/>
  <c r="G9095" i="11"/>
  <c r="G9089" i="11"/>
  <c r="G9083" i="11"/>
  <c r="G9077" i="11"/>
  <c r="G9071" i="11"/>
  <c r="G9065" i="11"/>
  <c r="G9059" i="11"/>
  <c r="G9053" i="11"/>
  <c r="G9047" i="11"/>
  <c r="G9041" i="11"/>
  <c r="G9035" i="11"/>
  <c r="G9029" i="11"/>
  <c r="G9023" i="11"/>
  <c r="G9017" i="11"/>
  <c r="G9011" i="11"/>
  <c r="G9005" i="11"/>
  <c r="G8999" i="11"/>
  <c r="G8993" i="11"/>
  <c r="G8987" i="11"/>
  <c r="G8981" i="11"/>
  <c r="G8975" i="11"/>
  <c r="G8969" i="11"/>
  <c r="G8963" i="11"/>
  <c r="G8957" i="11"/>
  <c r="G8951" i="11"/>
  <c r="G8945" i="11"/>
  <c r="G8939" i="11"/>
  <c r="G8933" i="11"/>
  <c r="G8927" i="11"/>
  <c r="G8921" i="11"/>
  <c r="G8915" i="11"/>
  <c r="G8909" i="11"/>
  <c r="G8903" i="11"/>
  <c r="G8897" i="11"/>
  <c r="G8891" i="11"/>
  <c r="G8885" i="11"/>
  <c r="G8879" i="11"/>
  <c r="G8873" i="11"/>
  <c r="G8867" i="11"/>
  <c r="G8861" i="11"/>
  <c r="G8855" i="11"/>
  <c r="G8849" i="11"/>
  <c r="G8843" i="11"/>
  <c r="G8837" i="11"/>
  <c r="G8831" i="11"/>
  <c r="G8825" i="11"/>
  <c r="G8819" i="11"/>
  <c r="G8813" i="11"/>
  <c r="G8807" i="11"/>
  <c r="G8801" i="11"/>
  <c r="G8795" i="11"/>
  <c r="G8789" i="11"/>
  <c r="G8783" i="11"/>
  <c r="G8777" i="11"/>
  <c r="G8771" i="11"/>
  <c r="G8765" i="11"/>
  <c r="G8759" i="11"/>
  <c r="G8753" i="11"/>
  <c r="G8747" i="11"/>
  <c r="G8741" i="11"/>
  <c r="G8735" i="11"/>
  <c r="G8729" i="11"/>
  <c r="G8723" i="11"/>
  <c r="G8717" i="11"/>
  <c r="G8711" i="11"/>
  <c r="G8705" i="11"/>
  <c r="G8699" i="11"/>
  <c r="G8693" i="11"/>
  <c r="G8687" i="11"/>
  <c r="G8681" i="11"/>
  <c r="G8675" i="11"/>
  <c r="G8669" i="11"/>
  <c r="G8663" i="11"/>
  <c r="G8657" i="11"/>
  <c r="G8651" i="11"/>
  <c r="G8645" i="11"/>
  <c r="G8639" i="11"/>
  <c r="G8633" i="11"/>
  <c r="G8627" i="11"/>
  <c r="G8621" i="11"/>
  <c r="G8615" i="11"/>
  <c r="G8609" i="11"/>
  <c r="G8603" i="11"/>
  <c r="G8597" i="11"/>
  <c r="G8591" i="11"/>
  <c r="G8585" i="11"/>
  <c r="G8579" i="11"/>
  <c r="G8573" i="11"/>
  <c r="G8567" i="11"/>
  <c r="G8561" i="11"/>
  <c r="G8555" i="11"/>
  <c r="G8549" i="11"/>
  <c r="G8543" i="11"/>
  <c r="G8537" i="11"/>
  <c r="G8531" i="11"/>
  <c r="G8525" i="11"/>
  <c r="G8519" i="11"/>
  <c r="G8513" i="11"/>
  <c r="G8507" i="11"/>
  <c r="G8501" i="11"/>
  <c r="G8495" i="11"/>
  <c r="G8489" i="11"/>
  <c r="G8483" i="11"/>
  <c r="G8477" i="11"/>
  <c r="G8471" i="11"/>
  <c r="G8465" i="11"/>
  <c r="G8459" i="11"/>
  <c r="G8453" i="11"/>
  <c r="G8447" i="11"/>
  <c r="G8441" i="11"/>
  <c r="G8435" i="11"/>
  <c r="G8429" i="11"/>
  <c r="G8423" i="11"/>
  <c r="G8417" i="11"/>
  <c r="G8411" i="11"/>
  <c r="G8405" i="11"/>
  <c r="G8399" i="11"/>
  <c r="G8393" i="11"/>
  <c r="G8387" i="11"/>
  <c r="G8381" i="11"/>
  <c r="G8375" i="11"/>
  <c r="G8369" i="11"/>
  <c r="G8363" i="11"/>
  <c r="G8357" i="11"/>
  <c r="G8351" i="11"/>
  <c r="G8345" i="11"/>
  <c r="G8339" i="11"/>
  <c r="G8333" i="11"/>
  <c r="G8327" i="11"/>
  <c r="G8321" i="11"/>
  <c r="G8315" i="11"/>
  <c r="G8309" i="11"/>
  <c r="G8303" i="11"/>
  <c r="G8297" i="11"/>
  <c r="G8291" i="11"/>
  <c r="G8285" i="11"/>
  <c r="G8279" i="11"/>
  <c r="G8273" i="11"/>
  <c r="G8267" i="11"/>
  <c r="G8261" i="11"/>
  <c r="G8255" i="11"/>
  <c r="G8249" i="11"/>
  <c r="G8243" i="11"/>
  <c r="G8237" i="11"/>
  <c r="G8231" i="11"/>
  <c r="G8225" i="11"/>
  <c r="G8219" i="11"/>
  <c r="G8213" i="11"/>
  <c r="G8207" i="11"/>
  <c r="G8201" i="11"/>
  <c r="G8195" i="11"/>
  <c r="G8189" i="11"/>
  <c r="G8183" i="11"/>
  <c r="G8177" i="11"/>
  <c r="G8171" i="11"/>
  <c r="G8165" i="11"/>
  <c r="G8159" i="11"/>
  <c r="G8153" i="11"/>
  <c r="G8147" i="11"/>
  <c r="G8141" i="11"/>
  <c r="G8135" i="11"/>
  <c r="G8129" i="11"/>
  <c r="G8123" i="11"/>
  <c r="G8117" i="11"/>
  <c r="G8111" i="11"/>
  <c r="G8105" i="11"/>
  <c r="G8099" i="11"/>
  <c r="G8093" i="11"/>
  <c r="G8087" i="11"/>
  <c r="G8081" i="11"/>
  <c r="G8075" i="11"/>
  <c r="G8069" i="11"/>
  <c r="G8063" i="11"/>
  <c r="G8057" i="11"/>
  <c r="G8051" i="11"/>
  <c r="G10010" i="11"/>
  <c r="G10002" i="11"/>
  <c r="G9995" i="11"/>
  <c r="G9988" i="11"/>
  <c r="G9981" i="11"/>
  <c r="G9974" i="11"/>
  <c r="G9966" i="11"/>
  <c r="G9959" i="11"/>
  <c r="G9952" i="11"/>
  <c r="G9945" i="11"/>
  <c r="G9938" i="11"/>
  <c r="G9930" i="11"/>
  <c r="G9923" i="11"/>
  <c r="G9916" i="11"/>
  <c r="G9909" i="11"/>
  <c r="G9902" i="11"/>
  <c r="G9894" i="11"/>
  <c r="G9887" i="11"/>
  <c r="G9880" i="11"/>
  <c r="G9874" i="11"/>
  <c r="G9868" i="11"/>
  <c r="G9862" i="11"/>
  <c r="G9856" i="11"/>
  <c r="G9850" i="11"/>
  <c r="G9844" i="11"/>
  <c r="G9838" i="11"/>
  <c r="G9832" i="11"/>
  <c r="G9826" i="11"/>
  <c r="G9820" i="11"/>
  <c r="G9814" i="11"/>
  <c r="G9808" i="11"/>
  <c r="G9802" i="11"/>
  <c r="G9796" i="11"/>
  <c r="G9790" i="11"/>
  <c r="G9784" i="11"/>
  <c r="G9778" i="11"/>
  <c r="G9772" i="11"/>
  <c r="G9766" i="11"/>
  <c r="G9760" i="11"/>
  <c r="G9754" i="11"/>
  <c r="G9748" i="11"/>
  <c r="G9742" i="11"/>
  <c r="G9736" i="11"/>
  <c r="G9730" i="11"/>
  <c r="G9724" i="11"/>
  <c r="G9718" i="11"/>
  <c r="G9712" i="11"/>
  <c r="G9706" i="11"/>
  <c r="G9700" i="11"/>
  <c r="G9694" i="11"/>
  <c r="G9688" i="11"/>
  <c r="G9682" i="11"/>
  <c r="G9676" i="11"/>
  <c r="G9670" i="11"/>
  <c r="G9664" i="11"/>
  <c r="G9658" i="11"/>
  <c r="G9652" i="11"/>
  <c r="G9646" i="11"/>
  <c r="G9640" i="11"/>
  <c r="G9634" i="11"/>
  <c r="G9628" i="11"/>
  <c r="G9622" i="11"/>
  <c r="G9616" i="11"/>
  <c r="G9610" i="11"/>
  <c r="G9604" i="11"/>
  <c r="G9598" i="11"/>
  <c r="G9592" i="11"/>
  <c r="G9586" i="11"/>
  <c r="G9580" i="11"/>
  <c r="G9574" i="11"/>
  <c r="G9568" i="11"/>
  <c r="G9562" i="11"/>
  <c r="G9556" i="11"/>
  <c r="G9550" i="11"/>
  <c r="G9544" i="11"/>
  <c r="G9538" i="11"/>
  <c r="G9532" i="11"/>
  <c r="G9526" i="11"/>
  <c r="G9520" i="11"/>
  <c r="G9514" i="11"/>
  <c r="G9508" i="11"/>
  <c r="G9502" i="11"/>
  <c r="G9496" i="11"/>
  <c r="G9490" i="11"/>
  <c r="G9484" i="11"/>
  <c r="G9478" i="11"/>
  <c r="G9472" i="11"/>
  <c r="G9466" i="11"/>
  <c r="G9460" i="11"/>
  <c r="G9454" i="11"/>
  <c r="G9448" i="11"/>
  <c r="G9442" i="11"/>
  <c r="G9436" i="11"/>
  <c r="G9430" i="11"/>
  <c r="G9424" i="11"/>
  <c r="G9418" i="11"/>
  <c r="G9412" i="11"/>
  <c r="G9406" i="11"/>
  <c r="G9400" i="11"/>
  <c r="G9394" i="11"/>
  <c r="G9388" i="11"/>
  <c r="G9382" i="11"/>
  <c r="G9376" i="11"/>
  <c r="G9370" i="11"/>
  <c r="G9364" i="11"/>
  <c r="G9358" i="11"/>
  <c r="G9352" i="11"/>
  <c r="G9346" i="11"/>
  <c r="G9340" i="11"/>
  <c r="G9334" i="11"/>
  <c r="G9328" i="11"/>
  <c r="G9322" i="11"/>
  <c r="G9316" i="11"/>
  <c r="G9310" i="11"/>
  <c r="G9304" i="11"/>
  <c r="G9298" i="11"/>
  <c r="G9292" i="11"/>
  <c r="G9286" i="11"/>
  <c r="G9280" i="11"/>
  <c r="G9274" i="11"/>
  <c r="G9268" i="11"/>
  <c r="G9262" i="11"/>
  <c r="G9256" i="11"/>
  <c r="G9250" i="11"/>
  <c r="G9244" i="11"/>
  <c r="G9238" i="11"/>
  <c r="G9232" i="11"/>
  <c r="G9226" i="11"/>
  <c r="G9220" i="11"/>
  <c r="G9214" i="11"/>
  <c r="G9208" i="11"/>
  <c r="G9202" i="11"/>
  <c r="G9196" i="11"/>
  <c r="G9190" i="11"/>
  <c r="G9184" i="11"/>
  <c r="G9178" i="11"/>
  <c r="G9172" i="11"/>
  <c r="G9166" i="11"/>
  <c r="G9160" i="11"/>
  <c r="G9154" i="11"/>
  <c r="G9148" i="11"/>
  <c r="G9142" i="11"/>
  <c r="G9136" i="11"/>
  <c r="G9130" i="11"/>
  <c r="G9124" i="11"/>
  <c r="G9118" i="11"/>
  <c r="G9112" i="11"/>
  <c r="G9106" i="11"/>
  <c r="G9100" i="11"/>
  <c r="G9094" i="11"/>
  <c r="G9088" i="11"/>
  <c r="G9082" i="11"/>
  <c r="G9076" i="11"/>
  <c r="G9070" i="11"/>
  <c r="G9064" i="11"/>
  <c r="G9058" i="11"/>
  <c r="G9052" i="11"/>
  <c r="G9046" i="11"/>
  <c r="G9040" i="11"/>
  <c r="G9034" i="11"/>
  <c r="G9028" i="11"/>
  <c r="G9022" i="11"/>
  <c r="G9016" i="11"/>
  <c r="G9010" i="11"/>
  <c r="G9004" i="11"/>
  <c r="G8998" i="11"/>
  <c r="G8992" i="11"/>
  <c r="G8986" i="11"/>
  <c r="G8980" i="11"/>
  <c r="G8974" i="11"/>
  <c r="G8968" i="11"/>
  <c r="G8962" i="11"/>
  <c r="G8956" i="11"/>
  <c r="G8950" i="11"/>
  <c r="G8944" i="11"/>
  <c r="G8938" i="11"/>
  <c r="G8932" i="11"/>
  <c r="G8926" i="11"/>
  <c r="G8920" i="11"/>
  <c r="G8914" i="11"/>
  <c r="G8908" i="11"/>
  <c r="G8902" i="11"/>
  <c r="G8896" i="11"/>
  <c r="G8890" i="11"/>
  <c r="G8884" i="11"/>
  <c r="G8878" i="11"/>
  <c r="G8872" i="11"/>
  <c r="G8866" i="11"/>
  <c r="G8860" i="11"/>
  <c r="G8854" i="11"/>
  <c r="G8848" i="11"/>
  <c r="G8842" i="11"/>
  <c r="G8836" i="11"/>
  <c r="G8830" i="11"/>
  <c r="G8824" i="11"/>
  <c r="G8818" i="11"/>
  <c r="G8812" i="11"/>
  <c r="G8806" i="11"/>
  <c r="G8800" i="11"/>
  <c r="G8794" i="11"/>
  <c r="G8788" i="11"/>
  <c r="G8782" i="11"/>
  <c r="G8776" i="11"/>
  <c r="G8770" i="11"/>
  <c r="G8764" i="11"/>
  <c r="G8758" i="11"/>
  <c r="G8752" i="11"/>
  <c r="G8746" i="11"/>
  <c r="G8740" i="11"/>
  <c r="G8734" i="11"/>
  <c r="G8728" i="11"/>
  <c r="G8722" i="11"/>
  <c r="G8716" i="11"/>
  <c r="G8710" i="11"/>
  <c r="G8704" i="11"/>
  <c r="G8698" i="11"/>
  <c r="G8692" i="11"/>
  <c r="G8686" i="11"/>
  <c r="G8680" i="11"/>
  <c r="G8674" i="11"/>
  <c r="G8668" i="11"/>
  <c r="G8662" i="11"/>
  <c r="G8656" i="11"/>
  <c r="G8650" i="11"/>
  <c r="G8644" i="11"/>
  <c r="G8638" i="11"/>
  <c r="G8632" i="11"/>
  <c r="G8626" i="11"/>
  <c r="G8620" i="11"/>
  <c r="G8614" i="11"/>
  <c r="G8608" i="11"/>
  <c r="G8602" i="11"/>
  <c r="G8596" i="11"/>
  <c r="G8590" i="11"/>
  <c r="G8584" i="11"/>
  <c r="G8578" i="11"/>
  <c r="G8572" i="11"/>
  <c r="G8566" i="11"/>
  <c r="G8560" i="11"/>
  <c r="G8554" i="11"/>
  <c r="G8548" i="11"/>
  <c r="G8542" i="11"/>
  <c r="G8536" i="11"/>
  <c r="G8530" i="11"/>
  <c r="G8524" i="11"/>
  <c r="G8518" i="11"/>
  <c r="G8512" i="11"/>
  <c r="G8506" i="11"/>
  <c r="G8500" i="11"/>
  <c r="G8494" i="11"/>
  <c r="G8488" i="11"/>
  <c r="G8482" i="11"/>
  <c r="G8476" i="11"/>
  <c r="G8470" i="11"/>
  <c r="G8464" i="11"/>
  <c r="G8458" i="11"/>
  <c r="G8452" i="11"/>
  <c r="G8446" i="11"/>
  <c r="G8440" i="11"/>
  <c r="G8434" i="11"/>
  <c r="G8428" i="11"/>
  <c r="G8422" i="11"/>
  <c r="G8416" i="11"/>
  <c r="G8410" i="11"/>
  <c r="G8404" i="11"/>
  <c r="G8398" i="11"/>
  <c r="G8392" i="11"/>
  <c r="G8386" i="11"/>
  <c r="G8380" i="11"/>
  <c r="G8374" i="11"/>
  <c r="G8368" i="11"/>
  <c r="G8362" i="11"/>
  <c r="G8356" i="11"/>
  <c r="G8350" i="11"/>
  <c r="G8344" i="11"/>
  <c r="G8338" i="11"/>
  <c r="G10008" i="11"/>
  <c r="G10001" i="11"/>
  <c r="G9994" i="11"/>
  <c r="G9987" i="11"/>
  <c r="G9980" i="11"/>
  <c r="G9972" i="11"/>
  <c r="G9965" i="11"/>
  <c r="G9958" i="11"/>
  <c r="G9951" i="11"/>
  <c r="G9944" i="11"/>
  <c r="G9936" i="11"/>
  <c r="G9929" i="11"/>
  <c r="G9922" i="11"/>
  <c r="G9915" i="11"/>
  <c r="G9908" i="11"/>
  <c r="G9900" i="11"/>
  <c r="G9893" i="11"/>
  <c r="G9886" i="11"/>
  <c r="G9879" i="11"/>
  <c r="G9873" i="11"/>
  <c r="G9867" i="11"/>
  <c r="G9861" i="11"/>
  <c r="G9855" i="11"/>
  <c r="G9849" i="11"/>
  <c r="G9843" i="11"/>
  <c r="G9837" i="11"/>
  <c r="G9831" i="11"/>
  <c r="G9825" i="11"/>
  <c r="G9819" i="11"/>
  <c r="G9813" i="11"/>
  <c r="G9807" i="11"/>
  <c r="G9801" i="11"/>
  <c r="G9795" i="11"/>
  <c r="G9789" i="11"/>
  <c r="G9783" i="11"/>
  <c r="G9777" i="11"/>
  <c r="G9771" i="11"/>
  <c r="G9765" i="11"/>
  <c r="G9759" i="11"/>
  <c r="G9753" i="11"/>
  <c r="G9747" i="11"/>
  <c r="G9741" i="11"/>
  <c r="G9735" i="11"/>
  <c r="G9729" i="11"/>
  <c r="G9723" i="11"/>
  <c r="G9717" i="11"/>
  <c r="G9711" i="11"/>
  <c r="G9705" i="11"/>
  <c r="G9699" i="11"/>
  <c r="G9693" i="11"/>
  <c r="G9687" i="11"/>
  <c r="G9681" i="11"/>
  <c r="G9675" i="11"/>
  <c r="G9669" i="11"/>
  <c r="G9663" i="11"/>
  <c r="G9657" i="11"/>
  <c r="G9651" i="11"/>
  <c r="G9645" i="11"/>
  <c r="G9639" i="11"/>
  <c r="G9633" i="11"/>
  <c r="G9627" i="11"/>
  <c r="G9621" i="11"/>
  <c r="G9615" i="11"/>
  <c r="G9609" i="11"/>
  <c r="G9603" i="11"/>
  <c r="G9597" i="11"/>
  <c r="G9591" i="11"/>
  <c r="G9585" i="11"/>
  <c r="G9579" i="11"/>
  <c r="G9573" i="11"/>
  <c r="G9567" i="11"/>
  <c r="G9561" i="11"/>
  <c r="G9555" i="11"/>
  <c r="G9549" i="11"/>
  <c r="G9543" i="11"/>
  <c r="G9537" i="11"/>
  <c r="G9531" i="11"/>
  <c r="G9525" i="11"/>
  <c r="G9519" i="11"/>
  <c r="G9513" i="11"/>
  <c r="G9507" i="11"/>
  <c r="G9501" i="11"/>
  <c r="G9495" i="11"/>
  <c r="G9489" i="11"/>
  <c r="G9483" i="11"/>
  <c r="G9477" i="11"/>
  <c r="G9471" i="11"/>
  <c r="G9465" i="11"/>
  <c r="G9459" i="11"/>
  <c r="G9453" i="11"/>
  <c r="G9447" i="11"/>
  <c r="G9441" i="11"/>
  <c r="G9435" i="11"/>
  <c r="G9429" i="11"/>
  <c r="G9423" i="11"/>
  <c r="G9417" i="11"/>
  <c r="G9411" i="11"/>
  <c r="G9405" i="11"/>
  <c r="G9399" i="11"/>
  <c r="G9393" i="11"/>
  <c r="G9387" i="11"/>
  <c r="G9381" i="11"/>
  <c r="G9375" i="11"/>
  <c r="G9369" i="11"/>
  <c r="G9363" i="11"/>
  <c r="G9357" i="11"/>
  <c r="G9351" i="11"/>
  <c r="G9345" i="11"/>
  <c r="G9339" i="11"/>
  <c r="G9333" i="11"/>
  <c r="G9327" i="11"/>
  <c r="G9321" i="11"/>
  <c r="G9315" i="11"/>
  <c r="G9309" i="11"/>
  <c r="G9303" i="11"/>
  <c r="G9297" i="11"/>
  <c r="G9291" i="11"/>
  <c r="G9285" i="11"/>
  <c r="G9279" i="11"/>
  <c r="G9273" i="11"/>
  <c r="G9267" i="11"/>
  <c r="G9261" i="11"/>
  <c r="G9255" i="11"/>
  <c r="G9249" i="11"/>
  <c r="G9243" i="11"/>
  <c r="G9237" i="11"/>
  <c r="G9231" i="11"/>
  <c r="G9225" i="11"/>
  <c r="G9219" i="11"/>
  <c r="G9213" i="11"/>
  <c r="G9207" i="11"/>
  <c r="G9201" i="11"/>
  <c r="G9195" i="11"/>
  <c r="G9189" i="11"/>
  <c r="G9183" i="11"/>
  <c r="G9177" i="11"/>
  <c r="G9171" i="11"/>
  <c r="G9165" i="11"/>
  <c r="G9159" i="11"/>
  <c r="G9153" i="11"/>
  <c r="G9147" i="11"/>
  <c r="G9141" i="11"/>
  <c r="G9135" i="11"/>
  <c r="G9129" i="11"/>
  <c r="G9123" i="11"/>
  <c r="G9117" i="11"/>
  <c r="G9111" i="11"/>
  <c r="G9105" i="11"/>
  <c r="G9099" i="11"/>
  <c r="G9093" i="11"/>
  <c r="G9087" i="11"/>
  <c r="G9081" i="11"/>
  <c r="G9075" i="11"/>
  <c r="G9069" i="11"/>
  <c r="G9063" i="11"/>
  <c r="G9057" i="11"/>
  <c r="G9051" i="11"/>
  <c r="G9045" i="11"/>
  <c r="G9039" i="11"/>
  <c r="G9033" i="11"/>
  <c r="G9027" i="11"/>
  <c r="G9021" i="11"/>
  <c r="G9015" i="11"/>
  <c r="G9009" i="11"/>
  <c r="G9003" i="11"/>
  <c r="G8997" i="11"/>
  <c r="G8991" i="11"/>
  <c r="G8985" i="11"/>
  <c r="G8979" i="11"/>
  <c r="G8973" i="11"/>
  <c r="G8967" i="11"/>
  <c r="G8961" i="11"/>
  <c r="G8955" i="11"/>
  <c r="G8949" i="11"/>
  <c r="G8943" i="11"/>
  <c r="G8937" i="11"/>
  <c r="G8931" i="11"/>
  <c r="G8925" i="11"/>
  <c r="G8919" i="11"/>
  <c r="G8913" i="11"/>
  <c r="G8907" i="11"/>
  <c r="G8901" i="11"/>
  <c r="G8895" i="11"/>
  <c r="G8889" i="11"/>
  <c r="G8883" i="11"/>
  <c r="G8877" i="11"/>
  <c r="G8871" i="11"/>
  <c r="G8865" i="11"/>
  <c r="G8859" i="11"/>
  <c r="G8853" i="11"/>
  <c r="G8847" i="11"/>
  <c r="G8841" i="11"/>
  <c r="G8835" i="11"/>
  <c r="G8829" i="11"/>
  <c r="G8823" i="11"/>
  <c r="G8817" i="11"/>
  <c r="G8811" i="11"/>
  <c r="G8805" i="11"/>
  <c r="G8799" i="11"/>
  <c r="G8793" i="11"/>
  <c r="G8787" i="11"/>
  <c r="G8781" i="11"/>
  <c r="G8775" i="11"/>
  <c r="G8769" i="11"/>
  <c r="G8763" i="11"/>
  <c r="G8757" i="11"/>
  <c r="G8751" i="11"/>
  <c r="G8745" i="11"/>
  <c r="G8739" i="11"/>
  <c r="G8733" i="11"/>
  <c r="G8727" i="11"/>
  <c r="G8721" i="11"/>
  <c r="G8715" i="11"/>
  <c r="G8709" i="11"/>
  <c r="G8703" i="11"/>
  <c r="G8697" i="11"/>
  <c r="G8691" i="11"/>
  <c r="G8685" i="11"/>
  <c r="G8679" i="11"/>
  <c r="G8673" i="11"/>
  <c r="G8667" i="11"/>
  <c r="G8661" i="11"/>
  <c r="G8655" i="11"/>
  <c r="G8649" i="11"/>
  <c r="G8643" i="11"/>
  <c r="G8637" i="11"/>
  <c r="G8631" i="11"/>
  <c r="G8625" i="11"/>
  <c r="G8619" i="11"/>
  <c r="G8613" i="11"/>
  <c r="G8607" i="11"/>
  <c r="G8601" i="11"/>
  <c r="G8595" i="11"/>
  <c r="G8589" i="11"/>
  <c r="G8583" i="11"/>
  <c r="G8577" i="11"/>
  <c r="G8571" i="11"/>
  <c r="G8565" i="11"/>
  <c r="G8559" i="11"/>
  <c r="G8553" i="11"/>
  <c r="G8547" i="11"/>
  <c r="G8541" i="11"/>
  <c r="G8535" i="11"/>
  <c r="G8529" i="11"/>
  <c r="G8523" i="11"/>
  <c r="G8517" i="11"/>
  <c r="G8511" i="11"/>
  <c r="G8505" i="11"/>
  <c r="G8499" i="11"/>
  <c r="G8493" i="11"/>
  <c r="G8487" i="11"/>
  <c r="G8481" i="11"/>
  <c r="G8475" i="11"/>
  <c r="G8469" i="11"/>
  <c r="G8463" i="11"/>
  <c r="G8457" i="11"/>
  <c r="G8451" i="11"/>
  <c r="G8445" i="11"/>
  <c r="G8439" i="11"/>
  <c r="G8433" i="11"/>
  <c r="G8427" i="11"/>
  <c r="G8421" i="11"/>
  <c r="G8415" i="11"/>
  <c r="G8409" i="11"/>
  <c r="G8403" i="11"/>
  <c r="G8397" i="11"/>
  <c r="G8391" i="11"/>
  <c r="G8385" i="11"/>
  <c r="G8379" i="11"/>
  <c r="G8373" i="11"/>
  <c r="G8367" i="11"/>
  <c r="G8361" i="11"/>
  <c r="G8355" i="11"/>
  <c r="G8349" i="11"/>
  <c r="G8343" i="11"/>
  <c r="G8337" i="11"/>
  <c r="G8331" i="11"/>
  <c r="G8325" i="11"/>
  <c r="G8319" i="11"/>
  <c r="G8313" i="11"/>
  <c r="G8307" i="11"/>
  <c r="G8301" i="11"/>
  <c r="G8295" i="11"/>
  <c r="G8289" i="11"/>
  <c r="G8283" i="11"/>
  <c r="G8277" i="11"/>
  <c r="G8271" i="11"/>
  <c r="G8265" i="11"/>
  <c r="G8259" i="11"/>
  <c r="G8253" i="11"/>
  <c r="G8247" i="11"/>
  <c r="G8241" i="11"/>
  <c r="G8235" i="11"/>
  <c r="G8229" i="11"/>
  <c r="G8223" i="11"/>
  <c r="G8217" i="11"/>
  <c r="G8211" i="11"/>
  <c r="G8205" i="11"/>
  <c r="G8199" i="11"/>
  <c r="G8193" i="11"/>
  <c r="G10012" i="11"/>
  <c r="G10005" i="11"/>
  <c r="G9998" i="11"/>
  <c r="G9990" i="11"/>
  <c r="G9983" i="11"/>
  <c r="G9976" i="11"/>
  <c r="G9969" i="11"/>
  <c r="G9962" i="11"/>
  <c r="G9954" i="11"/>
  <c r="G9947" i="11"/>
  <c r="G9940" i="11"/>
  <c r="G9933" i="11"/>
  <c r="G9926" i="11"/>
  <c r="G9918" i="11"/>
  <c r="G9911" i="11"/>
  <c r="G9904" i="11"/>
  <c r="G9897" i="11"/>
  <c r="G9890" i="11"/>
  <c r="G9882" i="11"/>
  <c r="G9876" i="11"/>
  <c r="G9870" i="11"/>
  <c r="G9864" i="11"/>
  <c r="G9858" i="11"/>
  <c r="G9852" i="11"/>
  <c r="G9846" i="11"/>
  <c r="G9840" i="11"/>
  <c r="G9834" i="11"/>
  <c r="G9828" i="11"/>
  <c r="G9822" i="11"/>
  <c r="G9816" i="11"/>
  <c r="G9810" i="11"/>
  <c r="G9804" i="11"/>
  <c r="G9798" i="11"/>
  <c r="G9792" i="11"/>
  <c r="G9786" i="11"/>
  <c r="G9780" i="11"/>
  <c r="G9774" i="11"/>
  <c r="G9768" i="11"/>
  <c r="G9762" i="11"/>
  <c r="G9756" i="11"/>
  <c r="G9750" i="11"/>
  <c r="G9744" i="11"/>
  <c r="G9738" i="11"/>
  <c r="G9732" i="11"/>
  <c r="G9726" i="11"/>
  <c r="G9720" i="11"/>
  <c r="G9714" i="11"/>
  <c r="G9708" i="11"/>
  <c r="G9702" i="11"/>
  <c r="G9696" i="11"/>
  <c r="G9690" i="11"/>
  <c r="G9684" i="11"/>
  <c r="G9678" i="11"/>
  <c r="G9672" i="11"/>
  <c r="G9666" i="11"/>
  <c r="G9660" i="11"/>
  <c r="G9654" i="11"/>
  <c r="G9648" i="11"/>
  <c r="G9642" i="11"/>
  <c r="G9636" i="11"/>
  <c r="G9630" i="11"/>
  <c r="G9624" i="11"/>
  <c r="G9618" i="11"/>
  <c r="G9612" i="11"/>
  <c r="G9606" i="11"/>
  <c r="G9600" i="11"/>
  <c r="G9594" i="11"/>
  <c r="G9588" i="11"/>
  <c r="G9582" i="11"/>
  <c r="G9576" i="11"/>
  <c r="G9570" i="11"/>
  <c r="G9564" i="11"/>
  <c r="G9558" i="11"/>
  <c r="G9552" i="11"/>
  <c r="G9546" i="11"/>
  <c r="G9540" i="11"/>
  <c r="G9534" i="11"/>
  <c r="G9528" i="11"/>
  <c r="G9522" i="11"/>
  <c r="G9516" i="11"/>
  <c r="G9510" i="11"/>
  <c r="G9504" i="11"/>
  <c r="G9498" i="11"/>
  <c r="G9492" i="11"/>
  <c r="G9486" i="11"/>
  <c r="G9480" i="11"/>
  <c r="G9474" i="11"/>
  <c r="G9468" i="11"/>
  <c r="G9462" i="11"/>
  <c r="G9456" i="11"/>
  <c r="G9450" i="11"/>
  <c r="G9444" i="11"/>
  <c r="G9438" i="11"/>
  <c r="G9432" i="11"/>
  <c r="G9426" i="11"/>
  <c r="G9420" i="11"/>
  <c r="G9414" i="11"/>
  <c r="G9408" i="11"/>
  <c r="G9402" i="11"/>
  <c r="G9396" i="11"/>
  <c r="G9390" i="11"/>
  <c r="G9384" i="11"/>
  <c r="G9378" i="11"/>
  <c r="G9372" i="11"/>
  <c r="G9366" i="11"/>
  <c r="G9360" i="11"/>
  <c r="G9354" i="11"/>
  <c r="G9348" i="11"/>
  <c r="G9342" i="11"/>
  <c r="G9336" i="11"/>
  <c r="G9330" i="11"/>
  <c r="G9324" i="11"/>
  <c r="G9318" i="11"/>
  <c r="G9312" i="11"/>
  <c r="G9306" i="11"/>
  <c r="G9300" i="11"/>
  <c r="G9294" i="11"/>
  <c r="G9288" i="11"/>
  <c r="G9282" i="11"/>
  <c r="G9276" i="11"/>
  <c r="G9270" i="11"/>
  <c r="G9264" i="11"/>
  <c r="G9258" i="11"/>
  <c r="G9252" i="11"/>
  <c r="G9246" i="11"/>
  <c r="G9240" i="11"/>
  <c r="G9234" i="11"/>
  <c r="G9228" i="11"/>
  <c r="G9222" i="11"/>
  <c r="G9216" i="11"/>
  <c r="G9210" i="11"/>
  <c r="G9204" i="11"/>
  <c r="G9198" i="11"/>
  <c r="G9192" i="11"/>
  <c r="G9186" i="11"/>
  <c r="G9180" i="11"/>
  <c r="G9174" i="11"/>
  <c r="G9168" i="11"/>
  <c r="G9162" i="11"/>
  <c r="G9156" i="11"/>
  <c r="G9150" i="11"/>
  <c r="G9144" i="11"/>
  <c r="G9138" i="11"/>
  <c r="G9132" i="11"/>
  <c r="G9126" i="11"/>
  <c r="G9120" i="11"/>
  <c r="G9114" i="11"/>
  <c r="G9108" i="11"/>
  <c r="G9102" i="11"/>
  <c r="G9096" i="11"/>
  <c r="G9090" i="11"/>
  <c r="G9084" i="11"/>
  <c r="G9078" i="11"/>
  <c r="G9072" i="11"/>
  <c r="G9066" i="11"/>
  <c r="G9060" i="11"/>
  <c r="G9054" i="11"/>
  <c r="G9048" i="11"/>
  <c r="G9042" i="11"/>
  <c r="G9036" i="11"/>
  <c r="G9030" i="11"/>
  <c r="G9024" i="11"/>
  <c r="G9018" i="11"/>
  <c r="G9012" i="11"/>
  <c r="G9006" i="11"/>
  <c r="G9000" i="11"/>
  <c r="G8994" i="11"/>
  <c r="G8988" i="11"/>
  <c r="G8982" i="11"/>
  <c r="G8976" i="11"/>
  <c r="G8970" i="11"/>
  <c r="G8964" i="11"/>
  <c r="G8958" i="11"/>
  <c r="G8952" i="11"/>
  <c r="G8946" i="11"/>
  <c r="G8940" i="11"/>
  <c r="G8934" i="11"/>
  <c r="G8928" i="11"/>
  <c r="G8922" i="11"/>
  <c r="G8916" i="11"/>
  <c r="G8910" i="11"/>
  <c r="G8904" i="11"/>
  <c r="G8898" i="11"/>
  <c r="G8892" i="11"/>
  <c r="G8886" i="11"/>
  <c r="G8880" i="11"/>
  <c r="G8874" i="11"/>
  <c r="G8868" i="11"/>
  <c r="G8862" i="11"/>
  <c r="G8856" i="11"/>
  <c r="G8850" i="11"/>
  <c r="G8844" i="11"/>
  <c r="G8838" i="11"/>
  <c r="G8832" i="11"/>
  <c r="G8826" i="11"/>
  <c r="G8820" i="11"/>
  <c r="G8814" i="11"/>
  <c r="G8808" i="11"/>
  <c r="G8802" i="11"/>
  <c r="G8796" i="11"/>
  <c r="G8790" i="11"/>
  <c r="G8784" i="11"/>
  <c r="G8778" i="11"/>
  <c r="G8772" i="11"/>
  <c r="G8766" i="11"/>
  <c r="G8760" i="11"/>
  <c r="G8754" i="11"/>
  <c r="G8748" i="11"/>
  <c r="G8742" i="11"/>
  <c r="G8736" i="11"/>
  <c r="G8730" i="11"/>
  <c r="G8724" i="11"/>
  <c r="G8718" i="11"/>
  <c r="G8712" i="11"/>
  <c r="G8706" i="11"/>
  <c r="G8700" i="11"/>
  <c r="G8694" i="11"/>
  <c r="G8688" i="11"/>
  <c r="G8682" i="11"/>
  <c r="G8676" i="11"/>
  <c r="G8670" i="11"/>
  <c r="G8664" i="11"/>
  <c r="G8658" i="11"/>
  <c r="G8652" i="11"/>
  <c r="G8646" i="11"/>
  <c r="G8640" i="11"/>
  <c r="G8634" i="11"/>
  <c r="G8628" i="11"/>
  <c r="G8622" i="11"/>
  <c r="G8616" i="11"/>
  <c r="G8610" i="11"/>
  <c r="G8604" i="11"/>
  <c r="G8598" i="11"/>
  <c r="G8592" i="11"/>
  <c r="G8586" i="11"/>
  <c r="G8580" i="11"/>
  <c r="G8574" i="11"/>
  <c r="G8568" i="11"/>
  <c r="G8562" i="11"/>
  <c r="G8556" i="11"/>
  <c r="G8550" i="11"/>
  <c r="G8544" i="11"/>
  <c r="G8538" i="11"/>
  <c r="G8532" i="11"/>
  <c r="G8526" i="11"/>
  <c r="G8520" i="11"/>
  <c r="G8514" i="11"/>
  <c r="G8508" i="11"/>
  <c r="G8502" i="11"/>
  <c r="G8496" i="11"/>
  <c r="G8490" i="11"/>
  <c r="G8484" i="11"/>
  <c r="G8478" i="11"/>
  <c r="G8472" i="11"/>
  <c r="G8466" i="11"/>
  <c r="G8460" i="11"/>
  <c r="G8454" i="11"/>
  <c r="G8448" i="11"/>
  <c r="G8442" i="11"/>
  <c r="G8436" i="11"/>
  <c r="G8430" i="11"/>
  <c r="G8424" i="11"/>
  <c r="G8418" i="11"/>
  <c r="G8412" i="11"/>
  <c r="G8406" i="11"/>
  <c r="G8400" i="11"/>
  <c r="G8394" i="11"/>
  <c r="G8388" i="11"/>
  <c r="G8382" i="11"/>
  <c r="G8376" i="11"/>
  <c r="G8370" i="11"/>
  <c r="G8364" i="11"/>
  <c r="G8358" i="11"/>
  <c r="G8352" i="11"/>
  <c r="G8346" i="11"/>
  <c r="G8340" i="11"/>
  <c r="G8334" i="11"/>
  <c r="G8328" i="11"/>
  <c r="G8322" i="11"/>
  <c r="G8316" i="11"/>
  <c r="G8310" i="11"/>
  <c r="G8304" i="11"/>
  <c r="G8298" i="11"/>
  <c r="G8292" i="11"/>
  <c r="G8286" i="11"/>
  <c r="G8280" i="11"/>
  <c r="G8274" i="11"/>
  <c r="G8268" i="11"/>
  <c r="G8262" i="11"/>
  <c r="G8256" i="11"/>
  <c r="G8250" i="11"/>
  <c r="G8244" i="11"/>
  <c r="G8238" i="11"/>
  <c r="G8232" i="11"/>
  <c r="G8226" i="11"/>
  <c r="G8220" i="11"/>
  <c r="G8214" i="11"/>
  <c r="G8208" i="11"/>
  <c r="G8202" i="11"/>
  <c r="G8196" i="11"/>
  <c r="G8190" i="11"/>
  <c r="G8184" i="11"/>
  <c r="G8178" i="11"/>
  <c r="G8172" i="11"/>
  <c r="G8166" i="11"/>
  <c r="G8160" i="11"/>
  <c r="G8154" i="11"/>
  <c r="G8148" i="11"/>
  <c r="G8142" i="11"/>
  <c r="G8136" i="11"/>
  <c r="G8130" i="11"/>
  <c r="G8124" i="11"/>
  <c r="G8118" i="11"/>
  <c r="G8112" i="11"/>
  <c r="G8106" i="11"/>
  <c r="G8100" i="11"/>
  <c r="G8094" i="11"/>
  <c r="G8088" i="11"/>
  <c r="G8082" i="11"/>
  <c r="G8076" i="11"/>
  <c r="G8070" i="11"/>
  <c r="G8064" i="11"/>
  <c r="G8058" i="11"/>
  <c r="G8052" i="11"/>
  <c r="G8046" i="11"/>
  <c r="G8040" i="11"/>
  <c r="G8034" i="11"/>
  <c r="G8028" i="11"/>
  <c r="G8022" i="11"/>
  <c r="G8016" i="11"/>
  <c r="G8010" i="11"/>
  <c r="G8004" i="11"/>
  <c r="G7998" i="11"/>
  <c r="G7992" i="11"/>
  <c r="G7986" i="11"/>
  <c r="G7980" i="11"/>
  <c r="G7974" i="11"/>
  <c r="G7968" i="11"/>
  <c r="G7962" i="11"/>
  <c r="G7956" i="11"/>
  <c r="G7950" i="11"/>
  <c r="G7944" i="11"/>
  <c r="G7938" i="11"/>
  <c r="G7932" i="11"/>
  <c r="G7926" i="11"/>
  <c r="G7920" i="11"/>
  <c r="G7914" i="11"/>
  <c r="G7908" i="11"/>
  <c r="G7902" i="11"/>
  <c r="G7896" i="11"/>
  <c r="G7890" i="11"/>
  <c r="G7884" i="11"/>
  <c r="G7878" i="11"/>
  <c r="G7872" i="11"/>
  <c r="G7866" i="11"/>
  <c r="G7860" i="11"/>
  <c r="G7854" i="11"/>
  <c r="G7848" i="11"/>
  <c r="G7842" i="11"/>
  <c r="G7836" i="11"/>
  <c r="G7830" i="11"/>
  <c r="G7824" i="11"/>
  <c r="G7818" i="11"/>
  <c r="G7812" i="11"/>
  <c r="G7806" i="11"/>
  <c r="G7800" i="11"/>
  <c r="G7794" i="11"/>
  <c r="G7788" i="11"/>
  <c r="G7782" i="11"/>
  <c r="G7776" i="11"/>
  <c r="G7770" i="11"/>
  <c r="G7764" i="11"/>
  <c r="G7758" i="11"/>
  <c r="G7752" i="11"/>
  <c r="G7746" i="11"/>
  <c r="G7740" i="11"/>
  <c r="G7734" i="11"/>
  <c r="G7728" i="11"/>
  <c r="G7722" i="11"/>
  <c r="G7716" i="11"/>
  <c r="G7710" i="11"/>
  <c r="G7704" i="11"/>
  <c r="G7698" i="11"/>
  <c r="G7692" i="11"/>
  <c r="G7686" i="11"/>
  <c r="G7680" i="11"/>
  <c r="G7674" i="11"/>
  <c r="G7668" i="11"/>
  <c r="G7662" i="11"/>
  <c r="G7656" i="11"/>
  <c r="G7650" i="11"/>
  <c r="G7644" i="11"/>
  <c r="G7638" i="11"/>
  <c r="G7632" i="11"/>
  <c r="G7626" i="11"/>
  <c r="G7620" i="11"/>
  <c r="G7614" i="11"/>
  <c r="G7608" i="11"/>
  <c r="G7602" i="11"/>
  <c r="G7596" i="11"/>
  <c r="G7590" i="11"/>
  <c r="G7584" i="11"/>
  <c r="G7578" i="11"/>
  <c r="G7572" i="11"/>
  <c r="G7566" i="11"/>
  <c r="G7560" i="11"/>
  <c r="G7554" i="11"/>
  <c r="G7548" i="11"/>
  <c r="G7542" i="11"/>
  <c r="G7536" i="11"/>
  <c r="G7530" i="11"/>
  <c r="G7524" i="11"/>
  <c r="G7518" i="11"/>
  <c r="G7512" i="11"/>
  <c r="G7506" i="11"/>
  <c r="G7500" i="11"/>
  <c r="G7494" i="11"/>
  <c r="G7488" i="11"/>
  <c r="G7482" i="11"/>
  <c r="G7476" i="11"/>
  <c r="G7470" i="11"/>
  <c r="G7464" i="11"/>
  <c r="G7458" i="11"/>
  <c r="G7452" i="11"/>
  <c r="G7446" i="11"/>
  <c r="G7440" i="11"/>
  <c r="G7434" i="11"/>
  <c r="G7428" i="11"/>
  <c r="G7422" i="11"/>
  <c r="G7416" i="11"/>
  <c r="G7410" i="11"/>
  <c r="G7404" i="11"/>
  <c r="G7398" i="11"/>
  <c r="G7392" i="11"/>
  <c r="G7386" i="11"/>
  <c r="G7380" i="11"/>
  <c r="G7374" i="11"/>
  <c r="G7368" i="11"/>
  <c r="G7362" i="11"/>
  <c r="G7356" i="11"/>
  <c r="G7350" i="11"/>
  <c r="G7344" i="11"/>
  <c r="G7338" i="11"/>
  <c r="G7332" i="11"/>
  <c r="G7326" i="11"/>
  <c r="G7320" i="11"/>
  <c r="G7314" i="11"/>
  <c r="G7308" i="11"/>
  <c r="G7302" i="11"/>
  <c r="G7296" i="11"/>
  <c r="G7290" i="11"/>
  <c r="G7284" i="11"/>
  <c r="G7278" i="11"/>
  <c r="G7272" i="11"/>
  <c r="G7266" i="11"/>
  <c r="G7260" i="11"/>
  <c r="G7254" i="11"/>
  <c r="G7248" i="11"/>
  <c r="G7242" i="11"/>
  <c r="G7236" i="11"/>
  <c r="G7230" i="11"/>
  <c r="G7224" i="11"/>
  <c r="G7218" i="11"/>
  <c r="G7212" i="11"/>
  <c r="G7206" i="11"/>
  <c r="G7200" i="11"/>
  <c r="G7194" i="11"/>
  <c r="G7188" i="11"/>
  <c r="G7182" i="11"/>
  <c r="G7176" i="11"/>
  <c r="G7170" i="11"/>
  <c r="G7164" i="11"/>
  <c r="G7158" i="11"/>
  <c r="G7152" i="11"/>
  <c r="G7146" i="11"/>
  <c r="G7140" i="11"/>
  <c r="G7134" i="11"/>
  <c r="G7128" i="11"/>
  <c r="G7122" i="11"/>
  <c r="G7116" i="11"/>
  <c r="G7110" i="11"/>
  <c r="G7104" i="11"/>
  <c r="G7098" i="11"/>
  <c r="G7092" i="11"/>
  <c r="G7086" i="11"/>
  <c r="G7080" i="11"/>
  <c r="G7074" i="11"/>
  <c r="G7068" i="11"/>
  <c r="G7062" i="11"/>
  <c r="G7056" i="11"/>
  <c r="G7050" i="11"/>
  <c r="G7044" i="11"/>
  <c r="G7038" i="11"/>
  <c r="G7032" i="11"/>
  <c r="G7026" i="11"/>
  <c r="G7020" i="11"/>
  <c r="G7014" i="11"/>
  <c r="G7008" i="11"/>
  <c r="G7002" i="11"/>
  <c r="G6996" i="11"/>
  <c r="G6990" i="11"/>
  <c r="G6984" i="11"/>
  <c r="G6978" i="11"/>
  <c r="G6972" i="11"/>
  <c r="G6966" i="11"/>
  <c r="G6960" i="11"/>
  <c r="G6954" i="11"/>
  <c r="G6948" i="11"/>
  <c r="G6942" i="11"/>
  <c r="G6936" i="11"/>
  <c r="G6930" i="11"/>
  <c r="G6924" i="11"/>
  <c r="G6918" i="11"/>
  <c r="G6912" i="11"/>
  <c r="G6906" i="11"/>
  <c r="G6900" i="11"/>
  <c r="G6894" i="11"/>
  <c r="G6888" i="11"/>
  <c r="G6882" i="11"/>
  <c r="G6876" i="11"/>
  <c r="G6870" i="11"/>
  <c r="G6864" i="11"/>
  <c r="G6858" i="11"/>
  <c r="G6852" i="11"/>
  <c r="G6846" i="11"/>
  <c r="G6840" i="11"/>
  <c r="G6834" i="11"/>
  <c r="G6828" i="11"/>
  <c r="G6822" i="11"/>
  <c r="G6816" i="11"/>
  <c r="G6810" i="11"/>
  <c r="G6804" i="11"/>
  <c r="G6798" i="11"/>
  <c r="G6792" i="11"/>
  <c r="G6786" i="11"/>
  <c r="G6780" i="11"/>
  <c r="G6774" i="11"/>
  <c r="G6768" i="11"/>
  <c r="G6762" i="11"/>
  <c r="G6756" i="11"/>
  <c r="G6750" i="11"/>
  <c r="G6744" i="11"/>
  <c r="G6738" i="11"/>
  <c r="G6732" i="11"/>
  <c r="G6726" i="11"/>
  <c r="G6720" i="11"/>
  <c r="G6714" i="11"/>
  <c r="G6708" i="11"/>
  <c r="G6702" i="11"/>
  <c r="G6696" i="11"/>
  <c r="G6690" i="11"/>
  <c r="G6684" i="11"/>
  <c r="G6678" i="11"/>
  <c r="G6672" i="11"/>
  <c r="G6666" i="11"/>
  <c r="G6660" i="11"/>
  <c r="G6654" i="11"/>
  <c r="G6648" i="11"/>
  <c r="G6642" i="11"/>
  <c r="G6636" i="11"/>
  <c r="G6630" i="11"/>
  <c r="G6624" i="11"/>
  <c r="G6618" i="11"/>
  <c r="G6612" i="11"/>
  <c r="G6606" i="11"/>
  <c r="G6600" i="11"/>
  <c r="G6594" i="11"/>
  <c r="G6588" i="11"/>
  <c r="G6582" i="11"/>
  <c r="G6576" i="11"/>
  <c r="G6570" i="11"/>
  <c r="G6564" i="11"/>
  <c r="G6558" i="11"/>
  <c r="G6552" i="11"/>
  <c r="G6546" i="11"/>
  <c r="G6540" i="11"/>
  <c r="G6534" i="11"/>
  <c r="G6528" i="11"/>
  <c r="G6522" i="11"/>
  <c r="G6516" i="11"/>
  <c r="G6510" i="11"/>
  <c r="G6504" i="11"/>
  <c r="G6498" i="11"/>
  <c r="G6492" i="11"/>
  <c r="G6486" i="11"/>
  <c r="G6480" i="11"/>
  <c r="G6474" i="11"/>
  <c r="G6468" i="11"/>
  <c r="G6462" i="11"/>
  <c r="G6456" i="11"/>
  <c r="G6450" i="11"/>
  <c r="G6444" i="11"/>
  <c r="G6438" i="11"/>
  <c r="G6432" i="11"/>
  <c r="G6426" i="11"/>
  <c r="G6420" i="11"/>
  <c r="G6414" i="11"/>
  <c r="G6408" i="11"/>
  <c r="G6402" i="11"/>
  <c r="G6396" i="11"/>
  <c r="G6390" i="11"/>
  <c r="G6384" i="11"/>
  <c r="G6378" i="11"/>
  <c r="G6372" i="11"/>
  <c r="G6366" i="11"/>
  <c r="G6360" i="11"/>
  <c r="G6354" i="11"/>
  <c r="G6348" i="11"/>
  <c r="G6342" i="11"/>
  <c r="G6336" i="11"/>
  <c r="G6330" i="11"/>
  <c r="G6324" i="11"/>
  <c r="G6318" i="11"/>
  <c r="G6312" i="11"/>
  <c r="G6306" i="11"/>
  <c r="G6300" i="11"/>
  <c r="G6294" i="11"/>
  <c r="G6288" i="11"/>
  <c r="G6282" i="11"/>
  <c r="G6276" i="11"/>
  <c r="G6270" i="11"/>
  <c r="G6264" i="11"/>
  <c r="G6258" i="11"/>
  <c r="G6252" i="11"/>
  <c r="G6246" i="11"/>
  <c r="G6240" i="11"/>
  <c r="G6234" i="11"/>
  <c r="G6228" i="11"/>
  <c r="G6222" i="11"/>
  <c r="G6216" i="11"/>
  <c r="G6210" i="11"/>
  <c r="G6204" i="11"/>
  <c r="G6198" i="11"/>
  <c r="G6192" i="11"/>
  <c r="G6186" i="11"/>
  <c r="G6180" i="11"/>
  <c r="G6174" i="11"/>
  <c r="G6168" i="11"/>
  <c r="G6162" i="11"/>
  <c r="G6156" i="11"/>
  <c r="G6150" i="11"/>
  <c r="G6144" i="11"/>
  <c r="G6138" i="11"/>
  <c r="G6132" i="11"/>
  <c r="G6126" i="11"/>
  <c r="G6120" i="11"/>
  <c r="G6114" i="11"/>
  <c r="G6108" i="11"/>
  <c r="G6102" i="11"/>
  <c r="G6096" i="11"/>
  <c r="G6090" i="11"/>
  <c r="G6084" i="11"/>
  <c r="G6078" i="11"/>
  <c r="G6072" i="11"/>
  <c r="G6066" i="11"/>
  <c r="G6060" i="11"/>
  <c r="G6054" i="11"/>
  <c r="G6048" i="11"/>
  <c r="G6042" i="11"/>
  <c r="G6036" i="11"/>
  <c r="G6030" i="11"/>
  <c r="G6024" i="11"/>
  <c r="G6018" i="11"/>
  <c r="G6012" i="11"/>
  <c r="G6006" i="11"/>
  <c r="G6000" i="11"/>
  <c r="G5994" i="11"/>
  <c r="G5988" i="11"/>
  <c r="G5982" i="11"/>
  <c r="G5976" i="11"/>
  <c r="G5970" i="11"/>
  <c r="G5964" i="11"/>
  <c r="G5958" i="11"/>
  <c r="G5952" i="11"/>
  <c r="G5946" i="11"/>
  <c r="G5940" i="11"/>
  <c r="G5934" i="11"/>
  <c r="G5928" i="11"/>
  <c r="G5922" i="11"/>
  <c r="G5916" i="11"/>
  <c r="G5910" i="11"/>
  <c r="G5904" i="11"/>
  <c r="G5898" i="11"/>
  <c r="G5892" i="11"/>
  <c r="G5886" i="11"/>
  <c r="G5880" i="11"/>
  <c r="G5874" i="11"/>
  <c r="G5868" i="11"/>
  <c r="G5862" i="11"/>
  <c r="G5856" i="11"/>
  <c r="G5850" i="11"/>
  <c r="G5844" i="11"/>
  <c r="G5838" i="11"/>
  <c r="G5832" i="11"/>
  <c r="G5826" i="11"/>
  <c r="G5820" i="11"/>
  <c r="G5814" i="11"/>
  <c r="G5808" i="11"/>
  <c r="G5802" i="11"/>
  <c r="G5796" i="11"/>
  <c r="G5790" i="11"/>
  <c r="G5784" i="11"/>
  <c r="G5778" i="11"/>
  <c r="G5772" i="11"/>
  <c r="G5766" i="11"/>
  <c r="G5760" i="11"/>
  <c r="G5754" i="11"/>
  <c r="G5748" i="11"/>
  <c r="G5742" i="11"/>
  <c r="G5736" i="11"/>
  <c r="G5730" i="11"/>
  <c r="G5724" i="11"/>
  <c r="G5718" i="11"/>
  <c r="G5712" i="11"/>
  <c r="G5706" i="11"/>
  <c r="G5700" i="11"/>
  <c r="G5694" i="11"/>
  <c r="G10014" i="11"/>
  <c r="G9993" i="11"/>
  <c r="G9971" i="11"/>
  <c r="G9950" i="11"/>
  <c r="G9928" i="11"/>
  <c r="G9906" i="11"/>
  <c r="G9885" i="11"/>
  <c r="G9866" i="11"/>
  <c r="G9848" i="11"/>
  <c r="G9830" i="11"/>
  <c r="G9812" i="11"/>
  <c r="G9794" i="11"/>
  <c r="G9776" i="11"/>
  <c r="G9758" i="11"/>
  <c r="G9740" i="11"/>
  <c r="G9722" i="11"/>
  <c r="G9704" i="11"/>
  <c r="G9686" i="11"/>
  <c r="G9668" i="11"/>
  <c r="G9650" i="11"/>
  <c r="G9632" i="11"/>
  <c r="G9614" i="11"/>
  <c r="G9596" i="11"/>
  <c r="G9578" i="11"/>
  <c r="G9560" i="11"/>
  <c r="G9542" i="11"/>
  <c r="G9524" i="11"/>
  <c r="G9506" i="11"/>
  <c r="G9488" i="11"/>
  <c r="G9470" i="11"/>
  <c r="G9452" i="11"/>
  <c r="G9434" i="11"/>
  <c r="G9416" i="11"/>
  <c r="G9398" i="11"/>
  <c r="G9380" i="11"/>
  <c r="G9362" i="11"/>
  <c r="G9344" i="11"/>
  <c r="G9326" i="11"/>
  <c r="G9308" i="11"/>
  <c r="G9290" i="11"/>
  <c r="G9272" i="11"/>
  <c r="G9254" i="11"/>
  <c r="G9236" i="11"/>
  <c r="G9218" i="11"/>
  <c r="G9200" i="11"/>
  <c r="G9182" i="11"/>
  <c r="G9164" i="11"/>
  <c r="G9146" i="11"/>
  <c r="G9128" i="11"/>
  <c r="G9110" i="11"/>
  <c r="G9092" i="11"/>
  <c r="G9074" i="11"/>
  <c r="G9056" i="11"/>
  <c r="G9038" i="11"/>
  <c r="G9020" i="11"/>
  <c r="G9002" i="11"/>
  <c r="G8984" i="11"/>
  <c r="G8966" i="11"/>
  <c r="G8948" i="11"/>
  <c r="G8930" i="11"/>
  <c r="G8912" i="11"/>
  <c r="G8894" i="11"/>
  <c r="G8876" i="11"/>
  <c r="G8858" i="11"/>
  <c r="G8840" i="11"/>
  <c r="G8822" i="11"/>
  <c r="G8804" i="11"/>
  <c r="G8786" i="11"/>
  <c r="G8768" i="11"/>
  <c r="G8750" i="11"/>
  <c r="G8732" i="11"/>
  <c r="G8714" i="11"/>
  <c r="G8696" i="11"/>
  <c r="G8678" i="11"/>
  <c r="G8660" i="11"/>
  <c r="G8642" i="11"/>
  <c r="G8624" i="11"/>
  <c r="G8606" i="11"/>
  <c r="G8588" i="11"/>
  <c r="G8570" i="11"/>
  <c r="G8552" i="11"/>
  <c r="G8534" i="11"/>
  <c r="G8516" i="11"/>
  <c r="G8498" i="11"/>
  <c r="G8480" i="11"/>
  <c r="G8462" i="11"/>
  <c r="G8444" i="11"/>
  <c r="G8426" i="11"/>
  <c r="G8408" i="11"/>
  <c r="G8390" i="11"/>
  <c r="G8372" i="11"/>
  <c r="G8354" i="11"/>
  <c r="G8336" i="11"/>
  <c r="G8324" i="11"/>
  <c r="G8312" i="11"/>
  <c r="G8300" i="11"/>
  <c r="G8288" i="11"/>
  <c r="G8276" i="11"/>
  <c r="G8264" i="11"/>
  <c r="G8252" i="11"/>
  <c r="G8240" i="11"/>
  <c r="G8228" i="11"/>
  <c r="G8216" i="11"/>
  <c r="G8204" i="11"/>
  <c r="G8192" i="11"/>
  <c r="G8182" i="11"/>
  <c r="G8174" i="11"/>
  <c r="G8164" i="11"/>
  <c r="G8156" i="11"/>
  <c r="G8146" i="11"/>
  <c r="G8138" i="11"/>
  <c r="G8128" i="11"/>
  <c r="G8120" i="11"/>
  <c r="G8110" i="11"/>
  <c r="G8102" i="11"/>
  <c r="G8092" i="11"/>
  <c r="G8084" i="11"/>
  <c r="G8074" i="11"/>
  <c r="G8066" i="11"/>
  <c r="G8056" i="11"/>
  <c r="G8048" i="11"/>
  <c r="G8041" i="11"/>
  <c r="G8033" i="11"/>
  <c r="G8026" i="11"/>
  <c r="G8019" i="11"/>
  <c r="G8012" i="11"/>
  <c r="G8005" i="11"/>
  <c r="G7997" i="11"/>
  <c r="G7990" i="11"/>
  <c r="G7983" i="11"/>
  <c r="G7976" i="11"/>
  <c r="G7969" i="11"/>
  <c r="G7961" i="11"/>
  <c r="G7954" i="11"/>
  <c r="G7947" i="11"/>
  <c r="G7940" i="11"/>
  <c r="G7933" i="11"/>
  <c r="G7925" i="11"/>
  <c r="G7918" i="11"/>
  <c r="G7911" i="11"/>
  <c r="G7904" i="11"/>
  <c r="G7897" i="11"/>
  <c r="G7889" i="11"/>
  <c r="G7882" i="11"/>
  <c r="G7875" i="11"/>
  <c r="G7868" i="11"/>
  <c r="G7861" i="11"/>
  <c r="G7853" i="11"/>
  <c r="G7846" i="11"/>
  <c r="G7839" i="11"/>
  <c r="G7832" i="11"/>
  <c r="G7825" i="11"/>
  <c r="G7817" i="11"/>
  <c r="G7810" i="11"/>
  <c r="G7803" i="11"/>
  <c r="G7796" i="11"/>
  <c r="G7789" i="11"/>
  <c r="G7781" i="11"/>
  <c r="G7774" i="11"/>
  <c r="G7767" i="11"/>
  <c r="G7760" i="11"/>
  <c r="G7753" i="11"/>
  <c r="G7745" i="11"/>
  <c r="G7738" i="11"/>
  <c r="G7731" i="11"/>
  <c r="G7724" i="11"/>
  <c r="G7717" i="11"/>
  <c r="G7709" i="11"/>
  <c r="G7702" i="11"/>
  <c r="G7695" i="11"/>
  <c r="G7688" i="11"/>
  <c r="G7681" i="11"/>
  <c r="G7673" i="11"/>
  <c r="G7666" i="11"/>
  <c r="G7659" i="11"/>
  <c r="G7652" i="11"/>
  <c r="G7645" i="11"/>
  <c r="G7637" i="11"/>
  <c r="G7630" i="11"/>
  <c r="G7623" i="11"/>
  <c r="G7616" i="11"/>
  <c r="G7609" i="11"/>
  <c r="G7601" i="11"/>
  <c r="G7594" i="11"/>
  <c r="G7587" i="11"/>
  <c r="G7580" i="11"/>
  <c r="G7573" i="11"/>
  <c r="G7565" i="11"/>
  <c r="G7558" i="11"/>
  <c r="G7551" i="11"/>
  <c r="G7544" i="11"/>
  <c r="G7537" i="11"/>
  <c r="G7529" i="11"/>
  <c r="G7522" i="11"/>
  <c r="G7515" i="11"/>
  <c r="G7508" i="11"/>
  <c r="G7501" i="11"/>
  <c r="G7493" i="11"/>
  <c r="G7486" i="11"/>
  <c r="G7479" i="11"/>
  <c r="G7472" i="11"/>
  <c r="G7465" i="11"/>
  <c r="G7457" i="11"/>
  <c r="G7450" i="11"/>
  <c r="G7443" i="11"/>
  <c r="G7436" i="11"/>
  <c r="G7429" i="11"/>
  <c r="G7421" i="11"/>
  <c r="G7414" i="11"/>
  <c r="G7407" i="11"/>
  <c r="G7400" i="11"/>
  <c r="G7393" i="11"/>
  <c r="G7385" i="11"/>
  <c r="G7378" i="11"/>
  <c r="G7371" i="11"/>
  <c r="G7364" i="11"/>
  <c r="G7357" i="11"/>
  <c r="G7349" i="11"/>
  <c r="G7342" i="11"/>
  <c r="G7335" i="11"/>
  <c r="G7328" i="11"/>
  <c r="G7321" i="11"/>
  <c r="G7313" i="11"/>
  <c r="G7306" i="11"/>
  <c r="G7299" i="11"/>
  <c r="G7292" i="11"/>
  <c r="G7285" i="11"/>
  <c r="G7277" i="11"/>
  <c r="G7270" i="11"/>
  <c r="G7263" i="11"/>
  <c r="G7256" i="11"/>
  <c r="G7249" i="11"/>
  <c r="G7241" i="11"/>
  <c r="G7234" i="11"/>
  <c r="G7227" i="11"/>
  <c r="G7220" i="11"/>
  <c r="G7213" i="11"/>
  <c r="G7205" i="11"/>
  <c r="G7198" i="11"/>
  <c r="G7191" i="11"/>
  <c r="G7184" i="11"/>
  <c r="G7177" i="11"/>
  <c r="G7169" i="11"/>
  <c r="G7162" i="11"/>
  <c r="G7155" i="11"/>
  <c r="G7148" i="11"/>
  <c r="G7141" i="11"/>
  <c r="G7133" i="11"/>
  <c r="G7126" i="11"/>
  <c r="G7119" i="11"/>
  <c r="G7112" i="11"/>
  <c r="G7105" i="11"/>
  <c r="G7097" i="11"/>
  <c r="G7090" i="11"/>
  <c r="G7083" i="11"/>
  <c r="G7076" i="11"/>
  <c r="G7069" i="11"/>
  <c r="G7061" i="11"/>
  <c r="G7054" i="11"/>
  <c r="G7047" i="11"/>
  <c r="G7040" i="11"/>
  <c r="G7033" i="11"/>
  <c r="G7025" i="11"/>
  <c r="G7018" i="11"/>
  <c r="G7011" i="11"/>
  <c r="G7004" i="11"/>
  <c r="G6997" i="11"/>
  <c r="G6989" i="11"/>
  <c r="G6982" i="11"/>
  <c r="G6975" i="11"/>
  <c r="G6968" i="11"/>
  <c r="G6961" i="11"/>
  <c r="G6953" i="11"/>
  <c r="G6946" i="11"/>
  <c r="G6939" i="11"/>
  <c r="G6932" i="11"/>
  <c r="G6925" i="11"/>
  <c r="G6917" i="11"/>
  <c r="G6910" i="11"/>
  <c r="G6903" i="11"/>
  <c r="G6896" i="11"/>
  <c r="G6889" i="11"/>
  <c r="G6881" i="11"/>
  <c r="G6874" i="11"/>
  <c r="G6867" i="11"/>
  <c r="G6860" i="11"/>
  <c r="G6853" i="11"/>
  <c r="G6845" i="11"/>
  <c r="G6838" i="11"/>
  <c r="G6831" i="11"/>
  <c r="G6824" i="11"/>
  <c r="G6817" i="11"/>
  <c r="G6809" i="11"/>
  <c r="G6802" i="11"/>
  <c r="G6795" i="11"/>
  <c r="G6788" i="11"/>
  <c r="G6781" i="11"/>
  <c r="G6773" i="11"/>
  <c r="G6766" i="11"/>
  <c r="G6759" i="11"/>
  <c r="G6752" i="11"/>
  <c r="G6745" i="11"/>
  <c r="G6737" i="11"/>
  <c r="G6730" i="11"/>
  <c r="G6723" i="11"/>
  <c r="G6716" i="11"/>
  <c r="G6709" i="11"/>
  <c r="G6701" i="11"/>
  <c r="G6694" i="11"/>
  <c r="G6687" i="11"/>
  <c r="G6680" i="11"/>
  <c r="G6673" i="11"/>
  <c r="G6665" i="11"/>
  <c r="G6658" i="11"/>
  <c r="G6651" i="11"/>
  <c r="G6644" i="11"/>
  <c r="G6637" i="11"/>
  <c r="G6629" i="11"/>
  <c r="G6622" i="11"/>
  <c r="G6615" i="11"/>
  <c r="G6608" i="11"/>
  <c r="G6601" i="11"/>
  <c r="G6593" i="11"/>
  <c r="G6586" i="11"/>
  <c r="G6579" i="11"/>
  <c r="G6572" i="11"/>
  <c r="G6565" i="11"/>
  <c r="G6557" i="11"/>
  <c r="G6550" i="11"/>
  <c r="G6543" i="11"/>
  <c r="G6536" i="11"/>
  <c r="G6529" i="11"/>
  <c r="G6521" i="11"/>
  <c r="G6514" i="11"/>
  <c r="G6507" i="11"/>
  <c r="G6500" i="11"/>
  <c r="G6493" i="11"/>
  <c r="G6485" i="11"/>
  <c r="G6478" i="11"/>
  <c r="G6471" i="11"/>
  <c r="G6464" i="11"/>
  <c r="G6457" i="11"/>
  <c r="G6449" i="11"/>
  <c r="G6442" i="11"/>
  <c r="G6435" i="11"/>
  <c r="G6428" i="11"/>
  <c r="G6421" i="11"/>
  <c r="G6413" i="11"/>
  <c r="G6406" i="11"/>
  <c r="G6399" i="11"/>
  <c r="G6392" i="11"/>
  <c r="G6385" i="11"/>
  <c r="G6377" i="11"/>
  <c r="G6370" i="11"/>
  <c r="G6363" i="11"/>
  <c r="G6356" i="11"/>
  <c r="G6349" i="11"/>
  <c r="G6341" i="11"/>
  <c r="G6334" i="11"/>
  <c r="G6327" i="11"/>
  <c r="G6320" i="11"/>
  <c r="G6313" i="11"/>
  <c r="G6305" i="11"/>
  <c r="G6298" i="11"/>
  <c r="G6291" i="11"/>
  <c r="G6284" i="11"/>
  <c r="G6277" i="11"/>
  <c r="G6269" i="11"/>
  <c r="G6262" i="11"/>
  <c r="G6255" i="11"/>
  <c r="G6248" i="11"/>
  <c r="G6241" i="11"/>
  <c r="G6233" i="11"/>
  <c r="G6226" i="11"/>
  <c r="G6219" i="11"/>
  <c r="G6212" i="11"/>
  <c r="G6205" i="11"/>
  <c r="G6197" i="11"/>
  <c r="G6190" i="11"/>
  <c r="G6183" i="11"/>
  <c r="G6176" i="11"/>
  <c r="G6169" i="11"/>
  <c r="G6161" i="11"/>
  <c r="G6154" i="11"/>
  <c r="G6147" i="11"/>
  <c r="G6140" i="11"/>
  <c r="G6133" i="11"/>
  <c r="G6125" i="11"/>
  <c r="G6118" i="11"/>
  <c r="G6111" i="11"/>
  <c r="G6104" i="11"/>
  <c r="G6097" i="11"/>
  <c r="G6089" i="11"/>
  <c r="G6082" i="11"/>
  <c r="G6075" i="11"/>
  <c r="G6068" i="11"/>
  <c r="G6061" i="11"/>
  <c r="G6053" i="11"/>
  <c r="G6046" i="11"/>
  <c r="G6039" i="11"/>
  <c r="G6032" i="11"/>
  <c r="G6025" i="11"/>
  <c r="G6017" i="11"/>
  <c r="G6010" i="11"/>
  <c r="G6003" i="11"/>
  <c r="G5996" i="11"/>
  <c r="G5989" i="11"/>
  <c r="G5981" i="11"/>
  <c r="G5974" i="11"/>
  <c r="G5967" i="11"/>
  <c r="G5960" i="11"/>
  <c r="G5953" i="11"/>
  <c r="G5945" i="11"/>
  <c r="G5938" i="11"/>
  <c r="G5931" i="11"/>
  <c r="G5924" i="11"/>
  <c r="G5917" i="11"/>
  <c r="G5909" i="11"/>
  <c r="G5902" i="11"/>
  <c r="G5895" i="11"/>
  <c r="G5888" i="11"/>
  <c r="G5881" i="11"/>
  <c r="G5873" i="11"/>
  <c r="G5866" i="11"/>
  <c r="G5859" i="11"/>
  <c r="G5852" i="11"/>
  <c r="G5845" i="11"/>
  <c r="G5837" i="11"/>
  <c r="G5830" i="11"/>
  <c r="G5823" i="11"/>
  <c r="G5816" i="11"/>
  <c r="G5809" i="11"/>
  <c r="G5801" i="11"/>
  <c r="G5794" i="11"/>
  <c r="G5787" i="11"/>
  <c r="G5780" i="11"/>
  <c r="G5773" i="11"/>
  <c r="G5765" i="11"/>
  <c r="G5758" i="11"/>
  <c r="G5751" i="11"/>
  <c r="G5744" i="11"/>
  <c r="G5737" i="11"/>
  <c r="G5729" i="11"/>
  <c r="G5722" i="11"/>
  <c r="G5715" i="11"/>
  <c r="G5708" i="11"/>
  <c r="G5701" i="11"/>
  <c r="G5693" i="11"/>
  <c r="G5687" i="11"/>
  <c r="G5681" i="11"/>
  <c r="G5675" i="11"/>
  <c r="G5669" i="11"/>
  <c r="G5663" i="11"/>
  <c r="G5657" i="11"/>
  <c r="G5651" i="11"/>
  <c r="G5645" i="11"/>
  <c r="G5639" i="11"/>
  <c r="G5633" i="11"/>
  <c r="G5627" i="11"/>
  <c r="G5621" i="11"/>
  <c r="G5615" i="11"/>
  <c r="G5609" i="11"/>
  <c r="G5603" i="11"/>
  <c r="G5597" i="11"/>
  <c r="G5591" i="11"/>
  <c r="G5585" i="11"/>
  <c r="G5579" i="11"/>
  <c r="G5573" i="11"/>
  <c r="G5567" i="11"/>
  <c r="G5561" i="11"/>
  <c r="G5555" i="11"/>
  <c r="G5549" i="11"/>
  <c r="G5543" i="11"/>
  <c r="G5537" i="11"/>
  <c r="G5531" i="11"/>
  <c r="G5525" i="11"/>
  <c r="G5519" i="11"/>
  <c r="G5513" i="11"/>
  <c r="G5507" i="11"/>
  <c r="G5501" i="11"/>
  <c r="G5495" i="11"/>
  <c r="G5489" i="11"/>
  <c r="G5483" i="11"/>
  <c r="G5477" i="11"/>
  <c r="G5471" i="11"/>
  <c r="G5465" i="11"/>
  <c r="G5459" i="11"/>
  <c r="G5453" i="11"/>
  <c r="G5447" i="11"/>
  <c r="G5441" i="11"/>
  <c r="G5435" i="11"/>
  <c r="G5429" i="11"/>
  <c r="G5423" i="11"/>
  <c r="G5417" i="11"/>
  <c r="G5411" i="11"/>
  <c r="G5405" i="11"/>
  <c r="G5399" i="11"/>
  <c r="G5393" i="11"/>
  <c r="G5387" i="11"/>
  <c r="G5381" i="11"/>
  <c r="G5375" i="11"/>
  <c r="G5369" i="11"/>
  <c r="G5363" i="11"/>
  <c r="G5357" i="11"/>
  <c r="G5351" i="11"/>
  <c r="G5345" i="11"/>
  <c r="G5339" i="11"/>
  <c r="G5333" i="11"/>
  <c r="G5327" i="11"/>
  <c r="G5321" i="11"/>
  <c r="G5315" i="11"/>
  <c r="G5309" i="11"/>
  <c r="G5303" i="11"/>
  <c r="G5297" i="11"/>
  <c r="G5291" i="11"/>
  <c r="G5285" i="11"/>
  <c r="G5279" i="11"/>
  <c r="G5273" i="11"/>
  <c r="G5267" i="11"/>
  <c r="G5261" i="11"/>
  <c r="G5255" i="11"/>
  <c r="G5249" i="11"/>
  <c r="G5243" i="11"/>
  <c r="G5237" i="11"/>
  <c r="G5231" i="11"/>
  <c r="G5225" i="11"/>
  <c r="G5219" i="11"/>
  <c r="G5213" i="11"/>
  <c r="G5207" i="11"/>
  <c r="G5201" i="11"/>
  <c r="G5195" i="11"/>
  <c r="G5189" i="11"/>
  <c r="G5183" i="11"/>
  <c r="G5177" i="11"/>
  <c r="G5171" i="11"/>
  <c r="G5165" i="11"/>
  <c r="G5159" i="11"/>
  <c r="G5153" i="11"/>
  <c r="G5147" i="11"/>
  <c r="G5141" i="11"/>
  <c r="G5135" i="11"/>
  <c r="G5129" i="11"/>
  <c r="G5123" i="11"/>
  <c r="G5117" i="11"/>
  <c r="G5111" i="11"/>
  <c r="G5105" i="11"/>
  <c r="G5099" i="11"/>
  <c r="G5093" i="11"/>
  <c r="G5087" i="11"/>
  <c r="G5081" i="11"/>
  <c r="G5075" i="11"/>
  <c r="G5069" i="11"/>
  <c r="G5063" i="11"/>
  <c r="G5057" i="11"/>
  <c r="G5051" i="11"/>
  <c r="G5045" i="11"/>
  <c r="G5039" i="11"/>
  <c r="G5033" i="11"/>
  <c r="G5027" i="11"/>
  <c r="G5021" i="11"/>
  <c r="G5015" i="11"/>
  <c r="G5009" i="11"/>
  <c r="G5003" i="11"/>
  <c r="G4997" i="11"/>
  <c r="G4991" i="11"/>
  <c r="G4985" i="11"/>
  <c r="G4979" i="11"/>
  <c r="G4973" i="11"/>
  <c r="G4967" i="11"/>
  <c r="G4961" i="11"/>
  <c r="G4955" i="11"/>
  <c r="G4949" i="11"/>
  <c r="G4943" i="11"/>
  <c r="G4937" i="11"/>
  <c r="G4931" i="11"/>
  <c r="G4925" i="11"/>
  <c r="G4919" i="11"/>
  <c r="G4913" i="11"/>
  <c r="G4907" i="11"/>
  <c r="G4901" i="11"/>
  <c r="G4895" i="11"/>
  <c r="G4889" i="11"/>
  <c r="G4883" i="11"/>
  <c r="G4877" i="11"/>
  <c r="G4871" i="11"/>
  <c r="G4865" i="11"/>
  <c r="G4859" i="11"/>
  <c r="G4853" i="11"/>
  <c r="G4847" i="11"/>
  <c r="G4841" i="11"/>
  <c r="G4835" i="11"/>
  <c r="G4829" i="11"/>
  <c r="G4823" i="11"/>
  <c r="G4817" i="11"/>
  <c r="G4811" i="11"/>
  <c r="G4805" i="11"/>
  <c r="G4799" i="11"/>
  <c r="G4793" i="11"/>
  <c r="G4787" i="11"/>
  <c r="G4781" i="11"/>
  <c r="G4775" i="11"/>
  <c r="G4769" i="11"/>
  <c r="G4763" i="11"/>
  <c r="G4757" i="11"/>
  <c r="G4751" i="11"/>
  <c r="G4745" i="11"/>
  <c r="G4739" i="11"/>
  <c r="G4733" i="11"/>
  <c r="G4727" i="11"/>
  <c r="G4721" i="11"/>
  <c r="G4715" i="11"/>
  <c r="G4709" i="11"/>
  <c r="G4703" i="11"/>
  <c r="G4697" i="11"/>
  <c r="G4691" i="11"/>
  <c r="G4685" i="11"/>
  <c r="G4679" i="11"/>
  <c r="G4673" i="11"/>
  <c r="G4667" i="11"/>
  <c r="G4661" i="11"/>
  <c r="G4655" i="11"/>
  <c r="G4649" i="11"/>
  <c r="G4643" i="11"/>
  <c r="G4637" i="11"/>
  <c r="G4631" i="11"/>
  <c r="G4625" i="11"/>
  <c r="G4619" i="11"/>
  <c r="G4613" i="11"/>
  <c r="G4607" i="11"/>
  <c r="G4601" i="11"/>
  <c r="G4595" i="11"/>
  <c r="G4589" i="11"/>
  <c r="G4583" i="11"/>
  <c r="G4577" i="11"/>
  <c r="G4571" i="11"/>
  <c r="G4565" i="11"/>
  <c r="G4559" i="11"/>
  <c r="G4553" i="11"/>
  <c r="G4547" i="11"/>
  <c r="G4541" i="11"/>
  <c r="G4535" i="11"/>
  <c r="G4529" i="11"/>
  <c r="G4523" i="11"/>
  <c r="G4517" i="11"/>
  <c r="G4511" i="11"/>
  <c r="G4505" i="11"/>
  <c r="G4499" i="11"/>
  <c r="G4493" i="11"/>
  <c r="G4487" i="11"/>
  <c r="G4481" i="11"/>
  <c r="G4475" i="11"/>
  <c r="G4469" i="11"/>
  <c r="G4463" i="11"/>
  <c r="G4457" i="11"/>
  <c r="G4451" i="11"/>
  <c r="G4445" i="11"/>
  <c r="G4439" i="11"/>
  <c r="G4433" i="11"/>
  <c r="G4427" i="11"/>
  <c r="G4421" i="11"/>
  <c r="G4415" i="11"/>
  <c r="G4409" i="11"/>
  <c r="G4403" i="11"/>
  <c r="G4397" i="11"/>
  <c r="G4391" i="11"/>
  <c r="G4385" i="11"/>
  <c r="G4379" i="11"/>
  <c r="G4373" i="11"/>
  <c r="G4367" i="11"/>
  <c r="G4361" i="11"/>
  <c r="G4355" i="11"/>
  <c r="G4349" i="11"/>
  <c r="G4343" i="11"/>
  <c r="G4337" i="11"/>
  <c r="G4331" i="11"/>
  <c r="G4325" i="11"/>
  <c r="G4319" i="11"/>
  <c r="G4313" i="11"/>
  <c r="G4307" i="11"/>
  <c r="G4301" i="11"/>
  <c r="G4295" i="11"/>
  <c r="G4289" i="11"/>
  <c r="G4283" i="11"/>
  <c r="G4277" i="11"/>
  <c r="G4271" i="11"/>
  <c r="G4265" i="11"/>
  <c r="G4259" i="11"/>
  <c r="G4253" i="11"/>
  <c r="G4247" i="11"/>
  <c r="G4241" i="11"/>
  <c r="G4235" i="11"/>
  <c r="G4229" i="11"/>
  <c r="G4223" i="11"/>
  <c r="G4217" i="11"/>
  <c r="G4211" i="11"/>
  <c r="G4205" i="11"/>
  <c r="G4199" i="11"/>
  <c r="G4193" i="11"/>
  <c r="G4187" i="11"/>
  <c r="G4181" i="11"/>
  <c r="G4175" i="11"/>
  <c r="G4169" i="11"/>
  <c r="G4163" i="11"/>
  <c r="G4157" i="11"/>
  <c r="G4151" i="11"/>
  <c r="G4145" i="11"/>
  <c r="G4139" i="11"/>
  <c r="G4133" i="11"/>
  <c r="G4127" i="11"/>
  <c r="G4121" i="11"/>
  <c r="G4115" i="11"/>
  <c r="G4109" i="11"/>
  <c r="G4103" i="11"/>
  <c r="G4097" i="11"/>
  <c r="G4091" i="11"/>
  <c r="G4085" i="11"/>
  <c r="G4079" i="11"/>
  <c r="G4073" i="11"/>
  <c r="G4067" i="11"/>
  <c r="G4061" i="11"/>
  <c r="G4055" i="11"/>
  <c r="G4049" i="11"/>
  <c r="G4043" i="11"/>
  <c r="G4037" i="11"/>
  <c r="G4031" i="11"/>
  <c r="G4025" i="11"/>
  <c r="G4019" i="11"/>
  <c r="G4013" i="11"/>
  <c r="G4007" i="11"/>
  <c r="G4001" i="11"/>
  <c r="G3995" i="11"/>
  <c r="G3989" i="11"/>
  <c r="G3983" i="11"/>
  <c r="G3977" i="11"/>
  <c r="G3971" i="11"/>
  <c r="G3965" i="11"/>
  <c r="G3959" i="11"/>
  <c r="G3953" i="11"/>
  <c r="G3947" i="11"/>
  <c r="G3941" i="11"/>
  <c r="G3935" i="11"/>
  <c r="G3929" i="11"/>
  <c r="G3923" i="11"/>
  <c r="G3917" i="11"/>
  <c r="G3911" i="11"/>
  <c r="G3905" i="11"/>
  <c r="G3899" i="11"/>
  <c r="G3893" i="11"/>
  <c r="G3887" i="11"/>
  <c r="G3881" i="11"/>
  <c r="G3875" i="11"/>
  <c r="G3869" i="11"/>
  <c r="G3863" i="11"/>
  <c r="G3857" i="11"/>
  <c r="G3851" i="11"/>
  <c r="G3845" i="11"/>
  <c r="G3839" i="11"/>
  <c r="G3833" i="11"/>
  <c r="G3827" i="11"/>
  <c r="G3821" i="11"/>
  <c r="G3815" i="11"/>
  <c r="G3809" i="11"/>
  <c r="G3803" i="11"/>
  <c r="G3797" i="11"/>
  <c r="G3791" i="11"/>
  <c r="G3785" i="11"/>
  <c r="G3779" i="11"/>
  <c r="G3773" i="11"/>
  <c r="G3767" i="11"/>
  <c r="G3761" i="11"/>
  <c r="G3755" i="11"/>
  <c r="G3749" i="11"/>
  <c r="G3743" i="11"/>
  <c r="G3737" i="11"/>
  <c r="G3731" i="11"/>
  <c r="G3725" i="11"/>
  <c r="G3719" i="11"/>
  <c r="G3713" i="11"/>
  <c r="G3707" i="11"/>
  <c r="G3701" i="11"/>
  <c r="G3695" i="11"/>
  <c r="G3689" i="11"/>
  <c r="G3683" i="11"/>
  <c r="G3677" i="11"/>
  <c r="G3671" i="11"/>
  <c r="G3665" i="11"/>
  <c r="G3659" i="11"/>
  <c r="G3653" i="11"/>
  <c r="G3647" i="11"/>
  <c r="G3641" i="11"/>
  <c r="G3635" i="11"/>
  <c r="G3629" i="11"/>
  <c r="G3623" i="11"/>
  <c r="G3617" i="11"/>
  <c r="G3611" i="11"/>
  <c r="G3605" i="11"/>
  <c r="G3599" i="11"/>
  <c r="G3593" i="11"/>
  <c r="G3587" i="11"/>
  <c r="G3581" i="11"/>
  <c r="G3575" i="11"/>
  <c r="G3569" i="11"/>
  <c r="G3563" i="11"/>
  <c r="G3557" i="11"/>
  <c r="G3551" i="11"/>
  <c r="G3545" i="11"/>
  <c r="G3539" i="11"/>
  <c r="G3533" i="11"/>
  <c r="G3527" i="11"/>
  <c r="G3521" i="11"/>
  <c r="G3515" i="11"/>
  <c r="G3509" i="11"/>
  <c r="G3503" i="11"/>
  <c r="G3497" i="11"/>
  <c r="G3491" i="11"/>
  <c r="G3485" i="11"/>
  <c r="G3479" i="11"/>
  <c r="G3473" i="11"/>
  <c r="G3467" i="11"/>
  <c r="G3461" i="11"/>
  <c r="G3455" i="11"/>
  <c r="G3449" i="11"/>
  <c r="G3443" i="11"/>
  <c r="G3437" i="11"/>
  <c r="G3431" i="11"/>
  <c r="G3425" i="11"/>
  <c r="G3419" i="11"/>
  <c r="G3413" i="11"/>
  <c r="G3407" i="11"/>
  <c r="G3401" i="11"/>
  <c r="G3395" i="11"/>
  <c r="G3389" i="11"/>
  <c r="G3383" i="11"/>
  <c r="G3377" i="11"/>
  <c r="G3371" i="11"/>
  <c r="G3365" i="11"/>
  <c r="G3359" i="11"/>
  <c r="G3353" i="11"/>
  <c r="G3347" i="11"/>
  <c r="G3341" i="11"/>
  <c r="G3335" i="11"/>
  <c r="G3329" i="11"/>
  <c r="G3323" i="11"/>
  <c r="G3317" i="11"/>
  <c r="G3311" i="11"/>
  <c r="G3305" i="11"/>
  <c r="G3299" i="11"/>
  <c r="G3293" i="11"/>
  <c r="G3287" i="11"/>
  <c r="G3281" i="11"/>
  <c r="G3275" i="11"/>
  <c r="G3269" i="11"/>
  <c r="G3263" i="11"/>
  <c r="G3257" i="11"/>
  <c r="G3251" i="11"/>
  <c r="G3245" i="11"/>
  <c r="G3239" i="11"/>
  <c r="G3233" i="11"/>
  <c r="G3227" i="11"/>
  <c r="G3221" i="11"/>
  <c r="G3215" i="11"/>
  <c r="G3209" i="11"/>
  <c r="G3203" i="11"/>
  <c r="G3197" i="11"/>
  <c r="G3191" i="11"/>
  <c r="G3185" i="11"/>
  <c r="G3179" i="11"/>
  <c r="G3173" i="11"/>
  <c r="G3167" i="11"/>
  <c r="G3161" i="11"/>
  <c r="G3155" i="11"/>
  <c r="G3149" i="11"/>
  <c r="G3143" i="11"/>
  <c r="G3137" i="11"/>
  <c r="G3131" i="11"/>
  <c r="G3125" i="11"/>
  <c r="G3119" i="11"/>
  <c r="G3113" i="11"/>
  <c r="G3107" i="11"/>
  <c r="G3101" i="11"/>
  <c r="G3095" i="11"/>
  <c r="G3089" i="11"/>
  <c r="G3083" i="11"/>
  <c r="G3077" i="11"/>
  <c r="G3071" i="11"/>
  <c r="G3065" i="11"/>
  <c r="G3059" i="11"/>
  <c r="G3053" i="11"/>
  <c r="G3047" i="11"/>
  <c r="G3041" i="11"/>
  <c r="G3035" i="11"/>
  <c r="G3029" i="11"/>
  <c r="G3023" i="11"/>
  <c r="G3017" i="11"/>
  <c r="G3011" i="11"/>
  <c r="G3005" i="11"/>
  <c r="G2999" i="11"/>
  <c r="G2993" i="11"/>
  <c r="G2987" i="11"/>
  <c r="G2981" i="11"/>
  <c r="G2975" i="11"/>
  <c r="G2969" i="11"/>
  <c r="G2963" i="11"/>
  <c r="G2957" i="11"/>
  <c r="G2951" i="11"/>
  <c r="G2945" i="11"/>
  <c r="G2939" i="11"/>
  <c r="G2933" i="11"/>
  <c r="G2927" i="11"/>
  <c r="G2921" i="11"/>
  <c r="G2915" i="11"/>
  <c r="G2909" i="11"/>
  <c r="G2903" i="11"/>
  <c r="G2897" i="11"/>
  <c r="G2891" i="11"/>
  <c r="G2885" i="11"/>
  <c r="G2879" i="11"/>
  <c r="G2873" i="11"/>
  <c r="G2867" i="11"/>
  <c r="G2861" i="11"/>
  <c r="G2855" i="11"/>
  <c r="G2849" i="11"/>
  <c r="G2843" i="11"/>
  <c r="G2837" i="11"/>
  <c r="G2831" i="11"/>
  <c r="G2825" i="11"/>
  <c r="G2819" i="11"/>
  <c r="G2813" i="11"/>
  <c r="G2807" i="11"/>
  <c r="G2801" i="11"/>
  <c r="G2795" i="11"/>
  <c r="G2789" i="11"/>
  <c r="G2783" i="11"/>
  <c r="G2777" i="11"/>
  <c r="G2771" i="11"/>
  <c r="G2765" i="11"/>
  <c r="G2759" i="11"/>
  <c r="G2753" i="11"/>
  <c r="G2747" i="11"/>
  <c r="G2741" i="11"/>
  <c r="G2735" i="11"/>
  <c r="G2729" i="11"/>
  <c r="G2723" i="11"/>
  <c r="G2717" i="11"/>
  <c r="G2711" i="11"/>
  <c r="G2705" i="11"/>
  <c r="G2699" i="11"/>
  <c r="G2693" i="11"/>
  <c r="G2687" i="11"/>
  <c r="G2681" i="11"/>
  <c r="G2675" i="11"/>
  <c r="G2669" i="11"/>
  <c r="G2663" i="11"/>
  <c r="G2657" i="11"/>
  <c r="G2651" i="11"/>
  <c r="G2645" i="11"/>
  <c r="G2639" i="11"/>
  <c r="G2633" i="11"/>
  <c r="G2627" i="11"/>
  <c r="G2621" i="11"/>
  <c r="G2615" i="11"/>
  <c r="G2609" i="11"/>
  <c r="G2603" i="11"/>
  <c r="G2597" i="11"/>
  <c r="G2591" i="11"/>
  <c r="G2585" i="11"/>
  <c r="G2579" i="11"/>
  <c r="G2573" i="11"/>
  <c r="G2567" i="11"/>
  <c r="G2561" i="11"/>
  <c r="G2555" i="11"/>
  <c r="G2549" i="11"/>
  <c r="G2543" i="11"/>
  <c r="G2537" i="11"/>
  <c r="G2531" i="11"/>
  <c r="G2525" i="11"/>
  <c r="G2519" i="11"/>
  <c r="G2513" i="11"/>
  <c r="G2507" i="11"/>
  <c r="G2501" i="11"/>
  <c r="G2495" i="11"/>
  <c r="G2489" i="11"/>
  <c r="G2483" i="11"/>
  <c r="G2477" i="11"/>
  <c r="G2471" i="11"/>
  <c r="G2465" i="11"/>
  <c r="G2459" i="11"/>
  <c r="G2453" i="11"/>
  <c r="G2447" i="11"/>
  <c r="G2441" i="11"/>
  <c r="G2435" i="11"/>
  <c r="G2429" i="11"/>
  <c r="G2423" i="11"/>
  <c r="G2417" i="11"/>
  <c r="G2411" i="11"/>
  <c r="G2405" i="11"/>
  <c r="G2399" i="11"/>
  <c r="G2393" i="11"/>
  <c r="G2387" i="11"/>
  <c r="G2381" i="11"/>
  <c r="G2375" i="11"/>
  <c r="G2369" i="11"/>
  <c r="G2363" i="11"/>
  <c r="G2357" i="11"/>
  <c r="G2351" i="11"/>
  <c r="G2345" i="11"/>
  <c r="G2339" i="11"/>
  <c r="G2333" i="11"/>
  <c r="G2327" i="11"/>
  <c r="G2321" i="11"/>
  <c r="G2315" i="11"/>
  <c r="G2309" i="11"/>
  <c r="G2303" i="11"/>
  <c r="G2297" i="11"/>
  <c r="G2291" i="11"/>
  <c r="G2285" i="11"/>
  <c r="G2279" i="11"/>
  <c r="G2273" i="11"/>
  <c r="G2267" i="11"/>
  <c r="G2261" i="11"/>
  <c r="G2255" i="11"/>
  <c r="G2249" i="11"/>
  <c r="G2243" i="11"/>
  <c r="G2237" i="11"/>
  <c r="G2231" i="11"/>
  <c r="G2225" i="11"/>
  <c r="G2219" i="11"/>
  <c r="G2213" i="11"/>
  <c r="G2207" i="11"/>
  <c r="G2201" i="11"/>
  <c r="G2195" i="11"/>
  <c r="G2189" i="11"/>
  <c r="G2183" i="11"/>
  <c r="G2177" i="11"/>
  <c r="G2171" i="11"/>
  <c r="G2165" i="11"/>
  <c r="G2159" i="11"/>
  <c r="G2153" i="11"/>
  <c r="G2147" i="11"/>
  <c r="G2141" i="11"/>
  <c r="G2135" i="11"/>
  <c r="G2129" i="11"/>
  <c r="G2123" i="11"/>
  <c r="G2117" i="11"/>
  <c r="G2111" i="11"/>
  <c r="G2105" i="11"/>
  <c r="G2099" i="11"/>
  <c r="G2093" i="11"/>
  <c r="G2087" i="11"/>
  <c r="G2081" i="11"/>
  <c r="G2075" i="11"/>
  <c r="G2069" i="11"/>
  <c r="G2063" i="11"/>
  <c r="G2057" i="11"/>
  <c r="G2051" i="11"/>
  <c r="G2045" i="11"/>
  <c r="G2039" i="11"/>
  <c r="G2033" i="11"/>
  <c r="G2027" i="11"/>
  <c r="G2021" i="11"/>
  <c r="G2015" i="11"/>
  <c r="G2009" i="11"/>
  <c r="G2003" i="11"/>
  <c r="G1997" i="11"/>
  <c r="G1991" i="11"/>
  <c r="G1985" i="11"/>
  <c r="G1979" i="11"/>
  <c r="G1973" i="11"/>
  <c r="G1967" i="11"/>
  <c r="G1961" i="11"/>
  <c r="G1955" i="11"/>
  <c r="G1949" i="11"/>
  <c r="G1943" i="11"/>
  <c r="G1937" i="11"/>
  <c r="G1931" i="11"/>
  <c r="G1925" i="11"/>
  <c r="G1919" i="11"/>
  <c r="G1913" i="11"/>
  <c r="G1907" i="11"/>
  <c r="G1901" i="11"/>
  <c r="G1895" i="11"/>
  <c r="G1889" i="11"/>
  <c r="G1883" i="11"/>
  <c r="G1877" i="11"/>
  <c r="G1871" i="11"/>
  <c r="G1865" i="11"/>
  <c r="G1859" i="11"/>
  <c r="G1853" i="11"/>
  <c r="G1847" i="11"/>
  <c r="G1841" i="11"/>
  <c r="G1835" i="11"/>
  <c r="G1829" i="11"/>
  <c r="G1823" i="11"/>
  <c r="G1817" i="11"/>
  <c r="G1811" i="11"/>
  <c r="G1805" i="11"/>
  <c r="G1799" i="11"/>
  <c r="G1793" i="11"/>
  <c r="G1787" i="11"/>
  <c r="G1781" i="11"/>
  <c r="G1775" i="11"/>
  <c r="G1769" i="11"/>
  <c r="G1763" i="11"/>
  <c r="G1757" i="11"/>
  <c r="G1751" i="11"/>
  <c r="G1745" i="11"/>
  <c r="G1739" i="11"/>
  <c r="G1733" i="11"/>
  <c r="G1727" i="11"/>
  <c r="G1721" i="11"/>
  <c r="G1715" i="11"/>
  <c r="G1709" i="11"/>
  <c r="G1703" i="11"/>
  <c r="G1697" i="11"/>
  <c r="G1691" i="11"/>
  <c r="G1685" i="11"/>
  <c r="G1679" i="11"/>
  <c r="G1673" i="11"/>
  <c r="G1667" i="11"/>
  <c r="G1661" i="11"/>
  <c r="G1655" i="11"/>
  <c r="G1649" i="11"/>
  <c r="G1643" i="11"/>
  <c r="G1637" i="11"/>
  <c r="G1631" i="11"/>
  <c r="G1625" i="11"/>
  <c r="G1619" i="11"/>
  <c r="G1613" i="11"/>
  <c r="G1607" i="11"/>
  <c r="G1601" i="11"/>
  <c r="G1595" i="11"/>
  <c r="G1589" i="11"/>
  <c r="G1583" i="11"/>
  <c r="G1577" i="11"/>
  <c r="G1571" i="11"/>
  <c r="G1565" i="11"/>
  <c r="G1559" i="11"/>
  <c r="G1553" i="11"/>
  <c r="G1547" i="11"/>
  <c r="G1541" i="11"/>
  <c r="G1535" i="11"/>
  <c r="G1529" i="11"/>
  <c r="G1523" i="11"/>
  <c r="G1517" i="11"/>
  <c r="G1511" i="11"/>
  <c r="G1505" i="11"/>
  <c r="G1499" i="11"/>
  <c r="G1493" i="11"/>
  <c r="G1487" i="11"/>
  <c r="G10013" i="11"/>
  <c r="G9992" i="11"/>
  <c r="G9970" i="11"/>
  <c r="G9948" i="11"/>
  <c r="G9927" i="11"/>
  <c r="G9905" i="11"/>
  <c r="G9884" i="11"/>
  <c r="G9865" i="11"/>
  <c r="G9847" i="11"/>
  <c r="G9829" i="11"/>
  <c r="G9811" i="11"/>
  <c r="G9793" i="11"/>
  <c r="G9775" i="11"/>
  <c r="G9757" i="11"/>
  <c r="G9739" i="11"/>
  <c r="G9721" i="11"/>
  <c r="G9703" i="11"/>
  <c r="G9685" i="11"/>
  <c r="G9667" i="11"/>
  <c r="G9649" i="11"/>
  <c r="G9631" i="11"/>
  <c r="G9613" i="11"/>
  <c r="G9595" i="11"/>
  <c r="G9577" i="11"/>
  <c r="G9559" i="11"/>
  <c r="G9541" i="11"/>
  <c r="G9523" i="11"/>
  <c r="G9505" i="11"/>
  <c r="G9487" i="11"/>
  <c r="G9469" i="11"/>
  <c r="G9451" i="11"/>
  <c r="G9433" i="11"/>
  <c r="G9415" i="11"/>
  <c r="G9397" i="11"/>
  <c r="G9379" i="11"/>
  <c r="G9361" i="11"/>
  <c r="G9343" i="11"/>
  <c r="G9325" i="11"/>
  <c r="G9307" i="11"/>
  <c r="G9289" i="11"/>
  <c r="G9271" i="11"/>
  <c r="G9253" i="11"/>
  <c r="G9235" i="11"/>
  <c r="G9217" i="11"/>
  <c r="G9199" i="11"/>
  <c r="G9181" i="11"/>
  <c r="G9163" i="11"/>
  <c r="G9145" i="11"/>
  <c r="G9127" i="11"/>
  <c r="G9109" i="11"/>
  <c r="G9091" i="11"/>
  <c r="G9073" i="11"/>
  <c r="G9055" i="11"/>
  <c r="G9037" i="11"/>
  <c r="G9019" i="11"/>
  <c r="G9001" i="11"/>
  <c r="G8983" i="11"/>
  <c r="G8965" i="11"/>
  <c r="G8947" i="11"/>
  <c r="G8929" i="11"/>
  <c r="G8911" i="11"/>
  <c r="G8893" i="11"/>
  <c r="G8875" i="11"/>
  <c r="G8857" i="11"/>
  <c r="G8839" i="11"/>
  <c r="G8821" i="11"/>
  <c r="G8803" i="11"/>
  <c r="G8785" i="11"/>
  <c r="G8767" i="11"/>
  <c r="G8749" i="11"/>
  <c r="G8731" i="11"/>
  <c r="G8713" i="11"/>
  <c r="G8695" i="11"/>
  <c r="G8677" i="11"/>
  <c r="G8659" i="11"/>
  <c r="G8641" i="11"/>
  <c r="G8623" i="11"/>
  <c r="G8605" i="11"/>
  <c r="G8587" i="11"/>
  <c r="G8569" i="11"/>
  <c r="G8551" i="11"/>
  <c r="G8533" i="11"/>
  <c r="G8515" i="11"/>
  <c r="G8497" i="11"/>
  <c r="G8479" i="11"/>
  <c r="G8461" i="11"/>
  <c r="G8443" i="11"/>
  <c r="G8425" i="11"/>
  <c r="G8407" i="11"/>
  <c r="G8389" i="11"/>
  <c r="G8371" i="11"/>
  <c r="G8353" i="11"/>
  <c r="G8335" i="11"/>
  <c r="G8323" i="11"/>
  <c r="G8311" i="11"/>
  <c r="G8299" i="11"/>
  <c r="G8287" i="11"/>
  <c r="G8275" i="11"/>
  <c r="G8263" i="11"/>
  <c r="G8251" i="11"/>
  <c r="G8239" i="11"/>
  <c r="G8227" i="11"/>
  <c r="G8215" i="11"/>
  <c r="G8203" i="11"/>
  <c r="G8191" i="11"/>
  <c r="G8181" i="11"/>
  <c r="G8173" i="11"/>
  <c r="G8163" i="11"/>
  <c r="G8155" i="11"/>
  <c r="G8145" i="11"/>
  <c r="G8137" i="11"/>
  <c r="G8127" i="11"/>
  <c r="G8119" i="11"/>
  <c r="G8109" i="11"/>
  <c r="G8101" i="11"/>
  <c r="G8091" i="11"/>
  <c r="G8083" i="11"/>
  <c r="G8073" i="11"/>
  <c r="G8065" i="11"/>
  <c r="G8055" i="11"/>
  <c r="G8047" i="11"/>
  <c r="G8039" i="11"/>
  <c r="G8032" i="11"/>
  <c r="G8025" i="11"/>
  <c r="G8018" i="11"/>
  <c r="G8011" i="11"/>
  <c r="G8003" i="11"/>
  <c r="G7996" i="11"/>
  <c r="G7989" i="11"/>
  <c r="G7982" i="11"/>
  <c r="G7975" i="11"/>
  <c r="G7967" i="11"/>
  <c r="G7960" i="11"/>
  <c r="G7953" i="11"/>
  <c r="G7946" i="11"/>
  <c r="G7939" i="11"/>
  <c r="G7931" i="11"/>
  <c r="G7924" i="11"/>
  <c r="G7917" i="11"/>
  <c r="G7910" i="11"/>
  <c r="G7903" i="11"/>
  <c r="G7895" i="11"/>
  <c r="G7888" i="11"/>
  <c r="G7881" i="11"/>
  <c r="G7874" i="11"/>
  <c r="G7867" i="11"/>
  <c r="G7859" i="11"/>
  <c r="G7852" i="11"/>
  <c r="G7845" i="11"/>
  <c r="G7838" i="11"/>
  <c r="G7831" i="11"/>
  <c r="G7823" i="11"/>
  <c r="G7816" i="11"/>
  <c r="G7809" i="11"/>
  <c r="G7802" i="11"/>
  <c r="G7795" i="11"/>
  <c r="G7787" i="11"/>
  <c r="G7780" i="11"/>
  <c r="G7773" i="11"/>
  <c r="G7766" i="11"/>
  <c r="G7759" i="11"/>
  <c r="G7751" i="11"/>
  <c r="G7744" i="11"/>
  <c r="G7737" i="11"/>
  <c r="G7730" i="11"/>
  <c r="G7723" i="11"/>
  <c r="G7715" i="11"/>
  <c r="G7708" i="11"/>
  <c r="G7701" i="11"/>
  <c r="G7694" i="11"/>
  <c r="G7687" i="11"/>
  <c r="G7679" i="11"/>
  <c r="G7672" i="11"/>
  <c r="G7665" i="11"/>
  <c r="G7658" i="11"/>
  <c r="G7651" i="11"/>
  <c r="G7643" i="11"/>
  <c r="G7636" i="11"/>
  <c r="G7629" i="11"/>
  <c r="G7622" i="11"/>
  <c r="G7615" i="11"/>
  <c r="G7607" i="11"/>
  <c r="G7600" i="11"/>
  <c r="G7593" i="11"/>
  <c r="G7586" i="11"/>
  <c r="G7579" i="11"/>
  <c r="G7571" i="11"/>
  <c r="G7564" i="11"/>
  <c r="G7557" i="11"/>
  <c r="G7550" i="11"/>
  <c r="G7543" i="11"/>
  <c r="G7535" i="11"/>
  <c r="G7528" i="11"/>
  <c r="G7521" i="11"/>
  <c r="G7514" i="11"/>
  <c r="G7507" i="11"/>
  <c r="G7499" i="11"/>
  <c r="G7492" i="11"/>
  <c r="G7485" i="11"/>
  <c r="G7478" i="11"/>
  <c r="G7471" i="11"/>
  <c r="G7463" i="11"/>
  <c r="G7456" i="11"/>
  <c r="G7449" i="11"/>
  <c r="G7442" i="11"/>
  <c r="G7435" i="11"/>
  <c r="G7427" i="11"/>
  <c r="G7420" i="11"/>
  <c r="G7413" i="11"/>
  <c r="G7406" i="11"/>
  <c r="G7399" i="11"/>
  <c r="G7391" i="11"/>
  <c r="G7384" i="11"/>
  <c r="G7377" i="11"/>
  <c r="G7370" i="11"/>
  <c r="G7363" i="11"/>
  <c r="G7355" i="11"/>
  <c r="G7348" i="11"/>
  <c r="G7341" i="11"/>
  <c r="G7334" i="11"/>
  <c r="G7327" i="11"/>
  <c r="G7319" i="11"/>
  <c r="G7312" i="11"/>
  <c r="G7305" i="11"/>
  <c r="G7298" i="11"/>
  <c r="G7291" i="11"/>
  <c r="G7283" i="11"/>
  <c r="G7276" i="11"/>
  <c r="G7269" i="11"/>
  <c r="G7262" i="11"/>
  <c r="G7255" i="11"/>
  <c r="G7247" i="11"/>
  <c r="G7240" i="11"/>
  <c r="G7233" i="11"/>
  <c r="G7226" i="11"/>
  <c r="G7219" i="11"/>
  <c r="G7211" i="11"/>
  <c r="G7204" i="11"/>
  <c r="G7197" i="11"/>
  <c r="G7190" i="11"/>
  <c r="G7183" i="11"/>
  <c r="G7175" i="11"/>
  <c r="G7168" i="11"/>
  <c r="G7161" i="11"/>
  <c r="G7154" i="11"/>
  <c r="G7147" i="11"/>
  <c r="G7139" i="11"/>
  <c r="G7132" i="11"/>
  <c r="G7125" i="11"/>
  <c r="G7118" i="11"/>
  <c r="G7111" i="11"/>
  <c r="G7103" i="11"/>
  <c r="G7096" i="11"/>
  <c r="G7089" i="11"/>
  <c r="G7082" i="11"/>
  <c r="G7075" i="11"/>
  <c r="G7067" i="11"/>
  <c r="G7060" i="11"/>
  <c r="G7053" i="11"/>
  <c r="G7046" i="11"/>
  <c r="G7039" i="11"/>
  <c r="G7031" i="11"/>
  <c r="G7024" i="11"/>
  <c r="G7017" i="11"/>
  <c r="G7010" i="11"/>
  <c r="G7003" i="11"/>
  <c r="G6995" i="11"/>
  <c r="G6988" i="11"/>
  <c r="G6981" i="11"/>
  <c r="G6974" i="11"/>
  <c r="G6967" i="11"/>
  <c r="G6959" i="11"/>
  <c r="G6952" i="11"/>
  <c r="G6945" i="11"/>
  <c r="G6938" i="11"/>
  <c r="G6931" i="11"/>
  <c r="G6923" i="11"/>
  <c r="G6916" i="11"/>
  <c r="G6909" i="11"/>
  <c r="G6902" i="11"/>
  <c r="G6895" i="11"/>
  <c r="G6887" i="11"/>
  <c r="G6880" i="11"/>
  <c r="G6873" i="11"/>
  <c r="G6866" i="11"/>
  <c r="G6859" i="11"/>
  <c r="G6851" i="11"/>
  <c r="G6844" i="11"/>
  <c r="G6837" i="11"/>
  <c r="G6830" i="11"/>
  <c r="G6823" i="11"/>
  <c r="G6815" i="11"/>
  <c r="G6808" i="11"/>
  <c r="G6801" i="11"/>
  <c r="G6794" i="11"/>
  <c r="G6787" i="11"/>
  <c r="G6779" i="11"/>
  <c r="G6772" i="11"/>
  <c r="G6765" i="11"/>
  <c r="G6758" i="11"/>
  <c r="G6751" i="11"/>
  <c r="G6743" i="11"/>
  <c r="G6736" i="11"/>
  <c r="G6729" i="11"/>
  <c r="G6722" i="11"/>
  <c r="G6715" i="11"/>
  <c r="G6707" i="11"/>
  <c r="G6700" i="11"/>
  <c r="G6693" i="11"/>
  <c r="G6686" i="11"/>
  <c r="G6679" i="11"/>
  <c r="G6671" i="11"/>
  <c r="G6664" i="11"/>
  <c r="G6657" i="11"/>
  <c r="G6650" i="11"/>
  <c r="G6643" i="11"/>
  <c r="G6635" i="11"/>
  <c r="G6628" i="11"/>
  <c r="G6621" i="11"/>
  <c r="G6614" i="11"/>
  <c r="G6607" i="11"/>
  <c r="G6599" i="11"/>
  <c r="G6592" i="11"/>
  <c r="G6585" i="11"/>
  <c r="G6578" i="11"/>
  <c r="G6571" i="11"/>
  <c r="G6563" i="11"/>
  <c r="G6556" i="11"/>
  <c r="G6549" i="11"/>
  <c r="G6542" i="11"/>
  <c r="G6535" i="11"/>
  <c r="G6527" i="11"/>
  <c r="G6520" i="11"/>
  <c r="G6513" i="11"/>
  <c r="G6506" i="11"/>
  <c r="G6499" i="11"/>
  <c r="G6491" i="11"/>
  <c r="G6484" i="11"/>
  <c r="G6477" i="11"/>
  <c r="G6470" i="11"/>
  <c r="G6463" i="11"/>
  <c r="G6455" i="11"/>
  <c r="G6448" i="11"/>
  <c r="G6441" i="11"/>
  <c r="G6434" i="11"/>
  <c r="G6427" i="11"/>
  <c r="G6419" i="11"/>
  <c r="G6412" i="11"/>
  <c r="G6405" i="11"/>
  <c r="G6398" i="11"/>
  <c r="G6391" i="11"/>
  <c r="G6383" i="11"/>
  <c r="G6376" i="11"/>
  <c r="G6369" i="11"/>
  <c r="G6362" i="11"/>
  <c r="G6355" i="11"/>
  <c r="G6347" i="11"/>
  <c r="G6340" i="11"/>
  <c r="G6333" i="11"/>
  <c r="G6326" i="11"/>
  <c r="G6319" i="11"/>
  <c r="G6311" i="11"/>
  <c r="G6304" i="11"/>
  <c r="G6297" i="11"/>
  <c r="G6290" i="11"/>
  <c r="G6283" i="11"/>
  <c r="G6275" i="11"/>
  <c r="G6268" i="11"/>
  <c r="G6261" i="11"/>
  <c r="G6254" i="11"/>
  <c r="G6247" i="11"/>
  <c r="G6239" i="11"/>
  <c r="G6232" i="11"/>
  <c r="G6225" i="11"/>
  <c r="G6218" i="11"/>
  <c r="G6211" i="11"/>
  <c r="G6203" i="11"/>
  <c r="G6196" i="11"/>
  <c r="G6189" i="11"/>
  <c r="G6182" i="11"/>
  <c r="G6175" i="11"/>
  <c r="G6167" i="11"/>
  <c r="G6160" i="11"/>
  <c r="G6153" i="11"/>
  <c r="G6146" i="11"/>
  <c r="G6139" i="11"/>
  <c r="G6131" i="11"/>
  <c r="G6124" i="11"/>
  <c r="G6117" i="11"/>
  <c r="G6110" i="11"/>
  <c r="G6103" i="11"/>
  <c r="G6095" i="11"/>
  <c r="G6088" i="11"/>
  <c r="G6081" i="11"/>
  <c r="G6074" i="11"/>
  <c r="G6067" i="11"/>
  <c r="G6059" i="11"/>
  <c r="G6052" i="11"/>
  <c r="G6045" i="11"/>
  <c r="G6038" i="11"/>
  <c r="G6031" i="11"/>
  <c r="G6023" i="11"/>
  <c r="G6016" i="11"/>
  <c r="G6009" i="11"/>
  <c r="G6002" i="11"/>
  <c r="G5995" i="11"/>
  <c r="G5987" i="11"/>
  <c r="G5980" i="11"/>
  <c r="G5973" i="11"/>
  <c r="G5966" i="11"/>
  <c r="G5959" i="11"/>
  <c r="G5951" i="11"/>
  <c r="G5944" i="11"/>
  <c r="G5937" i="11"/>
  <c r="G5930" i="11"/>
  <c r="G5923" i="11"/>
  <c r="G5915" i="11"/>
  <c r="G5908" i="11"/>
  <c r="G5901" i="11"/>
  <c r="G5894" i="11"/>
  <c r="G5887" i="11"/>
  <c r="G5879" i="11"/>
  <c r="G5872" i="11"/>
  <c r="G5865" i="11"/>
  <c r="G5858" i="11"/>
  <c r="G5851" i="11"/>
  <c r="G5843" i="11"/>
  <c r="G5836" i="11"/>
  <c r="G5829" i="11"/>
  <c r="G5822" i="11"/>
  <c r="G5815" i="11"/>
  <c r="G5807" i="11"/>
  <c r="G5800" i="11"/>
  <c r="G5793" i="11"/>
  <c r="G5786" i="11"/>
  <c r="G5779" i="11"/>
  <c r="G5771" i="11"/>
  <c r="G5764" i="11"/>
  <c r="G5757" i="11"/>
  <c r="G5750" i="11"/>
  <c r="G5743" i="11"/>
  <c r="G5735" i="11"/>
  <c r="G5728" i="11"/>
  <c r="G5721" i="11"/>
  <c r="G5714" i="11"/>
  <c r="G5707" i="11"/>
  <c r="G5699" i="11"/>
  <c r="G5692" i="11"/>
  <c r="G5686" i="11"/>
  <c r="G5680" i="11"/>
  <c r="G5674" i="11"/>
  <c r="G5668" i="11"/>
  <c r="G5662" i="11"/>
  <c r="G5656" i="11"/>
  <c r="G5650" i="11"/>
  <c r="G5644" i="11"/>
  <c r="G5638" i="11"/>
  <c r="G5632" i="11"/>
  <c r="G5626" i="11"/>
  <c r="G5620" i="11"/>
  <c r="G5614" i="11"/>
  <c r="G5608" i="11"/>
  <c r="G5602" i="11"/>
  <c r="G5596" i="11"/>
  <c r="G5590" i="11"/>
  <c r="G5584" i="11"/>
  <c r="G5578" i="11"/>
  <c r="G5572" i="11"/>
  <c r="G5566" i="11"/>
  <c r="G5560" i="11"/>
  <c r="G5554" i="11"/>
  <c r="G5548" i="11"/>
  <c r="G5542" i="11"/>
  <c r="G5536" i="11"/>
  <c r="G5530" i="11"/>
  <c r="G5524" i="11"/>
  <c r="G5518" i="11"/>
  <c r="G5512" i="11"/>
  <c r="G5506" i="11"/>
  <c r="G5500" i="11"/>
  <c r="G5494" i="11"/>
  <c r="G5488" i="11"/>
  <c r="G5482" i="11"/>
  <c r="G5476" i="11"/>
  <c r="G5470" i="11"/>
  <c r="G5464" i="11"/>
  <c r="G5458" i="11"/>
  <c r="G5452" i="11"/>
  <c r="G5446" i="11"/>
  <c r="G5440" i="11"/>
  <c r="G5434" i="11"/>
  <c r="G5428" i="11"/>
  <c r="G5422" i="11"/>
  <c r="G5416" i="11"/>
  <c r="G5410" i="11"/>
  <c r="G5404" i="11"/>
  <c r="G5398" i="11"/>
  <c r="G5392" i="11"/>
  <c r="G5386" i="11"/>
  <c r="G5380" i="11"/>
  <c r="G5374" i="11"/>
  <c r="G5368" i="11"/>
  <c r="G5362" i="11"/>
  <c r="G5356" i="11"/>
  <c r="G5350" i="11"/>
  <c r="G5344" i="11"/>
  <c r="G5338" i="11"/>
  <c r="G5332" i="11"/>
  <c r="G5326" i="11"/>
  <c r="G5320" i="11"/>
  <c r="G5314" i="11"/>
  <c r="G5308" i="11"/>
  <c r="G5302" i="11"/>
  <c r="G5296" i="11"/>
  <c r="G5290" i="11"/>
  <c r="G5284" i="11"/>
  <c r="G5278" i="11"/>
  <c r="G5272" i="11"/>
  <c r="G5266" i="11"/>
  <c r="G5260" i="11"/>
  <c r="G5254" i="11"/>
  <c r="G5248" i="11"/>
  <c r="G5242" i="11"/>
  <c r="G5236" i="11"/>
  <c r="G5230" i="11"/>
  <c r="G5224" i="11"/>
  <c r="G5218" i="11"/>
  <c r="G5212" i="11"/>
  <c r="G5206" i="11"/>
  <c r="G5200" i="11"/>
  <c r="G5194" i="11"/>
  <c r="G5188" i="11"/>
  <c r="G5182" i="11"/>
  <c r="G5176" i="11"/>
  <c r="G5170" i="11"/>
  <c r="G5164" i="11"/>
  <c r="G5158" i="11"/>
  <c r="G5152" i="11"/>
  <c r="G5146" i="11"/>
  <c r="G5140" i="11"/>
  <c r="G5134" i="11"/>
  <c r="G5128" i="11"/>
  <c r="G5122" i="11"/>
  <c r="G5116" i="11"/>
  <c r="G5110" i="11"/>
  <c r="G5104" i="11"/>
  <c r="G5098" i="11"/>
  <c r="G5092" i="11"/>
  <c r="G5086" i="11"/>
  <c r="G5080" i="11"/>
  <c r="G5074" i="11"/>
  <c r="G5068" i="11"/>
  <c r="G5062" i="11"/>
  <c r="G5056" i="11"/>
  <c r="G5050" i="11"/>
  <c r="G5044" i="11"/>
  <c r="G5038" i="11"/>
  <c r="G5032" i="11"/>
  <c r="G5026" i="11"/>
  <c r="G5020" i="11"/>
  <c r="G5014" i="11"/>
  <c r="G5008" i="11"/>
  <c r="G5002" i="11"/>
  <c r="G4996" i="11"/>
  <c r="G4990" i="11"/>
  <c r="G4984" i="11"/>
  <c r="G4978" i="11"/>
  <c r="G4972" i="11"/>
  <c r="G4966" i="11"/>
  <c r="G4960" i="11"/>
  <c r="G4954" i="11"/>
  <c r="G4948" i="11"/>
  <c r="G4942" i="11"/>
  <c r="G4936" i="11"/>
  <c r="G4930" i="11"/>
  <c r="G4924" i="11"/>
  <c r="G4918" i="11"/>
  <c r="G4912" i="11"/>
  <c r="G4906" i="11"/>
  <c r="G4900" i="11"/>
  <c r="G4894" i="11"/>
  <c r="G4888" i="11"/>
  <c r="G4882" i="11"/>
  <c r="G4876" i="11"/>
  <c r="G4870" i="11"/>
  <c r="G4864" i="11"/>
  <c r="G4858" i="11"/>
  <c r="G4852" i="11"/>
  <c r="G4846" i="11"/>
  <c r="G4840" i="11"/>
  <c r="G4834" i="11"/>
  <c r="G4828" i="11"/>
  <c r="G4822" i="11"/>
  <c r="G4816" i="11"/>
  <c r="G4810" i="11"/>
  <c r="G4804" i="11"/>
  <c r="G4798" i="11"/>
  <c r="G4792" i="11"/>
  <c r="G4786" i="11"/>
  <c r="G4780" i="11"/>
  <c r="G4774" i="11"/>
  <c r="G4768" i="11"/>
  <c r="G4762" i="11"/>
  <c r="G4756" i="11"/>
  <c r="G4750" i="11"/>
  <c r="G4744" i="11"/>
  <c r="G4738" i="11"/>
  <c r="G4732" i="11"/>
  <c r="G4726" i="11"/>
  <c r="G4720" i="11"/>
  <c r="G4714" i="11"/>
  <c r="G4708" i="11"/>
  <c r="G4702" i="11"/>
  <c r="G4696" i="11"/>
  <c r="G4690" i="11"/>
  <c r="G4684" i="11"/>
  <c r="G4678" i="11"/>
  <c r="G4672" i="11"/>
  <c r="G4666" i="11"/>
  <c r="G4660" i="11"/>
  <c r="G4654" i="11"/>
  <c r="G4648" i="11"/>
  <c r="G4642" i="11"/>
  <c r="G4636" i="11"/>
  <c r="G4630" i="11"/>
  <c r="G4624" i="11"/>
  <c r="G4618" i="11"/>
  <c r="G4612" i="11"/>
  <c r="G4606" i="11"/>
  <c r="G4600" i="11"/>
  <c r="G4594" i="11"/>
  <c r="G4588" i="11"/>
  <c r="G4582" i="11"/>
  <c r="G4576" i="11"/>
  <c r="G4570" i="11"/>
  <c r="G4564" i="11"/>
  <c r="G4558" i="11"/>
  <c r="G4552" i="11"/>
  <c r="G4546" i="11"/>
  <c r="G4540" i="11"/>
  <c r="G4534" i="11"/>
  <c r="G4528" i="11"/>
  <c r="G4522" i="11"/>
  <c r="G4516" i="11"/>
  <c r="G4510" i="11"/>
  <c r="G4504" i="11"/>
  <c r="G4498" i="11"/>
  <c r="G4492" i="11"/>
  <c r="G4486" i="11"/>
  <c r="G4480" i="11"/>
  <c r="G4474" i="11"/>
  <c r="G4468" i="11"/>
  <c r="G4462" i="11"/>
  <c r="G4456" i="11"/>
  <c r="G4450" i="11"/>
  <c r="G4444" i="11"/>
  <c r="G4438" i="11"/>
  <c r="G4432" i="11"/>
  <c r="G4426" i="11"/>
  <c r="G4420" i="11"/>
  <c r="G4414" i="11"/>
  <c r="G4408" i="11"/>
  <c r="G4402" i="11"/>
  <c r="G4396" i="11"/>
  <c r="G4390" i="11"/>
  <c r="G4384" i="11"/>
  <c r="G4378" i="11"/>
  <c r="G4372" i="11"/>
  <c r="G4366" i="11"/>
  <c r="G4360" i="11"/>
  <c r="G4354" i="11"/>
  <c r="G4348" i="11"/>
  <c r="G4342" i="11"/>
  <c r="G4336" i="11"/>
  <c r="G4330" i="11"/>
  <c r="G4324" i="11"/>
  <c r="G4318" i="11"/>
  <c r="G4312" i="11"/>
  <c r="G4306" i="11"/>
  <c r="G4300" i="11"/>
  <c r="G4294" i="11"/>
  <c r="G4288" i="11"/>
  <c r="G4282" i="11"/>
  <c r="G4276" i="11"/>
  <c r="G4270" i="11"/>
  <c r="G4264" i="11"/>
  <c r="G4258" i="11"/>
  <c r="G4252" i="11"/>
  <c r="G4246" i="11"/>
  <c r="G4240" i="11"/>
  <c r="G4234" i="11"/>
  <c r="G4228" i="11"/>
  <c r="G4222" i="11"/>
  <c r="G4216" i="11"/>
  <c r="G4210" i="11"/>
  <c r="G4204" i="11"/>
  <c r="G4198" i="11"/>
  <c r="G4192" i="11"/>
  <c r="G4186" i="11"/>
  <c r="G4180" i="11"/>
  <c r="G4174" i="11"/>
  <c r="G4168" i="11"/>
  <c r="G4162" i="11"/>
  <c r="G4156" i="11"/>
  <c r="G4150" i="11"/>
  <c r="G4144" i="11"/>
  <c r="G4138" i="11"/>
  <c r="G4132" i="11"/>
  <c r="G4126" i="11"/>
  <c r="G4120" i="11"/>
  <c r="G4114" i="11"/>
  <c r="G4108" i="11"/>
  <c r="G4102" i="11"/>
  <c r="G4096" i="11"/>
  <c r="G4090" i="11"/>
  <c r="G4084" i="11"/>
  <c r="G4078" i="11"/>
  <c r="G4072" i="11"/>
  <c r="G4066" i="11"/>
  <c r="G4060" i="11"/>
  <c r="G4054" i="11"/>
  <c r="G4048" i="11"/>
  <c r="G4042" i="11"/>
  <c r="G4036" i="11"/>
  <c r="G4030" i="11"/>
  <c r="G4024" i="11"/>
  <c r="G4018" i="11"/>
  <c r="G4012" i="11"/>
  <c r="G4006" i="11"/>
  <c r="G4000" i="11"/>
  <c r="G3994" i="11"/>
  <c r="G3988" i="11"/>
  <c r="G3982" i="11"/>
  <c r="G3976" i="11"/>
  <c r="G3970" i="11"/>
  <c r="G3964" i="11"/>
  <c r="G3958" i="11"/>
  <c r="G3952" i="11"/>
  <c r="G3946" i="11"/>
  <c r="G3940" i="11"/>
  <c r="G3934" i="11"/>
  <c r="G3928" i="11"/>
  <c r="G3922" i="11"/>
  <c r="G3916" i="11"/>
  <c r="G3910" i="11"/>
  <c r="G3904" i="11"/>
  <c r="G3898" i="11"/>
  <c r="G3892" i="11"/>
  <c r="G3886" i="11"/>
  <c r="G3880" i="11"/>
  <c r="G3874" i="11"/>
  <c r="G3868" i="11"/>
  <c r="G3862" i="11"/>
  <c r="G3856" i="11"/>
  <c r="G3850" i="11"/>
  <c r="G3844" i="11"/>
  <c r="G3838" i="11"/>
  <c r="G3832" i="11"/>
  <c r="G3826" i="11"/>
  <c r="G3820" i="11"/>
  <c r="G3814" i="11"/>
  <c r="G3808" i="11"/>
  <c r="G3802" i="11"/>
  <c r="G3796" i="11"/>
  <c r="G3790" i="11"/>
  <c r="G3784" i="11"/>
  <c r="G3778" i="11"/>
  <c r="G3772" i="11"/>
  <c r="G3766" i="11"/>
  <c r="G3760" i="11"/>
  <c r="G3754" i="11"/>
  <c r="G3748" i="11"/>
  <c r="G3742" i="11"/>
  <c r="G3736" i="11"/>
  <c r="G3730" i="11"/>
  <c r="G3724" i="11"/>
  <c r="G3718" i="11"/>
  <c r="G3712" i="11"/>
  <c r="G3706" i="11"/>
  <c r="G3700" i="11"/>
  <c r="G3694" i="11"/>
  <c r="G3688" i="11"/>
  <c r="G3682" i="11"/>
  <c r="G3676" i="11"/>
  <c r="G3670" i="11"/>
  <c r="G3664" i="11"/>
  <c r="G3658" i="11"/>
  <c r="G3652" i="11"/>
  <c r="G3646" i="11"/>
  <c r="G3640" i="11"/>
  <c r="G3634" i="11"/>
  <c r="G3628" i="11"/>
  <c r="G3622" i="11"/>
  <c r="G3616" i="11"/>
  <c r="G3610" i="11"/>
  <c r="G3604" i="11"/>
  <c r="G3598" i="11"/>
  <c r="G3592" i="11"/>
  <c r="G3586" i="11"/>
  <c r="G3580" i="11"/>
  <c r="G3574" i="11"/>
  <c r="G3568" i="11"/>
  <c r="G3562" i="11"/>
  <c r="G3556" i="11"/>
  <c r="G3550" i="11"/>
  <c r="G3544" i="11"/>
  <c r="G3538" i="11"/>
  <c r="G3532" i="11"/>
  <c r="G3526" i="11"/>
  <c r="G3520" i="11"/>
  <c r="G3514" i="11"/>
  <c r="G3508" i="11"/>
  <c r="G3502" i="11"/>
  <c r="G3496" i="11"/>
  <c r="G3490" i="11"/>
  <c r="G3484" i="11"/>
  <c r="G3478" i="11"/>
  <c r="G3472" i="11"/>
  <c r="G3466" i="11"/>
  <c r="G3460" i="11"/>
  <c r="G3454" i="11"/>
  <c r="G3448" i="11"/>
  <c r="G3442" i="11"/>
  <c r="G3436" i="11"/>
  <c r="G3430" i="11"/>
  <c r="G3424" i="11"/>
  <c r="G3418" i="11"/>
  <c r="G3412" i="11"/>
  <c r="G3406" i="11"/>
  <c r="G3400" i="11"/>
  <c r="G3394" i="11"/>
  <c r="G3388" i="11"/>
  <c r="G3382" i="11"/>
  <c r="G3376" i="11"/>
  <c r="G3370" i="11"/>
  <c r="G3364" i="11"/>
  <c r="G3358" i="11"/>
  <c r="G3352" i="11"/>
  <c r="G3346" i="11"/>
  <c r="G3340" i="11"/>
  <c r="G3334" i="11"/>
  <c r="G3328" i="11"/>
  <c r="G3322" i="11"/>
  <c r="G3316" i="11"/>
  <c r="G3310" i="11"/>
  <c r="G3304" i="11"/>
  <c r="G3298" i="11"/>
  <c r="G3292" i="11"/>
  <c r="G3286" i="11"/>
  <c r="G3280" i="11"/>
  <c r="G3274" i="11"/>
  <c r="G3268" i="11"/>
  <c r="G3262" i="11"/>
  <c r="G3256" i="11"/>
  <c r="G3250" i="11"/>
  <c r="G3244" i="11"/>
  <c r="G3238" i="11"/>
  <c r="G3232" i="11"/>
  <c r="G3226" i="11"/>
  <c r="G3220" i="11"/>
  <c r="G3214" i="11"/>
  <c r="G3208" i="11"/>
  <c r="G3202" i="11"/>
  <c r="G3196" i="11"/>
  <c r="G3190" i="11"/>
  <c r="G3184" i="11"/>
  <c r="G3178" i="11"/>
  <c r="G3172" i="11"/>
  <c r="G3166" i="11"/>
  <c r="G3160" i="11"/>
  <c r="G3154" i="11"/>
  <c r="G3148" i="11"/>
  <c r="G3142" i="11"/>
  <c r="G3136" i="11"/>
  <c r="G3130" i="11"/>
  <c r="G3124" i="11"/>
  <c r="G3118" i="11"/>
  <c r="G3112" i="11"/>
  <c r="G3106" i="11"/>
  <c r="G3100" i="11"/>
  <c r="G3094" i="11"/>
  <c r="G3088" i="11"/>
  <c r="G3082" i="11"/>
  <c r="G3076" i="11"/>
  <c r="G3070" i="11"/>
  <c r="G3064" i="11"/>
  <c r="G3058" i="11"/>
  <c r="G3052" i="11"/>
  <c r="G3046" i="11"/>
  <c r="G3040" i="11"/>
  <c r="G3034" i="11"/>
  <c r="G3028" i="11"/>
  <c r="G3022" i="11"/>
  <c r="G3016" i="11"/>
  <c r="G3010" i="11"/>
  <c r="G3004" i="11"/>
  <c r="G2998" i="11"/>
  <c r="G2992" i="11"/>
  <c r="G2986" i="11"/>
  <c r="G2980" i="11"/>
  <c r="G2974" i="11"/>
  <c r="G2968" i="11"/>
  <c r="G2962" i="11"/>
  <c r="G2956" i="11"/>
  <c r="G2950" i="11"/>
  <c r="G2944" i="11"/>
  <c r="G2938" i="11"/>
  <c r="G2932" i="11"/>
  <c r="G2926" i="11"/>
  <c r="G2920" i="11"/>
  <c r="G2914" i="11"/>
  <c r="G2908" i="11"/>
  <c r="G2902" i="11"/>
  <c r="G2896" i="11"/>
  <c r="G2890" i="11"/>
  <c r="G2884" i="11"/>
  <c r="G2878" i="11"/>
  <c r="G2872" i="11"/>
  <c r="G2866" i="11"/>
  <c r="G2860" i="11"/>
  <c r="G2854" i="11"/>
  <c r="G2848" i="11"/>
  <c r="G2842" i="11"/>
  <c r="G2836" i="11"/>
  <c r="G2830" i="11"/>
  <c r="G2824" i="11"/>
  <c r="G2818" i="11"/>
  <c r="G2812" i="11"/>
  <c r="G2806" i="11"/>
  <c r="G2800" i="11"/>
  <c r="G2794" i="11"/>
  <c r="G2788" i="11"/>
  <c r="G2782" i="11"/>
  <c r="G2776" i="11"/>
  <c r="G2770" i="11"/>
  <c r="G2764" i="11"/>
  <c r="G2758" i="11"/>
  <c r="G2752" i="11"/>
  <c r="G2746" i="11"/>
  <c r="G2740" i="11"/>
  <c r="G2734" i="11"/>
  <c r="G2728" i="11"/>
  <c r="G2722" i="11"/>
  <c r="G2716" i="11"/>
  <c r="G2710" i="11"/>
  <c r="G2704" i="11"/>
  <c r="G2698" i="11"/>
  <c r="G2692" i="11"/>
  <c r="G2686" i="11"/>
  <c r="G2680" i="11"/>
  <c r="G2674" i="11"/>
  <c r="G2668" i="11"/>
  <c r="G2662" i="11"/>
  <c r="G2656" i="11"/>
  <c r="G2650" i="11"/>
  <c r="G2644" i="11"/>
  <c r="G2638" i="11"/>
  <c r="G2632" i="11"/>
  <c r="G2626" i="11"/>
  <c r="G2620" i="11"/>
  <c r="G2614" i="11"/>
  <c r="G2608" i="11"/>
  <c r="G2602" i="11"/>
  <c r="G2596" i="11"/>
  <c r="G2590" i="11"/>
  <c r="G2584" i="11"/>
  <c r="G2578" i="11"/>
  <c r="G2572" i="11"/>
  <c r="G2566" i="11"/>
  <c r="G2560" i="11"/>
  <c r="G2554" i="11"/>
  <c r="G2548" i="11"/>
  <c r="G2542" i="11"/>
  <c r="G2536" i="11"/>
  <c r="G2530" i="11"/>
  <c r="G2524" i="11"/>
  <c r="G2518" i="11"/>
  <c r="G2512" i="11"/>
  <c r="G2506" i="11"/>
  <c r="G2500" i="11"/>
  <c r="G2494" i="11"/>
  <c r="G2488" i="11"/>
  <c r="G2482" i="11"/>
  <c r="G2476" i="11"/>
  <c r="G2470" i="11"/>
  <c r="G2464" i="11"/>
  <c r="G2458" i="11"/>
  <c r="G2452" i="11"/>
  <c r="G2446" i="11"/>
  <c r="G2440" i="11"/>
  <c r="G2434" i="11"/>
  <c r="G2428" i="11"/>
  <c r="G2422" i="11"/>
  <c r="G2416" i="11"/>
  <c r="G2410" i="11"/>
  <c r="G2404" i="11"/>
  <c r="G2398" i="11"/>
  <c r="G2392" i="11"/>
  <c r="G2386" i="11"/>
  <c r="G2380" i="11"/>
  <c r="G2374" i="11"/>
  <c r="G2368" i="11"/>
  <c r="G2362" i="11"/>
  <c r="G2356" i="11"/>
  <c r="G2350" i="11"/>
  <c r="G2344" i="11"/>
  <c r="G2338" i="11"/>
  <c r="G2332" i="11"/>
  <c r="G2326" i="11"/>
  <c r="G2320" i="11"/>
  <c r="G2314" i="11"/>
  <c r="G2308" i="11"/>
  <c r="G2302" i="11"/>
  <c r="G2296" i="11"/>
  <c r="G2290" i="11"/>
  <c r="G2284" i="11"/>
  <c r="G2278" i="11"/>
  <c r="G2272" i="11"/>
  <c r="G2266" i="11"/>
  <c r="G2260" i="11"/>
  <c r="G2254" i="11"/>
  <c r="G2248" i="11"/>
  <c r="G2242" i="11"/>
  <c r="G2236" i="11"/>
  <c r="G2230" i="11"/>
  <c r="G2224" i="11"/>
  <c r="G2218" i="11"/>
  <c r="G2212" i="11"/>
  <c r="G2206" i="11"/>
  <c r="G2200" i="11"/>
  <c r="G2194" i="11"/>
  <c r="G2188" i="11"/>
  <c r="G2182" i="11"/>
  <c r="G2176" i="11"/>
  <c r="G2170" i="11"/>
  <c r="G2164" i="11"/>
  <c r="G2158" i="11"/>
  <c r="G2152" i="11"/>
  <c r="G2146" i="11"/>
  <c r="G2140" i="11"/>
  <c r="G2134" i="11"/>
  <c r="G2128" i="11"/>
  <c r="G2122" i="11"/>
  <c r="G2116" i="11"/>
  <c r="G2110" i="11"/>
  <c r="G2104" i="11"/>
  <c r="G2098" i="11"/>
  <c r="G2092" i="11"/>
  <c r="G2086" i="11"/>
  <c r="G2080" i="11"/>
  <c r="G2074" i="11"/>
  <c r="G2068" i="11"/>
  <c r="G2062" i="11"/>
  <c r="G2056" i="11"/>
  <c r="G2050" i="11"/>
  <c r="G2044" i="11"/>
  <c r="G2038" i="11"/>
  <c r="G2032" i="11"/>
  <c r="G2026" i="11"/>
  <c r="G2020" i="11"/>
  <c r="G2014" i="11"/>
  <c r="G2008" i="11"/>
  <c r="G2002" i="11"/>
  <c r="G1996" i="11"/>
  <c r="G1990" i="11"/>
  <c r="G1984" i="11"/>
  <c r="G1978" i="11"/>
  <c r="G1972" i="11"/>
  <c r="G1966" i="11"/>
  <c r="G1960" i="11"/>
  <c r="G1954" i="11"/>
  <c r="G1948" i="11"/>
  <c r="G1942" i="11"/>
  <c r="G1936" i="11"/>
  <c r="G1930" i="11"/>
  <c r="G1924" i="11"/>
  <c r="G1918" i="11"/>
  <c r="G1912" i="11"/>
  <c r="G1906" i="11"/>
  <c r="G1900" i="11"/>
  <c r="G1894" i="11"/>
  <c r="G1888" i="11"/>
  <c r="G1882" i="11"/>
  <c r="G1876" i="11"/>
  <c r="G1870" i="11"/>
  <c r="G1864" i="11"/>
  <c r="G1858" i="11"/>
  <c r="G1852" i="11"/>
  <c r="G1846" i="11"/>
  <c r="G1840" i="11"/>
  <c r="G1834" i="11"/>
  <c r="G1828" i="11"/>
  <c r="G1822" i="11"/>
  <c r="G1816" i="11"/>
  <c r="G1810" i="11"/>
  <c r="G1804" i="11"/>
  <c r="G1798" i="11"/>
  <c r="G1792" i="11"/>
  <c r="G1786" i="11"/>
  <c r="G1780" i="11"/>
  <c r="G1774" i="11"/>
  <c r="G1768" i="11"/>
  <c r="G1762" i="11"/>
  <c r="G1756" i="11"/>
  <c r="G1750" i="11"/>
  <c r="G1744" i="11"/>
  <c r="G1738" i="11"/>
  <c r="G1732" i="11"/>
  <c r="G1726" i="11"/>
  <c r="G1720" i="11"/>
  <c r="G1714" i="11"/>
  <c r="G1708" i="11"/>
  <c r="G1702" i="11"/>
  <c r="G1696" i="11"/>
  <c r="G1690" i="11"/>
  <c r="G10007" i="11"/>
  <c r="G9986" i="11"/>
  <c r="G9964" i="11"/>
  <c r="G9942" i="11"/>
  <c r="G9921" i="11"/>
  <c r="G9899" i="11"/>
  <c r="G9878" i="11"/>
  <c r="G9860" i="11"/>
  <c r="G9842" i="11"/>
  <c r="G9824" i="11"/>
  <c r="G9806" i="11"/>
  <c r="G9788" i="11"/>
  <c r="G9770" i="11"/>
  <c r="G9752" i="11"/>
  <c r="G9734" i="11"/>
  <c r="G9716" i="11"/>
  <c r="G9698" i="11"/>
  <c r="G9680" i="11"/>
  <c r="G9662" i="11"/>
  <c r="G9644" i="11"/>
  <c r="G9626" i="11"/>
  <c r="G9608" i="11"/>
  <c r="G9590" i="11"/>
  <c r="G9572" i="11"/>
  <c r="G9554" i="11"/>
  <c r="G9536" i="11"/>
  <c r="G9518" i="11"/>
  <c r="G9500" i="11"/>
  <c r="G9482" i="11"/>
  <c r="G9464" i="11"/>
  <c r="G9446" i="11"/>
  <c r="G9428" i="11"/>
  <c r="G9410" i="11"/>
  <c r="G9392" i="11"/>
  <c r="G9374" i="11"/>
  <c r="G9356" i="11"/>
  <c r="G9338" i="11"/>
  <c r="G9320" i="11"/>
  <c r="G9302" i="11"/>
  <c r="G9284" i="11"/>
  <c r="G9266" i="11"/>
  <c r="G9248" i="11"/>
  <c r="G9230" i="11"/>
  <c r="G9212" i="11"/>
  <c r="G9194" i="11"/>
  <c r="G9176" i="11"/>
  <c r="G9158" i="11"/>
  <c r="G9140" i="11"/>
  <c r="G9122" i="11"/>
  <c r="G9104" i="11"/>
  <c r="G9086" i="11"/>
  <c r="G9068" i="11"/>
  <c r="G9050" i="11"/>
  <c r="G9032" i="11"/>
  <c r="G9014" i="11"/>
  <c r="G8996" i="11"/>
  <c r="G8978" i="11"/>
  <c r="G8960" i="11"/>
  <c r="G8942" i="11"/>
  <c r="G8924" i="11"/>
  <c r="G8906" i="11"/>
  <c r="G8888" i="11"/>
  <c r="G8870" i="11"/>
  <c r="G8852" i="11"/>
  <c r="G8834" i="11"/>
  <c r="G8816" i="11"/>
  <c r="G8798" i="11"/>
  <c r="G8780" i="11"/>
  <c r="G8762" i="11"/>
  <c r="G8744" i="11"/>
  <c r="G8726" i="11"/>
  <c r="G8708" i="11"/>
  <c r="G8690" i="11"/>
  <c r="G8672" i="11"/>
  <c r="G8654" i="11"/>
  <c r="G8636" i="11"/>
  <c r="G8618" i="11"/>
  <c r="G8600" i="11"/>
  <c r="G8582" i="11"/>
  <c r="G8564" i="11"/>
  <c r="G8546" i="11"/>
  <c r="G8528" i="11"/>
  <c r="G8510" i="11"/>
  <c r="G8492" i="11"/>
  <c r="G8474" i="11"/>
  <c r="G8456" i="11"/>
  <c r="G8438" i="11"/>
  <c r="G8420" i="11"/>
  <c r="G8402" i="11"/>
  <c r="G8384" i="11"/>
  <c r="G8366" i="11"/>
  <c r="G8348" i="11"/>
  <c r="G8332" i="11"/>
  <c r="G8320" i="11"/>
  <c r="G8308" i="11"/>
  <c r="G8296" i="11"/>
  <c r="G8284" i="11"/>
  <c r="G8272" i="11"/>
  <c r="G8260" i="11"/>
  <c r="G8248" i="11"/>
  <c r="G8236" i="11"/>
  <c r="G8224" i="11"/>
  <c r="G8212" i="11"/>
  <c r="G8200" i="11"/>
  <c r="G8188" i="11"/>
  <c r="G8180" i="11"/>
  <c r="G8170" i="11"/>
  <c r="G8162" i="11"/>
  <c r="G8152" i="11"/>
  <c r="G8144" i="11"/>
  <c r="G8134" i="11"/>
  <c r="G8126" i="11"/>
  <c r="G8116" i="11"/>
  <c r="G8108" i="11"/>
  <c r="G8098" i="11"/>
  <c r="G8090" i="11"/>
  <c r="G8080" i="11"/>
  <c r="G8072" i="11"/>
  <c r="G8062" i="11"/>
  <c r="G8054" i="11"/>
  <c r="G8045" i="11"/>
  <c r="G8038" i="11"/>
  <c r="G8031" i="11"/>
  <c r="G8024" i="11"/>
  <c r="G8017" i="11"/>
  <c r="G8009" i="11"/>
  <c r="G8002" i="11"/>
  <c r="G7995" i="11"/>
  <c r="G7988" i="11"/>
  <c r="G7981" i="11"/>
  <c r="G7973" i="11"/>
  <c r="G7966" i="11"/>
  <c r="G7959" i="11"/>
  <c r="G7952" i="11"/>
  <c r="G7945" i="11"/>
  <c r="G7937" i="11"/>
  <c r="G7930" i="11"/>
  <c r="G7923" i="11"/>
  <c r="G7916" i="11"/>
  <c r="G7909" i="11"/>
  <c r="G7901" i="11"/>
  <c r="G7894" i="11"/>
  <c r="G7887" i="11"/>
  <c r="G7880" i="11"/>
  <c r="G7873" i="11"/>
  <c r="G7865" i="11"/>
  <c r="G7858" i="11"/>
  <c r="G7851" i="11"/>
  <c r="G7844" i="11"/>
  <c r="G7837" i="11"/>
  <c r="G7829" i="11"/>
  <c r="G7822" i="11"/>
  <c r="G7815" i="11"/>
  <c r="G7808" i="11"/>
  <c r="G7801" i="11"/>
  <c r="G7793" i="11"/>
  <c r="G7786" i="11"/>
  <c r="G7779" i="11"/>
  <c r="G7772" i="11"/>
  <c r="G7765" i="11"/>
  <c r="G7757" i="11"/>
  <c r="G7750" i="11"/>
  <c r="G7743" i="11"/>
  <c r="G7736" i="11"/>
  <c r="G7729" i="11"/>
  <c r="G7721" i="11"/>
  <c r="G7714" i="11"/>
  <c r="G7707" i="11"/>
  <c r="G7700" i="11"/>
  <c r="G7693" i="11"/>
  <c r="G7685" i="11"/>
  <c r="G7678" i="11"/>
  <c r="G7671" i="11"/>
  <c r="G7664" i="11"/>
  <c r="G7657" i="11"/>
  <c r="G7649" i="11"/>
  <c r="G7642" i="11"/>
  <c r="G7635" i="11"/>
  <c r="G7628" i="11"/>
  <c r="G7621" i="11"/>
  <c r="G7613" i="11"/>
  <c r="G7606" i="11"/>
  <c r="G7599" i="11"/>
  <c r="G7592" i="11"/>
  <c r="G7585" i="11"/>
  <c r="G7577" i="11"/>
  <c r="G7570" i="11"/>
  <c r="G7563" i="11"/>
  <c r="G7556" i="11"/>
  <c r="G7549" i="11"/>
  <c r="G7541" i="11"/>
  <c r="G7534" i="11"/>
  <c r="G7527" i="11"/>
  <c r="G7520" i="11"/>
  <c r="G7513" i="11"/>
  <c r="G7505" i="11"/>
  <c r="G7498" i="11"/>
  <c r="G7491" i="11"/>
  <c r="G7484" i="11"/>
  <c r="G7477" i="11"/>
  <c r="G7469" i="11"/>
  <c r="G7462" i="11"/>
  <c r="G7455" i="11"/>
  <c r="G7448" i="11"/>
  <c r="G7441" i="11"/>
  <c r="G7433" i="11"/>
  <c r="G7426" i="11"/>
  <c r="G7419" i="11"/>
  <c r="G7412" i="11"/>
  <c r="G7405" i="11"/>
  <c r="G7397" i="11"/>
  <c r="G7390" i="11"/>
  <c r="G7383" i="11"/>
  <c r="G7376" i="11"/>
  <c r="G7369" i="11"/>
  <c r="G7361" i="11"/>
  <c r="G7354" i="11"/>
  <c r="G7347" i="11"/>
  <c r="G7340" i="11"/>
  <c r="G7333" i="11"/>
  <c r="G7325" i="11"/>
  <c r="G7318" i="11"/>
  <c r="G7311" i="11"/>
  <c r="G7304" i="11"/>
  <c r="G7297" i="11"/>
  <c r="G7289" i="11"/>
  <c r="G7282" i="11"/>
  <c r="G7275" i="11"/>
  <c r="G7268" i="11"/>
  <c r="G7261" i="11"/>
  <c r="G7253" i="11"/>
  <c r="G7246" i="11"/>
  <c r="G7239" i="11"/>
  <c r="G7232" i="11"/>
  <c r="G7225" i="11"/>
  <c r="G7217" i="11"/>
  <c r="G7210" i="11"/>
  <c r="G7203" i="11"/>
  <c r="G7196" i="11"/>
  <c r="G7189" i="11"/>
  <c r="G7181" i="11"/>
  <c r="G7174" i="11"/>
  <c r="G7167" i="11"/>
  <c r="G7160" i="11"/>
  <c r="G7153" i="11"/>
  <c r="G7145" i="11"/>
  <c r="G7138" i="11"/>
  <c r="G7131" i="11"/>
  <c r="G7124" i="11"/>
  <c r="G7117" i="11"/>
  <c r="G7109" i="11"/>
  <c r="G7102" i="11"/>
  <c r="G7095" i="11"/>
  <c r="G7088" i="11"/>
  <c r="G7081" i="11"/>
  <c r="G7073" i="11"/>
  <c r="G7066" i="11"/>
  <c r="G7059" i="11"/>
  <c r="G7052" i="11"/>
  <c r="G7045" i="11"/>
  <c r="G7037" i="11"/>
  <c r="G7030" i="11"/>
  <c r="G7023" i="11"/>
  <c r="G7016" i="11"/>
  <c r="G7009" i="11"/>
  <c r="G7001" i="11"/>
  <c r="G6994" i="11"/>
  <c r="G6987" i="11"/>
  <c r="G6980" i="11"/>
  <c r="G6973" i="11"/>
  <c r="G6965" i="11"/>
  <c r="G6958" i="11"/>
  <c r="G6951" i="11"/>
  <c r="G6944" i="11"/>
  <c r="G6937" i="11"/>
  <c r="G6929" i="11"/>
  <c r="G6922" i="11"/>
  <c r="G6915" i="11"/>
  <c r="G6908" i="11"/>
  <c r="G6901" i="11"/>
  <c r="G6893" i="11"/>
  <c r="G6886" i="11"/>
  <c r="G6879" i="11"/>
  <c r="G6872" i="11"/>
  <c r="G6865" i="11"/>
  <c r="G6857" i="11"/>
  <c r="G6850" i="11"/>
  <c r="G6843" i="11"/>
  <c r="G6836" i="11"/>
  <c r="G6829" i="11"/>
  <c r="G6821" i="11"/>
  <c r="G6814" i="11"/>
  <c r="G6807" i="11"/>
  <c r="G6800" i="11"/>
  <c r="G6793" i="11"/>
  <c r="G6785" i="11"/>
  <c r="G6778" i="11"/>
  <c r="G6771" i="11"/>
  <c r="G6764" i="11"/>
  <c r="G6757" i="11"/>
  <c r="G6749" i="11"/>
  <c r="G6742" i="11"/>
  <c r="G6735" i="11"/>
  <c r="G6728" i="11"/>
  <c r="G6721" i="11"/>
  <c r="G6713" i="11"/>
  <c r="G6706" i="11"/>
  <c r="G6699" i="11"/>
  <c r="G6692" i="11"/>
  <c r="G6685" i="11"/>
  <c r="G6677" i="11"/>
  <c r="G6670" i="11"/>
  <c r="G6663" i="11"/>
  <c r="G6656" i="11"/>
  <c r="G6649" i="11"/>
  <c r="G6641" i="11"/>
  <c r="G6634" i="11"/>
  <c r="G6627" i="11"/>
  <c r="G6620" i="11"/>
  <c r="G6613" i="11"/>
  <c r="G6605" i="11"/>
  <c r="G6598" i="11"/>
  <c r="G6591" i="11"/>
  <c r="G6584" i="11"/>
  <c r="G6577" i="11"/>
  <c r="G6569" i="11"/>
  <c r="G6562" i="11"/>
  <c r="G6555" i="11"/>
  <c r="G6548" i="11"/>
  <c r="G6541" i="11"/>
  <c r="G6533" i="11"/>
  <c r="G6526" i="11"/>
  <c r="G6519" i="11"/>
  <c r="G6512" i="11"/>
  <c r="G6505" i="11"/>
  <c r="G6497" i="11"/>
  <c r="G6490" i="11"/>
  <c r="G6483" i="11"/>
  <c r="G6476" i="11"/>
  <c r="G6469" i="11"/>
  <c r="G6461" i="11"/>
  <c r="G6454" i="11"/>
  <c r="G6447" i="11"/>
  <c r="G6440" i="11"/>
  <c r="G6433" i="11"/>
  <c r="G6425" i="11"/>
  <c r="G6418" i="11"/>
  <c r="G6411" i="11"/>
  <c r="G6404" i="11"/>
  <c r="G6397" i="11"/>
  <c r="G6389" i="11"/>
  <c r="G6382" i="11"/>
  <c r="G6375" i="11"/>
  <c r="G6368" i="11"/>
  <c r="G6361" i="11"/>
  <c r="G6353" i="11"/>
  <c r="G6346" i="11"/>
  <c r="G6339" i="11"/>
  <c r="G6332" i="11"/>
  <c r="G6325" i="11"/>
  <c r="G6317" i="11"/>
  <c r="G6310" i="11"/>
  <c r="G6303" i="11"/>
  <c r="G6296" i="11"/>
  <c r="G6289" i="11"/>
  <c r="G6281" i="11"/>
  <c r="G6274" i="11"/>
  <c r="G6267" i="11"/>
  <c r="G6260" i="11"/>
  <c r="G6253" i="11"/>
  <c r="G6245" i="11"/>
  <c r="G6238" i="11"/>
  <c r="G6231" i="11"/>
  <c r="G6224" i="11"/>
  <c r="G6217" i="11"/>
  <c r="G6209" i="11"/>
  <c r="G6202" i="11"/>
  <c r="G6195" i="11"/>
  <c r="G6188" i="11"/>
  <c r="G6181" i="11"/>
  <c r="G6173" i="11"/>
  <c r="G6166" i="11"/>
  <c r="G6159" i="11"/>
  <c r="G6152" i="11"/>
  <c r="G6145" i="11"/>
  <c r="G6137" i="11"/>
  <c r="G6130" i="11"/>
  <c r="G6123" i="11"/>
  <c r="G6116" i="11"/>
  <c r="G6109" i="11"/>
  <c r="G6101" i="11"/>
  <c r="G6094" i="11"/>
  <c r="G6087" i="11"/>
  <c r="G6080" i="11"/>
  <c r="G6073" i="11"/>
  <c r="G6065" i="11"/>
  <c r="G6058" i="11"/>
  <c r="G6051" i="11"/>
  <c r="G6044" i="11"/>
  <c r="G6037" i="11"/>
  <c r="G6029" i="11"/>
  <c r="G6022" i="11"/>
  <c r="G6015" i="11"/>
  <c r="G6008" i="11"/>
  <c r="G6001" i="11"/>
  <c r="G5993" i="11"/>
  <c r="G5986" i="11"/>
  <c r="G5979" i="11"/>
  <c r="G5972" i="11"/>
  <c r="G5965" i="11"/>
  <c r="G5957" i="11"/>
  <c r="G5950" i="11"/>
  <c r="G5943" i="11"/>
  <c r="G5936" i="11"/>
  <c r="G5929" i="11"/>
  <c r="G5921" i="11"/>
  <c r="G5914" i="11"/>
  <c r="G5907" i="11"/>
  <c r="G5900" i="11"/>
  <c r="G5893" i="11"/>
  <c r="G5885" i="11"/>
  <c r="G5878" i="11"/>
  <c r="G5871" i="11"/>
  <c r="G5864" i="11"/>
  <c r="G5857" i="11"/>
  <c r="G5849" i="11"/>
  <c r="G5842" i="11"/>
  <c r="G5835" i="11"/>
  <c r="G5828" i="11"/>
  <c r="G5821" i="11"/>
  <c r="G5813" i="11"/>
  <c r="G5806" i="11"/>
  <c r="G5799" i="11"/>
  <c r="G5792" i="11"/>
  <c r="G5785" i="11"/>
  <c r="G5777" i="11"/>
  <c r="G5770" i="11"/>
  <c r="G5763" i="11"/>
  <c r="G5756" i="11"/>
  <c r="G5749" i="11"/>
  <c r="G5741" i="11"/>
  <c r="G5734" i="11"/>
  <c r="G5727" i="11"/>
  <c r="G5720" i="11"/>
  <c r="G5713" i="11"/>
  <c r="G5705" i="11"/>
  <c r="G5698" i="11"/>
  <c r="G5691" i="11"/>
  <c r="G5685" i="11"/>
  <c r="G5679" i="11"/>
  <c r="G5673" i="11"/>
  <c r="G5667" i="11"/>
  <c r="G5661" i="11"/>
  <c r="G5655" i="11"/>
  <c r="G5649" i="11"/>
  <c r="G5643" i="11"/>
  <c r="G5637" i="11"/>
  <c r="G5631" i="11"/>
  <c r="G5625" i="11"/>
  <c r="G5619" i="11"/>
  <c r="G5613" i="11"/>
  <c r="G5607" i="11"/>
  <c r="G5601" i="11"/>
  <c r="G5595" i="11"/>
  <c r="G5589" i="11"/>
  <c r="G5583" i="11"/>
  <c r="G5577" i="11"/>
  <c r="G5571" i="11"/>
  <c r="G5565" i="11"/>
  <c r="G5559" i="11"/>
  <c r="G5553" i="11"/>
  <c r="G5547" i="11"/>
  <c r="G5541" i="11"/>
  <c r="G5535" i="11"/>
  <c r="G5529" i="11"/>
  <c r="G5523" i="11"/>
  <c r="G5517" i="11"/>
  <c r="G5511" i="11"/>
  <c r="G5505" i="11"/>
  <c r="G5499" i="11"/>
  <c r="G5493" i="11"/>
  <c r="G5487" i="11"/>
  <c r="G5481" i="11"/>
  <c r="G5475" i="11"/>
  <c r="G5469" i="11"/>
  <c r="G5463" i="11"/>
  <c r="G5457" i="11"/>
  <c r="G5451" i="11"/>
  <c r="G5445" i="11"/>
  <c r="G5439" i="11"/>
  <c r="G5433" i="11"/>
  <c r="G5427" i="11"/>
  <c r="G5421" i="11"/>
  <c r="G5415" i="11"/>
  <c r="G5409" i="11"/>
  <c r="G5403" i="11"/>
  <c r="G5397" i="11"/>
  <c r="G5391" i="11"/>
  <c r="G5385" i="11"/>
  <c r="G5379" i="11"/>
  <c r="G5373" i="11"/>
  <c r="G5367" i="11"/>
  <c r="G5361" i="11"/>
  <c r="G5355" i="11"/>
  <c r="G5349" i="11"/>
  <c r="G5343" i="11"/>
  <c r="G5337" i="11"/>
  <c r="G5331" i="11"/>
  <c r="G5325" i="11"/>
  <c r="G5319" i="11"/>
  <c r="G5313" i="11"/>
  <c r="G5307" i="11"/>
  <c r="G5301" i="11"/>
  <c r="G5295" i="11"/>
  <c r="G5289" i="11"/>
  <c r="G5283" i="11"/>
  <c r="G5277" i="11"/>
  <c r="G5271" i="11"/>
  <c r="G5265" i="11"/>
  <c r="G5259" i="11"/>
  <c r="G5253" i="11"/>
  <c r="G5247" i="11"/>
  <c r="G5241" i="11"/>
  <c r="G5235" i="11"/>
  <c r="G5229" i="11"/>
  <c r="G5223" i="11"/>
  <c r="G5217" i="11"/>
  <c r="G5211" i="11"/>
  <c r="G5205" i="11"/>
  <c r="G5199" i="11"/>
  <c r="G5193" i="11"/>
  <c r="G5187" i="11"/>
  <c r="G5181" i="11"/>
  <c r="G5175" i="11"/>
  <c r="G5169" i="11"/>
  <c r="G5163" i="11"/>
  <c r="G5157" i="11"/>
  <c r="G5151" i="11"/>
  <c r="G5145" i="11"/>
  <c r="G5139" i="11"/>
  <c r="G5133" i="11"/>
  <c r="G5127" i="11"/>
  <c r="G5121" i="11"/>
  <c r="G5115" i="11"/>
  <c r="G5109" i="11"/>
  <c r="G5103" i="11"/>
  <c r="G5097" i="11"/>
  <c r="G5091" i="11"/>
  <c r="G5085" i="11"/>
  <c r="G5079" i="11"/>
  <c r="G5073" i="11"/>
  <c r="G5067" i="11"/>
  <c r="G5061" i="11"/>
  <c r="G5055" i="11"/>
  <c r="G5049" i="11"/>
  <c r="G5043" i="11"/>
  <c r="G5037" i="11"/>
  <c r="G5031" i="11"/>
  <c r="G5025" i="11"/>
  <c r="G5019" i="11"/>
  <c r="G5013" i="11"/>
  <c r="G5007" i="11"/>
  <c r="G5001" i="11"/>
  <c r="G4995" i="11"/>
  <c r="G4989" i="11"/>
  <c r="G4983" i="11"/>
  <c r="G4977" i="11"/>
  <c r="G4971" i="11"/>
  <c r="G4965" i="11"/>
  <c r="G4959" i="11"/>
  <c r="G4953" i="11"/>
  <c r="G4947" i="11"/>
  <c r="G4941" i="11"/>
  <c r="G4935" i="11"/>
  <c r="G4929" i="11"/>
  <c r="G4923" i="11"/>
  <c r="G4917" i="11"/>
  <c r="G4911" i="11"/>
  <c r="G4905" i="11"/>
  <c r="G4899" i="11"/>
  <c r="G4893" i="11"/>
  <c r="G4887" i="11"/>
  <c r="G4881" i="11"/>
  <c r="G4875" i="11"/>
  <c r="G4869" i="11"/>
  <c r="G4863" i="11"/>
  <c r="G4857" i="11"/>
  <c r="G4851" i="11"/>
  <c r="G4845" i="11"/>
  <c r="G4839" i="11"/>
  <c r="G4833" i="11"/>
  <c r="G4827" i="11"/>
  <c r="G4821" i="11"/>
  <c r="G4815" i="11"/>
  <c r="G4809" i="11"/>
  <c r="G4803" i="11"/>
  <c r="G4797" i="11"/>
  <c r="G4791" i="11"/>
  <c r="G4785" i="11"/>
  <c r="G4779" i="11"/>
  <c r="G4773" i="11"/>
  <c r="G4767" i="11"/>
  <c r="G4761" i="11"/>
  <c r="G4755" i="11"/>
  <c r="G4749" i="11"/>
  <c r="G4743" i="11"/>
  <c r="G4737" i="11"/>
  <c r="G4731" i="11"/>
  <c r="G4725" i="11"/>
  <c r="G4719" i="11"/>
  <c r="G4713" i="11"/>
  <c r="G4707" i="11"/>
  <c r="G4701" i="11"/>
  <c r="G4695" i="11"/>
  <c r="G4689" i="11"/>
  <c r="G4683" i="11"/>
  <c r="G4677" i="11"/>
  <c r="G4671" i="11"/>
  <c r="G4665" i="11"/>
  <c r="G4659" i="11"/>
  <c r="G4653" i="11"/>
  <c r="G4647" i="11"/>
  <c r="G4641" i="11"/>
  <c r="G4635" i="11"/>
  <c r="G4629" i="11"/>
  <c r="G4623" i="11"/>
  <c r="G4617" i="11"/>
  <c r="G4611" i="11"/>
  <c r="G4605" i="11"/>
  <c r="G4599" i="11"/>
  <c r="G4593" i="11"/>
  <c r="G4587" i="11"/>
  <c r="G4581" i="11"/>
  <c r="G4575" i="11"/>
  <c r="G4569" i="11"/>
  <c r="G4563" i="11"/>
  <c r="G4557" i="11"/>
  <c r="G4551" i="11"/>
  <c r="G4545" i="11"/>
  <c r="G4539" i="11"/>
  <c r="G4533" i="11"/>
  <c r="G4527" i="11"/>
  <c r="G4521" i="11"/>
  <c r="G4515" i="11"/>
  <c r="G4509" i="11"/>
  <c r="G4503" i="11"/>
  <c r="G4497" i="11"/>
  <c r="G4491" i="11"/>
  <c r="G4485" i="11"/>
  <c r="G4479" i="11"/>
  <c r="G4473" i="11"/>
  <c r="G4467" i="11"/>
  <c r="G4461" i="11"/>
  <c r="G4455" i="11"/>
  <c r="G4449" i="11"/>
  <c r="G4443" i="11"/>
  <c r="G4437" i="11"/>
  <c r="G4431" i="11"/>
  <c r="G4425" i="11"/>
  <c r="G4419" i="11"/>
  <c r="G9999" i="11"/>
  <c r="G9977" i="11"/>
  <c r="G9956" i="11"/>
  <c r="G9934" i="11"/>
  <c r="G9912" i="11"/>
  <c r="G9891" i="11"/>
  <c r="G9871" i="11"/>
  <c r="G9853" i="11"/>
  <c r="G9835" i="11"/>
  <c r="G9817" i="11"/>
  <c r="G9799" i="11"/>
  <c r="G9781" i="11"/>
  <c r="G9763" i="11"/>
  <c r="G9745" i="11"/>
  <c r="G9727" i="11"/>
  <c r="G9709" i="11"/>
  <c r="G9691" i="11"/>
  <c r="G9673" i="11"/>
  <c r="G9655" i="11"/>
  <c r="G9637" i="11"/>
  <c r="G9619" i="11"/>
  <c r="G9601" i="11"/>
  <c r="G9583" i="11"/>
  <c r="G9565" i="11"/>
  <c r="G9547" i="11"/>
  <c r="G9529" i="11"/>
  <c r="G9511" i="11"/>
  <c r="G9493" i="11"/>
  <c r="G9475" i="11"/>
  <c r="G9457" i="11"/>
  <c r="G9439" i="11"/>
  <c r="G9421" i="11"/>
  <c r="G9403" i="11"/>
  <c r="G9385" i="11"/>
  <c r="G9367" i="11"/>
  <c r="G9349" i="11"/>
  <c r="G9331" i="11"/>
  <c r="G9313" i="11"/>
  <c r="G9295" i="11"/>
  <c r="G9277" i="11"/>
  <c r="G9259" i="11"/>
  <c r="G9241" i="11"/>
  <c r="G9223" i="11"/>
  <c r="G9205" i="11"/>
  <c r="G9187" i="11"/>
  <c r="G9169" i="11"/>
  <c r="G9151" i="11"/>
  <c r="G9133" i="11"/>
  <c r="G9115" i="11"/>
  <c r="G9097" i="11"/>
  <c r="G9079" i="11"/>
  <c r="G9061" i="11"/>
  <c r="G9043" i="11"/>
  <c r="G9025" i="11"/>
  <c r="G9007" i="11"/>
  <c r="G8989" i="11"/>
  <c r="G8971" i="11"/>
  <c r="G8953" i="11"/>
  <c r="G8935" i="11"/>
  <c r="G8917" i="11"/>
  <c r="G8899" i="11"/>
  <c r="G8881" i="11"/>
  <c r="G8863" i="11"/>
  <c r="G8845" i="11"/>
  <c r="G8827" i="11"/>
  <c r="G8809" i="11"/>
  <c r="G8791" i="11"/>
  <c r="G8773" i="11"/>
  <c r="G8755" i="11"/>
  <c r="G8737" i="11"/>
  <c r="G8719" i="11"/>
  <c r="G8701" i="11"/>
  <c r="G8683" i="11"/>
  <c r="G8665" i="11"/>
  <c r="G8647" i="11"/>
  <c r="G8629" i="11"/>
  <c r="G8611" i="11"/>
  <c r="G8593" i="11"/>
  <c r="G8575" i="11"/>
  <c r="G8557" i="11"/>
  <c r="G8539" i="11"/>
  <c r="G8521" i="11"/>
  <c r="G8503" i="11"/>
  <c r="G8485" i="11"/>
  <c r="G8467" i="11"/>
  <c r="G8449" i="11"/>
  <c r="G8431" i="11"/>
  <c r="G8413" i="11"/>
  <c r="G8395" i="11"/>
  <c r="G8377" i="11"/>
  <c r="G8359" i="11"/>
  <c r="G8341" i="11"/>
  <c r="G8326" i="11"/>
  <c r="G8314" i="11"/>
  <c r="G8302" i="11"/>
  <c r="G8290" i="11"/>
  <c r="G8278" i="11"/>
  <c r="G8266" i="11"/>
  <c r="G8254" i="11"/>
  <c r="G8242" i="11"/>
  <c r="G8230" i="11"/>
  <c r="G8218" i="11"/>
  <c r="G8206" i="11"/>
  <c r="G8194" i="11"/>
  <c r="G8185" i="11"/>
  <c r="G8175" i="11"/>
  <c r="G8167" i="11"/>
  <c r="G8157" i="11"/>
  <c r="G8149" i="11"/>
  <c r="G8139" i="11"/>
  <c r="G8131" i="11"/>
  <c r="G8121" i="11"/>
  <c r="G8113" i="11"/>
  <c r="G8103" i="11"/>
  <c r="G8095" i="11"/>
  <c r="G8085" i="11"/>
  <c r="G8077" i="11"/>
  <c r="G8067" i="11"/>
  <c r="G8059" i="11"/>
  <c r="G8049" i="11"/>
  <c r="G8042" i="11"/>
  <c r="G8035" i="11"/>
  <c r="G8027" i="11"/>
  <c r="G8020" i="11"/>
  <c r="G8013" i="11"/>
  <c r="G8006" i="11"/>
  <c r="G7999" i="11"/>
  <c r="G7991" i="11"/>
  <c r="G7984" i="11"/>
  <c r="G7977" i="11"/>
  <c r="G7970" i="11"/>
  <c r="G7963" i="11"/>
  <c r="G7955" i="11"/>
  <c r="G7948" i="11"/>
  <c r="G7941" i="11"/>
  <c r="G7934" i="11"/>
  <c r="G7927" i="11"/>
  <c r="G7919" i="11"/>
  <c r="G7912" i="11"/>
  <c r="G7905" i="11"/>
  <c r="G7898" i="11"/>
  <c r="G7891" i="11"/>
  <c r="G7883" i="11"/>
  <c r="G7876" i="11"/>
  <c r="G7869" i="11"/>
  <c r="G7862" i="11"/>
  <c r="G7855" i="11"/>
  <c r="G7847" i="11"/>
  <c r="G7840" i="11"/>
  <c r="G7833" i="11"/>
  <c r="G7826" i="11"/>
  <c r="G7819" i="11"/>
  <c r="G7811" i="11"/>
  <c r="G7804" i="11"/>
  <c r="G7797" i="11"/>
  <c r="G7790" i="11"/>
  <c r="G7783" i="11"/>
  <c r="G7775" i="11"/>
  <c r="G7768" i="11"/>
  <c r="G7761" i="11"/>
  <c r="G7754" i="11"/>
  <c r="G7747" i="11"/>
  <c r="G7739" i="11"/>
  <c r="G7732" i="11"/>
  <c r="G7725" i="11"/>
  <c r="G7718" i="11"/>
  <c r="G7711" i="11"/>
  <c r="G7703" i="11"/>
  <c r="G7696" i="11"/>
  <c r="G7689" i="11"/>
  <c r="G7682" i="11"/>
  <c r="G7675" i="11"/>
  <c r="G7667" i="11"/>
  <c r="G7660" i="11"/>
  <c r="G7653" i="11"/>
  <c r="G7646" i="11"/>
  <c r="G7639" i="11"/>
  <c r="G7631" i="11"/>
  <c r="G7624" i="11"/>
  <c r="G7617" i="11"/>
  <c r="G7610" i="11"/>
  <c r="G7603" i="11"/>
  <c r="G7595" i="11"/>
  <c r="G7588" i="11"/>
  <c r="G7581" i="11"/>
  <c r="G7574" i="11"/>
  <c r="G7567" i="11"/>
  <c r="G7559" i="11"/>
  <c r="G7552" i="11"/>
  <c r="G7545" i="11"/>
  <c r="G7538" i="11"/>
  <c r="G7531" i="11"/>
  <c r="G7523" i="11"/>
  <c r="G7516" i="11"/>
  <c r="G7509" i="11"/>
  <c r="G7502" i="11"/>
  <c r="G7495" i="11"/>
  <c r="G7487" i="11"/>
  <c r="G7480" i="11"/>
  <c r="G7473" i="11"/>
  <c r="G7466" i="11"/>
  <c r="G7459" i="11"/>
  <c r="G7451" i="11"/>
  <c r="G7444" i="11"/>
  <c r="G7437" i="11"/>
  <c r="G7430" i="11"/>
  <c r="G7423" i="11"/>
  <c r="G7415" i="11"/>
  <c r="G7408" i="11"/>
  <c r="G7401" i="11"/>
  <c r="G7394" i="11"/>
  <c r="G7387" i="11"/>
  <c r="G7379" i="11"/>
  <c r="G7372" i="11"/>
  <c r="G7365" i="11"/>
  <c r="G7358" i="11"/>
  <c r="G7351" i="11"/>
  <c r="G7343" i="11"/>
  <c r="G7336" i="11"/>
  <c r="G7329" i="11"/>
  <c r="G7322" i="11"/>
  <c r="G7315" i="11"/>
  <c r="G7307" i="11"/>
  <c r="G7300" i="11"/>
  <c r="G7293" i="11"/>
  <c r="G7286" i="11"/>
  <c r="G7279" i="11"/>
  <c r="G7271" i="11"/>
  <c r="G7264" i="11"/>
  <c r="G7257" i="11"/>
  <c r="G7250" i="11"/>
  <c r="G7243" i="11"/>
  <c r="G7235" i="11"/>
  <c r="G7228" i="11"/>
  <c r="G7221" i="11"/>
  <c r="G7214" i="11"/>
  <c r="G7207" i="11"/>
  <c r="G7199" i="11"/>
  <c r="G7192" i="11"/>
  <c r="G7185" i="11"/>
  <c r="G7178" i="11"/>
  <c r="G7171" i="11"/>
  <c r="G7163" i="11"/>
  <c r="G7156" i="11"/>
  <c r="G7149" i="11"/>
  <c r="G7142" i="11"/>
  <c r="G7135" i="11"/>
  <c r="G7127" i="11"/>
  <c r="G7120" i="11"/>
  <c r="G7113" i="11"/>
  <c r="G7106" i="11"/>
  <c r="G7099" i="11"/>
  <c r="G7091" i="11"/>
  <c r="G7084" i="11"/>
  <c r="G7077" i="11"/>
  <c r="G7070" i="11"/>
  <c r="G7063" i="11"/>
  <c r="G7055" i="11"/>
  <c r="G7048" i="11"/>
  <c r="G7041" i="11"/>
  <c r="G7034" i="11"/>
  <c r="G7027" i="11"/>
  <c r="G7019" i="11"/>
  <c r="G7012" i="11"/>
  <c r="G7005" i="11"/>
  <c r="G6998" i="11"/>
  <c r="G6991" i="11"/>
  <c r="G6983" i="11"/>
  <c r="G6976" i="11"/>
  <c r="G6969" i="11"/>
  <c r="G6962" i="11"/>
  <c r="G6955" i="11"/>
  <c r="G6947" i="11"/>
  <c r="G6940" i="11"/>
  <c r="G6933" i="11"/>
  <c r="G6926" i="11"/>
  <c r="G6919" i="11"/>
  <c r="G6911" i="11"/>
  <c r="G6904" i="11"/>
  <c r="G6897" i="11"/>
  <c r="G6890" i="11"/>
  <c r="G6883" i="11"/>
  <c r="G6875" i="11"/>
  <c r="G6868" i="11"/>
  <c r="G6861" i="11"/>
  <c r="G6854" i="11"/>
  <c r="G6847" i="11"/>
  <c r="G6839" i="11"/>
  <c r="G6832" i="11"/>
  <c r="G6825" i="11"/>
  <c r="G6818" i="11"/>
  <c r="G6811" i="11"/>
  <c r="G6803" i="11"/>
  <c r="G6796" i="11"/>
  <c r="G6789" i="11"/>
  <c r="G6782" i="11"/>
  <c r="G6775" i="11"/>
  <c r="G6767" i="11"/>
  <c r="G6760" i="11"/>
  <c r="G6753" i="11"/>
  <c r="G6746" i="11"/>
  <c r="G6739" i="11"/>
  <c r="G6731" i="11"/>
  <c r="G6724" i="11"/>
  <c r="G6717" i="11"/>
  <c r="G6710" i="11"/>
  <c r="G6703" i="11"/>
  <c r="G6695" i="11"/>
  <c r="G6688" i="11"/>
  <c r="G6681" i="11"/>
  <c r="G6674" i="11"/>
  <c r="G6667" i="11"/>
  <c r="G6659" i="11"/>
  <c r="G6652" i="11"/>
  <c r="G6645" i="11"/>
  <c r="G6638" i="11"/>
  <c r="G6631" i="11"/>
  <c r="G6623" i="11"/>
  <c r="G6616" i="11"/>
  <c r="G6609" i="11"/>
  <c r="G6602" i="11"/>
  <c r="G6595" i="11"/>
  <c r="G6587" i="11"/>
  <c r="G6580" i="11"/>
  <c r="G6573" i="11"/>
  <c r="G6566" i="11"/>
  <c r="G6559" i="11"/>
  <c r="G6551" i="11"/>
  <c r="G6544" i="11"/>
  <c r="G6537" i="11"/>
  <c r="G6530" i="11"/>
  <c r="G6523" i="11"/>
  <c r="G6515" i="11"/>
  <c r="G6508" i="11"/>
  <c r="G6501" i="11"/>
  <c r="G6494" i="11"/>
  <c r="G6487" i="11"/>
  <c r="G6479" i="11"/>
  <c r="G6472" i="11"/>
  <c r="G6465" i="11"/>
  <c r="G6458" i="11"/>
  <c r="G6451" i="11"/>
  <c r="G6443" i="11"/>
  <c r="G6436" i="11"/>
  <c r="G6429" i="11"/>
  <c r="G6422" i="11"/>
  <c r="G6415" i="11"/>
  <c r="G6407" i="11"/>
  <c r="G6400" i="11"/>
  <c r="G6393" i="11"/>
  <c r="G6386" i="11"/>
  <c r="G6379" i="11"/>
  <c r="G6371" i="11"/>
  <c r="G6364" i="11"/>
  <c r="G6357" i="11"/>
  <c r="G6350" i="11"/>
  <c r="G6343" i="11"/>
  <c r="G6335" i="11"/>
  <c r="G6328" i="11"/>
  <c r="G6321" i="11"/>
  <c r="G6314" i="11"/>
  <c r="G6307" i="11"/>
  <c r="G6299" i="11"/>
  <c r="G6292" i="11"/>
  <c r="G6285" i="11"/>
  <c r="G6278" i="11"/>
  <c r="G6271" i="11"/>
  <c r="G6263" i="11"/>
  <c r="G6256" i="11"/>
  <c r="G6249" i="11"/>
  <c r="G6242" i="11"/>
  <c r="G6235" i="11"/>
  <c r="G6227" i="11"/>
  <c r="G6220" i="11"/>
  <c r="G6213" i="11"/>
  <c r="G6206" i="11"/>
  <c r="G6199" i="11"/>
  <c r="G6191" i="11"/>
  <c r="G6184" i="11"/>
  <c r="G6177" i="11"/>
  <c r="G6170" i="11"/>
  <c r="G6163" i="11"/>
  <c r="G6155" i="11"/>
  <c r="G6148" i="11"/>
  <c r="G6141" i="11"/>
  <c r="G6134" i="11"/>
  <c r="G6127" i="11"/>
  <c r="G6119" i="11"/>
  <c r="G6112" i="11"/>
  <c r="G6105" i="11"/>
  <c r="G6098" i="11"/>
  <c r="G6091" i="11"/>
  <c r="G6083" i="11"/>
  <c r="G6076" i="11"/>
  <c r="G6069" i="11"/>
  <c r="G6062" i="11"/>
  <c r="G6055" i="11"/>
  <c r="G6047" i="11"/>
  <c r="G6040" i="11"/>
  <c r="G6033" i="11"/>
  <c r="G6026" i="11"/>
  <c r="G6019" i="11"/>
  <c r="G6011" i="11"/>
  <c r="G6004" i="11"/>
  <c r="G5997" i="11"/>
  <c r="G5990" i="11"/>
  <c r="G5983" i="11"/>
  <c r="G5975" i="11"/>
  <c r="G5968" i="11"/>
  <c r="G5961" i="11"/>
  <c r="G5954" i="11"/>
  <c r="G5947" i="11"/>
  <c r="G5939" i="11"/>
  <c r="G5932" i="11"/>
  <c r="G5925" i="11"/>
  <c r="G5918" i="11"/>
  <c r="G5911" i="11"/>
  <c r="G5903" i="11"/>
  <c r="G5896" i="11"/>
  <c r="G5889" i="11"/>
  <c r="G5882" i="11"/>
  <c r="G5875" i="11"/>
  <c r="G5867" i="11"/>
  <c r="G5860" i="11"/>
  <c r="G5853" i="11"/>
  <c r="G5846" i="11"/>
  <c r="G5839" i="11"/>
  <c r="G5831" i="11"/>
  <c r="G5824" i="11"/>
  <c r="G5817" i="11"/>
  <c r="G5810" i="11"/>
  <c r="G5803" i="11"/>
  <c r="G5795" i="11"/>
  <c r="G5788" i="11"/>
  <c r="G5781" i="11"/>
  <c r="G5774" i="11"/>
  <c r="G5767" i="11"/>
  <c r="G5759" i="11"/>
  <c r="G5752" i="11"/>
  <c r="G5745" i="11"/>
  <c r="G5738" i="11"/>
  <c r="G5731" i="11"/>
  <c r="G5723" i="11"/>
  <c r="G5716" i="11"/>
  <c r="G5709" i="11"/>
  <c r="G5702" i="11"/>
  <c r="G5695" i="11"/>
  <c r="G5688" i="11"/>
  <c r="G5682" i="11"/>
  <c r="G5676" i="11"/>
  <c r="G5670" i="11"/>
  <c r="G5664" i="11"/>
  <c r="G5658" i="11"/>
  <c r="G5652" i="11"/>
  <c r="G5646" i="11"/>
  <c r="G5640" i="11"/>
  <c r="G5634" i="11"/>
  <c r="G5628" i="11"/>
  <c r="G5622" i="11"/>
  <c r="G5616" i="11"/>
  <c r="G5610" i="11"/>
  <c r="G5604" i="11"/>
  <c r="G5598" i="11"/>
  <c r="G5592" i="11"/>
  <c r="G5586" i="11"/>
  <c r="G5580" i="11"/>
  <c r="G5574" i="11"/>
  <c r="G5568" i="11"/>
  <c r="G5562" i="11"/>
  <c r="G5556" i="11"/>
  <c r="G5550" i="11"/>
  <c r="G5544" i="11"/>
  <c r="G5538" i="11"/>
  <c r="G5532" i="11"/>
  <c r="G5526" i="11"/>
  <c r="G5520" i="11"/>
  <c r="G5514" i="11"/>
  <c r="G5508" i="11"/>
  <c r="G5502" i="11"/>
  <c r="G5496" i="11"/>
  <c r="G5490" i="11"/>
  <c r="G5484" i="11"/>
  <c r="G5478" i="11"/>
  <c r="G5472" i="11"/>
  <c r="G5466" i="11"/>
  <c r="G5460" i="11"/>
  <c r="G5454" i="11"/>
  <c r="G5448" i="11"/>
  <c r="G5442" i="11"/>
  <c r="G5436" i="11"/>
  <c r="G5430" i="11"/>
  <c r="G5424" i="11"/>
  <c r="G5418" i="11"/>
  <c r="G5412" i="11"/>
  <c r="G5406" i="11"/>
  <c r="G5400" i="11"/>
  <c r="G5394" i="11"/>
  <c r="G5388" i="11"/>
  <c r="G5382" i="11"/>
  <c r="G5376" i="11"/>
  <c r="G5370" i="11"/>
  <c r="G5364" i="11"/>
  <c r="G5358" i="11"/>
  <c r="G5352" i="11"/>
  <c r="G5346" i="11"/>
  <c r="G5340" i="11"/>
  <c r="G5334" i="11"/>
  <c r="G5328" i="11"/>
  <c r="G5322" i="11"/>
  <c r="G5316" i="11"/>
  <c r="G5310" i="11"/>
  <c r="G5304" i="11"/>
  <c r="G5298" i="11"/>
  <c r="G5292" i="11"/>
  <c r="G5286" i="11"/>
  <c r="G5280" i="11"/>
  <c r="G5274" i="11"/>
  <c r="G5268" i="11"/>
  <c r="G5262" i="11"/>
  <c r="G5256" i="11"/>
  <c r="G5250" i="11"/>
  <c r="G5244" i="11"/>
  <c r="G5238" i="11"/>
  <c r="G5232" i="11"/>
  <c r="G5226" i="11"/>
  <c r="G5220" i="11"/>
  <c r="G5214" i="11"/>
  <c r="G5208" i="11"/>
  <c r="G5202" i="11"/>
  <c r="G5196" i="11"/>
  <c r="G5190" i="11"/>
  <c r="G5184" i="11"/>
  <c r="G5178" i="11"/>
  <c r="G5172" i="11"/>
  <c r="G5166" i="11"/>
  <c r="G5160" i="11"/>
  <c r="G5154" i="11"/>
  <c r="G5148" i="11"/>
  <c r="G5142" i="11"/>
  <c r="G5136" i="11"/>
  <c r="G5130" i="11"/>
  <c r="G5124" i="11"/>
  <c r="G5118" i="11"/>
  <c r="G5112" i="11"/>
  <c r="G5106" i="11"/>
  <c r="G5100" i="11"/>
  <c r="G5094" i="11"/>
  <c r="G5088" i="11"/>
  <c r="G5082" i="11"/>
  <c r="G5076" i="11"/>
  <c r="G5070" i="11"/>
  <c r="G5064" i="11"/>
  <c r="G5058" i="11"/>
  <c r="G5052" i="11"/>
  <c r="G5046" i="11"/>
  <c r="G5040" i="11"/>
  <c r="G5034" i="11"/>
  <c r="G5028" i="11"/>
  <c r="G5022" i="11"/>
  <c r="G5016" i="11"/>
  <c r="G5010" i="11"/>
  <c r="G5004" i="11"/>
  <c r="G4998" i="11"/>
  <c r="G4992" i="11"/>
  <c r="G4986" i="11"/>
  <c r="G4980" i="11"/>
  <c r="G4974" i="11"/>
  <c r="G4968" i="11"/>
  <c r="G4962" i="11"/>
  <c r="G4956" i="11"/>
  <c r="G4950" i="11"/>
  <c r="G4944" i="11"/>
  <c r="G4938" i="11"/>
  <c r="G4932" i="11"/>
  <c r="G4926" i="11"/>
  <c r="G4920" i="11"/>
  <c r="G4914" i="11"/>
  <c r="G4908" i="11"/>
  <c r="G4902" i="11"/>
  <c r="G4896" i="11"/>
  <c r="G4890" i="11"/>
  <c r="G4884" i="11"/>
  <c r="G4878" i="11"/>
  <c r="G4872" i="11"/>
  <c r="G4866" i="11"/>
  <c r="G4860" i="11"/>
  <c r="G4854" i="11"/>
  <c r="G4848" i="11"/>
  <c r="G4842" i="11"/>
  <c r="G4836" i="11"/>
  <c r="G4830" i="11"/>
  <c r="G4824" i="11"/>
  <c r="G4818" i="11"/>
  <c r="G4812" i="11"/>
  <c r="G4806" i="11"/>
  <c r="G4800" i="11"/>
  <c r="G4794" i="11"/>
  <c r="G4788" i="11"/>
  <c r="G4782" i="11"/>
  <c r="G4776" i="11"/>
  <c r="G4770" i="11"/>
  <c r="G4764" i="11"/>
  <c r="G4758" i="11"/>
  <c r="G4752" i="11"/>
  <c r="G4746" i="11"/>
  <c r="G4740" i="11"/>
  <c r="G4734" i="11"/>
  <c r="G4728" i="11"/>
  <c r="G4722" i="11"/>
  <c r="G4716" i="11"/>
  <c r="G4710" i="11"/>
  <c r="G4704" i="11"/>
  <c r="G4698" i="11"/>
  <c r="G4692" i="11"/>
  <c r="G4686" i="11"/>
  <c r="G4680" i="11"/>
  <c r="G4674" i="11"/>
  <c r="G4668" i="11"/>
  <c r="G4662" i="11"/>
  <c r="G4656" i="11"/>
  <c r="G4650" i="11"/>
  <c r="G4644" i="11"/>
  <c r="G4638" i="11"/>
  <c r="G4632" i="11"/>
  <c r="G4626" i="11"/>
  <c r="G4620" i="11"/>
  <c r="G4614" i="11"/>
  <c r="G4608" i="11"/>
  <c r="G4602" i="11"/>
  <c r="G4596" i="11"/>
  <c r="G4590" i="11"/>
  <c r="G4584" i="11"/>
  <c r="G4578" i="11"/>
  <c r="G4572" i="11"/>
  <c r="G4566" i="11"/>
  <c r="G4560" i="11"/>
  <c r="G4554" i="11"/>
  <c r="G4548" i="11"/>
  <c r="G4542" i="11"/>
  <c r="G4536" i="11"/>
  <c r="G4530" i="11"/>
  <c r="G4524" i="11"/>
  <c r="G4518" i="11"/>
  <c r="G4512" i="11"/>
  <c r="G4506" i="11"/>
  <c r="G4500" i="11"/>
  <c r="G4494" i="11"/>
  <c r="G4488" i="11"/>
  <c r="G4482" i="11"/>
  <c r="G4476" i="11"/>
  <c r="G4470" i="11"/>
  <c r="G4464" i="11"/>
  <c r="G4458" i="11"/>
  <c r="G4452" i="11"/>
  <c r="G4446" i="11"/>
  <c r="G4440" i="11"/>
  <c r="G4434" i="11"/>
  <c r="G4428" i="11"/>
  <c r="G4422" i="11"/>
  <c r="G4416" i="11"/>
  <c r="G4410" i="11"/>
  <c r="G4404" i="11"/>
  <c r="G4398" i="11"/>
  <c r="G4392" i="11"/>
  <c r="G4386" i="11"/>
  <c r="G4380" i="11"/>
  <c r="G4374" i="11"/>
  <c r="G4368" i="11"/>
  <c r="G4362" i="11"/>
  <c r="G4356" i="11"/>
  <c r="G4350" i="11"/>
  <c r="G4344" i="11"/>
  <c r="G4338" i="11"/>
  <c r="G4332" i="11"/>
  <c r="G4326" i="11"/>
  <c r="G4320" i="11"/>
  <c r="G4314" i="11"/>
  <c r="G4308" i="11"/>
  <c r="G4302" i="11"/>
  <c r="G4296" i="11"/>
  <c r="G4290" i="11"/>
  <c r="G4284" i="11"/>
  <c r="G4278" i="11"/>
  <c r="G4272" i="11"/>
  <c r="G4266" i="11"/>
  <c r="G4260" i="11"/>
  <c r="G4254" i="11"/>
  <c r="G4248" i="11"/>
  <c r="G4242" i="11"/>
  <c r="G4236" i="11"/>
  <c r="G4230" i="11"/>
  <c r="G4224" i="11"/>
  <c r="G4218" i="11"/>
  <c r="G4212" i="11"/>
  <c r="G4206" i="11"/>
  <c r="G4200" i="11"/>
  <c r="G4194" i="11"/>
  <c r="G4188" i="11"/>
  <c r="G4182" i="11"/>
  <c r="G4176" i="11"/>
  <c r="G4170" i="11"/>
  <c r="G4164" i="11"/>
  <c r="G4158" i="11"/>
  <c r="G4152" i="11"/>
  <c r="G4146" i="11"/>
  <c r="G4140" i="11"/>
  <c r="G4134" i="11"/>
  <c r="G4128" i="11"/>
  <c r="G4122" i="11"/>
  <c r="G4116" i="11"/>
  <c r="G4110" i="11"/>
  <c r="G4104" i="11"/>
  <c r="G4098" i="11"/>
  <c r="G4092" i="11"/>
  <c r="G4086" i="11"/>
  <c r="G4080" i="11"/>
  <c r="G4074" i="11"/>
  <c r="G4068" i="11"/>
  <c r="G4062" i="11"/>
  <c r="G4056" i="11"/>
  <c r="G4050" i="11"/>
  <c r="G4044" i="11"/>
  <c r="G4038" i="11"/>
  <c r="G4032" i="11"/>
  <c r="G4026" i="11"/>
  <c r="G4020" i="11"/>
  <c r="G4014" i="11"/>
  <c r="G4008" i="11"/>
  <c r="G4002" i="11"/>
  <c r="G3996" i="11"/>
  <c r="G3990" i="11"/>
  <c r="G3984" i="11"/>
  <c r="G3978" i="11"/>
  <c r="G3972" i="11"/>
  <c r="G3966" i="11"/>
  <c r="G3960" i="11"/>
  <c r="G3954" i="11"/>
  <c r="G3948" i="11"/>
  <c r="G3942" i="11"/>
  <c r="G3936" i="11"/>
  <c r="G3930" i="11"/>
  <c r="G3924" i="11"/>
  <c r="G3918" i="11"/>
  <c r="G3912" i="11"/>
  <c r="G3906" i="11"/>
  <c r="G3900" i="11"/>
  <c r="G3894" i="11"/>
  <c r="G3888" i="11"/>
  <c r="G3882" i="11"/>
  <c r="G3876" i="11"/>
  <c r="G3870" i="11"/>
  <c r="G3864" i="11"/>
  <c r="G3858" i="11"/>
  <c r="G3852" i="11"/>
  <c r="G3846" i="11"/>
  <c r="G3840" i="11"/>
  <c r="G3834" i="11"/>
  <c r="G3828" i="11"/>
  <c r="G3822" i="11"/>
  <c r="G3816" i="11"/>
  <c r="G3810" i="11"/>
  <c r="G3804" i="11"/>
  <c r="G3798" i="11"/>
  <c r="G3792" i="11"/>
  <c r="G3786" i="11"/>
  <c r="G3780" i="11"/>
  <c r="G3774" i="11"/>
  <c r="G3768" i="11"/>
  <c r="G3762" i="11"/>
  <c r="G10006" i="11"/>
  <c r="G9941" i="11"/>
  <c r="G9877" i="11"/>
  <c r="G9823" i="11"/>
  <c r="G9769" i="11"/>
  <c r="G9715" i="11"/>
  <c r="G9661" i="11"/>
  <c r="G9607" i="11"/>
  <c r="G9553" i="11"/>
  <c r="G9499" i="11"/>
  <c r="G9445" i="11"/>
  <c r="G9391" i="11"/>
  <c r="G9337" i="11"/>
  <c r="G9283" i="11"/>
  <c r="G9229" i="11"/>
  <c r="G9175" i="11"/>
  <c r="G9121" i="11"/>
  <c r="G9067" i="11"/>
  <c r="G9013" i="11"/>
  <c r="G8959" i="11"/>
  <c r="G8905" i="11"/>
  <c r="G8851" i="11"/>
  <c r="G8797" i="11"/>
  <c r="G8743" i="11"/>
  <c r="G8689" i="11"/>
  <c r="G8635" i="11"/>
  <c r="G8581" i="11"/>
  <c r="G8527" i="11"/>
  <c r="G8473" i="11"/>
  <c r="G8419" i="11"/>
  <c r="G8365" i="11"/>
  <c r="G8318" i="11"/>
  <c r="G8282" i="11"/>
  <c r="G8246" i="11"/>
  <c r="G8210" i="11"/>
  <c r="G8179" i="11"/>
  <c r="G8151" i="11"/>
  <c r="G8125" i="11"/>
  <c r="G8097" i="11"/>
  <c r="G8071" i="11"/>
  <c r="G8044" i="11"/>
  <c r="G8023" i="11"/>
  <c r="G8001" i="11"/>
  <c r="G7979" i="11"/>
  <c r="G7958" i="11"/>
  <c r="G7936" i="11"/>
  <c r="G7915" i="11"/>
  <c r="G7893" i="11"/>
  <c r="G7871" i="11"/>
  <c r="G7850" i="11"/>
  <c r="G7828" i="11"/>
  <c r="G7807" i="11"/>
  <c r="G7785" i="11"/>
  <c r="G7763" i="11"/>
  <c r="G7742" i="11"/>
  <c r="G7720" i="11"/>
  <c r="G7699" i="11"/>
  <c r="G7677" i="11"/>
  <c r="G7655" i="11"/>
  <c r="G7634" i="11"/>
  <c r="G7612" i="11"/>
  <c r="G7591" i="11"/>
  <c r="G7569" i="11"/>
  <c r="G7547" i="11"/>
  <c r="G7526" i="11"/>
  <c r="G7504" i="11"/>
  <c r="G7483" i="11"/>
  <c r="G7461" i="11"/>
  <c r="G7439" i="11"/>
  <c r="G7418" i="11"/>
  <c r="G7396" i="11"/>
  <c r="G7375" i="11"/>
  <c r="G7353" i="11"/>
  <c r="G7331" i="11"/>
  <c r="G7310" i="11"/>
  <c r="G7288" i="11"/>
  <c r="G7267" i="11"/>
  <c r="G7245" i="11"/>
  <c r="G7223" i="11"/>
  <c r="G7202" i="11"/>
  <c r="G7180" i="11"/>
  <c r="G7159" i="11"/>
  <c r="G7137" i="11"/>
  <c r="G7115" i="11"/>
  <c r="G7094" i="11"/>
  <c r="G7072" i="11"/>
  <c r="G7051" i="11"/>
  <c r="G7029" i="11"/>
  <c r="G7007" i="11"/>
  <c r="G6986" i="11"/>
  <c r="G6964" i="11"/>
  <c r="G6943" i="11"/>
  <c r="G6921" i="11"/>
  <c r="G6899" i="11"/>
  <c r="G6878" i="11"/>
  <c r="G6856" i="11"/>
  <c r="G6835" i="11"/>
  <c r="G6813" i="11"/>
  <c r="G6791" i="11"/>
  <c r="G6770" i="11"/>
  <c r="G6748" i="11"/>
  <c r="G6727" i="11"/>
  <c r="G6705" i="11"/>
  <c r="G6683" i="11"/>
  <c r="G6662" i="11"/>
  <c r="G6640" i="11"/>
  <c r="G6619" i="11"/>
  <c r="G6597" i="11"/>
  <c r="G6575" i="11"/>
  <c r="G6554" i="11"/>
  <c r="G6532" i="11"/>
  <c r="G6511" i="11"/>
  <c r="G6489" i="11"/>
  <c r="G6467" i="11"/>
  <c r="G6446" i="11"/>
  <c r="G6424" i="11"/>
  <c r="G6403" i="11"/>
  <c r="G6381" i="11"/>
  <c r="G6359" i="11"/>
  <c r="G6338" i="11"/>
  <c r="G6316" i="11"/>
  <c r="G6295" i="11"/>
  <c r="G6273" i="11"/>
  <c r="G6251" i="11"/>
  <c r="G6230" i="11"/>
  <c r="G6208" i="11"/>
  <c r="G6187" i="11"/>
  <c r="G6165" i="11"/>
  <c r="G6143" i="11"/>
  <c r="G6122" i="11"/>
  <c r="G6100" i="11"/>
  <c r="G6079" i="11"/>
  <c r="G6057" i="11"/>
  <c r="G6035" i="11"/>
  <c r="G6014" i="11"/>
  <c r="G5992" i="11"/>
  <c r="G5971" i="11"/>
  <c r="G5949" i="11"/>
  <c r="G5927" i="11"/>
  <c r="G5906" i="11"/>
  <c r="G5884" i="11"/>
  <c r="G5863" i="11"/>
  <c r="G5841" i="11"/>
  <c r="G5819" i="11"/>
  <c r="G5798" i="11"/>
  <c r="G5776" i="11"/>
  <c r="G5755" i="11"/>
  <c r="G5733" i="11"/>
  <c r="G5711" i="11"/>
  <c r="G5690" i="11"/>
  <c r="G5672" i="11"/>
  <c r="G5654" i="11"/>
  <c r="G5636" i="11"/>
  <c r="G5618" i="11"/>
  <c r="G5600" i="11"/>
  <c r="G5582" i="11"/>
  <c r="G5564" i="11"/>
  <c r="G5546" i="11"/>
  <c r="G5528" i="11"/>
  <c r="G5510" i="11"/>
  <c r="G5492" i="11"/>
  <c r="G5474" i="11"/>
  <c r="G5456" i="11"/>
  <c r="G5438" i="11"/>
  <c r="G5420" i="11"/>
  <c r="G5402" i="11"/>
  <c r="G5384" i="11"/>
  <c r="G5366" i="11"/>
  <c r="G5348" i="11"/>
  <c r="G5330" i="11"/>
  <c r="G5312" i="11"/>
  <c r="G5294" i="11"/>
  <c r="G5276" i="11"/>
  <c r="G5258" i="11"/>
  <c r="G5240" i="11"/>
  <c r="G5222" i="11"/>
  <c r="G5204" i="11"/>
  <c r="G5186" i="11"/>
  <c r="G5168" i="11"/>
  <c r="G5150" i="11"/>
  <c r="G5132" i="11"/>
  <c r="G5114" i="11"/>
  <c r="G5096" i="11"/>
  <c r="G5078" i="11"/>
  <c r="G5060" i="11"/>
  <c r="G5042" i="11"/>
  <c r="G5024" i="11"/>
  <c r="G5006" i="11"/>
  <c r="G4988" i="11"/>
  <c r="G4970" i="11"/>
  <c r="G4952" i="11"/>
  <c r="G4934" i="11"/>
  <c r="G4916" i="11"/>
  <c r="G4898" i="11"/>
  <c r="G4880" i="11"/>
  <c r="G4862" i="11"/>
  <c r="G4844" i="11"/>
  <c r="G4826" i="11"/>
  <c r="G4808" i="11"/>
  <c r="G4790" i="11"/>
  <c r="G4772" i="11"/>
  <c r="G4754" i="11"/>
  <c r="G4736" i="11"/>
  <c r="G4718" i="11"/>
  <c r="G4700" i="11"/>
  <c r="G4682" i="11"/>
  <c r="G4664" i="11"/>
  <c r="G4646" i="11"/>
  <c r="G4628" i="11"/>
  <c r="G4610" i="11"/>
  <c r="G4592" i="11"/>
  <c r="G4574" i="11"/>
  <c r="G4556" i="11"/>
  <c r="G4538" i="11"/>
  <c r="G4520" i="11"/>
  <c r="G4502" i="11"/>
  <c r="G4484" i="11"/>
  <c r="G4466" i="11"/>
  <c r="G4448" i="11"/>
  <c r="G4430" i="11"/>
  <c r="G4413" i="11"/>
  <c r="G4401" i="11"/>
  <c r="G4389" i="11"/>
  <c r="G4377" i="11"/>
  <c r="G4365" i="11"/>
  <c r="G4353" i="11"/>
  <c r="G4341" i="11"/>
  <c r="G4329" i="11"/>
  <c r="G4317" i="11"/>
  <c r="G4305" i="11"/>
  <c r="G4293" i="11"/>
  <c r="G4281" i="11"/>
  <c r="G4269" i="11"/>
  <c r="G4257" i="11"/>
  <c r="G4245" i="11"/>
  <c r="G4233" i="11"/>
  <c r="G4221" i="11"/>
  <c r="G4209" i="11"/>
  <c r="G4197" i="11"/>
  <c r="G4185" i="11"/>
  <c r="G4173" i="11"/>
  <c r="G4161" i="11"/>
  <c r="G4149" i="11"/>
  <c r="G4137" i="11"/>
  <c r="G4125" i="11"/>
  <c r="G4113" i="11"/>
  <c r="G4101" i="11"/>
  <c r="G4089" i="11"/>
  <c r="G4077" i="11"/>
  <c r="G4065" i="11"/>
  <c r="G4053" i="11"/>
  <c r="G4041" i="11"/>
  <c r="G4029" i="11"/>
  <c r="G4017" i="11"/>
  <c r="G4005" i="11"/>
  <c r="G3993" i="11"/>
  <c r="G3981" i="11"/>
  <c r="G3969" i="11"/>
  <c r="G3957" i="11"/>
  <c r="G3945" i="11"/>
  <c r="G3933" i="11"/>
  <c r="G3921" i="11"/>
  <c r="G3909" i="11"/>
  <c r="G3897" i="11"/>
  <c r="G3885" i="11"/>
  <c r="G3873" i="11"/>
  <c r="G3861" i="11"/>
  <c r="G3849" i="11"/>
  <c r="G3837" i="11"/>
  <c r="G3825" i="11"/>
  <c r="G3813" i="11"/>
  <c r="G3801" i="11"/>
  <c r="G3789" i="11"/>
  <c r="G3777" i="11"/>
  <c r="G3765" i="11"/>
  <c r="G3756" i="11"/>
  <c r="G3746" i="11"/>
  <c r="G3738" i="11"/>
  <c r="G3728" i="11"/>
  <c r="G3720" i="11"/>
  <c r="G3710" i="11"/>
  <c r="G3702" i="11"/>
  <c r="G3692" i="11"/>
  <c r="G3684" i="11"/>
  <c r="G3674" i="11"/>
  <c r="G3666" i="11"/>
  <c r="G3656" i="11"/>
  <c r="G3648" i="11"/>
  <c r="G3638" i="11"/>
  <c r="G3630" i="11"/>
  <c r="G3620" i="11"/>
  <c r="G3612" i="11"/>
  <c r="G3602" i="11"/>
  <c r="G3594" i="11"/>
  <c r="G3584" i="11"/>
  <c r="G3576" i="11"/>
  <c r="G3566" i="11"/>
  <c r="G3558" i="11"/>
  <c r="G3548" i="11"/>
  <c r="G3540" i="11"/>
  <c r="G3530" i="11"/>
  <c r="G3522" i="11"/>
  <c r="G3512" i="11"/>
  <c r="G3504" i="11"/>
  <c r="G3494" i="11"/>
  <c r="G3486" i="11"/>
  <c r="G3476" i="11"/>
  <c r="G3468" i="11"/>
  <c r="G3458" i="11"/>
  <c r="G3450" i="11"/>
  <c r="G3440" i="11"/>
  <c r="G3432" i="11"/>
  <c r="G3422" i="11"/>
  <c r="G3414" i="11"/>
  <c r="G3404" i="11"/>
  <c r="G3396" i="11"/>
  <c r="G3386" i="11"/>
  <c r="G3378" i="11"/>
  <c r="G3368" i="11"/>
  <c r="G3360" i="11"/>
  <c r="G3350" i="11"/>
  <c r="G3342" i="11"/>
  <c r="G3332" i="11"/>
  <c r="G3324" i="11"/>
  <c r="G3314" i="11"/>
  <c r="G3306" i="11"/>
  <c r="G3296" i="11"/>
  <c r="G3288" i="11"/>
  <c r="G3278" i="11"/>
  <c r="G3270" i="11"/>
  <c r="G3260" i="11"/>
  <c r="G3252" i="11"/>
  <c r="G3242" i="11"/>
  <c r="G3234" i="11"/>
  <c r="G3224" i="11"/>
  <c r="G3216" i="11"/>
  <c r="G3206" i="11"/>
  <c r="G3198" i="11"/>
  <c r="G3188" i="11"/>
  <c r="G3180" i="11"/>
  <c r="G3170" i="11"/>
  <c r="G3162" i="11"/>
  <c r="G3152" i="11"/>
  <c r="G3144" i="11"/>
  <c r="G3134" i="11"/>
  <c r="G3126" i="11"/>
  <c r="G3116" i="11"/>
  <c r="G3108" i="11"/>
  <c r="G3098" i="11"/>
  <c r="G3090" i="11"/>
  <c r="G3080" i="11"/>
  <c r="G3072" i="11"/>
  <c r="G3062" i="11"/>
  <c r="G3054" i="11"/>
  <c r="G3044" i="11"/>
  <c r="G3036" i="11"/>
  <c r="G3026" i="11"/>
  <c r="G3018" i="11"/>
  <c r="G3008" i="11"/>
  <c r="G3000" i="11"/>
  <c r="G2990" i="11"/>
  <c r="G2982" i="11"/>
  <c r="G2972" i="11"/>
  <c r="G2964" i="11"/>
  <c r="G2954" i="11"/>
  <c r="G2946" i="11"/>
  <c r="G2936" i="11"/>
  <c r="G2928" i="11"/>
  <c r="G2918" i="11"/>
  <c r="G2910" i="11"/>
  <c r="G2900" i="11"/>
  <c r="G2892" i="11"/>
  <c r="G2882" i="11"/>
  <c r="G2874" i="11"/>
  <c r="G2864" i="11"/>
  <c r="G2856" i="11"/>
  <c r="G2846" i="11"/>
  <c r="G2838" i="11"/>
  <c r="G2828" i="11"/>
  <c r="G2820" i="11"/>
  <c r="G2810" i="11"/>
  <c r="G2802" i="11"/>
  <c r="G2792" i="11"/>
  <c r="G2784" i="11"/>
  <c r="G2774" i="11"/>
  <c r="G2766" i="11"/>
  <c r="G2756" i="11"/>
  <c r="G2748" i="11"/>
  <c r="G2738" i="11"/>
  <c r="G2730" i="11"/>
  <c r="G2720" i="11"/>
  <c r="G2712" i="11"/>
  <c r="G2702" i="11"/>
  <c r="G2694" i="11"/>
  <c r="G2684" i="11"/>
  <c r="G2676" i="11"/>
  <c r="G2666" i="11"/>
  <c r="G2658" i="11"/>
  <c r="G2648" i="11"/>
  <c r="G2640" i="11"/>
  <c r="G2630" i="11"/>
  <c r="G2622" i="11"/>
  <c r="G2612" i="11"/>
  <c r="G2604" i="11"/>
  <c r="G2594" i="11"/>
  <c r="G2586" i="11"/>
  <c r="G2576" i="11"/>
  <c r="G2568" i="11"/>
  <c r="G2558" i="11"/>
  <c r="G2550" i="11"/>
  <c r="G2540" i="11"/>
  <c r="G2532" i="11"/>
  <c r="G2522" i="11"/>
  <c r="G2514" i="11"/>
  <c r="G2504" i="11"/>
  <c r="G2496" i="11"/>
  <c r="G2486" i="11"/>
  <c r="G2478" i="11"/>
  <c r="G2468" i="11"/>
  <c r="G2460" i="11"/>
  <c r="G2450" i="11"/>
  <c r="G2442" i="11"/>
  <c r="G2432" i="11"/>
  <c r="G2424" i="11"/>
  <c r="G2414" i="11"/>
  <c r="G2406" i="11"/>
  <c r="G2396" i="11"/>
  <c r="G2388" i="11"/>
  <c r="G2378" i="11"/>
  <c r="G2370" i="11"/>
  <c r="G2360" i="11"/>
  <c r="G2352" i="11"/>
  <c r="G2342" i="11"/>
  <c r="G2334" i="11"/>
  <c r="G2324" i="11"/>
  <c r="G2316" i="11"/>
  <c r="G2306" i="11"/>
  <c r="G2298" i="11"/>
  <c r="G2288" i="11"/>
  <c r="G2280" i="11"/>
  <c r="G2270" i="11"/>
  <c r="G2262" i="11"/>
  <c r="G2252" i="11"/>
  <c r="G2244" i="11"/>
  <c r="G2234" i="11"/>
  <c r="G2226" i="11"/>
  <c r="G2216" i="11"/>
  <c r="G2208" i="11"/>
  <c r="G2198" i="11"/>
  <c r="G2190" i="11"/>
  <c r="G2180" i="11"/>
  <c r="G2172" i="11"/>
  <c r="G2162" i="11"/>
  <c r="G2154" i="11"/>
  <c r="G2144" i="11"/>
  <c r="G2136" i="11"/>
  <c r="G2126" i="11"/>
  <c r="G2118" i="11"/>
  <c r="G2108" i="11"/>
  <c r="G2100" i="11"/>
  <c r="G2090" i="11"/>
  <c r="G2082" i="11"/>
  <c r="G2072" i="11"/>
  <c r="G2064" i="11"/>
  <c r="G2054" i="11"/>
  <c r="G2046" i="11"/>
  <c r="G2036" i="11"/>
  <c r="G2028" i="11"/>
  <c r="G2018" i="11"/>
  <c r="G2010" i="11"/>
  <c r="G2000" i="11"/>
  <c r="G1992" i="11"/>
  <c r="G1982" i="11"/>
  <c r="G1974" i="11"/>
  <c r="G1964" i="11"/>
  <c r="G1956" i="11"/>
  <c r="G1946" i="11"/>
  <c r="G1938" i="11"/>
  <c r="G1928" i="11"/>
  <c r="G1920" i="11"/>
  <c r="G1910" i="11"/>
  <c r="G1902" i="11"/>
  <c r="G1892" i="11"/>
  <c r="G1884" i="11"/>
  <c r="G1874" i="11"/>
  <c r="G1866" i="11"/>
  <c r="G1856" i="11"/>
  <c r="G1848" i="11"/>
  <c r="G1838" i="11"/>
  <c r="G1830" i="11"/>
  <c r="G1820" i="11"/>
  <c r="G1812" i="11"/>
  <c r="G1802" i="11"/>
  <c r="G1794" i="11"/>
  <c r="G1784" i="11"/>
  <c r="G1776" i="11"/>
  <c r="G1766" i="11"/>
  <c r="G1758" i="11"/>
  <c r="G1748" i="11"/>
  <c r="G1740" i="11"/>
  <c r="G1730" i="11"/>
  <c r="G1722" i="11"/>
  <c r="G1712" i="11"/>
  <c r="G1704" i="11"/>
  <c r="G1694" i="11"/>
  <c r="G1686" i="11"/>
  <c r="G1678" i="11"/>
  <c r="G1671" i="11"/>
  <c r="G1664" i="11"/>
  <c r="G1657" i="11"/>
  <c r="G1650" i="11"/>
  <c r="G1642" i="11"/>
  <c r="G1635" i="11"/>
  <c r="G1628" i="11"/>
  <c r="G1621" i="11"/>
  <c r="G1614" i="11"/>
  <c r="G1606" i="11"/>
  <c r="G1599" i="11"/>
  <c r="G1592" i="11"/>
  <c r="G1585" i="11"/>
  <c r="G1578" i="11"/>
  <c r="G1570" i="11"/>
  <c r="G1563" i="11"/>
  <c r="G1556" i="11"/>
  <c r="G1549" i="11"/>
  <c r="G1542" i="11"/>
  <c r="G1534" i="11"/>
  <c r="G1527" i="11"/>
  <c r="G1520" i="11"/>
  <c r="G1513" i="11"/>
  <c r="G1506" i="11"/>
  <c r="G1498" i="11"/>
  <c r="G1491" i="11"/>
  <c r="G1484" i="11"/>
  <c r="G1478" i="11"/>
  <c r="G1472" i="11"/>
  <c r="G1466" i="11"/>
  <c r="G1460" i="11"/>
  <c r="G1454" i="11"/>
  <c r="G1448" i="11"/>
  <c r="G1442" i="11"/>
  <c r="G1436" i="11"/>
  <c r="G1430" i="11"/>
  <c r="G1424" i="11"/>
  <c r="G1418" i="11"/>
  <c r="G1412" i="11"/>
  <c r="G1406" i="11"/>
  <c r="G1400" i="11"/>
  <c r="G1394" i="11"/>
  <c r="G1388" i="11"/>
  <c r="G1382" i="11"/>
  <c r="G1376" i="11"/>
  <c r="G1370" i="11"/>
  <c r="G1364" i="11"/>
  <c r="G1358" i="11"/>
  <c r="G1352" i="11"/>
  <c r="G1346" i="11"/>
  <c r="G1340" i="11"/>
  <c r="G1334" i="11"/>
  <c r="G1328" i="11"/>
  <c r="G1322" i="11"/>
  <c r="G1316" i="11"/>
  <c r="G1310" i="11"/>
  <c r="G1304" i="11"/>
  <c r="G1298" i="11"/>
  <c r="G1292" i="11"/>
  <c r="G1286" i="11"/>
  <c r="G1280" i="11"/>
  <c r="G1274" i="11"/>
  <c r="G1268" i="11"/>
  <c r="G10000" i="11"/>
  <c r="G9935" i="11"/>
  <c r="G9872" i="11"/>
  <c r="G9818" i="11"/>
  <c r="G9764" i="11"/>
  <c r="G9710" i="11"/>
  <c r="G9656" i="11"/>
  <c r="G9602" i="11"/>
  <c r="G9548" i="11"/>
  <c r="G9494" i="11"/>
  <c r="G9440" i="11"/>
  <c r="G9386" i="11"/>
  <c r="G9332" i="11"/>
  <c r="G9278" i="11"/>
  <c r="G9224" i="11"/>
  <c r="G9170" i="11"/>
  <c r="G9116" i="11"/>
  <c r="G9062" i="11"/>
  <c r="G9008" i="11"/>
  <c r="G8954" i="11"/>
  <c r="G8900" i="11"/>
  <c r="G8846" i="11"/>
  <c r="G8792" i="11"/>
  <c r="G8738" i="11"/>
  <c r="G8684" i="11"/>
  <c r="G8630" i="11"/>
  <c r="G8576" i="11"/>
  <c r="G8522" i="11"/>
  <c r="G8468" i="11"/>
  <c r="G8414" i="11"/>
  <c r="G8360" i="11"/>
  <c r="G8317" i="11"/>
  <c r="G8281" i="11"/>
  <c r="G8245" i="11"/>
  <c r="G8209" i="11"/>
  <c r="G8176" i="11"/>
  <c r="G8150" i="11"/>
  <c r="G8122" i="11"/>
  <c r="G8096" i="11"/>
  <c r="G8068" i="11"/>
  <c r="G8043" i="11"/>
  <c r="G8021" i="11"/>
  <c r="G8000" i="11"/>
  <c r="G7978" i="11"/>
  <c r="G7957" i="11"/>
  <c r="G7935" i="11"/>
  <c r="G7913" i="11"/>
  <c r="G7892" i="11"/>
  <c r="G7870" i="11"/>
  <c r="G7849" i="11"/>
  <c r="G7827" i="11"/>
  <c r="G7805" i="11"/>
  <c r="G7784" i="11"/>
  <c r="G7762" i="11"/>
  <c r="G7741" i="11"/>
  <c r="G7719" i="11"/>
  <c r="G7697" i="11"/>
  <c r="G7676" i="11"/>
  <c r="G7654" i="11"/>
  <c r="G7633" i="11"/>
  <c r="G7611" i="11"/>
  <c r="G7589" i="11"/>
  <c r="G7568" i="11"/>
  <c r="G7546" i="11"/>
  <c r="G7525" i="11"/>
  <c r="G7503" i="11"/>
  <c r="G7481" i="11"/>
  <c r="G7460" i="11"/>
  <c r="G7438" i="11"/>
  <c r="G7417" i="11"/>
  <c r="G7395" i="11"/>
  <c r="G7373" i="11"/>
  <c r="G7352" i="11"/>
  <c r="G7330" i="11"/>
  <c r="G7309" i="11"/>
  <c r="G7287" i="11"/>
  <c r="G7265" i="11"/>
  <c r="G7244" i="11"/>
  <c r="G7222" i="11"/>
  <c r="G7201" i="11"/>
  <c r="G7179" i="11"/>
  <c r="G7157" i="11"/>
  <c r="G7136" i="11"/>
  <c r="G7114" i="11"/>
  <c r="G7093" i="11"/>
  <c r="G7071" i="11"/>
  <c r="G7049" i="11"/>
  <c r="G7028" i="11"/>
  <c r="G7006" i="11"/>
  <c r="G6985" i="11"/>
  <c r="G6963" i="11"/>
  <c r="G6941" i="11"/>
  <c r="G6920" i="11"/>
  <c r="G6898" i="11"/>
  <c r="G6877" i="11"/>
  <c r="G6855" i="11"/>
  <c r="G6833" i="11"/>
  <c r="G6812" i="11"/>
  <c r="G6790" i="11"/>
  <c r="G6769" i="11"/>
  <c r="G6747" i="11"/>
  <c r="G6725" i="11"/>
  <c r="G6704" i="11"/>
  <c r="G6682" i="11"/>
  <c r="G6661" i="11"/>
  <c r="G6639" i="11"/>
  <c r="G6617" i="11"/>
  <c r="G6596" i="11"/>
  <c r="G6574" i="11"/>
  <c r="G6553" i="11"/>
  <c r="G6531" i="11"/>
  <c r="G6509" i="11"/>
  <c r="G6488" i="11"/>
  <c r="G6466" i="11"/>
  <c r="G6445" i="11"/>
  <c r="G6423" i="11"/>
  <c r="G6401" i="11"/>
  <c r="G6380" i="11"/>
  <c r="G6358" i="11"/>
  <c r="G6337" i="11"/>
  <c r="G6315" i="11"/>
  <c r="G6293" i="11"/>
  <c r="G6272" i="11"/>
  <c r="G6250" i="11"/>
  <c r="G6229" i="11"/>
  <c r="G6207" i="11"/>
  <c r="G6185" i="11"/>
  <c r="G6164" i="11"/>
  <c r="G6142" i="11"/>
  <c r="G6121" i="11"/>
  <c r="G6099" i="11"/>
  <c r="G6077" i="11"/>
  <c r="G6056" i="11"/>
  <c r="G6034" i="11"/>
  <c r="G6013" i="11"/>
  <c r="G5991" i="11"/>
  <c r="G5969" i="11"/>
  <c r="G5948" i="11"/>
  <c r="G5926" i="11"/>
  <c r="G5905" i="11"/>
  <c r="G5883" i="11"/>
  <c r="G5861" i="11"/>
  <c r="G5840" i="11"/>
  <c r="G5818" i="11"/>
  <c r="G5797" i="11"/>
  <c r="G5775" i="11"/>
  <c r="G5753" i="11"/>
  <c r="G5732" i="11"/>
  <c r="G5710" i="11"/>
  <c r="G5689" i="11"/>
  <c r="G5671" i="11"/>
  <c r="G5653" i="11"/>
  <c r="G5635" i="11"/>
  <c r="G5617" i="11"/>
  <c r="G5599" i="11"/>
  <c r="G5581" i="11"/>
  <c r="G5563" i="11"/>
  <c r="G5545" i="11"/>
  <c r="G5527" i="11"/>
  <c r="G5509" i="11"/>
  <c r="G5491" i="11"/>
  <c r="G5473" i="11"/>
  <c r="G5455" i="11"/>
  <c r="G5437" i="11"/>
  <c r="G5419" i="11"/>
  <c r="G5401" i="11"/>
  <c r="G5383" i="11"/>
  <c r="G5365" i="11"/>
  <c r="G5347" i="11"/>
  <c r="G5329" i="11"/>
  <c r="G5311" i="11"/>
  <c r="G5293" i="11"/>
  <c r="G5275" i="11"/>
  <c r="G5257" i="11"/>
  <c r="G5239" i="11"/>
  <c r="G5221" i="11"/>
  <c r="G5203" i="11"/>
  <c r="G5185" i="11"/>
  <c r="G5167" i="11"/>
  <c r="G5149" i="11"/>
  <c r="G5131" i="11"/>
  <c r="G5113" i="11"/>
  <c r="G5095" i="11"/>
  <c r="G5077" i="11"/>
  <c r="G5059" i="11"/>
  <c r="G5041" i="11"/>
  <c r="G5023" i="11"/>
  <c r="G5005" i="11"/>
  <c r="G4987" i="11"/>
  <c r="G4969" i="11"/>
  <c r="G4951" i="11"/>
  <c r="G4933" i="11"/>
  <c r="G4915" i="11"/>
  <c r="G4897" i="11"/>
  <c r="G4879" i="11"/>
  <c r="G4861" i="11"/>
  <c r="G4843" i="11"/>
  <c r="G4825" i="11"/>
  <c r="G4807" i="11"/>
  <c r="G4789" i="11"/>
  <c r="G4771" i="11"/>
  <c r="G4753" i="11"/>
  <c r="G4735" i="11"/>
  <c r="G4717" i="11"/>
  <c r="G4699" i="11"/>
  <c r="G4681" i="11"/>
  <c r="G4663" i="11"/>
  <c r="G4645" i="11"/>
  <c r="G4627" i="11"/>
  <c r="G4609" i="11"/>
  <c r="G4591" i="11"/>
  <c r="G4573" i="11"/>
  <c r="G4555" i="11"/>
  <c r="G4537" i="11"/>
  <c r="G4519" i="11"/>
  <c r="G4501" i="11"/>
  <c r="G4483" i="11"/>
  <c r="G4465" i="11"/>
  <c r="G4447" i="11"/>
  <c r="G4429" i="11"/>
  <c r="G4412" i="11"/>
  <c r="G4400" i="11"/>
  <c r="G4388" i="11"/>
  <c r="G4376" i="11"/>
  <c r="G4364" i="11"/>
  <c r="G4352" i="11"/>
  <c r="G4340" i="11"/>
  <c r="G4328" i="11"/>
  <c r="G4316" i="11"/>
  <c r="G4304" i="11"/>
  <c r="G4292" i="11"/>
  <c r="G4280" i="11"/>
  <c r="G4268" i="11"/>
  <c r="G4256" i="11"/>
  <c r="G4244" i="11"/>
  <c r="G4232" i="11"/>
  <c r="G4220" i="11"/>
  <c r="G4208" i="11"/>
  <c r="G4196" i="11"/>
  <c r="G4184" i="11"/>
  <c r="G4172" i="11"/>
  <c r="G4160" i="11"/>
  <c r="G4148" i="11"/>
  <c r="G4136" i="11"/>
  <c r="G4124" i="11"/>
  <c r="G4112" i="11"/>
  <c r="G4100" i="11"/>
  <c r="G4088" i="11"/>
  <c r="G4076" i="11"/>
  <c r="G4064" i="11"/>
  <c r="G4052" i="11"/>
  <c r="G4040" i="11"/>
  <c r="G4028" i="11"/>
  <c r="G4016" i="11"/>
  <c r="G4004" i="11"/>
  <c r="G3992" i="11"/>
  <c r="G3980" i="11"/>
  <c r="G3968" i="11"/>
  <c r="G3956" i="11"/>
  <c r="G3944" i="11"/>
  <c r="G3932" i="11"/>
  <c r="G3920" i="11"/>
  <c r="G3908" i="11"/>
  <c r="G3896" i="11"/>
  <c r="G3884" i="11"/>
  <c r="G3872" i="11"/>
  <c r="G3860" i="11"/>
  <c r="G3848" i="11"/>
  <c r="G3836" i="11"/>
  <c r="G3824" i="11"/>
  <c r="G3812" i="11"/>
  <c r="G3800" i="11"/>
  <c r="G3788" i="11"/>
  <c r="G3776" i="11"/>
  <c r="G3764" i="11"/>
  <c r="G3753" i="11"/>
  <c r="G3745" i="11"/>
  <c r="G3735" i="11"/>
  <c r="G3727" i="11"/>
  <c r="G3717" i="11"/>
  <c r="G3709" i="11"/>
  <c r="G3699" i="11"/>
  <c r="G3691" i="11"/>
  <c r="G3681" i="11"/>
  <c r="G3673" i="11"/>
  <c r="G3663" i="11"/>
  <c r="G3655" i="11"/>
  <c r="G3645" i="11"/>
  <c r="G3637" i="11"/>
  <c r="G3627" i="11"/>
  <c r="G3619" i="11"/>
  <c r="G3609" i="11"/>
  <c r="G3601" i="11"/>
  <c r="G3591" i="11"/>
  <c r="G3583" i="11"/>
  <c r="G3573" i="11"/>
  <c r="G3565" i="11"/>
  <c r="G3555" i="11"/>
  <c r="G3547" i="11"/>
  <c r="G3537" i="11"/>
  <c r="G3529" i="11"/>
  <c r="G3519" i="11"/>
  <c r="G3511" i="11"/>
  <c r="G3501" i="11"/>
  <c r="G3493" i="11"/>
  <c r="G3483" i="11"/>
  <c r="G3475" i="11"/>
  <c r="G3465" i="11"/>
  <c r="G3457" i="11"/>
  <c r="G3447" i="11"/>
  <c r="G3439" i="11"/>
  <c r="G3429" i="11"/>
  <c r="G3421" i="11"/>
  <c r="G3411" i="11"/>
  <c r="G3403" i="11"/>
  <c r="G3393" i="11"/>
  <c r="G3385" i="11"/>
  <c r="G3375" i="11"/>
  <c r="G3367" i="11"/>
  <c r="G3357" i="11"/>
  <c r="G3349" i="11"/>
  <c r="G3339" i="11"/>
  <c r="G3331" i="11"/>
  <c r="G3321" i="11"/>
  <c r="G3313" i="11"/>
  <c r="G3303" i="11"/>
  <c r="G3295" i="11"/>
  <c r="G3285" i="11"/>
  <c r="G3277" i="11"/>
  <c r="G3267" i="11"/>
  <c r="G3259" i="11"/>
  <c r="G3249" i="11"/>
  <c r="G3241" i="11"/>
  <c r="G3231" i="11"/>
  <c r="G3223" i="11"/>
  <c r="G3213" i="11"/>
  <c r="G3205" i="11"/>
  <c r="G3195" i="11"/>
  <c r="G3187" i="11"/>
  <c r="G3177" i="11"/>
  <c r="G3169" i="11"/>
  <c r="G3159" i="11"/>
  <c r="G3151" i="11"/>
  <c r="G3141" i="11"/>
  <c r="G3133" i="11"/>
  <c r="G3123" i="11"/>
  <c r="G3115" i="11"/>
  <c r="G3105" i="11"/>
  <c r="G3097" i="11"/>
  <c r="G3087" i="11"/>
  <c r="G3079" i="11"/>
  <c r="G3069" i="11"/>
  <c r="G3061" i="11"/>
  <c r="G3051" i="11"/>
  <c r="G3043" i="11"/>
  <c r="G3033" i="11"/>
  <c r="G3025" i="11"/>
  <c r="G3015" i="11"/>
  <c r="G3007" i="11"/>
  <c r="G2997" i="11"/>
  <c r="G2989" i="11"/>
  <c r="G2979" i="11"/>
  <c r="G2971" i="11"/>
  <c r="G2961" i="11"/>
  <c r="G2953" i="11"/>
  <c r="G2943" i="11"/>
  <c r="G2935" i="11"/>
  <c r="G2925" i="11"/>
  <c r="G2917" i="11"/>
  <c r="G2907" i="11"/>
  <c r="G2899" i="11"/>
  <c r="G2889" i="11"/>
  <c r="G2881" i="11"/>
  <c r="G2871" i="11"/>
  <c r="G2863" i="11"/>
  <c r="G2853" i="11"/>
  <c r="G2845" i="11"/>
  <c r="G2835" i="11"/>
  <c r="G2827" i="11"/>
  <c r="G2817" i="11"/>
  <c r="G2809" i="11"/>
  <c r="G2799" i="11"/>
  <c r="G2791" i="11"/>
  <c r="G2781" i="11"/>
  <c r="G2773" i="11"/>
  <c r="G2763" i="11"/>
  <c r="G2755" i="11"/>
  <c r="G2745" i="11"/>
  <c r="G2737" i="11"/>
  <c r="G2727" i="11"/>
  <c r="G2719" i="11"/>
  <c r="G2709" i="11"/>
  <c r="G2701" i="11"/>
  <c r="G2691" i="11"/>
  <c r="G2683" i="11"/>
  <c r="G2673" i="11"/>
  <c r="G2665" i="11"/>
  <c r="G2655" i="11"/>
  <c r="G2647" i="11"/>
  <c r="G2637" i="11"/>
  <c r="G2629" i="11"/>
  <c r="G2619" i="11"/>
  <c r="G2611" i="11"/>
  <c r="G2601" i="11"/>
  <c r="G2593" i="11"/>
  <c r="G2583" i="11"/>
  <c r="G2575" i="11"/>
  <c r="G2565" i="11"/>
  <c r="G2557" i="11"/>
  <c r="G2547" i="11"/>
  <c r="G2539" i="11"/>
  <c r="G2529" i="11"/>
  <c r="G2521" i="11"/>
  <c r="G2511" i="11"/>
  <c r="G2503" i="11"/>
  <c r="G2493" i="11"/>
  <c r="G2485" i="11"/>
  <c r="G2475" i="11"/>
  <c r="G2467" i="11"/>
  <c r="G2457" i="11"/>
  <c r="G2449" i="11"/>
  <c r="G2439" i="11"/>
  <c r="G2431" i="11"/>
  <c r="G2421" i="11"/>
  <c r="G2413" i="11"/>
  <c r="G2403" i="11"/>
  <c r="G2395" i="11"/>
  <c r="G2385" i="11"/>
  <c r="G2377" i="11"/>
  <c r="G2367" i="11"/>
  <c r="G2359" i="11"/>
  <c r="G2349" i="11"/>
  <c r="G2341" i="11"/>
  <c r="G2331" i="11"/>
  <c r="G2323" i="11"/>
  <c r="G2313" i="11"/>
  <c r="G2305" i="11"/>
  <c r="G2295" i="11"/>
  <c r="G2287" i="11"/>
  <c r="G2277" i="11"/>
  <c r="G2269" i="11"/>
  <c r="G2259" i="11"/>
  <c r="G2251" i="11"/>
  <c r="G2241" i="11"/>
  <c r="G2233" i="11"/>
  <c r="G2223" i="11"/>
  <c r="G2215" i="11"/>
  <c r="G2205" i="11"/>
  <c r="G2197" i="11"/>
  <c r="G2187" i="11"/>
  <c r="G2179" i="11"/>
  <c r="G2169" i="11"/>
  <c r="G2161" i="11"/>
  <c r="G2151" i="11"/>
  <c r="G2143" i="11"/>
  <c r="G2133" i="11"/>
  <c r="G2125" i="11"/>
  <c r="G2115" i="11"/>
  <c r="G2107" i="11"/>
  <c r="G2097" i="11"/>
  <c r="G2089" i="11"/>
  <c r="G2079" i="11"/>
  <c r="G2071" i="11"/>
  <c r="G2061" i="11"/>
  <c r="G2053" i="11"/>
  <c r="G2043" i="11"/>
  <c r="G2035" i="11"/>
  <c r="G2025" i="11"/>
  <c r="G2017" i="11"/>
  <c r="G2007" i="11"/>
  <c r="G1999" i="11"/>
  <c r="G1989" i="11"/>
  <c r="G1981" i="11"/>
  <c r="G1971" i="11"/>
  <c r="G1963" i="11"/>
  <c r="G1953" i="11"/>
  <c r="G1945" i="11"/>
  <c r="G1935" i="11"/>
  <c r="G1927" i="11"/>
  <c r="G1917" i="11"/>
  <c r="G1909" i="11"/>
  <c r="G1899" i="11"/>
  <c r="G1891" i="11"/>
  <c r="G1881" i="11"/>
  <c r="G1873" i="11"/>
  <c r="G1863" i="11"/>
  <c r="G1855" i="11"/>
  <c r="G1845" i="11"/>
  <c r="G1837" i="11"/>
  <c r="G1827" i="11"/>
  <c r="G1819" i="11"/>
  <c r="G1809" i="11"/>
  <c r="G1801" i="11"/>
  <c r="G1791" i="11"/>
  <c r="G1783" i="11"/>
  <c r="G1773" i="11"/>
  <c r="G1765" i="11"/>
  <c r="G1755" i="11"/>
  <c r="G1747" i="11"/>
  <c r="G1737" i="11"/>
  <c r="G1729" i="11"/>
  <c r="G1719" i="11"/>
  <c r="G1711" i="11"/>
  <c r="G1701" i="11"/>
  <c r="G1693" i="11"/>
  <c r="G1684" i="11"/>
  <c r="G1677" i="11"/>
  <c r="G1670" i="11"/>
  <c r="G1663" i="11"/>
  <c r="G1656" i="11"/>
  <c r="G1648" i="11"/>
  <c r="G1641" i="11"/>
  <c r="G1634" i="11"/>
  <c r="G1627" i="11"/>
  <c r="G1620" i="11"/>
  <c r="G1612" i="11"/>
  <c r="G1605" i="11"/>
  <c r="G1598" i="11"/>
  <c r="G1591" i="11"/>
  <c r="G1584" i="11"/>
  <c r="G1576" i="11"/>
  <c r="G1569" i="11"/>
  <c r="G1562" i="11"/>
  <c r="G1555" i="11"/>
  <c r="G1548" i="11"/>
  <c r="G1540" i="11"/>
  <c r="G1533" i="11"/>
  <c r="G1526" i="11"/>
  <c r="G1519" i="11"/>
  <c r="G1512" i="11"/>
  <c r="G1504" i="11"/>
  <c r="G1497" i="11"/>
  <c r="G1490" i="11"/>
  <c r="G1483" i="11"/>
  <c r="G1477" i="11"/>
  <c r="G1471" i="11"/>
  <c r="G1465" i="11"/>
  <c r="G1459" i="11"/>
  <c r="G1453" i="11"/>
  <c r="G1447" i="11"/>
  <c r="G1441" i="11"/>
  <c r="G1435" i="11"/>
  <c r="G1429" i="11"/>
  <c r="G1423" i="11"/>
  <c r="G1417" i="11"/>
  <c r="G1411" i="11"/>
  <c r="G1405" i="11"/>
  <c r="G1399" i="11"/>
  <c r="G1393" i="11"/>
  <c r="G1387" i="11"/>
  <c r="G1381" i="11"/>
  <c r="G1375" i="11"/>
  <c r="G1369" i="11"/>
  <c r="G1363" i="11"/>
  <c r="G1357" i="11"/>
  <c r="G1351" i="11"/>
  <c r="G1345" i="11"/>
  <c r="G1339" i="11"/>
  <c r="G1333" i="11"/>
  <c r="G1327" i="11"/>
  <c r="G1321" i="11"/>
  <c r="G1315" i="11"/>
  <c r="G1309" i="11"/>
  <c r="G1303" i="11"/>
  <c r="G1297" i="11"/>
  <c r="G1291" i="11"/>
  <c r="G1285" i="11"/>
  <c r="G1279" i="11"/>
  <c r="G1273" i="11"/>
  <c r="G1267" i="11"/>
  <c r="G1261" i="11"/>
  <c r="G1255" i="11"/>
  <c r="G1249" i="11"/>
  <c r="G1243" i="11"/>
  <c r="G1237" i="11"/>
  <c r="G1231" i="11"/>
  <c r="G1225" i="11"/>
  <c r="G1219" i="11"/>
  <c r="G1213" i="11"/>
  <c r="G1207" i="11"/>
  <c r="G1201" i="11"/>
  <c r="G1195" i="11"/>
  <c r="G1189" i="11"/>
  <c r="G1183" i="11"/>
  <c r="G1177" i="11"/>
  <c r="G1171" i="11"/>
  <c r="G1165" i="11"/>
  <c r="G1159" i="11"/>
  <c r="G1153" i="11"/>
  <c r="G1147" i="11"/>
  <c r="G1141" i="11"/>
  <c r="G1135" i="11"/>
  <c r="G1129" i="11"/>
  <c r="G1123" i="11"/>
  <c r="G1117" i="11"/>
  <c r="G1111" i="11"/>
  <c r="G1105" i="11"/>
  <c r="G1099" i="11"/>
  <c r="G1093" i="11"/>
  <c r="G1087" i="11"/>
  <c r="G1081" i="11"/>
  <c r="G1075" i="11"/>
  <c r="G1069" i="11"/>
  <c r="G1063" i="11"/>
  <c r="G1057" i="11"/>
  <c r="G1051" i="11"/>
  <c r="G1045" i="11"/>
  <c r="G1039" i="11"/>
  <c r="G1033" i="11"/>
  <c r="G1027" i="11"/>
  <c r="G1021" i="11"/>
  <c r="G1015" i="11"/>
  <c r="G1009" i="11"/>
  <c r="G1003" i="11"/>
  <c r="G997" i="11"/>
  <c r="G991" i="11"/>
  <c r="G985" i="11"/>
  <c r="G979" i="11"/>
  <c r="G973" i="11"/>
  <c r="G967" i="11"/>
  <c r="G961" i="11"/>
  <c r="G955" i="11"/>
  <c r="G949" i="11"/>
  <c r="G943" i="11"/>
  <c r="G937" i="11"/>
  <c r="G931" i="11"/>
  <c r="G925" i="11"/>
  <c r="G919" i="11"/>
  <c r="G913" i="11"/>
  <c r="G907" i="11"/>
  <c r="G901" i="11"/>
  <c r="G895" i="11"/>
  <c r="G889" i="11"/>
  <c r="G883" i="11"/>
  <c r="G877" i="11"/>
  <c r="G871" i="11"/>
  <c r="G865" i="11"/>
  <c r="G859" i="11"/>
  <c r="G853" i="11"/>
  <c r="G847" i="11"/>
  <c r="G841" i="11"/>
  <c r="G835" i="11"/>
  <c r="G829" i="11"/>
  <c r="G823" i="11"/>
  <c r="G817" i="11"/>
  <c r="G811" i="11"/>
  <c r="G805" i="11"/>
  <c r="G799" i="11"/>
  <c r="G793" i="11"/>
  <c r="G787" i="11"/>
  <c r="G781" i="11"/>
  <c r="G775" i="11"/>
  <c r="G769" i="11"/>
  <c r="G763" i="11"/>
  <c r="G757" i="11"/>
  <c r="G751" i="11"/>
  <c r="G745" i="11"/>
  <c r="G739" i="11"/>
  <c r="G733" i="11"/>
  <c r="G727" i="11"/>
  <c r="G721" i="11"/>
  <c r="G715" i="11"/>
  <c r="G709" i="11"/>
  <c r="G703" i="11"/>
  <c r="G697" i="11"/>
  <c r="G691" i="11"/>
  <c r="G685" i="11"/>
  <c r="G679" i="11"/>
  <c r="G673" i="11"/>
  <c r="G667" i="11"/>
  <c r="G661" i="11"/>
  <c r="G655" i="11"/>
  <c r="G649" i="11"/>
  <c r="G643" i="11"/>
  <c r="G637" i="11"/>
  <c r="G631" i="11"/>
  <c r="G625" i="11"/>
  <c r="G619" i="11"/>
  <c r="G613" i="11"/>
  <c r="G607" i="11"/>
  <c r="G601" i="11"/>
  <c r="G595" i="11"/>
  <c r="G589" i="11"/>
  <c r="G583" i="11"/>
  <c r="G577" i="11"/>
  <c r="G571" i="11"/>
  <c r="G565" i="11"/>
  <c r="G559" i="11"/>
  <c r="G553" i="11"/>
  <c r="G547" i="11"/>
  <c r="G541" i="11"/>
  <c r="G535" i="11"/>
  <c r="G529" i="11"/>
  <c r="G523" i="11"/>
  <c r="G517" i="11"/>
  <c r="G511" i="11"/>
  <c r="G505" i="11"/>
  <c r="G499" i="11"/>
  <c r="G493" i="11"/>
  <c r="G487" i="11"/>
  <c r="G481" i="11"/>
  <c r="G475" i="11"/>
  <c r="G469" i="11"/>
  <c r="G463" i="11"/>
  <c r="G457" i="11"/>
  <c r="G451" i="11"/>
  <c r="G445" i="11"/>
  <c r="G439" i="11"/>
  <c r="G433" i="11"/>
  <c r="G427" i="11"/>
  <c r="G421" i="11"/>
  <c r="G415" i="11"/>
  <c r="G409" i="11"/>
  <c r="G403" i="11"/>
  <c r="G397" i="11"/>
  <c r="G391" i="11"/>
  <c r="G385" i="11"/>
  <c r="G379" i="11"/>
  <c r="G373" i="11"/>
  <c r="G367" i="11"/>
  <c r="G361" i="11"/>
  <c r="G355" i="11"/>
  <c r="G349" i="11"/>
  <c r="G343" i="11"/>
  <c r="G337" i="11"/>
  <c r="G331" i="11"/>
  <c r="G325" i="11"/>
  <c r="G319" i="11"/>
  <c r="G313" i="11"/>
  <c r="G307" i="11"/>
  <c r="G301" i="11"/>
  <c r="G295" i="11"/>
  <c r="G289" i="11"/>
  <c r="G283" i="11"/>
  <c r="G277" i="11"/>
  <c r="G271" i="11"/>
  <c r="G265" i="11"/>
  <c r="G259" i="11"/>
  <c r="G253" i="11"/>
  <c r="G247" i="11"/>
  <c r="G241" i="11"/>
  <c r="G235" i="11"/>
  <c r="G229" i="11"/>
  <c r="G223" i="11"/>
  <c r="G217" i="11"/>
  <c r="G211" i="11"/>
  <c r="G205" i="11"/>
  <c r="G199" i="11"/>
  <c r="G193" i="11"/>
  <c r="G187" i="11"/>
  <c r="G181" i="11"/>
  <c r="G175" i="11"/>
  <c r="G169" i="11"/>
  <c r="G163" i="11"/>
  <c r="G157" i="11"/>
  <c r="G151" i="11"/>
  <c r="G145" i="11"/>
  <c r="G139" i="11"/>
  <c r="G133" i="11"/>
  <c r="G127" i="11"/>
  <c r="G121" i="11"/>
  <c r="G115" i="11"/>
  <c r="G109" i="11"/>
  <c r="G103" i="11"/>
  <c r="G97" i="11"/>
  <c r="G91" i="11"/>
  <c r="G85" i="11"/>
  <c r="G79" i="11"/>
  <c r="G73" i="11"/>
  <c r="G67" i="11"/>
  <c r="G61" i="11"/>
  <c r="G55" i="11"/>
  <c r="G49" i="11"/>
  <c r="G43" i="11"/>
  <c r="G37" i="11"/>
  <c r="G31" i="11"/>
  <c r="G25" i="11"/>
  <c r="G19" i="11"/>
  <c r="G9984" i="11"/>
  <c r="G9920" i="11"/>
  <c r="G9859" i="11"/>
  <c r="G9805" i="11"/>
  <c r="G9751" i="11"/>
  <c r="G9697" i="11"/>
  <c r="G9643" i="11"/>
  <c r="G9589" i="11"/>
  <c r="G9535" i="11"/>
  <c r="G9481" i="11"/>
  <c r="G9427" i="11"/>
  <c r="G9373" i="11"/>
  <c r="G9319" i="11"/>
  <c r="G9265" i="11"/>
  <c r="G9211" i="11"/>
  <c r="G9157" i="11"/>
  <c r="G9103" i="11"/>
  <c r="G9049" i="11"/>
  <c r="G8995" i="11"/>
  <c r="G8941" i="11"/>
  <c r="G8887" i="11"/>
  <c r="G8833" i="11"/>
  <c r="G8779" i="11"/>
  <c r="G8725" i="11"/>
  <c r="G8671" i="11"/>
  <c r="G8617" i="11"/>
  <c r="G8563" i="11"/>
  <c r="G8509" i="11"/>
  <c r="G8455" i="11"/>
  <c r="G8401" i="11"/>
  <c r="G8347" i="11"/>
  <c r="G8306" i="11"/>
  <c r="G8270" i="11"/>
  <c r="G8234" i="11"/>
  <c r="G8198" i="11"/>
  <c r="G8169" i="11"/>
  <c r="G8143" i="11"/>
  <c r="G8115" i="11"/>
  <c r="G8089" i="11"/>
  <c r="G8061" i="11"/>
  <c r="G8037" i="11"/>
  <c r="G8015" i="11"/>
  <c r="G7994" i="11"/>
  <c r="G7972" i="11"/>
  <c r="G7951" i="11"/>
  <c r="G7929" i="11"/>
  <c r="G7907" i="11"/>
  <c r="G7886" i="11"/>
  <c r="G7864" i="11"/>
  <c r="G7843" i="11"/>
  <c r="G7821" i="11"/>
  <c r="G7799" i="11"/>
  <c r="G7778" i="11"/>
  <c r="G7756" i="11"/>
  <c r="G7735" i="11"/>
  <c r="G7713" i="11"/>
  <c r="G7691" i="11"/>
  <c r="G7670" i="11"/>
  <c r="G7648" i="11"/>
  <c r="G7627" i="11"/>
  <c r="G7605" i="11"/>
  <c r="G7583" i="11"/>
  <c r="G7562" i="11"/>
  <c r="G7540" i="11"/>
  <c r="G7519" i="11"/>
  <c r="G7497" i="11"/>
  <c r="G7475" i="11"/>
  <c r="G7454" i="11"/>
  <c r="G7432" i="11"/>
  <c r="G7411" i="11"/>
  <c r="G7389" i="11"/>
  <c r="G7367" i="11"/>
  <c r="G7346" i="11"/>
  <c r="G7324" i="11"/>
  <c r="G7303" i="11"/>
  <c r="G7281" i="11"/>
  <c r="G7259" i="11"/>
  <c r="G7238" i="11"/>
  <c r="G7216" i="11"/>
  <c r="G7195" i="11"/>
  <c r="G7173" i="11"/>
  <c r="G7151" i="11"/>
  <c r="G7130" i="11"/>
  <c r="G7108" i="11"/>
  <c r="G7087" i="11"/>
  <c r="G7065" i="11"/>
  <c r="G7043" i="11"/>
  <c r="G7022" i="11"/>
  <c r="G7000" i="11"/>
  <c r="G6979" i="11"/>
  <c r="G6957" i="11"/>
  <c r="G6935" i="11"/>
  <c r="G6914" i="11"/>
  <c r="G6892" i="11"/>
  <c r="G6871" i="11"/>
  <c r="G6849" i="11"/>
  <c r="G6827" i="11"/>
  <c r="G6806" i="11"/>
  <c r="G6784" i="11"/>
  <c r="G6763" i="11"/>
  <c r="G6741" i="11"/>
  <c r="G6719" i="11"/>
  <c r="G6698" i="11"/>
  <c r="G6676" i="11"/>
  <c r="G6655" i="11"/>
  <c r="G6633" i="11"/>
  <c r="G6611" i="11"/>
  <c r="G6590" i="11"/>
  <c r="G6568" i="11"/>
  <c r="G6547" i="11"/>
  <c r="G6525" i="11"/>
  <c r="G6503" i="11"/>
  <c r="G6482" i="11"/>
  <c r="G6460" i="11"/>
  <c r="G6439" i="11"/>
  <c r="G6417" i="11"/>
  <c r="G6395" i="11"/>
  <c r="G6374" i="11"/>
  <c r="G6352" i="11"/>
  <c r="G6331" i="11"/>
  <c r="G6309" i="11"/>
  <c r="G6287" i="11"/>
  <c r="G6266" i="11"/>
  <c r="G6244" i="11"/>
  <c r="G6223" i="11"/>
  <c r="G6201" i="11"/>
  <c r="G6179" i="11"/>
  <c r="G6158" i="11"/>
  <c r="G6136" i="11"/>
  <c r="G6115" i="11"/>
  <c r="G6093" i="11"/>
  <c r="G6071" i="11"/>
  <c r="G6050" i="11"/>
  <c r="G6028" i="11"/>
  <c r="G6007" i="11"/>
  <c r="G5985" i="11"/>
  <c r="G5963" i="11"/>
  <c r="G5942" i="11"/>
  <c r="G5920" i="11"/>
  <c r="G5899" i="11"/>
  <c r="G5877" i="11"/>
  <c r="G5855" i="11"/>
  <c r="G5834" i="11"/>
  <c r="G5812" i="11"/>
  <c r="G5791" i="11"/>
  <c r="G5769" i="11"/>
  <c r="G5747" i="11"/>
  <c r="G5726" i="11"/>
  <c r="G5704" i="11"/>
  <c r="G5684" i="11"/>
  <c r="G5666" i="11"/>
  <c r="G5648" i="11"/>
  <c r="G5630" i="11"/>
  <c r="G5612" i="11"/>
  <c r="G5594" i="11"/>
  <c r="G5576" i="11"/>
  <c r="G5558" i="11"/>
  <c r="G5540" i="11"/>
  <c r="G5522" i="11"/>
  <c r="G5504" i="11"/>
  <c r="G5486" i="11"/>
  <c r="G5468" i="11"/>
  <c r="G5450" i="11"/>
  <c r="G5432" i="11"/>
  <c r="G5414" i="11"/>
  <c r="G5396" i="11"/>
  <c r="G5378" i="11"/>
  <c r="G5360" i="11"/>
  <c r="G5342" i="11"/>
  <c r="G5324" i="11"/>
  <c r="G5306" i="11"/>
  <c r="G5288" i="11"/>
  <c r="G5270" i="11"/>
  <c r="G5252" i="11"/>
  <c r="G5234" i="11"/>
  <c r="G5216" i="11"/>
  <c r="G5198" i="11"/>
  <c r="G5180" i="11"/>
  <c r="G5162" i="11"/>
  <c r="G5144" i="11"/>
  <c r="G5126" i="11"/>
  <c r="G5108" i="11"/>
  <c r="G5090" i="11"/>
  <c r="G5072" i="11"/>
  <c r="G5054" i="11"/>
  <c r="G5036" i="11"/>
  <c r="G5018" i="11"/>
  <c r="G5000" i="11"/>
  <c r="G4982" i="11"/>
  <c r="G4964" i="11"/>
  <c r="G4946" i="11"/>
  <c r="G4928" i="11"/>
  <c r="G4910" i="11"/>
  <c r="G4892" i="11"/>
  <c r="G4874" i="11"/>
  <c r="G4856" i="11"/>
  <c r="G4838" i="11"/>
  <c r="G4820" i="11"/>
  <c r="G4802" i="11"/>
  <c r="G4784" i="11"/>
  <c r="G4766" i="11"/>
  <c r="G4748" i="11"/>
  <c r="G4730" i="11"/>
  <c r="G4712" i="11"/>
  <c r="G4694" i="11"/>
  <c r="G4676" i="11"/>
  <c r="G4658" i="11"/>
  <c r="G4640" i="11"/>
  <c r="G4622" i="11"/>
  <c r="G4604" i="11"/>
  <c r="G4586" i="11"/>
  <c r="G4568" i="11"/>
  <c r="G4550" i="11"/>
  <c r="G4532" i="11"/>
  <c r="G4514" i="11"/>
  <c r="G4496" i="11"/>
  <c r="G4478" i="11"/>
  <c r="G4460" i="11"/>
  <c r="G4442" i="11"/>
  <c r="G4424" i="11"/>
  <c r="G4411" i="11"/>
  <c r="G4399" i="11"/>
  <c r="G4387" i="11"/>
  <c r="G4375" i="11"/>
  <c r="G4363" i="11"/>
  <c r="G4351" i="11"/>
  <c r="G4339" i="11"/>
  <c r="G4327" i="11"/>
  <c r="G4315" i="11"/>
  <c r="G4303" i="11"/>
  <c r="G4291" i="11"/>
  <c r="G4279" i="11"/>
  <c r="G4267" i="11"/>
  <c r="G4255" i="11"/>
  <c r="G4243" i="11"/>
  <c r="G4231" i="11"/>
  <c r="G4219" i="11"/>
  <c r="G4207" i="11"/>
  <c r="G4195" i="11"/>
  <c r="G4183" i="11"/>
  <c r="G4171" i="11"/>
  <c r="G4159" i="11"/>
  <c r="G4147" i="11"/>
  <c r="G4135" i="11"/>
  <c r="G4123" i="11"/>
  <c r="G4111" i="11"/>
  <c r="G4099" i="11"/>
  <c r="G4087" i="11"/>
  <c r="G4075" i="11"/>
  <c r="G4063" i="11"/>
  <c r="G4051" i="11"/>
  <c r="G4039" i="11"/>
  <c r="G4027" i="11"/>
  <c r="G4015" i="11"/>
  <c r="G4003" i="11"/>
  <c r="G3991" i="11"/>
  <c r="G3979" i="11"/>
  <c r="G3967" i="11"/>
  <c r="G3955" i="11"/>
  <c r="G3943" i="11"/>
  <c r="G3931" i="11"/>
  <c r="G3919" i="11"/>
  <c r="G3907" i="11"/>
  <c r="G3895" i="11"/>
  <c r="G3883" i="11"/>
  <c r="G3871" i="11"/>
  <c r="G3859" i="11"/>
  <c r="G3847" i="11"/>
  <c r="G3835" i="11"/>
  <c r="G3823" i="11"/>
  <c r="G3811" i="11"/>
  <c r="G3799" i="11"/>
  <c r="G3787" i="11"/>
  <c r="G3775" i="11"/>
  <c r="G3763" i="11"/>
  <c r="G3752" i="11"/>
  <c r="G3744" i="11"/>
  <c r="G3734" i="11"/>
  <c r="G3726" i="11"/>
  <c r="G3716" i="11"/>
  <c r="G3708" i="11"/>
  <c r="G3698" i="11"/>
  <c r="G3690" i="11"/>
  <c r="G3680" i="11"/>
  <c r="G3672" i="11"/>
  <c r="G3662" i="11"/>
  <c r="G3654" i="11"/>
  <c r="G3644" i="11"/>
  <c r="G3636" i="11"/>
  <c r="G3626" i="11"/>
  <c r="G3618" i="11"/>
  <c r="G3608" i="11"/>
  <c r="G3600" i="11"/>
  <c r="G3590" i="11"/>
  <c r="G3582" i="11"/>
  <c r="G3572" i="11"/>
  <c r="G3564" i="11"/>
  <c r="G3554" i="11"/>
  <c r="G3546" i="11"/>
  <c r="G3536" i="11"/>
  <c r="G3528" i="11"/>
  <c r="G3518" i="11"/>
  <c r="G3510" i="11"/>
  <c r="G3500" i="11"/>
  <c r="G3492" i="11"/>
  <c r="G3482" i="11"/>
  <c r="G3474" i="11"/>
  <c r="G3464" i="11"/>
  <c r="G3456" i="11"/>
  <c r="G3446" i="11"/>
  <c r="G3438" i="11"/>
  <c r="G3428" i="11"/>
  <c r="G3420" i="11"/>
  <c r="G3410" i="11"/>
  <c r="G3402" i="11"/>
  <c r="G3392" i="11"/>
  <c r="G3384" i="11"/>
  <c r="G3374" i="11"/>
  <c r="G3366" i="11"/>
  <c r="G3356" i="11"/>
  <c r="G3348" i="11"/>
  <c r="G3338" i="11"/>
  <c r="G3330" i="11"/>
  <c r="G3320" i="11"/>
  <c r="G3312" i="11"/>
  <c r="G3302" i="11"/>
  <c r="G3294" i="11"/>
  <c r="G3284" i="11"/>
  <c r="G3276" i="11"/>
  <c r="G3266" i="11"/>
  <c r="G3258" i="11"/>
  <c r="G3248" i="11"/>
  <c r="G3240" i="11"/>
  <c r="G3230" i="11"/>
  <c r="G3222" i="11"/>
  <c r="G3212" i="11"/>
  <c r="G3204" i="11"/>
  <c r="G3194" i="11"/>
  <c r="G3186" i="11"/>
  <c r="G3176" i="11"/>
  <c r="G3168" i="11"/>
  <c r="G3158" i="11"/>
  <c r="G3150" i="11"/>
  <c r="G3140" i="11"/>
  <c r="G3132" i="11"/>
  <c r="G3122" i="11"/>
  <c r="G3114" i="11"/>
  <c r="G3104" i="11"/>
  <c r="G3096" i="11"/>
  <c r="G3086" i="11"/>
  <c r="G3078" i="11"/>
  <c r="G3068" i="11"/>
  <c r="G3060" i="11"/>
  <c r="G3050" i="11"/>
  <c r="G3042" i="11"/>
  <c r="G3032" i="11"/>
  <c r="G3024" i="11"/>
  <c r="G3014" i="11"/>
  <c r="G3006" i="11"/>
  <c r="G2996" i="11"/>
  <c r="G2988" i="11"/>
  <c r="G2978" i="11"/>
  <c r="G2970" i="11"/>
  <c r="G2960" i="11"/>
  <c r="G2952" i="11"/>
  <c r="G2942" i="11"/>
  <c r="G2934" i="11"/>
  <c r="G2924" i="11"/>
  <c r="G2916" i="11"/>
  <c r="G2906" i="11"/>
  <c r="G2898" i="11"/>
  <c r="G2888" i="11"/>
  <c r="G2880" i="11"/>
  <c r="G2870" i="11"/>
  <c r="G2862" i="11"/>
  <c r="G2852" i="11"/>
  <c r="G2844" i="11"/>
  <c r="G2834" i="11"/>
  <c r="G2826" i="11"/>
  <c r="G2816" i="11"/>
  <c r="G2808" i="11"/>
  <c r="G2798" i="11"/>
  <c r="G2790" i="11"/>
  <c r="G2780" i="11"/>
  <c r="G2772" i="11"/>
  <c r="G2762" i="11"/>
  <c r="G2754" i="11"/>
  <c r="G2744" i="11"/>
  <c r="G2736" i="11"/>
  <c r="G2726" i="11"/>
  <c r="G2718" i="11"/>
  <c r="G2708" i="11"/>
  <c r="G2700" i="11"/>
  <c r="G2690" i="11"/>
  <c r="G2682" i="11"/>
  <c r="G2672" i="11"/>
  <c r="G2664" i="11"/>
  <c r="G2654" i="11"/>
  <c r="G2646" i="11"/>
  <c r="G2636" i="11"/>
  <c r="G2628" i="11"/>
  <c r="G2618" i="11"/>
  <c r="G2610" i="11"/>
  <c r="G2600" i="11"/>
  <c r="G2592" i="11"/>
  <c r="G2582" i="11"/>
  <c r="G2574" i="11"/>
  <c r="G2564" i="11"/>
  <c r="G2556" i="11"/>
  <c r="G2546" i="11"/>
  <c r="G2538" i="11"/>
  <c r="G2528" i="11"/>
  <c r="G2520" i="11"/>
  <c r="G2510" i="11"/>
  <c r="G2502" i="11"/>
  <c r="G2492" i="11"/>
  <c r="G2484" i="11"/>
  <c r="G2474" i="11"/>
  <c r="G2466" i="11"/>
  <c r="G2456" i="11"/>
  <c r="G2448" i="11"/>
  <c r="G2438" i="11"/>
  <c r="G2430" i="11"/>
  <c r="G2420" i="11"/>
  <c r="G2412" i="11"/>
  <c r="G2402" i="11"/>
  <c r="G2394" i="11"/>
  <c r="G2384" i="11"/>
  <c r="G2376" i="11"/>
  <c r="G2366" i="11"/>
  <c r="G2358" i="11"/>
  <c r="G2348" i="11"/>
  <c r="G2340" i="11"/>
  <c r="G2330" i="11"/>
  <c r="G2322" i="11"/>
  <c r="G2312" i="11"/>
  <c r="G2304" i="11"/>
  <c r="G2294" i="11"/>
  <c r="G2286" i="11"/>
  <c r="G2276" i="11"/>
  <c r="G2268" i="11"/>
  <c r="G2258" i="11"/>
  <c r="G2250" i="11"/>
  <c r="G2240" i="11"/>
  <c r="G2232" i="11"/>
  <c r="G2222" i="11"/>
  <c r="G2214" i="11"/>
  <c r="G2204" i="11"/>
  <c r="G2196" i="11"/>
  <c r="G2186" i="11"/>
  <c r="G2178" i="11"/>
  <c r="G2168" i="11"/>
  <c r="G2160" i="11"/>
  <c r="G2150" i="11"/>
  <c r="G2142" i="11"/>
  <c r="G2132" i="11"/>
  <c r="G2124" i="11"/>
  <c r="G2114" i="11"/>
  <c r="G2106" i="11"/>
  <c r="G2096" i="11"/>
  <c r="G2088" i="11"/>
  <c r="G2078" i="11"/>
  <c r="G2070" i="11"/>
  <c r="G2060" i="11"/>
  <c r="G2052" i="11"/>
  <c r="G2042" i="11"/>
  <c r="G2034" i="11"/>
  <c r="G2024" i="11"/>
  <c r="G2016" i="11"/>
  <c r="G2006" i="11"/>
  <c r="G1998" i="11"/>
  <c r="G1988" i="11"/>
  <c r="G1980" i="11"/>
  <c r="G1970" i="11"/>
  <c r="G1962" i="11"/>
  <c r="G1952" i="11"/>
  <c r="G1944" i="11"/>
  <c r="G1934" i="11"/>
  <c r="G1926" i="11"/>
  <c r="G1916" i="11"/>
  <c r="G1908" i="11"/>
  <c r="G1898" i="11"/>
  <c r="G1890" i="11"/>
  <c r="G1880" i="11"/>
  <c r="G1872" i="11"/>
  <c r="G1862" i="11"/>
  <c r="G1854" i="11"/>
  <c r="G1844" i="11"/>
  <c r="G1836" i="11"/>
  <c r="G1826" i="11"/>
  <c r="G1818" i="11"/>
  <c r="G1808" i="11"/>
  <c r="G1800" i="11"/>
  <c r="G1790" i="11"/>
  <c r="G1782" i="11"/>
  <c r="G1772" i="11"/>
  <c r="G1764" i="11"/>
  <c r="G1754" i="11"/>
  <c r="G1746" i="11"/>
  <c r="G1736" i="11"/>
  <c r="G1728" i="11"/>
  <c r="G1718" i="11"/>
  <c r="G1710" i="11"/>
  <c r="G1700" i="11"/>
  <c r="G1692" i="11"/>
  <c r="G1683" i="11"/>
  <c r="G1676" i="11"/>
  <c r="G1669" i="11"/>
  <c r="G1662" i="11"/>
  <c r="G1654" i="11"/>
  <c r="G1647" i="11"/>
  <c r="G1640" i="11"/>
  <c r="G1633" i="11"/>
  <c r="G1626" i="11"/>
  <c r="G1618" i="11"/>
  <c r="G1611" i="11"/>
  <c r="G1604" i="11"/>
  <c r="G1597" i="11"/>
  <c r="G1590" i="11"/>
  <c r="G1582" i="11"/>
  <c r="G1575" i="11"/>
  <c r="G1568" i="11"/>
  <c r="G1561" i="11"/>
  <c r="G1554" i="11"/>
  <c r="G1546" i="11"/>
  <c r="G1539" i="11"/>
  <c r="G1532" i="11"/>
  <c r="G1525" i="11"/>
  <c r="G1518" i="11"/>
  <c r="G1510" i="11"/>
  <c r="G1503" i="11"/>
  <c r="G1496" i="11"/>
  <c r="G1489" i="11"/>
  <c r="G1482" i="11"/>
  <c r="G1476" i="11"/>
  <c r="G1470" i="11"/>
  <c r="G1464" i="11"/>
  <c r="G1458" i="11"/>
  <c r="G1452" i="11"/>
  <c r="G1446" i="11"/>
  <c r="G1440" i="11"/>
  <c r="G1434" i="11"/>
  <c r="G1428" i="11"/>
  <c r="G1422" i="11"/>
  <c r="G1416" i="11"/>
  <c r="G1410" i="11"/>
  <c r="G1404" i="11"/>
  <c r="G1398" i="11"/>
  <c r="G1392" i="11"/>
  <c r="G1386" i="11"/>
  <c r="G1380" i="11"/>
  <c r="G1374" i="11"/>
  <c r="G1368" i="11"/>
  <c r="G1362" i="11"/>
  <c r="G1356" i="11"/>
  <c r="G1350" i="11"/>
  <c r="G1344" i="11"/>
  <c r="G1338" i="11"/>
  <c r="G1332" i="11"/>
  <c r="G1326" i="11"/>
  <c r="G1320" i="11"/>
  <c r="G1314" i="11"/>
  <c r="G1308" i="11"/>
  <c r="G1302" i="11"/>
  <c r="G1296" i="11"/>
  <c r="G1290" i="11"/>
  <c r="G1284" i="11"/>
  <c r="G1278" i="11"/>
  <c r="G1272" i="11"/>
  <c r="G1266" i="11"/>
  <c r="G1260" i="11"/>
  <c r="G1254" i="11"/>
  <c r="G1248" i="11"/>
  <c r="G1242" i="11"/>
  <c r="G1236" i="11"/>
  <c r="G1230" i="11"/>
  <c r="G1224" i="11"/>
  <c r="G1218" i="11"/>
  <c r="G1212" i="11"/>
  <c r="G1206" i="11"/>
  <c r="G1200" i="11"/>
  <c r="G1194" i="11"/>
  <c r="G1188" i="11"/>
  <c r="G1182" i="11"/>
  <c r="G1176" i="11"/>
  <c r="G1170" i="11"/>
  <c r="G1164" i="11"/>
  <c r="G1158" i="11"/>
  <c r="G1152" i="11"/>
  <c r="G1146" i="11"/>
  <c r="G1140" i="11"/>
  <c r="G1134" i="11"/>
  <c r="G1128" i="11"/>
  <c r="G1122" i="11"/>
  <c r="G1116" i="11"/>
  <c r="G1110" i="11"/>
  <c r="G1104" i="11"/>
  <c r="G1098" i="11"/>
  <c r="G1092" i="11"/>
  <c r="G1086" i="11"/>
  <c r="G1080" i="11"/>
  <c r="G1074" i="11"/>
  <c r="G1068" i="11"/>
  <c r="G1062" i="11"/>
  <c r="G1056" i="11"/>
  <c r="G1050" i="11"/>
  <c r="G1044" i="11"/>
  <c r="G1038" i="11"/>
  <c r="G1032" i="11"/>
  <c r="G1026" i="11"/>
  <c r="G1020" i="11"/>
  <c r="G1014" i="11"/>
  <c r="G1008" i="11"/>
  <c r="G1002" i="11"/>
  <c r="G996" i="11"/>
  <c r="G990" i="11"/>
  <c r="G984" i="11"/>
  <c r="G978" i="11"/>
  <c r="G972" i="11"/>
  <c r="G966" i="11"/>
  <c r="G960" i="11"/>
  <c r="G954" i="11"/>
  <c r="G948" i="11"/>
  <c r="G942" i="11"/>
  <c r="G936" i="11"/>
  <c r="G930" i="11"/>
  <c r="G924" i="11"/>
  <c r="G918" i="11"/>
  <c r="G912" i="11"/>
  <c r="G906" i="11"/>
  <c r="G900" i="11"/>
  <c r="G894" i="11"/>
  <c r="G888" i="11"/>
  <c r="G882" i="11"/>
  <c r="G876" i="11"/>
  <c r="G870" i="11"/>
  <c r="G864" i="11"/>
  <c r="G858" i="11"/>
  <c r="G852" i="11"/>
  <c r="G846" i="11"/>
  <c r="G840" i="11"/>
  <c r="G834" i="11"/>
  <c r="G828" i="11"/>
  <c r="G822" i="11"/>
  <c r="G816" i="11"/>
  <c r="G810" i="11"/>
  <c r="G804" i="11"/>
  <c r="G798" i="11"/>
  <c r="G792" i="11"/>
  <c r="G786" i="11"/>
  <c r="G780" i="11"/>
  <c r="G774" i="11"/>
  <c r="G768" i="11"/>
  <c r="G762" i="11"/>
  <c r="G756" i="11"/>
  <c r="G750" i="11"/>
  <c r="G744" i="11"/>
  <c r="G738" i="11"/>
  <c r="G732" i="11"/>
  <c r="G726" i="11"/>
  <c r="G720" i="11"/>
  <c r="G714" i="11"/>
  <c r="G708" i="11"/>
  <c r="G702" i="11"/>
  <c r="G696" i="11"/>
  <c r="G690" i="11"/>
  <c r="G684" i="11"/>
  <c r="G678" i="11"/>
  <c r="G672" i="11"/>
  <c r="G666" i="11"/>
  <c r="G660" i="11"/>
  <c r="G654" i="11"/>
  <c r="G648" i="11"/>
  <c r="G642" i="11"/>
  <c r="G636" i="11"/>
  <c r="G630" i="11"/>
  <c r="G624" i="11"/>
  <c r="G618" i="11"/>
  <c r="G612" i="11"/>
  <c r="G606" i="11"/>
  <c r="G600" i="11"/>
  <c r="G594" i="11"/>
  <c r="G588" i="11"/>
  <c r="G582" i="11"/>
  <c r="G576" i="11"/>
  <c r="G570" i="11"/>
  <c r="G564" i="11"/>
  <c r="G558" i="11"/>
  <c r="G552" i="11"/>
  <c r="G546" i="11"/>
  <c r="G540" i="11"/>
  <c r="G534" i="11"/>
  <c r="G528" i="11"/>
  <c r="G522" i="11"/>
  <c r="G516" i="11"/>
  <c r="G510" i="11"/>
  <c r="G504" i="11"/>
  <c r="G498" i="11"/>
  <c r="G492" i="11"/>
  <c r="G486" i="11"/>
  <c r="G480" i="11"/>
  <c r="G474" i="11"/>
  <c r="G468" i="11"/>
  <c r="G462" i="11"/>
  <c r="G456" i="11"/>
  <c r="G450" i="11"/>
  <c r="G444" i="11"/>
  <c r="G438" i="11"/>
  <c r="G432" i="11"/>
  <c r="G426" i="11"/>
  <c r="G420" i="11"/>
  <c r="G414" i="11"/>
  <c r="G408" i="11"/>
  <c r="G402" i="11"/>
  <c r="G396" i="11"/>
  <c r="G390" i="11"/>
  <c r="G384" i="11"/>
  <c r="G378" i="11"/>
  <c r="G372" i="11"/>
  <c r="G366" i="11"/>
  <c r="G360" i="11"/>
  <c r="G354" i="11"/>
  <c r="G348" i="11"/>
  <c r="G342" i="11"/>
  <c r="G336" i="11"/>
  <c r="G330" i="11"/>
  <c r="G324" i="11"/>
  <c r="G318" i="11"/>
  <c r="G312" i="11"/>
  <c r="G306" i="11"/>
  <c r="G300" i="11"/>
  <c r="G294" i="11"/>
  <c r="G288" i="11"/>
  <c r="G282" i="11"/>
  <c r="G276" i="11"/>
  <c r="G270" i="11"/>
  <c r="G264" i="11"/>
  <c r="G258" i="11"/>
  <c r="G252" i="11"/>
  <c r="G246" i="11"/>
  <c r="G240" i="11"/>
  <c r="G234" i="11"/>
  <c r="G228" i="11"/>
  <c r="G222" i="11"/>
  <c r="G216" i="11"/>
  <c r="G210" i="11"/>
  <c r="G204" i="11"/>
  <c r="G198" i="11"/>
  <c r="G192" i="11"/>
  <c r="G186" i="11"/>
  <c r="G180" i="11"/>
  <c r="G174" i="11"/>
  <c r="G168" i="11"/>
  <c r="G162" i="11"/>
  <c r="G156" i="11"/>
  <c r="G150" i="11"/>
  <c r="G144" i="11"/>
  <c r="G138" i="11"/>
  <c r="G132" i="11"/>
  <c r="G126" i="11"/>
  <c r="G120" i="11"/>
  <c r="G114" i="11"/>
  <c r="G108" i="11"/>
  <c r="G102" i="11"/>
  <c r="G96" i="11"/>
  <c r="G90" i="11"/>
  <c r="G84" i="11"/>
  <c r="G78" i="11"/>
  <c r="G72" i="11"/>
  <c r="G66" i="11"/>
  <c r="G60" i="11"/>
  <c r="G54" i="11"/>
  <c r="G48" i="11"/>
  <c r="G42" i="11"/>
  <c r="G36" i="11"/>
  <c r="G30" i="11"/>
  <c r="G24" i="11"/>
  <c r="G18" i="11"/>
  <c r="G9963" i="11"/>
  <c r="G9898" i="11"/>
  <c r="G9841" i="11"/>
  <c r="G9787" i="11"/>
  <c r="G9733" i="11"/>
  <c r="G9679" i="11"/>
  <c r="G9625" i="11"/>
  <c r="G9571" i="11"/>
  <c r="G9517" i="11"/>
  <c r="G9463" i="11"/>
  <c r="G9409" i="11"/>
  <c r="G9355" i="11"/>
  <c r="G9301" i="11"/>
  <c r="G9247" i="11"/>
  <c r="G9193" i="11"/>
  <c r="G9139" i="11"/>
  <c r="G9085" i="11"/>
  <c r="G9031" i="11"/>
  <c r="G8977" i="11"/>
  <c r="G8923" i="11"/>
  <c r="G8869" i="11"/>
  <c r="G8815" i="11"/>
  <c r="G8761" i="11"/>
  <c r="G8707" i="11"/>
  <c r="G8653" i="11"/>
  <c r="G8599" i="11"/>
  <c r="G8545" i="11"/>
  <c r="G8491" i="11"/>
  <c r="G8437" i="11"/>
  <c r="G8383" i="11"/>
  <c r="G8330" i="11"/>
  <c r="G8294" i="11"/>
  <c r="G8258" i="11"/>
  <c r="G8222" i="11"/>
  <c r="G8187" i="11"/>
  <c r="G8161" i="11"/>
  <c r="G8133" i="11"/>
  <c r="G8107" i="11"/>
  <c r="G8079" i="11"/>
  <c r="G8053" i="11"/>
  <c r="G8030" i="11"/>
  <c r="G8008" i="11"/>
  <c r="G7987" i="11"/>
  <c r="G7965" i="11"/>
  <c r="G7943" i="11"/>
  <c r="G7922" i="11"/>
  <c r="G7900" i="11"/>
  <c r="G7879" i="11"/>
  <c r="G7857" i="11"/>
  <c r="G7835" i="11"/>
  <c r="G7814" i="11"/>
  <c r="G7792" i="11"/>
  <c r="G7771" i="11"/>
  <c r="G7749" i="11"/>
  <c r="G7727" i="11"/>
  <c r="G7706" i="11"/>
  <c r="G7684" i="11"/>
  <c r="G7663" i="11"/>
  <c r="G7641" i="11"/>
  <c r="G7619" i="11"/>
  <c r="G7598" i="11"/>
  <c r="G7576" i="11"/>
  <c r="G7555" i="11"/>
  <c r="G7533" i="11"/>
  <c r="G7511" i="11"/>
  <c r="G7490" i="11"/>
  <c r="G7468" i="11"/>
  <c r="G7447" i="11"/>
  <c r="G7425" i="11"/>
  <c r="G7403" i="11"/>
  <c r="G7382" i="11"/>
  <c r="G7360" i="11"/>
  <c r="G7339" i="11"/>
  <c r="G7317" i="11"/>
  <c r="G7295" i="11"/>
  <c r="G7274" i="11"/>
  <c r="G7252" i="11"/>
  <c r="G7231" i="11"/>
  <c r="G7209" i="11"/>
  <c r="G7187" i="11"/>
  <c r="G7166" i="11"/>
  <c r="G7144" i="11"/>
  <c r="G7123" i="11"/>
  <c r="G7101" i="11"/>
  <c r="G7079" i="11"/>
  <c r="G7058" i="11"/>
  <c r="G7036" i="11"/>
  <c r="G7015" i="11"/>
  <c r="G6993" i="11"/>
  <c r="G6971" i="11"/>
  <c r="G6950" i="11"/>
  <c r="G6928" i="11"/>
  <c r="G6907" i="11"/>
  <c r="G6885" i="11"/>
  <c r="G6863" i="11"/>
  <c r="G6842" i="11"/>
  <c r="G6820" i="11"/>
  <c r="G6799" i="11"/>
  <c r="G6777" i="11"/>
  <c r="G6755" i="11"/>
  <c r="G6734" i="11"/>
  <c r="G6712" i="11"/>
  <c r="G6691" i="11"/>
  <c r="G6669" i="11"/>
  <c r="G6647" i="11"/>
  <c r="G6626" i="11"/>
  <c r="G6604" i="11"/>
  <c r="G6583" i="11"/>
  <c r="G6561" i="11"/>
  <c r="G6539" i="11"/>
  <c r="G6518" i="11"/>
  <c r="G6496" i="11"/>
  <c r="G6475" i="11"/>
  <c r="G6453" i="11"/>
  <c r="G6431" i="11"/>
  <c r="G6410" i="11"/>
  <c r="G6388" i="11"/>
  <c r="G6367" i="11"/>
  <c r="G6345" i="11"/>
  <c r="G6323" i="11"/>
  <c r="G6302" i="11"/>
  <c r="G6280" i="11"/>
  <c r="G6259" i="11"/>
  <c r="G6237" i="11"/>
  <c r="G6215" i="11"/>
  <c r="G6194" i="11"/>
  <c r="G6172" i="11"/>
  <c r="G6151" i="11"/>
  <c r="G6129" i="11"/>
  <c r="G6107" i="11"/>
  <c r="G6086" i="11"/>
  <c r="G6064" i="11"/>
  <c r="G6043" i="11"/>
  <c r="G6021" i="11"/>
  <c r="G5999" i="11"/>
  <c r="G5978" i="11"/>
  <c r="G5956" i="11"/>
  <c r="G5935" i="11"/>
  <c r="G5913" i="11"/>
  <c r="G5891" i="11"/>
  <c r="G5870" i="11"/>
  <c r="G5848" i="11"/>
  <c r="G5827" i="11"/>
  <c r="G5805" i="11"/>
  <c r="G5783" i="11"/>
  <c r="G5762" i="11"/>
  <c r="G5740" i="11"/>
  <c r="G5719" i="11"/>
  <c r="G5697" i="11"/>
  <c r="G5678" i="11"/>
  <c r="G5660" i="11"/>
  <c r="G5642" i="11"/>
  <c r="G5624" i="11"/>
  <c r="G5606" i="11"/>
  <c r="G5588" i="11"/>
  <c r="G5570" i="11"/>
  <c r="G5552" i="11"/>
  <c r="G5534" i="11"/>
  <c r="G5516" i="11"/>
  <c r="G5498" i="11"/>
  <c r="G5480" i="11"/>
  <c r="G5462" i="11"/>
  <c r="G5444" i="11"/>
  <c r="G5426" i="11"/>
  <c r="G5408" i="11"/>
  <c r="G5390" i="11"/>
  <c r="G5372" i="11"/>
  <c r="G5354" i="11"/>
  <c r="G5336" i="11"/>
  <c r="G5318" i="11"/>
  <c r="G5300" i="11"/>
  <c r="G5282" i="11"/>
  <c r="G5264" i="11"/>
  <c r="G5246" i="11"/>
  <c r="G5228" i="11"/>
  <c r="G5210" i="11"/>
  <c r="G5192" i="11"/>
  <c r="G5174" i="11"/>
  <c r="G5156" i="11"/>
  <c r="G5138" i="11"/>
  <c r="G5120" i="11"/>
  <c r="G5102" i="11"/>
  <c r="G5084" i="11"/>
  <c r="G5066" i="11"/>
  <c r="G5048" i="11"/>
  <c r="G5030" i="11"/>
  <c r="G5012" i="11"/>
  <c r="G4994" i="11"/>
  <c r="G4976" i="11"/>
  <c r="G4958" i="11"/>
  <c r="G4940" i="11"/>
  <c r="G4922" i="11"/>
  <c r="G4904" i="11"/>
  <c r="G4886" i="11"/>
  <c r="G4868" i="11"/>
  <c r="G4850" i="11"/>
  <c r="G4832" i="11"/>
  <c r="G4814" i="11"/>
  <c r="G4796" i="11"/>
  <c r="G4778" i="11"/>
  <c r="G4760" i="11"/>
  <c r="G4742" i="11"/>
  <c r="G4724" i="11"/>
  <c r="G4706" i="11"/>
  <c r="G4688" i="11"/>
  <c r="G4670" i="11"/>
  <c r="G4652" i="11"/>
  <c r="G4634" i="11"/>
  <c r="G4616" i="11"/>
  <c r="G4598" i="11"/>
  <c r="G4580" i="11"/>
  <c r="G4562" i="11"/>
  <c r="G4544" i="11"/>
  <c r="G4526" i="11"/>
  <c r="G4508" i="11"/>
  <c r="G4490" i="11"/>
  <c r="G4472" i="11"/>
  <c r="G4454" i="11"/>
  <c r="G4436" i="11"/>
  <c r="G4418" i="11"/>
  <c r="G4406" i="11"/>
  <c r="G4394" i="11"/>
  <c r="G4382" i="11"/>
  <c r="G4370" i="11"/>
  <c r="G4358" i="11"/>
  <c r="G4346" i="11"/>
  <c r="G4334" i="11"/>
  <c r="G4322" i="11"/>
  <c r="G4310" i="11"/>
  <c r="G4298" i="11"/>
  <c r="G4286" i="11"/>
  <c r="G4274" i="11"/>
  <c r="G4262" i="11"/>
  <c r="G4250" i="11"/>
  <c r="G4238" i="11"/>
  <c r="G4226" i="11"/>
  <c r="G4214" i="11"/>
  <c r="G4202" i="11"/>
  <c r="G4190" i="11"/>
  <c r="G4178" i="11"/>
  <c r="G4166" i="11"/>
  <c r="G4154" i="11"/>
  <c r="G4142" i="11"/>
  <c r="G4130" i="11"/>
  <c r="G4118" i="11"/>
  <c r="G4106" i="11"/>
  <c r="G4094" i="11"/>
  <c r="G4082" i="11"/>
  <c r="G4070" i="11"/>
  <c r="G4058" i="11"/>
  <c r="G4046" i="11"/>
  <c r="G4034" i="11"/>
  <c r="G4022" i="11"/>
  <c r="G4010" i="11"/>
  <c r="G3998" i="11"/>
  <c r="G3986" i="11"/>
  <c r="G3974" i="11"/>
  <c r="G3962" i="11"/>
  <c r="G3950" i="11"/>
  <c r="G3938" i="11"/>
  <c r="G3926" i="11"/>
  <c r="G3914" i="11"/>
  <c r="G3902" i="11"/>
  <c r="G3890" i="11"/>
  <c r="G3878" i="11"/>
  <c r="G3866" i="11"/>
  <c r="G3854" i="11"/>
  <c r="G3842" i="11"/>
  <c r="G3830" i="11"/>
  <c r="G9957" i="11"/>
  <c r="G9892" i="11"/>
  <c r="G9836" i="11"/>
  <c r="G9782" i="11"/>
  <c r="G9728" i="11"/>
  <c r="G9674" i="11"/>
  <c r="G9620" i="11"/>
  <c r="G9566" i="11"/>
  <c r="G9512" i="11"/>
  <c r="G9458" i="11"/>
  <c r="G9404" i="11"/>
  <c r="G9350" i="11"/>
  <c r="G9296" i="11"/>
  <c r="G9242" i="11"/>
  <c r="G9188" i="11"/>
  <c r="G9134" i="11"/>
  <c r="G9080" i="11"/>
  <c r="G9026" i="11"/>
  <c r="G8972" i="11"/>
  <c r="G8918" i="11"/>
  <c r="G8864" i="11"/>
  <c r="G8810" i="11"/>
  <c r="G8756" i="11"/>
  <c r="G8702" i="11"/>
  <c r="G8648" i="11"/>
  <c r="G8594" i="11"/>
  <c r="G8540" i="11"/>
  <c r="G8486" i="11"/>
  <c r="G8432" i="11"/>
  <c r="G8378" i="11"/>
  <c r="G8329" i="11"/>
  <c r="G8293" i="11"/>
  <c r="G8257" i="11"/>
  <c r="G8221" i="11"/>
  <c r="G8186" i="11"/>
  <c r="G8158" i="11"/>
  <c r="G8132" i="11"/>
  <c r="G8104" i="11"/>
  <c r="G8078" i="11"/>
  <c r="G8050" i="11"/>
  <c r="G8029" i="11"/>
  <c r="G8007" i="11"/>
  <c r="G7985" i="11"/>
  <c r="G7964" i="11"/>
  <c r="G7942" i="11"/>
  <c r="G7921" i="11"/>
  <c r="G7899" i="11"/>
  <c r="G7877" i="11"/>
  <c r="G7856" i="11"/>
  <c r="G7834" i="11"/>
  <c r="G7813" i="11"/>
  <c r="G7791" i="11"/>
  <c r="G7769" i="11"/>
  <c r="G7748" i="11"/>
  <c r="G7726" i="11"/>
  <c r="G7705" i="11"/>
  <c r="G7683" i="11"/>
  <c r="G7661" i="11"/>
  <c r="G7640" i="11"/>
  <c r="G7618" i="11"/>
  <c r="G7597" i="11"/>
  <c r="G7575" i="11"/>
  <c r="G7553" i="11"/>
  <c r="G7532" i="11"/>
  <c r="G7510" i="11"/>
  <c r="G7489" i="11"/>
  <c r="G7467" i="11"/>
  <c r="G7445" i="11"/>
  <c r="G7424" i="11"/>
  <c r="G7402" i="11"/>
  <c r="G7381" i="11"/>
  <c r="G7359" i="11"/>
  <c r="G7337" i="11"/>
  <c r="G7316" i="11"/>
  <c r="G7294" i="11"/>
  <c r="G7273" i="11"/>
  <c r="G7251" i="11"/>
  <c r="G7229" i="11"/>
  <c r="G7208" i="11"/>
  <c r="G7186" i="11"/>
  <c r="G7165" i="11"/>
  <c r="G7143" i="11"/>
  <c r="G7121" i="11"/>
  <c r="G7100" i="11"/>
  <c r="G7078" i="11"/>
  <c r="G7057" i="11"/>
  <c r="G7035" i="11"/>
  <c r="G7013" i="11"/>
  <c r="G6992" i="11"/>
  <c r="G6970" i="11"/>
  <c r="G6949" i="11"/>
  <c r="G6927" i="11"/>
  <c r="G6905" i="11"/>
  <c r="G6884" i="11"/>
  <c r="G6862" i="11"/>
  <c r="G6841" i="11"/>
  <c r="G6819" i="11"/>
  <c r="G6797" i="11"/>
  <c r="G6776" i="11"/>
  <c r="G6754" i="11"/>
  <c r="G6733" i="11"/>
  <c r="G6711" i="11"/>
  <c r="G6689" i="11"/>
  <c r="G6668" i="11"/>
  <c r="G6646" i="11"/>
  <c r="G6625" i="11"/>
  <c r="G6603" i="11"/>
  <c r="G6581" i="11"/>
  <c r="G6560" i="11"/>
  <c r="G6538" i="11"/>
  <c r="G6517" i="11"/>
  <c r="G6495" i="11"/>
  <c r="G6473" i="11"/>
  <c r="G6452" i="11"/>
  <c r="G6430" i="11"/>
  <c r="G6409" i="11"/>
  <c r="G6387" i="11"/>
  <c r="G6365" i="11"/>
  <c r="G6344" i="11"/>
  <c r="G6322" i="11"/>
  <c r="G6301" i="11"/>
  <c r="G6279" i="11"/>
  <c r="G6257" i="11"/>
  <c r="G6236" i="11"/>
  <c r="G6214" i="11"/>
  <c r="G6193" i="11"/>
  <c r="G6171" i="11"/>
  <c r="G6149" i="11"/>
  <c r="G6128" i="11"/>
  <c r="G6106" i="11"/>
  <c r="G6085" i="11"/>
  <c r="G6063" i="11"/>
  <c r="G6041" i="11"/>
  <c r="G6020" i="11"/>
  <c r="G5998" i="11"/>
  <c r="G5977" i="11"/>
  <c r="G5955" i="11"/>
  <c r="G5933" i="11"/>
  <c r="G5912" i="11"/>
  <c r="G5890" i="11"/>
  <c r="G5869" i="11"/>
  <c r="G5847" i="11"/>
  <c r="G5825" i="11"/>
  <c r="G5804" i="11"/>
  <c r="G5782" i="11"/>
  <c r="G5761" i="11"/>
  <c r="G5739" i="11"/>
  <c r="G5717" i="11"/>
  <c r="G5696" i="11"/>
  <c r="G5677" i="11"/>
  <c r="G5659" i="11"/>
  <c r="G5641" i="11"/>
  <c r="G5623" i="11"/>
  <c r="G5605" i="11"/>
  <c r="G5587" i="11"/>
  <c r="G5569" i="11"/>
  <c r="G5551" i="11"/>
  <c r="G5533" i="11"/>
  <c r="G5515" i="11"/>
  <c r="G5497" i="11"/>
  <c r="G5479" i="11"/>
  <c r="G5461" i="11"/>
  <c r="G5443" i="11"/>
  <c r="G5425" i="11"/>
  <c r="G5407" i="11"/>
  <c r="G5389" i="11"/>
  <c r="G5371" i="11"/>
  <c r="G5353" i="11"/>
  <c r="G5335" i="11"/>
  <c r="G5317" i="11"/>
  <c r="G5299" i="11"/>
  <c r="G5281" i="11"/>
  <c r="G5263" i="11"/>
  <c r="G5245" i="11"/>
  <c r="G5227" i="11"/>
  <c r="G5209" i="11"/>
  <c r="G5191" i="11"/>
  <c r="G5173" i="11"/>
  <c r="G5155" i="11"/>
  <c r="G5137" i="11"/>
  <c r="G5119" i="11"/>
  <c r="G5101" i="11"/>
  <c r="G5083" i="11"/>
  <c r="G5065" i="11"/>
  <c r="G5047" i="11"/>
  <c r="G5029" i="11"/>
  <c r="G5011" i="11"/>
  <c r="G4993" i="11"/>
  <c r="G4975" i="11"/>
  <c r="G4957" i="11"/>
  <c r="G4939" i="11"/>
  <c r="G4921" i="11"/>
  <c r="G4903" i="11"/>
  <c r="G4885" i="11"/>
  <c r="G4867" i="11"/>
  <c r="G4849" i="11"/>
  <c r="G4831" i="11"/>
  <c r="G4813" i="11"/>
  <c r="G4795" i="11"/>
  <c r="G4777" i="11"/>
  <c r="G4759" i="11"/>
  <c r="G4741" i="11"/>
  <c r="G4723" i="11"/>
  <c r="G4705" i="11"/>
  <c r="G4687" i="11"/>
  <c r="G4669" i="11"/>
  <c r="G4651" i="11"/>
  <c r="G4633" i="11"/>
  <c r="G4615" i="11"/>
  <c r="G4597" i="11"/>
  <c r="G4579" i="11"/>
  <c r="G4561" i="11"/>
  <c r="G4543" i="11"/>
  <c r="G4525" i="11"/>
  <c r="G4507" i="11"/>
  <c r="G4489" i="11"/>
  <c r="G4471" i="11"/>
  <c r="G4453" i="11"/>
  <c r="G4435" i="11"/>
  <c r="G4417" i="11"/>
  <c r="G4405" i="11"/>
  <c r="G4393" i="11"/>
  <c r="G4381" i="11"/>
  <c r="G4369" i="11"/>
  <c r="G4357" i="11"/>
  <c r="G4345" i="11"/>
  <c r="G4333" i="11"/>
  <c r="G4321" i="11"/>
  <c r="G4309" i="11"/>
  <c r="G4297" i="11"/>
  <c r="G4285" i="11"/>
  <c r="G4273" i="11"/>
  <c r="G4261" i="11"/>
  <c r="G4249" i="11"/>
  <c r="G4237" i="11"/>
  <c r="G4225" i="11"/>
  <c r="G4213" i="11"/>
  <c r="G4201" i="11"/>
  <c r="G4189" i="11"/>
  <c r="G4177" i="11"/>
  <c r="G4165" i="11"/>
  <c r="G4153" i="11"/>
  <c r="G4141" i="11"/>
  <c r="G4129" i="11"/>
  <c r="G4117" i="11"/>
  <c r="G4105" i="11"/>
  <c r="G4093" i="11"/>
  <c r="G4081" i="11"/>
  <c r="G4069" i="11"/>
  <c r="G4057" i="11"/>
  <c r="G4045" i="11"/>
  <c r="G4033" i="11"/>
  <c r="G4021" i="11"/>
  <c r="G4009" i="11"/>
  <c r="G3997" i="11"/>
  <c r="G3985" i="11"/>
  <c r="G3973" i="11"/>
  <c r="G3961" i="11"/>
  <c r="G3949" i="11"/>
  <c r="G3937" i="11"/>
  <c r="G3925" i="11"/>
  <c r="G3913" i="11"/>
  <c r="G3901" i="11"/>
  <c r="G3889" i="11"/>
  <c r="G3877" i="11"/>
  <c r="G3865" i="11"/>
  <c r="G3853" i="11"/>
  <c r="G3841" i="11"/>
  <c r="G3829" i="11"/>
  <c r="G3817" i="11"/>
  <c r="G3805" i="11"/>
  <c r="G3793" i="11"/>
  <c r="G3781" i="11"/>
  <c r="G3769" i="11"/>
  <c r="G3757" i="11"/>
  <c r="G3747" i="11"/>
  <c r="G3739" i="11"/>
  <c r="G3729" i="11"/>
  <c r="G3721" i="11"/>
  <c r="G3711" i="11"/>
  <c r="G3703" i="11"/>
  <c r="G3693" i="11"/>
  <c r="G3685" i="11"/>
  <c r="G3675" i="11"/>
  <c r="G3667" i="11"/>
  <c r="G3657" i="11"/>
  <c r="G3649" i="11"/>
  <c r="G3639" i="11"/>
  <c r="G3631" i="11"/>
  <c r="G3621" i="11"/>
  <c r="G3613" i="11"/>
  <c r="G3603" i="11"/>
  <c r="G3595" i="11"/>
  <c r="G3585" i="11"/>
  <c r="G3577" i="11"/>
  <c r="G3567" i="11"/>
  <c r="G3559" i="11"/>
  <c r="G3549" i="11"/>
  <c r="G3541" i="11"/>
  <c r="G3531" i="11"/>
  <c r="G3523" i="11"/>
  <c r="G3513" i="11"/>
  <c r="G3505" i="11"/>
  <c r="G3495" i="11"/>
  <c r="G3487" i="11"/>
  <c r="G3477" i="11"/>
  <c r="G3469" i="11"/>
  <c r="G3459" i="11"/>
  <c r="G3451" i="11"/>
  <c r="G3441" i="11"/>
  <c r="G3433" i="11"/>
  <c r="G3423" i="11"/>
  <c r="G3415" i="11"/>
  <c r="G3405" i="11"/>
  <c r="G3397" i="11"/>
  <c r="G3387" i="11"/>
  <c r="G3379" i="11"/>
  <c r="G3369" i="11"/>
  <c r="G3361" i="11"/>
  <c r="G3351" i="11"/>
  <c r="G3343" i="11"/>
  <c r="G3333" i="11"/>
  <c r="G3325" i="11"/>
  <c r="G3315" i="11"/>
  <c r="G3307" i="11"/>
  <c r="G3297" i="11"/>
  <c r="G3289" i="11"/>
  <c r="G3279" i="11"/>
  <c r="G3271" i="11"/>
  <c r="G3261" i="11"/>
  <c r="G3253" i="11"/>
  <c r="G3243" i="11"/>
  <c r="G3235" i="11"/>
  <c r="G3225" i="11"/>
  <c r="G3217" i="11"/>
  <c r="G3207" i="11"/>
  <c r="G3199" i="11"/>
  <c r="G3189" i="11"/>
  <c r="G3181" i="11"/>
  <c r="G3171" i="11"/>
  <c r="G3163" i="11"/>
  <c r="G3153" i="11"/>
  <c r="G3145" i="11"/>
  <c r="G3135" i="11"/>
  <c r="G3127" i="11"/>
  <c r="G3117" i="11"/>
  <c r="G3109" i="11"/>
  <c r="G3099" i="11"/>
  <c r="G3091" i="11"/>
  <c r="G3081" i="11"/>
  <c r="G3073" i="11"/>
  <c r="G3063" i="11"/>
  <c r="G3055" i="11"/>
  <c r="G3045" i="11"/>
  <c r="G3037" i="11"/>
  <c r="G3027" i="11"/>
  <c r="G3019" i="11"/>
  <c r="G3009" i="11"/>
  <c r="G3001" i="11"/>
  <c r="G2991" i="11"/>
  <c r="G2983" i="11"/>
  <c r="G2973" i="11"/>
  <c r="G2965" i="11"/>
  <c r="G2955" i="11"/>
  <c r="G2947" i="11"/>
  <c r="G2937" i="11"/>
  <c r="G2929" i="11"/>
  <c r="G2919" i="11"/>
  <c r="G2911" i="11"/>
  <c r="G2901" i="11"/>
  <c r="G2893" i="11"/>
  <c r="G2883" i="11"/>
  <c r="G2875" i="11"/>
  <c r="G2865" i="11"/>
  <c r="G2857" i="11"/>
  <c r="G2847" i="11"/>
  <c r="G2839" i="11"/>
  <c r="G2829" i="11"/>
  <c r="G2821" i="11"/>
  <c r="G2811" i="11"/>
  <c r="G2803" i="11"/>
  <c r="G2793" i="11"/>
  <c r="G2785" i="11"/>
  <c r="G2775" i="11"/>
  <c r="G2767" i="11"/>
  <c r="G2757" i="11"/>
  <c r="G2749" i="11"/>
  <c r="G2739" i="11"/>
  <c r="G2731" i="11"/>
  <c r="G2721" i="11"/>
  <c r="G2713" i="11"/>
  <c r="G2703" i="11"/>
  <c r="G2695" i="11"/>
  <c r="G2685" i="11"/>
  <c r="G2677" i="11"/>
  <c r="G2667" i="11"/>
  <c r="G2659" i="11"/>
  <c r="G2649" i="11"/>
  <c r="G2641" i="11"/>
  <c r="G2631" i="11"/>
  <c r="G2623" i="11"/>
  <c r="G2613" i="11"/>
  <c r="G2605" i="11"/>
  <c r="G2595" i="11"/>
  <c r="G2587" i="11"/>
  <c r="G2577" i="11"/>
  <c r="G2569" i="11"/>
  <c r="G2559" i="11"/>
  <c r="G2551" i="11"/>
  <c r="G2541" i="11"/>
  <c r="G2533" i="11"/>
  <c r="G2523" i="11"/>
  <c r="G2515" i="11"/>
  <c r="G2505" i="11"/>
  <c r="G2497" i="11"/>
  <c r="G2487" i="11"/>
  <c r="G2479" i="11"/>
  <c r="G2469" i="11"/>
  <c r="G2461" i="11"/>
  <c r="G2451" i="11"/>
  <c r="G2443" i="11"/>
  <c r="G2433" i="11"/>
  <c r="G2425" i="11"/>
  <c r="G2415" i="11"/>
  <c r="G2407" i="11"/>
  <c r="G2397" i="11"/>
  <c r="G2389" i="11"/>
  <c r="G2379" i="11"/>
  <c r="G2371" i="11"/>
  <c r="G2361" i="11"/>
  <c r="G2353" i="11"/>
  <c r="G2343" i="11"/>
  <c r="G2335" i="11"/>
  <c r="G2325" i="11"/>
  <c r="G2317" i="11"/>
  <c r="G2307" i="11"/>
  <c r="G2299" i="11"/>
  <c r="G2289" i="11"/>
  <c r="G2281" i="11"/>
  <c r="G2271" i="11"/>
  <c r="G2263" i="11"/>
  <c r="G2253" i="11"/>
  <c r="G2245" i="11"/>
  <c r="G2235" i="11"/>
  <c r="G2227" i="11"/>
  <c r="G2217" i="11"/>
  <c r="G2209" i="11"/>
  <c r="G2199" i="11"/>
  <c r="G2191" i="11"/>
  <c r="G2181" i="11"/>
  <c r="G2173" i="11"/>
  <c r="G2163" i="11"/>
  <c r="G2155" i="11"/>
  <c r="G2145" i="11"/>
  <c r="G2137" i="11"/>
  <c r="G2127" i="11"/>
  <c r="G2119" i="11"/>
  <c r="G2109" i="11"/>
  <c r="G2101" i="11"/>
  <c r="G2091" i="11"/>
  <c r="G2083" i="11"/>
  <c r="G2073" i="11"/>
  <c r="G2065" i="11"/>
  <c r="G2055" i="11"/>
  <c r="G2047" i="11"/>
  <c r="G2037" i="11"/>
  <c r="G2029" i="11"/>
  <c r="G2019" i="11"/>
  <c r="G2011" i="11"/>
  <c r="G2001" i="11"/>
  <c r="G1993" i="11"/>
  <c r="G1983" i="11"/>
  <c r="G1975" i="11"/>
  <c r="G1965" i="11"/>
  <c r="G1957" i="11"/>
  <c r="G1947" i="11"/>
  <c r="G1939" i="11"/>
  <c r="G1929" i="11"/>
  <c r="G1921" i="11"/>
  <c r="G1911" i="11"/>
  <c r="G1903" i="11"/>
  <c r="G1893" i="11"/>
  <c r="G1885" i="11"/>
  <c r="G1875" i="11"/>
  <c r="G1867" i="11"/>
  <c r="G1857" i="11"/>
  <c r="G1849" i="11"/>
  <c r="G1839" i="11"/>
  <c r="G1831" i="11"/>
  <c r="G1821" i="11"/>
  <c r="G1813" i="11"/>
  <c r="G1803" i="11"/>
  <c r="G1795" i="11"/>
  <c r="G1785" i="11"/>
  <c r="G1777" i="11"/>
  <c r="G1767" i="11"/>
  <c r="G1759" i="11"/>
  <c r="G1749" i="11"/>
  <c r="G1741" i="11"/>
  <c r="G1731" i="11"/>
  <c r="G1723" i="11"/>
  <c r="G1713" i="11"/>
  <c r="G1705" i="11"/>
  <c r="G1695" i="11"/>
  <c r="G1687" i="11"/>
  <c r="G1680" i="11"/>
  <c r="G1672" i="11"/>
  <c r="G1665" i="11"/>
  <c r="G1658" i="11"/>
  <c r="G1651" i="11"/>
  <c r="G1644" i="11"/>
  <c r="G1636" i="11"/>
  <c r="G1629" i="11"/>
  <c r="G1622" i="11"/>
  <c r="G1615" i="11"/>
  <c r="G1608" i="11"/>
  <c r="G1600" i="11"/>
  <c r="G1593" i="11"/>
  <c r="G1586" i="11"/>
  <c r="G1579" i="11"/>
  <c r="G1572" i="11"/>
  <c r="G1564" i="11"/>
  <c r="G1557" i="11"/>
  <c r="G1550" i="11"/>
  <c r="G1543" i="11"/>
  <c r="G1536" i="11"/>
  <c r="G1528" i="11"/>
  <c r="G1521" i="11"/>
  <c r="G1514" i="11"/>
  <c r="G1507" i="11"/>
  <c r="G1500" i="11"/>
  <c r="G1492" i="11"/>
  <c r="G1485" i="11"/>
  <c r="G1479" i="11"/>
  <c r="G1473" i="11"/>
  <c r="G1467" i="11"/>
  <c r="G1461" i="11"/>
  <c r="G1455" i="11"/>
  <c r="G1449" i="11"/>
  <c r="G1443" i="11"/>
  <c r="G1437" i="11"/>
  <c r="G1431" i="11"/>
  <c r="G1425" i="11"/>
  <c r="G1419" i="11"/>
  <c r="G1413" i="11"/>
  <c r="G1407" i="11"/>
  <c r="G1401" i="11"/>
  <c r="G1395" i="11"/>
  <c r="G1389" i="11"/>
  <c r="G1383" i="11"/>
  <c r="G1377" i="11"/>
  <c r="G1371" i="11"/>
  <c r="G1365" i="11"/>
  <c r="G1359" i="11"/>
  <c r="G1353" i="11"/>
  <c r="G1347" i="11"/>
  <c r="G1341" i="11"/>
  <c r="G1335" i="11"/>
  <c r="G1329" i="11"/>
  <c r="G1323" i="11"/>
  <c r="G1317" i="11"/>
  <c r="G1311" i="11"/>
  <c r="G1305" i="11"/>
  <c r="G1299" i="11"/>
  <c r="G1293" i="11"/>
  <c r="G1287" i="11"/>
  <c r="G1281" i="11"/>
  <c r="G1275" i="11"/>
  <c r="G1269" i="11"/>
  <c r="G1263" i="11"/>
  <c r="G1257" i="11"/>
  <c r="G1251" i="11"/>
  <c r="G1245" i="11"/>
  <c r="G1239" i="11"/>
  <c r="G1233" i="11"/>
  <c r="G1227" i="11"/>
  <c r="G1221" i="11"/>
  <c r="G1215" i="11"/>
  <c r="G1209" i="11"/>
  <c r="G1203" i="11"/>
  <c r="G1197" i="11"/>
  <c r="G1191" i="11"/>
  <c r="G1185" i="11"/>
  <c r="G1179" i="11"/>
  <c r="G1173" i="11"/>
  <c r="G1167" i="11"/>
  <c r="G1161" i="11"/>
  <c r="G1155" i="11"/>
  <c r="G1149" i="11"/>
  <c r="G1143" i="11"/>
  <c r="G1137" i="11"/>
  <c r="G1131" i="11"/>
  <c r="G1125" i="11"/>
  <c r="G1119" i="11"/>
  <c r="G1113" i="11"/>
  <c r="G1107" i="11"/>
  <c r="G1101" i="11"/>
  <c r="G1095" i="11"/>
  <c r="G1089" i="11"/>
  <c r="G1083" i="11"/>
  <c r="G1077" i="11"/>
  <c r="G1071" i="11"/>
  <c r="G1065" i="11"/>
  <c r="G1059" i="11"/>
  <c r="G1053" i="11"/>
  <c r="G1047" i="11"/>
  <c r="G1041" i="11"/>
  <c r="G1035" i="11"/>
  <c r="G1029" i="11"/>
  <c r="G1023" i="11"/>
  <c r="G1017" i="11"/>
  <c r="G1011" i="11"/>
  <c r="G1005" i="11"/>
  <c r="G999" i="11"/>
  <c r="G993" i="11"/>
  <c r="G987" i="11"/>
  <c r="G981" i="11"/>
  <c r="G975" i="11"/>
  <c r="G969" i="11"/>
  <c r="G963" i="11"/>
  <c r="G957" i="11"/>
  <c r="G951" i="11"/>
  <c r="G945" i="11"/>
  <c r="G939" i="11"/>
  <c r="G933" i="11"/>
  <c r="G927" i="11"/>
  <c r="G921" i="11"/>
  <c r="G915" i="11"/>
  <c r="G909" i="11"/>
  <c r="G903" i="11"/>
  <c r="G897" i="11"/>
  <c r="G891" i="11"/>
  <c r="G885" i="11"/>
  <c r="G879" i="11"/>
  <c r="G873" i="11"/>
  <c r="G867" i="11"/>
  <c r="G861" i="11"/>
  <c r="G855" i="11"/>
  <c r="G849" i="11"/>
  <c r="G843" i="11"/>
  <c r="G837" i="11"/>
  <c r="G831" i="11"/>
  <c r="G825" i="11"/>
  <c r="G819" i="11"/>
  <c r="G813" i="11"/>
  <c r="G807" i="11"/>
  <c r="G801" i="11"/>
  <c r="G795" i="11"/>
  <c r="G789" i="11"/>
  <c r="G783" i="11"/>
  <c r="G777" i="11"/>
  <c r="G771" i="11"/>
  <c r="G765" i="11"/>
  <c r="G759" i="11"/>
  <c r="G753" i="11"/>
  <c r="G747" i="11"/>
  <c r="G741" i="11"/>
  <c r="G735" i="11"/>
  <c r="G729" i="11"/>
  <c r="G723" i="11"/>
  <c r="G717" i="11"/>
  <c r="G711" i="11"/>
  <c r="G705" i="11"/>
  <c r="G699" i="11"/>
  <c r="G693" i="11"/>
  <c r="G687" i="11"/>
  <c r="G681" i="11"/>
  <c r="G675" i="11"/>
  <c r="G669" i="11"/>
  <c r="G663" i="11"/>
  <c r="G657" i="11"/>
  <c r="G651" i="11"/>
  <c r="G645" i="11"/>
  <c r="G639" i="11"/>
  <c r="G633" i="11"/>
  <c r="G627" i="11"/>
  <c r="G621" i="11"/>
  <c r="G615" i="11"/>
  <c r="G609" i="11"/>
  <c r="G603" i="11"/>
  <c r="G597" i="11"/>
  <c r="G591" i="11"/>
  <c r="G585" i="11"/>
  <c r="G579" i="11"/>
  <c r="G573" i="11"/>
  <c r="G567" i="11"/>
  <c r="G561" i="11"/>
  <c r="G555" i="11"/>
  <c r="G549" i="11"/>
  <c r="G543" i="11"/>
  <c r="G537" i="11"/>
  <c r="G531" i="11"/>
  <c r="G525" i="11"/>
  <c r="G519" i="11"/>
  <c r="G513" i="11"/>
  <c r="G507" i="11"/>
  <c r="G501" i="11"/>
  <c r="G495" i="11"/>
  <c r="G489" i="11"/>
  <c r="G483" i="11"/>
  <c r="G477" i="11"/>
  <c r="G471" i="11"/>
  <c r="G465" i="11"/>
  <c r="G459" i="11"/>
  <c r="G453" i="11"/>
  <c r="G447" i="11"/>
  <c r="G441" i="11"/>
  <c r="G435" i="11"/>
  <c r="G429" i="11"/>
  <c r="G423" i="11"/>
  <c r="G417" i="11"/>
  <c r="G411" i="11"/>
  <c r="G405" i="11"/>
  <c r="G399" i="11"/>
  <c r="G393" i="11"/>
  <c r="G387" i="11"/>
  <c r="G381" i="11"/>
  <c r="G375" i="11"/>
  <c r="G369" i="11"/>
  <c r="G363" i="11"/>
  <c r="G357" i="11"/>
  <c r="G351" i="11"/>
  <c r="G345" i="11"/>
  <c r="G339" i="11"/>
  <c r="G333" i="11"/>
  <c r="G327" i="11"/>
  <c r="G321" i="11"/>
  <c r="G315" i="11"/>
  <c r="G309" i="11"/>
  <c r="G303" i="11"/>
  <c r="G297" i="11"/>
  <c r="G291" i="11"/>
  <c r="G285" i="11"/>
  <c r="G279" i="11"/>
  <c r="G273" i="11"/>
  <c r="G267" i="11"/>
  <c r="G261" i="11"/>
  <c r="G255" i="11"/>
  <c r="G249" i="11"/>
  <c r="G243" i="11"/>
  <c r="G237" i="11"/>
  <c r="G231" i="11"/>
  <c r="G225" i="11"/>
  <c r="G219" i="11"/>
  <c r="G213" i="11"/>
  <c r="G207" i="11"/>
  <c r="G201" i="11"/>
  <c r="G195" i="11"/>
  <c r="G189" i="11"/>
  <c r="G183" i="11"/>
  <c r="G177" i="11"/>
  <c r="G171" i="11"/>
  <c r="G165" i="11"/>
  <c r="G159" i="11"/>
  <c r="G153" i="11"/>
  <c r="G147" i="11"/>
  <c r="G141" i="11"/>
  <c r="G135" i="11"/>
  <c r="G129" i="11"/>
  <c r="G123" i="11"/>
  <c r="G117" i="11"/>
  <c r="G111" i="11"/>
  <c r="G105" i="11"/>
  <c r="G99" i="11"/>
  <c r="G93" i="11"/>
  <c r="G87" i="11"/>
  <c r="G81" i="11"/>
  <c r="G75" i="11"/>
  <c r="G69" i="11"/>
  <c r="G63" i="11"/>
  <c r="G57" i="11"/>
  <c r="G51" i="11"/>
  <c r="G45" i="11"/>
  <c r="G39" i="11"/>
  <c r="G33" i="11"/>
  <c r="G27" i="11"/>
  <c r="G21" i="11"/>
  <c r="G15" i="11"/>
  <c r="G9978" i="11"/>
  <c r="G9638" i="11"/>
  <c r="G9314" i="11"/>
  <c r="G8990" i="11"/>
  <c r="G8666" i="11"/>
  <c r="G8342" i="11"/>
  <c r="G8140" i="11"/>
  <c r="G7993" i="11"/>
  <c r="G7863" i="11"/>
  <c r="G7733" i="11"/>
  <c r="G7604" i="11"/>
  <c r="G7474" i="11"/>
  <c r="G7345" i="11"/>
  <c r="G7215" i="11"/>
  <c r="G7085" i="11"/>
  <c r="G6956" i="11"/>
  <c r="G6826" i="11"/>
  <c r="G6697" i="11"/>
  <c r="G6567" i="11"/>
  <c r="G6437" i="11"/>
  <c r="G6308" i="11"/>
  <c r="G6178" i="11"/>
  <c r="G6049" i="11"/>
  <c r="G5919" i="11"/>
  <c r="G5789" i="11"/>
  <c r="G5665" i="11"/>
  <c r="G5557" i="11"/>
  <c r="G5449" i="11"/>
  <c r="G5341" i="11"/>
  <c r="G5233" i="11"/>
  <c r="G5125" i="11"/>
  <c r="G5017" i="11"/>
  <c r="G4909" i="11"/>
  <c r="G4801" i="11"/>
  <c r="G4693" i="11"/>
  <c r="G4585" i="11"/>
  <c r="G4477" i="11"/>
  <c r="G4383" i="11"/>
  <c r="G4311" i="11"/>
  <c r="G4239" i="11"/>
  <c r="G4167" i="11"/>
  <c r="G4095" i="11"/>
  <c r="G4023" i="11"/>
  <c r="G3951" i="11"/>
  <c r="G3879" i="11"/>
  <c r="G3818" i="11"/>
  <c r="G3782" i="11"/>
  <c r="G3750" i="11"/>
  <c r="G3722" i="11"/>
  <c r="G3696" i="11"/>
  <c r="G3668" i="11"/>
  <c r="G3642" i="11"/>
  <c r="G3614" i="11"/>
  <c r="G3588" i="11"/>
  <c r="G3560" i="11"/>
  <c r="G3534" i="11"/>
  <c r="G3506" i="11"/>
  <c r="G3480" i="11"/>
  <c r="G3452" i="11"/>
  <c r="G3426" i="11"/>
  <c r="G3398" i="11"/>
  <c r="G3372" i="11"/>
  <c r="G3344" i="11"/>
  <c r="G3318" i="11"/>
  <c r="G3290" i="11"/>
  <c r="G3264" i="11"/>
  <c r="G3236" i="11"/>
  <c r="G3210" i="11"/>
  <c r="G3182" i="11"/>
  <c r="G3156" i="11"/>
  <c r="G3128" i="11"/>
  <c r="G3102" i="11"/>
  <c r="G3074" i="11"/>
  <c r="G3048" i="11"/>
  <c r="G3020" i="11"/>
  <c r="G2994" i="11"/>
  <c r="G2966" i="11"/>
  <c r="G2940" i="11"/>
  <c r="G2912" i="11"/>
  <c r="G2886" i="11"/>
  <c r="G2858" i="11"/>
  <c r="G2832" i="11"/>
  <c r="G2804" i="11"/>
  <c r="G2778" i="11"/>
  <c r="G2750" i="11"/>
  <c r="G2724" i="11"/>
  <c r="G2696" i="11"/>
  <c r="G2670" i="11"/>
  <c r="G2642" i="11"/>
  <c r="G2616" i="11"/>
  <c r="G2588" i="11"/>
  <c r="G2562" i="11"/>
  <c r="G2534" i="11"/>
  <c r="G2508" i="11"/>
  <c r="G2480" i="11"/>
  <c r="G2454" i="11"/>
  <c r="G2426" i="11"/>
  <c r="G2400" i="11"/>
  <c r="G2372" i="11"/>
  <c r="G2346" i="11"/>
  <c r="G2318" i="11"/>
  <c r="G2292" i="11"/>
  <c r="G2264" i="11"/>
  <c r="G2238" i="11"/>
  <c r="G2210" i="11"/>
  <c r="G2184" i="11"/>
  <c r="G2156" i="11"/>
  <c r="G2130" i="11"/>
  <c r="G2102" i="11"/>
  <c r="G2076" i="11"/>
  <c r="G2048" i="11"/>
  <c r="G2022" i="11"/>
  <c r="G1994" i="11"/>
  <c r="G1968" i="11"/>
  <c r="G1940" i="11"/>
  <c r="G1914" i="11"/>
  <c r="G1886" i="11"/>
  <c r="G1860" i="11"/>
  <c r="G1832" i="11"/>
  <c r="G1806" i="11"/>
  <c r="G1778" i="11"/>
  <c r="G1752" i="11"/>
  <c r="G1724" i="11"/>
  <c r="G1698" i="11"/>
  <c r="G1674" i="11"/>
  <c r="G1652" i="11"/>
  <c r="G1630" i="11"/>
  <c r="G1609" i="11"/>
  <c r="G1587" i="11"/>
  <c r="G1566" i="11"/>
  <c r="G1544" i="11"/>
  <c r="G1522" i="11"/>
  <c r="G1501" i="11"/>
  <c r="G1480" i="11"/>
  <c r="G1462" i="11"/>
  <c r="G1444" i="11"/>
  <c r="G1426" i="11"/>
  <c r="G1408" i="11"/>
  <c r="G1390" i="11"/>
  <c r="G1372" i="11"/>
  <c r="G1354" i="11"/>
  <c r="G1336" i="11"/>
  <c r="G1318" i="11"/>
  <c r="G1300" i="11"/>
  <c r="G1282" i="11"/>
  <c r="G1264" i="11"/>
  <c r="G1252" i="11"/>
  <c r="G1240" i="11"/>
  <c r="G1228" i="11"/>
  <c r="G1216" i="11"/>
  <c r="G1204" i="11"/>
  <c r="G1192" i="11"/>
  <c r="G1180" i="11"/>
  <c r="G1168" i="11"/>
  <c r="G1156" i="11"/>
  <c r="G1144" i="11"/>
  <c r="G1132" i="11"/>
  <c r="G1120" i="11"/>
  <c r="G1108" i="11"/>
  <c r="G1096" i="11"/>
  <c r="G1084" i="11"/>
  <c r="G1072" i="11"/>
  <c r="G1060" i="11"/>
  <c r="G1048" i="11"/>
  <c r="G1036" i="11"/>
  <c r="G1024" i="11"/>
  <c r="G1012" i="11"/>
  <c r="G1000" i="11"/>
  <c r="G988" i="11"/>
  <c r="G976" i="11"/>
  <c r="G964" i="11"/>
  <c r="G952" i="11"/>
  <c r="G940" i="11"/>
  <c r="G928" i="11"/>
  <c r="G916" i="11"/>
  <c r="G904" i="11"/>
  <c r="G892" i="11"/>
  <c r="G880" i="11"/>
  <c r="G868" i="11"/>
  <c r="G856" i="11"/>
  <c r="G844" i="11"/>
  <c r="G832" i="11"/>
  <c r="G820" i="11"/>
  <c r="G808" i="11"/>
  <c r="G796" i="11"/>
  <c r="G784" i="11"/>
  <c r="G772" i="11"/>
  <c r="G760" i="11"/>
  <c r="G748" i="11"/>
  <c r="G736" i="11"/>
  <c r="G724" i="11"/>
  <c r="G712" i="11"/>
  <c r="G700" i="11"/>
  <c r="G688" i="11"/>
  <c r="G676" i="11"/>
  <c r="G664" i="11"/>
  <c r="G652" i="11"/>
  <c r="G640" i="11"/>
  <c r="G628" i="11"/>
  <c r="G616" i="11"/>
  <c r="G604" i="11"/>
  <c r="G592" i="11"/>
  <c r="G580" i="11"/>
  <c r="G568" i="11"/>
  <c r="G556" i="11"/>
  <c r="G544" i="11"/>
  <c r="G532" i="11"/>
  <c r="G520" i="11"/>
  <c r="G508" i="11"/>
  <c r="G496" i="11"/>
  <c r="G484" i="11"/>
  <c r="G472" i="11"/>
  <c r="G460" i="11"/>
  <c r="G448" i="11"/>
  <c r="G436" i="11"/>
  <c r="G424" i="11"/>
  <c r="G412" i="11"/>
  <c r="G400" i="11"/>
  <c r="G388" i="11"/>
  <c r="G376" i="11"/>
  <c r="G364" i="11"/>
  <c r="G352" i="11"/>
  <c r="G340" i="11"/>
  <c r="G328" i="11"/>
  <c r="G316" i="11"/>
  <c r="G304" i="11"/>
  <c r="G292" i="11"/>
  <c r="G280" i="11"/>
  <c r="G268" i="11"/>
  <c r="G256" i="11"/>
  <c r="G244" i="11"/>
  <c r="G232" i="11"/>
  <c r="G220" i="11"/>
  <c r="G208" i="11"/>
  <c r="G196" i="11"/>
  <c r="G184" i="11"/>
  <c r="G172" i="11"/>
  <c r="G160" i="11"/>
  <c r="G148" i="11"/>
  <c r="G136" i="11"/>
  <c r="G124" i="11"/>
  <c r="G112" i="11"/>
  <c r="G100" i="11"/>
  <c r="G88" i="11"/>
  <c r="G76" i="11"/>
  <c r="G64" i="11"/>
  <c r="G52" i="11"/>
  <c r="G40" i="11"/>
  <c r="G28" i="11"/>
  <c r="G16" i="11"/>
  <c r="G9914" i="11"/>
  <c r="G9584" i="11"/>
  <c r="G9260" i="11"/>
  <c r="G8936" i="11"/>
  <c r="G8612" i="11"/>
  <c r="G8305" i="11"/>
  <c r="G8114" i="11"/>
  <c r="G7971" i="11"/>
  <c r="G7841" i="11"/>
  <c r="G7712" i="11"/>
  <c r="G7582" i="11"/>
  <c r="G7453" i="11"/>
  <c r="G7323" i="11"/>
  <c r="G7193" i="11"/>
  <c r="G7064" i="11"/>
  <c r="G6934" i="11"/>
  <c r="G6805" i="11"/>
  <c r="G6675" i="11"/>
  <c r="G6545" i="11"/>
  <c r="G6416" i="11"/>
  <c r="G6286" i="11"/>
  <c r="G6157" i="11"/>
  <c r="G6027" i="11"/>
  <c r="G5897" i="11"/>
  <c r="G5768" i="11"/>
  <c r="G5647" i="11"/>
  <c r="G5539" i="11"/>
  <c r="G5431" i="11"/>
  <c r="G5323" i="11"/>
  <c r="G5215" i="11"/>
  <c r="G5107" i="11"/>
  <c r="G4999" i="11"/>
  <c r="G4891" i="11"/>
  <c r="G4783" i="11"/>
  <c r="G4675" i="11"/>
  <c r="G4567" i="11"/>
  <c r="G4459" i="11"/>
  <c r="G4371" i="11"/>
  <c r="G4299" i="11"/>
  <c r="G4227" i="11"/>
  <c r="G4155" i="11"/>
  <c r="G4083" i="11"/>
  <c r="G4011" i="11"/>
  <c r="G3939" i="11"/>
  <c r="G3867" i="11"/>
  <c r="G3807" i="11"/>
  <c r="G3771" i="11"/>
  <c r="G3741" i="11"/>
  <c r="G3715" i="11"/>
  <c r="G3687" i="11"/>
  <c r="G3661" i="11"/>
  <c r="G3633" i="11"/>
  <c r="G3607" i="11"/>
  <c r="G3579" i="11"/>
  <c r="G3553" i="11"/>
  <c r="G3525" i="11"/>
  <c r="G3499" i="11"/>
  <c r="G3471" i="11"/>
  <c r="G3445" i="11"/>
  <c r="G3417" i="11"/>
  <c r="G3391" i="11"/>
  <c r="G3363" i="11"/>
  <c r="G3337" i="11"/>
  <c r="G3309" i="11"/>
  <c r="G3283" i="11"/>
  <c r="G3255" i="11"/>
  <c r="G3229" i="11"/>
  <c r="G3201" i="11"/>
  <c r="G3175" i="11"/>
  <c r="G3147" i="11"/>
  <c r="G3121" i="11"/>
  <c r="G3093" i="11"/>
  <c r="G3067" i="11"/>
  <c r="G3039" i="11"/>
  <c r="G3013" i="11"/>
  <c r="G2985" i="11"/>
  <c r="G2959" i="11"/>
  <c r="G2931" i="11"/>
  <c r="G2905" i="11"/>
  <c r="G2877" i="11"/>
  <c r="G2851" i="11"/>
  <c r="G2823" i="11"/>
  <c r="G2797" i="11"/>
  <c r="G2769" i="11"/>
  <c r="G2743" i="11"/>
  <c r="G2715" i="11"/>
  <c r="G2689" i="11"/>
  <c r="G2661" i="11"/>
  <c r="G2635" i="11"/>
  <c r="G2607" i="11"/>
  <c r="G2581" i="11"/>
  <c r="G2553" i="11"/>
  <c r="G2527" i="11"/>
  <c r="G2499" i="11"/>
  <c r="G2473" i="11"/>
  <c r="G2445" i="11"/>
  <c r="G2419" i="11"/>
  <c r="G2391" i="11"/>
  <c r="G2365" i="11"/>
  <c r="G2337" i="11"/>
  <c r="G2311" i="11"/>
  <c r="G2283" i="11"/>
  <c r="G2257" i="11"/>
  <c r="G2229" i="11"/>
  <c r="G2203" i="11"/>
  <c r="G2175" i="11"/>
  <c r="G2149" i="11"/>
  <c r="G2121" i="11"/>
  <c r="G2095" i="11"/>
  <c r="G2067" i="11"/>
  <c r="G2041" i="11"/>
  <c r="G2013" i="11"/>
  <c r="G1987" i="11"/>
  <c r="G1959" i="11"/>
  <c r="G1933" i="11"/>
  <c r="G1905" i="11"/>
  <c r="G1879" i="11"/>
  <c r="G1851" i="11"/>
  <c r="G1825" i="11"/>
  <c r="G1797" i="11"/>
  <c r="G1771" i="11"/>
  <c r="G1743" i="11"/>
  <c r="G1717" i="11"/>
  <c r="G1689" i="11"/>
  <c r="G1668" i="11"/>
  <c r="G1646" i="11"/>
  <c r="G1624" i="11"/>
  <c r="G1603" i="11"/>
  <c r="G1581" i="11"/>
  <c r="G1560" i="11"/>
  <c r="G1538" i="11"/>
  <c r="G1516" i="11"/>
  <c r="G1495" i="11"/>
  <c r="G1475" i="11"/>
  <c r="G1457" i="11"/>
  <c r="G1439" i="11"/>
  <c r="G1421" i="11"/>
  <c r="G1403" i="11"/>
  <c r="G1385" i="11"/>
  <c r="G1367" i="11"/>
  <c r="G1349" i="11"/>
  <c r="G1331" i="11"/>
  <c r="G1313" i="11"/>
  <c r="G1295" i="11"/>
  <c r="G1277" i="11"/>
  <c r="G1262" i="11"/>
  <c r="G1250" i="11"/>
  <c r="G1238" i="11"/>
  <c r="G1226" i="11"/>
  <c r="G1214" i="11"/>
  <c r="G1202" i="11"/>
  <c r="G1190" i="11"/>
  <c r="G1178" i="11"/>
  <c r="G1166" i="11"/>
  <c r="G1154" i="11"/>
  <c r="G1142" i="11"/>
  <c r="G1130" i="11"/>
  <c r="G1118" i="11"/>
  <c r="G1106" i="11"/>
  <c r="G1094" i="11"/>
  <c r="G1082" i="11"/>
  <c r="G1070" i="11"/>
  <c r="G1058" i="11"/>
  <c r="G1046" i="11"/>
  <c r="G1034" i="11"/>
  <c r="G1022" i="11"/>
  <c r="G1010" i="11"/>
  <c r="G998" i="11"/>
  <c r="G986" i="11"/>
  <c r="G974" i="11"/>
  <c r="G962" i="11"/>
  <c r="G950" i="11"/>
  <c r="G938" i="11"/>
  <c r="G926" i="11"/>
  <c r="G914" i="11"/>
  <c r="G902" i="11"/>
  <c r="G890" i="11"/>
  <c r="G878" i="11"/>
  <c r="G866" i="11"/>
  <c r="G854" i="11"/>
  <c r="G842" i="11"/>
  <c r="G830" i="11"/>
  <c r="G818" i="11"/>
  <c r="G806" i="11"/>
  <c r="G794" i="11"/>
  <c r="G782" i="11"/>
  <c r="G770" i="11"/>
  <c r="G758" i="11"/>
  <c r="G746" i="11"/>
  <c r="G734" i="11"/>
  <c r="G722" i="11"/>
  <c r="G710" i="11"/>
  <c r="G698" i="11"/>
  <c r="G686" i="11"/>
  <c r="G674" i="11"/>
  <c r="G662" i="11"/>
  <c r="G650" i="11"/>
  <c r="G638" i="11"/>
  <c r="G626" i="11"/>
  <c r="G614" i="11"/>
  <c r="G602" i="11"/>
  <c r="G590" i="11"/>
  <c r="G578" i="11"/>
  <c r="G566" i="11"/>
  <c r="G554" i="11"/>
  <c r="G542" i="11"/>
  <c r="G530" i="11"/>
  <c r="G518" i="11"/>
  <c r="G506" i="11"/>
  <c r="G494" i="11"/>
  <c r="G482" i="11"/>
  <c r="G470" i="11"/>
  <c r="G458" i="11"/>
  <c r="G446" i="11"/>
  <c r="G434" i="11"/>
  <c r="G422" i="11"/>
  <c r="G410" i="11"/>
  <c r="G398" i="11"/>
  <c r="G386" i="11"/>
  <c r="G374" i="11"/>
  <c r="G362" i="11"/>
  <c r="G350" i="11"/>
  <c r="G338" i="11"/>
  <c r="G326" i="11"/>
  <c r="G314" i="11"/>
  <c r="G302" i="11"/>
  <c r="G290" i="11"/>
  <c r="G278" i="11"/>
  <c r="G266" i="11"/>
  <c r="G254" i="11"/>
  <c r="G242" i="11"/>
  <c r="G230" i="11"/>
  <c r="G218" i="11"/>
  <c r="G206" i="11"/>
  <c r="G194" i="11"/>
  <c r="G182" i="11"/>
  <c r="G170" i="11"/>
  <c r="G158" i="11"/>
  <c r="G146" i="11"/>
  <c r="G134" i="11"/>
  <c r="G122" i="11"/>
  <c r="G110" i="11"/>
  <c r="G98" i="11"/>
  <c r="G86" i="11"/>
  <c r="G74" i="11"/>
  <c r="G62" i="11"/>
  <c r="G50" i="11"/>
  <c r="G38" i="11"/>
  <c r="G26" i="11"/>
  <c r="G9854" i="11"/>
  <c r="G9530" i="11"/>
  <c r="G9206" i="11"/>
  <c r="G8882" i="11"/>
  <c r="G8558" i="11"/>
  <c r="G8269" i="11"/>
  <c r="G8086" i="11"/>
  <c r="G7949" i="11"/>
  <c r="G7820" i="11"/>
  <c r="G7690" i="11"/>
  <c r="G7561" i="11"/>
  <c r="G7431" i="11"/>
  <c r="G7301" i="11"/>
  <c r="G7172" i="11"/>
  <c r="G7042" i="11"/>
  <c r="G6913" i="11"/>
  <c r="G6783" i="11"/>
  <c r="G6653" i="11"/>
  <c r="G6524" i="11"/>
  <c r="G6394" i="11"/>
  <c r="G6265" i="11"/>
  <c r="G6135" i="11"/>
  <c r="G6005" i="11"/>
  <c r="G5876" i="11"/>
  <c r="G5746" i="11"/>
  <c r="G5629" i="11"/>
  <c r="G5521" i="11"/>
  <c r="G5413" i="11"/>
  <c r="G5305" i="11"/>
  <c r="G5197" i="11"/>
  <c r="G5089" i="11"/>
  <c r="G4981" i="11"/>
  <c r="G4873" i="11"/>
  <c r="G4765" i="11"/>
  <c r="G4657" i="11"/>
  <c r="G4549" i="11"/>
  <c r="G4441" i="11"/>
  <c r="G4359" i="11"/>
  <c r="G4287" i="11"/>
  <c r="G4215" i="11"/>
  <c r="G4143" i="11"/>
  <c r="G4071" i="11"/>
  <c r="G3999" i="11"/>
  <c r="G3927" i="11"/>
  <c r="G3855" i="11"/>
  <c r="G3806" i="11"/>
  <c r="G3770" i="11"/>
  <c r="G3740" i="11"/>
  <c r="G3714" i="11"/>
  <c r="G3686" i="11"/>
  <c r="G3660" i="11"/>
  <c r="G3632" i="11"/>
  <c r="G3606" i="11"/>
  <c r="G3578" i="11"/>
  <c r="G3552" i="11"/>
  <c r="G3524" i="11"/>
  <c r="G3498" i="11"/>
  <c r="G3470" i="11"/>
  <c r="G3444" i="11"/>
  <c r="G3416" i="11"/>
  <c r="G3390" i="11"/>
  <c r="G3362" i="11"/>
  <c r="G3336" i="11"/>
  <c r="G3308" i="11"/>
  <c r="G3282" i="11"/>
  <c r="G3254" i="11"/>
  <c r="G3228" i="11"/>
  <c r="G3200" i="11"/>
  <c r="G3174" i="11"/>
  <c r="G3146" i="11"/>
  <c r="G3120" i="11"/>
  <c r="G3092" i="11"/>
  <c r="G3066" i="11"/>
  <c r="G3038" i="11"/>
  <c r="G3012" i="11"/>
  <c r="G2984" i="11"/>
  <c r="G2958" i="11"/>
  <c r="G2930" i="11"/>
  <c r="G2904" i="11"/>
  <c r="G2876" i="11"/>
  <c r="G2850" i="11"/>
  <c r="G2822" i="11"/>
  <c r="G2796" i="11"/>
  <c r="G2768" i="11"/>
  <c r="G2742" i="11"/>
  <c r="G2714" i="11"/>
  <c r="G2688" i="11"/>
  <c r="G2660" i="11"/>
  <c r="G2634" i="11"/>
  <c r="G2606" i="11"/>
  <c r="G2580" i="11"/>
  <c r="G2552" i="11"/>
  <c r="G2526" i="11"/>
  <c r="G2498" i="11"/>
  <c r="G2472" i="11"/>
  <c r="G2444" i="11"/>
  <c r="G2418" i="11"/>
  <c r="G2390" i="11"/>
  <c r="G2364" i="11"/>
  <c r="G2336" i="11"/>
  <c r="G2310" i="11"/>
  <c r="G2282" i="11"/>
  <c r="G2256" i="11"/>
  <c r="G2228" i="11"/>
  <c r="G2202" i="11"/>
  <c r="G2174" i="11"/>
  <c r="G2148" i="11"/>
  <c r="G2120" i="11"/>
  <c r="G2094" i="11"/>
  <c r="G2066" i="11"/>
  <c r="G2040" i="11"/>
  <c r="G2012" i="11"/>
  <c r="G1986" i="11"/>
  <c r="G1958" i="11"/>
  <c r="G1932" i="11"/>
  <c r="G1904" i="11"/>
  <c r="G1878" i="11"/>
  <c r="G1850" i="11"/>
  <c r="G1824" i="11"/>
  <c r="G1796" i="11"/>
  <c r="G1770" i="11"/>
  <c r="G1742" i="11"/>
  <c r="G1716" i="11"/>
  <c r="G1688" i="11"/>
  <c r="G1666" i="11"/>
  <c r="G1645" i="11"/>
  <c r="G1623" i="11"/>
  <c r="G1602" i="11"/>
  <c r="G1580" i="11"/>
  <c r="G1558" i="11"/>
  <c r="G1537" i="11"/>
  <c r="G1515" i="11"/>
  <c r="G1494" i="11"/>
  <c r="G1474" i="11"/>
  <c r="G1456" i="11"/>
  <c r="G1438" i="11"/>
  <c r="G1420" i="11"/>
  <c r="G1402" i="11"/>
  <c r="G1384" i="11"/>
  <c r="G1366" i="11"/>
  <c r="G1348" i="11"/>
  <c r="G1330" i="11"/>
  <c r="G1312" i="11"/>
  <c r="G1294" i="11"/>
  <c r="G1276" i="11"/>
  <c r="G1259" i="11"/>
  <c r="G1247" i="11"/>
  <c r="G1235" i="11"/>
  <c r="G1223" i="11"/>
  <c r="G1211" i="11"/>
  <c r="G1199" i="11"/>
  <c r="G1187" i="11"/>
  <c r="G1175" i="11"/>
  <c r="G1163" i="11"/>
  <c r="G1151" i="11"/>
  <c r="G1139" i="11"/>
  <c r="G1127" i="11"/>
  <c r="G1115" i="11"/>
  <c r="G1103" i="11"/>
  <c r="G1091" i="11"/>
  <c r="G1079" i="11"/>
  <c r="G1067" i="11"/>
  <c r="G1055" i="11"/>
  <c r="G1043" i="11"/>
  <c r="G1031" i="11"/>
  <c r="G1019" i="11"/>
  <c r="G1007" i="11"/>
  <c r="G995" i="11"/>
  <c r="G983" i="11"/>
  <c r="G971" i="11"/>
  <c r="G959" i="11"/>
  <c r="G947" i="11"/>
  <c r="G935" i="11"/>
  <c r="G923" i="11"/>
  <c r="G911" i="11"/>
  <c r="G899" i="11"/>
  <c r="G887" i="11"/>
  <c r="G875" i="11"/>
  <c r="G863" i="11"/>
  <c r="G851" i="11"/>
  <c r="G839" i="11"/>
  <c r="G827" i="11"/>
  <c r="G815" i="11"/>
  <c r="G803" i="11"/>
  <c r="G791" i="11"/>
  <c r="G779" i="11"/>
  <c r="G767" i="11"/>
  <c r="G755" i="11"/>
  <c r="G743" i="11"/>
  <c r="G731" i="11"/>
  <c r="G719" i="11"/>
  <c r="G707" i="11"/>
  <c r="G695" i="11"/>
  <c r="G683" i="11"/>
  <c r="G671" i="11"/>
  <c r="G659" i="11"/>
  <c r="G647" i="11"/>
  <c r="G635" i="11"/>
  <c r="G623" i="11"/>
  <c r="G611" i="11"/>
  <c r="G599" i="11"/>
  <c r="G587" i="11"/>
  <c r="G575" i="11"/>
  <c r="G563" i="11"/>
  <c r="G551" i="11"/>
  <c r="G539" i="11"/>
  <c r="G527" i="11"/>
  <c r="G515" i="11"/>
  <c r="G503" i="11"/>
  <c r="G491" i="11"/>
  <c r="G479" i="11"/>
  <c r="G467" i="11"/>
  <c r="G455" i="11"/>
  <c r="G443" i="11"/>
  <c r="G431" i="11"/>
  <c r="G419" i="11"/>
  <c r="G407" i="11"/>
  <c r="G395" i="11"/>
  <c r="G383" i="11"/>
  <c r="G371" i="11"/>
  <c r="G359" i="11"/>
  <c r="G347" i="11"/>
  <c r="G335" i="11"/>
  <c r="G323" i="11"/>
  <c r="G311" i="11"/>
  <c r="G299" i="11"/>
  <c r="G287" i="11"/>
  <c r="G275" i="11"/>
  <c r="G263" i="11"/>
  <c r="G251" i="11"/>
  <c r="G239" i="11"/>
  <c r="G227" i="11"/>
  <c r="G215" i="11"/>
  <c r="G203" i="11"/>
  <c r="G191" i="11"/>
  <c r="G179" i="11"/>
  <c r="G167" i="11"/>
  <c r="G155" i="11"/>
  <c r="G143" i="11"/>
  <c r="G131" i="11"/>
  <c r="G119" i="11"/>
  <c r="G107" i="11"/>
  <c r="G95" i="11"/>
  <c r="G83" i="11"/>
  <c r="G71" i="11"/>
  <c r="G59" i="11"/>
  <c r="G47" i="11"/>
  <c r="G35" i="11"/>
  <c r="G23" i="11"/>
  <c r="G9800" i="11"/>
  <c r="G9476" i="11"/>
  <c r="G9152" i="11"/>
  <c r="G8828" i="11"/>
  <c r="G8504" i="11"/>
  <c r="G8233" i="11"/>
  <c r="G8060" i="11"/>
  <c r="G7928" i="11"/>
  <c r="G7798" i="11"/>
  <c r="G7669" i="11"/>
  <c r="G7539" i="11"/>
  <c r="G7409" i="11"/>
  <c r="G7280" i="11"/>
  <c r="G7150" i="11"/>
  <c r="G7021" i="11"/>
  <c r="G6891" i="11"/>
  <c r="G6761" i="11"/>
  <c r="G6632" i="11"/>
  <c r="G6502" i="11"/>
  <c r="G6373" i="11"/>
  <c r="G6243" i="11"/>
  <c r="G6113" i="11"/>
  <c r="G5984" i="11"/>
  <c r="G5854" i="11"/>
  <c r="G5725" i="11"/>
  <c r="G5611" i="11"/>
  <c r="G5503" i="11"/>
  <c r="G5395" i="11"/>
  <c r="G5287" i="11"/>
  <c r="G5179" i="11"/>
  <c r="G5071" i="11"/>
  <c r="G4963" i="11"/>
  <c r="G4855" i="11"/>
  <c r="G4747" i="11"/>
  <c r="G4639" i="11"/>
  <c r="G4531" i="11"/>
  <c r="G4423" i="11"/>
  <c r="G4347" i="11"/>
  <c r="G4275" i="11"/>
  <c r="G4203" i="11"/>
  <c r="G4131" i="11"/>
  <c r="G4059" i="11"/>
  <c r="G3987" i="11"/>
  <c r="G3915" i="11"/>
  <c r="G3843" i="11"/>
  <c r="G3795" i="11"/>
  <c r="G3759" i="11"/>
  <c r="G3733" i="11"/>
  <c r="G3705" i="11"/>
  <c r="G3679" i="11"/>
  <c r="G3651" i="11"/>
  <c r="G3625" i="11"/>
  <c r="G3597" i="11"/>
  <c r="G3571" i="11"/>
  <c r="G3543" i="11"/>
  <c r="G3517" i="11"/>
  <c r="G3489" i="11"/>
  <c r="G3463" i="11"/>
  <c r="G3435" i="11"/>
  <c r="G3409" i="11"/>
  <c r="G3381" i="11"/>
  <c r="G3355" i="11"/>
  <c r="G3327" i="11"/>
  <c r="G3301" i="11"/>
  <c r="G3273" i="11"/>
  <c r="G3247" i="11"/>
  <c r="G3219" i="11"/>
  <c r="G3193" i="11"/>
  <c r="G3165" i="11"/>
  <c r="G3139" i="11"/>
  <c r="G3111" i="11"/>
  <c r="G3085" i="11"/>
  <c r="G3057" i="11"/>
  <c r="G3031" i="11"/>
  <c r="G3003" i="11"/>
  <c r="G2977" i="11"/>
  <c r="G2949" i="11"/>
  <c r="G2923" i="11"/>
  <c r="G2895" i="11"/>
  <c r="G2869" i="11"/>
  <c r="G2841" i="11"/>
  <c r="G2815" i="11"/>
  <c r="G2787" i="11"/>
  <c r="G2761" i="11"/>
  <c r="G2733" i="11"/>
  <c r="G2707" i="11"/>
  <c r="G2679" i="11"/>
  <c r="G2653" i="11"/>
  <c r="G2625" i="11"/>
  <c r="G2599" i="11"/>
  <c r="G2571" i="11"/>
  <c r="G2545" i="11"/>
  <c r="G2517" i="11"/>
  <c r="G2491" i="11"/>
  <c r="G2463" i="11"/>
  <c r="G2437" i="11"/>
  <c r="G2409" i="11"/>
  <c r="G2383" i="11"/>
  <c r="G2355" i="11"/>
  <c r="G2329" i="11"/>
  <c r="G2301" i="11"/>
  <c r="G2275" i="11"/>
  <c r="G2247" i="11"/>
  <c r="G2221" i="11"/>
  <c r="G2193" i="11"/>
  <c r="G2167" i="11"/>
  <c r="G2139" i="11"/>
  <c r="G2113" i="11"/>
  <c r="G2085" i="11"/>
  <c r="G2059" i="11"/>
  <c r="G2031" i="11"/>
  <c r="G2005" i="11"/>
  <c r="G1977" i="11"/>
  <c r="G1951" i="11"/>
  <c r="G1923" i="11"/>
  <c r="G1897" i="11"/>
  <c r="G1869" i="11"/>
  <c r="G1843" i="11"/>
  <c r="G1815" i="11"/>
  <c r="G1789" i="11"/>
  <c r="G9692" i="11"/>
  <c r="G9368" i="11"/>
  <c r="G9044" i="11"/>
  <c r="G8720" i="11"/>
  <c r="G8396" i="11"/>
  <c r="G8168" i="11"/>
  <c r="G8014" i="11"/>
  <c r="G7885" i="11"/>
  <c r="G7755" i="11"/>
  <c r="G7625" i="11"/>
  <c r="G7496" i="11"/>
  <c r="G7366" i="11"/>
  <c r="G7237" i="11"/>
  <c r="G7107" i="11"/>
  <c r="G6977" i="11"/>
  <c r="G6848" i="11"/>
  <c r="G6718" i="11"/>
  <c r="G6589" i="11"/>
  <c r="G6459" i="11"/>
  <c r="G6329" i="11"/>
  <c r="G6200" i="11"/>
  <c r="G6070" i="11"/>
  <c r="G5941" i="11"/>
  <c r="G5811" i="11"/>
  <c r="G5683" i="11"/>
  <c r="G5575" i="11"/>
  <c r="G5467" i="11"/>
  <c r="G5359" i="11"/>
  <c r="G5251" i="11"/>
  <c r="G5143" i="11"/>
  <c r="G5035" i="11"/>
  <c r="G4927" i="11"/>
  <c r="G4819" i="11"/>
  <c r="G4711" i="11"/>
  <c r="G4603" i="11"/>
  <c r="G4495" i="11"/>
  <c r="G4395" i="11"/>
  <c r="G4323" i="11"/>
  <c r="G4251" i="11"/>
  <c r="G4179" i="11"/>
  <c r="G4107" i="11"/>
  <c r="G4035" i="11"/>
  <c r="G3963" i="11"/>
  <c r="G3891" i="11"/>
  <c r="G3819" i="11"/>
  <c r="G3783" i="11"/>
  <c r="G3751" i="11"/>
  <c r="G3723" i="11"/>
  <c r="G3697" i="11"/>
  <c r="G3669" i="11"/>
  <c r="G3643" i="11"/>
  <c r="G3615" i="11"/>
  <c r="G3589" i="11"/>
  <c r="G3561" i="11"/>
  <c r="G3535" i="11"/>
  <c r="G3507" i="11"/>
  <c r="G3481" i="11"/>
  <c r="G3453" i="11"/>
  <c r="G3427" i="11"/>
  <c r="G3399" i="11"/>
  <c r="G3373" i="11"/>
  <c r="G3345" i="11"/>
  <c r="G3319" i="11"/>
  <c r="G3291" i="11"/>
  <c r="G3265" i="11"/>
  <c r="G3237" i="11"/>
  <c r="G3211" i="11"/>
  <c r="G3183" i="11"/>
  <c r="G3157" i="11"/>
  <c r="G3129" i="11"/>
  <c r="G3103" i="11"/>
  <c r="G3075" i="11"/>
  <c r="G3049" i="11"/>
  <c r="G3021" i="11"/>
  <c r="G2995" i="11"/>
  <c r="G2967" i="11"/>
  <c r="G2941" i="11"/>
  <c r="G2913" i="11"/>
  <c r="G2887" i="11"/>
  <c r="G2859" i="11"/>
  <c r="G2833" i="11"/>
  <c r="G2805" i="11"/>
  <c r="G2779" i="11"/>
  <c r="G2751" i="11"/>
  <c r="G2725" i="11"/>
  <c r="G2697" i="11"/>
  <c r="G2671" i="11"/>
  <c r="G2643" i="11"/>
  <c r="G2617" i="11"/>
  <c r="G2589" i="11"/>
  <c r="G2563" i="11"/>
  <c r="G2535" i="11"/>
  <c r="G2509" i="11"/>
  <c r="G2481" i="11"/>
  <c r="G2455" i="11"/>
  <c r="G2427" i="11"/>
  <c r="G2401" i="11"/>
  <c r="G2373" i="11"/>
  <c r="G2347" i="11"/>
  <c r="G2319" i="11"/>
  <c r="G2293" i="11"/>
  <c r="G2265" i="11"/>
  <c r="G2239" i="11"/>
  <c r="G2211" i="11"/>
  <c r="G2185" i="11"/>
  <c r="G2157" i="11"/>
  <c r="G2131" i="11"/>
  <c r="G2103" i="11"/>
  <c r="G2077" i="11"/>
  <c r="G2049" i="11"/>
  <c r="G2023" i="11"/>
  <c r="G1995" i="11"/>
  <c r="G1969" i="11"/>
  <c r="G1941" i="11"/>
  <c r="G1915" i="11"/>
  <c r="G1887" i="11"/>
  <c r="G1861" i="11"/>
  <c r="G1833" i="11"/>
  <c r="G1807" i="11"/>
  <c r="G1779" i="11"/>
  <c r="G1753" i="11"/>
  <c r="G1725" i="11"/>
  <c r="G1699" i="11"/>
  <c r="G1675" i="11"/>
  <c r="G1653" i="11"/>
  <c r="G1632" i="11"/>
  <c r="G1610" i="11"/>
  <c r="G1588" i="11"/>
  <c r="G1567" i="11"/>
  <c r="G1545" i="11"/>
  <c r="G1524" i="11"/>
  <c r="G1502" i="11"/>
  <c r="G1481" i="11"/>
  <c r="G1463" i="11"/>
  <c r="G1445" i="11"/>
  <c r="G1427" i="11"/>
  <c r="G1409" i="11"/>
  <c r="G1391" i="11"/>
  <c r="G1373" i="11"/>
  <c r="G1355" i="11"/>
  <c r="G1337" i="11"/>
  <c r="G1319" i="11"/>
  <c r="G1301" i="11"/>
  <c r="G1283" i="11"/>
  <c r="G1265" i="11"/>
  <c r="G1253" i="11"/>
  <c r="G1241" i="11"/>
  <c r="G1229" i="11"/>
  <c r="G1217" i="11"/>
  <c r="G1205" i="11"/>
  <c r="G1193" i="11"/>
  <c r="G1181" i="11"/>
  <c r="G1169" i="11"/>
  <c r="G1157" i="11"/>
  <c r="G1145" i="11"/>
  <c r="G1133" i="11"/>
  <c r="G1121" i="11"/>
  <c r="G1109" i="11"/>
  <c r="G1097" i="11"/>
  <c r="G1085" i="11"/>
  <c r="G1073" i="11"/>
  <c r="G1061" i="11"/>
  <c r="G1049" i="11"/>
  <c r="G1037" i="11"/>
  <c r="G1025" i="11"/>
  <c r="G1013" i="11"/>
  <c r="G1001" i="11"/>
  <c r="G989" i="11"/>
  <c r="G977" i="11"/>
  <c r="G965" i="11"/>
  <c r="G953" i="11"/>
  <c r="G941" i="11"/>
  <c r="G929" i="11"/>
  <c r="G917" i="11"/>
  <c r="G905" i="11"/>
  <c r="G893" i="11"/>
  <c r="G881" i="11"/>
  <c r="G869" i="11"/>
  <c r="G857" i="11"/>
  <c r="G845" i="11"/>
  <c r="G833" i="11"/>
  <c r="G821" i="11"/>
  <c r="G809" i="11"/>
  <c r="G797" i="11"/>
  <c r="G785" i="11"/>
  <c r="G773" i="11"/>
  <c r="G761" i="11"/>
  <c r="G749" i="11"/>
  <c r="G737" i="11"/>
  <c r="G725" i="11"/>
  <c r="G713" i="11"/>
  <c r="G701" i="11"/>
  <c r="G689" i="11"/>
  <c r="G677" i="11"/>
  <c r="G665" i="11"/>
  <c r="G653" i="11"/>
  <c r="G641" i="11"/>
  <c r="G629" i="11"/>
  <c r="G617" i="11"/>
  <c r="G605" i="11"/>
  <c r="G593" i="11"/>
  <c r="G581" i="11"/>
  <c r="G569" i="11"/>
  <c r="G557" i="11"/>
  <c r="G545" i="11"/>
  <c r="G533" i="11"/>
  <c r="G521" i="11"/>
  <c r="G509" i="11"/>
  <c r="G497" i="11"/>
  <c r="G485" i="11"/>
  <c r="G473" i="11"/>
  <c r="G461" i="11"/>
  <c r="G449" i="11"/>
  <c r="G437" i="11"/>
  <c r="G425" i="11"/>
  <c r="G413" i="11"/>
  <c r="G401" i="11"/>
  <c r="G389" i="11"/>
  <c r="G377" i="11"/>
  <c r="G365" i="11"/>
  <c r="G353" i="11"/>
  <c r="G341" i="11"/>
  <c r="G329" i="11"/>
  <c r="G317" i="11"/>
  <c r="G305" i="11"/>
  <c r="G293" i="11"/>
  <c r="G281" i="11"/>
  <c r="G269" i="11"/>
  <c r="G257" i="11"/>
  <c r="G245" i="11"/>
  <c r="G233" i="11"/>
  <c r="G221" i="11"/>
  <c r="G209" i="11"/>
  <c r="G197" i="11"/>
  <c r="G185" i="11"/>
  <c r="G173" i="11"/>
  <c r="G161" i="11"/>
  <c r="G149" i="11"/>
  <c r="G137" i="11"/>
  <c r="G125" i="11"/>
  <c r="G113" i="11"/>
  <c r="G101" i="11"/>
  <c r="G89" i="11"/>
  <c r="G77" i="11"/>
  <c r="G65" i="11"/>
  <c r="G53" i="11"/>
  <c r="G41" i="11"/>
  <c r="G29" i="11"/>
  <c r="G17" i="11"/>
  <c r="G9746" i="11"/>
  <c r="G8036" i="11"/>
  <c r="G7258" i="11"/>
  <c r="G6481" i="11"/>
  <c r="G5703" i="11"/>
  <c r="G5053" i="11"/>
  <c r="G4407" i="11"/>
  <c r="G3975" i="11"/>
  <c r="G3704" i="11"/>
  <c r="G3542" i="11"/>
  <c r="G3380" i="11"/>
  <c r="G3218" i="11"/>
  <c r="G3056" i="11"/>
  <c r="G2894" i="11"/>
  <c r="G2732" i="11"/>
  <c r="G2570" i="11"/>
  <c r="G2408" i="11"/>
  <c r="G2246" i="11"/>
  <c r="G2084" i="11"/>
  <c r="G1922" i="11"/>
  <c r="G1761" i="11"/>
  <c r="G1682" i="11"/>
  <c r="G1617" i="11"/>
  <c r="G1552" i="11"/>
  <c r="G1488" i="11"/>
  <c r="G1433" i="11"/>
  <c r="G1379" i="11"/>
  <c r="G1325" i="11"/>
  <c r="G1271" i="11"/>
  <c r="G1234" i="11"/>
  <c r="G1198" i="11"/>
  <c r="G1162" i="11"/>
  <c r="G1126" i="11"/>
  <c r="G1090" i="11"/>
  <c r="G1054" i="11"/>
  <c r="G1018" i="11"/>
  <c r="G982" i="11"/>
  <c r="G946" i="11"/>
  <c r="G910" i="11"/>
  <c r="G874" i="11"/>
  <c r="G838" i="11"/>
  <c r="G802" i="11"/>
  <c r="G766" i="11"/>
  <c r="G730" i="11"/>
  <c r="G694" i="11"/>
  <c r="G658" i="11"/>
  <c r="G622" i="11"/>
  <c r="G586" i="11"/>
  <c r="G550" i="11"/>
  <c r="G514" i="11"/>
  <c r="G478" i="11"/>
  <c r="G442" i="11"/>
  <c r="G406" i="11"/>
  <c r="G370" i="11"/>
  <c r="G334" i="11"/>
  <c r="G298" i="11"/>
  <c r="G262" i="11"/>
  <c r="G226" i="11"/>
  <c r="G190" i="11"/>
  <c r="G154" i="11"/>
  <c r="G118" i="11"/>
  <c r="G82" i="11"/>
  <c r="G46" i="11"/>
  <c r="G9422" i="11"/>
  <c r="G7906" i="11"/>
  <c r="G7129" i="11"/>
  <c r="G6351" i="11"/>
  <c r="G5593" i="11"/>
  <c r="G4945" i="11"/>
  <c r="G4335" i="11"/>
  <c r="G3903" i="11"/>
  <c r="G3678" i="11"/>
  <c r="G3516" i="11"/>
  <c r="G3354" i="11"/>
  <c r="G3192" i="11"/>
  <c r="G3030" i="11"/>
  <c r="G2868" i="11"/>
  <c r="G2706" i="11"/>
  <c r="G2544" i="11"/>
  <c r="G2382" i="11"/>
  <c r="G2220" i="11"/>
  <c r="G2058" i="11"/>
  <c r="G1896" i="11"/>
  <c r="G1760" i="11"/>
  <c r="G1681" i="11"/>
  <c r="G1616" i="11"/>
  <c r="G1551" i="11"/>
  <c r="G1486" i="11"/>
  <c r="G1432" i="11"/>
  <c r="G1378" i="11"/>
  <c r="G1324" i="11"/>
  <c r="G1270" i="11"/>
  <c r="G1232" i="11"/>
  <c r="G1196" i="11"/>
  <c r="G1160" i="11"/>
  <c r="G1124" i="11"/>
  <c r="G1088" i="11"/>
  <c r="G1052" i="11"/>
  <c r="G1016" i="11"/>
  <c r="G980" i="11"/>
  <c r="G944" i="11"/>
  <c r="G908" i="11"/>
  <c r="G872" i="11"/>
  <c r="G836" i="11"/>
  <c r="G800" i="11"/>
  <c r="G764" i="11"/>
  <c r="G728" i="11"/>
  <c r="G692" i="11"/>
  <c r="G656" i="11"/>
  <c r="G620" i="11"/>
  <c r="G584" i="11"/>
  <c r="G548" i="11"/>
  <c r="G512" i="11"/>
  <c r="G476" i="11"/>
  <c r="G440" i="11"/>
  <c r="G404" i="11"/>
  <c r="G368" i="11"/>
  <c r="G332" i="11"/>
  <c r="G296" i="11"/>
  <c r="G260" i="11"/>
  <c r="G224" i="11"/>
  <c r="G188" i="11"/>
  <c r="G152" i="11"/>
  <c r="G116" i="11"/>
  <c r="G80" i="11"/>
  <c r="G44" i="11"/>
  <c r="G9098" i="11"/>
  <c r="G7777" i="11"/>
  <c r="G6999" i="11"/>
  <c r="G6221" i="11"/>
  <c r="G5485" i="11"/>
  <c r="G4837" i="11"/>
  <c r="G4263" i="11"/>
  <c r="G3831" i="11"/>
  <c r="G3650" i="11"/>
  <c r="G3488" i="11"/>
  <c r="G3326" i="11"/>
  <c r="G3164" i="11"/>
  <c r="G3002" i="11"/>
  <c r="G2840" i="11"/>
  <c r="G2678" i="11"/>
  <c r="G2516" i="11"/>
  <c r="G2354" i="11"/>
  <c r="G2192" i="11"/>
  <c r="G2030" i="11"/>
  <c r="G1868" i="11"/>
  <c r="G1735" i="11"/>
  <c r="G1660" i="11"/>
  <c r="G1596" i="11"/>
  <c r="G1531" i="11"/>
  <c r="G1469" i="11"/>
  <c r="G1415" i="11"/>
  <c r="G1361" i="11"/>
  <c r="G1307" i="11"/>
  <c r="G1258" i="11"/>
  <c r="G1222" i="11"/>
  <c r="G1186" i="11"/>
  <c r="G1150" i="11"/>
  <c r="G1114" i="11"/>
  <c r="G1078" i="11"/>
  <c r="G1042" i="11"/>
  <c r="G1006" i="11"/>
  <c r="G970" i="11"/>
  <c r="G934" i="11"/>
  <c r="G898" i="11"/>
  <c r="G862" i="11"/>
  <c r="G826" i="11"/>
  <c r="G790" i="11"/>
  <c r="G754" i="11"/>
  <c r="G718" i="11"/>
  <c r="G682" i="11"/>
  <c r="G646" i="11"/>
  <c r="G610" i="11"/>
  <c r="G574" i="11"/>
  <c r="G538" i="11"/>
  <c r="G502" i="11"/>
  <c r="G466" i="11"/>
  <c r="G430" i="11"/>
  <c r="G394" i="11"/>
  <c r="G358" i="11"/>
  <c r="G322" i="11"/>
  <c r="G286" i="11"/>
  <c r="G250" i="11"/>
  <c r="G214" i="11"/>
  <c r="G178" i="11"/>
  <c r="G142" i="11"/>
  <c r="G106" i="11"/>
  <c r="G70" i="11"/>
  <c r="G34" i="11"/>
  <c r="G8450" i="11"/>
  <c r="G7517" i="11"/>
  <c r="G6740" i="11"/>
  <c r="G5962" i="11"/>
  <c r="G5269" i="11"/>
  <c r="G4621" i="11"/>
  <c r="G4119" i="11"/>
  <c r="G3758" i="11"/>
  <c r="G3596" i="11"/>
  <c r="G3434" i="11"/>
  <c r="G3272" i="11"/>
  <c r="G3110" i="11"/>
  <c r="G2948" i="11"/>
  <c r="G2786" i="11"/>
  <c r="G2624" i="11"/>
  <c r="G2462" i="11"/>
  <c r="G2300" i="11"/>
  <c r="G2138" i="11"/>
  <c r="G1976" i="11"/>
  <c r="G1814" i="11"/>
  <c r="G1707" i="11"/>
  <c r="G1639" i="11"/>
  <c r="G1574" i="11"/>
  <c r="G1509" i="11"/>
  <c r="G1451" i="11"/>
  <c r="G1397" i="11"/>
  <c r="G1343" i="11"/>
  <c r="G1289" i="11"/>
  <c r="G1246" i="11"/>
  <c r="G1210" i="11"/>
  <c r="G1174" i="11"/>
  <c r="G1138" i="11"/>
  <c r="G1102" i="11"/>
  <c r="G1066" i="11"/>
  <c r="G1030" i="11"/>
  <c r="G994" i="11"/>
  <c r="G958" i="11"/>
  <c r="G922" i="11"/>
  <c r="G886" i="11"/>
  <c r="G850" i="11"/>
  <c r="G814" i="11"/>
  <c r="G778" i="11"/>
  <c r="G742" i="11"/>
  <c r="G706" i="11"/>
  <c r="G670" i="11"/>
  <c r="G634" i="11"/>
  <c r="G598" i="11"/>
  <c r="G562" i="11"/>
  <c r="G526" i="11"/>
  <c r="G490" i="11"/>
  <c r="G454" i="11"/>
  <c r="G418" i="11"/>
  <c r="G382" i="11"/>
  <c r="G346" i="11"/>
  <c r="G310" i="11"/>
  <c r="G274" i="11"/>
  <c r="G238" i="11"/>
  <c r="G202" i="11"/>
  <c r="G166" i="11"/>
  <c r="G130" i="11"/>
  <c r="G94" i="11"/>
  <c r="G58" i="11"/>
  <c r="G22" i="11"/>
  <c r="G8197" i="11"/>
  <c r="G7388" i="11"/>
  <c r="G6610" i="11"/>
  <c r="G5833" i="11"/>
  <c r="G5161" i="11"/>
  <c r="G4513" i="11"/>
  <c r="G4047" i="11"/>
  <c r="G3732" i="11"/>
  <c r="G3570" i="11"/>
  <c r="G3408" i="11"/>
  <c r="G3246" i="11"/>
  <c r="G3084" i="11"/>
  <c r="G2922" i="11"/>
  <c r="G2760" i="11"/>
  <c r="G2598" i="11"/>
  <c r="G2436" i="11"/>
  <c r="G2274" i="11"/>
  <c r="G2112" i="11"/>
  <c r="G1950" i="11"/>
  <c r="G1788" i="11"/>
  <c r="G1706" i="11"/>
  <c r="G1638" i="11"/>
  <c r="G1573" i="11"/>
  <c r="G1508" i="11"/>
  <c r="G1450" i="11"/>
  <c r="G1396" i="11"/>
  <c r="G1342" i="11"/>
  <c r="G1288" i="11"/>
  <c r="G1244" i="11"/>
  <c r="G1208" i="11"/>
  <c r="G1172" i="11"/>
  <c r="G1136" i="11"/>
  <c r="G1100" i="11"/>
  <c r="G1064" i="11"/>
  <c r="G1028" i="11"/>
  <c r="G992" i="11"/>
  <c r="G956" i="11"/>
  <c r="G920" i="11"/>
  <c r="G884" i="11"/>
  <c r="G848" i="11"/>
  <c r="G812" i="11"/>
  <c r="G776" i="11"/>
  <c r="G740" i="11"/>
  <c r="G704" i="11"/>
  <c r="G668" i="11"/>
  <c r="G632" i="11"/>
  <c r="G596" i="11"/>
  <c r="G560" i="11"/>
  <c r="G524" i="11"/>
  <c r="G488" i="11"/>
  <c r="G452" i="11"/>
  <c r="G416" i="11"/>
  <c r="G380" i="11"/>
  <c r="G344" i="11"/>
  <c r="G308" i="11"/>
  <c r="G272" i="11"/>
  <c r="G236" i="11"/>
  <c r="G200" i="11"/>
  <c r="G164" i="11"/>
  <c r="G128" i="11"/>
  <c r="G92" i="11"/>
  <c r="G56" i="11"/>
  <c r="G20" i="11"/>
  <c r="G5377" i="11"/>
  <c r="G3300" i="11"/>
  <c r="G2328" i="11"/>
  <c r="G1594" i="11"/>
  <c r="G1256" i="11"/>
  <c r="G1040" i="11"/>
  <c r="G824" i="11"/>
  <c r="G608" i="11"/>
  <c r="G392" i="11"/>
  <c r="G176" i="11"/>
  <c r="G4729" i="11"/>
  <c r="G3138" i="11"/>
  <c r="G2166" i="11"/>
  <c r="G1530" i="11"/>
  <c r="G1220" i="11"/>
  <c r="G1004" i="11"/>
  <c r="G788" i="11"/>
  <c r="G572" i="11"/>
  <c r="G356" i="11"/>
  <c r="G140" i="11"/>
  <c r="G8774" i="11"/>
  <c r="G4191" i="11"/>
  <c r="G2976" i="11"/>
  <c r="G2004" i="11"/>
  <c r="G1468" i="11"/>
  <c r="G1184" i="11"/>
  <c r="G968" i="11"/>
  <c r="G752" i="11"/>
  <c r="G536" i="11"/>
  <c r="G320" i="11"/>
  <c r="G104" i="11"/>
  <c r="G7647" i="11"/>
  <c r="G3794" i="11"/>
  <c r="G2814" i="11"/>
  <c r="G1842" i="11"/>
  <c r="G1414" i="11"/>
  <c r="G1148" i="11"/>
  <c r="G932" i="11"/>
  <c r="G716" i="11"/>
  <c r="G500" i="11"/>
  <c r="G284" i="11"/>
  <c r="G68" i="11"/>
  <c r="G6092" i="11"/>
  <c r="G3462" i="11"/>
  <c r="G2490" i="11"/>
  <c r="G1659" i="11"/>
  <c r="G1306" i="11"/>
  <c r="G1076" i="11"/>
  <c r="G860" i="11"/>
  <c r="G644" i="11"/>
  <c r="G428" i="11"/>
  <c r="G212" i="11"/>
  <c r="G6869" i="11"/>
  <c r="G896" i="11"/>
  <c r="G3624" i="11"/>
  <c r="G680" i="11"/>
  <c r="G2652" i="11"/>
  <c r="G464" i="11"/>
  <c r="G1734" i="11"/>
  <c r="G248" i="11"/>
  <c r="G1112" i="11"/>
  <c r="G1360" i="11"/>
  <c r="G32" i="11"/>
  <c r="E10011" i="11"/>
  <c r="E10005" i="11"/>
  <c r="E9999" i="11"/>
  <c r="E9993" i="11"/>
  <c r="E9987" i="11"/>
  <c r="E9981" i="11"/>
  <c r="E9975" i="11"/>
  <c r="E9969" i="11"/>
  <c r="E9963" i="11"/>
  <c r="E9957" i="11"/>
  <c r="E9951" i="11"/>
  <c r="E9945" i="11"/>
  <c r="E9939" i="11"/>
  <c r="E9933" i="11"/>
  <c r="E9927" i="11"/>
  <c r="E9921" i="11"/>
  <c r="E9915" i="11"/>
  <c r="E9909" i="11"/>
  <c r="E9903" i="11"/>
  <c r="E9897" i="11"/>
  <c r="E9891" i="11"/>
  <c r="E9885" i="11"/>
  <c r="E9879" i="11"/>
  <c r="E9873" i="11"/>
  <c r="E9867" i="11"/>
  <c r="E9861" i="11"/>
  <c r="E9855" i="11"/>
  <c r="E9849" i="11"/>
  <c r="E9843" i="11"/>
  <c r="E9837" i="11"/>
  <c r="E9831" i="11"/>
  <c r="E9825" i="11"/>
  <c r="E9819" i="11"/>
  <c r="E9813" i="11"/>
  <c r="E9807" i="11"/>
  <c r="E9801" i="11"/>
  <c r="E9795" i="11"/>
  <c r="E9789" i="11"/>
  <c r="E9783" i="11"/>
  <c r="E9777" i="11"/>
  <c r="E9771" i="11"/>
  <c r="E9765" i="11"/>
  <c r="E9759" i="11"/>
  <c r="E9753" i="11"/>
  <c r="E9747" i="11"/>
  <c r="E9741" i="11"/>
  <c r="E9735" i="11"/>
  <c r="E9729" i="11"/>
  <c r="E9723" i="11"/>
  <c r="E9717" i="11"/>
  <c r="E9711" i="11"/>
  <c r="E9705" i="11"/>
  <c r="E9699" i="11"/>
  <c r="E9693" i="11"/>
  <c r="E9687" i="11"/>
  <c r="E9681" i="11"/>
  <c r="E9675" i="11"/>
  <c r="E9669" i="11"/>
  <c r="E9663" i="11"/>
  <c r="E9657" i="11"/>
  <c r="E9651" i="11"/>
  <c r="E9645" i="11"/>
  <c r="E9639" i="11"/>
  <c r="E9633" i="11"/>
  <c r="E9627" i="11"/>
  <c r="E9621" i="11"/>
  <c r="E9615" i="11"/>
  <c r="E9609" i="11"/>
  <c r="E9603" i="11"/>
  <c r="E9597" i="11"/>
  <c r="E9591" i="11"/>
  <c r="E9585" i="11"/>
  <c r="E9579" i="11"/>
  <c r="E9573" i="11"/>
  <c r="E9567" i="11"/>
  <c r="E9561" i="11"/>
  <c r="E9555" i="11"/>
  <c r="E9549" i="11"/>
  <c r="E9543" i="11"/>
  <c r="E9537" i="11"/>
  <c r="E9531" i="11"/>
  <c r="E9525" i="11"/>
  <c r="E9519" i="11"/>
  <c r="E9513" i="11"/>
  <c r="E9507" i="11"/>
  <c r="E9501" i="11"/>
  <c r="E9495" i="11"/>
  <c r="E9489" i="11"/>
  <c r="E9483" i="11"/>
  <c r="E9477" i="11"/>
  <c r="E9471" i="11"/>
  <c r="E9465" i="11"/>
  <c r="E9459" i="11"/>
  <c r="E9453" i="11"/>
  <c r="E9447" i="11"/>
  <c r="E9441" i="11"/>
  <c r="E9435" i="11"/>
  <c r="E9429" i="11"/>
  <c r="E9423" i="11"/>
  <c r="E9417" i="11"/>
  <c r="E9411" i="11"/>
  <c r="E9405" i="11"/>
  <c r="E9399" i="11"/>
  <c r="E9393" i="11"/>
  <c r="E9387" i="11"/>
  <c r="E9381" i="11"/>
  <c r="E9375" i="11"/>
  <c r="E9369" i="11"/>
  <c r="E9363" i="11"/>
  <c r="E9357" i="11"/>
  <c r="E9351" i="11"/>
  <c r="E9345" i="11"/>
  <c r="E9339" i="11"/>
  <c r="E9333" i="11"/>
  <c r="E9327" i="11"/>
  <c r="E9321" i="11"/>
  <c r="E9315" i="11"/>
  <c r="E9309" i="11"/>
  <c r="E9303" i="11"/>
  <c r="E9297" i="11"/>
  <c r="E9291" i="11"/>
  <c r="E9285" i="11"/>
  <c r="E9279" i="11"/>
  <c r="E9273" i="11"/>
  <c r="E9267" i="11"/>
  <c r="E9261" i="11"/>
  <c r="E9255" i="11"/>
  <c r="E9249" i="11"/>
  <c r="E9243" i="11"/>
  <c r="E9237" i="11"/>
  <c r="E9231" i="11"/>
  <c r="E9225" i="11"/>
  <c r="E9219" i="11"/>
  <c r="E9213" i="11"/>
  <c r="E9207" i="11"/>
  <c r="E9201" i="11"/>
  <c r="E9195" i="11"/>
  <c r="E9189" i="11"/>
  <c r="E9183" i="11"/>
  <c r="E9177" i="11"/>
  <c r="E9171" i="11"/>
  <c r="E9165" i="11"/>
  <c r="E9159" i="11"/>
  <c r="E9153" i="11"/>
  <c r="E9147" i="11"/>
  <c r="E9141" i="11"/>
  <c r="E9135" i="11"/>
  <c r="E9129" i="11"/>
  <c r="E9123" i="11"/>
  <c r="E9117" i="11"/>
  <c r="E9111" i="11"/>
  <c r="E9105" i="11"/>
  <c r="E9099" i="11"/>
  <c r="E9093" i="11"/>
  <c r="E9087" i="11"/>
  <c r="E9081" i="11"/>
  <c r="E9075" i="11"/>
  <c r="E9069" i="11"/>
  <c r="E9063" i="11"/>
  <c r="E9057" i="11"/>
  <c r="E9051" i="11"/>
  <c r="E9045" i="11"/>
  <c r="E9039" i="11"/>
  <c r="E9033" i="11"/>
  <c r="E9027" i="11"/>
  <c r="E9021" i="11"/>
  <c r="E9015" i="11"/>
  <c r="E9009" i="11"/>
  <c r="E9003" i="11"/>
  <c r="E8997" i="11"/>
  <c r="E8991" i="11"/>
  <c r="E8985" i="11"/>
  <c r="E8979" i="11"/>
  <c r="E8973" i="11"/>
  <c r="E8967" i="11"/>
  <c r="E8961" i="11"/>
  <c r="E8955" i="11"/>
  <c r="E8949" i="11"/>
  <c r="E8943" i="11"/>
  <c r="E8937" i="11"/>
  <c r="E8931" i="11"/>
  <c r="E8925" i="11"/>
  <c r="E8919" i="11"/>
  <c r="E8913" i="11"/>
  <c r="E8907" i="11"/>
  <c r="E8901" i="11"/>
  <c r="E8895" i="11"/>
  <c r="E8889" i="11"/>
  <c r="E8883" i="11"/>
  <c r="E8877" i="11"/>
  <c r="E8871" i="11"/>
  <c r="E8865" i="11"/>
  <c r="E8859" i="11"/>
  <c r="E8853" i="11"/>
  <c r="E8847" i="11"/>
  <c r="E8841" i="11"/>
  <c r="E8835" i="11"/>
  <c r="E8829" i="11"/>
  <c r="E8823" i="11"/>
  <c r="E8817" i="11"/>
  <c r="E8811" i="11"/>
  <c r="E8805" i="11"/>
  <c r="E8799" i="11"/>
  <c r="E8793" i="11"/>
  <c r="E8787" i="11"/>
  <c r="E8781" i="11"/>
  <c r="E8775" i="11"/>
  <c r="E8769" i="11"/>
  <c r="E8763" i="11"/>
  <c r="E8757" i="11"/>
  <c r="E8751" i="11"/>
  <c r="E8745" i="11"/>
  <c r="E8739" i="11"/>
  <c r="E8733" i="11"/>
  <c r="E8727" i="11"/>
  <c r="E8721" i="11"/>
  <c r="E8715" i="11"/>
  <c r="E8709" i="11"/>
  <c r="E8703" i="11"/>
  <c r="E8697" i="11"/>
  <c r="E8691" i="11"/>
  <c r="E8685" i="11"/>
  <c r="E8679" i="11"/>
  <c r="E8673" i="11"/>
  <c r="E8667" i="11"/>
  <c r="E8661" i="11"/>
  <c r="E8655" i="11"/>
  <c r="E8649" i="11"/>
  <c r="E8643" i="11"/>
  <c r="E8637" i="11"/>
  <c r="E8631" i="11"/>
  <c r="E8625" i="11"/>
  <c r="E8619" i="11"/>
  <c r="E8613" i="11"/>
  <c r="E8607" i="11"/>
  <c r="E8601" i="11"/>
  <c r="E8595" i="11"/>
  <c r="E8589" i="11"/>
  <c r="E8583" i="11"/>
  <c r="E8577" i="11"/>
  <c r="E8571" i="11"/>
  <c r="E8565" i="11"/>
  <c r="E8559" i="11"/>
  <c r="E8553" i="11"/>
  <c r="E8547" i="11"/>
  <c r="E8541" i="11"/>
  <c r="E8535" i="11"/>
  <c r="E8529" i="11"/>
  <c r="E8523" i="11"/>
  <c r="E8517" i="11"/>
  <c r="E8511" i="11"/>
  <c r="E8505" i="11"/>
  <c r="E8499" i="11"/>
  <c r="E8493" i="11"/>
  <c r="E8487" i="11"/>
  <c r="E8481" i="11"/>
  <c r="E8475" i="11"/>
  <c r="E8469" i="11"/>
  <c r="E8463" i="11"/>
  <c r="E8457" i="11"/>
  <c r="E8451" i="11"/>
  <c r="E8445" i="11"/>
  <c r="E8439" i="11"/>
  <c r="E8433" i="11"/>
  <c r="E8427" i="11"/>
  <c r="E8421" i="11"/>
  <c r="E8415" i="11"/>
  <c r="E8409" i="11"/>
  <c r="E8403" i="11"/>
  <c r="E8397" i="11"/>
  <c r="E8391" i="11"/>
  <c r="E8385" i="11"/>
  <c r="E8379" i="11"/>
  <c r="E8373" i="11"/>
  <c r="E8367" i="11"/>
  <c r="E8361" i="11"/>
  <c r="E8355" i="11"/>
  <c r="E8349" i="11"/>
  <c r="E8343" i="11"/>
  <c r="E8337" i="11"/>
  <c r="E8331" i="11"/>
  <c r="E8325" i="11"/>
  <c r="E8319" i="11"/>
  <c r="E8313" i="11"/>
  <c r="E8307" i="11"/>
  <c r="E8301" i="11"/>
  <c r="E8295" i="11"/>
  <c r="E8289" i="11"/>
  <c r="E8283" i="11"/>
  <c r="E8277" i="11"/>
  <c r="E8271" i="11"/>
  <c r="E8265" i="11"/>
  <c r="E8259" i="11"/>
  <c r="E8253" i="11"/>
  <c r="E8247" i="11"/>
  <c r="E8241" i="11"/>
  <c r="E8235" i="11"/>
  <c r="E8229" i="11"/>
  <c r="E8223" i="11"/>
  <c r="E8217" i="11"/>
  <c r="E8211" i="11"/>
  <c r="E8205" i="11"/>
  <c r="E8199" i="11"/>
  <c r="E8193" i="11"/>
  <c r="E8187" i="11"/>
  <c r="E8181" i="11"/>
  <c r="E8175" i="11"/>
  <c r="E8169" i="11"/>
  <c r="E8163" i="11"/>
  <c r="E8157" i="11"/>
  <c r="E8151" i="11"/>
  <c r="E8145" i="11"/>
  <c r="E8139" i="11"/>
  <c r="E8133" i="11"/>
  <c r="E8127" i="11"/>
  <c r="E8121" i="11"/>
  <c r="E8115" i="11"/>
  <c r="E8109" i="11"/>
  <c r="E8103" i="11"/>
  <c r="E8097" i="11"/>
  <c r="E8091" i="11"/>
  <c r="E8085" i="11"/>
  <c r="E8079" i="11"/>
  <c r="E8073" i="11"/>
  <c r="E8067" i="11"/>
  <c r="E8061" i="11"/>
  <c r="E8055" i="11"/>
  <c r="E8049" i="11"/>
  <c r="E8043" i="11"/>
  <c r="E8037" i="11"/>
  <c r="E8031" i="11"/>
  <c r="E8025" i="11"/>
  <c r="E8019" i="11"/>
  <c r="E8013" i="11"/>
  <c r="E8007" i="11"/>
  <c r="E8001" i="11"/>
  <c r="E7995" i="11"/>
  <c r="E7989" i="11"/>
  <c r="E7983" i="11"/>
  <c r="E7977" i="11"/>
  <c r="E7971" i="11"/>
  <c r="E7965" i="11"/>
  <c r="E7959" i="11"/>
  <c r="E7953" i="11"/>
  <c r="E7947" i="11"/>
  <c r="E7941" i="11"/>
  <c r="E7935" i="11"/>
  <c r="E7929" i="11"/>
  <c r="E7923" i="11"/>
  <c r="E7917" i="11"/>
  <c r="E7911" i="11"/>
  <c r="E7905" i="11"/>
  <c r="E7899" i="11"/>
  <c r="E7893" i="11"/>
  <c r="E7887" i="11"/>
  <c r="E7881" i="11"/>
  <c r="E7875" i="11"/>
  <c r="E7869" i="11"/>
  <c r="E7863" i="11"/>
  <c r="E7857" i="11"/>
  <c r="E7851" i="11"/>
  <c r="E7845" i="11"/>
  <c r="E7839" i="11"/>
  <c r="E7833" i="11"/>
  <c r="E7827" i="11"/>
  <c r="E7821" i="11"/>
  <c r="E7815" i="11"/>
  <c r="E7809" i="11"/>
  <c r="E7803" i="11"/>
  <c r="E7797" i="11"/>
  <c r="E7791" i="11"/>
  <c r="E7785" i="11"/>
  <c r="E7779" i="11"/>
  <c r="E7773" i="11"/>
  <c r="E7767" i="11"/>
  <c r="E7761" i="11"/>
  <c r="E7755" i="11"/>
  <c r="E7749" i="11"/>
  <c r="E7743" i="11"/>
  <c r="E7737" i="11"/>
  <c r="E7731" i="11"/>
  <c r="E7725" i="11"/>
  <c r="E7719" i="11"/>
  <c r="E7713" i="11"/>
  <c r="E7707" i="11"/>
  <c r="E7701" i="11"/>
  <c r="E7695" i="11"/>
  <c r="E7689" i="11"/>
  <c r="E7683" i="11"/>
  <c r="E7677" i="11"/>
  <c r="E7671" i="11"/>
  <c r="E7665" i="11"/>
  <c r="E7659" i="11"/>
  <c r="E7653" i="11"/>
  <c r="E7647" i="11"/>
  <c r="E7641" i="11"/>
  <c r="E7635" i="11"/>
  <c r="E7629" i="11"/>
  <c r="E7623" i="11"/>
  <c r="E7617" i="11"/>
  <c r="E7611" i="11"/>
  <c r="E7605" i="11"/>
  <c r="E7599" i="11"/>
  <c r="E7593" i="11"/>
  <c r="E7587" i="11"/>
  <c r="E7581" i="11"/>
  <c r="E7575" i="11"/>
  <c r="E7569" i="11"/>
  <c r="E7563" i="11"/>
  <c r="E7557" i="11"/>
  <c r="E7551" i="11"/>
  <c r="E7545" i="11"/>
  <c r="E7539" i="11"/>
  <c r="E7533" i="11"/>
  <c r="E7527" i="11"/>
  <c r="E7521" i="11"/>
  <c r="E7515" i="11"/>
  <c r="E7509" i="11"/>
  <c r="E7503" i="11"/>
  <c r="E7497" i="11"/>
  <c r="E7491" i="11"/>
  <c r="E7485" i="11"/>
  <c r="E7479" i="11"/>
  <c r="E7473" i="11"/>
  <c r="E7467" i="11"/>
  <c r="E7461" i="11"/>
  <c r="E7455" i="11"/>
  <c r="E7449" i="11"/>
  <c r="E7443" i="11"/>
  <c r="E7437" i="11"/>
  <c r="E7431" i="11"/>
  <c r="E7425" i="11"/>
  <c r="E7419" i="11"/>
  <c r="E7413" i="11"/>
  <c r="E7407" i="11"/>
  <c r="E7401" i="11"/>
  <c r="E7395" i="11"/>
  <c r="E7389" i="11"/>
  <c r="E7383" i="11"/>
  <c r="E7377" i="11"/>
  <c r="E7371" i="11"/>
  <c r="E7365" i="11"/>
  <c r="E7359" i="11"/>
  <c r="E7353" i="11"/>
  <c r="E7347" i="11"/>
  <c r="E7341" i="11"/>
  <c r="E7335" i="11"/>
  <c r="E7329" i="11"/>
  <c r="E7323" i="11"/>
  <c r="E7317" i="11"/>
  <c r="E7311" i="11"/>
  <c r="E7305" i="11"/>
  <c r="E7299" i="11"/>
  <c r="E7293" i="11"/>
  <c r="E7287" i="11"/>
  <c r="E7281" i="11"/>
  <c r="E7275" i="11"/>
  <c r="E7269" i="11"/>
  <c r="E7263" i="11"/>
  <c r="E7257" i="11"/>
  <c r="E7251" i="11"/>
  <c r="E7245" i="11"/>
  <c r="E7239" i="11"/>
  <c r="E7233" i="11"/>
  <c r="E7227" i="11"/>
  <c r="E7221" i="11"/>
  <c r="E7215" i="11"/>
  <c r="E7209" i="11"/>
  <c r="E7203" i="11"/>
  <c r="E7197" i="11"/>
  <c r="E7191" i="11"/>
  <c r="E7185" i="11"/>
  <c r="E7179" i="11"/>
  <c r="E7173" i="11"/>
  <c r="E7167" i="11"/>
  <c r="E7161" i="11"/>
  <c r="E7155" i="11"/>
  <c r="E7149" i="11"/>
  <c r="E7143" i="11"/>
  <c r="E7137" i="11"/>
  <c r="E7131" i="11"/>
  <c r="E7125" i="11"/>
  <c r="E7119" i="11"/>
  <c r="E7113" i="11"/>
  <c r="E7107" i="11"/>
  <c r="E7101" i="11"/>
  <c r="E7095" i="11"/>
  <c r="E7089" i="11"/>
  <c r="E7083" i="11"/>
  <c r="E7077" i="11"/>
  <c r="E7071" i="11"/>
  <c r="E7065" i="11"/>
  <c r="E7059" i="11"/>
  <c r="E7053" i="11"/>
  <c r="E7047" i="11"/>
  <c r="E7041" i="11"/>
  <c r="E7035" i="11"/>
  <c r="E7029" i="11"/>
  <c r="E7023" i="11"/>
  <c r="E7017" i="11"/>
  <c r="E7011" i="11"/>
  <c r="E7005" i="11"/>
  <c r="E6999" i="11"/>
  <c r="E6993" i="11"/>
  <c r="E10009" i="11"/>
  <c r="E10003" i="11"/>
  <c r="E9997" i="11"/>
  <c r="E9991" i="11"/>
  <c r="E9985" i="11"/>
  <c r="E9979" i="11"/>
  <c r="E9973" i="11"/>
  <c r="E9967" i="11"/>
  <c r="E9961" i="11"/>
  <c r="E9955" i="11"/>
  <c r="E9949" i="11"/>
  <c r="E9943" i="11"/>
  <c r="E9937" i="11"/>
  <c r="E9931" i="11"/>
  <c r="E9925" i="11"/>
  <c r="E9919" i="11"/>
  <c r="E9913" i="11"/>
  <c r="E9907" i="11"/>
  <c r="E9901" i="11"/>
  <c r="E9895" i="11"/>
  <c r="E9889" i="11"/>
  <c r="E9883" i="11"/>
  <c r="E9877" i="11"/>
  <c r="E9871" i="11"/>
  <c r="E9865" i="11"/>
  <c r="E9859" i="11"/>
  <c r="E9853" i="11"/>
  <c r="E9847" i="11"/>
  <c r="E9841" i="11"/>
  <c r="E9835" i="11"/>
  <c r="E9829" i="11"/>
  <c r="E9823" i="11"/>
  <c r="E9817" i="11"/>
  <c r="E9811" i="11"/>
  <c r="E9805" i="11"/>
  <c r="E9799" i="11"/>
  <c r="E9793" i="11"/>
  <c r="E9787" i="11"/>
  <c r="E9781" i="11"/>
  <c r="E9775" i="11"/>
  <c r="E9769" i="11"/>
  <c r="E9763" i="11"/>
  <c r="E9757" i="11"/>
  <c r="E9751" i="11"/>
  <c r="E9745" i="11"/>
  <c r="E9739" i="11"/>
  <c r="E9733" i="11"/>
  <c r="E9727" i="11"/>
  <c r="E9721" i="11"/>
  <c r="E9715" i="11"/>
  <c r="E9709" i="11"/>
  <c r="E9703" i="11"/>
  <c r="E9697" i="11"/>
  <c r="E9691" i="11"/>
  <c r="E9685" i="11"/>
  <c r="E9679" i="11"/>
  <c r="E9673" i="11"/>
  <c r="E9667" i="11"/>
  <c r="E9661" i="11"/>
  <c r="E9655" i="11"/>
  <c r="E9649" i="11"/>
  <c r="E9643" i="11"/>
  <c r="E9637" i="11"/>
  <c r="E9631" i="11"/>
  <c r="E9625" i="11"/>
  <c r="E9619" i="11"/>
  <c r="E9613" i="11"/>
  <c r="E9607" i="11"/>
  <c r="E9601" i="11"/>
  <c r="E9595" i="11"/>
  <c r="E9589" i="11"/>
  <c r="E9583" i="11"/>
  <c r="E9577" i="11"/>
  <c r="E9571" i="11"/>
  <c r="E9565" i="11"/>
  <c r="E9559" i="11"/>
  <c r="E9553" i="11"/>
  <c r="E9547" i="11"/>
  <c r="E9541" i="11"/>
  <c r="E9535" i="11"/>
  <c r="E9529" i="11"/>
  <c r="E9523" i="11"/>
  <c r="E9517" i="11"/>
  <c r="E9511" i="11"/>
  <c r="E9505" i="11"/>
  <c r="E9499" i="11"/>
  <c r="E9493" i="11"/>
  <c r="E9487" i="11"/>
  <c r="E9481" i="11"/>
  <c r="E9475" i="11"/>
  <c r="E9469" i="11"/>
  <c r="E9463" i="11"/>
  <c r="E9457" i="11"/>
  <c r="E9451" i="11"/>
  <c r="E9445" i="11"/>
  <c r="E9439" i="11"/>
  <c r="E9433" i="11"/>
  <c r="E9427" i="11"/>
  <c r="E9421" i="11"/>
  <c r="E9415" i="11"/>
  <c r="E9409" i="11"/>
  <c r="E9403" i="11"/>
  <c r="E9397" i="11"/>
  <c r="E9391" i="11"/>
  <c r="E9385" i="11"/>
  <c r="E9379" i="11"/>
  <c r="E9373" i="11"/>
  <c r="E9367" i="11"/>
  <c r="E9361" i="11"/>
  <c r="E9355" i="11"/>
  <c r="E9349" i="11"/>
  <c r="E9343" i="11"/>
  <c r="E9337" i="11"/>
  <c r="E9331" i="11"/>
  <c r="E9325" i="11"/>
  <c r="E9319" i="11"/>
  <c r="E9313" i="11"/>
  <c r="E9307" i="11"/>
  <c r="E9301" i="11"/>
  <c r="E9295" i="11"/>
  <c r="E9289" i="11"/>
  <c r="E9283" i="11"/>
  <c r="E9277" i="11"/>
  <c r="E9271" i="11"/>
  <c r="E9265" i="11"/>
  <c r="E9259" i="11"/>
  <c r="E9253" i="11"/>
  <c r="E9247" i="11"/>
  <c r="E9241" i="11"/>
  <c r="E9235" i="11"/>
  <c r="E9229" i="11"/>
  <c r="E9223" i="11"/>
  <c r="E9217" i="11"/>
  <c r="E9211" i="11"/>
  <c r="E9205" i="11"/>
  <c r="E9199" i="11"/>
  <c r="E9193" i="11"/>
  <c r="E9187" i="11"/>
  <c r="E9181" i="11"/>
  <c r="E9175" i="11"/>
  <c r="E9169" i="11"/>
  <c r="E9163" i="11"/>
  <c r="E9157" i="11"/>
  <c r="E9151" i="11"/>
  <c r="E9145" i="11"/>
  <c r="E9139" i="11"/>
  <c r="E9133" i="11"/>
  <c r="E9127" i="11"/>
  <c r="E9121" i="11"/>
  <c r="E9115" i="11"/>
  <c r="E9109" i="11"/>
  <c r="E9103" i="11"/>
  <c r="E9097" i="11"/>
  <c r="E9091" i="11"/>
  <c r="E9085" i="11"/>
  <c r="E9079" i="11"/>
  <c r="E9073" i="11"/>
  <c r="E9067" i="11"/>
  <c r="E9061" i="11"/>
  <c r="E9055" i="11"/>
  <c r="E9049" i="11"/>
  <c r="E9043" i="11"/>
  <c r="E9037" i="11"/>
  <c r="E9031" i="11"/>
  <c r="E9025" i="11"/>
  <c r="E9019" i="11"/>
  <c r="E9013" i="11"/>
  <c r="E9007" i="11"/>
  <c r="E9001" i="11"/>
  <c r="E8995" i="11"/>
  <c r="E8989" i="11"/>
  <c r="E8983" i="11"/>
  <c r="E8977" i="11"/>
  <c r="E8971" i="11"/>
  <c r="E8965" i="11"/>
  <c r="E8959" i="11"/>
  <c r="E8953" i="11"/>
  <c r="E8947" i="11"/>
  <c r="E8941" i="11"/>
  <c r="E8935" i="11"/>
  <c r="E8929" i="11"/>
  <c r="E8923" i="11"/>
  <c r="E8917" i="11"/>
  <c r="E8911" i="11"/>
  <c r="E8905" i="11"/>
  <c r="E8899" i="11"/>
  <c r="E8893" i="11"/>
  <c r="E8887" i="11"/>
  <c r="E8881" i="11"/>
  <c r="E8875" i="11"/>
  <c r="E8869" i="11"/>
  <c r="E8863" i="11"/>
  <c r="E8857" i="11"/>
  <c r="E8851" i="11"/>
  <c r="E8845" i="11"/>
  <c r="E8839" i="11"/>
  <c r="E8833" i="11"/>
  <c r="E8827" i="11"/>
  <c r="E8821" i="11"/>
  <c r="E8815" i="11"/>
  <c r="E8809" i="11"/>
  <c r="E8803" i="11"/>
  <c r="E8797" i="11"/>
  <c r="E8791" i="11"/>
  <c r="E8785" i="11"/>
  <c r="E8779" i="11"/>
  <c r="E8773" i="11"/>
  <c r="E8767" i="11"/>
  <c r="E8761" i="11"/>
  <c r="E8755" i="11"/>
  <c r="E8749" i="11"/>
  <c r="E8743" i="11"/>
  <c r="E8737" i="11"/>
  <c r="E8731" i="11"/>
  <c r="E8725" i="11"/>
  <c r="E8719" i="11"/>
  <c r="E8713" i="11"/>
  <c r="E8707" i="11"/>
  <c r="E8701" i="11"/>
  <c r="E8695" i="11"/>
  <c r="E8689" i="11"/>
  <c r="E8683" i="11"/>
  <c r="E8677" i="11"/>
  <c r="E8671" i="11"/>
  <c r="E8665" i="11"/>
  <c r="E8659" i="11"/>
  <c r="E8653" i="11"/>
  <c r="E8647" i="11"/>
  <c r="E8641" i="11"/>
  <c r="E8635" i="11"/>
  <c r="E8629" i="11"/>
  <c r="E8623" i="11"/>
  <c r="E8617" i="11"/>
  <c r="E8611" i="11"/>
  <c r="E8605" i="11"/>
  <c r="E8599" i="11"/>
  <c r="E8593" i="11"/>
  <c r="E8587" i="11"/>
  <c r="E8581" i="11"/>
  <c r="E8575" i="11"/>
  <c r="E8569" i="11"/>
  <c r="E8563" i="11"/>
  <c r="E8557" i="11"/>
  <c r="E8551" i="11"/>
  <c r="E8545" i="11"/>
  <c r="E8539" i="11"/>
  <c r="E8533" i="11"/>
  <c r="E8527" i="11"/>
  <c r="E8521" i="11"/>
  <c r="E8515" i="11"/>
  <c r="E8509" i="11"/>
  <c r="E8503" i="11"/>
  <c r="E8497" i="11"/>
  <c r="E8491" i="11"/>
  <c r="E8485" i="11"/>
  <c r="E8479" i="11"/>
  <c r="E8473" i="11"/>
  <c r="E8467" i="11"/>
  <c r="E8461" i="11"/>
  <c r="E8455" i="11"/>
  <c r="E8449" i="11"/>
  <c r="E8443" i="11"/>
  <c r="E8437" i="11"/>
  <c r="E8431" i="11"/>
  <c r="E8425" i="11"/>
  <c r="E8419" i="11"/>
  <c r="E8413" i="11"/>
  <c r="E8407" i="11"/>
  <c r="E8401" i="11"/>
  <c r="E8395" i="11"/>
  <c r="E8389" i="11"/>
  <c r="E8383" i="11"/>
  <c r="E8377" i="11"/>
  <c r="E8371" i="11"/>
  <c r="E8365" i="11"/>
  <c r="E8359" i="11"/>
  <c r="E8353" i="11"/>
  <c r="E8347" i="11"/>
  <c r="E8341" i="11"/>
  <c r="E8335" i="11"/>
  <c r="E8329" i="11"/>
  <c r="E8323" i="11"/>
  <c r="E8317" i="11"/>
  <c r="E8311" i="11"/>
  <c r="E8305" i="11"/>
  <c r="E8299" i="11"/>
  <c r="E8293" i="11"/>
  <c r="E8287" i="11"/>
  <c r="E8281" i="11"/>
  <c r="E8275" i="11"/>
  <c r="E8269" i="11"/>
  <c r="E8263" i="11"/>
  <c r="E8257" i="11"/>
  <c r="E8251" i="11"/>
  <c r="E8245" i="11"/>
  <c r="E8239" i="11"/>
  <c r="E8233" i="11"/>
  <c r="E8227" i="11"/>
  <c r="E8221" i="11"/>
  <c r="E8215" i="11"/>
  <c r="E8209" i="11"/>
  <c r="E8203" i="11"/>
  <c r="E8197" i="11"/>
  <c r="E8191" i="11"/>
  <c r="E8185" i="11"/>
  <c r="E8179" i="11"/>
  <c r="E8173" i="11"/>
  <c r="E8167" i="11"/>
  <c r="E8161" i="11"/>
  <c r="E8155" i="11"/>
  <c r="E8149" i="11"/>
  <c r="E8143" i="11"/>
  <c r="E8137" i="11"/>
  <c r="E8131" i="11"/>
  <c r="E8125" i="11"/>
  <c r="E8119" i="11"/>
  <c r="E8113" i="11"/>
  <c r="E8107" i="11"/>
  <c r="E8101" i="11"/>
  <c r="E8095" i="11"/>
  <c r="E8089" i="11"/>
  <c r="E8083" i="11"/>
  <c r="E8077" i="11"/>
  <c r="E8071" i="11"/>
  <c r="E8065" i="11"/>
  <c r="E8059" i="11"/>
  <c r="E8053" i="11"/>
  <c r="E8047" i="11"/>
  <c r="E8041" i="11"/>
  <c r="E8035" i="11"/>
  <c r="E8029" i="11"/>
  <c r="E8023" i="11"/>
  <c r="E8017" i="11"/>
  <c r="E8011" i="11"/>
  <c r="E8005" i="11"/>
  <c r="E7999" i="11"/>
  <c r="E7993" i="11"/>
  <c r="E7987" i="11"/>
  <c r="E7981" i="11"/>
  <c r="E7975" i="11"/>
  <c r="E7969" i="11"/>
  <c r="E7963" i="11"/>
  <c r="E7957" i="11"/>
  <c r="E7951" i="11"/>
  <c r="E7945" i="11"/>
  <c r="E7939" i="11"/>
  <c r="E7933" i="11"/>
  <c r="E7927" i="11"/>
  <c r="E7921" i="11"/>
  <c r="E7915" i="11"/>
  <c r="E7909" i="11"/>
  <c r="E7903" i="11"/>
  <c r="E7897" i="11"/>
  <c r="E7891" i="11"/>
  <c r="E7885" i="11"/>
  <c r="E7879" i="11"/>
  <c r="E7873" i="11"/>
  <c r="E7867" i="11"/>
  <c r="E7861" i="11"/>
  <c r="E7855" i="11"/>
  <c r="E7849" i="11"/>
  <c r="E7843" i="11"/>
  <c r="E7837" i="11"/>
  <c r="E7831" i="11"/>
  <c r="E7825" i="11"/>
  <c r="E7819" i="11"/>
  <c r="E7813" i="11"/>
  <c r="E7807" i="11"/>
  <c r="E7801" i="11"/>
  <c r="E7795" i="11"/>
  <c r="E7789" i="11"/>
  <c r="E7783" i="11"/>
  <c r="E7777" i="11"/>
  <c r="E7771" i="11"/>
  <c r="E7765" i="11"/>
  <c r="E7759" i="11"/>
  <c r="E7753" i="11"/>
  <c r="E7747" i="11"/>
  <c r="E7741" i="11"/>
  <c r="E7735" i="11"/>
  <c r="E7729" i="11"/>
  <c r="E7723" i="11"/>
  <c r="E7717" i="11"/>
  <c r="E7711" i="11"/>
  <c r="E7705" i="11"/>
  <c r="E7699" i="11"/>
  <c r="E7693" i="11"/>
  <c r="E7687" i="11"/>
  <c r="E7681" i="11"/>
  <c r="E7675" i="11"/>
  <c r="E7669" i="11"/>
  <c r="E7663" i="11"/>
  <c r="E7657" i="11"/>
  <c r="E7651" i="11"/>
  <c r="E7645" i="11"/>
  <c r="E7639" i="11"/>
  <c r="E7633" i="11"/>
  <c r="E7627" i="11"/>
  <c r="E7621" i="11"/>
  <c r="E7615" i="11"/>
  <c r="E7609" i="11"/>
  <c r="E7603" i="11"/>
  <c r="E7597" i="11"/>
  <c r="E7591" i="11"/>
  <c r="E7585" i="11"/>
  <c r="E7579" i="11"/>
  <c r="E7573" i="11"/>
  <c r="E7567" i="11"/>
  <c r="E7561" i="11"/>
  <c r="E7555" i="11"/>
  <c r="E7549" i="11"/>
  <c r="E7543" i="11"/>
  <c r="E7537" i="11"/>
  <c r="E7531" i="11"/>
  <c r="E7525" i="11"/>
  <c r="E7519" i="11"/>
  <c r="E7513" i="11"/>
  <c r="E7507" i="11"/>
  <c r="E7501" i="11"/>
  <c r="E7495" i="11"/>
  <c r="E7489" i="11"/>
  <c r="E7483" i="11"/>
  <c r="E7477" i="11"/>
  <c r="E7471" i="11"/>
  <c r="E7465" i="11"/>
  <c r="E7459" i="11"/>
  <c r="E7453" i="11"/>
  <c r="E7447" i="11"/>
  <c r="E7441" i="11"/>
  <c r="E7435" i="11"/>
  <c r="E7429" i="11"/>
  <c r="E7423" i="11"/>
  <c r="E7417" i="11"/>
  <c r="E7411" i="11"/>
  <c r="E7405" i="11"/>
  <c r="E7399" i="11"/>
  <c r="E7393" i="11"/>
  <c r="E7387" i="11"/>
  <c r="E7381" i="11"/>
  <c r="E7375" i="11"/>
  <c r="E7369" i="11"/>
  <c r="E7363" i="11"/>
  <c r="E7357" i="11"/>
  <c r="E7351" i="11"/>
  <c r="E7345" i="11"/>
  <c r="E7339" i="11"/>
  <c r="E7333" i="11"/>
  <c r="E7327" i="11"/>
  <c r="E7321" i="11"/>
  <c r="E7315" i="11"/>
  <c r="E7309" i="11"/>
  <c r="E7303" i="11"/>
  <c r="E7297" i="11"/>
  <c r="E7291" i="11"/>
  <c r="E7285" i="11"/>
  <c r="E7279" i="11"/>
  <c r="E7273" i="11"/>
  <c r="E7267" i="11"/>
  <c r="E7261" i="11"/>
  <c r="E7255" i="11"/>
  <c r="E7249" i="11"/>
  <c r="E7243" i="11"/>
  <c r="E7237" i="11"/>
  <c r="E7231" i="11"/>
  <c r="E7225" i="11"/>
  <c r="E7219" i="11"/>
  <c r="E7213" i="11"/>
  <c r="E7207" i="11"/>
  <c r="E7201" i="11"/>
  <c r="E7195" i="11"/>
  <c r="E7189" i="11"/>
  <c r="E7183" i="11"/>
  <c r="E7177" i="11"/>
  <c r="E7171" i="11"/>
  <c r="E7165" i="11"/>
  <c r="E7159" i="11"/>
  <c r="E7153" i="11"/>
  <c r="E7147" i="11"/>
  <c r="E7141" i="11"/>
  <c r="E7135" i="11"/>
  <c r="E7129" i="11"/>
  <c r="E7123" i="11"/>
  <c r="E7117" i="11"/>
  <c r="E7111" i="11"/>
  <c r="E7105" i="11"/>
  <c r="E7099" i="11"/>
  <c r="E7093" i="11"/>
  <c r="E7087" i="11"/>
  <c r="E7081" i="11"/>
  <c r="E7075" i="11"/>
  <c r="E7069" i="11"/>
  <c r="E7063" i="11"/>
  <c r="E7057" i="11"/>
  <c r="E7051" i="11"/>
  <c r="E7045" i="11"/>
  <c r="E7039" i="11"/>
  <c r="E7033" i="11"/>
  <c r="E7027" i="11"/>
  <c r="E7021" i="11"/>
  <c r="E7015" i="11"/>
  <c r="E7009" i="11"/>
  <c r="E7003" i="11"/>
  <c r="E6997" i="11"/>
  <c r="E6991" i="11"/>
  <c r="E6985" i="11"/>
  <c r="E6979" i="11"/>
  <c r="E6973" i="11"/>
  <c r="E6967" i="11"/>
  <c r="E6961" i="11"/>
  <c r="E6955" i="11"/>
  <c r="E6949" i="11"/>
  <c r="E6943" i="11"/>
  <c r="E6937" i="11"/>
  <c r="E6931" i="11"/>
  <c r="E6925" i="11"/>
  <c r="E6919" i="11"/>
  <c r="E6913" i="11"/>
  <c r="E6907" i="11"/>
  <c r="E6901" i="11"/>
  <c r="E6895" i="11"/>
  <c r="E6889" i="11"/>
  <c r="E6883" i="11"/>
  <c r="E6877" i="11"/>
  <c r="E6871" i="11"/>
  <c r="E6865" i="11"/>
  <c r="E6859" i="11"/>
  <c r="E6853" i="11"/>
  <c r="E6847" i="11"/>
  <c r="E6841" i="11"/>
  <c r="E6835" i="11"/>
  <c r="E6829" i="11"/>
  <c r="E6823" i="11"/>
  <c r="E6817" i="11"/>
  <c r="E6811" i="11"/>
  <c r="E6805" i="11"/>
  <c r="E6799" i="11"/>
  <c r="E6793" i="11"/>
  <c r="E6787" i="11"/>
  <c r="E6781" i="11"/>
  <c r="E6775" i="11"/>
  <c r="E6769" i="11"/>
  <c r="E6763" i="11"/>
  <c r="E6757" i="11"/>
  <c r="E6751" i="11"/>
  <c r="E6745" i="11"/>
  <c r="E6739" i="11"/>
  <c r="E6733" i="11"/>
  <c r="E6727" i="11"/>
  <c r="E6721" i="11"/>
  <c r="E6715" i="11"/>
  <c r="E6709" i="11"/>
  <c r="E6703" i="11"/>
  <c r="E6697" i="11"/>
  <c r="E6691" i="11"/>
  <c r="E6685" i="11"/>
  <c r="E6679" i="11"/>
  <c r="E6673" i="11"/>
  <c r="E6667" i="11"/>
  <c r="E6661" i="11"/>
  <c r="E6655" i="11"/>
  <c r="E6649" i="11"/>
  <c r="E6643" i="11"/>
  <c r="E6637" i="11"/>
  <c r="E6631" i="11"/>
  <c r="E6625" i="11"/>
  <c r="E6619" i="11"/>
  <c r="E6613" i="11"/>
  <c r="E6607" i="11"/>
  <c r="E6601" i="11"/>
  <c r="E6595" i="11"/>
  <c r="E6589" i="11"/>
  <c r="E6583" i="11"/>
  <c r="E6577" i="11"/>
  <c r="E6571" i="11"/>
  <c r="E6565" i="11"/>
  <c r="E6559" i="11"/>
  <c r="E6553" i="11"/>
  <c r="E6547" i="11"/>
  <c r="E6541" i="11"/>
  <c r="E6535" i="11"/>
  <c r="E6529" i="11"/>
  <c r="E6523" i="11"/>
  <c r="E6517" i="11"/>
  <c r="E6511" i="11"/>
  <c r="E6505" i="11"/>
  <c r="E6499" i="11"/>
  <c r="E6493" i="11"/>
  <c r="E6487" i="11"/>
  <c r="E6481" i="11"/>
  <c r="E6475" i="11"/>
  <c r="E6469" i="11"/>
  <c r="E6463" i="11"/>
  <c r="E6457" i="11"/>
  <c r="E6451" i="11"/>
  <c r="E6445" i="11"/>
  <c r="E6439" i="11"/>
  <c r="E6433" i="11"/>
  <c r="E6427" i="11"/>
  <c r="E6421" i="11"/>
  <c r="E6415" i="11"/>
  <c r="E6409" i="11"/>
  <c r="E6403" i="11"/>
  <c r="E6397" i="11"/>
  <c r="E6391" i="11"/>
  <c r="E6385" i="11"/>
  <c r="E6379" i="11"/>
  <c r="E6373" i="11"/>
  <c r="E6367" i="11"/>
  <c r="E6361" i="11"/>
  <c r="E6355" i="11"/>
  <c r="E6349" i="11"/>
  <c r="E6343" i="11"/>
  <c r="E6337" i="11"/>
  <c r="E6331" i="11"/>
  <c r="E6325" i="11"/>
  <c r="E6319" i="11"/>
  <c r="E6313" i="11"/>
  <c r="E6307" i="11"/>
  <c r="E6301" i="11"/>
  <c r="E6295" i="11"/>
  <c r="E6289" i="11"/>
  <c r="E6283" i="11"/>
  <c r="E6277" i="11"/>
  <c r="E6271" i="11"/>
  <c r="E6265" i="11"/>
  <c r="E6259" i="11"/>
  <c r="E6253" i="11"/>
  <c r="E6247" i="11"/>
  <c r="E6241" i="11"/>
  <c r="E6235" i="11"/>
  <c r="E6229" i="11"/>
  <c r="E6223" i="11"/>
  <c r="E6217" i="11"/>
  <c r="E6211" i="11"/>
  <c r="E6205" i="11"/>
  <c r="E6199" i="11"/>
  <c r="E6193" i="11"/>
  <c r="E6187" i="11"/>
  <c r="E6181" i="11"/>
  <c r="E6175" i="11"/>
  <c r="E6169" i="11"/>
  <c r="E6163" i="11"/>
  <c r="E6157" i="11"/>
  <c r="E6151" i="11"/>
  <c r="E6145" i="11"/>
  <c r="E6139" i="11"/>
  <c r="E6133" i="11"/>
  <c r="E6127" i="11"/>
  <c r="E6121" i="11"/>
  <c r="E6115" i="11"/>
  <c r="E6109" i="11"/>
  <c r="E6103" i="11"/>
  <c r="E6097" i="11"/>
  <c r="E6091" i="11"/>
  <c r="E6085" i="11"/>
  <c r="E6079" i="11"/>
  <c r="E6073" i="11"/>
  <c r="E6067" i="11"/>
  <c r="E6061" i="11"/>
  <c r="E6055" i="11"/>
  <c r="E6049" i="11"/>
  <c r="E6043" i="11"/>
  <c r="E6037" i="11"/>
  <c r="E6031" i="11"/>
  <c r="E6025" i="11"/>
  <c r="E6019" i="11"/>
  <c r="E6013" i="11"/>
  <c r="E6007" i="11"/>
  <c r="E6001" i="11"/>
  <c r="E5995" i="11"/>
  <c r="E5989" i="11"/>
  <c r="E5983" i="11"/>
  <c r="E5977" i="11"/>
  <c r="E5971" i="11"/>
  <c r="E5965" i="11"/>
  <c r="E5959" i="11"/>
  <c r="E5953" i="11"/>
  <c r="E5947" i="11"/>
  <c r="E5941" i="11"/>
  <c r="E5935" i="11"/>
  <c r="E5929" i="11"/>
  <c r="E5923" i="11"/>
  <c r="E5917" i="11"/>
  <c r="E5911" i="11"/>
  <c r="E5905" i="11"/>
  <c r="E5899" i="11"/>
  <c r="E5893" i="11"/>
  <c r="E5887" i="11"/>
  <c r="E5881" i="11"/>
  <c r="E5875" i="11"/>
  <c r="E5869" i="11"/>
  <c r="E5863" i="11"/>
  <c r="E5857" i="11"/>
  <c r="E5851" i="11"/>
  <c r="E5845" i="11"/>
  <c r="E5839" i="11"/>
  <c r="E5833" i="11"/>
  <c r="E5827" i="11"/>
  <c r="E5821" i="11"/>
  <c r="E5815" i="11"/>
  <c r="E5809" i="11"/>
  <c r="E5803" i="11"/>
  <c r="E5797" i="11"/>
  <c r="E5791" i="11"/>
  <c r="E5785" i="11"/>
  <c r="E5779" i="11"/>
  <c r="E5773" i="11"/>
  <c r="E5767" i="11"/>
  <c r="E5761" i="11"/>
  <c r="E5755" i="11"/>
  <c r="E5749" i="11"/>
  <c r="E5743" i="11"/>
  <c r="E5737" i="11"/>
  <c r="E5731" i="11"/>
  <c r="E5725" i="11"/>
  <c r="E5719" i="11"/>
  <c r="E5713" i="11"/>
  <c r="E5707" i="11"/>
  <c r="E5701" i="11"/>
  <c r="E5695" i="11"/>
  <c r="E5689" i="11"/>
  <c r="E5683" i="11"/>
  <c r="E5677" i="11"/>
  <c r="E5671" i="11"/>
  <c r="E5665" i="11"/>
  <c r="E5659" i="11"/>
  <c r="E5653" i="11"/>
  <c r="E5647" i="11"/>
  <c r="E5641" i="11"/>
  <c r="E5635" i="11"/>
  <c r="E5629" i="11"/>
  <c r="E5623" i="11"/>
  <c r="E5617" i="11"/>
  <c r="E5611" i="11"/>
  <c r="E5605" i="11"/>
  <c r="E5599" i="11"/>
  <c r="E5593" i="11"/>
  <c r="E5587" i="11"/>
  <c r="E5581" i="11"/>
  <c r="E5575" i="11"/>
  <c r="E5569" i="11"/>
  <c r="E5563" i="11"/>
  <c r="E5557" i="11"/>
  <c r="E5551" i="11"/>
  <c r="E5545" i="11"/>
  <c r="E5539" i="11"/>
  <c r="E5533" i="11"/>
  <c r="E5527" i="11"/>
  <c r="E5521" i="11"/>
  <c r="E5515" i="11"/>
  <c r="E5509" i="11"/>
  <c r="E5503" i="11"/>
  <c r="E5497" i="11"/>
  <c r="E5491" i="11"/>
  <c r="E5485" i="11"/>
  <c r="E5479" i="11"/>
  <c r="E5473" i="11"/>
  <c r="E5467" i="11"/>
  <c r="E5461" i="11"/>
  <c r="E5455" i="11"/>
  <c r="E5449" i="11"/>
  <c r="E5443" i="11"/>
  <c r="E5437" i="11"/>
  <c r="E5431" i="11"/>
  <c r="E5425" i="11"/>
  <c r="E5419" i="11"/>
  <c r="E5413" i="11"/>
  <c r="E5407" i="11"/>
  <c r="E5401" i="11"/>
  <c r="E5395" i="11"/>
  <c r="E5389" i="11"/>
  <c r="E5383" i="11"/>
  <c r="E5377" i="11"/>
  <c r="E5371" i="11"/>
  <c r="E5365" i="11"/>
  <c r="E5359" i="11"/>
  <c r="E5353" i="11"/>
  <c r="E5347" i="11"/>
  <c r="E5341" i="11"/>
  <c r="E5335" i="11"/>
  <c r="E5329" i="11"/>
  <c r="E5323" i="11"/>
  <c r="E5317" i="11"/>
  <c r="E5311" i="11"/>
  <c r="E5305" i="11"/>
  <c r="E5299" i="11"/>
  <c r="E5293" i="11"/>
  <c r="E5287" i="11"/>
  <c r="E5281" i="11"/>
  <c r="E5275" i="11"/>
  <c r="E5269" i="11"/>
  <c r="E5263" i="11"/>
  <c r="E5257" i="11"/>
  <c r="E5251" i="11"/>
  <c r="E5245" i="11"/>
  <c r="E5239" i="11"/>
  <c r="E5233" i="11"/>
  <c r="E5227" i="11"/>
  <c r="E5221" i="11"/>
  <c r="E5215" i="11"/>
  <c r="E5209" i="11"/>
  <c r="E5203" i="11"/>
  <c r="E5197" i="11"/>
  <c r="E5191" i="11"/>
  <c r="E5185" i="11"/>
  <c r="E5179" i="11"/>
  <c r="E5173" i="11"/>
  <c r="E5167" i="11"/>
  <c r="E5161" i="11"/>
  <c r="E5155" i="11"/>
  <c r="E5149" i="11"/>
  <c r="E5143" i="11"/>
  <c r="E5137" i="11"/>
  <c r="E5131" i="11"/>
  <c r="E5125" i="11"/>
  <c r="E5119" i="11"/>
  <c r="E5113" i="11"/>
  <c r="E5107" i="11"/>
  <c r="E5101" i="11"/>
  <c r="E5095" i="11"/>
  <c r="E5089" i="11"/>
  <c r="E5083" i="11"/>
  <c r="E5077" i="11"/>
  <c r="E5071" i="11"/>
  <c r="E5065" i="11"/>
  <c r="E5059" i="11"/>
  <c r="E5053" i="11"/>
  <c r="E5047" i="11"/>
  <c r="E5041" i="11"/>
  <c r="E5035" i="11"/>
  <c r="E5029" i="11"/>
  <c r="E5023" i="11"/>
  <c r="E5017" i="11"/>
  <c r="E5011" i="11"/>
  <c r="E5005" i="11"/>
  <c r="E4999" i="11"/>
  <c r="E4993" i="11"/>
  <c r="E4987" i="11"/>
  <c r="E4981" i="11"/>
  <c r="E4975" i="11"/>
  <c r="E4969" i="11"/>
  <c r="E4963" i="11"/>
  <c r="E4957" i="11"/>
  <c r="E4951" i="11"/>
  <c r="E4945" i="11"/>
  <c r="E4939" i="11"/>
  <c r="E4933" i="11"/>
  <c r="E4927" i="11"/>
  <c r="E4921" i="11"/>
  <c r="E4915" i="11"/>
  <c r="E4909" i="11"/>
  <c r="E4903" i="11"/>
  <c r="E4897" i="11"/>
  <c r="E4891" i="11"/>
  <c r="E4885" i="11"/>
  <c r="E4879" i="11"/>
  <c r="E4873" i="11"/>
  <c r="E4867" i="11"/>
  <c r="E4861" i="11"/>
  <c r="E4855" i="11"/>
  <c r="E4849" i="11"/>
  <c r="E4843" i="11"/>
  <c r="E4837" i="11"/>
  <c r="E4831" i="11"/>
  <c r="E4825" i="11"/>
  <c r="E4819" i="11"/>
  <c r="E4813" i="11"/>
  <c r="E4807" i="11"/>
  <c r="E4801" i="11"/>
  <c r="E4795" i="11"/>
  <c r="E4789" i="11"/>
  <c r="E4783" i="11"/>
  <c r="E4777" i="11"/>
  <c r="E4771" i="11"/>
  <c r="E4765" i="11"/>
  <c r="E4759" i="11"/>
  <c r="E4753" i="11"/>
  <c r="E4747" i="11"/>
  <c r="E4741" i="11"/>
  <c r="E4735" i="11"/>
  <c r="E4729" i="11"/>
  <c r="E4723" i="11"/>
  <c r="E4717" i="11"/>
  <c r="E4711" i="11"/>
  <c r="E4705" i="11"/>
  <c r="E4699" i="11"/>
  <c r="E10012" i="11"/>
  <c r="E10006" i="11"/>
  <c r="E10000" i="11"/>
  <c r="E9994" i="11"/>
  <c r="E9988" i="11"/>
  <c r="E9982" i="11"/>
  <c r="E9976" i="11"/>
  <c r="E9970" i="11"/>
  <c r="E9964" i="11"/>
  <c r="E9958" i="11"/>
  <c r="E9952" i="11"/>
  <c r="E9946" i="11"/>
  <c r="E9940" i="11"/>
  <c r="E9934" i="11"/>
  <c r="E9928" i="11"/>
  <c r="E9922" i="11"/>
  <c r="E9916" i="11"/>
  <c r="E9910" i="11"/>
  <c r="E9904" i="11"/>
  <c r="E9898" i="11"/>
  <c r="E9892" i="11"/>
  <c r="E9886" i="11"/>
  <c r="E9880" i="11"/>
  <c r="E9874" i="11"/>
  <c r="E9868" i="11"/>
  <c r="E9862" i="11"/>
  <c r="E9856" i="11"/>
  <c r="E9850" i="11"/>
  <c r="E9844" i="11"/>
  <c r="E9838" i="11"/>
  <c r="E9832" i="11"/>
  <c r="E9826" i="11"/>
  <c r="E9820" i="11"/>
  <c r="E9814" i="11"/>
  <c r="E9808" i="11"/>
  <c r="E9802" i="11"/>
  <c r="E9796" i="11"/>
  <c r="E9790" i="11"/>
  <c r="E9784" i="11"/>
  <c r="E9778" i="11"/>
  <c r="E9772" i="11"/>
  <c r="E9766" i="11"/>
  <c r="E9760" i="11"/>
  <c r="E9754" i="11"/>
  <c r="E9748" i="11"/>
  <c r="E9742" i="11"/>
  <c r="E9736" i="11"/>
  <c r="E9730" i="11"/>
  <c r="E9724" i="11"/>
  <c r="E9718" i="11"/>
  <c r="E9712" i="11"/>
  <c r="E9706" i="11"/>
  <c r="E9700" i="11"/>
  <c r="E9694" i="11"/>
  <c r="E9688" i="11"/>
  <c r="E9682" i="11"/>
  <c r="E9676" i="11"/>
  <c r="E9670" i="11"/>
  <c r="E9664" i="11"/>
  <c r="E9658" i="11"/>
  <c r="E9652" i="11"/>
  <c r="E9646" i="11"/>
  <c r="E9640" i="11"/>
  <c r="E9634" i="11"/>
  <c r="E9628" i="11"/>
  <c r="E9622" i="11"/>
  <c r="E9616" i="11"/>
  <c r="E9610" i="11"/>
  <c r="E9604" i="11"/>
  <c r="E9598" i="11"/>
  <c r="E9592" i="11"/>
  <c r="E9586" i="11"/>
  <c r="E9580" i="11"/>
  <c r="E9574" i="11"/>
  <c r="E9568" i="11"/>
  <c r="E9562" i="11"/>
  <c r="E9556" i="11"/>
  <c r="E9550" i="11"/>
  <c r="E9544" i="11"/>
  <c r="E9538" i="11"/>
  <c r="E9532" i="11"/>
  <c r="E9526" i="11"/>
  <c r="E9520" i="11"/>
  <c r="E9514" i="11"/>
  <c r="E9508" i="11"/>
  <c r="E9502" i="11"/>
  <c r="E9496" i="11"/>
  <c r="E9490" i="11"/>
  <c r="E9484" i="11"/>
  <c r="E9478" i="11"/>
  <c r="E9472" i="11"/>
  <c r="E9466" i="11"/>
  <c r="E9460" i="11"/>
  <c r="E9454" i="11"/>
  <c r="E9448" i="11"/>
  <c r="E9442" i="11"/>
  <c r="E9436" i="11"/>
  <c r="E9430" i="11"/>
  <c r="E9424" i="11"/>
  <c r="E9418" i="11"/>
  <c r="E9412" i="11"/>
  <c r="E9406" i="11"/>
  <c r="E9400" i="11"/>
  <c r="E9394" i="11"/>
  <c r="E9388" i="11"/>
  <c r="E9382" i="11"/>
  <c r="E9376" i="11"/>
  <c r="E9370" i="11"/>
  <c r="E9364" i="11"/>
  <c r="E9358" i="11"/>
  <c r="E9352" i="11"/>
  <c r="E9346" i="11"/>
  <c r="E9340" i="11"/>
  <c r="E9334" i="11"/>
  <c r="E9328" i="11"/>
  <c r="E9322" i="11"/>
  <c r="E9316" i="11"/>
  <c r="E9310" i="11"/>
  <c r="E9304" i="11"/>
  <c r="E9298" i="11"/>
  <c r="E9292" i="11"/>
  <c r="E9286" i="11"/>
  <c r="E9280" i="11"/>
  <c r="E9274" i="11"/>
  <c r="E9268" i="11"/>
  <c r="E9262" i="11"/>
  <c r="E9256" i="11"/>
  <c r="E9250" i="11"/>
  <c r="E9244" i="11"/>
  <c r="E9238" i="11"/>
  <c r="E9232" i="11"/>
  <c r="E9226" i="11"/>
  <c r="E9220" i="11"/>
  <c r="E9214" i="11"/>
  <c r="E9208" i="11"/>
  <c r="E9202" i="11"/>
  <c r="E9196" i="11"/>
  <c r="E9190" i="11"/>
  <c r="E9184" i="11"/>
  <c r="E9178" i="11"/>
  <c r="E9172" i="11"/>
  <c r="E9166" i="11"/>
  <c r="E9160" i="11"/>
  <c r="E9154" i="11"/>
  <c r="E9148" i="11"/>
  <c r="E9142" i="11"/>
  <c r="E9136" i="11"/>
  <c r="E9130" i="11"/>
  <c r="E9124" i="11"/>
  <c r="E9118" i="11"/>
  <c r="E9112" i="11"/>
  <c r="E9106" i="11"/>
  <c r="E9100" i="11"/>
  <c r="E9094" i="11"/>
  <c r="E9088" i="11"/>
  <c r="E9082" i="11"/>
  <c r="E9076" i="11"/>
  <c r="E9070" i="11"/>
  <c r="E9064" i="11"/>
  <c r="E9058" i="11"/>
  <c r="E9052" i="11"/>
  <c r="E9046" i="11"/>
  <c r="E9040" i="11"/>
  <c r="E9034" i="11"/>
  <c r="E9028" i="11"/>
  <c r="E9022" i="11"/>
  <c r="E9016" i="11"/>
  <c r="E9010" i="11"/>
  <c r="E9004" i="11"/>
  <c r="E8998" i="11"/>
  <c r="E8992" i="11"/>
  <c r="E8986" i="11"/>
  <c r="E8980" i="11"/>
  <c r="E8974" i="11"/>
  <c r="E8968" i="11"/>
  <c r="E8962" i="11"/>
  <c r="E8956" i="11"/>
  <c r="E8950" i="11"/>
  <c r="E8944" i="11"/>
  <c r="E8938" i="11"/>
  <c r="E8932" i="11"/>
  <c r="E8926" i="11"/>
  <c r="E8920" i="11"/>
  <c r="E8914" i="11"/>
  <c r="E8908" i="11"/>
  <c r="E8902" i="11"/>
  <c r="E8896" i="11"/>
  <c r="E8890" i="11"/>
  <c r="E8884" i="11"/>
  <c r="E8878" i="11"/>
  <c r="E8872" i="11"/>
  <c r="E8866" i="11"/>
  <c r="E8860" i="11"/>
  <c r="E8854" i="11"/>
  <c r="E8848" i="11"/>
  <c r="E8842" i="11"/>
  <c r="E8836" i="11"/>
  <c r="E8830" i="11"/>
  <c r="E8824" i="11"/>
  <c r="E8818" i="11"/>
  <c r="E8812" i="11"/>
  <c r="E8806" i="11"/>
  <c r="E8800" i="11"/>
  <c r="E8794" i="11"/>
  <c r="E8788" i="11"/>
  <c r="E8782" i="11"/>
  <c r="E8776" i="11"/>
  <c r="E8770" i="11"/>
  <c r="E8764" i="11"/>
  <c r="E8758" i="11"/>
  <c r="E8752" i="11"/>
  <c r="E8746" i="11"/>
  <c r="E8740" i="11"/>
  <c r="E8734" i="11"/>
  <c r="E8728" i="11"/>
  <c r="E8722" i="11"/>
  <c r="E8716" i="11"/>
  <c r="E8710" i="11"/>
  <c r="E8704" i="11"/>
  <c r="E8698" i="11"/>
  <c r="E8692" i="11"/>
  <c r="E8686" i="11"/>
  <c r="E8680" i="11"/>
  <c r="E8674" i="11"/>
  <c r="E8668" i="11"/>
  <c r="E8662" i="11"/>
  <c r="E8656" i="11"/>
  <c r="E8650" i="11"/>
  <c r="E8644" i="11"/>
  <c r="E8638" i="11"/>
  <c r="E8632" i="11"/>
  <c r="E8626" i="11"/>
  <c r="E8620" i="11"/>
  <c r="E8614" i="11"/>
  <c r="E8608" i="11"/>
  <c r="E8602" i="11"/>
  <c r="E8596" i="11"/>
  <c r="E8590" i="11"/>
  <c r="E8584" i="11"/>
  <c r="E8578" i="11"/>
  <c r="E8572" i="11"/>
  <c r="E8566" i="11"/>
  <c r="E8560" i="11"/>
  <c r="E8554" i="11"/>
  <c r="E8548" i="11"/>
  <c r="E8542" i="11"/>
  <c r="E8536" i="11"/>
  <c r="E8530" i="11"/>
  <c r="E8524" i="11"/>
  <c r="E8518" i="11"/>
  <c r="E8512" i="11"/>
  <c r="E8506" i="11"/>
  <c r="E8500" i="11"/>
  <c r="E8494" i="11"/>
  <c r="E8488" i="11"/>
  <c r="E8482" i="11"/>
  <c r="E8476" i="11"/>
  <c r="E8470" i="11"/>
  <c r="E8464" i="11"/>
  <c r="E8458" i="11"/>
  <c r="E8452" i="11"/>
  <c r="E8446" i="11"/>
  <c r="E8440" i="11"/>
  <c r="E8434" i="11"/>
  <c r="E8428" i="11"/>
  <c r="E8422" i="11"/>
  <c r="E8416" i="11"/>
  <c r="E8410" i="11"/>
  <c r="E8404" i="11"/>
  <c r="E8398" i="11"/>
  <c r="E8392" i="11"/>
  <c r="E8386" i="11"/>
  <c r="E8380" i="11"/>
  <c r="E8374" i="11"/>
  <c r="E8368" i="11"/>
  <c r="E8362" i="11"/>
  <c r="E8356" i="11"/>
  <c r="E8350" i="11"/>
  <c r="E8344" i="11"/>
  <c r="E8338" i="11"/>
  <c r="E8332" i="11"/>
  <c r="E8326" i="11"/>
  <c r="E8320" i="11"/>
  <c r="E8314" i="11"/>
  <c r="E8308" i="11"/>
  <c r="E8302" i="11"/>
  <c r="E8296" i="11"/>
  <c r="E8290" i="11"/>
  <c r="E8284" i="11"/>
  <c r="E8278" i="11"/>
  <c r="E8272" i="11"/>
  <c r="E8266" i="11"/>
  <c r="E8260" i="11"/>
  <c r="E8254" i="11"/>
  <c r="E8248" i="11"/>
  <c r="E8242" i="11"/>
  <c r="E8236" i="11"/>
  <c r="E8230" i="11"/>
  <c r="E8224" i="11"/>
  <c r="E8218" i="11"/>
  <c r="E8212" i="11"/>
  <c r="E8206" i="11"/>
  <c r="E8200" i="11"/>
  <c r="E8194" i="11"/>
  <c r="E8188" i="11"/>
  <c r="E8182" i="11"/>
  <c r="E8176" i="11"/>
  <c r="E8170" i="11"/>
  <c r="E8164" i="11"/>
  <c r="E8158" i="11"/>
  <c r="E8152" i="11"/>
  <c r="E8146" i="11"/>
  <c r="E8140" i="11"/>
  <c r="E8134" i="11"/>
  <c r="E8128" i="11"/>
  <c r="E8122" i="11"/>
  <c r="E8116" i="11"/>
  <c r="E8110" i="11"/>
  <c r="E8104" i="11"/>
  <c r="E8098" i="11"/>
  <c r="E8092" i="11"/>
  <c r="E8086" i="11"/>
  <c r="E8080" i="11"/>
  <c r="E8074" i="11"/>
  <c r="E8068" i="11"/>
  <c r="E8062" i="11"/>
  <c r="E8056" i="11"/>
  <c r="E8050" i="11"/>
  <c r="E8044" i="11"/>
  <c r="E8038" i="11"/>
  <c r="E8032" i="11"/>
  <c r="E8026" i="11"/>
  <c r="E8020" i="11"/>
  <c r="E8014" i="11"/>
  <c r="E8008" i="11"/>
  <c r="E8002" i="11"/>
  <c r="E7996" i="11"/>
  <c r="E7990" i="11"/>
  <c r="E7984" i="11"/>
  <c r="E7978" i="11"/>
  <c r="E7972" i="11"/>
  <c r="E7966" i="11"/>
  <c r="E7960" i="11"/>
  <c r="E7954" i="11"/>
  <c r="E7948" i="11"/>
  <c r="E7942" i="11"/>
  <c r="E7936" i="11"/>
  <c r="E7930" i="11"/>
  <c r="E7924" i="11"/>
  <c r="E7918" i="11"/>
  <c r="E7912" i="11"/>
  <c r="E7906" i="11"/>
  <c r="E7900" i="11"/>
  <c r="E7894" i="11"/>
  <c r="E7888" i="11"/>
  <c r="E7882" i="11"/>
  <c r="E7876" i="11"/>
  <c r="E7870" i="11"/>
  <c r="E7864" i="11"/>
  <c r="E7858" i="11"/>
  <c r="E7852" i="11"/>
  <c r="E7846" i="11"/>
  <c r="E7840" i="11"/>
  <c r="E7834" i="11"/>
  <c r="E7828" i="11"/>
  <c r="E7822" i="11"/>
  <c r="E7816" i="11"/>
  <c r="E7810" i="11"/>
  <c r="E7804" i="11"/>
  <c r="E7798" i="11"/>
  <c r="E7792" i="11"/>
  <c r="E7786" i="11"/>
  <c r="E7780" i="11"/>
  <c r="E7774" i="11"/>
  <c r="E7768" i="11"/>
  <c r="E7762" i="11"/>
  <c r="E7756" i="11"/>
  <c r="E7750" i="11"/>
  <c r="E7744" i="11"/>
  <c r="E7738" i="11"/>
  <c r="E7732" i="11"/>
  <c r="E7726" i="11"/>
  <c r="E7720" i="11"/>
  <c r="E7714" i="11"/>
  <c r="E7708" i="11"/>
  <c r="E7702" i="11"/>
  <c r="E7696" i="11"/>
  <c r="E7690" i="11"/>
  <c r="E7684" i="11"/>
  <c r="E7678" i="11"/>
  <c r="E7672" i="11"/>
  <c r="E7666" i="11"/>
  <c r="E7660" i="11"/>
  <c r="E7654" i="11"/>
  <c r="E7648" i="11"/>
  <c r="E7642" i="11"/>
  <c r="E7636" i="11"/>
  <c r="E7630" i="11"/>
  <c r="E7624" i="11"/>
  <c r="E7618" i="11"/>
  <c r="E7612" i="11"/>
  <c r="E7606" i="11"/>
  <c r="E7600" i="11"/>
  <c r="E7594" i="11"/>
  <c r="E7588" i="11"/>
  <c r="E7582" i="11"/>
  <c r="E7576" i="11"/>
  <c r="E7570" i="11"/>
  <c r="E7564" i="11"/>
  <c r="E7558" i="11"/>
  <c r="E7552" i="11"/>
  <c r="E7546" i="11"/>
  <c r="E7540" i="11"/>
  <c r="E7534" i="11"/>
  <c r="E7528" i="11"/>
  <c r="E7522" i="11"/>
  <c r="E7516" i="11"/>
  <c r="E7510" i="11"/>
  <c r="E7504" i="11"/>
  <c r="E7498" i="11"/>
  <c r="E7492" i="11"/>
  <c r="E7486" i="11"/>
  <c r="E7480" i="11"/>
  <c r="E7474" i="11"/>
  <c r="E7468" i="11"/>
  <c r="E7462" i="11"/>
  <c r="E7456" i="11"/>
  <c r="E7450" i="11"/>
  <c r="E7444" i="11"/>
  <c r="E7438" i="11"/>
  <c r="E7432" i="11"/>
  <c r="E7426" i="11"/>
  <c r="E7420" i="11"/>
  <c r="E7414" i="11"/>
  <c r="E7408" i="11"/>
  <c r="E7402" i="11"/>
  <c r="E7396" i="11"/>
  <c r="E7390" i="11"/>
  <c r="E7384" i="11"/>
  <c r="E7378" i="11"/>
  <c r="E7372" i="11"/>
  <c r="E7366" i="11"/>
  <c r="E7360" i="11"/>
  <c r="E7354" i="11"/>
  <c r="E7348" i="11"/>
  <c r="E7342" i="11"/>
  <c r="E7336" i="11"/>
  <c r="E7330" i="11"/>
  <c r="E7324" i="11"/>
  <c r="E7318" i="11"/>
  <c r="E7312" i="11"/>
  <c r="E7306" i="11"/>
  <c r="E7300" i="11"/>
  <c r="E7294" i="11"/>
  <c r="E7288" i="11"/>
  <c r="E7282" i="11"/>
  <c r="E7276" i="11"/>
  <c r="E7270" i="11"/>
  <c r="E7264" i="11"/>
  <c r="E7258" i="11"/>
  <c r="E7252" i="11"/>
  <c r="E7246" i="11"/>
  <c r="E7240" i="11"/>
  <c r="E7234" i="11"/>
  <c r="E7228" i="11"/>
  <c r="E7222" i="11"/>
  <c r="E7216" i="11"/>
  <c r="E7210" i="11"/>
  <c r="E7204" i="11"/>
  <c r="E7198" i="11"/>
  <c r="E7192" i="11"/>
  <c r="E7186" i="11"/>
  <c r="E7180" i="11"/>
  <c r="E7174" i="11"/>
  <c r="E7168" i="11"/>
  <c r="E7162" i="11"/>
  <c r="E7156" i="11"/>
  <c r="E7150" i="11"/>
  <c r="E7144" i="11"/>
  <c r="E7138" i="11"/>
  <c r="E7132" i="11"/>
  <c r="E7126" i="11"/>
  <c r="E7120" i="11"/>
  <c r="E7114" i="11"/>
  <c r="E7108" i="11"/>
  <c r="E7102" i="11"/>
  <c r="E7096" i="11"/>
  <c r="E7090" i="11"/>
  <c r="E7084" i="11"/>
  <c r="E7078" i="11"/>
  <c r="E7072" i="11"/>
  <c r="E7066" i="11"/>
  <c r="E7060" i="11"/>
  <c r="E7054" i="11"/>
  <c r="E7048" i="11"/>
  <c r="E7042" i="11"/>
  <c r="E7036" i="11"/>
  <c r="E7030" i="11"/>
  <c r="E7024" i="11"/>
  <c r="E7018" i="11"/>
  <c r="E7012" i="11"/>
  <c r="E7006" i="11"/>
  <c r="E7000" i="11"/>
  <c r="E6994" i="11"/>
  <c r="E6988" i="11"/>
  <c r="E6982" i="11"/>
  <c r="E6976" i="11"/>
  <c r="E6970" i="11"/>
  <c r="E6964" i="11"/>
  <c r="E6958" i="11"/>
  <c r="E6952" i="11"/>
  <c r="E6946" i="11"/>
  <c r="E6940" i="11"/>
  <c r="E6934" i="11"/>
  <c r="E6928" i="11"/>
  <c r="E6922" i="11"/>
  <c r="E6916" i="11"/>
  <c r="E6910" i="11"/>
  <c r="E6904" i="11"/>
  <c r="E6898" i="11"/>
  <c r="E6892" i="11"/>
  <c r="E6886" i="11"/>
  <c r="E6880" i="11"/>
  <c r="E6874" i="11"/>
  <c r="E6868" i="11"/>
  <c r="E6862" i="11"/>
  <c r="E6856" i="11"/>
  <c r="E6850" i="11"/>
  <c r="E6844" i="11"/>
  <c r="E6838" i="11"/>
  <c r="E6832" i="11"/>
  <c r="E6826" i="11"/>
  <c r="E6820" i="11"/>
  <c r="E6814" i="11"/>
  <c r="E6808" i="11"/>
  <c r="E6802" i="11"/>
  <c r="E6796" i="11"/>
  <c r="E6790" i="11"/>
  <c r="E6784" i="11"/>
  <c r="E6778" i="11"/>
  <c r="E6772" i="11"/>
  <c r="E6766" i="11"/>
  <c r="E6760" i="11"/>
  <c r="E6754" i="11"/>
  <c r="E6748" i="11"/>
  <c r="E6742" i="11"/>
  <c r="E6736" i="11"/>
  <c r="E6730" i="11"/>
  <c r="E6724" i="11"/>
  <c r="E6718" i="11"/>
  <c r="E6712" i="11"/>
  <c r="E6706" i="11"/>
  <c r="E6700" i="11"/>
  <c r="E6694" i="11"/>
  <c r="E6688" i="11"/>
  <c r="E6682" i="11"/>
  <c r="E6676" i="11"/>
  <c r="E6670" i="11"/>
  <c r="E6664" i="11"/>
  <c r="E6658" i="11"/>
  <c r="E6652" i="11"/>
  <c r="E6646" i="11"/>
  <c r="E6640" i="11"/>
  <c r="E6634" i="11"/>
  <c r="E6628" i="11"/>
  <c r="E6622" i="11"/>
  <c r="E6616" i="11"/>
  <c r="E6610" i="11"/>
  <c r="E6604" i="11"/>
  <c r="E6598" i="11"/>
  <c r="E6592" i="11"/>
  <c r="E6586" i="11"/>
  <c r="E6580" i="11"/>
  <c r="E6574" i="11"/>
  <c r="E6568" i="11"/>
  <c r="E6562" i="11"/>
  <c r="E6556" i="11"/>
  <c r="E6550" i="11"/>
  <c r="E6544" i="11"/>
  <c r="E6538" i="11"/>
  <c r="E6532" i="11"/>
  <c r="E6526" i="11"/>
  <c r="E6520" i="11"/>
  <c r="E6514" i="11"/>
  <c r="E6508" i="11"/>
  <c r="E6502" i="11"/>
  <c r="E6496" i="11"/>
  <c r="E6490" i="11"/>
  <c r="E6484" i="11"/>
  <c r="E6478" i="11"/>
  <c r="E6472" i="11"/>
  <c r="E6466" i="11"/>
  <c r="E6460" i="11"/>
  <c r="E6454" i="11"/>
  <c r="E6448" i="11"/>
  <c r="E6442" i="11"/>
  <c r="E6436" i="11"/>
  <c r="E6430" i="11"/>
  <c r="E6424" i="11"/>
  <c r="E6418" i="11"/>
  <c r="E6412" i="11"/>
  <c r="E6406" i="11"/>
  <c r="E6400" i="11"/>
  <c r="E6394" i="11"/>
  <c r="E6388" i="11"/>
  <c r="E6382" i="11"/>
  <c r="E6376" i="11"/>
  <c r="E6370" i="11"/>
  <c r="E6364" i="11"/>
  <c r="E6358" i="11"/>
  <c r="E6352" i="11"/>
  <c r="E6346" i="11"/>
  <c r="E6340" i="11"/>
  <c r="E6334" i="11"/>
  <c r="E6328" i="11"/>
  <c r="E6322" i="11"/>
  <c r="E6316" i="11"/>
  <c r="E6310" i="11"/>
  <c r="E6304" i="11"/>
  <c r="E6298" i="11"/>
  <c r="E6292" i="11"/>
  <c r="E6286" i="11"/>
  <c r="E6280" i="11"/>
  <c r="E6274" i="11"/>
  <c r="E6268" i="11"/>
  <c r="E6262" i="11"/>
  <c r="E6256" i="11"/>
  <c r="E6250" i="11"/>
  <c r="E6244" i="11"/>
  <c r="E6238" i="11"/>
  <c r="E6232" i="11"/>
  <c r="E6226" i="11"/>
  <c r="E6220" i="11"/>
  <c r="E6214" i="11"/>
  <c r="E6208" i="11"/>
  <c r="E6202" i="11"/>
  <c r="E6196" i="11"/>
  <c r="E6190" i="11"/>
  <c r="E6184" i="11"/>
  <c r="E6178" i="11"/>
  <c r="E6172" i="11"/>
  <c r="E6166" i="11"/>
  <c r="E6160" i="11"/>
  <c r="E6154" i="11"/>
  <c r="E6148" i="11"/>
  <c r="E6142" i="11"/>
  <c r="E6136" i="11"/>
  <c r="E6130" i="11"/>
  <c r="E6124" i="11"/>
  <c r="E6118" i="11"/>
  <c r="E6112" i="11"/>
  <c r="E6106" i="11"/>
  <c r="E6100" i="11"/>
  <c r="E6094" i="11"/>
  <c r="E6088" i="11"/>
  <c r="E6082" i="11"/>
  <c r="E6076" i="11"/>
  <c r="E6070" i="11"/>
  <c r="E6064" i="11"/>
  <c r="E6058" i="11"/>
  <c r="E6052" i="11"/>
  <c r="E6046" i="11"/>
  <c r="E6040" i="11"/>
  <c r="E6034" i="11"/>
  <c r="E6028" i="11"/>
  <c r="E6022" i="11"/>
  <c r="E6016" i="11"/>
  <c r="E6010" i="11"/>
  <c r="E6004" i="11"/>
  <c r="E5998" i="11"/>
  <c r="E5992" i="11"/>
  <c r="E5986" i="11"/>
  <c r="E5980" i="11"/>
  <c r="E5974" i="11"/>
  <c r="E5968" i="11"/>
  <c r="E5962" i="11"/>
  <c r="E5956" i="11"/>
  <c r="E5950" i="11"/>
  <c r="E5944" i="11"/>
  <c r="E5938" i="11"/>
  <c r="E5932" i="11"/>
  <c r="E5926" i="11"/>
  <c r="E5920" i="11"/>
  <c r="E5914" i="11"/>
  <c r="E5908" i="11"/>
  <c r="E5902" i="11"/>
  <c r="E5896" i="11"/>
  <c r="E5890" i="11"/>
  <c r="E5884" i="11"/>
  <c r="E5878" i="11"/>
  <c r="E5872" i="11"/>
  <c r="E5866" i="11"/>
  <c r="E5860" i="11"/>
  <c r="E5854" i="11"/>
  <c r="E5848" i="11"/>
  <c r="E5842" i="11"/>
  <c r="E5836" i="11"/>
  <c r="E5830" i="11"/>
  <c r="E5824" i="11"/>
  <c r="E5818" i="11"/>
  <c r="E5812" i="11"/>
  <c r="E5806" i="11"/>
  <c r="E5800" i="11"/>
  <c r="E5794" i="11"/>
  <c r="E5788" i="11"/>
  <c r="E5782" i="11"/>
  <c r="E5776" i="11"/>
  <c r="E5770" i="11"/>
  <c r="E5764" i="11"/>
  <c r="E5758" i="11"/>
  <c r="E5752" i="11"/>
  <c r="E5746" i="11"/>
  <c r="E5740" i="11"/>
  <c r="E5734" i="11"/>
  <c r="E5728" i="11"/>
  <c r="E5722" i="11"/>
  <c r="E5716" i="11"/>
  <c r="E5710" i="11"/>
  <c r="E5704" i="11"/>
  <c r="E5698" i="11"/>
  <c r="E5692" i="11"/>
  <c r="E5686" i="11"/>
  <c r="E5680" i="11"/>
  <c r="E5674" i="11"/>
  <c r="E5668" i="11"/>
  <c r="E5662" i="11"/>
  <c r="E5656" i="11"/>
  <c r="E5650" i="11"/>
  <c r="E5644" i="11"/>
  <c r="E5638" i="11"/>
  <c r="E5632" i="11"/>
  <c r="E5626" i="11"/>
  <c r="E5620" i="11"/>
  <c r="E5614" i="11"/>
  <c r="E5608" i="11"/>
  <c r="E5602" i="11"/>
  <c r="E5596" i="11"/>
  <c r="E5590" i="11"/>
  <c r="E5584" i="11"/>
  <c r="E5578" i="11"/>
  <c r="E5572" i="11"/>
  <c r="E5566" i="11"/>
  <c r="E5560" i="11"/>
  <c r="E5554" i="11"/>
  <c r="E5548" i="11"/>
  <c r="E5542" i="11"/>
  <c r="E5536" i="11"/>
  <c r="E5530" i="11"/>
  <c r="E5524" i="11"/>
  <c r="E5518" i="11"/>
  <c r="E5512" i="11"/>
  <c r="E5506" i="11"/>
  <c r="E5500" i="11"/>
  <c r="E5494" i="11"/>
  <c r="E5488" i="11"/>
  <c r="E5482" i="11"/>
  <c r="E5476" i="11"/>
  <c r="E5470" i="11"/>
  <c r="E5464" i="11"/>
  <c r="E5458" i="11"/>
  <c r="E5452" i="11"/>
  <c r="E5446" i="11"/>
  <c r="E5440" i="11"/>
  <c r="E5434" i="11"/>
  <c r="E5428" i="11"/>
  <c r="E5422" i="11"/>
  <c r="E5416" i="11"/>
  <c r="E5410" i="11"/>
  <c r="E5404" i="11"/>
  <c r="E5398" i="11"/>
  <c r="E5392" i="11"/>
  <c r="E5386" i="11"/>
  <c r="E5380" i="11"/>
  <c r="E5374" i="11"/>
  <c r="E5368" i="11"/>
  <c r="E5362" i="11"/>
  <c r="E5356" i="11"/>
  <c r="E5350" i="11"/>
  <c r="E5344" i="11"/>
  <c r="E5338" i="11"/>
  <c r="E5332" i="11"/>
  <c r="E5326" i="11"/>
  <c r="E5320" i="11"/>
  <c r="E5314" i="11"/>
  <c r="E5308" i="11"/>
  <c r="E5302" i="11"/>
  <c r="E5296" i="11"/>
  <c r="E5290" i="11"/>
  <c r="E5284" i="11"/>
  <c r="E5278" i="11"/>
  <c r="E5272" i="11"/>
  <c r="E5266" i="11"/>
  <c r="E5260" i="11"/>
  <c r="E5254" i="11"/>
  <c r="E5248" i="11"/>
  <c r="E5242" i="11"/>
  <c r="E5236" i="11"/>
  <c r="E5230" i="11"/>
  <c r="E5224" i="11"/>
  <c r="E5218" i="11"/>
  <c r="E5212" i="11"/>
  <c r="E5206" i="11"/>
  <c r="E5200" i="11"/>
  <c r="E5194" i="11"/>
  <c r="E5188" i="11"/>
  <c r="E5182" i="11"/>
  <c r="E5176" i="11"/>
  <c r="E5170" i="11"/>
  <c r="E5164" i="11"/>
  <c r="E5158" i="11"/>
  <c r="E5152" i="11"/>
  <c r="E5146" i="11"/>
  <c r="E5140" i="11"/>
  <c r="E5134" i="11"/>
  <c r="E5128" i="11"/>
  <c r="E5122" i="11"/>
  <c r="E5116" i="11"/>
  <c r="E5110" i="11"/>
  <c r="E5104" i="11"/>
  <c r="E5098" i="11"/>
  <c r="E5092" i="11"/>
  <c r="E5086" i="11"/>
  <c r="E5080" i="11"/>
  <c r="E5074" i="11"/>
  <c r="E5068" i="11"/>
  <c r="E5062" i="11"/>
  <c r="E5056" i="11"/>
  <c r="E5050" i="11"/>
  <c r="E5044" i="11"/>
  <c r="E5038" i="11"/>
  <c r="E5032" i="11"/>
  <c r="E5026" i="11"/>
  <c r="E5020" i="11"/>
  <c r="E5014" i="11"/>
  <c r="E5008" i="11"/>
  <c r="E5002" i="11"/>
  <c r="E4996" i="11"/>
  <c r="E4990" i="11"/>
  <c r="E4984" i="11"/>
  <c r="E4978" i="11"/>
  <c r="E4972" i="11"/>
  <c r="E4966" i="11"/>
  <c r="E4960" i="11"/>
  <c r="E4954" i="11"/>
  <c r="E4948" i="11"/>
  <c r="E4942" i="11"/>
  <c r="E4936" i="11"/>
  <c r="E4930" i="11"/>
  <c r="E4924" i="11"/>
  <c r="E4918" i="11"/>
  <c r="E4912" i="11"/>
  <c r="E4906" i="11"/>
  <c r="E4900" i="11"/>
  <c r="E4894" i="11"/>
  <c r="E4888" i="11"/>
  <c r="E4882" i="11"/>
  <c r="E4876" i="11"/>
  <c r="E4870" i="11"/>
  <c r="E4864" i="11"/>
  <c r="E4858" i="11"/>
  <c r="E4852" i="11"/>
  <c r="E4846" i="11"/>
  <c r="E4840" i="11"/>
  <c r="E4834" i="11"/>
  <c r="E4828" i="11"/>
  <c r="E4822" i="11"/>
  <c r="E4816" i="11"/>
  <c r="E4810" i="11"/>
  <c r="E4804" i="11"/>
  <c r="E4798" i="11"/>
  <c r="E4792" i="11"/>
  <c r="E4786" i="11"/>
  <c r="E4780" i="11"/>
  <c r="E4774" i="11"/>
  <c r="E4768" i="11"/>
  <c r="E4762" i="11"/>
  <c r="E4756" i="11"/>
  <c r="E4750" i="11"/>
  <c r="E4744" i="11"/>
  <c r="E4738" i="11"/>
  <c r="E4732" i="11"/>
  <c r="E4726" i="11"/>
  <c r="E4720" i="11"/>
  <c r="E4714" i="11"/>
  <c r="E4708" i="11"/>
  <c r="E4702" i="11"/>
  <c r="E4696" i="11"/>
  <c r="E4690" i="11"/>
  <c r="E4684" i="11"/>
  <c r="E4678" i="11"/>
  <c r="E4672" i="11"/>
  <c r="E4666" i="11"/>
  <c r="E4660" i="11"/>
  <c r="E4654" i="11"/>
  <c r="E4648" i="11"/>
  <c r="E4642" i="11"/>
  <c r="E4636" i="11"/>
  <c r="E4630" i="11"/>
  <c r="E4624" i="11"/>
  <c r="E4618" i="11"/>
  <c r="E4612" i="11"/>
  <c r="E4606" i="11"/>
  <c r="E4600" i="11"/>
  <c r="E4594" i="11"/>
  <c r="E4588" i="11"/>
  <c r="E4582" i="11"/>
  <c r="E4576" i="11"/>
  <c r="E4570" i="11"/>
  <c r="E4564" i="11"/>
  <c r="E4558" i="11"/>
  <c r="E4552" i="11"/>
  <c r="E4546" i="11"/>
  <c r="E4540" i="11"/>
  <c r="E4534" i="11"/>
  <c r="E4528" i="11"/>
  <c r="E4522" i="11"/>
  <c r="E4516" i="11"/>
  <c r="E4510" i="11"/>
  <c r="E4504" i="11"/>
  <c r="E4498" i="11"/>
  <c r="E4492" i="11"/>
  <c r="E4486" i="11"/>
  <c r="E4480" i="11"/>
  <c r="E4474" i="11"/>
  <c r="E4468" i="11"/>
  <c r="E4462" i="11"/>
  <c r="E4456" i="11"/>
  <c r="E4450" i="11"/>
  <c r="E4444" i="11"/>
  <c r="E4438" i="11"/>
  <c r="E4432" i="11"/>
  <c r="E4426" i="11"/>
  <c r="E4420" i="11"/>
  <c r="E4414" i="11"/>
  <c r="E4408" i="11"/>
  <c r="E4402" i="11"/>
  <c r="E4396" i="11"/>
  <c r="E4390" i="11"/>
  <c r="E4384" i="11"/>
  <c r="E4378" i="11"/>
  <c r="E4372" i="11"/>
  <c r="E4366" i="11"/>
  <c r="E4360" i="11"/>
  <c r="E4354" i="11"/>
  <c r="E4348" i="11"/>
  <c r="E4342" i="11"/>
  <c r="E4336" i="11"/>
  <c r="E4330" i="11"/>
  <c r="E4324" i="11"/>
  <c r="E4318" i="11"/>
  <c r="E4312" i="11"/>
  <c r="E4306" i="11"/>
  <c r="E4300" i="11"/>
  <c r="E4294" i="11"/>
  <c r="E4288" i="11"/>
  <c r="E4282" i="11"/>
  <c r="E4276" i="11"/>
  <c r="E4270" i="11"/>
  <c r="E4264" i="11"/>
  <c r="E4258" i="11"/>
  <c r="E4252" i="11"/>
  <c r="E4246" i="11"/>
  <c r="E4240" i="11"/>
  <c r="E4234" i="11"/>
  <c r="E4228" i="11"/>
  <c r="E4222" i="11"/>
  <c r="E4216" i="11"/>
  <c r="E4210" i="11"/>
  <c r="E4204" i="11"/>
  <c r="E4198" i="11"/>
  <c r="E4192" i="11"/>
  <c r="E4186" i="11"/>
  <c r="E4180" i="11"/>
  <c r="E4174" i="11"/>
  <c r="E4168" i="11"/>
  <c r="E4162" i="11"/>
  <c r="E4156" i="11"/>
  <c r="E4150" i="11"/>
  <c r="E4144" i="11"/>
  <c r="E4138" i="11"/>
  <c r="E4132" i="11"/>
  <c r="E4126" i="11"/>
  <c r="E4120" i="11"/>
  <c r="E4114" i="11"/>
  <c r="E4108" i="11"/>
  <c r="E4102" i="11"/>
  <c r="E4096" i="11"/>
  <c r="E4090" i="11"/>
  <c r="E4084" i="11"/>
  <c r="E4078" i="11"/>
  <c r="E4072" i="11"/>
  <c r="E4066" i="11"/>
  <c r="E4060" i="11"/>
  <c r="E4054" i="11"/>
  <c r="E4048" i="11"/>
  <c r="E4042" i="11"/>
  <c r="E4036" i="11"/>
  <c r="E4030" i="11"/>
  <c r="E4024" i="11"/>
  <c r="E4018" i="11"/>
  <c r="E4012" i="11"/>
  <c r="E4006" i="11"/>
  <c r="E4000" i="11"/>
  <c r="E3994" i="11"/>
  <c r="E3988" i="11"/>
  <c r="E3982" i="11"/>
  <c r="E3976" i="11"/>
  <c r="E3970" i="11"/>
  <c r="E3964" i="11"/>
  <c r="E3958" i="11"/>
  <c r="E3952" i="11"/>
  <c r="E3946" i="11"/>
  <c r="E10013" i="11"/>
  <c r="E10001" i="11"/>
  <c r="E9989" i="11"/>
  <c r="E9977" i="11"/>
  <c r="E9965" i="11"/>
  <c r="E9953" i="11"/>
  <c r="E9941" i="11"/>
  <c r="E9929" i="11"/>
  <c r="E9917" i="11"/>
  <c r="E9905" i="11"/>
  <c r="E9893" i="11"/>
  <c r="E9881" i="11"/>
  <c r="E9869" i="11"/>
  <c r="E9857" i="11"/>
  <c r="E9845" i="11"/>
  <c r="E9833" i="11"/>
  <c r="E9821" i="11"/>
  <c r="E9809" i="11"/>
  <c r="E9797" i="11"/>
  <c r="E9785" i="11"/>
  <c r="E9773" i="11"/>
  <c r="E9761" i="11"/>
  <c r="E9749" i="11"/>
  <c r="E9737" i="11"/>
  <c r="E9725" i="11"/>
  <c r="E9713" i="11"/>
  <c r="E9701" i="11"/>
  <c r="E9689" i="11"/>
  <c r="E9677" i="11"/>
  <c r="E9665" i="11"/>
  <c r="E9653" i="11"/>
  <c r="E9641" i="11"/>
  <c r="E9629" i="11"/>
  <c r="E9617" i="11"/>
  <c r="E9605" i="11"/>
  <c r="E9593" i="11"/>
  <c r="E9581" i="11"/>
  <c r="E9569" i="11"/>
  <c r="E9557" i="11"/>
  <c r="E9545" i="11"/>
  <c r="E9533" i="11"/>
  <c r="E9521" i="11"/>
  <c r="E9509" i="11"/>
  <c r="E9497" i="11"/>
  <c r="E9485" i="11"/>
  <c r="E9473" i="11"/>
  <c r="E9461" i="11"/>
  <c r="E9449" i="11"/>
  <c r="E9437" i="11"/>
  <c r="E9425" i="11"/>
  <c r="E9413" i="11"/>
  <c r="E9401" i="11"/>
  <c r="E9389" i="11"/>
  <c r="E9377" i="11"/>
  <c r="E9365" i="11"/>
  <c r="E9353" i="11"/>
  <c r="E9341" i="11"/>
  <c r="E9329" i="11"/>
  <c r="E9317" i="11"/>
  <c r="E9305" i="11"/>
  <c r="E9293" i="11"/>
  <c r="E9281" i="11"/>
  <c r="E9269" i="11"/>
  <c r="E9257" i="11"/>
  <c r="E9245" i="11"/>
  <c r="E9233" i="11"/>
  <c r="E9221" i="11"/>
  <c r="E9209" i="11"/>
  <c r="E9197" i="11"/>
  <c r="E9185" i="11"/>
  <c r="E9173" i="11"/>
  <c r="E9161" i="11"/>
  <c r="E9149" i="11"/>
  <c r="E9137" i="11"/>
  <c r="E9125" i="11"/>
  <c r="E9113" i="11"/>
  <c r="E9101" i="11"/>
  <c r="E9089" i="11"/>
  <c r="E9077" i="11"/>
  <c r="E9065" i="11"/>
  <c r="E9053" i="11"/>
  <c r="E9041" i="11"/>
  <c r="E9029" i="11"/>
  <c r="E9017" i="11"/>
  <c r="E9005" i="11"/>
  <c r="E8993" i="11"/>
  <c r="E8981" i="11"/>
  <c r="E8969" i="11"/>
  <c r="E8957" i="11"/>
  <c r="E8945" i="11"/>
  <c r="E8933" i="11"/>
  <c r="E8921" i="11"/>
  <c r="E8909" i="11"/>
  <c r="E8897" i="11"/>
  <c r="E8885" i="11"/>
  <c r="E8873" i="11"/>
  <c r="E8861" i="11"/>
  <c r="E8849" i="11"/>
  <c r="E8837" i="11"/>
  <c r="E8825" i="11"/>
  <c r="E8813" i="11"/>
  <c r="E8801" i="11"/>
  <c r="E8789" i="11"/>
  <c r="E8777" i="11"/>
  <c r="E8765" i="11"/>
  <c r="E8753" i="11"/>
  <c r="E8741" i="11"/>
  <c r="E8729" i="11"/>
  <c r="E8717" i="11"/>
  <c r="E8705" i="11"/>
  <c r="E8693" i="11"/>
  <c r="E8681" i="11"/>
  <c r="E8669" i="11"/>
  <c r="E8657" i="11"/>
  <c r="E8645" i="11"/>
  <c r="E8633" i="11"/>
  <c r="E8621" i="11"/>
  <c r="E8609" i="11"/>
  <c r="E8597" i="11"/>
  <c r="E8585" i="11"/>
  <c r="E8573" i="11"/>
  <c r="E8561" i="11"/>
  <c r="E8549" i="11"/>
  <c r="E8537" i="11"/>
  <c r="E8525" i="11"/>
  <c r="E8513" i="11"/>
  <c r="E8501" i="11"/>
  <c r="E8489" i="11"/>
  <c r="E8477" i="11"/>
  <c r="E8465" i="11"/>
  <c r="E8453" i="11"/>
  <c r="E8441" i="11"/>
  <c r="E8429" i="11"/>
  <c r="E8417" i="11"/>
  <c r="E8405" i="11"/>
  <c r="E8393" i="11"/>
  <c r="E8381" i="11"/>
  <c r="E8369" i="11"/>
  <c r="E8357" i="11"/>
  <c r="E8345" i="11"/>
  <c r="E8333" i="11"/>
  <c r="E8321" i="11"/>
  <c r="E8309" i="11"/>
  <c r="E8297" i="11"/>
  <c r="E8285" i="11"/>
  <c r="E8273" i="11"/>
  <c r="E8261" i="11"/>
  <c r="E8249" i="11"/>
  <c r="E8237" i="11"/>
  <c r="E8225" i="11"/>
  <c r="E8213" i="11"/>
  <c r="E8201" i="11"/>
  <c r="E8189" i="11"/>
  <c r="E8177" i="11"/>
  <c r="E8165" i="11"/>
  <c r="E8153" i="11"/>
  <c r="E8141" i="11"/>
  <c r="E8129" i="11"/>
  <c r="E8117" i="11"/>
  <c r="E8105" i="11"/>
  <c r="E8093" i="11"/>
  <c r="E8081" i="11"/>
  <c r="E8069" i="11"/>
  <c r="E8057" i="11"/>
  <c r="E8045" i="11"/>
  <c r="E8033" i="11"/>
  <c r="E8021" i="11"/>
  <c r="E8009" i="11"/>
  <c r="E7997" i="11"/>
  <c r="E7985" i="11"/>
  <c r="E7973" i="11"/>
  <c r="E7961" i="11"/>
  <c r="E7949" i="11"/>
  <c r="E7937" i="11"/>
  <c r="E7925" i="11"/>
  <c r="E7913" i="11"/>
  <c r="E7901" i="11"/>
  <c r="E7889" i="11"/>
  <c r="E7877" i="11"/>
  <c r="E7865" i="11"/>
  <c r="E7853" i="11"/>
  <c r="E7841" i="11"/>
  <c r="E7829" i="11"/>
  <c r="E7817" i="11"/>
  <c r="E7805" i="11"/>
  <c r="E7793" i="11"/>
  <c r="E7781" i="11"/>
  <c r="E7769" i="11"/>
  <c r="E7757" i="11"/>
  <c r="E7745" i="11"/>
  <c r="E7733" i="11"/>
  <c r="E7721" i="11"/>
  <c r="E7709" i="11"/>
  <c r="E7697" i="11"/>
  <c r="E7685" i="11"/>
  <c r="E7673" i="11"/>
  <c r="E7661" i="11"/>
  <c r="E7649" i="11"/>
  <c r="E7637" i="11"/>
  <c r="E7625" i="11"/>
  <c r="E7613" i="11"/>
  <c r="E7601" i="11"/>
  <c r="E7589" i="11"/>
  <c r="E7577" i="11"/>
  <c r="E7565" i="11"/>
  <c r="E7553" i="11"/>
  <c r="E7541" i="11"/>
  <c r="E7529" i="11"/>
  <c r="E7517" i="11"/>
  <c r="E7505" i="11"/>
  <c r="E7493" i="11"/>
  <c r="E7481" i="11"/>
  <c r="E7469" i="11"/>
  <c r="E7457" i="11"/>
  <c r="E7445" i="11"/>
  <c r="E7433" i="11"/>
  <c r="E7421" i="11"/>
  <c r="E7409" i="11"/>
  <c r="E7397" i="11"/>
  <c r="E7385" i="11"/>
  <c r="E7373" i="11"/>
  <c r="E7361" i="11"/>
  <c r="E7349" i="11"/>
  <c r="E7337" i="11"/>
  <c r="E7325" i="11"/>
  <c r="E7313" i="11"/>
  <c r="E7301" i="11"/>
  <c r="E7289" i="11"/>
  <c r="E7277" i="11"/>
  <c r="E7265" i="11"/>
  <c r="E7253" i="11"/>
  <c r="E7241" i="11"/>
  <c r="E7229" i="11"/>
  <c r="E7217" i="11"/>
  <c r="E7205" i="11"/>
  <c r="E7193" i="11"/>
  <c r="E7181" i="11"/>
  <c r="E7169" i="11"/>
  <c r="E7157" i="11"/>
  <c r="E7145" i="11"/>
  <c r="E7133" i="11"/>
  <c r="E7121" i="11"/>
  <c r="E7109" i="11"/>
  <c r="E7097" i="11"/>
  <c r="E7085" i="11"/>
  <c r="E7073" i="11"/>
  <c r="E7061" i="11"/>
  <c r="E7049" i="11"/>
  <c r="E7037" i="11"/>
  <c r="E7025" i="11"/>
  <c r="E7013" i="11"/>
  <c r="E7001" i="11"/>
  <c r="E6989" i="11"/>
  <c r="E6980" i="11"/>
  <c r="E6971" i="11"/>
  <c r="E6962" i="11"/>
  <c r="E6953" i="11"/>
  <c r="E6944" i="11"/>
  <c r="E6935" i="11"/>
  <c r="E6926" i="11"/>
  <c r="E6917" i="11"/>
  <c r="E6908" i="11"/>
  <c r="E6899" i="11"/>
  <c r="E6890" i="11"/>
  <c r="E6881" i="11"/>
  <c r="E6872" i="11"/>
  <c r="E6863" i="11"/>
  <c r="E6854" i="11"/>
  <c r="E6845" i="11"/>
  <c r="E6836" i="11"/>
  <c r="E6827" i="11"/>
  <c r="E6818" i="11"/>
  <c r="E6809" i="11"/>
  <c r="E6800" i="11"/>
  <c r="E6791" i="11"/>
  <c r="E6782" i="11"/>
  <c r="E6773" i="11"/>
  <c r="E6764" i="11"/>
  <c r="E6755" i="11"/>
  <c r="E6746" i="11"/>
  <c r="E6737" i="11"/>
  <c r="E6728" i="11"/>
  <c r="E6719" i="11"/>
  <c r="E6710" i="11"/>
  <c r="E6701" i="11"/>
  <c r="E6692" i="11"/>
  <c r="E6683" i="11"/>
  <c r="E6674" i="11"/>
  <c r="E6665" i="11"/>
  <c r="E6656" i="11"/>
  <c r="E6647" i="11"/>
  <c r="E6638" i="11"/>
  <c r="E6629" i="11"/>
  <c r="E6620" i="11"/>
  <c r="E6611" i="11"/>
  <c r="E6602" i="11"/>
  <c r="E6593" i="11"/>
  <c r="E6584" i="11"/>
  <c r="E6575" i="11"/>
  <c r="E6566" i="11"/>
  <c r="E6557" i="11"/>
  <c r="E6548" i="11"/>
  <c r="E6539" i="11"/>
  <c r="E6530" i="11"/>
  <c r="E6521" i="11"/>
  <c r="E6512" i="11"/>
  <c r="E6503" i="11"/>
  <c r="E6494" i="11"/>
  <c r="E6485" i="11"/>
  <c r="E6476" i="11"/>
  <c r="E6467" i="11"/>
  <c r="E6458" i="11"/>
  <c r="E6449" i="11"/>
  <c r="E6440" i="11"/>
  <c r="E6431" i="11"/>
  <c r="E6422" i="11"/>
  <c r="E6413" i="11"/>
  <c r="E6404" i="11"/>
  <c r="E6395" i="11"/>
  <c r="E6386" i="11"/>
  <c r="E6377" i="11"/>
  <c r="E6368" i="11"/>
  <c r="E6359" i="11"/>
  <c r="E6350" i="11"/>
  <c r="E6341" i="11"/>
  <c r="E6332" i="11"/>
  <c r="E6323" i="11"/>
  <c r="E6314" i="11"/>
  <c r="E6305" i="11"/>
  <c r="E6296" i="11"/>
  <c r="E6287" i="11"/>
  <c r="E6278" i="11"/>
  <c r="E6269" i="11"/>
  <c r="E6260" i="11"/>
  <c r="E6251" i="11"/>
  <c r="E6242" i="11"/>
  <c r="E6233" i="11"/>
  <c r="E6224" i="11"/>
  <c r="E6215" i="11"/>
  <c r="E6206" i="11"/>
  <c r="E6197" i="11"/>
  <c r="E6188" i="11"/>
  <c r="E6179" i="11"/>
  <c r="E6170" i="11"/>
  <c r="E6161" i="11"/>
  <c r="E6152" i="11"/>
  <c r="E6143" i="11"/>
  <c r="E6134" i="11"/>
  <c r="E6125" i="11"/>
  <c r="E6116" i="11"/>
  <c r="E6107" i="11"/>
  <c r="E6098" i="11"/>
  <c r="E6089" i="11"/>
  <c r="E6080" i="11"/>
  <c r="E6071" i="11"/>
  <c r="E6062" i="11"/>
  <c r="E6053" i="11"/>
  <c r="E6044" i="11"/>
  <c r="E6035" i="11"/>
  <c r="E6026" i="11"/>
  <c r="E6017" i="11"/>
  <c r="E6008" i="11"/>
  <c r="E5999" i="11"/>
  <c r="E5990" i="11"/>
  <c r="E5981" i="11"/>
  <c r="E5972" i="11"/>
  <c r="E5963" i="11"/>
  <c r="E5954" i="11"/>
  <c r="E5945" i="11"/>
  <c r="E5936" i="11"/>
  <c r="E5927" i="11"/>
  <c r="E5918" i="11"/>
  <c r="E5909" i="11"/>
  <c r="E5900" i="11"/>
  <c r="E5891" i="11"/>
  <c r="E5882" i="11"/>
  <c r="E5873" i="11"/>
  <c r="E5864" i="11"/>
  <c r="E5855" i="11"/>
  <c r="E5846" i="11"/>
  <c r="E5837" i="11"/>
  <c r="E5828" i="11"/>
  <c r="E5819" i="11"/>
  <c r="E5810" i="11"/>
  <c r="E5801" i="11"/>
  <c r="E5792" i="11"/>
  <c r="E5783" i="11"/>
  <c r="E5774" i="11"/>
  <c r="E5765" i="11"/>
  <c r="E5756" i="11"/>
  <c r="E5747" i="11"/>
  <c r="E5738" i="11"/>
  <c r="E5729" i="11"/>
  <c r="E5720" i="11"/>
  <c r="E5711" i="11"/>
  <c r="E5702" i="11"/>
  <c r="E5693" i="11"/>
  <c r="E5684" i="11"/>
  <c r="E5675" i="11"/>
  <c r="E5666" i="11"/>
  <c r="E5657" i="11"/>
  <c r="E5648" i="11"/>
  <c r="E5639" i="11"/>
  <c r="E5630" i="11"/>
  <c r="E5621" i="11"/>
  <c r="E5612" i="11"/>
  <c r="E5603" i="11"/>
  <c r="E5594" i="11"/>
  <c r="E5585" i="11"/>
  <c r="E5576" i="11"/>
  <c r="E5567" i="11"/>
  <c r="E5558" i="11"/>
  <c r="E5549" i="11"/>
  <c r="E5540" i="11"/>
  <c r="E5531" i="11"/>
  <c r="E5522" i="11"/>
  <c r="E5513" i="11"/>
  <c r="E5504" i="11"/>
  <c r="E5495" i="11"/>
  <c r="E5486" i="11"/>
  <c r="E5477" i="11"/>
  <c r="E5468" i="11"/>
  <c r="E5459" i="11"/>
  <c r="E5450" i="11"/>
  <c r="E5441" i="11"/>
  <c r="E5432" i="11"/>
  <c r="E5423" i="11"/>
  <c r="E5414" i="11"/>
  <c r="E5405" i="11"/>
  <c r="E5396" i="11"/>
  <c r="E5387" i="11"/>
  <c r="E5378" i="11"/>
  <c r="E5369" i="11"/>
  <c r="E5360" i="11"/>
  <c r="E5351" i="11"/>
  <c r="E5342" i="11"/>
  <c r="E5333" i="11"/>
  <c r="E5324" i="11"/>
  <c r="E5315" i="11"/>
  <c r="E5306" i="11"/>
  <c r="E5297" i="11"/>
  <c r="E5288" i="11"/>
  <c r="E5279" i="11"/>
  <c r="E5270" i="11"/>
  <c r="E5261" i="11"/>
  <c r="E5252" i="11"/>
  <c r="E5243" i="11"/>
  <c r="E5234" i="11"/>
  <c r="E5225" i="11"/>
  <c r="E5216" i="11"/>
  <c r="E5207" i="11"/>
  <c r="E5198" i="11"/>
  <c r="E5189" i="11"/>
  <c r="E5180" i="11"/>
  <c r="E5171" i="11"/>
  <c r="E5162" i="11"/>
  <c r="E5153" i="11"/>
  <c r="E5144" i="11"/>
  <c r="E5135" i="11"/>
  <c r="E5126" i="11"/>
  <c r="E5117" i="11"/>
  <c r="E5108" i="11"/>
  <c r="E5099" i="11"/>
  <c r="E5090" i="11"/>
  <c r="E5081" i="11"/>
  <c r="E5072" i="11"/>
  <c r="E5063" i="11"/>
  <c r="E5054" i="11"/>
  <c r="E5045" i="11"/>
  <c r="E5036" i="11"/>
  <c r="E5027" i="11"/>
  <c r="E5018" i="11"/>
  <c r="E5009" i="11"/>
  <c r="E5000" i="11"/>
  <c r="E4991" i="11"/>
  <c r="E4982" i="11"/>
  <c r="E4973" i="11"/>
  <c r="E4964" i="11"/>
  <c r="E4955" i="11"/>
  <c r="E4946" i="11"/>
  <c r="E4937" i="11"/>
  <c r="E4928" i="11"/>
  <c r="E4919" i="11"/>
  <c r="E4910" i="11"/>
  <c r="E4901" i="11"/>
  <c r="E4892" i="11"/>
  <c r="E4883" i="11"/>
  <c r="E4874" i="11"/>
  <c r="E4865" i="11"/>
  <c r="E4856" i="11"/>
  <c r="E4847" i="11"/>
  <c r="E4838" i="11"/>
  <c r="E4829" i="11"/>
  <c r="E4820" i="11"/>
  <c r="E4811" i="11"/>
  <c r="E4802" i="11"/>
  <c r="E4793" i="11"/>
  <c r="E4784" i="11"/>
  <c r="E4775" i="11"/>
  <c r="E4766" i="11"/>
  <c r="E4757" i="11"/>
  <c r="E4748" i="11"/>
  <c r="E4739" i="11"/>
  <c r="E4730" i="11"/>
  <c r="E4721" i="11"/>
  <c r="E4712" i="11"/>
  <c r="E4703" i="11"/>
  <c r="E4694" i="11"/>
  <c r="E4687" i="11"/>
  <c r="E4680" i="11"/>
  <c r="E4673" i="11"/>
  <c r="E4665" i="11"/>
  <c r="E4658" i="11"/>
  <c r="E4651" i="11"/>
  <c r="E4644" i="11"/>
  <c r="E4637" i="11"/>
  <c r="E4629" i="11"/>
  <c r="E4622" i="11"/>
  <c r="E4615" i="11"/>
  <c r="E4608" i="11"/>
  <c r="E4601" i="11"/>
  <c r="E4593" i="11"/>
  <c r="E4586" i="11"/>
  <c r="E4579" i="11"/>
  <c r="E4572" i="11"/>
  <c r="E4565" i="11"/>
  <c r="E4557" i="11"/>
  <c r="E4550" i="11"/>
  <c r="E4543" i="11"/>
  <c r="E4536" i="11"/>
  <c r="E4529" i="11"/>
  <c r="E4521" i="11"/>
  <c r="E4514" i="11"/>
  <c r="E4507" i="11"/>
  <c r="E4500" i="11"/>
  <c r="E4493" i="11"/>
  <c r="E4485" i="11"/>
  <c r="E4478" i="11"/>
  <c r="E4471" i="11"/>
  <c r="E4464" i="11"/>
  <c r="E4457" i="11"/>
  <c r="E4449" i="11"/>
  <c r="E4442" i="11"/>
  <c r="E4435" i="11"/>
  <c r="E4428" i="11"/>
  <c r="E4421" i="11"/>
  <c r="E4413" i="11"/>
  <c r="E4406" i="11"/>
  <c r="E4399" i="11"/>
  <c r="E4392" i="11"/>
  <c r="E4385" i="11"/>
  <c r="E4377" i="11"/>
  <c r="E4370" i="11"/>
  <c r="E4363" i="11"/>
  <c r="E4356" i="11"/>
  <c r="E4349" i="11"/>
  <c r="E4341" i="11"/>
  <c r="E4334" i="11"/>
  <c r="E4327" i="11"/>
  <c r="E4320" i="11"/>
  <c r="E4313" i="11"/>
  <c r="E4305" i="11"/>
  <c r="E4298" i="11"/>
  <c r="E4291" i="11"/>
  <c r="E4284" i="11"/>
  <c r="E4277" i="11"/>
  <c r="E4269" i="11"/>
  <c r="E4262" i="11"/>
  <c r="E4255" i="11"/>
  <c r="E4248" i="11"/>
  <c r="E4241" i="11"/>
  <c r="E4233" i="11"/>
  <c r="E4226" i="11"/>
  <c r="E4219" i="11"/>
  <c r="E4212" i="11"/>
  <c r="E4205" i="11"/>
  <c r="E4197" i="11"/>
  <c r="E4190" i="11"/>
  <c r="E4183" i="11"/>
  <c r="E4176" i="11"/>
  <c r="E4169" i="11"/>
  <c r="E4161" i="11"/>
  <c r="E4154" i="11"/>
  <c r="E4147" i="11"/>
  <c r="E4140" i="11"/>
  <c r="E4133" i="11"/>
  <c r="E4125" i="11"/>
  <c r="E4118" i="11"/>
  <c r="E4111" i="11"/>
  <c r="E4104" i="11"/>
  <c r="E4097" i="11"/>
  <c r="E4089" i="11"/>
  <c r="E4082" i="11"/>
  <c r="E4075" i="11"/>
  <c r="E4068" i="11"/>
  <c r="E4061" i="11"/>
  <c r="E4053" i="11"/>
  <c r="E4046" i="11"/>
  <c r="E4039" i="11"/>
  <c r="E4032" i="11"/>
  <c r="E4025" i="11"/>
  <c r="E4017" i="11"/>
  <c r="E4010" i="11"/>
  <c r="E4003" i="11"/>
  <c r="E3996" i="11"/>
  <c r="E3989" i="11"/>
  <c r="E3981" i="11"/>
  <c r="E3974" i="11"/>
  <c r="E3967" i="11"/>
  <c r="E3960" i="11"/>
  <c r="E3953" i="11"/>
  <c r="E3945" i="11"/>
  <c r="E3939" i="11"/>
  <c r="E3933" i="11"/>
  <c r="E3927" i="11"/>
  <c r="E3921" i="11"/>
  <c r="E3915" i="11"/>
  <c r="E3909" i="11"/>
  <c r="E3903" i="11"/>
  <c r="E3897" i="11"/>
  <c r="E3891" i="11"/>
  <c r="E3885" i="11"/>
  <c r="E3879" i="11"/>
  <c r="E3873" i="11"/>
  <c r="E3867" i="11"/>
  <c r="E3861" i="11"/>
  <c r="E3855" i="11"/>
  <c r="E3849" i="11"/>
  <c r="E3843" i="11"/>
  <c r="E3837" i="11"/>
  <c r="E3831" i="11"/>
  <c r="E3825" i="11"/>
  <c r="E3819" i="11"/>
  <c r="E3813" i="11"/>
  <c r="E3807" i="11"/>
  <c r="E3801" i="11"/>
  <c r="E3795" i="11"/>
  <c r="E3789" i="11"/>
  <c r="E3783" i="11"/>
  <c r="E3777" i="11"/>
  <c r="E3771" i="11"/>
  <c r="E3765" i="11"/>
  <c r="E3759" i="11"/>
  <c r="E3753" i="11"/>
  <c r="E3747" i="11"/>
  <c r="E3741" i="11"/>
  <c r="E3735" i="11"/>
  <c r="E3729" i="11"/>
  <c r="E3723" i="11"/>
  <c r="E3717" i="11"/>
  <c r="E3711" i="11"/>
  <c r="E3705" i="11"/>
  <c r="E3699" i="11"/>
  <c r="E3693" i="11"/>
  <c r="E3687" i="11"/>
  <c r="E3681" i="11"/>
  <c r="E3675" i="11"/>
  <c r="E3669" i="11"/>
  <c r="E3663" i="11"/>
  <c r="E3657" i="11"/>
  <c r="E3651" i="11"/>
  <c r="E3645" i="11"/>
  <c r="E3639" i="11"/>
  <c r="E3633" i="11"/>
  <c r="E3627" i="11"/>
  <c r="E3621" i="11"/>
  <c r="E3615" i="11"/>
  <c r="E3609" i="11"/>
  <c r="E3603" i="11"/>
  <c r="E3597" i="11"/>
  <c r="E3591" i="11"/>
  <c r="E3585" i="11"/>
  <c r="E3579" i="11"/>
  <c r="E3573" i="11"/>
  <c r="E3567" i="11"/>
  <c r="E3561" i="11"/>
  <c r="E3555" i="11"/>
  <c r="E3549" i="11"/>
  <c r="E3543" i="11"/>
  <c r="E3537" i="11"/>
  <c r="E3531" i="11"/>
  <c r="E3525" i="11"/>
  <c r="E3519" i="11"/>
  <c r="E3513" i="11"/>
  <c r="E3507" i="11"/>
  <c r="E3501" i="11"/>
  <c r="E3495" i="11"/>
  <c r="E3489" i="11"/>
  <c r="E3483" i="11"/>
  <c r="E3477" i="11"/>
  <c r="E3471" i="11"/>
  <c r="E3465" i="11"/>
  <c r="E3459" i="11"/>
  <c r="E3453" i="11"/>
  <c r="E3447" i="11"/>
  <c r="E3441" i="11"/>
  <c r="E3435" i="11"/>
  <c r="E3429" i="11"/>
  <c r="E3423" i="11"/>
  <c r="E3417" i="11"/>
  <c r="E3411" i="11"/>
  <c r="E3405" i="11"/>
  <c r="E3399" i="11"/>
  <c r="E3393" i="11"/>
  <c r="E3387" i="11"/>
  <c r="E3381" i="11"/>
  <c r="E3375" i="11"/>
  <c r="E3369" i="11"/>
  <c r="E3363" i="11"/>
  <c r="E3357" i="11"/>
  <c r="E3351" i="11"/>
  <c r="E3345" i="11"/>
  <c r="E3339" i="11"/>
  <c r="E3333" i="11"/>
  <c r="E3327" i="11"/>
  <c r="E3321" i="11"/>
  <c r="E3315" i="11"/>
  <c r="E3309" i="11"/>
  <c r="E3303" i="11"/>
  <c r="E3297" i="11"/>
  <c r="E3291" i="11"/>
  <c r="E3285" i="11"/>
  <c r="E3279" i="11"/>
  <c r="E3273" i="11"/>
  <c r="E3267" i="11"/>
  <c r="E3261" i="11"/>
  <c r="E3255" i="11"/>
  <c r="E3249" i="11"/>
  <c r="E3243" i="11"/>
  <c r="E3237" i="11"/>
  <c r="E3231" i="11"/>
  <c r="E3225" i="11"/>
  <c r="E3219" i="11"/>
  <c r="E3213" i="11"/>
  <c r="E3207" i="11"/>
  <c r="E3201" i="11"/>
  <c r="E3195" i="11"/>
  <c r="E3189" i="11"/>
  <c r="E3183" i="11"/>
  <c r="E3177" i="11"/>
  <c r="E3171" i="11"/>
  <c r="E3165" i="11"/>
  <c r="E3159" i="11"/>
  <c r="E3153" i="11"/>
  <c r="E3147" i="11"/>
  <c r="E3141" i="11"/>
  <c r="E3135" i="11"/>
  <c r="E3129" i="11"/>
  <c r="E3123" i="11"/>
  <c r="E3117" i="11"/>
  <c r="E3111" i="11"/>
  <c r="E3105" i="11"/>
  <c r="E3099" i="11"/>
  <c r="E3093" i="11"/>
  <c r="E3087" i="11"/>
  <c r="E3081" i="11"/>
  <c r="E3075" i="11"/>
  <c r="E3069" i="11"/>
  <c r="E3063" i="11"/>
  <c r="E3057" i="11"/>
  <c r="E3051" i="11"/>
  <c r="E3045" i="11"/>
  <c r="E3039" i="11"/>
  <c r="E3033" i="11"/>
  <c r="E3027" i="11"/>
  <c r="E3021" i="11"/>
  <c r="E3015" i="11"/>
  <c r="E3009" i="11"/>
  <c r="E3003" i="11"/>
  <c r="E2997" i="11"/>
  <c r="E2991" i="11"/>
  <c r="E2985" i="11"/>
  <c r="E2979" i="11"/>
  <c r="E2973" i="11"/>
  <c r="E2967" i="11"/>
  <c r="E2961" i="11"/>
  <c r="E2955" i="11"/>
  <c r="E2949" i="11"/>
  <c r="E2943" i="11"/>
  <c r="E2937" i="11"/>
  <c r="E2931" i="11"/>
  <c r="E2925" i="11"/>
  <c r="E2919" i="11"/>
  <c r="E2913" i="11"/>
  <c r="E2907" i="11"/>
  <c r="E2901" i="11"/>
  <c r="E2895" i="11"/>
  <c r="E2889" i="11"/>
  <c r="E2883" i="11"/>
  <c r="E2877" i="11"/>
  <c r="E2871" i="11"/>
  <c r="E2865" i="11"/>
  <c r="E2859" i="11"/>
  <c r="E2853" i="11"/>
  <c r="E2847" i="11"/>
  <c r="E2841" i="11"/>
  <c r="E2835" i="11"/>
  <c r="E2829" i="11"/>
  <c r="E2823" i="11"/>
  <c r="E2817" i="11"/>
  <c r="E2811" i="11"/>
  <c r="E2805" i="11"/>
  <c r="E2799" i="11"/>
  <c r="E2793" i="11"/>
  <c r="E2787" i="11"/>
  <c r="E2781" i="11"/>
  <c r="E2775" i="11"/>
  <c r="E2769" i="11"/>
  <c r="E2763" i="11"/>
  <c r="E2757" i="11"/>
  <c r="E2751" i="11"/>
  <c r="E2745" i="11"/>
  <c r="E2739" i="11"/>
  <c r="E2733" i="11"/>
  <c r="E2727" i="11"/>
  <c r="E2721" i="11"/>
  <c r="E2715" i="11"/>
  <c r="E2709" i="11"/>
  <c r="E2703" i="11"/>
  <c r="E2697" i="11"/>
  <c r="E2691" i="11"/>
  <c r="E2685" i="11"/>
  <c r="E2679" i="11"/>
  <c r="E2673" i="11"/>
  <c r="E2667" i="11"/>
  <c r="E2661" i="11"/>
  <c r="E2655" i="11"/>
  <c r="E2649" i="11"/>
  <c r="E2643" i="11"/>
  <c r="E2637" i="11"/>
  <c r="E2631" i="11"/>
  <c r="E2625" i="11"/>
  <c r="E2619" i="11"/>
  <c r="E2613" i="11"/>
  <c r="E2607" i="11"/>
  <c r="E2601" i="11"/>
  <c r="E2595" i="11"/>
  <c r="E2589" i="11"/>
  <c r="E2583" i="11"/>
  <c r="E2577" i="11"/>
  <c r="E2571" i="11"/>
  <c r="E2565" i="11"/>
  <c r="E2559" i="11"/>
  <c r="E2553" i="11"/>
  <c r="E2547" i="11"/>
  <c r="E2541" i="11"/>
  <c r="E2535" i="11"/>
  <c r="E2529" i="11"/>
  <c r="E2523" i="11"/>
  <c r="E2517" i="11"/>
  <c r="E2511" i="11"/>
  <c r="E2505" i="11"/>
  <c r="E2499" i="11"/>
  <c r="E2493" i="11"/>
  <c r="E2487" i="11"/>
  <c r="E2481" i="11"/>
  <c r="E2475" i="11"/>
  <c r="E2469" i="11"/>
  <c r="E2463" i="11"/>
  <c r="E2457" i="11"/>
  <c r="E2451" i="11"/>
  <c r="E2445" i="11"/>
  <c r="E2439" i="11"/>
  <c r="E2433" i="11"/>
  <c r="E2427" i="11"/>
  <c r="E2421" i="11"/>
  <c r="E2415" i="11"/>
  <c r="E2409" i="11"/>
  <c r="E2403" i="11"/>
  <c r="E2397" i="11"/>
  <c r="E2391" i="11"/>
  <c r="E2385" i="11"/>
  <c r="E2379" i="11"/>
  <c r="E2373" i="11"/>
  <c r="E2367" i="11"/>
  <c r="E2361" i="11"/>
  <c r="E2355" i="11"/>
  <c r="E2349" i="11"/>
  <c r="E2343" i="11"/>
  <c r="E2337" i="11"/>
  <c r="E2331" i="11"/>
  <c r="E2325" i="11"/>
  <c r="E2319" i="11"/>
  <c r="E2313" i="11"/>
  <c r="E2307" i="11"/>
  <c r="E2301" i="11"/>
  <c r="E2295" i="11"/>
  <c r="E2289" i="11"/>
  <c r="E2283" i="11"/>
  <c r="E2277" i="11"/>
  <c r="E2271" i="11"/>
  <c r="E2265" i="11"/>
  <c r="E2259" i="11"/>
  <c r="E2253" i="11"/>
  <c r="E2247" i="11"/>
  <c r="E2241" i="11"/>
  <c r="E2235" i="11"/>
  <c r="E2229" i="11"/>
  <c r="E2223" i="11"/>
  <c r="E2217" i="11"/>
  <c r="E2211" i="11"/>
  <c r="E2205" i="11"/>
  <c r="E2199" i="11"/>
  <c r="E2193" i="11"/>
  <c r="E2187" i="11"/>
  <c r="E2181" i="11"/>
  <c r="E2175" i="11"/>
  <c r="E2169" i="11"/>
  <c r="E2163" i="11"/>
  <c r="E2157" i="11"/>
  <c r="E2151" i="11"/>
  <c r="E2145" i="11"/>
  <c r="E2139" i="11"/>
  <c r="E2133" i="11"/>
  <c r="E2127" i="11"/>
  <c r="E2121" i="11"/>
  <c r="E2115" i="11"/>
  <c r="E2109" i="11"/>
  <c r="E2103" i="11"/>
  <c r="E2097" i="11"/>
  <c r="E2091" i="11"/>
  <c r="E2085" i="11"/>
  <c r="E2079" i="11"/>
  <c r="E2073" i="11"/>
  <c r="E2067" i="11"/>
  <c r="E2061" i="11"/>
  <c r="E2055" i="11"/>
  <c r="E2049" i="11"/>
  <c r="E2043" i="11"/>
  <c r="E2037" i="11"/>
  <c r="E2031" i="11"/>
  <c r="E2025" i="11"/>
  <c r="E2019" i="11"/>
  <c r="E2013" i="11"/>
  <c r="E2007" i="11"/>
  <c r="E2001" i="11"/>
  <c r="E1995" i="11"/>
  <c r="E1989" i="11"/>
  <c r="E1983" i="11"/>
  <c r="E1977" i="11"/>
  <c r="E1971" i="11"/>
  <c r="E1965" i="11"/>
  <c r="E1959" i="11"/>
  <c r="E1953" i="11"/>
  <c r="E1947" i="11"/>
  <c r="E1941" i="11"/>
  <c r="E1935" i="11"/>
  <c r="E1929" i="11"/>
  <c r="E1923" i="11"/>
  <c r="E1917" i="11"/>
  <c r="E1911" i="11"/>
  <c r="E1905" i="11"/>
  <c r="E1899" i="11"/>
  <c r="E1893" i="11"/>
  <c r="E1887" i="11"/>
  <c r="E1881" i="11"/>
  <c r="E1875" i="11"/>
  <c r="E1869" i="11"/>
  <c r="E1863" i="11"/>
  <c r="E1857" i="11"/>
  <c r="E1851" i="11"/>
  <c r="E1845" i="11"/>
  <c r="E1839" i="11"/>
  <c r="E1833" i="11"/>
  <c r="E1827" i="11"/>
  <c r="E1821" i="11"/>
  <c r="E1815" i="11"/>
  <c r="E1809" i="11"/>
  <c r="E1803" i="11"/>
  <c r="E1797" i="11"/>
  <c r="E1791" i="11"/>
  <c r="E1785" i="11"/>
  <c r="E1779" i="11"/>
  <c r="E1773" i="11"/>
  <c r="E1767" i="11"/>
  <c r="E1761" i="11"/>
  <c r="E1755" i="11"/>
  <c r="E1749" i="11"/>
  <c r="E1743" i="11"/>
  <c r="E1737" i="11"/>
  <c r="E1731" i="11"/>
  <c r="E1725" i="11"/>
  <c r="E1719" i="11"/>
  <c r="E1713" i="11"/>
  <c r="E1707" i="11"/>
  <c r="E1701" i="11"/>
  <c r="E1695" i="11"/>
  <c r="E1689" i="11"/>
  <c r="E1683" i="11"/>
  <c r="E1677" i="11"/>
  <c r="E1671" i="11"/>
  <c r="E1665" i="11"/>
  <c r="E1659" i="11"/>
  <c r="E1653" i="11"/>
  <c r="E1647" i="11"/>
  <c r="E1641" i="11"/>
  <c r="E1635" i="11"/>
  <c r="E1629" i="11"/>
  <c r="E1623" i="11"/>
  <c r="E1617" i="11"/>
  <c r="E1611" i="11"/>
  <c r="E1605" i="11"/>
  <c r="E1599" i="11"/>
  <c r="E1593" i="11"/>
  <c r="E1587" i="11"/>
  <c r="E1581" i="11"/>
  <c r="E1575" i="11"/>
  <c r="E1569" i="11"/>
  <c r="E1563" i="11"/>
  <c r="E1557" i="11"/>
  <c r="E1551" i="11"/>
  <c r="E1545" i="11"/>
  <c r="E1539" i="11"/>
  <c r="E1533" i="11"/>
  <c r="E1527" i="11"/>
  <c r="E1521" i="11"/>
  <c r="E1515" i="11"/>
  <c r="E1509" i="11"/>
  <c r="E1503" i="11"/>
  <c r="E1497" i="11"/>
  <c r="E1491" i="11"/>
  <c r="E1485" i="11"/>
  <c r="E1479" i="11"/>
  <c r="E1473" i="11"/>
  <c r="E1467" i="11"/>
  <c r="E1461" i="11"/>
  <c r="E1455" i="11"/>
  <c r="E1449" i="11"/>
  <c r="E1443" i="11"/>
  <c r="E1437" i="11"/>
  <c r="E1431" i="11"/>
  <c r="E1425" i="11"/>
  <c r="E1419" i="11"/>
  <c r="E1413" i="11"/>
  <c r="E1407" i="11"/>
  <c r="E1401" i="11"/>
  <c r="E1395" i="11"/>
  <c r="E1389" i="11"/>
  <c r="E1383" i="11"/>
  <c r="E1377" i="11"/>
  <c r="E1371" i="11"/>
  <c r="E1365" i="11"/>
  <c r="E1359" i="11"/>
  <c r="E1353" i="11"/>
  <c r="E1347" i="11"/>
  <c r="E1341" i="11"/>
  <c r="E1335" i="11"/>
  <c r="E1329" i="11"/>
  <c r="E1323" i="11"/>
  <c r="E1317" i="11"/>
  <c r="E1311" i="11"/>
  <c r="E1305" i="11"/>
  <c r="E1299" i="11"/>
  <c r="E1293" i="11"/>
  <c r="E1287" i="11"/>
  <c r="E1281" i="11"/>
  <c r="E1275" i="11"/>
  <c r="E1269" i="11"/>
  <c r="E1263" i="11"/>
  <c r="E1257" i="11"/>
  <c r="E1251" i="11"/>
  <c r="E1245" i="11"/>
  <c r="E1239" i="11"/>
  <c r="E1233" i="11"/>
  <c r="E1227" i="11"/>
  <c r="E1221" i="11"/>
  <c r="E1215" i="11"/>
  <c r="E1209" i="11"/>
  <c r="E1203" i="11"/>
  <c r="E1197" i="11"/>
  <c r="E1191" i="11"/>
  <c r="E1185" i="11"/>
  <c r="E1179" i="11"/>
  <c r="E1173" i="11"/>
  <c r="E1167" i="11"/>
  <c r="E1161" i="11"/>
  <c r="E1155" i="11"/>
  <c r="E1149" i="11"/>
  <c r="E1143" i="11"/>
  <c r="E1137" i="11"/>
  <c r="E1131" i="11"/>
  <c r="E1125" i="11"/>
  <c r="E1119" i="11"/>
  <c r="E1113" i="11"/>
  <c r="E1107" i="11"/>
  <c r="E1101" i="11"/>
  <c r="E1095" i="11"/>
  <c r="E1089" i="11"/>
  <c r="E1083" i="11"/>
  <c r="E1077" i="11"/>
  <c r="E1071" i="11"/>
  <c r="E1065" i="11"/>
  <c r="E1059" i="11"/>
  <c r="E1053" i="11"/>
  <c r="E1047" i="11"/>
  <c r="E1041" i="11"/>
  <c r="E1035" i="11"/>
  <c r="E1029" i="11"/>
  <c r="E1023" i="11"/>
  <c r="E1017" i="11"/>
  <c r="E1011" i="11"/>
  <c r="E1005" i="11"/>
  <c r="E999" i="11"/>
  <c r="E993" i="11"/>
  <c r="E987" i="11"/>
  <c r="E981" i="11"/>
  <c r="E975" i="11"/>
  <c r="E969" i="11"/>
  <c r="E963" i="11"/>
  <c r="E957" i="11"/>
  <c r="E951" i="11"/>
  <c r="E945" i="11"/>
  <c r="E939" i="11"/>
  <c r="E933" i="11"/>
  <c r="E927" i="11"/>
  <c r="E921" i="11"/>
  <c r="E915" i="11"/>
  <c r="E909" i="11"/>
  <c r="E903" i="11"/>
  <c r="E897" i="11"/>
  <c r="E891" i="11"/>
  <c r="E885" i="11"/>
  <c r="E879" i="11"/>
  <c r="E873" i="11"/>
  <c r="E867" i="11"/>
  <c r="E861" i="11"/>
  <c r="E855" i="11"/>
  <c r="E849" i="11"/>
  <c r="E843" i="11"/>
  <c r="E837" i="11"/>
  <c r="E831" i="11"/>
  <c r="E825" i="11"/>
  <c r="E819" i="11"/>
  <c r="E813" i="11"/>
  <c r="E807" i="11"/>
  <c r="E801" i="11"/>
  <c r="E795" i="11"/>
  <c r="E789" i="11"/>
  <c r="E783" i="11"/>
  <c r="E777" i="11"/>
  <c r="E771" i="11"/>
  <c r="E765" i="11"/>
  <c r="E759" i="11"/>
  <c r="E753" i="11"/>
  <c r="E747" i="11"/>
  <c r="E741" i="11"/>
  <c r="E735" i="11"/>
  <c r="E729" i="11"/>
  <c r="E723" i="11"/>
  <c r="E717" i="11"/>
  <c r="E711" i="11"/>
  <c r="E705" i="11"/>
  <c r="E699" i="11"/>
  <c r="E693" i="11"/>
  <c r="E687" i="11"/>
  <c r="E681" i="11"/>
  <c r="E675" i="11"/>
  <c r="E669" i="11"/>
  <c r="E663" i="11"/>
  <c r="E657" i="11"/>
  <c r="E651" i="11"/>
  <c r="E645" i="11"/>
  <c r="E639" i="11"/>
  <c r="E633" i="11"/>
  <c r="E627" i="11"/>
  <c r="E621" i="11"/>
  <c r="E615" i="11"/>
  <c r="E609" i="11"/>
  <c r="E603" i="11"/>
  <c r="E597" i="11"/>
  <c r="E591" i="11"/>
  <c r="E585" i="11"/>
  <c r="E579" i="11"/>
  <c r="E573" i="11"/>
  <c r="E567" i="11"/>
  <c r="E561" i="11"/>
  <c r="E555" i="11"/>
  <c r="E549" i="11"/>
  <c r="E543" i="11"/>
  <c r="E537" i="11"/>
  <c r="E531" i="11"/>
  <c r="E525" i="11"/>
  <c r="E519" i="11"/>
  <c r="E513" i="11"/>
  <c r="E507" i="11"/>
  <c r="E501" i="11"/>
  <c r="E495" i="11"/>
  <c r="E489" i="11"/>
  <c r="E483" i="11"/>
  <c r="E477" i="11"/>
  <c r="E471" i="11"/>
  <c r="E465" i="11"/>
  <c r="E459" i="11"/>
  <c r="E453" i="11"/>
  <c r="E447" i="11"/>
  <c r="E441" i="11"/>
  <c r="E435" i="11"/>
  <c r="E429" i="11"/>
  <c r="E423" i="11"/>
  <c r="E417" i="11"/>
  <c r="E411" i="11"/>
  <c r="E405" i="11"/>
  <c r="E399" i="11"/>
  <c r="E393" i="11"/>
  <c r="E387" i="11"/>
  <c r="E381" i="11"/>
  <c r="E375" i="11"/>
  <c r="E369" i="11"/>
  <c r="E363" i="11"/>
  <c r="E357" i="11"/>
  <c r="E351" i="11"/>
  <c r="E345" i="11"/>
  <c r="E339" i="11"/>
  <c r="E333" i="11"/>
  <c r="E327" i="11"/>
  <c r="E321" i="11"/>
  <c r="E315" i="11"/>
  <c r="E309" i="11"/>
  <c r="E303" i="11"/>
  <c r="E297" i="11"/>
  <c r="E291" i="11"/>
  <c r="E285" i="11"/>
  <c r="E279" i="11"/>
  <c r="E273" i="11"/>
  <c r="E267" i="11"/>
  <c r="E261" i="11"/>
  <c r="E255" i="11"/>
  <c r="E249" i="11"/>
  <c r="E243" i="11"/>
  <c r="E237" i="11"/>
  <c r="E231" i="11"/>
  <c r="E225" i="11"/>
  <c r="E219" i="11"/>
  <c r="E213" i="11"/>
  <c r="E207" i="11"/>
  <c r="E201" i="11"/>
  <c r="E195" i="11"/>
  <c r="E189" i="11"/>
  <c r="E183" i="11"/>
  <c r="E177" i="11"/>
  <c r="E171" i="11"/>
  <c r="E165" i="11"/>
  <c r="E159" i="11"/>
  <c r="E153" i="11"/>
  <c r="E147" i="11"/>
  <c r="E141" i="11"/>
  <c r="E135" i="11"/>
  <c r="E129" i="11"/>
  <c r="E123" i="11"/>
  <c r="E117" i="11"/>
  <c r="E111" i="11"/>
  <c r="E105" i="11"/>
  <c r="E99" i="11"/>
  <c r="E93" i="11"/>
  <c r="E87" i="11"/>
  <c r="E81" i="11"/>
  <c r="E75" i="11"/>
  <c r="E69" i="11"/>
  <c r="E63" i="11"/>
  <c r="E57" i="11"/>
  <c r="E51" i="11"/>
  <c r="E45" i="11"/>
  <c r="E39" i="11"/>
  <c r="E33" i="11"/>
  <c r="E27" i="11"/>
  <c r="E21" i="11"/>
  <c r="E15" i="11"/>
  <c r="E10010" i="11"/>
  <c r="E9998" i="11"/>
  <c r="E9986" i="11"/>
  <c r="E9974" i="11"/>
  <c r="E9962" i="11"/>
  <c r="E9950" i="11"/>
  <c r="E9938" i="11"/>
  <c r="E9926" i="11"/>
  <c r="E9914" i="11"/>
  <c r="E9902" i="11"/>
  <c r="E9890" i="11"/>
  <c r="E9878" i="11"/>
  <c r="E9866" i="11"/>
  <c r="E9854" i="11"/>
  <c r="E9842" i="11"/>
  <c r="E9830" i="11"/>
  <c r="E9818" i="11"/>
  <c r="E9806" i="11"/>
  <c r="E9794" i="11"/>
  <c r="E9782" i="11"/>
  <c r="E9770" i="11"/>
  <c r="E9758" i="11"/>
  <c r="E9746" i="11"/>
  <c r="E9734" i="11"/>
  <c r="E9722" i="11"/>
  <c r="E9710" i="11"/>
  <c r="E9698" i="11"/>
  <c r="E9686" i="11"/>
  <c r="E9674" i="11"/>
  <c r="E9662" i="11"/>
  <c r="E9650" i="11"/>
  <c r="E9638" i="11"/>
  <c r="E9626" i="11"/>
  <c r="E9614" i="11"/>
  <c r="E9602" i="11"/>
  <c r="E9590" i="11"/>
  <c r="E9578" i="11"/>
  <c r="E9566" i="11"/>
  <c r="E9554" i="11"/>
  <c r="E9542" i="11"/>
  <c r="E9530" i="11"/>
  <c r="E9518" i="11"/>
  <c r="E9506" i="11"/>
  <c r="E9494" i="11"/>
  <c r="E9482" i="11"/>
  <c r="E9470" i="11"/>
  <c r="E9458" i="11"/>
  <c r="E9446" i="11"/>
  <c r="E9434" i="11"/>
  <c r="E9422" i="11"/>
  <c r="E9410" i="11"/>
  <c r="E9398" i="11"/>
  <c r="E9386" i="11"/>
  <c r="E9374" i="11"/>
  <c r="E9362" i="11"/>
  <c r="E9350" i="11"/>
  <c r="E9338" i="11"/>
  <c r="E9326" i="11"/>
  <c r="E9314" i="11"/>
  <c r="E9302" i="11"/>
  <c r="E9290" i="11"/>
  <c r="E9278" i="11"/>
  <c r="E9266" i="11"/>
  <c r="E9254" i="11"/>
  <c r="E9242" i="11"/>
  <c r="E9230" i="11"/>
  <c r="E9218" i="11"/>
  <c r="E9206" i="11"/>
  <c r="E9194" i="11"/>
  <c r="E9182" i="11"/>
  <c r="E9170" i="11"/>
  <c r="E9158" i="11"/>
  <c r="E9146" i="11"/>
  <c r="E9134" i="11"/>
  <c r="E9122" i="11"/>
  <c r="E9110" i="11"/>
  <c r="E9098" i="11"/>
  <c r="E9086" i="11"/>
  <c r="E9074" i="11"/>
  <c r="E9062" i="11"/>
  <c r="E9050" i="11"/>
  <c r="E9038" i="11"/>
  <c r="E9026" i="11"/>
  <c r="E9014" i="11"/>
  <c r="E9002" i="11"/>
  <c r="E8990" i="11"/>
  <c r="E8978" i="11"/>
  <c r="E8966" i="11"/>
  <c r="E8954" i="11"/>
  <c r="E8942" i="11"/>
  <c r="E8930" i="11"/>
  <c r="E8918" i="11"/>
  <c r="E8906" i="11"/>
  <c r="E8894" i="11"/>
  <c r="E8882" i="11"/>
  <c r="E8870" i="11"/>
  <c r="E8858" i="11"/>
  <c r="E8846" i="11"/>
  <c r="E8834" i="11"/>
  <c r="E8822" i="11"/>
  <c r="E8810" i="11"/>
  <c r="E8798" i="11"/>
  <c r="E8786" i="11"/>
  <c r="E8774" i="11"/>
  <c r="E8762" i="11"/>
  <c r="E8750" i="11"/>
  <c r="E8738" i="11"/>
  <c r="E8726" i="11"/>
  <c r="E8714" i="11"/>
  <c r="E8702" i="11"/>
  <c r="E8690" i="11"/>
  <c r="E8678" i="11"/>
  <c r="E8666" i="11"/>
  <c r="E8654" i="11"/>
  <c r="E8642" i="11"/>
  <c r="E8630" i="11"/>
  <c r="E8618" i="11"/>
  <c r="E8606" i="11"/>
  <c r="E8594" i="11"/>
  <c r="E8582" i="11"/>
  <c r="E8570" i="11"/>
  <c r="E8558" i="11"/>
  <c r="E8546" i="11"/>
  <c r="E8534" i="11"/>
  <c r="E8522" i="11"/>
  <c r="E8510" i="11"/>
  <c r="E8498" i="11"/>
  <c r="E8486" i="11"/>
  <c r="E8474" i="11"/>
  <c r="E8462" i="11"/>
  <c r="E8450" i="11"/>
  <c r="E8438" i="11"/>
  <c r="E8426" i="11"/>
  <c r="E8414" i="11"/>
  <c r="E8402" i="11"/>
  <c r="E8390" i="11"/>
  <c r="E8378" i="11"/>
  <c r="E8366" i="11"/>
  <c r="E8354" i="11"/>
  <c r="E8342" i="11"/>
  <c r="E8330" i="11"/>
  <c r="E8318" i="11"/>
  <c r="E8306" i="11"/>
  <c r="E8294" i="11"/>
  <c r="E8282" i="11"/>
  <c r="E8270" i="11"/>
  <c r="E8258" i="11"/>
  <c r="E8246" i="11"/>
  <c r="E8234" i="11"/>
  <c r="E8222" i="11"/>
  <c r="E8210" i="11"/>
  <c r="E8198" i="11"/>
  <c r="E8186" i="11"/>
  <c r="E8174" i="11"/>
  <c r="E8162" i="11"/>
  <c r="E8150" i="11"/>
  <c r="E8138" i="11"/>
  <c r="E8126" i="11"/>
  <c r="E8114" i="11"/>
  <c r="E8102" i="11"/>
  <c r="E8090" i="11"/>
  <c r="E8078" i="11"/>
  <c r="E8066" i="11"/>
  <c r="E8054" i="11"/>
  <c r="E8042" i="11"/>
  <c r="E8030" i="11"/>
  <c r="E8018" i="11"/>
  <c r="E8006" i="11"/>
  <c r="E7994" i="11"/>
  <c r="E7982" i="11"/>
  <c r="E7970" i="11"/>
  <c r="E7958" i="11"/>
  <c r="E7946" i="11"/>
  <c r="E7934" i="11"/>
  <c r="E7922" i="11"/>
  <c r="E7910" i="11"/>
  <c r="E7898" i="11"/>
  <c r="E7886" i="11"/>
  <c r="E7874" i="11"/>
  <c r="E7862" i="11"/>
  <c r="E7850" i="11"/>
  <c r="E7838" i="11"/>
  <c r="E7826" i="11"/>
  <c r="E7814" i="11"/>
  <c r="E7802" i="11"/>
  <c r="E7790" i="11"/>
  <c r="E7778" i="11"/>
  <c r="E7766" i="11"/>
  <c r="E7754" i="11"/>
  <c r="E7742" i="11"/>
  <c r="E7730" i="11"/>
  <c r="E7718" i="11"/>
  <c r="E7706" i="11"/>
  <c r="E7694" i="11"/>
  <c r="E7682" i="11"/>
  <c r="E7670" i="11"/>
  <c r="E7658" i="11"/>
  <c r="E7646" i="11"/>
  <c r="E7634" i="11"/>
  <c r="E7622" i="11"/>
  <c r="E7610" i="11"/>
  <c r="E7598" i="11"/>
  <c r="E7586" i="11"/>
  <c r="E7574" i="11"/>
  <c r="E7562" i="11"/>
  <c r="E7550" i="11"/>
  <c r="E7538" i="11"/>
  <c r="E7526" i="11"/>
  <c r="E7514" i="11"/>
  <c r="E7502" i="11"/>
  <c r="E7490" i="11"/>
  <c r="E7478" i="11"/>
  <c r="E7466" i="11"/>
  <c r="E7454" i="11"/>
  <c r="E7442" i="11"/>
  <c r="E7430" i="11"/>
  <c r="E7418" i="11"/>
  <c r="E7406" i="11"/>
  <c r="E7394" i="11"/>
  <c r="E7382" i="11"/>
  <c r="E7370" i="11"/>
  <c r="E7358" i="11"/>
  <c r="E7346" i="11"/>
  <c r="E7334" i="11"/>
  <c r="E7322" i="11"/>
  <c r="E7310" i="11"/>
  <c r="E7298" i="11"/>
  <c r="E7286" i="11"/>
  <c r="E7274" i="11"/>
  <c r="E7262" i="11"/>
  <c r="E7250" i="11"/>
  <c r="E7238" i="11"/>
  <c r="E7226" i="11"/>
  <c r="E7214" i="11"/>
  <c r="E7202" i="11"/>
  <c r="E7190" i="11"/>
  <c r="E7178" i="11"/>
  <c r="E7166" i="11"/>
  <c r="E7154" i="11"/>
  <c r="E7142" i="11"/>
  <c r="E7130" i="11"/>
  <c r="E7118" i="11"/>
  <c r="E7106" i="11"/>
  <c r="E7094" i="11"/>
  <c r="E7082" i="11"/>
  <c r="E7070" i="11"/>
  <c r="E7058" i="11"/>
  <c r="E7046" i="11"/>
  <c r="E7034" i="11"/>
  <c r="E7022" i="11"/>
  <c r="E7010" i="11"/>
  <c r="E6998" i="11"/>
  <c r="E6987" i="11"/>
  <c r="E6978" i="11"/>
  <c r="E6969" i="11"/>
  <c r="E6960" i="11"/>
  <c r="E6951" i="11"/>
  <c r="E6942" i="11"/>
  <c r="E6933" i="11"/>
  <c r="E6924" i="11"/>
  <c r="E6915" i="11"/>
  <c r="E6906" i="11"/>
  <c r="E6897" i="11"/>
  <c r="E6888" i="11"/>
  <c r="E6879" i="11"/>
  <c r="E6870" i="11"/>
  <c r="E6861" i="11"/>
  <c r="E6852" i="11"/>
  <c r="E6843" i="11"/>
  <c r="E6834" i="11"/>
  <c r="E6825" i="11"/>
  <c r="E6816" i="11"/>
  <c r="E6807" i="11"/>
  <c r="E6798" i="11"/>
  <c r="E6789" i="11"/>
  <c r="E6780" i="11"/>
  <c r="E6771" i="11"/>
  <c r="E6762" i="11"/>
  <c r="E6753" i="11"/>
  <c r="E6744" i="11"/>
  <c r="E6735" i="11"/>
  <c r="E6726" i="11"/>
  <c r="E6717" i="11"/>
  <c r="E6708" i="11"/>
  <c r="E6699" i="11"/>
  <c r="E6690" i="11"/>
  <c r="E6681" i="11"/>
  <c r="E6672" i="11"/>
  <c r="E6663" i="11"/>
  <c r="E6654" i="11"/>
  <c r="E6645" i="11"/>
  <c r="E6636" i="11"/>
  <c r="E6627" i="11"/>
  <c r="E6618" i="11"/>
  <c r="E6609" i="11"/>
  <c r="E6600" i="11"/>
  <c r="E6591" i="11"/>
  <c r="E6582" i="11"/>
  <c r="E6573" i="11"/>
  <c r="E6564" i="11"/>
  <c r="E6555" i="11"/>
  <c r="E6546" i="11"/>
  <c r="E6537" i="11"/>
  <c r="E6528" i="11"/>
  <c r="E6519" i="11"/>
  <c r="E6510" i="11"/>
  <c r="E6501" i="11"/>
  <c r="E6492" i="11"/>
  <c r="E6483" i="11"/>
  <c r="E6474" i="11"/>
  <c r="E6465" i="11"/>
  <c r="E6456" i="11"/>
  <c r="E6447" i="11"/>
  <c r="E6438" i="11"/>
  <c r="E6429" i="11"/>
  <c r="E6420" i="11"/>
  <c r="E6411" i="11"/>
  <c r="E6402" i="11"/>
  <c r="E6393" i="11"/>
  <c r="E6384" i="11"/>
  <c r="E6375" i="11"/>
  <c r="E6366" i="11"/>
  <c r="E6357" i="11"/>
  <c r="E6348" i="11"/>
  <c r="E6339" i="11"/>
  <c r="E6330" i="11"/>
  <c r="E6321" i="11"/>
  <c r="E6312" i="11"/>
  <c r="E6303" i="11"/>
  <c r="E6294" i="11"/>
  <c r="E6285" i="11"/>
  <c r="E6276" i="11"/>
  <c r="E6267" i="11"/>
  <c r="E6258" i="11"/>
  <c r="E6249" i="11"/>
  <c r="E6240" i="11"/>
  <c r="E6231" i="11"/>
  <c r="E6222" i="11"/>
  <c r="E6213" i="11"/>
  <c r="E6204" i="11"/>
  <c r="E6195" i="11"/>
  <c r="E6186" i="11"/>
  <c r="E6177" i="11"/>
  <c r="E6168" i="11"/>
  <c r="E6159" i="11"/>
  <c r="E6150" i="11"/>
  <c r="E6141" i="11"/>
  <c r="E6132" i="11"/>
  <c r="E6123" i="11"/>
  <c r="E6114" i="11"/>
  <c r="E6105" i="11"/>
  <c r="E6096" i="11"/>
  <c r="E6087" i="11"/>
  <c r="E6078" i="11"/>
  <c r="E6069" i="11"/>
  <c r="E6060" i="11"/>
  <c r="E6051" i="11"/>
  <c r="E6042" i="11"/>
  <c r="E6033" i="11"/>
  <c r="E6024" i="11"/>
  <c r="E6015" i="11"/>
  <c r="E6006" i="11"/>
  <c r="E5997" i="11"/>
  <c r="E5988" i="11"/>
  <c r="E5979" i="11"/>
  <c r="E5970" i="11"/>
  <c r="E5961" i="11"/>
  <c r="E5952" i="11"/>
  <c r="E5943" i="11"/>
  <c r="E5934" i="11"/>
  <c r="E5925" i="11"/>
  <c r="E5916" i="11"/>
  <c r="E5907" i="11"/>
  <c r="E5898" i="11"/>
  <c r="E5889" i="11"/>
  <c r="E5880" i="11"/>
  <c r="E5871" i="11"/>
  <c r="E5862" i="11"/>
  <c r="E5853" i="11"/>
  <c r="E5844" i="11"/>
  <c r="E5835" i="11"/>
  <c r="E5826" i="11"/>
  <c r="E5817" i="11"/>
  <c r="E5808" i="11"/>
  <c r="E5799" i="11"/>
  <c r="E5790" i="11"/>
  <c r="E5781" i="11"/>
  <c r="E5772" i="11"/>
  <c r="E5763" i="11"/>
  <c r="E5754" i="11"/>
  <c r="E5745" i="11"/>
  <c r="E5736" i="11"/>
  <c r="E5727" i="11"/>
  <c r="E5718" i="11"/>
  <c r="E5709" i="11"/>
  <c r="E5700" i="11"/>
  <c r="E5691" i="11"/>
  <c r="E5682" i="11"/>
  <c r="E5673" i="11"/>
  <c r="E5664" i="11"/>
  <c r="E5655" i="11"/>
  <c r="E5646" i="11"/>
  <c r="E5637" i="11"/>
  <c r="E5628" i="11"/>
  <c r="E5619" i="11"/>
  <c r="E5610" i="11"/>
  <c r="E5601" i="11"/>
  <c r="E5592" i="11"/>
  <c r="E5583" i="11"/>
  <c r="E5574" i="11"/>
  <c r="E5565" i="11"/>
  <c r="E5556" i="11"/>
  <c r="E5547" i="11"/>
  <c r="E5538" i="11"/>
  <c r="E5529" i="11"/>
  <c r="E5520" i="11"/>
  <c r="E5511" i="11"/>
  <c r="E5502" i="11"/>
  <c r="E5493" i="11"/>
  <c r="E5484" i="11"/>
  <c r="E5475" i="11"/>
  <c r="E5466" i="11"/>
  <c r="E5457" i="11"/>
  <c r="E5448" i="11"/>
  <c r="E5439" i="11"/>
  <c r="E5430" i="11"/>
  <c r="E5421" i="11"/>
  <c r="E5412" i="11"/>
  <c r="E5403" i="11"/>
  <c r="E5394" i="11"/>
  <c r="E5385" i="11"/>
  <c r="E5376" i="11"/>
  <c r="E5367" i="11"/>
  <c r="E5358" i="11"/>
  <c r="E5349" i="11"/>
  <c r="E5340" i="11"/>
  <c r="E5331" i="11"/>
  <c r="E5322" i="11"/>
  <c r="E5313" i="11"/>
  <c r="E5304" i="11"/>
  <c r="E5295" i="11"/>
  <c r="E5286" i="11"/>
  <c r="E5277" i="11"/>
  <c r="E5268" i="11"/>
  <c r="E5259" i="11"/>
  <c r="E5250" i="11"/>
  <c r="E5241" i="11"/>
  <c r="E5232" i="11"/>
  <c r="E5223" i="11"/>
  <c r="E5214" i="11"/>
  <c r="E5205" i="11"/>
  <c r="E5196" i="11"/>
  <c r="E5187" i="11"/>
  <c r="E5178" i="11"/>
  <c r="E5169" i="11"/>
  <c r="E5160" i="11"/>
  <c r="E5151" i="11"/>
  <c r="E5142" i="11"/>
  <c r="E5133" i="11"/>
  <c r="E5124" i="11"/>
  <c r="E5115" i="11"/>
  <c r="E5106" i="11"/>
  <c r="E5097" i="11"/>
  <c r="E5088" i="11"/>
  <c r="E5079" i="11"/>
  <c r="E5070" i="11"/>
  <c r="E5061" i="11"/>
  <c r="E5052" i="11"/>
  <c r="E5043" i="11"/>
  <c r="E5034" i="11"/>
  <c r="E5025" i="11"/>
  <c r="E5016" i="11"/>
  <c r="E5007" i="11"/>
  <c r="E4998" i="11"/>
  <c r="E4989" i="11"/>
  <c r="E4980" i="11"/>
  <c r="E4971" i="11"/>
  <c r="E4962" i="11"/>
  <c r="E4953" i="11"/>
  <c r="E4944" i="11"/>
  <c r="E4935" i="11"/>
  <c r="E4926" i="11"/>
  <c r="E4917" i="11"/>
  <c r="E4908" i="11"/>
  <c r="E4899" i="11"/>
  <c r="E4890" i="11"/>
  <c r="E4881" i="11"/>
  <c r="E4872" i="11"/>
  <c r="E4863" i="11"/>
  <c r="E4854" i="11"/>
  <c r="E4845" i="11"/>
  <c r="E4836" i="11"/>
  <c r="E4827" i="11"/>
  <c r="E4818" i="11"/>
  <c r="E4809" i="11"/>
  <c r="E4800" i="11"/>
  <c r="E4791" i="11"/>
  <c r="E4782" i="11"/>
  <c r="E4773" i="11"/>
  <c r="E4764" i="11"/>
  <c r="E4755" i="11"/>
  <c r="E4746" i="11"/>
  <c r="E4737" i="11"/>
  <c r="E4728" i="11"/>
  <c r="E4719" i="11"/>
  <c r="E4710" i="11"/>
  <c r="E4701" i="11"/>
  <c r="E4693" i="11"/>
  <c r="E4686" i="11"/>
  <c r="E4679" i="11"/>
  <c r="E4671" i="11"/>
  <c r="E4664" i="11"/>
  <c r="E4657" i="11"/>
  <c r="E4650" i="11"/>
  <c r="E4643" i="11"/>
  <c r="E4635" i="11"/>
  <c r="E4628" i="11"/>
  <c r="E4621" i="11"/>
  <c r="E4614" i="11"/>
  <c r="E4607" i="11"/>
  <c r="E4599" i="11"/>
  <c r="E4592" i="11"/>
  <c r="E4585" i="11"/>
  <c r="E4578" i="11"/>
  <c r="E4571" i="11"/>
  <c r="E4563" i="11"/>
  <c r="E4556" i="11"/>
  <c r="E4549" i="11"/>
  <c r="E4542" i="11"/>
  <c r="E4535" i="11"/>
  <c r="E4527" i="11"/>
  <c r="E4520" i="11"/>
  <c r="E4513" i="11"/>
  <c r="E4506" i="11"/>
  <c r="E4499" i="11"/>
  <c r="E4491" i="11"/>
  <c r="E4484" i="11"/>
  <c r="E4477" i="11"/>
  <c r="E4470" i="11"/>
  <c r="E4463" i="11"/>
  <c r="E4455" i="11"/>
  <c r="E4448" i="11"/>
  <c r="E4441" i="11"/>
  <c r="E4434" i="11"/>
  <c r="E4427" i="11"/>
  <c r="E4419" i="11"/>
  <c r="E4412" i="11"/>
  <c r="E4405" i="11"/>
  <c r="E4398" i="11"/>
  <c r="E4391" i="11"/>
  <c r="E4383" i="11"/>
  <c r="E4376" i="11"/>
  <c r="E4369" i="11"/>
  <c r="E4362" i="11"/>
  <c r="E4355" i="11"/>
  <c r="E4347" i="11"/>
  <c r="E4340" i="11"/>
  <c r="E4333" i="11"/>
  <c r="E4326" i="11"/>
  <c r="E4319" i="11"/>
  <c r="E4311" i="11"/>
  <c r="E4304" i="11"/>
  <c r="E4297" i="11"/>
  <c r="E4290" i="11"/>
  <c r="E4283" i="11"/>
  <c r="E4275" i="11"/>
  <c r="E4268" i="11"/>
  <c r="E4261" i="11"/>
  <c r="E4254" i="11"/>
  <c r="E4247" i="11"/>
  <c r="E4239" i="11"/>
  <c r="E4232" i="11"/>
  <c r="E4225" i="11"/>
  <c r="E4218" i="11"/>
  <c r="E4211" i="11"/>
  <c r="E4203" i="11"/>
  <c r="E4196" i="11"/>
  <c r="E4189" i="11"/>
  <c r="E4182" i="11"/>
  <c r="E4175" i="11"/>
  <c r="E4167" i="11"/>
  <c r="E4160" i="11"/>
  <c r="E4153" i="11"/>
  <c r="E4146" i="11"/>
  <c r="E4139" i="11"/>
  <c r="E4131" i="11"/>
  <c r="E4124" i="11"/>
  <c r="E4117" i="11"/>
  <c r="E4110" i="11"/>
  <c r="E4103" i="11"/>
  <c r="E4095" i="11"/>
  <c r="E4088" i="11"/>
  <c r="E4081" i="11"/>
  <c r="E4074" i="11"/>
  <c r="E4067" i="11"/>
  <c r="E4059" i="11"/>
  <c r="E4052" i="11"/>
  <c r="E4045" i="11"/>
  <c r="E4038" i="11"/>
  <c r="E4031" i="11"/>
  <c r="E4023" i="11"/>
  <c r="E4016" i="11"/>
  <c r="E4009" i="11"/>
  <c r="E4002" i="11"/>
  <c r="E3995" i="11"/>
  <c r="E3987" i="11"/>
  <c r="E3980" i="11"/>
  <c r="E3973" i="11"/>
  <c r="E3966" i="11"/>
  <c r="E3959" i="11"/>
  <c r="E3951" i="11"/>
  <c r="E3944" i="11"/>
  <c r="E3938" i="11"/>
  <c r="E3932" i="11"/>
  <c r="E3926" i="11"/>
  <c r="E3920" i="11"/>
  <c r="E3914" i="11"/>
  <c r="E3908" i="11"/>
  <c r="E3902" i="11"/>
  <c r="E3896" i="11"/>
  <c r="E3890" i="11"/>
  <c r="E3884" i="11"/>
  <c r="E3878" i="11"/>
  <c r="E3872" i="11"/>
  <c r="E3866" i="11"/>
  <c r="E3860" i="11"/>
  <c r="E3854" i="11"/>
  <c r="E3848" i="11"/>
  <c r="E3842" i="11"/>
  <c r="E3836" i="11"/>
  <c r="E3830" i="11"/>
  <c r="E3824" i="11"/>
  <c r="E3818" i="11"/>
  <c r="E3812" i="11"/>
  <c r="E3806" i="11"/>
  <c r="E3800" i="11"/>
  <c r="E3794" i="11"/>
  <c r="E3788" i="11"/>
  <c r="E3782" i="11"/>
  <c r="E3776" i="11"/>
  <c r="E3770" i="11"/>
  <c r="E3764" i="11"/>
  <c r="E3758" i="11"/>
  <c r="E3752" i="11"/>
  <c r="E3746" i="11"/>
  <c r="E3740" i="11"/>
  <c r="E3734" i="11"/>
  <c r="E3728" i="11"/>
  <c r="E3722" i="11"/>
  <c r="E3716" i="11"/>
  <c r="E3710" i="11"/>
  <c r="E3704" i="11"/>
  <c r="E3698" i="11"/>
  <c r="E3692" i="11"/>
  <c r="E3686" i="11"/>
  <c r="E3680" i="11"/>
  <c r="E3674" i="11"/>
  <c r="E3668" i="11"/>
  <c r="E3662" i="11"/>
  <c r="E3656" i="11"/>
  <c r="E3650" i="11"/>
  <c r="E3644" i="11"/>
  <c r="E3638" i="11"/>
  <c r="E3632" i="11"/>
  <c r="E3626" i="11"/>
  <c r="E3620" i="11"/>
  <c r="E3614" i="11"/>
  <c r="E3608" i="11"/>
  <c r="E3602" i="11"/>
  <c r="E3596" i="11"/>
  <c r="E3590" i="11"/>
  <c r="E3584" i="11"/>
  <c r="E3578" i="11"/>
  <c r="E3572" i="11"/>
  <c r="E3566" i="11"/>
  <c r="E3560" i="11"/>
  <c r="E3554" i="11"/>
  <c r="E3548" i="11"/>
  <c r="E3542" i="11"/>
  <c r="E3536" i="11"/>
  <c r="E3530" i="11"/>
  <c r="E3524" i="11"/>
  <c r="E3518" i="11"/>
  <c r="E3512" i="11"/>
  <c r="E3506" i="11"/>
  <c r="E3500" i="11"/>
  <c r="E3494" i="11"/>
  <c r="E3488" i="11"/>
  <c r="E3482" i="11"/>
  <c r="E3476" i="11"/>
  <c r="E3470" i="11"/>
  <c r="E3464" i="11"/>
  <c r="E3458" i="11"/>
  <c r="E3452" i="11"/>
  <c r="E3446" i="11"/>
  <c r="E3440" i="11"/>
  <c r="E3434" i="11"/>
  <c r="E3428" i="11"/>
  <c r="E3422" i="11"/>
  <c r="E3416" i="11"/>
  <c r="E3410" i="11"/>
  <c r="E3404" i="11"/>
  <c r="E3398" i="11"/>
  <c r="E3392" i="11"/>
  <c r="E3386" i="11"/>
  <c r="E3380" i="11"/>
  <c r="E3374" i="11"/>
  <c r="E3368" i="11"/>
  <c r="E3362" i="11"/>
  <c r="E3356" i="11"/>
  <c r="E3350" i="11"/>
  <c r="E3344" i="11"/>
  <c r="E3338" i="11"/>
  <c r="E3332" i="11"/>
  <c r="E3326" i="11"/>
  <c r="E3320" i="11"/>
  <c r="E3314" i="11"/>
  <c r="E3308" i="11"/>
  <c r="E3302" i="11"/>
  <c r="E3296" i="11"/>
  <c r="E3290" i="11"/>
  <c r="E3284" i="11"/>
  <c r="E3278" i="11"/>
  <c r="E3272" i="11"/>
  <c r="E3266" i="11"/>
  <c r="E3260" i="11"/>
  <c r="E3254" i="11"/>
  <c r="E3248" i="11"/>
  <c r="E3242" i="11"/>
  <c r="E3236" i="11"/>
  <c r="E3230" i="11"/>
  <c r="E3224" i="11"/>
  <c r="E3218" i="11"/>
  <c r="E3212" i="11"/>
  <c r="E3206" i="11"/>
  <c r="E3200" i="11"/>
  <c r="E3194" i="11"/>
  <c r="E3188" i="11"/>
  <c r="E3182" i="11"/>
  <c r="E3176" i="11"/>
  <c r="E3170" i="11"/>
  <c r="E3164" i="11"/>
  <c r="E3158" i="11"/>
  <c r="E3152" i="11"/>
  <c r="E3146" i="11"/>
  <c r="E3140" i="11"/>
  <c r="E3134" i="11"/>
  <c r="E3128" i="11"/>
  <c r="E3122" i="11"/>
  <c r="E3116" i="11"/>
  <c r="E3110" i="11"/>
  <c r="E3104" i="11"/>
  <c r="E3098" i="11"/>
  <c r="E3092" i="11"/>
  <c r="E3086" i="11"/>
  <c r="E3080" i="11"/>
  <c r="E3074" i="11"/>
  <c r="E3068" i="11"/>
  <c r="E3062" i="11"/>
  <c r="E3056" i="11"/>
  <c r="E3050" i="11"/>
  <c r="E3044" i="11"/>
  <c r="E3038" i="11"/>
  <c r="E3032" i="11"/>
  <c r="E3026" i="11"/>
  <c r="E3020" i="11"/>
  <c r="E3014" i="11"/>
  <c r="E3008" i="11"/>
  <c r="E3002" i="11"/>
  <c r="E2996" i="11"/>
  <c r="E2990" i="11"/>
  <c r="E2984" i="11"/>
  <c r="E2978" i="11"/>
  <c r="E2972" i="11"/>
  <c r="E2966" i="11"/>
  <c r="E2960" i="11"/>
  <c r="E2954" i="11"/>
  <c r="E2948" i="11"/>
  <c r="E2942" i="11"/>
  <c r="E2936" i="11"/>
  <c r="E2930" i="11"/>
  <c r="E2924" i="11"/>
  <c r="E2918" i="11"/>
  <c r="E2912" i="11"/>
  <c r="E2906" i="11"/>
  <c r="E2900" i="11"/>
  <c r="E2894" i="11"/>
  <c r="E2888" i="11"/>
  <c r="E2882" i="11"/>
  <c r="E2876" i="11"/>
  <c r="E2870" i="11"/>
  <c r="E2864" i="11"/>
  <c r="E2858" i="11"/>
  <c r="E2852" i="11"/>
  <c r="E2846" i="11"/>
  <c r="E2840" i="11"/>
  <c r="E2834" i="11"/>
  <c r="E2828" i="11"/>
  <c r="E2822" i="11"/>
  <c r="E2816" i="11"/>
  <c r="E2810" i="11"/>
  <c r="E2804" i="11"/>
  <c r="E2798" i="11"/>
  <c r="E2792" i="11"/>
  <c r="E2786" i="11"/>
  <c r="E2780" i="11"/>
  <c r="E2774" i="11"/>
  <c r="E2768" i="11"/>
  <c r="E2762" i="11"/>
  <c r="E2756" i="11"/>
  <c r="E2750" i="11"/>
  <c r="E2744" i="11"/>
  <c r="E2738" i="11"/>
  <c r="E2732" i="11"/>
  <c r="E2726" i="11"/>
  <c r="E2720" i="11"/>
  <c r="E2714" i="11"/>
  <c r="E2708" i="11"/>
  <c r="E2702" i="11"/>
  <c r="E2696" i="11"/>
  <c r="E2690" i="11"/>
  <c r="E2684" i="11"/>
  <c r="E2678" i="11"/>
  <c r="E2672" i="11"/>
  <c r="E2666" i="11"/>
  <c r="E2660" i="11"/>
  <c r="E2654" i="11"/>
  <c r="E2648" i="11"/>
  <c r="E2642" i="11"/>
  <c r="E2636" i="11"/>
  <c r="E2630" i="11"/>
  <c r="E2624" i="11"/>
  <c r="E2618" i="11"/>
  <c r="E2612" i="11"/>
  <c r="E2606" i="11"/>
  <c r="E2600" i="11"/>
  <c r="E2594" i="11"/>
  <c r="E2588" i="11"/>
  <c r="E2582" i="11"/>
  <c r="E2576" i="11"/>
  <c r="E2570" i="11"/>
  <c r="E2564" i="11"/>
  <c r="E2558" i="11"/>
  <c r="E2552" i="11"/>
  <c r="E2546" i="11"/>
  <c r="E2540" i="11"/>
  <c r="E2534" i="11"/>
  <c r="E2528" i="11"/>
  <c r="E2522" i="11"/>
  <c r="E2516" i="11"/>
  <c r="E2510" i="11"/>
  <c r="E2504" i="11"/>
  <c r="E2498" i="11"/>
  <c r="E2492" i="11"/>
  <c r="E2486" i="11"/>
  <c r="E2480" i="11"/>
  <c r="E2474" i="11"/>
  <c r="E2468" i="11"/>
  <c r="E2462" i="11"/>
  <c r="E2456" i="11"/>
  <c r="E2450" i="11"/>
  <c r="E2444" i="11"/>
  <c r="E2438" i="11"/>
  <c r="E2432" i="11"/>
  <c r="E2426" i="11"/>
  <c r="E2420" i="11"/>
  <c r="E2414" i="11"/>
  <c r="E2408" i="11"/>
  <c r="E2402" i="11"/>
  <c r="E2396" i="11"/>
  <c r="E2390" i="11"/>
  <c r="E2384" i="11"/>
  <c r="E2378" i="11"/>
  <c r="E2372" i="11"/>
  <c r="E2366" i="11"/>
  <c r="E2360" i="11"/>
  <c r="E2354" i="11"/>
  <c r="E2348" i="11"/>
  <c r="E2342" i="11"/>
  <c r="E2336" i="11"/>
  <c r="E2330" i="11"/>
  <c r="E2324" i="11"/>
  <c r="E2318" i="11"/>
  <c r="E2312" i="11"/>
  <c r="E2306" i="11"/>
  <c r="E2300" i="11"/>
  <c r="E2294" i="11"/>
  <c r="E2288" i="11"/>
  <c r="E2282" i="11"/>
  <c r="E2276" i="11"/>
  <c r="E2270" i="11"/>
  <c r="E2264" i="11"/>
  <c r="E2258" i="11"/>
  <c r="E2252" i="11"/>
  <c r="E2246" i="11"/>
  <c r="E2240" i="11"/>
  <c r="E2234" i="11"/>
  <c r="E2228" i="11"/>
  <c r="E2222" i="11"/>
  <c r="E2216" i="11"/>
  <c r="E2210" i="11"/>
  <c r="E2204" i="11"/>
  <c r="E2198" i="11"/>
  <c r="E2192" i="11"/>
  <c r="E2186" i="11"/>
  <c r="E2180" i="11"/>
  <c r="E2174" i="11"/>
  <c r="E2168" i="11"/>
  <c r="E2162" i="11"/>
  <c r="E2156" i="11"/>
  <c r="E2150" i="11"/>
  <c r="E2144" i="11"/>
  <c r="E2138" i="11"/>
  <c r="E2132" i="11"/>
  <c r="E2126" i="11"/>
  <c r="E2120" i="11"/>
  <c r="E2114" i="11"/>
  <c r="E2108" i="11"/>
  <c r="E2102" i="11"/>
  <c r="E2096" i="11"/>
  <c r="E2090" i="11"/>
  <c r="E2084" i="11"/>
  <c r="E2078" i="11"/>
  <c r="E2072" i="11"/>
  <c r="E2066" i="11"/>
  <c r="E2060" i="11"/>
  <c r="E2054" i="11"/>
  <c r="E2048" i="11"/>
  <c r="E2042" i="11"/>
  <c r="E2036" i="11"/>
  <c r="E2030" i="11"/>
  <c r="E2024" i="11"/>
  <c r="E2018" i="11"/>
  <c r="E2012" i="11"/>
  <c r="E2006" i="11"/>
  <c r="E2000" i="11"/>
  <c r="E1994" i="11"/>
  <c r="E1988" i="11"/>
  <c r="E1982" i="11"/>
  <c r="E1976" i="11"/>
  <c r="E1970" i="11"/>
  <c r="E1964" i="11"/>
  <c r="E1958" i="11"/>
  <c r="E1952" i="11"/>
  <c r="E1946" i="11"/>
  <c r="E1940" i="11"/>
  <c r="E1934" i="11"/>
  <c r="E1928" i="11"/>
  <c r="E1922" i="11"/>
  <c r="E1916" i="11"/>
  <c r="E1910" i="11"/>
  <c r="E1904" i="11"/>
  <c r="E1898" i="11"/>
  <c r="E1892" i="11"/>
  <c r="E1886" i="11"/>
  <c r="E1880" i="11"/>
  <c r="E1874" i="11"/>
  <c r="E1868" i="11"/>
  <c r="E1862" i="11"/>
  <c r="E1856" i="11"/>
  <c r="E1850" i="11"/>
  <c r="E1844" i="11"/>
  <c r="E1838" i="11"/>
  <c r="E1832" i="11"/>
  <c r="E1826" i="11"/>
  <c r="E1820" i="11"/>
  <c r="E1814" i="11"/>
  <c r="E1808" i="11"/>
  <c r="E1802" i="11"/>
  <c r="E1796" i="11"/>
  <c r="E1790" i="11"/>
  <c r="E1784" i="11"/>
  <c r="E1778" i="11"/>
  <c r="E1772" i="11"/>
  <c r="E1766" i="11"/>
  <c r="E1760" i="11"/>
  <c r="E1754" i="11"/>
  <c r="E1748" i="11"/>
  <c r="E1742" i="11"/>
  <c r="E1736" i="11"/>
  <c r="E1730" i="11"/>
  <c r="E1724" i="11"/>
  <c r="E1718" i="11"/>
  <c r="E1712" i="11"/>
  <c r="E1706" i="11"/>
  <c r="E1700" i="11"/>
  <c r="E1694" i="11"/>
  <c r="E1688" i="11"/>
  <c r="E1682" i="11"/>
  <c r="E1676" i="11"/>
  <c r="E1670" i="11"/>
  <c r="E1664" i="11"/>
  <c r="E1658" i="11"/>
  <c r="E1652" i="11"/>
  <c r="E1646" i="11"/>
  <c r="E1640" i="11"/>
  <c r="E1634" i="11"/>
  <c r="E1628" i="11"/>
  <c r="E1622" i="11"/>
  <c r="E1616" i="11"/>
  <c r="E1610" i="11"/>
  <c r="E1604" i="11"/>
  <c r="E1598" i="11"/>
  <c r="E1592" i="11"/>
  <c r="E1586" i="11"/>
  <c r="E1580" i="11"/>
  <c r="E1574" i="11"/>
  <c r="E1568" i="11"/>
  <c r="E1562" i="11"/>
  <c r="E1556" i="11"/>
  <c r="E1550" i="11"/>
  <c r="E1544" i="11"/>
  <c r="E1538" i="11"/>
  <c r="E1532" i="11"/>
  <c r="E1526" i="11"/>
  <c r="E1520" i="11"/>
  <c r="E1514" i="11"/>
  <c r="E1508" i="11"/>
  <c r="E1502" i="11"/>
  <c r="E1496" i="11"/>
  <c r="E1490" i="11"/>
  <c r="E1484" i="11"/>
  <c r="E1478" i="11"/>
  <c r="E1472" i="11"/>
  <c r="E1466" i="11"/>
  <c r="E1460" i="11"/>
  <c r="E1454" i="11"/>
  <c r="E1448" i="11"/>
  <c r="E1442" i="11"/>
  <c r="E1436" i="11"/>
  <c r="E1430" i="11"/>
  <c r="E1424" i="11"/>
  <c r="E1418" i="11"/>
  <c r="E1412" i="11"/>
  <c r="E1406" i="11"/>
  <c r="E1400" i="11"/>
  <c r="E1394" i="11"/>
  <c r="E1388" i="11"/>
  <c r="E1382" i="11"/>
  <c r="E1376" i="11"/>
  <c r="E1370" i="11"/>
  <c r="E1364" i="11"/>
  <c r="E1358" i="11"/>
  <c r="E1352" i="11"/>
  <c r="E1346" i="11"/>
  <c r="E1340" i="11"/>
  <c r="E1334" i="11"/>
  <c r="E1328" i="11"/>
  <c r="E1322" i="11"/>
  <c r="E1316" i="11"/>
  <c r="E1310" i="11"/>
  <c r="E1304" i="11"/>
  <c r="E1298" i="11"/>
  <c r="E1292" i="11"/>
  <c r="E1286" i="11"/>
  <c r="E1280" i="11"/>
  <c r="E1274" i="11"/>
  <c r="E1268" i="11"/>
  <c r="E1262" i="11"/>
  <c r="E1256" i="11"/>
  <c r="E1250" i="11"/>
  <c r="E1244" i="11"/>
  <c r="E1238" i="11"/>
  <c r="E1232" i="11"/>
  <c r="E1226" i="11"/>
  <c r="E1220" i="11"/>
  <c r="E1214" i="11"/>
  <c r="E1208" i="11"/>
  <c r="E1202" i="11"/>
  <c r="E1196" i="11"/>
  <c r="E1190" i="11"/>
  <c r="E10008" i="11"/>
  <c r="E9996" i="11"/>
  <c r="E9984" i="11"/>
  <c r="E9972" i="11"/>
  <c r="E9960" i="11"/>
  <c r="E9948" i="11"/>
  <c r="E9936" i="11"/>
  <c r="E9924" i="11"/>
  <c r="E9912" i="11"/>
  <c r="E9900" i="11"/>
  <c r="E9888" i="11"/>
  <c r="E9876" i="11"/>
  <c r="E9864" i="11"/>
  <c r="E9852" i="11"/>
  <c r="E9840" i="11"/>
  <c r="E9828" i="11"/>
  <c r="E9816" i="11"/>
  <c r="E9804" i="11"/>
  <c r="E9792" i="11"/>
  <c r="E9780" i="11"/>
  <c r="E9768" i="11"/>
  <c r="E9756" i="11"/>
  <c r="E9744" i="11"/>
  <c r="E9732" i="11"/>
  <c r="E9720" i="11"/>
  <c r="E9708" i="11"/>
  <c r="E9696" i="11"/>
  <c r="E9684" i="11"/>
  <c r="E9672" i="11"/>
  <c r="E9660" i="11"/>
  <c r="E9648" i="11"/>
  <c r="E9636" i="11"/>
  <c r="E9624" i="11"/>
  <c r="E9612" i="11"/>
  <c r="E9600" i="11"/>
  <c r="E9588" i="11"/>
  <c r="E9576" i="11"/>
  <c r="E9564" i="11"/>
  <c r="E9552" i="11"/>
  <c r="E9540" i="11"/>
  <c r="E9528" i="11"/>
  <c r="E9516" i="11"/>
  <c r="E9504" i="11"/>
  <c r="E9492" i="11"/>
  <c r="E9480" i="11"/>
  <c r="E9468" i="11"/>
  <c r="E9456" i="11"/>
  <c r="E9444" i="11"/>
  <c r="E9432" i="11"/>
  <c r="E9420" i="11"/>
  <c r="E9408" i="11"/>
  <c r="E9396" i="11"/>
  <c r="E9384" i="11"/>
  <c r="E9372" i="11"/>
  <c r="E9360" i="11"/>
  <c r="E9348" i="11"/>
  <c r="E9336" i="11"/>
  <c r="E9324" i="11"/>
  <c r="E9312" i="11"/>
  <c r="E9300" i="11"/>
  <c r="E9288" i="11"/>
  <c r="E9276" i="11"/>
  <c r="E9264" i="11"/>
  <c r="E9252" i="11"/>
  <c r="E9240" i="11"/>
  <c r="E9228" i="11"/>
  <c r="E9216" i="11"/>
  <c r="E9204" i="11"/>
  <c r="E9192" i="11"/>
  <c r="E9180" i="11"/>
  <c r="E9168" i="11"/>
  <c r="E9156" i="11"/>
  <c r="E9144" i="11"/>
  <c r="E9132" i="11"/>
  <c r="E9120" i="11"/>
  <c r="E9108" i="11"/>
  <c r="E9096" i="11"/>
  <c r="E9084" i="11"/>
  <c r="E9072" i="11"/>
  <c r="E9060" i="11"/>
  <c r="E9048" i="11"/>
  <c r="E9036" i="11"/>
  <c r="E9024" i="11"/>
  <c r="E9012" i="11"/>
  <c r="E9000" i="11"/>
  <c r="E8988" i="11"/>
  <c r="E8976" i="11"/>
  <c r="E8964" i="11"/>
  <c r="E8952" i="11"/>
  <c r="E8940" i="11"/>
  <c r="E8928" i="11"/>
  <c r="E8916" i="11"/>
  <c r="E8904" i="11"/>
  <c r="E8892" i="11"/>
  <c r="E8880" i="11"/>
  <c r="E8868" i="11"/>
  <c r="E8856" i="11"/>
  <c r="E8844" i="11"/>
  <c r="E8832" i="11"/>
  <c r="E8820" i="11"/>
  <c r="E8808" i="11"/>
  <c r="E8796" i="11"/>
  <c r="E8784" i="11"/>
  <c r="E8772" i="11"/>
  <c r="E8760" i="11"/>
  <c r="E8748" i="11"/>
  <c r="E8736" i="11"/>
  <c r="E8724" i="11"/>
  <c r="E8712" i="11"/>
  <c r="E8700" i="11"/>
  <c r="E8688" i="11"/>
  <c r="E8676" i="11"/>
  <c r="E8664" i="11"/>
  <c r="E8652" i="11"/>
  <c r="E8640" i="11"/>
  <c r="E8628" i="11"/>
  <c r="E8616" i="11"/>
  <c r="E8604" i="11"/>
  <c r="E8592" i="11"/>
  <c r="E8580" i="11"/>
  <c r="E8568" i="11"/>
  <c r="E8556" i="11"/>
  <c r="E8544" i="11"/>
  <c r="E8532" i="11"/>
  <c r="E8520" i="11"/>
  <c r="E8508" i="11"/>
  <c r="E8496" i="11"/>
  <c r="E8484" i="11"/>
  <c r="E8472" i="11"/>
  <c r="E8460" i="11"/>
  <c r="E8448" i="11"/>
  <c r="E8436" i="11"/>
  <c r="E8424" i="11"/>
  <c r="E8412" i="11"/>
  <c r="E8400" i="11"/>
  <c r="E8388" i="11"/>
  <c r="E8376" i="11"/>
  <c r="E8364" i="11"/>
  <c r="E8352" i="11"/>
  <c r="E8340" i="11"/>
  <c r="E8328" i="11"/>
  <c r="E8316" i="11"/>
  <c r="E8304" i="11"/>
  <c r="E8292" i="11"/>
  <c r="E8280" i="11"/>
  <c r="E8268" i="11"/>
  <c r="E8256" i="11"/>
  <c r="E8244" i="11"/>
  <c r="E8232" i="11"/>
  <c r="E8220" i="11"/>
  <c r="E8208" i="11"/>
  <c r="E8196" i="11"/>
  <c r="E8184" i="11"/>
  <c r="E8172" i="11"/>
  <c r="E8160" i="11"/>
  <c r="E8148" i="11"/>
  <c r="E8136" i="11"/>
  <c r="E8124" i="11"/>
  <c r="E8112" i="11"/>
  <c r="E8100" i="11"/>
  <c r="E8088" i="11"/>
  <c r="E8076" i="11"/>
  <c r="E8064" i="11"/>
  <c r="E8052" i="11"/>
  <c r="E8040" i="11"/>
  <c r="E8028" i="11"/>
  <c r="E8016" i="11"/>
  <c r="E8004" i="11"/>
  <c r="E7992" i="11"/>
  <c r="E7980" i="11"/>
  <c r="E7968" i="11"/>
  <c r="E7956" i="11"/>
  <c r="E7944" i="11"/>
  <c r="E7932" i="11"/>
  <c r="E7920" i="11"/>
  <c r="E7908" i="11"/>
  <c r="E7896" i="11"/>
  <c r="E7884" i="11"/>
  <c r="E7872" i="11"/>
  <c r="E7860" i="11"/>
  <c r="E7848" i="11"/>
  <c r="E7836" i="11"/>
  <c r="E7824" i="11"/>
  <c r="E7812" i="11"/>
  <c r="E7800" i="11"/>
  <c r="E7788" i="11"/>
  <c r="E7776" i="11"/>
  <c r="E7764" i="11"/>
  <c r="E7752" i="11"/>
  <c r="E7740" i="11"/>
  <c r="E7728" i="11"/>
  <c r="E7716" i="11"/>
  <c r="E7704" i="11"/>
  <c r="E7692" i="11"/>
  <c r="E7680" i="11"/>
  <c r="E7668" i="11"/>
  <c r="E7656" i="11"/>
  <c r="E7644" i="11"/>
  <c r="E7632" i="11"/>
  <c r="E7620" i="11"/>
  <c r="E7608" i="11"/>
  <c r="E7596" i="11"/>
  <c r="E7584" i="11"/>
  <c r="E7572" i="11"/>
  <c r="E7560" i="11"/>
  <c r="E7548" i="11"/>
  <c r="E7536" i="11"/>
  <c r="E7524" i="11"/>
  <c r="E7512" i="11"/>
  <c r="E7500" i="11"/>
  <c r="E7488" i="11"/>
  <c r="E7476" i="11"/>
  <c r="E7464" i="11"/>
  <c r="E7452" i="11"/>
  <c r="E7440" i="11"/>
  <c r="E7428" i="11"/>
  <c r="E7416" i="11"/>
  <c r="E7404" i="11"/>
  <c r="E7392" i="11"/>
  <c r="E7380" i="11"/>
  <c r="E7368" i="11"/>
  <c r="E7356" i="11"/>
  <c r="E7344" i="11"/>
  <c r="E7332" i="11"/>
  <c r="E7320" i="11"/>
  <c r="E7308" i="11"/>
  <c r="E7296" i="11"/>
  <c r="E7284" i="11"/>
  <c r="E7272" i="11"/>
  <c r="E7260" i="11"/>
  <c r="E7248" i="11"/>
  <c r="E7236" i="11"/>
  <c r="E7224" i="11"/>
  <c r="E7212" i="11"/>
  <c r="E7200" i="11"/>
  <c r="E7188" i="11"/>
  <c r="E7176" i="11"/>
  <c r="E7164" i="11"/>
  <c r="E7152" i="11"/>
  <c r="E7140" i="11"/>
  <c r="E7128" i="11"/>
  <c r="E7116" i="11"/>
  <c r="E7104" i="11"/>
  <c r="E7092" i="11"/>
  <c r="E7080" i="11"/>
  <c r="E7068" i="11"/>
  <c r="E7056" i="11"/>
  <c r="E7044" i="11"/>
  <c r="E7032" i="11"/>
  <c r="E7020" i="11"/>
  <c r="E7008" i="11"/>
  <c r="E6996" i="11"/>
  <c r="E6986" i="11"/>
  <c r="E6977" i="11"/>
  <c r="E6968" i="11"/>
  <c r="E6959" i="11"/>
  <c r="E6950" i="11"/>
  <c r="E6941" i="11"/>
  <c r="E6932" i="11"/>
  <c r="E6923" i="11"/>
  <c r="E6914" i="11"/>
  <c r="E6905" i="11"/>
  <c r="E6896" i="11"/>
  <c r="E6887" i="11"/>
  <c r="E6878" i="11"/>
  <c r="E6869" i="11"/>
  <c r="E6860" i="11"/>
  <c r="E6851" i="11"/>
  <c r="E6842" i="11"/>
  <c r="E6833" i="11"/>
  <c r="E6824" i="11"/>
  <c r="E6815" i="11"/>
  <c r="E6806" i="11"/>
  <c r="E6797" i="11"/>
  <c r="E6788" i="11"/>
  <c r="E6779" i="11"/>
  <c r="E6770" i="11"/>
  <c r="E6761" i="11"/>
  <c r="E6752" i="11"/>
  <c r="E6743" i="11"/>
  <c r="E6734" i="11"/>
  <c r="E6725" i="11"/>
  <c r="E6716" i="11"/>
  <c r="E6707" i="11"/>
  <c r="E6698" i="11"/>
  <c r="E6689" i="11"/>
  <c r="E6680" i="11"/>
  <c r="E6671" i="11"/>
  <c r="E6662" i="11"/>
  <c r="E6653" i="11"/>
  <c r="E6644" i="11"/>
  <c r="E6635" i="11"/>
  <c r="E6626" i="11"/>
  <c r="E6617" i="11"/>
  <c r="E6608" i="11"/>
  <c r="E6599" i="11"/>
  <c r="E6590" i="11"/>
  <c r="E6581" i="11"/>
  <c r="E6572" i="11"/>
  <c r="E6563" i="11"/>
  <c r="E6554" i="11"/>
  <c r="E6545" i="11"/>
  <c r="E6536" i="11"/>
  <c r="E6527" i="11"/>
  <c r="E6518" i="11"/>
  <c r="E6509" i="11"/>
  <c r="E6500" i="11"/>
  <c r="E6491" i="11"/>
  <c r="E6482" i="11"/>
  <c r="E6473" i="11"/>
  <c r="E6464" i="11"/>
  <c r="E6455" i="11"/>
  <c r="E6446" i="11"/>
  <c r="E6437" i="11"/>
  <c r="E6428" i="11"/>
  <c r="E6419" i="11"/>
  <c r="E6410" i="11"/>
  <c r="E6401" i="11"/>
  <c r="E6392" i="11"/>
  <c r="E6383" i="11"/>
  <c r="E6374" i="11"/>
  <c r="E6365" i="11"/>
  <c r="E6356" i="11"/>
  <c r="E6347" i="11"/>
  <c r="E6338" i="11"/>
  <c r="E6329" i="11"/>
  <c r="E6320" i="11"/>
  <c r="E6311" i="11"/>
  <c r="E6302" i="11"/>
  <c r="E6293" i="11"/>
  <c r="E6284" i="11"/>
  <c r="E6275" i="11"/>
  <c r="E6266" i="11"/>
  <c r="E6257" i="11"/>
  <c r="E6248" i="11"/>
  <c r="E6239" i="11"/>
  <c r="E6230" i="11"/>
  <c r="E6221" i="11"/>
  <c r="E6212" i="11"/>
  <c r="E6203" i="11"/>
  <c r="E6194" i="11"/>
  <c r="E6185" i="11"/>
  <c r="E6176" i="11"/>
  <c r="E6167" i="11"/>
  <c r="E6158" i="11"/>
  <c r="E6149" i="11"/>
  <c r="E6140" i="11"/>
  <c r="E6131" i="11"/>
  <c r="E6122" i="11"/>
  <c r="E6113" i="11"/>
  <c r="E6104" i="11"/>
  <c r="E6095" i="11"/>
  <c r="E6086" i="11"/>
  <c r="E6077" i="11"/>
  <c r="E6068" i="11"/>
  <c r="E6059" i="11"/>
  <c r="E6050" i="11"/>
  <c r="E6041" i="11"/>
  <c r="E6032" i="11"/>
  <c r="E6023" i="11"/>
  <c r="E6014" i="11"/>
  <c r="E6005" i="11"/>
  <c r="E5996" i="11"/>
  <c r="E5987" i="11"/>
  <c r="E5978" i="11"/>
  <c r="E5969" i="11"/>
  <c r="E5960" i="11"/>
  <c r="E5951" i="11"/>
  <c r="E5942" i="11"/>
  <c r="E5933" i="11"/>
  <c r="E5924" i="11"/>
  <c r="E5915" i="11"/>
  <c r="E5906" i="11"/>
  <c r="E5897" i="11"/>
  <c r="E5888" i="11"/>
  <c r="E5879" i="11"/>
  <c r="E5870" i="11"/>
  <c r="E5861" i="11"/>
  <c r="E5852" i="11"/>
  <c r="E5843" i="11"/>
  <c r="E5834" i="11"/>
  <c r="E5825" i="11"/>
  <c r="E5816" i="11"/>
  <c r="E5807" i="11"/>
  <c r="E5798" i="11"/>
  <c r="E5789" i="11"/>
  <c r="E5780" i="11"/>
  <c r="E5771" i="11"/>
  <c r="E5762" i="11"/>
  <c r="E5753" i="11"/>
  <c r="E5744" i="11"/>
  <c r="E5735" i="11"/>
  <c r="E5726" i="11"/>
  <c r="E5717" i="11"/>
  <c r="E5708" i="11"/>
  <c r="E5699" i="11"/>
  <c r="E5690" i="11"/>
  <c r="E5681" i="11"/>
  <c r="E5672" i="11"/>
  <c r="E5663" i="11"/>
  <c r="E5654" i="11"/>
  <c r="E5645" i="11"/>
  <c r="E5636" i="11"/>
  <c r="E5627" i="11"/>
  <c r="E5618" i="11"/>
  <c r="E5609" i="11"/>
  <c r="E5600" i="11"/>
  <c r="E5591" i="11"/>
  <c r="E5582" i="11"/>
  <c r="E5573" i="11"/>
  <c r="E5564" i="11"/>
  <c r="E5555" i="11"/>
  <c r="E5546" i="11"/>
  <c r="E5537" i="11"/>
  <c r="E5528" i="11"/>
  <c r="E5519" i="11"/>
  <c r="E5510" i="11"/>
  <c r="E5501" i="11"/>
  <c r="E5492" i="11"/>
  <c r="E5483" i="11"/>
  <c r="E5474" i="11"/>
  <c r="E5465" i="11"/>
  <c r="E5456" i="11"/>
  <c r="E5447" i="11"/>
  <c r="E5438" i="11"/>
  <c r="E5429" i="11"/>
  <c r="E5420" i="11"/>
  <c r="E5411" i="11"/>
  <c r="E5402" i="11"/>
  <c r="E5393" i="11"/>
  <c r="E5384" i="11"/>
  <c r="E5375" i="11"/>
  <c r="E5366" i="11"/>
  <c r="E5357" i="11"/>
  <c r="E5348" i="11"/>
  <c r="E5339" i="11"/>
  <c r="E5330" i="11"/>
  <c r="E5321" i="11"/>
  <c r="E5312" i="11"/>
  <c r="E5303" i="11"/>
  <c r="E5294" i="11"/>
  <c r="E5285" i="11"/>
  <c r="E5276" i="11"/>
  <c r="E5267" i="11"/>
  <c r="E5258" i="11"/>
  <c r="E5249" i="11"/>
  <c r="E5240" i="11"/>
  <c r="E5231" i="11"/>
  <c r="E5222" i="11"/>
  <c r="E5213" i="11"/>
  <c r="E5204" i="11"/>
  <c r="E5195" i="11"/>
  <c r="E5186" i="11"/>
  <c r="E5177" i="11"/>
  <c r="E5168" i="11"/>
  <c r="E5159" i="11"/>
  <c r="E5150" i="11"/>
  <c r="E5141" i="11"/>
  <c r="E5132" i="11"/>
  <c r="E5123" i="11"/>
  <c r="E5114" i="11"/>
  <c r="E5105" i="11"/>
  <c r="E5096" i="11"/>
  <c r="E5087" i="11"/>
  <c r="E5078" i="11"/>
  <c r="E5069" i="11"/>
  <c r="E5060" i="11"/>
  <c r="E5051" i="11"/>
  <c r="E5042" i="11"/>
  <c r="E5033" i="11"/>
  <c r="E5024" i="11"/>
  <c r="E5015" i="11"/>
  <c r="E5006" i="11"/>
  <c r="E4997" i="11"/>
  <c r="E4988" i="11"/>
  <c r="E4979" i="11"/>
  <c r="E4970" i="11"/>
  <c r="E4961" i="11"/>
  <c r="E4952" i="11"/>
  <c r="E4943" i="11"/>
  <c r="E4934" i="11"/>
  <c r="E4925" i="11"/>
  <c r="E4916" i="11"/>
  <c r="E4907" i="11"/>
  <c r="E4898" i="11"/>
  <c r="E4889" i="11"/>
  <c r="E4880" i="11"/>
  <c r="E4871" i="11"/>
  <c r="E4862" i="11"/>
  <c r="E4853" i="11"/>
  <c r="E4844" i="11"/>
  <c r="E4835" i="11"/>
  <c r="E4826" i="11"/>
  <c r="E4817" i="11"/>
  <c r="E4808" i="11"/>
  <c r="E4799" i="11"/>
  <c r="E4790" i="11"/>
  <c r="E4781" i="11"/>
  <c r="E4772" i="11"/>
  <c r="E4763" i="11"/>
  <c r="E4754" i="11"/>
  <c r="E4745" i="11"/>
  <c r="E4736" i="11"/>
  <c r="E4727" i="11"/>
  <c r="E4718" i="11"/>
  <c r="E4709" i="11"/>
  <c r="E4700" i="11"/>
  <c r="E4692" i="11"/>
  <c r="E4685" i="11"/>
  <c r="E4677" i="11"/>
  <c r="E4670" i="11"/>
  <c r="E4663" i="11"/>
  <c r="E4656" i="11"/>
  <c r="E4649" i="11"/>
  <c r="E4641" i="11"/>
  <c r="E4634" i="11"/>
  <c r="E4627" i="11"/>
  <c r="E4620" i="11"/>
  <c r="E4613" i="11"/>
  <c r="E4605" i="11"/>
  <c r="E4598" i="11"/>
  <c r="E4591" i="11"/>
  <c r="E4584" i="11"/>
  <c r="E4577" i="11"/>
  <c r="E4569" i="11"/>
  <c r="E4562" i="11"/>
  <c r="E4555" i="11"/>
  <c r="E4548" i="11"/>
  <c r="E4541" i="11"/>
  <c r="E4533" i="11"/>
  <c r="E4526" i="11"/>
  <c r="E4519" i="11"/>
  <c r="E4512" i="11"/>
  <c r="E4505" i="11"/>
  <c r="E4497" i="11"/>
  <c r="E4490" i="11"/>
  <c r="E4483" i="11"/>
  <c r="E4476" i="11"/>
  <c r="E4469" i="11"/>
  <c r="E4461" i="11"/>
  <c r="E4454" i="11"/>
  <c r="E4447" i="11"/>
  <c r="E4440" i="11"/>
  <c r="E4433" i="11"/>
  <c r="E4425" i="11"/>
  <c r="E4418" i="11"/>
  <c r="E4411" i="11"/>
  <c r="E4404" i="11"/>
  <c r="E4397" i="11"/>
  <c r="E4389" i="11"/>
  <c r="E4382" i="11"/>
  <c r="E4375" i="11"/>
  <c r="E4368" i="11"/>
  <c r="E4361" i="11"/>
  <c r="E4353" i="11"/>
  <c r="E4346" i="11"/>
  <c r="E4339" i="11"/>
  <c r="E4332" i="11"/>
  <c r="E4325" i="11"/>
  <c r="E4317" i="11"/>
  <c r="E4310" i="11"/>
  <c r="E4303" i="11"/>
  <c r="E4296" i="11"/>
  <c r="E4289" i="11"/>
  <c r="E4281" i="11"/>
  <c r="E4274" i="11"/>
  <c r="E4267" i="11"/>
  <c r="E4260" i="11"/>
  <c r="E4253" i="11"/>
  <c r="E4245" i="11"/>
  <c r="E4238" i="11"/>
  <c r="E4231" i="11"/>
  <c r="E4224" i="11"/>
  <c r="E4217" i="11"/>
  <c r="E4209" i="11"/>
  <c r="E4202" i="11"/>
  <c r="E4195" i="11"/>
  <c r="E4188" i="11"/>
  <c r="E4181" i="11"/>
  <c r="E4173" i="11"/>
  <c r="E4166" i="11"/>
  <c r="E4159" i="11"/>
  <c r="E4152" i="11"/>
  <c r="E4145" i="11"/>
  <c r="E4137" i="11"/>
  <c r="E4130" i="11"/>
  <c r="E4123" i="11"/>
  <c r="E4116" i="11"/>
  <c r="E4109" i="11"/>
  <c r="E4101" i="11"/>
  <c r="E4094" i="11"/>
  <c r="E4087" i="11"/>
  <c r="E4080" i="11"/>
  <c r="E4073" i="11"/>
  <c r="E4065" i="11"/>
  <c r="E4058" i="11"/>
  <c r="E4051" i="11"/>
  <c r="E4044" i="11"/>
  <c r="E4037" i="11"/>
  <c r="E4029" i="11"/>
  <c r="E4022" i="11"/>
  <c r="E4015" i="11"/>
  <c r="E4008" i="11"/>
  <c r="E4001" i="11"/>
  <c r="E3993" i="11"/>
  <c r="E3986" i="11"/>
  <c r="E3979" i="11"/>
  <c r="E3972" i="11"/>
  <c r="E3965" i="11"/>
  <c r="E3957" i="11"/>
  <c r="E3950" i="11"/>
  <c r="E3943" i="11"/>
  <c r="E3937" i="11"/>
  <c r="E3931" i="11"/>
  <c r="E3925" i="11"/>
  <c r="E3919" i="11"/>
  <c r="E3913" i="11"/>
  <c r="E3907" i="11"/>
  <c r="E3901" i="11"/>
  <c r="E3895" i="11"/>
  <c r="E3889" i="11"/>
  <c r="E3883" i="11"/>
  <c r="E3877" i="11"/>
  <c r="E3871" i="11"/>
  <c r="E3865" i="11"/>
  <c r="E3859" i="11"/>
  <c r="E3853" i="11"/>
  <c r="E3847" i="11"/>
  <c r="E3841" i="11"/>
  <c r="E3835" i="11"/>
  <c r="E3829" i="11"/>
  <c r="E3823" i="11"/>
  <c r="E3817" i="11"/>
  <c r="E3811" i="11"/>
  <c r="E3805" i="11"/>
  <c r="E3799" i="11"/>
  <c r="E3793" i="11"/>
  <c r="E3787" i="11"/>
  <c r="E3781" i="11"/>
  <c r="E3775" i="11"/>
  <c r="E3769" i="11"/>
  <c r="E3763" i="11"/>
  <c r="E3757" i="11"/>
  <c r="E3751" i="11"/>
  <c r="E3745" i="11"/>
  <c r="E3739" i="11"/>
  <c r="E3733" i="11"/>
  <c r="E3727" i="11"/>
  <c r="E3721" i="11"/>
  <c r="E3715" i="11"/>
  <c r="E3709" i="11"/>
  <c r="E3703" i="11"/>
  <c r="E3697" i="11"/>
  <c r="E3691" i="11"/>
  <c r="E3685" i="11"/>
  <c r="E3679" i="11"/>
  <c r="E3673" i="11"/>
  <c r="E3667" i="11"/>
  <c r="E3661" i="11"/>
  <c r="E3655" i="11"/>
  <c r="E3649" i="11"/>
  <c r="E3643" i="11"/>
  <c r="E3637" i="11"/>
  <c r="E3631" i="11"/>
  <c r="E3625" i="11"/>
  <c r="E3619" i="11"/>
  <c r="E3613" i="11"/>
  <c r="E3607" i="11"/>
  <c r="E3601" i="11"/>
  <c r="E3595" i="11"/>
  <c r="E3589" i="11"/>
  <c r="E3583" i="11"/>
  <c r="E3577" i="11"/>
  <c r="E3571" i="11"/>
  <c r="E3565" i="11"/>
  <c r="E3559" i="11"/>
  <c r="E3553" i="11"/>
  <c r="E3547" i="11"/>
  <c r="E3541" i="11"/>
  <c r="E3535" i="11"/>
  <c r="E3529" i="11"/>
  <c r="E3523" i="11"/>
  <c r="E3517" i="11"/>
  <c r="E3511" i="11"/>
  <c r="E3505" i="11"/>
  <c r="E3499" i="11"/>
  <c r="E3493" i="11"/>
  <c r="E3487" i="11"/>
  <c r="E3481" i="11"/>
  <c r="E3475" i="11"/>
  <c r="E3469" i="11"/>
  <c r="E3463" i="11"/>
  <c r="E3457" i="11"/>
  <c r="E3451" i="11"/>
  <c r="E3445" i="11"/>
  <c r="E3439" i="11"/>
  <c r="E3433" i="11"/>
  <c r="E3427" i="11"/>
  <c r="E3421" i="11"/>
  <c r="E3415" i="11"/>
  <c r="E3409" i="11"/>
  <c r="E3403" i="11"/>
  <c r="E3397" i="11"/>
  <c r="E3391" i="11"/>
  <c r="E3385" i="11"/>
  <c r="E3379" i="11"/>
  <c r="E3373" i="11"/>
  <c r="E3367" i="11"/>
  <c r="E3361" i="11"/>
  <c r="E3355" i="11"/>
  <c r="E3349" i="11"/>
  <c r="E3343" i="11"/>
  <c r="E3337" i="11"/>
  <c r="E3331" i="11"/>
  <c r="E3325" i="11"/>
  <c r="E3319" i="11"/>
  <c r="E3313" i="11"/>
  <c r="E3307" i="11"/>
  <c r="E3301" i="11"/>
  <c r="E3295" i="11"/>
  <c r="E3289" i="11"/>
  <c r="E3283" i="11"/>
  <c r="E3277" i="11"/>
  <c r="E3271" i="11"/>
  <c r="E3265" i="11"/>
  <c r="E3259" i="11"/>
  <c r="E3253" i="11"/>
  <c r="E3247" i="11"/>
  <c r="E3241" i="11"/>
  <c r="E10007" i="11"/>
  <c r="E9995" i="11"/>
  <c r="E9983" i="11"/>
  <c r="E9971" i="11"/>
  <c r="E9959" i="11"/>
  <c r="E9947" i="11"/>
  <c r="E9935" i="11"/>
  <c r="E9923" i="11"/>
  <c r="E9911" i="11"/>
  <c r="E9899" i="11"/>
  <c r="E9887" i="11"/>
  <c r="E9875" i="11"/>
  <c r="E9863" i="11"/>
  <c r="E9851" i="11"/>
  <c r="E9839" i="11"/>
  <c r="E9827" i="11"/>
  <c r="E9815" i="11"/>
  <c r="E9803" i="11"/>
  <c r="E9791" i="11"/>
  <c r="E9779" i="11"/>
  <c r="E9767" i="11"/>
  <c r="E9755" i="11"/>
  <c r="E9743" i="11"/>
  <c r="E9731" i="11"/>
  <c r="E9719" i="11"/>
  <c r="E9707" i="11"/>
  <c r="E9695" i="11"/>
  <c r="E9683" i="11"/>
  <c r="E9671" i="11"/>
  <c r="E9659" i="11"/>
  <c r="E9647" i="11"/>
  <c r="E9635" i="11"/>
  <c r="E9623" i="11"/>
  <c r="E9611" i="11"/>
  <c r="E9599" i="11"/>
  <c r="E9587" i="11"/>
  <c r="E9575" i="11"/>
  <c r="E9563" i="11"/>
  <c r="E9551" i="11"/>
  <c r="E9539" i="11"/>
  <c r="E9527" i="11"/>
  <c r="E9515" i="11"/>
  <c r="E9503" i="11"/>
  <c r="E9491" i="11"/>
  <c r="E9479" i="11"/>
  <c r="E9467" i="11"/>
  <c r="E9455" i="11"/>
  <c r="E9443" i="11"/>
  <c r="E9431" i="11"/>
  <c r="E9419" i="11"/>
  <c r="E9407" i="11"/>
  <c r="E9395" i="11"/>
  <c r="E9383" i="11"/>
  <c r="E9371" i="11"/>
  <c r="E9359" i="11"/>
  <c r="E9347" i="11"/>
  <c r="E9335" i="11"/>
  <c r="E9323" i="11"/>
  <c r="E9311" i="11"/>
  <c r="E9299" i="11"/>
  <c r="E9287" i="11"/>
  <c r="E9275" i="11"/>
  <c r="E9263" i="11"/>
  <c r="E9251" i="11"/>
  <c r="E9239" i="11"/>
  <c r="E9227" i="11"/>
  <c r="E9215" i="11"/>
  <c r="E9203" i="11"/>
  <c r="E9191" i="11"/>
  <c r="E9179" i="11"/>
  <c r="E9167" i="11"/>
  <c r="E9155" i="11"/>
  <c r="E9143" i="11"/>
  <c r="E9131" i="11"/>
  <c r="E9119" i="11"/>
  <c r="E9107" i="11"/>
  <c r="E9095" i="11"/>
  <c r="E9083" i="11"/>
  <c r="E9071" i="11"/>
  <c r="E9059" i="11"/>
  <c r="E9047" i="11"/>
  <c r="E9035" i="11"/>
  <c r="E9023" i="11"/>
  <c r="E9011" i="11"/>
  <c r="E8999" i="11"/>
  <c r="E8987" i="11"/>
  <c r="E8975" i="11"/>
  <c r="E8963" i="11"/>
  <c r="E8951" i="11"/>
  <c r="E8939" i="11"/>
  <c r="E8927" i="11"/>
  <c r="E8915" i="11"/>
  <c r="E8903" i="11"/>
  <c r="E8891" i="11"/>
  <c r="E8879" i="11"/>
  <c r="E8867" i="11"/>
  <c r="E8855" i="11"/>
  <c r="E8843" i="11"/>
  <c r="E8831" i="11"/>
  <c r="E8819" i="11"/>
  <c r="E8807" i="11"/>
  <c r="E8795" i="11"/>
  <c r="E8783" i="11"/>
  <c r="E8771" i="11"/>
  <c r="E8759" i="11"/>
  <c r="E8747" i="11"/>
  <c r="E8735" i="11"/>
  <c r="E8723" i="11"/>
  <c r="E8711" i="11"/>
  <c r="E8699" i="11"/>
  <c r="E8687" i="11"/>
  <c r="E8675" i="11"/>
  <c r="E8663" i="11"/>
  <c r="E8651" i="11"/>
  <c r="E8639" i="11"/>
  <c r="E8627" i="11"/>
  <c r="E8615" i="11"/>
  <c r="E8603" i="11"/>
  <c r="E8591" i="11"/>
  <c r="E8579" i="11"/>
  <c r="E8567" i="11"/>
  <c r="E8555" i="11"/>
  <c r="E8543" i="11"/>
  <c r="E8531" i="11"/>
  <c r="E8519" i="11"/>
  <c r="E8507" i="11"/>
  <c r="E8495" i="11"/>
  <c r="E8483" i="11"/>
  <c r="E8471" i="11"/>
  <c r="E8459" i="11"/>
  <c r="E8447" i="11"/>
  <c r="E8435" i="11"/>
  <c r="E8423" i="11"/>
  <c r="E8411" i="11"/>
  <c r="E8399" i="11"/>
  <c r="E8387" i="11"/>
  <c r="E8375" i="11"/>
  <c r="E8363" i="11"/>
  <c r="E8351" i="11"/>
  <c r="E8339" i="11"/>
  <c r="E8327" i="11"/>
  <c r="E8315" i="11"/>
  <c r="E8303" i="11"/>
  <c r="E8291" i="11"/>
  <c r="E8279" i="11"/>
  <c r="E8267" i="11"/>
  <c r="E8255" i="11"/>
  <c r="E8243" i="11"/>
  <c r="E8231" i="11"/>
  <c r="E8219" i="11"/>
  <c r="E8207" i="11"/>
  <c r="E8195" i="11"/>
  <c r="E8183" i="11"/>
  <c r="E8171" i="11"/>
  <c r="E8159" i="11"/>
  <c r="E8147" i="11"/>
  <c r="E8135" i="11"/>
  <c r="E8123" i="11"/>
  <c r="E8111" i="11"/>
  <c r="E8099" i="11"/>
  <c r="E8087" i="11"/>
  <c r="E8075" i="11"/>
  <c r="E8063" i="11"/>
  <c r="E8051" i="11"/>
  <c r="E8039" i="11"/>
  <c r="E8027" i="11"/>
  <c r="E8015" i="11"/>
  <c r="E8003" i="11"/>
  <c r="E7991" i="11"/>
  <c r="E7979" i="11"/>
  <c r="E7967" i="11"/>
  <c r="E7955" i="11"/>
  <c r="E7943" i="11"/>
  <c r="E7931" i="11"/>
  <c r="E7919" i="11"/>
  <c r="E7907" i="11"/>
  <c r="E7895" i="11"/>
  <c r="E7883" i="11"/>
  <c r="E7871" i="11"/>
  <c r="E7859" i="11"/>
  <c r="E7847" i="11"/>
  <c r="E7835" i="11"/>
  <c r="E7823" i="11"/>
  <c r="E7811" i="11"/>
  <c r="E7799" i="11"/>
  <c r="E7787" i="11"/>
  <c r="E7775" i="11"/>
  <c r="E7763" i="11"/>
  <c r="E7751" i="11"/>
  <c r="E7739" i="11"/>
  <c r="E7727" i="11"/>
  <c r="E7715" i="11"/>
  <c r="E7703" i="11"/>
  <c r="E7691" i="11"/>
  <c r="E7679" i="11"/>
  <c r="E7667" i="11"/>
  <c r="E7655" i="11"/>
  <c r="E7643" i="11"/>
  <c r="E7631" i="11"/>
  <c r="E7619" i="11"/>
  <c r="E7607" i="11"/>
  <c r="E7595" i="11"/>
  <c r="E7583" i="11"/>
  <c r="E7571" i="11"/>
  <c r="E7559" i="11"/>
  <c r="E7547" i="11"/>
  <c r="E7535" i="11"/>
  <c r="E7523" i="11"/>
  <c r="E7511" i="11"/>
  <c r="E7499" i="11"/>
  <c r="E7487" i="11"/>
  <c r="E7475" i="11"/>
  <c r="E7463" i="11"/>
  <c r="E7451" i="11"/>
  <c r="E7439" i="11"/>
  <c r="E7427" i="11"/>
  <c r="E7415" i="11"/>
  <c r="E7403" i="11"/>
  <c r="E7391" i="11"/>
  <c r="E7379" i="11"/>
  <c r="E7367" i="11"/>
  <c r="E7355" i="11"/>
  <c r="E7343" i="11"/>
  <c r="E7331" i="11"/>
  <c r="E7319" i="11"/>
  <c r="E7307" i="11"/>
  <c r="E7295" i="11"/>
  <c r="E7283" i="11"/>
  <c r="E7271" i="11"/>
  <c r="E7259" i="11"/>
  <c r="E7247" i="11"/>
  <c r="E7235" i="11"/>
  <c r="E7223" i="11"/>
  <c r="E7211" i="11"/>
  <c r="E7199" i="11"/>
  <c r="E7187" i="11"/>
  <c r="E7175" i="11"/>
  <c r="E7163" i="11"/>
  <c r="E7151" i="11"/>
  <c r="E7139" i="11"/>
  <c r="E7127" i="11"/>
  <c r="E7115" i="11"/>
  <c r="E7103" i="11"/>
  <c r="E7091" i="11"/>
  <c r="E7079" i="11"/>
  <c r="E7067" i="11"/>
  <c r="E7055" i="11"/>
  <c r="E7043" i="11"/>
  <c r="E7031" i="11"/>
  <c r="E7019" i="11"/>
  <c r="E7007" i="11"/>
  <c r="E6995" i="11"/>
  <c r="E6984" i="11"/>
  <c r="E6975" i="11"/>
  <c r="E6966" i="11"/>
  <c r="E6957" i="11"/>
  <c r="E6948" i="11"/>
  <c r="E6939" i="11"/>
  <c r="E6930" i="11"/>
  <c r="E6921" i="11"/>
  <c r="E6912" i="11"/>
  <c r="E6903" i="11"/>
  <c r="E6894" i="11"/>
  <c r="E6885" i="11"/>
  <c r="E6876" i="11"/>
  <c r="E6867" i="11"/>
  <c r="E6858" i="11"/>
  <c r="E6849" i="11"/>
  <c r="E6840" i="11"/>
  <c r="E6831" i="11"/>
  <c r="E6822" i="11"/>
  <c r="E6813" i="11"/>
  <c r="E6804" i="11"/>
  <c r="E6795" i="11"/>
  <c r="E6786" i="11"/>
  <c r="E6777" i="11"/>
  <c r="E6768" i="11"/>
  <c r="E6759" i="11"/>
  <c r="E6750" i="11"/>
  <c r="E6741" i="11"/>
  <c r="E6732" i="11"/>
  <c r="E6723" i="11"/>
  <c r="E6714" i="11"/>
  <c r="E6705" i="11"/>
  <c r="E6696" i="11"/>
  <c r="E6687" i="11"/>
  <c r="E6678" i="11"/>
  <c r="E6669" i="11"/>
  <c r="E6660" i="11"/>
  <c r="E6651" i="11"/>
  <c r="E6642" i="11"/>
  <c r="E6633" i="11"/>
  <c r="E6624" i="11"/>
  <c r="E6615" i="11"/>
  <c r="E6606" i="11"/>
  <c r="E6597" i="11"/>
  <c r="E6588" i="11"/>
  <c r="E6579" i="11"/>
  <c r="E6570" i="11"/>
  <c r="E6561" i="11"/>
  <c r="E6552" i="11"/>
  <c r="E6543" i="11"/>
  <c r="E6534" i="11"/>
  <c r="E6525" i="11"/>
  <c r="E6516" i="11"/>
  <c r="E6507" i="11"/>
  <c r="E6498" i="11"/>
  <c r="E6489" i="11"/>
  <c r="E6480" i="11"/>
  <c r="E6471" i="11"/>
  <c r="E6462" i="11"/>
  <c r="E6453" i="11"/>
  <c r="E6444" i="11"/>
  <c r="E6435" i="11"/>
  <c r="E6426" i="11"/>
  <c r="E6417" i="11"/>
  <c r="E6408" i="11"/>
  <c r="E6399" i="11"/>
  <c r="E6390" i="11"/>
  <c r="E6381" i="11"/>
  <c r="E6372" i="11"/>
  <c r="E6363" i="11"/>
  <c r="E6354" i="11"/>
  <c r="E6345" i="11"/>
  <c r="E6336" i="11"/>
  <c r="E6327" i="11"/>
  <c r="E6318" i="11"/>
  <c r="E6309" i="11"/>
  <c r="E6300" i="11"/>
  <c r="E6291" i="11"/>
  <c r="E6282" i="11"/>
  <c r="E6273" i="11"/>
  <c r="E6264" i="11"/>
  <c r="E6255" i="11"/>
  <c r="E6246" i="11"/>
  <c r="E6237" i="11"/>
  <c r="E6228" i="11"/>
  <c r="E6219" i="11"/>
  <c r="E6210" i="11"/>
  <c r="E6201" i="11"/>
  <c r="E6192" i="11"/>
  <c r="E6183" i="11"/>
  <c r="E6174" i="11"/>
  <c r="E6165" i="11"/>
  <c r="E6156" i="11"/>
  <c r="E6147" i="11"/>
  <c r="E6138" i="11"/>
  <c r="E6129" i="11"/>
  <c r="E6120" i="11"/>
  <c r="E6111" i="11"/>
  <c r="E6102" i="11"/>
  <c r="E6093" i="11"/>
  <c r="E6084" i="11"/>
  <c r="E6075" i="11"/>
  <c r="E6066" i="11"/>
  <c r="E6057" i="11"/>
  <c r="E6048" i="11"/>
  <c r="E6039" i="11"/>
  <c r="E6030" i="11"/>
  <c r="E6021" i="11"/>
  <c r="E6012" i="11"/>
  <c r="E6003" i="11"/>
  <c r="E5994" i="11"/>
  <c r="E5985" i="11"/>
  <c r="E5976" i="11"/>
  <c r="E5967" i="11"/>
  <c r="E5958" i="11"/>
  <c r="E5949" i="11"/>
  <c r="E5940" i="11"/>
  <c r="E5931" i="11"/>
  <c r="E5922" i="11"/>
  <c r="E5913" i="11"/>
  <c r="E5904" i="11"/>
  <c r="E5895" i="11"/>
  <c r="E5886" i="11"/>
  <c r="E5877" i="11"/>
  <c r="E5868" i="11"/>
  <c r="E5859" i="11"/>
  <c r="E5850" i="11"/>
  <c r="E5841" i="11"/>
  <c r="E5832" i="11"/>
  <c r="E5823" i="11"/>
  <c r="E5814" i="11"/>
  <c r="E5805" i="11"/>
  <c r="E5796" i="11"/>
  <c r="E5787" i="11"/>
  <c r="E5778" i="11"/>
  <c r="E5769" i="11"/>
  <c r="E5760" i="11"/>
  <c r="E5751" i="11"/>
  <c r="E5742" i="11"/>
  <c r="E5733" i="11"/>
  <c r="E5724" i="11"/>
  <c r="E5715" i="11"/>
  <c r="E5706" i="11"/>
  <c r="E5697" i="11"/>
  <c r="E5688" i="11"/>
  <c r="E5679" i="11"/>
  <c r="E5670" i="11"/>
  <c r="E5661" i="11"/>
  <c r="E5652" i="11"/>
  <c r="E5643" i="11"/>
  <c r="E5634" i="11"/>
  <c r="E5625" i="11"/>
  <c r="E5616" i="11"/>
  <c r="E5607" i="11"/>
  <c r="E5598" i="11"/>
  <c r="E5589" i="11"/>
  <c r="E5580" i="11"/>
  <c r="E5571" i="11"/>
  <c r="E5562" i="11"/>
  <c r="E5553" i="11"/>
  <c r="E5544" i="11"/>
  <c r="E5535" i="11"/>
  <c r="E5526" i="11"/>
  <c r="E5517" i="11"/>
  <c r="E5508" i="11"/>
  <c r="E5499" i="11"/>
  <c r="E5490" i="11"/>
  <c r="E5481" i="11"/>
  <c r="E5472" i="11"/>
  <c r="E5463" i="11"/>
  <c r="E5454" i="11"/>
  <c r="E5445" i="11"/>
  <c r="E5436" i="11"/>
  <c r="E5427" i="11"/>
  <c r="E5418" i="11"/>
  <c r="E5409" i="11"/>
  <c r="E5400" i="11"/>
  <c r="E5391" i="11"/>
  <c r="E5382" i="11"/>
  <c r="E5373" i="11"/>
  <c r="E5364" i="11"/>
  <c r="E5355" i="11"/>
  <c r="E5346" i="11"/>
  <c r="E5337" i="11"/>
  <c r="E5328" i="11"/>
  <c r="E5319" i="11"/>
  <c r="E5310" i="11"/>
  <c r="E5301" i="11"/>
  <c r="E5292" i="11"/>
  <c r="E5283" i="11"/>
  <c r="E5274" i="11"/>
  <c r="E5265" i="11"/>
  <c r="E5256" i="11"/>
  <c r="E5247" i="11"/>
  <c r="E5238" i="11"/>
  <c r="E5229" i="11"/>
  <c r="E5220" i="11"/>
  <c r="E5211" i="11"/>
  <c r="E5202" i="11"/>
  <c r="E5193" i="11"/>
  <c r="E5184" i="11"/>
  <c r="E5175" i="11"/>
  <c r="E5166" i="11"/>
  <c r="E5157" i="11"/>
  <c r="E5148" i="11"/>
  <c r="E5139" i="11"/>
  <c r="E5130" i="11"/>
  <c r="E5121" i="11"/>
  <c r="E5112" i="11"/>
  <c r="E5103" i="11"/>
  <c r="E5094" i="11"/>
  <c r="E5085" i="11"/>
  <c r="E5076" i="11"/>
  <c r="E5067" i="11"/>
  <c r="E5058" i="11"/>
  <c r="E5049" i="11"/>
  <c r="E5040" i="11"/>
  <c r="E5031" i="11"/>
  <c r="E5022" i="11"/>
  <c r="E5013" i="11"/>
  <c r="E5004" i="11"/>
  <c r="E4995" i="11"/>
  <c r="E4986" i="11"/>
  <c r="E4977" i="11"/>
  <c r="E4968" i="11"/>
  <c r="E4959" i="11"/>
  <c r="E4950" i="11"/>
  <c r="E4941" i="11"/>
  <c r="E4932" i="11"/>
  <c r="E4923" i="11"/>
  <c r="E4914" i="11"/>
  <c r="E4905" i="11"/>
  <c r="E4896" i="11"/>
  <c r="E4887" i="11"/>
  <c r="E4878" i="11"/>
  <c r="E4869" i="11"/>
  <c r="E4860" i="11"/>
  <c r="E4851" i="11"/>
  <c r="E4842" i="11"/>
  <c r="E4833" i="11"/>
  <c r="E4824" i="11"/>
  <c r="E4815" i="11"/>
  <c r="E4806" i="11"/>
  <c r="E4797" i="11"/>
  <c r="E4788" i="11"/>
  <c r="E4779" i="11"/>
  <c r="E4770" i="11"/>
  <c r="E4761" i="11"/>
  <c r="E4752" i="11"/>
  <c r="E4743" i="11"/>
  <c r="E4734" i="11"/>
  <c r="E4725" i="11"/>
  <c r="E4716" i="11"/>
  <c r="E4707" i="11"/>
  <c r="E4698" i="11"/>
  <c r="E4691" i="11"/>
  <c r="E4683" i="11"/>
  <c r="E4676" i="11"/>
  <c r="E4669" i="11"/>
  <c r="E4662" i="11"/>
  <c r="E4655" i="11"/>
  <c r="E4647" i="11"/>
  <c r="E4640" i="11"/>
  <c r="E4633" i="11"/>
  <c r="E4626" i="11"/>
  <c r="E4619" i="11"/>
  <c r="E4611" i="11"/>
  <c r="E4604" i="11"/>
  <c r="E4597" i="11"/>
  <c r="E4590" i="11"/>
  <c r="E4583" i="11"/>
  <c r="E4575" i="11"/>
  <c r="E4568" i="11"/>
  <c r="E4561" i="11"/>
  <c r="E4554" i="11"/>
  <c r="E4547" i="11"/>
  <c r="E4539" i="11"/>
  <c r="E4532" i="11"/>
  <c r="E4525" i="11"/>
  <c r="E4518" i="11"/>
  <c r="E4511" i="11"/>
  <c r="E4503" i="11"/>
  <c r="E4496" i="11"/>
  <c r="E4489" i="11"/>
  <c r="E4482" i="11"/>
  <c r="E4475" i="11"/>
  <c r="E4467" i="11"/>
  <c r="E4460" i="11"/>
  <c r="E4453" i="11"/>
  <c r="E4446" i="11"/>
  <c r="E4439" i="11"/>
  <c r="E4431" i="11"/>
  <c r="E4424" i="11"/>
  <c r="E4417" i="11"/>
  <c r="E4410" i="11"/>
  <c r="E4403" i="11"/>
  <c r="E4395" i="11"/>
  <c r="E4388" i="11"/>
  <c r="E4381" i="11"/>
  <c r="E4374" i="11"/>
  <c r="E4367" i="11"/>
  <c r="E4359" i="11"/>
  <c r="E4352" i="11"/>
  <c r="E4345" i="11"/>
  <c r="E4338" i="11"/>
  <c r="E4331" i="11"/>
  <c r="E4323" i="11"/>
  <c r="E4316" i="11"/>
  <c r="E4309" i="11"/>
  <c r="E4302" i="11"/>
  <c r="E4295" i="11"/>
  <c r="E4287" i="11"/>
  <c r="E4280" i="11"/>
  <c r="E4273" i="11"/>
  <c r="E4266" i="11"/>
  <c r="E4259" i="11"/>
  <c r="E4251" i="11"/>
  <c r="E4244" i="11"/>
  <c r="E4237" i="11"/>
  <c r="E4230" i="11"/>
  <c r="E4223" i="11"/>
  <c r="E4215" i="11"/>
  <c r="E4208" i="11"/>
  <c r="E4201" i="11"/>
  <c r="E4194" i="11"/>
  <c r="E4187" i="11"/>
  <c r="E4179" i="11"/>
  <c r="E4172" i="11"/>
  <c r="E4165" i="11"/>
  <c r="E4158" i="11"/>
  <c r="E4151" i="11"/>
  <c r="E4143" i="11"/>
  <c r="E4136" i="11"/>
  <c r="E4129" i="11"/>
  <c r="E4122" i="11"/>
  <c r="E4115" i="11"/>
  <c r="E4107" i="11"/>
  <c r="E4100" i="11"/>
  <c r="E4093" i="11"/>
  <c r="E4086" i="11"/>
  <c r="E4079" i="11"/>
  <c r="E4071" i="11"/>
  <c r="E4064" i="11"/>
  <c r="E4057" i="11"/>
  <c r="E4050" i="11"/>
  <c r="E4043" i="11"/>
  <c r="E4035" i="11"/>
  <c r="E4028" i="11"/>
  <c r="E4021" i="11"/>
  <c r="E4014" i="11"/>
  <c r="E4007" i="11"/>
  <c r="E3999" i="11"/>
  <c r="E3992" i="11"/>
  <c r="E3985" i="11"/>
  <c r="E3978" i="11"/>
  <c r="E3971" i="11"/>
  <c r="E3963" i="11"/>
  <c r="E3956" i="11"/>
  <c r="E3949" i="11"/>
  <c r="E3942" i="11"/>
  <c r="E3936" i="11"/>
  <c r="E3930" i="11"/>
  <c r="E3924" i="11"/>
  <c r="E3918" i="11"/>
  <c r="E3912" i="11"/>
  <c r="E3906" i="11"/>
  <c r="E3900" i="11"/>
  <c r="E3894" i="11"/>
  <c r="E3888" i="11"/>
  <c r="E3882" i="11"/>
  <c r="E3876" i="11"/>
  <c r="E3870" i="11"/>
  <c r="E3864" i="11"/>
  <c r="E3858" i="11"/>
  <c r="E3852" i="11"/>
  <c r="E3846" i="11"/>
  <c r="E3840" i="11"/>
  <c r="E3834" i="11"/>
  <c r="E3828" i="11"/>
  <c r="E3822" i="11"/>
  <c r="E3816" i="11"/>
  <c r="E3810" i="11"/>
  <c r="E3804" i="11"/>
  <c r="E3798" i="11"/>
  <c r="E3792" i="11"/>
  <c r="E3786" i="11"/>
  <c r="E3780" i="11"/>
  <c r="E3774" i="11"/>
  <c r="E3768" i="11"/>
  <c r="E3762" i="11"/>
  <c r="E3756" i="11"/>
  <c r="E3750" i="11"/>
  <c r="E3744" i="11"/>
  <c r="E3738" i="11"/>
  <c r="E3732" i="11"/>
  <c r="E3726" i="11"/>
  <c r="E3720" i="11"/>
  <c r="E3714" i="11"/>
  <c r="E3708" i="11"/>
  <c r="E3702" i="11"/>
  <c r="E3696" i="11"/>
  <c r="E3690" i="11"/>
  <c r="E3684" i="11"/>
  <c r="E3678" i="11"/>
  <c r="E3672" i="11"/>
  <c r="E3666" i="11"/>
  <c r="E3660" i="11"/>
  <c r="E3654" i="11"/>
  <c r="E3648" i="11"/>
  <c r="E3642" i="11"/>
  <c r="E3636" i="11"/>
  <c r="E3630" i="11"/>
  <c r="E3624" i="11"/>
  <c r="E3618" i="11"/>
  <c r="E3612" i="11"/>
  <c r="E3606" i="11"/>
  <c r="E3600" i="11"/>
  <c r="E3594" i="11"/>
  <c r="E3588" i="11"/>
  <c r="E3582" i="11"/>
  <c r="E3576" i="11"/>
  <c r="E3570" i="11"/>
  <c r="E3564" i="11"/>
  <c r="E3558" i="11"/>
  <c r="E3552" i="11"/>
  <c r="E3546" i="11"/>
  <c r="E3540" i="11"/>
  <c r="E3534" i="11"/>
  <c r="E3528" i="11"/>
  <c r="E3522" i="11"/>
  <c r="E3516" i="11"/>
  <c r="E3510" i="11"/>
  <c r="E3504" i="11"/>
  <c r="E3498" i="11"/>
  <c r="E3492" i="11"/>
  <c r="E3486" i="11"/>
  <c r="E3480" i="11"/>
  <c r="E3474" i="11"/>
  <c r="E3468" i="11"/>
  <c r="E3462" i="11"/>
  <c r="E3456" i="11"/>
  <c r="E3450" i="11"/>
  <c r="E3444" i="11"/>
  <c r="E3438" i="11"/>
  <c r="E3432" i="11"/>
  <c r="E3426" i="11"/>
  <c r="E3420" i="11"/>
  <c r="E3414" i="11"/>
  <c r="E3408" i="11"/>
  <c r="E3402" i="11"/>
  <c r="E3396" i="11"/>
  <c r="E3390" i="11"/>
  <c r="E3384" i="11"/>
  <c r="E3378" i="11"/>
  <c r="E3372" i="11"/>
  <c r="E3366" i="11"/>
  <c r="E3360" i="11"/>
  <c r="E3354" i="11"/>
  <c r="E3348" i="11"/>
  <c r="E3342" i="11"/>
  <c r="E3336" i="11"/>
  <c r="E3330" i="11"/>
  <c r="E3324" i="11"/>
  <c r="E3318" i="11"/>
  <c r="E3312" i="11"/>
  <c r="E3306" i="11"/>
  <c r="E3300" i="11"/>
  <c r="E3294" i="11"/>
  <c r="E3288" i="11"/>
  <c r="E3282" i="11"/>
  <c r="E3276" i="11"/>
  <c r="E3270" i="11"/>
  <c r="E3264" i="11"/>
  <c r="E3258" i="11"/>
  <c r="E3252" i="11"/>
  <c r="E3246" i="11"/>
  <c r="E3240" i="11"/>
  <c r="E3234" i="11"/>
  <c r="E3228" i="11"/>
  <c r="E3222" i="11"/>
  <c r="E3216" i="11"/>
  <c r="E3210" i="11"/>
  <c r="E3204" i="11"/>
  <c r="E3198" i="11"/>
  <c r="E3192" i="11"/>
  <c r="E3186" i="11"/>
  <c r="E3180" i="11"/>
  <c r="E3174" i="11"/>
  <c r="E3168" i="11"/>
  <c r="E3162" i="11"/>
  <c r="E3156" i="11"/>
  <c r="E3150" i="11"/>
  <c r="E3144" i="11"/>
  <c r="E3138" i="11"/>
  <c r="E3132" i="11"/>
  <c r="E3126" i="11"/>
  <c r="E3120" i="11"/>
  <c r="E3114" i="11"/>
  <c r="E3108" i="11"/>
  <c r="E3102" i="11"/>
  <c r="E3096" i="11"/>
  <c r="E3090" i="11"/>
  <c r="E3084" i="11"/>
  <c r="E3078" i="11"/>
  <c r="E3072" i="11"/>
  <c r="E3066" i="11"/>
  <c r="E3060" i="11"/>
  <c r="E3054" i="11"/>
  <c r="E3048" i="11"/>
  <c r="E3042" i="11"/>
  <c r="E3036" i="11"/>
  <c r="E3030" i="11"/>
  <c r="E3024" i="11"/>
  <c r="E3018" i="11"/>
  <c r="E3012" i="11"/>
  <c r="E3006" i="11"/>
  <c r="E3000" i="11"/>
  <c r="E2994" i="11"/>
  <c r="E2988" i="11"/>
  <c r="E2982" i="11"/>
  <c r="E2976" i="11"/>
  <c r="E2970" i="11"/>
  <c r="E2964" i="11"/>
  <c r="E2958" i="11"/>
  <c r="E2952" i="11"/>
  <c r="E2946" i="11"/>
  <c r="E2940" i="11"/>
  <c r="E2934" i="11"/>
  <c r="E2928" i="11"/>
  <c r="E2922" i="11"/>
  <c r="E2916" i="11"/>
  <c r="E2910" i="11"/>
  <c r="E2904" i="11"/>
  <c r="E2898" i="11"/>
  <c r="E2892" i="11"/>
  <c r="E2886" i="11"/>
  <c r="E2880" i="11"/>
  <c r="E2874" i="11"/>
  <c r="E2868" i="11"/>
  <c r="E2862" i="11"/>
  <c r="E2856" i="11"/>
  <c r="E2850" i="11"/>
  <c r="E2844" i="11"/>
  <c r="E2838" i="11"/>
  <c r="E2832" i="11"/>
  <c r="E2826" i="11"/>
  <c r="E2820" i="11"/>
  <c r="E2814" i="11"/>
  <c r="E2808" i="11"/>
  <c r="E2802" i="11"/>
  <c r="E2796" i="11"/>
  <c r="E2790" i="11"/>
  <c r="E2784" i="11"/>
  <c r="E2778" i="11"/>
  <c r="E2772" i="11"/>
  <c r="E2766" i="11"/>
  <c r="E2760" i="11"/>
  <c r="E2754" i="11"/>
  <c r="E2748" i="11"/>
  <c r="E2742" i="11"/>
  <c r="E2736" i="11"/>
  <c r="E2730" i="11"/>
  <c r="E2724" i="11"/>
  <c r="E2718" i="11"/>
  <c r="E2712" i="11"/>
  <c r="E2706" i="11"/>
  <c r="E2700" i="11"/>
  <c r="E2694" i="11"/>
  <c r="E2688" i="11"/>
  <c r="E2682" i="11"/>
  <c r="E2676" i="11"/>
  <c r="E2670" i="11"/>
  <c r="E2664" i="11"/>
  <c r="E2658" i="11"/>
  <c r="E2652" i="11"/>
  <c r="E2646" i="11"/>
  <c r="E2640" i="11"/>
  <c r="E2634" i="11"/>
  <c r="E2628" i="11"/>
  <c r="E2622" i="11"/>
  <c r="E2616" i="11"/>
  <c r="E2610" i="11"/>
  <c r="E2604" i="11"/>
  <c r="E2598" i="11"/>
  <c r="E2592" i="11"/>
  <c r="E2586" i="11"/>
  <c r="E2580" i="11"/>
  <c r="E2574" i="11"/>
  <c r="E2568" i="11"/>
  <c r="E2562" i="11"/>
  <c r="E2556" i="11"/>
  <c r="E2550" i="11"/>
  <c r="E2544" i="11"/>
  <c r="E2538" i="11"/>
  <c r="E2532" i="11"/>
  <c r="E2526" i="11"/>
  <c r="E2520" i="11"/>
  <c r="E2514" i="11"/>
  <c r="E2508" i="11"/>
  <c r="E2502" i="11"/>
  <c r="E2496" i="11"/>
  <c r="E2490" i="11"/>
  <c r="E2484" i="11"/>
  <c r="E2478" i="11"/>
  <c r="E2472" i="11"/>
  <c r="E2466" i="11"/>
  <c r="E2460" i="11"/>
  <c r="E2454" i="11"/>
  <c r="E2448" i="11"/>
  <c r="E2442" i="11"/>
  <c r="E2436" i="11"/>
  <c r="E2430" i="11"/>
  <c r="E2424" i="11"/>
  <c r="E2418" i="11"/>
  <c r="E2412" i="11"/>
  <c r="E2406" i="11"/>
  <c r="E2400" i="11"/>
  <c r="E2394" i="11"/>
  <c r="E2388" i="11"/>
  <c r="E2382" i="11"/>
  <c r="E2376" i="11"/>
  <c r="E2370" i="11"/>
  <c r="E2364" i="11"/>
  <c r="E2358" i="11"/>
  <c r="E2352" i="11"/>
  <c r="E2346" i="11"/>
  <c r="E2340" i="11"/>
  <c r="E2334" i="11"/>
  <c r="E2328" i="11"/>
  <c r="E2322" i="11"/>
  <c r="E2316" i="11"/>
  <c r="E2310" i="11"/>
  <c r="E2304" i="11"/>
  <c r="E2298" i="11"/>
  <c r="E2292" i="11"/>
  <c r="E2286" i="11"/>
  <c r="E2280" i="11"/>
  <c r="E2274" i="11"/>
  <c r="E2268" i="11"/>
  <c r="E2262" i="11"/>
  <c r="E2256" i="11"/>
  <c r="E2250" i="11"/>
  <c r="E2244" i="11"/>
  <c r="E2238" i="11"/>
  <c r="E2232" i="11"/>
  <c r="E2226" i="11"/>
  <c r="E2220" i="11"/>
  <c r="E2214" i="11"/>
  <c r="E2208" i="11"/>
  <c r="E2202" i="11"/>
  <c r="E2196" i="11"/>
  <c r="E2190" i="11"/>
  <c r="E2184" i="11"/>
  <c r="E2178" i="11"/>
  <c r="E2172" i="11"/>
  <c r="E2166" i="11"/>
  <c r="E2160" i="11"/>
  <c r="E2154" i="11"/>
  <c r="E2148" i="11"/>
  <c r="E2142" i="11"/>
  <c r="E2136" i="11"/>
  <c r="E2130" i="11"/>
  <c r="E2124" i="11"/>
  <c r="E2118" i="11"/>
  <c r="E2112" i="11"/>
  <c r="E2106" i="11"/>
  <c r="E2100" i="11"/>
  <c r="E2094" i="11"/>
  <c r="E2088" i="11"/>
  <c r="E2082" i="11"/>
  <c r="E2076" i="11"/>
  <c r="E2070" i="11"/>
  <c r="E2064" i="11"/>
  <c r="E2058" i="11"/>
  <c r="E2052" i="11"/>
  <c r="E2046" i="11"/>
  <c r="E2040" i="11"/>
  <c r="E2034" i="11"/>
  <c r="E2028" i="11"/>
  <c r="E2022" i="11"/>
  <c r="E2016" i="11"/>
  <c r="E2010" i="11"/>
  <c r="E2004" i="11"/>
  <c r="E1998" i="11"/>
  <c r="E1992" i="11"/>
  <c r="E1986" i="11"/>
  <c r="E1980" i="11"/>
  <c r="E1974" i="11"/>
  <c r="E1968" i="11"/>
  <c r="E1962" i="11"/>
  <c r="E1956" i="11"/>
  <c r="E1950" i="11"/>
  <c r="E1944" i="11"/>
  <c r="E1938" i="11"/>
  <c r="E1932" i="11"/>
  <c r="E1926" i="11"/>
  <c r="E1920" i="11"/>
  <c r="E1914" i="11"/>
  <c r="E1908" i="11"/>
  <c r="E1902" i="11"/>
  <c r="E1896" i="11"/>
  <c r="E1890" i="11"/>
  <c r="E1884" i="11"/>
  <c r="E1878" i="11"/>
  <c r="E1872" i="11"/>
  <c r="E1866" i="11"/>
  <c r="E1860" i="11"/>
  <c r="E1854" i="11"/>
  <c r="E1848" i="11"/>
  <c r="E1842" i="11"/>
  <c r="E1836" i="11"/>
  <c r="E1830" i="11"/>
  <c r="E1824" i="11"/>
  <c r="E1818" i="11"/>
  <c r="E1812" i="11"/>
  <c r="E1806" i="11"/>
  <c r="E1800" i="11"/>
  <c r="E1794" i="11"/>
  <c r="E1788" i="11"/>
  <c r="E1782" i="11"/>
  <c r="E1776" i="11"/>
  <c r="E1770" i="11"/>
  <c r="E1764" i="11"/>
  <c r="E1758" i="11"/>
  <c r="E1752" i="11"/>
  <c r="E1746" i="11"/>
  <c r="E1740" i="11"/>
  <c r="E1734" i="11"/>
  <c r="E1728" i="11"/>
  <c r="E1722" i="11"/>
  <c r="E1716" i="11"/>
  <c r="E1710" i="11"/>
  <c r="E1704" i="11"/>
  <c r="E1698" i="11"/>
  <c r="E1692" i="11"/>
  <c r="E1686" i="11"/>
  <c r="E1680" i="11"/>
  <c r="E1674" i="11"/>
  <c r="E1668" i="11"/>
  <c r="E1662" i="11"/>
  <c r="E1656" i="11"/>
  <c r="E1650" i="11"/>
  <c r="E1644" i="11"/>
  <c r="E1638" i="11"/>
  <c r="E1632" i="11"/>
  <c r="E1626" i="11"/>
  <c r="E1620" i="11"/>
  <c r="E1614" i="11"/>
  <c r="E1608" i="11"/>
  <c r="E1602" i="11"/>
  <c r="E1596" i="11"/>
  <c r="E1590" i="11"/>
  <c r="E1584" i="11"/>
  <c r="E1578" i="11"/>
  <c r="E1572" i="11"/>
  <c r="E1566" i="11"/>
  <c r="E1560" i="11"/>
  <c r="E1554" i="11"/>
  <c r="E1548" i="11"/>
  <c r="E1542" i="11"/>
  <c r="E1536" i="11"/>
  <c r="E1530" i="11"/>
  <c r="E1524" i="11"/>
  <c r="E1518" i="11"/>
  <c r="E1512" i="11"/>
  <c r="E1506" i="11"/>
  <c r="E1500" i="11"/>
  <c r="E1494" i="11"/>
  <c r="E1488" i="11"/>
  <c r="E1482" i="11"/>
  <c r="E1476" i="11"/>
  <c r="E1470" i="11"/>
  <c r="E1464" i="11"/>
  <c r="E1458" i="11"/>
  <c r="E1452" i="11"/>
  <c r="E1446" i="11"/>
  <c r="E1440" i="11"/>
  <c r="E1434" i="11"/>
  <c r="E1428" i="11"/>
  <c r="E1422" i="11"/>
  <c r="E1416" i="11"/>
  <c r="E1410" i="11"/>
  <c r="E1404" i="11"/>
  <c r="E1398" i="11"/>
  <c r="E1392" i="11"/>
  <c r="E1386" i="11"/>
  <c r="E1380" i="11"/>
  <c r="E1374" i="11"/>
  <c r="E1368" i="11"/>
  <c r="E1362" i="11"/>
  <c r="E1356" i="11"/>
  <c r="E1350" i="11"/>
  <c r="E1344" i="11"/>
  <c r="E1338" i="11"/>
  <c r="E1332" i="11"/>
  <c r="E1326" i="11"/>
  <c r="E1320" i="11"/>
  <c r="E1314" i="11"/>
  <c r="E1308" i="11"/>
  <c r="E1302" i="11"/>
  <c r="E1296" i="11"/>
  <c r="E1290" i="11"/>
  <c r="E1284" i="11"/>
  <c r="E1278" i="11"/>
  <c r="E1272" i="11"/>
  <c r="E1266" i="11"/>
  <c r="E1260" i="11"/>
  <c r="E1254" i="11"/>
  <c r="E1248" i="11"/>
  <c r="E1242" i="11"/>
  <c r="E1236" i="11"/>
  <c r="E1230" i="11"/>
  <c r="E1224" i="11"/>
  <c r="E1218" i="11"/>
  <c r="E1212" i="11"/>
  <c r="E1206" i="11"/>
  <c r="E1200" i="11"/>
  <c r="E1194" i="11"/>
  <c r="E1188" i="11"/>
  <c r="E1182" i="11"/>
  <c r="E1176" i="11"/>
  <c r="E1170" i="11"/>
  <c r="E1164" i="11"/>
  <c r="E1158" i="11"/>
  <c r="E1152" i="11"/>
  <c r="E1146" i="11"/>
  <c r="E1140" i="11"/>
  <c r="E1134" i="11"/>
  <c r="E1128" i="11"/>
  <c r="E1122" i="11"/>
  <c r="E1116" i="11"/>
  <c r="E1110" i="11"/>
  <c r="E1104" i="11"/>
  <c r="E1098" i="11"/>
  <c r="E1092" i="11"/>
  <c r="E1086" i="11"/>
  <c r="E1080" i="11"/>
  <c r="E1074" i="11"/>
  <c r="E1068" i="11"/>
  <c r="E1062" i="11"/>
  <c r="E1056" i="11"/>
  <c r="E1050" i="11"/>
  <c r="E1044" i="11"/>
  <c r="E1038" i="11"/>
  <c r="E1032" i="11"/>
  <c r="E1026" i="11"/>
  <c r="E1020" i="11"/>
  <c r="E1014" i="11"/>
  <c r="E1008" i="11"/>
  <c r="E1002" i="11"/>
  <c r="E996" i="11"/>
  <c r="E990" i="11"/>
  <c r="E984" i="11"/>
  <c r="E978" i="11"/>
  <c r="E972" i="11"/>
  <c r="E966" i="11"/>
  <c r="E960" i="11"/>
  <c r="E954" i="11"/>
  <c r="E948" i="11"/>
  <c r="E942" i="11"/>
  <c r="E936" i="11"/>
  <c r="E930" i="11"/>
  <c r="E924" i="11"/>
  <c r="E918" i="11"/>
  <c r="E912" i="11"/>
  <c r="E906" i="11"/>
  <c r="E900" i="11"/>
  <c r="E894" i="11"/>
  <c r="E888" i="11"/>
  <c r="E882" i="11"/>
  <c r="E876" i="11"/>
  <c r="E870" i="11"/>
  <c r="E864" i="11"/>
  <c r="E858" i="11"/>
  <c r="E852" i="11"/>
  <c r="E846" i="11"/>
  <c r="E840" i="11"/>
  <c r="E834" i="11"/>
  <c r="E828" i="11"/>
  <c r="E822" i="11"/>
  <c r="E816" i="11"/>
  <c r="E810" i="11"/>
  <c r="E804" i="11"/>
  <c r="E798" i="11"/>
  <c r="E792" i="11"/>
  <c r="E786" i="11"/>
  <c r="E780" i="11"/>
  <c r="E774" i="11"/>
  <c r="E768" i="11"/>
  <c r="E762" i="11"/>
  <c r="E756" i="11"/>
  <c r="E750" i="11"/>
  <c r="E744" i="11"/>
  <c r="E738" i="11"/>
  <c r="E732" i="11"/>
  <c r="E726" i="11"/>
  <c r="E720" i="11"/>
  <c r="E714" i="11"/>
  <c r="E708" i="11"/>
  <c r="E702" i="11"/>
  <c r="E696" i="11"/>
  <c r="E690" i="11"/>
  <c r="E684" i="11"/>
  <c r="E678" i="11"/>
  <c r="E672" i="11"/>
  <c r="E666" i="11"/>
  <c r="E660" i="11"/>
  <c r="E654" i="11"/>
  <c r="E648" i="11"/>
  <c r="E642" i="11"/>
  <c r="E636" i="11"/>
  <c r="E630" i="11"/>
  <c r="E624" i="11"/>
  <c r="E618" i="11"/>
  <c r="E612" i="11"/>
  <c r="E606" i="11"/>
  <c r="E600" i="11"/>
  <c r="E594" i="11"/>
  <c r="E588" i="11"/>
  <c r="E582" i="11"/>
  <c r="E576" i="11"/>
  <c r="E570" i="11"/>
  <c r="E564" i="11"/>
  <c r="E558" i="11"/>
  <c r="E552" i="11"/>
  <c r="E546" i="11"/>
  <c r="E540" i="11"/>
  <c r="E534" i="11"/>
  <c r="E528" i="11"/>
  <c r="E522" i="11"/>
  <c r="E516" i="11"/>
  <c r="E510" i="11"/>
  <c r="E504" i="11"/>
  <c r="E498" i="11"/>
  <c r="E492" i="11"/>
  <c r="E486" i="11"/>
  <c r="E480" i="11"/>
  <c r="E474" i="11"/>
  <c r="E468" i="11"/>
  <c r="E462" i="11"/>
  <c r="E456" i="11"/>
  <c r="E450" i="11"/>
  <c r="E444" i="11"/>
  <c r="E438" i="11"/>
  <c r="E432" i="11"/>
  <c r="E426" i="11"/>
  <c r="E420" i="11"/>
  <c r="E414" i="11"/>
  <c r="E408" i="11"/>
  <c r="E402" i="11"/>
  <c r="E396" i="11"/>
  <c r="E390" i="11"/>
  <c r="E384" i="11"/>
  <c r="E378" i="11"/>
  <c r="E372" i="11"/>
  <c r="E366" i="11"/>
  <c r="E360" i="11"/>
  <c r="E354" i="11"/>
  <c r="E348" i="11"/>
  <c r="E342" i="11"/>
  <c r="E336" i="11"/>
  <c r="E330" i="11"/>
  <c r="E324" i="11"/>
  <c r="E318" i="11"/>
  <c r="E312" i="11"/>
  <c r="E306" i="11"/>
  <c r="E300" i="11"/>
  <c r="E294" i="11"/>
  <c r="E288" i="11"/>
  <c r="E282" i="11"/>
  <c r="E276" i="11"/>
  <c r="E270" i="11"/>
  <c r="E264" i="11"/>
  <c r="E258" i="11"/>
  <c r="E252" i="11"/>
  <c r="E246" i="11"/>
  <c r="E240" i="11"/>
  <c r="E234" i="11"/>
  <c r="E228" i="11"/>
  <c r="E222" i="11"/>
  <c r="E216" i="11"/>
  <c r="E210" i="11"/>
  <c r="E204" i="11"/>
  <c r="E198" i="11"/>
  <c r="E192" i="11"/>
  <c r="E186" i="11"/>
  <c r="E180" i="11"/>
  <c r="E174" i="11"/>
  <c r="E168" i="11"/>
  <c r="E162" i="11"/>
  <c r="E156" i="11"/>
  <c r="E150" i="11"/>
  <c r="E144" i="11"/>
  <c r="E138" i="11"/>
  <c r="E132" i="11"/>
  <c r="E126" i="11"/>
  <c r="E120" i="11"/>
  <c r="E114" i="11"/>
  <c r="E108" i="11"/>
  <c r="E102" i="11"/>
  <c r="E96" i="11"/>
  <c r="E90" i="11"/>
  <c r="E84" i="11"/>
  <c r="E78" i="11"/>
  <c r="E72" i="11"/>
  <c r="E66" i="11"/>
  <c r="E60" i="11"/>
  <c r="E54" i="11"/>
  <c r="E48" i="11"/>
  <c r="E42" i="11"/>
  <c r="E36" i="11"/>
  <c r="E30" i="11"/>
  <c r="E24" i="11"/>
  <c r="E18" i="11"/>
  <c r="E10014" i="11"/>
  <c r="E10002" i="11"/>
  <c r="E9990" i="11"/>
  <c r="E9978" i="11"/>
  <c r="E9966" i="11"/>
  <c r="E9954" i="11"/>
  <c r="E9942" i="11"/>
  <c r="E9930" i="11"/>
  <c r="E9918" i="11"/>
  <c r="E9906" i="11"/>
  <c r="E9894" i="11"/>
  <c r="E9882" i="11"/>
  <c r="E9870" i="11"/>
  <c r="E9858" i="11"/>
  <c r="E9846" i="11"/>
  <c r="E9834" i="11"/>
  <c r="E9822" i="11"/>
  <c r="E9810" i="11"/>
  <c r="E9798" i="11"/>
  <c r="E9786" i="11"/>
  <c r="E9774" i="11"/>
  <c r="E9762" i="11"/>
  <c r="E9750" i="11"/>
  <c r="E9738" i="11"/>
  <c r="E9726" i="11"/>
  <c r="E9714" i="11"/>
  <c r="E9702" i="11"/>
  <c r="E9690" i="11"/>
  <c r="E9678" i="11"/>
  <c r="E9666" i="11"/>
  <c r="E9654" i="11"/>
  <c r="E9642" i="11"/>
  <c r="E9630" i="11"/>
  <c r="E9618" i="11"/>
  <c r="E9606" i="11"/>
  <c r="E9594" i="11"/>
  <c r="E9582" i="11"/>
  <c r="E9570" i="11"/>
  <c r="E9558" i="11"/>
  <c r="E9546" i="11"/>
  <c r="E9534" i="11"/>
  <c r="E9522" i="11"/>
  <c r="E9510" i="11"/>
  <c r="E9498" i="11"/>
  <c r="E9486" i="11"/>
  <c r="E9474" i="11"/>
  <c r="E9462" i="11"/>
  <c r="E9450" i="11"/>
  <c r="E9438" i="11"/>
  <c r="E9426" i="11"/>
  <c r="E9414" i="11"/>
  <c r="E9402" i="11"/>
  <c r="E9390" i="11"/>
  <c r="E9378" i="11"/>
  <c r="E9366" i="11"/>
  <c r="E9354" i="11"/>
  <c r="E9342" i="11"/>
  <c r="E9330" i="11"/>
  <c r="E9318" i="11"/>
  <c r="E9306" i="11"/>
  <c r="E9294" i="11"/>
  <c r="E9282" i="11"/>
  <c r="E9270" i="11"/>
  <c r="E9258" i="11"/>
  <c r="E9246" i="11"/>
  <c r="E9234" i="11"/>
  <c r="E9222" i="11"/>
  <c r="E9210" i="11"/>
  <c r="E9198" i="11"/>
  <c r="E9186" i="11"/>
  <c r="E9174" i="11"/>
  <c r="E9162" i="11"/>
  <c r="E9150" i="11"/>
  <c r="E9138" i="11"/>
  <c r="E9126" i="11"/>
  <c r="E9114" i="11"/>
  <c r="E9102" i="11"/>
  <c r="E9090" i="11"/>
  <c r="E9078" i="11"/>
  <c r="E9066" i="11"/>
  <c r="E9054" i="11"/>
  <c r="E9042" i="11"/>
  <c r="E9030" i="11"/>
  <c r="E9018" i="11"/>
  <c r="E9006" i="11"/>
  <c r="E8994" i="11"/>
  <c r="E8982" i="11"/>
  <c r="E8970" i="11"/>
  <c r="E8958" i="11"/>
  <c r="E8946" i="11"/>
  <c r="E8934" i="11"/>
  <c r="E8922" i="11"/>
  <c r="E8910" i="11"/>
  <c r="E8898" i="11"/>
  <c r="E8886" i="11"/>
  <c r="E8874" i="11"/>
  <c r="E8862" i="11"/>
  <c r="E8850" i="11"/>
  <c r="E8838" i="11"/>
  <c r="E8826" i="11"/>
  <c r="E8814" i="11"/>
  <c r="E8802" i="11"/>
  <c r="E8790" i="11"/>
  <c r="E8778" i="11"/>
  <c r="E8766" i="11"/>
  <c r="E8754" i="11"/>
  <c r="E8742" i="11"/>
  <c r="E8730" i="11"/>
  <c r="E8718" i="11"/>
  <c r="E8706" i="11"/>
  <c r="E8694" i="11"/>
  <c r="E8682" i="11"/>
  <c r="E8670" i="11"/>
  <c r="E8658" i="11"/>
  <c r="E8646" i="11"/>
  <c r="E8634" i="11"/>
  <c r="E8622" i="11"/>
  <c r="E8610" i="11"/>
  <c r="E8598" i="11"/>
  <c r="E8586" i="11"/>
  <c r="E8574" i="11"/>
  <c r="E8562" i="11"/>
  <c r="E8550" i="11"/>
  <c r="E8538" i="11"/>
  <c r="E8526" i="11"/>
  <c r="E8514" i="11"/>
  <c r="E8502" i="11"/>
  <c r="E8490" i="11"/>
  <c r="E8478" i="11"/>
  <c r="E8466" i="11"/>
  <c r="E8454" i="11"/>
  <c r="E8442" i="11"/>
  <c r="E8430" i="11"/>
  <c r="E8418" i="11"/>
  <c r="E8406" i="11"/>
  <c r="E8394" i="11"/>
  <c r="E8382" i="11"/>
  <c r="E8370" i="11"/>
  <c r="E8358" i="11"/>
  <c r="E8346" i="11"/>
  <c r="E8334" i="11"/>
  <c r="E8322" i="11"/>
  <c r="E8310" i="11"/>
  <c r="E8298" i="11"/>
  <c r="E8286" i="11"/>
  <c r="E8274" i="11"/>
  <c r="E8262" i="11"/>
  <c r="E8250" i="11"/>
  <c r="E8238" i="11"/>
  <c r="E8226" i="11"/>
  <c r="E8214" i="11"/>
  <c r="E8202" i="11"/>
  <c r="E8190" i="11"/>
  <c r="E8178" i="11"/>
  <c r="E8166" i="11"/>
  <c r="E8154" i="11"/>
  <c r="E8142" i="11"/>
  <c r="E8130" i="11"/>
  <c r="E8118" i="11"/>
  <c r="E8106" i="11"/>
  <c r="E8094" i="11"/>
  <c r="E8082" i="11"/>
  <c r="E8070" i="11"/>
  <c r="E8058" i="11"/>
  <c r="E8046" i="11"/>
  <c r="E8034" i="11"/>
  <c r="E8022" i="11"/>
  <c r="E8010" i="11"/>
  <c r="E7998" i="11"/>
  <c r="E7986" i="11"/>
  <c r="E7974" i="11"/>
  <c r="E7962" i="11"/>
  <c r="E7950" i="11"/>
  <c r="E7938" i="11"/>
  <c r="E7926" i="11"/>
  <c r="E7914" i="11"/>
  <c r="E7902" i="11"/>
  <c r="E7890" i="11"/>
  <c r="E7878" i="11"/>
  <c r="E7866" i="11"/>
  <c r="E7854" i="11"/>
  <c r="E7842" i="11"/>
  <c r="E7830" i="11"/>
  <c r="E7818" i="11"/>
  <c r="E7806" i="11"/>
  <c r="E7794" i="11"/>
  <c r="E7782" i="11"/>
  <c r="E7770" i="11"/>
  <c r="E7758" i="11"/>
  <c r="E7746" i="11"/>
  <c r="E7734" i="11"/>
  <c r="E7722" i="11"/>
  <c r="E7710" i="11"/>
  <c r="E7698" i="11"/>
  <c r="E7686" i="11"/>
  <c r="E7674" i="11"/>
  <c r="E7662" i="11"/>
  <c r="E7650" i="11"/>
  <c r="E7638" i="11"/>
  <c r="E7626" i="11"/>
  <c r="E7614" i="11"/>
  <c r="E7602" i="11"/>
  <c r="E7590" i="11"/>
  <c r="E7578" i="11"/>
  <c r="E7566" i="11"/>
  <c r="E7554" i="11"/>
  <c r="E7542" i="11"/>
  <c r="E7530" i="11"/>
  <c r="E7518" i="11"/>
  <c r="E7506" i="11"/>
  <c r="E7494" i="11"/>
  <c r="E7482" i="11"/>
  <c r="E7470" i="11"/>
  <c r="E7458" i="11"/>
  <c r="E7446" i="11"/>
  <c r="E7434" i="11"/>
  <c r="E7422" i="11"/>
  <c r="E7410" i="11"/>
  <c r="E7398" i="11"/>
  <c r="E7386" i="11"/>
  <c r="E7374" i="11"/>
  <c r="E7362" i="11"/>
  <c r="E7350" i="11"/>
  <c r="E7338" i="11"/>
  <c r="E7326" i="11"/>
  <c r="E7314" i="11"/>
  <c r="E7302" i="11"/>
  <c r="E7290" i="11"/>
  <c r="E7278" i="11"/>
  <c r="E7266" i="11"/>
  <c r="E7254" i="11"/>
  <c r="E7242" i="11"/>
  <c r="E7230" i="11"/>
  <c r="E7218" i="11"/>
  <c r="E7206" i="11"/>
  <c r="E7194" i="11"/>
  <c r="E7182" i="11"/>
  <c r="E7170" i="11"/>
  <c r="E7158" i="11"/>
  <c r="E7146" i="11"/>
  <c r="E7134" i="11"/>
  <c r="E7122" i="11"/>
  <c r="E7110" i="11"/>
  <c r="E7098" i="11"/>
  <c r="E7086" i="11"/>
  <c r="E7074" i="11"/>
  <c r="E7062" i="11"/>
  <c r="E7050" i="11"/>
  <c r="E7038" i="11"/>
  <c r="E7026" i="11"/>
  <c r="E7014" i="11"/>
  <c r="E7002" i="11"/>
  <c r="E6990" i="11"/>
  <c r="E6981" i="11"/>
  <c r="E6972" i="11"/>
  <c r="E6963" i="11"/>
  <c r="E6954" i="11"/>
  <c r="E6945" i="11"/>
  <c r="E6936" i="11"/>
  <c r="E6927" i="11"/>
  <c r="E6918" i="11"/>
  <c r="E6909" i="11"/>
  <c r="E6900" i="11"/>
  <c r="E6891" i="11"/>
  <c r="E6882" i="11"/>
  <c r="E6873" i="11"/>
  <c r="E6864" i="11"/>
  <c r="E6855" i="11"/>
  <c r="E6846" i="11"/>
  <c r="E6837" i="11"/>
  <c r="E6828" i="11"/>
  <c r="E6819" i="11"/>
  <c r="E6810" i="11"/>
  <c r="E6801" i="11"/>
  <c r="E6792" i="11"/>
  <c r="E6783" i="11"/>
  <c r="E6774" i="11"/>
  <c r="E6765" i="11"/>
  <c r="E6756" i="11"/>
  <c r="E6747" i="11"/>
  <c r="E6738" i="11"/>
  <c r="E6729" i="11"/>
  <c r="E6720" i="11"/>
  <c r="E6711" i="11"/>
  <c r="E6702" i="11"/>
  <c r="E6693" i="11"/>
  <c r="E6684" i="11"/>
  <c r="E6675" i="11"/>
  <c r="E6666" i="11"/>
  <c r="E6657" i="11"/>
  <c r="E6648" i="11"/>
  <c r="E6639" i="11"/>
  <c r="E6630" i="11"/>
  <c r="E6621" i="11"/>
  <c r="E6612" i="11"/>
  <c r="E6603" i="11"/>
  <c r="E6594" i="11"/>
  <c r="E6585" i="11"/>
  <c r="E6576" i="11"/>
  <c r="E6567" i="11"/>
  <c r="E6558" i="11"/>
  <c r="E6549" i="11"/>
  <c r="E6540" i="11"/>
  <c r="E6531" i="11"/>
  <c r="E6522" i="11"/>
  <c r="E6513" i="11"/>
  <c r="E6504" i="11"/>
  <c r="E6495" i="11"/>
  <c r="E6486" i="11"/>
  <c r="E6477" i="11"/>
  <c r="E6468" i="11"/>
  <c r="E6459" i="11"/>
  <c r="E6450" i="11"/>
  <c r="E6441" i="11"/>
  <c r="E6432" i="11"/>
  <c r="E6423" i="11"/>
  <c r="E6414" i="11"/>
  <c r="E6405" i="11"/>
  <c r="E6396" i="11"/>
  <c r="E6387" i="11"/>
  <c r="E6378" i="11"/>
  <c r="E6369" i="11"/>
  <c r="E6360" i="11"/>
  <c r="E6351" i="11"/>
  <c r="E6342" i="11"/>
  <c r="E6333" i="11"/>
  <c r="E6324" i="11"/>
  <c r="E6315" i="11"/>
  <c r="E6306" i="11"/>
  <c r="E6297" i="11"/>
  <c r="E6288" i="11"/>
  <c r="E6279" i="11"/>
  <c r="E6270" i="11"/>
  <c r="E6261" i="11"/>
  <c r="E6252" i="11"/>
  <c r="E6243" i="11"/>
  <c r="E6234" i="11"/>
  <c r="E6225" i="11"/>
  <c r="E6216" i="11"/>
  <c r="E6207" i="11"/>
  <c r="E6198" i="11"/>
  <c r="E6189" i="11"/>
  <c r="E6180" i="11"/>
  <c r="E6171" i="11"/>
  <c r="E6162" i="11"/>
  <c r="E6153" i="11"/>
  <c r="E6144" i="11"/>
  <c r="E6135" i="11"/>
  <c r="E6126" i="11"/>
  <c r="E6117" i="11"/>
  <c r="E6108" i="11"/>
  <c r="E6099" i="11"/>
  <c r="E6090" i="11"/>
  <c r="E6081" i="11"/>
  <c r="E6072" i="11"/>
  <c r="E6063" i="11"/>
  <c r="E6054" i="11"/>
  <c r="E6045" i="11"/>
  <c r="E6036" i="11"/>
  <c r="E6027" i="11"/>
  <c r="E6018" i="11"/>
  <c r="E6009" i="11"/>
  <c r="E6000" i="11"/>
  <c r="E5991" i="11"/>
  <c r="E5982" i="11"/>
  <c r="E5973" i="11"/>
  <c r="E5964" i="11"/>
  <c r="E5955" i="11"/>
  <c r="E5946" i="11"/>
  <c r="E5937" i="11"/>
  <c r="E5928" i="11"/>
  <c r="E5919" i="11"/>
  <c r="E5910" i="11"/>
  <c r="E5901" i="11"/>
  <c r="E5892" i="11"/>
  <c r="E5883" i="11"/>
  <c r="E5874" i="11"/>
  <c r="E5865" i="11"/>
  <c r="E5856" i="11"/>
  <c r="E5847" i="11"/>
  <c r="E5838" i="11"/>
  <c r="E5829" i="11"/>
  <c r="E5820" i="11"/>
  <c r="E5811" i="11"/>
  <c r="E5802" i="11"/>
  <c r="E5793" i="11"/>
  <c r="E5784" i="11"/>
  <c r="E5775" i="11"/>
  <c r="E5766" i="11"/>
  <c r="E5757" i="11"/>
  <c r="E5748" i="11"/>
  <c r="E5739" i="11"/>
  <c r="E5730" i="11"/>
  <c r="E5721" i="11"/>
  <c r="E5712" i="11"/>
  <c r="E5703" i="11"/>
  <c r="E5694" i="11"/>
  <c r="E5685" i="11"/>
  <c r="E5676" i="11"/>
  <c r="E5667" i="11"/>
  <c r="E5658" i="11"/>
  <c r="E5649" i="11"/>
  <c r="E5640" i="11"/>
  <c r="E5631" i="11"/>
  <c r="E5622" i="11"/>
  <c r="E5613" i="11"/>
  <c r="E5604" i="11"/>
  <c r="E5595" i="11"/>
  <c r="E5586" i="11"/>
  <c r="E5577" i="11"/>
  <c r="E5568" i="11"/>
  <c r="E5559" i="11"/>
  <c r="E5550" i="11"/>
  <c r="E5541" i="11"/>
  <c r="E5532" i="11"/>
  <c r="E5523" i="11"/>
  <c r="E5514" i="11"/>
  <c r="E5505" i="11"/>
  <c r="E5496" i="11"/>
  <c r="E5487" i="11"/>
  <c r="E5478" i="11"/>
  <c r="E5469" i="11"/>
  <c r="E5460" i="11"/>
  <c r="E5451" i="11"/>
  <c r="E5442" i="11"/>
  <c r="E5433" i="11"/>
  <c r="E5424" i="11"/>
  <c r="E5415" i="11"/>
  <c r="E5406" i="11"/>
  <c r="E5397" i="11"/>
  <c r="E5388" i="11"/>
  <c r="E5379" i="11"/>
  <c r="E5370" i="11"/>
  <c r="E5361" i="11"/>
  <c r="E5352" i="11"/>
  <c r="E5343" i="11"/>
  <c r="E5334" i="11"/>
  <c r="E5325" i="11"/>
  <c r="E5316" i="11"/>
  <c r="E5307" i="11"/>
  <c r="E5298" i="11"/>
  <c r="E5289" i="11"/>
  <c r="E5280" i="11"/>
  <c r="E5271" i="11"/>
  <c r="E5262" i="11"/>
  <c r="E5253" i="11"/>
  <c r="E5244" i="11"/>
  <c r="E5235" i="11"/>
  <c r="E5226" i="11"/>
  <c r="E5217" i="11"/>
  <c r="E5208" i="11"/>
  <c r="E5199" i="11"/>
  <c r="E5190" i="11"/>
  <c r="E5181" i="11"/>
  <c r="E5172" i="11"/>
  <c r="E5163" i="11"/>
  <c r="E5154" i="11"/>
  <c r="E5145" i="11"/>
  <c r="E5136" i="11"/>
  <c r="E5127" i="11"/>
  <c r="E5118" i="11"/>
  <c r="E5109" i="11"/>
  <c r="E5100" i="11"/>
  <c r="E5091" i="11"/>
  <c r="E5082" i="11"/>
  <c r="E5073" i="11"/>
  <c r="E5064" i="11"/>
  <c r="E5055" i="11"/>
  <c r="E5046" i="11"/>
  <c r="E5037" i="11"/>
  <c r="E5028" i="11"/>
  <c r="E5019" i="11"/>
  <c r="E5010" i="11"/>
  <c r="E5001" i="11"/>
  <c r="E4992" i="11"/>
  <c r="E4983" i="11"/>
  <c r="E4974" i="11"/>
  <c r="E4965" i="11"/>
  <c r="E4956" i="11"/>
  <c r="E4947" i="11"/>
  <c r="E4938" i="11"/>
  <c r="E4929" i="11"/>
  <c r="E4920" i="11"/>
  <c r="E4911" i="11"/>
  <c r="E4902" i="11"/>
  <c r="E4893" i="11"/>
  <c r="E4884" i="11"/>
  <c r="E4875" i="11"/>
  <c r="E4866" i="11"/>
  <c r="E4857" i="11"/>
  <c r="E4848" i="11"/>
  <c r="E4839" i="11"/>
  <c r="E4830" i="11"/>
  <c r="E4821" i="11"/>
  <c r="E4812" i="11"/>
  <c r="E4803" i="11"/>
  <c r="E4794" i="11"/>
  <c r="E4785" i="11"/>
  <c r="E4776" i="11"/>
  <c r="E4767" i="11"/>
  <c r="E4758" i="11"/>
  <c r="E4749" i="11"/>
  <c r="E4740" i="11"/>
  <c r="E4731" i="11"/>
  <c r="E4722" i="11"/>
  <c r="E4713" i="11"/>
  <c r="E4704" i="11"/>
  <c r="E4695" i="11"/>
  <c r="E4688" i="11"/>
  <c r="E4681" i="11"/>
  <c r="E4674" i="11"/>
  <c r="E4667" i="11"/>
  <c r="E4659" i="11"/>
  <c r="E4652" i="11"/>
  <c r="E4645" i="11"/>
  <c r="E4638" i="11"/>
  <c r="E4631" i="11"/>
  <c r="E4623" i="11"/>
  <c r="E4616" i="11"/>
  <c r="E4609" i="11"/>
  <c r="E4602" i="11"/>
  <c r="E4595" i="11"/>
  <c r="E4587" i="11"/>
  <c r="E4580" i="11"/>
  <c r="E4573" i="11"/>
  <c r="E4566" i="11"/>
  <c r="E4559" i="11"/>
  <c r="E4551" i="11"/>
  <c r="E4544" i="11"/>
  <c r="E4537" i="11"/>
  <c r="E4530" i="11"/>
  <c r="E4523" i="11"/>
  <c r="E4515" i="11"/>
  <c r="E4508" i="11"/>
  <c r="E4501" i="11"/>
  <c r="E4494" i="11"/>
  <c r="E4487" i="11"/>
  <c r="E4479" i="11"/>
  <c r="E4472" i="11"/>
  <c r="E4465" i="11"/>
  <c r="E4458" i="11"/>
  <c r="E4451" i="11"/>
  <c r="E4443" i="11"/>
  <c r="E4436" i="11"/>
  <c r="E4429" i="11"/>
  <c r="E4422" i="11"/>
  <c r="E4415" i="11"/>
  <c r="E4407" i="11"/>
  <c r="E4400" i="11"/>
  <c r="E4393" i="11"/>
  <c r="E4386" i="11"/>
  <c r="E4379" i="11"/>
  <c r="E4371" i="11"/>
  <c r="E4364" i="11"/>
  <c r="E4357" i="11"/>
  <c r="E4350" i="11"/>
  <c r="E4343" i="11"/>
  <c r="E4335" i="11"/>
  <c r="E4328" i="11"/>
  <c r="E4321" i="11"/>
  <c r="E4314" i="11"/>
  <c r="E4307" i="11"/>
  <c r="E4299" i="11"/>
  <c r="E4292" i="11"/>
  <c r="E4285" i="11"/>
  <c r="E4278" i="11"/>
  <c r="E4271" i="11"/>
  <c r="E4263" i="11"/>
  <c r="E4256" i="11"/>
  <c r="E4249" i="11"/>
  <c r="E4242" i="11"/>
  <c r="E4235" i="11"/>
  <c r="E4227" i="11"/>
  <c r="E4220" i="11"/>
  <c r="E4213" i="11"/>
  <c r="E4206" i="11"/>
  <c r="E4199" i="11"/>
  <c r="E4191" i="11"/>
  <c r="E4184" i="11"/>
  <c r="E4177" i="11"/>
  <c r="E4170" i="11"/>
  <c r="E4163" i="11"/>
  <c r="E4155" i="11"/>
  <c r="E4148" i="11"/>
  <c r="E4141" i="11"/>
  <c r="E4134" i="11"/>
  <c r="E4127" i="11"/>
  <c r="E4119" i="11"/>
  <c r="E4112" i="11"/>
  <c r="E4105" i="11"/>
  <c r="E4098" i="11"/>
  <c r="E4091" i="11"/>
  <c r="E4083" i="11"/>
  <c r="E4076" i="11"/>
  <c r="E4069" i="11"/>
  <c r="E4062" i="11"/>
  <c r="E4055" i="11"/>
  <c r="E4047" i="11"/>
  <c r="E4040" i="11"/>
  <c r="E4033" i="11"/>
  <c r="E4026" i="11"/>
  <c r="E4019" i="11"/>
  <c r="E4011" i="11"/>
  <c r="E4004" i="11"/>
  <c r="E3997" i="11"/>
  <c r="E3990" i="11"/>
  <c r="E3983" i="11"/>
  <c r="E3975" i="11"/>
  <c r="E3968" i="11"/>
  <c r="E3961" i="11"/>
  <c r="E3954" i="11"/>
  <c r="E3947" i="11"/>
  <c r="E3940" i="11"/>
  <c r="E3934" i="11"/>
  <c r="E3928" i="11"/>
  <c r="E3922" i="11"/>
  <c r="E3916" i="11"/>
  <c r="E3910" i="11"/>
  <c r="E3904" i="11"/>
  <c r="E3898" i="11"/>
  <c r="E3892" i="11"/>
  <c r="E3886" i="11"/>
  <c r="E3880" i="11"/>
  <c r="E3874" i="11"/>
  <c r="E3868" i="11"/>
  <c r="E3862" i="11"/>
  <c r="E3856" i="11"/>
  <c r="E3850" i="11"/>
  <c r="E3844" i="11"/>
  <c r="E3838" i="11"/>
  <c r="E3832" i="11"/>
  <c r="E3826" i="11"/>
  <c r="E3820" i="11"/>
  <c r="E3814" i="11"/>
  <c r="E3808" i="11"/>
  <c r="E3802" i="11"/>
  <c r="E3796" i="11"/>
  <c r="E3790" i="11"/>
  <c r="E3784" i="11"/>
  <c r="E3778" i="11"/>
  <c r="E3772" i="11"/>
  <c r="E3766" i="11"/>
  <c r="E3760" i="11"/>
  <c r="E3754" i="11"/>
  <c r="E3748" i="11"/>
  <c r="E3742" i="11"/>
  <c r="E3736" i="11"/>
  <c r="E3730" i="11"/>
  <c r="E3724" i="11"/>
  <c r="E3718" i="11"/>
  <c r="E3712" i="11"/>
  <c r="E3706" i="11"/>
  <c r="E3700" i="11"/>
  <c r="E3694" i="11"/>
  <c r="E3688" i="11"/>
  <c r="E3682" i="11"/>
  <c r="E3676" i="11"/>
  <c r="E3670" i="11"/>
  <c r="E3664" i="11"/>
  <c r="E3658" i="11"/>
  <c r="E3652" i="11"/>
  <c r="E3646" i="11"/>
  <c r="E3640" i="11"/>
  <c r="E3634" i="11"/>
  <c r="E3628" i="11"/>
  <c r="E3622" i="11"/>
  <c r="E3616" i="11"/>
  <c r="E3610" i="11"/>
  <c r="E3604" i="11"/>
  <c r="E3598" i="11"/>
  <c r="E3592" i="11"/>
  <c r="E3586" i="11"/>
  <c r="E3580" i="11"/>
  <c r="E3574" i="11"/>
  <c r="E3568" i="11"/>
  <c r="E3562" i="11"/>
  <c r="E3556" i="11"/>
  <c r="E3550" i="11"/>
  <c r="E3544" i="11"/>
  <c r="E3538" i="11"/>
  <c r="E3532" i="11"/>
  <c r="E3526" i="11"/>
  <c r="E3520" i="11"/>
  <c r="E3514" i="11"/>
  <c r="E3508" i="11"/>
  <c r="E3502" i="11"/>
  <c r="E3496" i="11"/>
  <c r="E3490" i="11"/>
  <c r="E3484" i="11"/>
  <c r="E3478" i="11"/>
  <c r="E3472" i="11"/>
  <c r="E3466" i="11"/>
  <c r="E3460" i="11"/>
  <c r="E3454" i="11"/>
  <c r="E3448" i="11"/>
  <c r="E3442" i="11"/>
  <c r="E3436" i="11"/>
  <c r="E3430" i="11"/>
  <c r="E3424" i="11"/>
  <c r="E3418" i="11"/>
  <c r="E3412" i="11"/>
  <c r="E3406" i="11"/>
  <c r="E3400" i="11"/>
  <c r="E3394" i="11"/>
  <c r="E3388" i="11"/>
  <c r="E3382" i="11"/>
  <c r="E3376" i="11"/>
  <c r="E3370" i="11"/>
  <c r="E3364" i="11"/>
  <c r="E3358" i="11"/>
  <c r="E3352" i="11"/>
  <c r="E3346" i="11"/>
  <c r="E3340" i="11"/>
  <c r="E3334" i="11"/>
  <c r="E3328" i="11"/>
  <c r="E3322" i="11"/>
  <c r="E3316" i="11"/>
  <c r="E3310" i="11"/>
  <c r="E3304" i="11"/>
  <c r="E3298" i="11"/>
  <c r="E3292" i="11"/>
  <c r="E3286" i="11"/>
  <c r="E3280" i="11"/>
  <c r="E3274" i="11"/>
  <c r="E3268" i="11"/>
  <c r="E3262" i="11"/>
  <c r="E3256" i="11"/>
  <c r="E3250" i="11"/>
  <c r="E3244" i="11"/>
  <c r="E3238" i="11"/>
  <c r="E3232" i="11"/>
  <c r="E3226" i="11"/>
  <c r="E3220" i="11"/>
  <c r="E3214" i="11"/>
  <c r="E3208" i="11"/>
  <c r="E3202" i="11"/>
  <c r="E3196" i="11"/>
  <c r="E3190" i="11"/>
  <c r="E3184" i="11"/>
  <c r="E3178" i="11"/>
  <c r="E3172" i="11"/>
  <c r="E3166" i="11"/>
  <c r="E3160" i="11"/>
  <c r="E3154" i="11"/>
  <c r="E3148" i="11"/>
  <c r="E3142" i="11"/>
  <c r="E3136" i="11"/>
  <c r="E3130" i="11"/>
  <c r="E3124" i="11"/>
  <c r="E3118" i="11"/>
  <c r="E3112" i="11"/>
  <c r="E3106" i="11"/>
  <c r="E3100" i="11"/>
  <c r="E3094" i="11"/>
  <c r="E3088" i="11"/>
  <c r="E3082" i="11"/>
  <c r="E3076" i="11"/>
  <c r="E3070" i="11"/>
  <c r="E3064" i="11"/>
  <c r="E3058" i="11"/>
  <c r="E3052" i="11"/>
  <c r="E3046" i="11"/>
  <c r="E3040" i="11"/>
  <c r="E3034" i="11"/>
  <c r="E3028" i="11"/>
  <c r="E3022" i="11"/>
  <c r="E3016" i="11"/>
  <c r="E3010" i="11"/>
  <c r="E3004" i="11"/>
  <c r="E2998" i="11"/>
  <c r="E2992" i="11"/>
  <c r="E2986" i="11"/>
  <c r="E2980" i="11"/>
  <c r="E2974" i="11"/>
  <c r="E2968" i="11"/>
  <c r="E2962" i="11"/>
  <c r="E2956" i="11"/>
  <c r="E2950" i="11"/>
  <c r="E2944" i="11"/>
  <c r="E2938" i="11"/>
  <c r="E2932" i="11"/>
  <c r="E2926" i="11"/>
  <c r="E2920" i="11"/>
  <c r="E2914" i="11"/>
  <c r="E2908" i="11"/>
  <c r="E2902" i="11"/>
  <c r="E2896" i="11"/>
  <c r="E2890" i="11"/>
  <c r="E2884" i="11"/>
  <c r="E2878" i="11"/>
  <c r="E2872" i="11"/>
  <c r="E2866" i="11"/>
  <c r="E2860" i="11"/>
  <c r="E2854" i="11"/>
  <c r="E2848" i="11"/>
  <c r="E2842" i="11"/>
  <c r="E2836" i="11"/>
  <c r="E2830" i="11"/>
  <c r="E2824" i="11"/>
  <c r="E2818" i="11"/>
  <c r="E2812" i="11"/>
  <c r="E2806" i="11"/>
  <c r="E2800" i="11"/>
  <c r="E2794" i="11"/>
  <c r="E2788" i="11"/>
  <c r="E2782" i="11"/>
  <c r="E2776" i="11"/>
  <c r="E2770" i="11"/>
  <c r="E2764" i="11"/>
  <c r="E2758" i="11"/>
  <c r="E2752" i="11"/>
  <c r="E2746" i="11"/>
  <c r="E2740" i="11"/>
  <c r="E2734" i="11"/>
  <c r="E2728" i="11"/>
  <c r="E2722" i="11"/>
  <c r="E2716" i="11"/>
  <c r="E2710" i="11"/>
  <c r="E2704" i="11"/>
  <c r="E2698" i="11"/>
  <c r="E2692" i="11"/>
  <c r="E2686" i="11"/>
  <c r="E2680" i="11"/>
  <c r="E2674" i="11"/>
  <c r="E2668" i="11"/>
  <c r="E2662" i="11"/>
  <c r="E2656" i="11"/>
  <c r="E2650" i="11"/>
  <c r="E2644" i="11"/>
  <c r="E2638" i="11"/>
  <c r="E2632" i="11"/>
  <c r="E2626" i="11"/>
  <c r="E2620" i="11"/>
  <c r="E2614" i="11"/>
  <c r="E2608" i="11"/>
  <c r="E2602" i="11"/>
  <c r="E2596" i="11"/>
  <c r="E2590" i="11"/>
  <c r="E2584" i="11"/>
  <c r="E2578" i="11"/>
  <c r="E2572" i="11"/>
  <c r="E2566" i="11"/>
  <c r="E2560" i="11"/>
  <c r="E2554" i="11"/>
  <c r="E2548" i="11"/>
  <c r="E2542" i="11"/>
  <c r="E2536" i="11"/>
  <c r="E2530" i="11"/>
  <c r="E2524" i="11"/>
  <c r="E2518" i="11"/>
  <c r="E2512" i="11"/>
  <c r="E2506" i="11"/>
  <c r="E2500" i="11"/>
  <c r="E2494" i="11"/>
  <c r="E2488" i="11"/>
  <c r="E2482" i="11"/>
  <c r="E2476" i="11"/>
  <c r="E2470" i="11"/>
  <c r="E2464" i="11"/>
  <c r="E2458" i="11"/>
  <c r="E2452" i="11"/>
  <c r="E2446" i="11"/>
  <c r="E2440" i="11"/>
  <c r="E2434" i="11"/>
  <c r="E2428" i="11"/>
  <c r="E2422" i="11"/>
  <c r="E2416" i="11"/>
  <c r="E2410" i="11"/>
  <c r="E2404" i="11"/>
  <c r="E2398" i="11"/>
  <c r="E2392" i="11"/>
  <c r="E2386" i="11"/>
  <c r="E2380" i="11"/>
  <c r="E2374" i="11"/>
  <c r="E2368" i="11"/>
  <c r="E2362" i="11"/>
  <c r="E2356" i="11"/>
  <c r="E2350" i="11"/>
  <c r="E2344" i="11"/>
  <c r="E2338" i="11"/>
  <c r="E2332" i="11"/>
  <c r="E2326" i="11"/>
  <c r="E2320" i="11"/>
  <c r="E2314" i="11"/>
  <c r="E2308" i="11"/>
  <c r="E2302" i="11"/>
  <c r="E2296" i="11"/>
  <c r="E2290" i="11"/>
  <c r="E2284" i="11"/>
  <c r="E2278" i="11"/>
  <c r="E2272" i="11"/>
  <c r="E2266" i="11"/>
  <c r="E2260" i="11"/>
  <c r="E2254" i="11"/>
  <c r="E2248" i="11"/>
  <c r="E2242" i="11"/>
  <c r="E2236" i="11"/>
  <c r="E2230" i="11"/>
  <c r="E2224" i="11"/>
  <c r="E2218" i="11"/>
  <c r="E2212" i="11"/>
  <c r="E2206" i="11"/>
  <c r="E2200" i="11"/>
  <c r="E2194" i="11"/>
  <c r="E2188" i="11"/>
  <c r="E2182" i="11"/>
  <c r="E2176" i="11"/>
  <c r="E2170" i="11"/>
  <c r="E2164" i="11"/>
  <c r="E2158" i="11"/>
  <c r="E2152" i="11"/>
  <c r="E2146" i="11"/>
  <c r="E2140" i="11"/>
  <c r="E2134" i="11"/>
  <c r="E2128" i="11"/>
  <c r="E2122" i="11"/>
  <c r="E2116" i="11"/>
  <c r="E2110" i="11"/>
  <c r="E2104" i="11"/>
  <c r="E2098" i="11"/>
  <c r="E2092" i="11"/>
  <c r="E2086" i="11"/>
  <c r="E2080" i="11"/>
  <c r="E2074" i="11"/>
  <c r="E2068" i="11"/>
  <c r="E2062" i="11"/>
  <c r="E2056" i="11"/>
  <c r="E2050" i="11"/>
  <c r="E2044" i="11"/>
  <c r="E2038" i="11"/>
  <c r="E2032" i="11"/>
  <c r="E2026" i="11"/>
  <c r="E2020" i="11"/>
  <c r="E2014" i="11"/>
  <c r="E2008" i="11"/>
  <c r="E2002" i="11"/>
  <c r="E1996" i="11"/>
  <c r="E1990" i="11"/>
  <c r="E1984" i="11"/>
  <c r="E1978" i="11"/>
  <c r="E1972" i="11"/>
  <c r="E1966" i="11"/>
  <c r="E1960" i="11"/>
  <c r="E1954" i="11"/>
  <c r="E1948" i="11"/>
  <c r="E1942" i="11"/>
  <c r="E1936" i="11"/>
  <c r="E1930" i="11"/>
  <c r="E1924" i="11"/>
  <c r="E1918" i="11"/>
  <c r="E1912" i="11"/>
  <c r="E1906" i="11"/>
  <c r="E1900" i="11"/>
  <c r="E1894" i="11"/>
  <c r="E1888" i="11"/>
  <c r="E1882" i="11"/>
  <c r="E1876" i="11"/>
  <c r="E1870" i="11"/>
  <c r="E1864" i="11"/>
  <c r="E1858" i="11"/>
  <c r="E1852" i="11"/>
  <c r="E1846" i="11"/>
  <c r="E1840" i="11"/>
  <c r="E1834" i="11"/>
  <c r="E1828" i="11"/>
  <c r="E1822" i="11"/>
  <c r="E1816" i="11"/>
  <c r="E1810" i="11"/>
  <c r="E1804" i="11"/>
  <c r="E1798" i="11"/>
  <c r="E1792" i="11"/>
  <c r="E1786" i="11"/>
  <c r="E1780" i="11"/>
  <c r="E1774" i="11"/>
  <c r="E1768" i="11"/>
  <c r="E1762" i="11"/>
  <c r="E1756" i="11"/>
  <c r="E1750" i="11"/>
  <c r="E1744" i="11"/>
  <c r="E1738" i="11"/>
  <c r="E1732" i="11"/>
  <c r="E1726" i="11"/>
  <c r="E1720" i="11"/>
  <c r="E1714" i="11"/>
  <c r="E1708" i="11"/>
  <c r="E1702" i="11"/>
  <c r="E1696" i="11"/>
  <c r="E1690" i="11"/>
  <c r="E1684" i="11"/>
  <c r="E1678" i="11"/>
  <c r="E1672" i="11"/>
  <c r="E1666" i="11"/>
  <c r="E1660" i="11"/>
  <c r="E1654" i="11"/>
  <c r="E1648" i="11"/>
  <c r="E1642" i="11"/>
  <c r="E1636" i="11"/>
  <c r="E1630" i="11"/>
  <c r="E1624" i="11"/>
  <c r="E1618" i="11"/>
  <c r="E1612" i="11"/>
  <c r="E1606" i="11"/>
  <c r="E1600" i="11"/>
  <c r="E1594" i="11"/>
  <c r="E1588" i="11"/>
  <c r="E1582" i="11"/>
  <c r="E1576" i="11"/>
  <c r="E1570" i="11"/>
  <c r="E1564" i="11"/>
  <c r="E1558" i="11"/>
  <c r="E1552" i="11"/>
  <c r="E1546" i="11"/>
  <c r="E1540" i="11"/>
  <c r="E1534" i="11"/>
  <c r="E1528" i="11"/>
  <c r="E1522" i="11"/>
  <c r="E1516" i="11"/>
  <c r="E1510" i="11"/>
  <c r="E1504" i="11"/>
  <c r="E1498" i="11"/>
  <c r="E1492" i="11"/>
  <c r="E1486" i="11"/>
  <c r="E1480" i="11"/>
  <c r="E1474" i="11"/>
  <c r="E1468" i="11"/>
  <c r="E1462" i="11"/>
  <c r="E1456" i="11"/>
  <c r="E1450" i="11"/>
  <c r="E1444" i="11"/>
  <c r="E1438" i="11"/>
  <c r="E1432" i="11"/>
  <c r="E1426" i="11"/>
  <c r="E1420" i="11"/>
  <c r="E1414" i="11"/>
  <c r="E1408" i="11"/>
  <c r="E1402" i="11"/>
  <c r="E1396" i="11"/>
  <c r="E1390" i="11"/>
  <c r="E1384" i="11"/>
  <c r="E1378" i="11"/>
  <c r="E1372" i="11"/>
  <c r="E1366" i="11"/>
  <c r="E1360" i="11"/>
  <c r="E1354" i="11"/>
  <c r="E1348" i="11"/>
  <c r="E1342" i="11"/>
  <c r="E1336" i="11"/>
  <c r="E1330" i="11"/>
  <c r="E1324" i="11"/>
  <c r="E1318" i="11"/>
  <c r="E1312" i="11"/>
  <c r="E1306" i="11"/>
  <c r="E1300" i="11"/>
  <c r="E1294" i="11"/>
  <c r="E1288" i="11"/>
  <c r="E1282" i="11"/>
  <c r="E1276" i="11"/>
  <c r="E1270" i="11"/>
  <c r="E1264" i="11"/>
  <c r="E1258" i="11"/>
  <c r="E1252" i="11"/>
  <c r="E1246" i="11"/>
  <c r="E1240" i="11"/>
  <c r="E1234" i="11"/>
  <c r="E1228" i="11"/>
  <c r="E1222" i="11"/>
  <c r="E1216" i="11"/>
  <c r="E1210" i="11"/>
  <c r="E1204" i="11"/>
  <c r="E1198" i="11"/>
  <c r="E1192" i="11"/>
  <c r="E1186" i="11"/>
  <c r="E1180" i="11"/>
  <c r="E1174" i="11"/>
  <c r="E1168" i="11"/>
  <c r="E1162" i="11"/>
  <c r="E1156" i="11"/>
  <c r="E1150" i="11"/>
  <c r="E1144" i="11"/>
  <c r="E1138" i="11"/>
  <c r="E1132" i="11"/>
  <c r="E1126" i="11"/>
  <c r="E1120" i="11"/>
  <c r="E1114" i="11"/>
  <c r="E1108" i="11"/>
  <c r="E1102" i="11"/>
  <c r="E1096" i="11"/>
  <c r="E1090" i="11"/>
  <c r="E1084" i="11"/>
  <c r="E1078" i="11"/>
  <c r="E1072" i="11"/>
  <c r="E1066" i="11"/>
  <c r="E1060" i="11"/>
  <c r="E1054" i="11"/>
  <c r="E1048" i="11"/>
  <c r="E1042" i="11"/>
  <c r="E1036" i="11"/>
  <c r="E1030" i="11"/>
  <c r="E1024" i="11"/>
  <c r="E1018" i="11"/>
  <c r="E1012" i="11"/>
  <c r="E1006" i="11"/>
  <c r="E1000" i="11"/>
  <c r="E994" i="11"/>
  <c r="E988" i="11"/>
  <c r="E982" i="11"/>
  <c r="E976" i="11"/>
  <c r="E970" i="11"/>
  <c r="E964" i="11"/>
  <c r="E958" i="11"/>
  <c r="E952" i="11"/>
  <c r="E946" i="11"/>
  <c r="E940" i="11"/>
  <c r="E934" i="11"/>
  <c r="E928" i="11"/>
  <c r="E922" i="11"/>
  <c r="E916" i="11"/>
  <c r="E910" i="11"/>
  <c r="E904" i="11"/>
  <c r="E898" i="11"/>
  <c r="E892" i="11"/>
  <c r="E886" i="11"/>
  <c r="E880" i="11"/>
  <c r="E874" i="11"/>
  <c r="E868" i="11"/>
  <c r="E862" i="11"/>
  <c r="E856" i="11"/>
  <c r="E850" i="11"/>
  <c r="E844" i="11"/>
  <c r="E838" i="11"/>
  <c r="E832" i="11"/>
  <c r="E826" i="11"/>
  <c r="E820" i="11"/>
  <c r="E814" i="11"/>
  <c r="E808" i="11"/>
  <c r="E802" i="11"/>
  <c r="E796" i="11"/>
  <c r="E790" i="11"/>
  <c r="E784" i="11"/>
  <c r="E778" i="11"/>
  <c r="E772" i="11"/>
  <c r="E766" i="11"/>
  <c r="E760" i="11"/>
  <c r="E754" i="11"/>
  <c r="E748" i="11"/>
  <c r="E742" i="11"/>
  <c r="E736" i="11"/>
  <c r="E730" i="11"/>
  <c r="E724" i="11"/>
  <c r="E718" i="11"/>
  <c r="E712" i="11"/>
  <c r="E706" i="11"/>
  <c r="E700" i="11"/>
  <c r="E694" i="11"/>
  <c r="E688" i="11"/>
  <c r="E682" i="11"/>
  <c r="E676" i="11"/>
  <c r="E670" i="11"/>
  <c r="E664" i="11"/>
  <c r="E658" i="11"/>
  <c r="E652" i="11"/>
  <c r="E646" i="11"/>
  <c r="E640" i="11"/>
  <c r="E634" i="11"/>
  <c r="E628" i="11"/>
  <c r="E622" i="11"/>
  <c r="E616" i="11"/>
  <c r="E610" i="11"/>
  <c r="E604" i="11"/>
  <c r="E598" i="11"/>
  <c r="E592" i="11"/>
  <c r="E586" i="11"/>
  <c r="E580" i="11"/>
  <c r="E574" i="11"/>
  <c r="E568" i="11"/>
  <c r="E562" i="11"/>
  <c r="E556" i="11"/>
  <c r="E550" i="11"/>
  <c r="E544" i="11"/>
  <c r="E538" i="11"/>
  <c r="E532" i="11"/>
  <c r="E526" i="11"/>
  <c r="E520" i="11"/>
  <c r="E514" i="11"/>
  <c r="E508" i="11"/>
  <c r="E502" i="11"/>
  <c r="E496" i="11"/>
  <c r="E490" i="11"/>
  <c r="E484" i="11"/>
  <c r="E478" i="11"/>
  <c r="E472" i="11"/>
  <c r="E466" i="11"/>
  <c r="E460" i="11"/>
  <c r="E454" i="11"/>
  <c r="E448" i="11"/>
  <c r="E442" i="11"/>
  <c r="E436" i="11"/>
  <c r="E430" i="11"/>
  <c r="E424" i="11"/>
  <c r="E418" i="11"/>
  <c r="E412" i="11"/>
  <c r="E406" i="11"/>
  <c r="E400" i="11"/>
  <c r="E394" i="11"/>
  <c r="E388" i="11"/>
  <c r="E382" i="11"/>
  <c r="E376" i="11"/>
  <c r="E370" i="11"/>
  <c r="E364" i="11"/>
  <c r="E358" i="11"/>
  <c r="E352" i="11"/>
  <c r="E346" i="11"/>
  <c r="E340" i="11"/>
  <c r="E334" i="11"/>
  <c r="E328" i="11"/>
  <c r="E322" i="11"/>
  <c r="E316" i="11"/>
  <c r="E310" i="11"/>
  <c r="E304" i="11"/>
  <c r="E298" i="11"/>
  <c r="E292" i="11"/>
  <c r="E286" i="11"/>
  <c r="E280" i="11"/>
  <c r="E274" i="11"/>
  <c r="E268" i="11"/>
  <c r="E262" i="11"/>
  <c r="E256" i="11"/>
  <c r="E250" i="11"/>
  <c r="E244" i="11"/>
  <c r="E238" i="11"/>
  <c r="E232" i="11"/>
  <c r="E226" i="11"/>
  <c r="E220" i="11"/>
  <c r="E214" i="11"/>
  <c r="E208" i="11"/>
  <c r="E202" i="11"/>
  <c r="E196" i="11"/>
  <c r="E190" i="11"/>
  <c r="E184" i="11"/>
  <c r="E178" i="11"/>
  <c r="E172" i="11"/>
  <c r="E166" i="11"/>
  <c r="E160" i="11"/>
  <c r="E154" i="11"/>
  <c r="E148" i="11"/>
  <c r="E142" i="11"/>
  <c r="E136" i="11"/>
  <c r="E130" i="11"/>
  <c r="E124" i="11"/>
  <c r="E118" i="11"/>
  <c r="E112" i="11"/>
  <c r="E106" i="11"/>
  <c r="E100" i="11"/>
  <c r="E94" i="11"/>
  <c r="E88" i="11"/>
  <c r="E82" i="11"/>
  <c r="E76" i="11"/>
  <c r="E70" i="11"/>
  <c r="E64" i="11"/>
  <c r="E58" i="11"/>
  <c r="E52" i="11"/>
  <c r="E46" i="11"/>
  <c r="E40" i="11"/>
  <c r="E34" i="11"/>
  <c r="E28" i="11"/>
  <c r="E22" i="11"/>
  <c r="E16" i="11"/>
  <c r="E9980" i="11"/>
  <c r="E9908" i="11"/>
  <c r="E9836" i="11"/>
  <c r="E9764" i="11"/>
  <c r="E9692" i="11"/>
  <c r="E9620" i="11"/>
  <c r="E9548" i="11"/>
  <c r="E9476" i="11"/>
  <c r="E9404" i="11"/>
  <c r="E9332" i="11"/>
  <c r="E9260" i="11"/>
  <c r="E9188" i="11"/>
  <c r="E9116" i="11"/>
  <c r="E9044" i="11"/>
  <c r="E8972" i="11"/>
  <c r="E8900" i="11"/>
  <c r="E8828" i="11"/>
  <c r="E8756" i="11"/>
  <c r="E8684" i="11"/>
  <c r="E8612" i="11"/>
  <c r="E8540" i="11"/>
  <c r="E8468" i="11"/>
  <c r="E8396" i="11"/>
  <c r="E8324" i="11"/>
  <c r="E8252" i="11"/>
  <c r="E8180" i="11"/>
  <c r="E8108" i="11"/>
  <c r="E8036" i="11"/>
  <c r="E7964" i="11"/>
  <c r="E7892" i="11"/>
  <c r="E7820" i="11"/>
  <c r="E7748" i="11"/>
  <c r="E7676" i="11"/>
  <c r="E7604" i="11"/>
  <c r="E7532" i="11"/>
  <c r="E7460" i="11"/>
  <c r="E7388" i="11"/>
  <c r="E7316" i="11"/>
  <c r="E7244" i="11"/>
  <c r="E7172" i="11"/>
  <c r="E7100" i="11"/>
  <c r="E7028" i="11"/>
  <c r="E6965" i="11"/>
  <c r="E6911" i="11"/>
  <c r="E6857" i="11"/>
  <c r="E6803" i="11"/>
  <c r="E6749" i="11"/>
  <c r="E6695" i="11"/>
  <c r="E6641" i="11"/>
  <c r="E6587" i="11"/>
  <c r="E6533" i="11"/>
  <c r="E6479" i="11"/>
  <c r="E6425" i="11"/>
  <c r="E6371" i="11"/>
  <c r="E6317" i="11"/>
  <c r="E6263" i="11"/>
  <c r="E6209" i="11"/>
  <c r="E6155" i="11"/>
  <c r="E6101" i="11"/>
  <c r="E6047" i="11"/>
  <c r="E5993" i="11"/>
  <c r="E5939" i="11"/>
  <c r="E5885" i="11"/>
  <c r="E5831" i="11"/>
  <c r="E5777" i="11"/>
  <c r="E5723" i="11"/>
  <c r="E5669" i="11"/>
  <c r="E5615" i="11"/>
  <c r="E5561" i="11"/>
  <c r="E5507" i="11"/>
  <c r="E5453" i="11"/>
  <c r="E5399" i="11"/>
  <c r="E5345" i="11"/>
  <c r="E5291" i="11"/>
  <c r="E5237" i="11"/>
  <c r="E5183" i="11"/>
  <c r="E5129" i="11"/>
  <c r="E5075" i="11"/>
  <c r="E5021" i="11"/>
  <c r="E4967" i="11"/>
  <c r="E4913" i="11"/>
  <c r="E4859" i="11"/>
  <c r="E4805" i="11"/>
  <c r="E4751" i="11"/>
  <c r="E4697" i="11"/>
  <c r="E4653" i="11"/>
  <c r="E4610" i="11"/>
  <c r="E4567" i="11"/>
  <c r="E4524" i="11"/>
  <c r="E4481" i="11"/>
  <c r="E4437" i="11"/>
  <c r="E4394" i="11"/>
  <c r="E4351" i="11"/>
  <c r="E4308" i="11"/>
  <c r="E4265" i="11"/>
  <c r="E4221" i="11"/>
  <c r="E4178" i="11"/>
  <c r="E4135" i="11"/>
  <c r="E4092" i="11"/>
  <c r="E4049" i="11"/>
  <c r="E4005" i="11"/>
  <c r="E3962" i="11"/>
  <c r="E3923" i="11"/>
  <c r="E3887" i="11"/>
  <c r="E3851" i="11"/>
  <c r="E3815" i="11"/>
  <c r="E3779" i="11"/>
  <c r="E3743" i="11"/>
  <c r="E3707" i="11"/>
  <c r="E3671" i="11"/>
  <c r="E3635" i="11"/>
  <c r="E3599" i="11"/>
  <c r="E3563" i="11"/>
  <c r="E3527" i="11"/>
  <c r="E3491" i="11"/>
  <c r="E3455" i="11"/>
  <c r="E3419" i="11"/>
  <c r="E3383" i="11"/>
  <c r="E3347" i="11"/>
  <c r="E3311" i="11"/>
  <c r="E3275" i="11"/>
  <c r="E3239" i="11"/>
  <c r="E3221" i="11"/>
  <c r="E3203" i="11"/>
  <c r="E3185" i="11"/>
  <c r="E3167" i="11"/>
  <c r="E3149" i="11"/>
  <c r="E3131" i="11"/>
  <c r="E3113" i="11"/>
  <c r="E3095" i="11"/>
  <c r="E3077" i="11"/>
  <c r="E3059" i="11"/>
  <c r="E3041" i="11"/>
  <c r="E3023" i="11"/>
  <c r="E3005" i="11"/>
  <c r="E2987" i="11"/>
  <c r="E2969" i="11"/>
  <c r="E2951" i="11"/>
  <c r="E2933" i="11"/>
  <c r="E2915" i="11"/>
  <c r="E2897" i="11"/>
  <c r="E2879" i="11"/>
  <c r="E2861" i="11"/>
  <c r="E2843" i="11"/>
  <c r="E2825" i="11"/>
  <c r="E2807" i="11"/>
  <c r="E2789" i="11"/>
  <c r="E2771" i="11"/>
  <c r="E2753" i="11"/>
  <c r="E2735" i="11"/>
  <c r="E2717" i="11"/>
  <c r="E2699" i="11"/>
  <c r="E2681" i="11"/>
  <c r="E2663" i="11"/>
  <c r="E2645" i="11"/>
  <c r="E2627" i="11"/>
  <c r="E2609" i="11"/>
  <c r="E2591" i="11"/>
  <c r="E2573" i="11"/>
  <c r="E2555" i="11"/>
  <c r="E2537" i="11"/>
  <c r="E2519" i="11"/>
  <c r="E2501" i="11"/>
  <c r="E2483" i="11"/>
  <c r="E2465" i="11"/>
  <c r="E2447" i="11"/>
  <c r="E2429" i="11"/>
  <c r="E2411" i="11"/>
  <c r="E2393" i="11"/>
  <c r="E2375" i="11"/>
  <c r="E2357" i="11"/>
  <c r="E2339" i="11"/>
  <c r="E2321" i="11"/>
  <c r="E2303" i="11"/>
  <c r="E2285" i="11"/>
  <c r="E2267" i="11"/>
  <c r="E2249" i="11"/>
  <c r="E2231" i="11"/>
  <c r="E2213" i="11"/>
  <c r="E2195" i="11"/>
  <c r="E2177" i="11"/>
  <c r="E2159" i="11"/>
  <c r="E2141" i="11"/>
  <c r="E2123" i="11"/>
  <c r="E2105" i="11"/>
  <c r="E2087" i="11"/>
  <c r="E2069" i="11"/>
  <c r="E2051" i="11"/>
  <c r="E2033" i="11"/>
  <c r="E2015" i="11"/>
  <c r="E1997" i="11"/>
  <c r="E1979" i="11"/>
  <c r="E1961" i="11"/>
  <c r="E1943" i="11"/>
  <c r="E1925" i="11"/>
  <c r="E1907" i="11"/>
  <c r="E1889" i="11"/>
  <c r="E1871" i="11"/>
  <c r="E1853" i="11"/>
  <c r="E1835" i="11"/>
  <c r="E1817" i="11"/>
  <c r="E1799" i="11"/>
  <c r="E1781" i="11"/>
  <c r="E1763" i="11"/>
  <c r="E1745" i="11"/>
  <c r="E1727" i="11"/>
  <c r="E1709" i="11"/>
  <c r="E1691" i="11"/>
  <c r="E1673" i="11"/>
  <c r="E1655" i="11"/>
  <c r="E1637" i="11"/>
  <c r="E1619" i="11"/>
  <c r="E1601" i="11"/>
  <c r="E1583" i="11"/>
  <c r="E1565" i="11"/>
  <c r="E1547" i="11"/>
  <c r="E1529" i="11"/>
  <c r="E1511" i="11"/>
  <c r="E1493" i="11"/>
  <c r="E1475" i="11"/>
  <c r="E1457" i="11"/>
  <c r="E1439" i="11"/>
  <c r="E1421" i="11"/>
  <c r="E1403" i="11"/>
  <c r="E1385" i="11"/>
  <c r="E1367" i="11"/>
  <c r="E1349" i="11"/>
  <c r="E1331" i="11"/>
  <c r="E1313" i="11"/>
  <c r="E1295" i="11"/>
  <c r="E1277" i="11"/>
  <c r="E1259" i="11"/>
  <c r="E1241" i="11"/>
  <c r="E1223" i="11"/>
  <c r="E1205" i="11"/>
  <c r="E1187" i="11"/>
  <c r="E1175" i="11"/>
  <c r="E1163" i="11"/>
  <c r="E1151" i="11"/>
  <c r="E1139" i="11"/>
  <c r="E1127" i="11"/>
  <c r="E1115" i="11"/>
  <c r="E1103" i="11"/>
  <c r="E1091" i="11"/>
  <c r="E1079" i="11"/>
  <c r="E1067" i="11"/>
  <c r="E1055" i="11"/>
  <c r="E1043" i="11"/>
  <c r="E1031" i="11"/>
  <c r="E1019" i="11"/>
  <c r="E1007" i="11"/>
  <c r="E995" i="11"/>
  <c r="E983" i="11"/>
  <c r="E971" i="11"/>
  <c r="E959" i="11"/>
  <c r="E947" i="11"/>
  <c r="E935" i="11"/>
  <c r="E923" i="11"/>
  <c r="E911" i="11"/>
  <c r="E899" i="11"/>
  <c r="E887" i="11"/>
  <c r="E875" i="11"/>
  <c r="E863" i="11"/>
  <c r="E851" i="11"/>
  <c r="E839" i="11"/>
  <c r="E827" i="11"/>
  <c r="E815" i="11"/>
  <c r="E803" i="11"/>
  <c r="E791" i="11"/>
  <c r="E779" i="11"/>
  <c r="E767" i="11"/>
  <c r="E755" i="11"/>
  <c r="E743" i="11"/>
  <c r="E731" i="11"/>
  <c r="E719" i="11"/>
  <c r="E707" i="11"/>
  <c r="E695" i="11"/>
  <c r="E683" i="11"/>
  <c r="E671" i="11"/>
  <c r="E659" i="11"/>
  <c r="E647" i="11"/>
  <c r="E635" i="11"/>
  <c r="E623" i="11"/>
  <c r="E611" i="11"/>
  <c r="E599" i="11"/>
  <c r="E587" i="11"/>
  <c r="E575" i="11"/>
  <c r="E563" i="11"/>
  <c r="E551" i="11"/>
  <c r="E539" i="11"/>
  <c r="E527" i="11"/>
  <c r="E515" i="11"/>
  <c r="E503" i="11"/>
  <c r="E491" i="11"/>
  <c r="E479" i="11"/>
  <c r="E467" i="11"/>
  <c r="E455" i="11"/>
  <c r="E443" i="11"/>
  <c r="E431" i="11"/>
  <c r="E419" i="11"/>
  <c r="E407" i="11"/>
  <c r="E395" i="11"/>
  <c r="E383" i="11"/>
  <c r="E371" i="11"/>
  <c r="E359" i="11"/>
  <c r="E347" i="11"/>
  <c r="E335" i="11"/>
  <c r="E323" i="11"/>
  <c r="E311" i="11"/>
  <c r="E299" i="11"/>
  <c r="E287" i="11"/>
  <c r="E275" i="11"/>
  <c r="E263" i="11"/>
  <c r="E251" i="11"/>
  <c r="E239" i="11"/>
  <c r="E227" i="11"/>
  <c r="E215" i="11"/>
  <c r="E203" i="11"/>
  <c r="E191" i="11"/>
  <c r="E179" i="11"/>
  <c r="E167" i="11"/>
  <c r="E155" i="11"/>
  <c r="E143" i="11"/>
  <c r="E131" i="11"/>
  <c r="E119" i="11"/>
  <c r="E107" i="11"/>
  <c r="E95" i="11"/>
  <c r="E83" i="11"/>
  <c r="E71" i="11"/>
  <c r="E59" i="11"/>
  <c r="E47" i="11"/>
  <c r="E35" i="11"/>
  <c r="E23" i="11"/>
  <c r="E9968" i="11"/>
  <c r="E9896" i="11"/>
  <c r="E9824" i="11"/>
  <c r="E9752" i="11"/>
  <c r="E9680" i="11"/>
  <c r="E9608" i="11"/>
  <c r="E9536" i="11"/>
  <c r="E9464" i="11"/>
  <c r="E9392" i="11"/>
  <c r="E9320" i="11"/>
  <c r="E9248" i="11"/>
  <c r="E9176" i="11"/>
  <c r="E9104" i="11"/>
  <c r="E9032" i="11"/>
  <c r="E8960" i="11"/>
  <c r="E8888" i="11"/>
  <c r="E8816" i="11"/>
  <c r="E8744" i="11"/>
  <c r="E8672" i="11"/>
  <c r="E8600" i="11"/>
  <c r="E8528" i="11"/>
  <c r="E8456" i="11"/>
  <c r="E8384" i="11"/>
  <c r="E8312" i="11"/>
  <c r="E8240" i="11"/>
  <c r="E8168" i="11"/>
  <c r="E8096" i="11"/>
  <c r="E8024" i="11"/>
  <c r="E7952" i="11"/>
  <c r="E7880" i="11"/>
  <c r="E7808" i="11"/>
  <c r="E7736" i="11"/>
  <c r="E7664" i="11"/>
  <c r="E7592" i="11"/>
  <c r="E7520" i="11"/>
  <c r="E7448" i="11"/>
  <c r="E7376" i="11"/>
  <c r="E7304" i="11"/>
  <c r="E7232" i="11"/>
  <c r="E7160" i="11"/>
  <c r="E7088" i="11"/>
  <c r="E7016" i="11"/>
  <c r="E6956" i="11"/>
  <c r="E6902" i="11"/>
  <c r="E6848" i="11"/>
  <c r="E6794" i="11"/>
  <c r="E6740" i="11"/>
  <c r="E6686" i="11"/>
  <c r="E6632" i="11"/>
  <c r="E6578" i="11"/>
  <c r="E6524" i="11"/>
  <c r="E6470" i="11"/>
  <c r="E6416" i="11"/>
  <c r="E6362" i="11"/>
  <c r="E6308" i="11"/>
  <c r="E6254" i="11"/>
  <c r="E6200" i="11"/>
  <c r="E6146" i="11"/>
  <c r="E6092" i="11"/>
  <c r="E6038" i="11"/>
  <c r="E5984" i="11"/>
  <c r="E5930" i="11"/>
  <c r="E5876" i="11"/>
  <c r="E5822" i="11"/>
  <c r="E5768" i="11"/>
  <c r="E5714" i="11"/>
  <c r="E5660" i="11"/>
  <c r="E5606" i="11"/>
  <c r="E5552" i="11"/>
  <c r="E5498" i="11"/>
  <c r="E5444" i="11"/>
  <c r="E5390" i="11"/>
  <c r="E5336" i="11"/>
  <c r="E5282" i="11"/>
  <c r="E5228" i="11"/>
  <c r="E5174" i="11"/>
  <c r="E5120" i="11"/>
  <c r="E5066" i="11"/>
  <c r="E5012" i="11"/>
  <c r="E4958" i="11"/>
  <c r="E4904" i="11"/>
  <c r="E4850" i="11"/>
  <c r="E4796" i="11"/>
  <c r="E4742" i="11"/>
  <c r="E4689" i="11"/>
  <c r="E4646" i="11"/>
  <c r="E4603" i="11"/>
  <c r="E4560" i="11"/>
  <c r="E4517" i="11"/>
  <c r="E4473" i="11"/>
  <c r="E4430" i="11"/>
  <c r="E4387" i="11"/>
  <c r="E4344" i="11"/>
  <c r="E4301" i="11"/>
  <c r="E4257" i="11"/>
  <c r="E4214" i="11"/>
  <c r="E4171" i="11"/>
  <c r="E4128" i="11"/>
  <c r="E4085" i="11"/>
  <c r="E4041" i="11"/>
  <c r="E3998" i="11"/>
  <c r="E3955" i="11"/>
  <c r="E3917" i="11"/>
  <c r="E3881" i="11"/>
  <c r="E3845" i="11"/>
  <c r="E3809" i="11"/>
  <c r="E3773" i="11"/>
  <c r="E3737" i="11"/>
  <c r="E3701" i="11"/>
  <c r="E3665" i="11"/>
  <c r="E3629" i="11"/>
  <c r="E3593" i="11"/>
  <c r="E3557" i="11"/>
  <c r="E3521" i="11"/>
  <c r="E3485" i="11"/>
  <c r="E3449" i="11"/>
  <c r="E3413" i="11"/>
  <c r="E3377" i="11"/>
  <c r="E3341" i="11"/>
  <c r="E3305" i="11"/>
  <c r="E3269" i="11"/>
  <c r="E3235" i="11"/>
  <c r="E3217" i="11"/>
  <c r="E3199" i="11"/>
  <c r="E3181" i="11"/>
  <c r="E3163" i="11"/>
  <c r="E3145" i="11"/>
  <c r="E3127" i="11"/>
  <c r="E3109" i="11"/>
  <c r="E3091" i="11"/>
  <c r="E3073" i="11"/>
  <c r="E3055" i="11"/>
  <c r="E3037" i="11"/>
  <c r="E3019" i="11"/>
  <c r="E3001" i="11"/>
  <c r="E2983" i="11"/>
  <c r="E2965" i="11"/>
  <c r="E2947" i="11"/>
  <c r="E2929" i="11"/>
  <c r="E2911" i="11"/>
  <c r="E2893" i="11"/>
  <c r="E2875" i="11"/>
  <c r="E2857" i="11"/>
  <c r="E2839" i="11"/>
  <c r="E2821" i="11"/>
  <c r="E2803" i="11"/>
  <c r="E2785" i="11"/>
  <c r="E2767" i="11"/>
  <c r="E2749" i="11"/>
  <c r="E2731" i="11"/>
  <c r="E2713" i="11"/>
  <c r="E2695" i="11"/>
  <c r="E2677" i="11"/>
  <c r="E2659" i="11"/>
  <c r="E2641" i="11"/>
  <c r="E2623" i="11"/>
  <c r="E2605" i="11"/>
  <c r="E2587" i="11"/>
  <c r="E2569" i="11"/>
  <c r="E2551" i="11"/>
  <c r="E2533" i="11"/>
  <c r="E2515" i="11"/>
  <c r="E2497" i="11"/>
  <c r="E2479" i="11"/>
  <c r="E2461" i="11"/>
  <c r="E2443" i="11"/>
  <c r="E2425" i="11"/>
  <c r="E2407" i="11"/>
  <c r="E2389" i="11"/>
  <c r="E2371" i="11"/>
  <c r="E2353" i="11"/>
  <c r="E2335" i="11"/>
  <c r="E2317" i="11"/>
  <c r="E2299" i="11"/>
  <c r="E2281" i="11"/>
  <c r="E2263" i="11"/>
  <c r="E2245" i="11"/>
  <c r="E2227" i="11"/>
  <c r="E2209" i="11"/>
  <c r="E2191" i="11"/>
  <c r="E2173" i="11"/>
  <c r="E2155" i="11"/>
  <c r="E2137" i="11"/>
  <c r="E2119" i="11"/>
  <c r="E2101" i="11"/>
  <c r="E2083" i="11"/>
  <c r="E2065" i="11"/>
  <c r="E2047" i="11"/>
  <c r="E2029" i="11"/>
  <c r="E2011" i="11"/>
  <c r="E1993" i="11"/>
  <c r="E1975" i="11"/>
  <c r="E1957" i="11"/>
  <c r="E1939" i="11"/>
  <c r="E1921" i="11"/>
  <c r="E1903" i="11"/>
  <c r="E1885" i="11"/>
  <c r="E1867" i="11"/>
  <c r="E1849" i="11"/>
  <c r="E1831" i="11"/>
  <c r="E1813" i="11"/>
  <c r="E1795" i="11"/>
  <c r="E1777" i="11"/>
  <c r="E1759" i="11"/>
  <c r="E1741" i="11"/>
  <c r="E1723" i="11"/>
  <c r="E1705" i="11"/>
  <c r="E1687" i="11"/>
  <c r="E1669" i="11"/>
  <c r="E1651" i="11"/>
  <c r="E1633" i="11"/>
  <c r="E1615" i="11"/>
  <c r="E1597" i="11"/>
  <c r="E1579" i="11"/>
  <c r="E1561" i="11"/>
  <c r="E1543" i="11"/>
  <c r="E1525" i="11"/>
  <c r="E1507" i="11"/>
  <c r="E1489" i="11"/>
  <c r="E1471" i="11"/>
  <c r="E1453" i="11"/>
  <c r="E1435" i="11"/>
  <c r="E1417" i="11"/>
  <c r="E1399" i="11"/>
  <c r="E1381" i="11"/>
  <c r="E1363" i="11"/>
  <c r="E1345" i="11"/>
  <c r="E1327" i="11"/>
  <c r="E1309" i="11"/>
  <c r="E1291" i="11"/>
  <c r="E1273" i="11"/>
  <c r="E1255" i="11"/>
  <c r="E1237" i="11"/>
  <c r="E1219" i="11"/>
  <c r="E1201" i="11"/>
  <c r="E1184" i="11"/>
  <c r="E1172" i="11"/>
  <c r="E1160" i="11"/>
  <c r="E1148" i="11"/>
  <c r="E1136" i="11"/>
  <c r="E1124" i="11"/>
  <c r="E1112" i="11"/>
  <c r="E1100" i="11"/>
  <c r="E1088" i="11"/>
  <c r="E1076" i="11"/>
  <c r="E1064" i="11"/>
  <c r="E1052" i="11"/>
  <c r="E1040" i="11"/>
  <c r="E1028" i="11"/>
  <c r="E1016" i="11"/>
  <c r="E1004" i="11"/>
  <c r="E992" i="11"/>
  <c r="E980" i="11"/>
  <c r="E968" i="11"/>
  <c r="E956" i="11"/>
  <c r="E944" i="11"/>
  <c r="E932" i="11"/>
  <c r="E920" i="11"/>
  <c r="E908" i="11"/>
  <c r="E896" i="11"/>
  <c r="E884" i="11"/>
  <c r="E872" i="11"/>
  <c r="E860" i="11"/>
  <c r="E848" i="11"/>
  <c r="E836" i="11"/>
  <c r="E824" i="11"/>
  <c r="E812" i="11"/>
  <c r="E800" i="11"/>
  <c r="E788" i="11"/>
  <c r="E776" i="11"/>
  <c r="E764" i="11"/>
  <c r="E752" i="11"/>
  <c r="E740" i="11"/>
  <c r="E728" i="11"/>
  <c r="E716" i="11"/>
  <c r="E704" i="11"/>
  <c r="E692" i="11"/>
  <c r="E680" i="11"/>
  <c r="E668" i="11"/>
  <c r="E656" i="11"/>
  <c r="E644" i="11"/>
  <c r="E632" i="11"/>
  <c r="E620" i="11"/>
  <c r="E608" i="11"/>
  <c r="E596" i="11"/>
  <c r="E584" i="11"/>
  <c r="E572" i="11"/>
  <c r="E560" i="11"/>
  <c r="E548" i="11"/>
  <c r="E536" i="11"/>
  <c r="E524" i="11"/>
  <c r="E512" i="11"/>
  <c r="E500" i="11"/>
  <c r="E488" i="11"/>
  <c r="E476" i="11"/>
  <c r="E464" i="11"/>
  <c r="E452" i="11"/>
  <c r="E440" i="11"/>
  <c r="E428" i="11"/>
  <c r="E416" i="11"/>
  <c r="E404" i="11"/>
  <c r="E392" i="11"/>
  <c r="E380" i="11"/>
  <c r="E368" i="11"/>
  <c r="E356" i="11"/>
  <c r="E344" i="11"/>
  <c r="E332" i="11"/>
  <c r="E320" i="11"/>
  <c r="E308" i="11"/>
  <c r="E296" i="11"/>
  <c r="E284" i="11"/>
  <c r="E272" i="11"/>
  <c r="E260" i="11"/>
  <c r="E248" i="11"/>
  <c r="E236" i="11"/>
  <c r="E224" i="11"/>
  <c r="E212" i="11"/>
  <c r="E200" i="11"/>
  <c r="E188" i="11"/>
  <c r="E176" i="11"/>
  <c r="E164" i="11"/>
  <c r="E152" i="11"/>
  <c r="E140" i="11"/>
  <c r="E128" i="11"/>
  <c r="E116" i="11"/>
  <c r="E104" i="11"/>
  <c r="E92" i="11"/>
  <c r="E80" i="11"/>
  <c r="E68" i="11"/>
  <c r="E56" i="11"/>
  <c r="E44" i="11"/>
  <c r="E32" i="11"/>
  <c r="E20" i="11"/>
  <c r="E9956" i="11"/>
  <c r="E9884" i="11"/>
  <c r="E9812" i="11"/>
  <c r="E9740" i="11"/>
  <c r="E9668" i="11"/>
  <c r="E9596" i="11"/>
  <c r="E9524" i="11"/>
  <c r="E9452" i="11"/>
  <c r="E9380" i="11"/>
  <c r="E9308" i="11"/>
  <c r="E9236" i="11"/>
  <c r="E9164" i="11"/>
  <c r="E9092" i="11"/>
  <c r="E9020" i="11"/>
  <c r="E8948" i="11"/>
  <c r="E8876" i="11"/>
  <c r="E8804" i="11"/>
  <c r="E8732" i="11"/>
  <c r="E8660" i="11"/>
  <c r="E8588" i="11"/>
  <c r="E8516" i="11"/>
  <c r="E8444" i="11"/>
  <c r="E8372" i="11"/>
  <c r="E8300" i="11"/>
  <c r="E8228" i="11"/>
  <c r="E8156" i="11"/>
  <c r="E8084" i="11"/>
  <c r="E8012" i="11"/>
  <c r="E7940" i="11"/>
  <c r="E7868" i="11"/>
  <c r="E7796" i="11"/>
  <c r="E7724" i="11"/>
  <c r="E7652" i="11"/>
  <c r="E7580" i="11"/>
  <c r="E7508" i="11"/>
  <c r="E7436" i="11"/>
  <c r="E7364" i="11"/>
  <c r="E7292" i="11"/>
  <c r="E7220" i="11"/>
  <c r="E7148" i="11"/>
  <c r="E7076" i="11"/>
  <c r="E7004" i="11"/>
  <c r="E6947" i="11"/>
  <c r="E6893" i="11"/>
  <c r="E6839" i="11"/>
  <c r="E6785" i="11"/>
  <c r="E6731" i="11"/>
  <c r="E6677" i="11"/>
  <c r="E6623" i="11"/>
  <c r="E6569" i="11"/>
  <c r="E6515" i="11"/>
  <c r="E6461" i="11"/>
  <c r="E6407" i="11"/>
  <c r="E6353" i="11"/>
  <c r="E6299" i="11"/>
  <c r="E6245" i="11"/>
  <c r="E6191" i="11"/>
  <c r="E6137" i="11"/>
  <c r="E6083" i="11"/>
  <c r="E6029" i="11"/>
  <c r="E5975" i="11"/>
  <c r="E5921" i="11"/>
  <c r="E5867" i="11"/>
  <c r="E5813" i="11"/>
  <c r="E5759" i="11"/>
  <c r="E5705" i="11"/>
  <c r="E5651" i="11"/>
  <c r="E5597" i="11"/>
  <c r="E5543" i="11"/>
  <c r="E5489" i="11"/>
  <c r="E5435" i="11"/>
  <c r="E5381" i="11"/>
  <c r="E5327" i="11"/>
  <c r="E5273" i="11"/>
  <c r="E5219" i="11"/>
  <c r="E5165" i="11"/>
  <c r="E5111" i="11"/>
  <c r="E5057" i="11"/>
  <c r="E5003" i="11"/>
  <c r="E4949" i="11"/>
  <c r="E4895" i="11"/>
  <c r="E4841" i="11"/>
  <c r="E4787" i="11"/>
  <c r="E4733" i="11"/>
  <c r="E4682" i="11"/>
  <c r="E4639" i="11"/>
  <c r="E4596" i="11"/>
  <c r="E4553" i="11"/>
  <c r="E4509" i="11"/>
  <c r="E4466" i="11"/>
  <c r="E4423" i="11"/>
  <c r="E4380" i="11"/>
  <c r="E4337" i="11"/>
  <c r="E4293" i="11"/>
  <c r="E4250" i="11"/>
  <c r="E4207" i="11"/>
  <c r="E4164" i="11"/>
  <c r="E4121" i="11"/>
  <c r="E4077" i="11"/>
  <c r="E4034" i="11"/>
  <c r="E3991" i="11"/>
  <c r="E3948" i="11"/>
  <c r="E3911" i="11"/>
  <c r="E3875" i="11"/>
  <c r="E3839" i="11"/>
  <c r="E3803" i="11"/>
  <c r="E3767" i="11"/>
  <c r="E3731" i="11"/>
  <c r="E3695" i="11"/>
  <c r="E3659" i="11"/>
  <c r="E3623" i="11"/>
  <c r="E3587" i="11"/>
  <c r="E3551" i="11"/>
  <c r="E3515" i="11"/>
  <c r="E3479" i="11"/>
  <c r="E3443" i="11"/>
  <c r="E3407" i="11"/>
  <c r="E3371" i="11"/>
  <c r="E3335" i="11"/>
  <c r="E3299" i="11"/>
  <c r="E3263" i="11"/>
  <c r="E3233" i="11"/>
  <c r="E3215" i="11"/>
  <c r="E3197" i="11"/>
  <c r="E3179" i="11"/>
  <c r="E3161" i="11"/>
  <c r="E3143" i="11"/>
  <c r="E3125" i="11"/>
  <c r="E3107" i="11"/>
  <c r="E3089" i="11"/>
  <c r="E3071" i="11"/>
  <c r="E3053" i="11"/>
  <c r="E3035" i="11"/>
  <c r="E3017" i="11"/>
  <c r="E2999" i="11"/>
  <c r="E2981" i="11"/>
  <c r="E2963" i="11"/>
  <c r="E2945" i="11"/>
  <c r="E2927" i="11"/>
  <c r="E2909" i="11"/>
  <c r="E2891" i="11"/>
  <c r="E2873" i="11"/>
  <c r="E2855" i="11"/>
  <c r="E2837" i="11"/>
  <c r="E2819" i="11"/>
  <c r="E2801" i="11"/>
  <c r="E2783" i="11"/>
  <c r="E2765" i="11"/>
  <c r="E2747" i="11"/>
  <c r="E2729" i="11"/>
  <c r="E2711" i="11"/>
  <c r="E2693" i="11"/>
  <c r="E2675" i="11"/>
  <c r="E2657" i="11"/>
  <c r="E2639" i="11"/>
  <c r="E2621" i="11"/>
  <c r="E2603" i="11"/>
  <c r="E2585" i="11"/>
  <c r="E2567" i="11"/>
  <c r="E2549" i="11"/>
  <c r="E2531" i="11"/>
  <c r="E2513" i="11"/>
  <c r="E2495" i="11"/>
  <c r="E2477" i="11"/>
  <c r="E2459" i="11"/>
  <c r="E2441" i="11"/>
  <c r="E2423" i="11"/>
  <c r="E2405" i="11"/>
  <c r="E2387" i="11"/>
  <c r="E2369" i="11"/>
  <c r="E2351" i="11"/>
  <c r="E2333" i="11"/>
  <c r="E2315" i="11"/>
  <c r="E2297" i="11"/>
  <c r="E2279" i="11"/>
  <c r="E2261" i="11"/>
  <c r="E2243" i="11"/>
  <c r="E2225" i="11"/>
  <c r="E2207" i="11"/>
  <c r="E2189" i="11"/>
  <c r="E2171" i="11"/>
  <c r="E2153" i="11"/>
  <c r="E2135" i="11"/>
  <c r="E2117" i="11"/>
  <c r="E2099" i="11"/>
  <c r="E2081" i="11"/>
  <c r="E2063" i="11"/>
  <c r="E2045" i="11"/>
  <c r="E2027" i="11"/>
  <c r="E2009" i="11"/>
  <c r="E1991" i="11"/>
  <c r="E1973" i="11"/>
  <c r="E1955" i="11"/>
  <c r="E1937" i="11"/>
  <c r="E1919" i="11"/>
  <c r="E1901" i="11"/>
  <c r="E1883" i="11"/>
  <c r="E1865" i="11"/>
  <c r="E1847" i="11"/>
  <c r="E1829" i="11"/>
  <c r="E1811" i="11"/>
  <c r="E1793" i="11"/>
  <c r="E1775" i="11"/>
  <c r="E1757" i="11"/>
  <c r="E1739" i="11"/>
  <c r="E1721" i="11"/>
  <c r="E1703" i="11"/>
  <c r="E1685" i="11"/>
  <c r="E1667" i="11"/>
  <c r="E1649" i="11"/>
  <c r="E1631" i="11"/>
  <c r="E1613" i="11"/>
  <c r="E1595" i="11"/>
  <c r="E1577" i="11"/>
  <c r="E1559" i="11"/>
  <c r="E1541" i="11"/>
  <c r="E1523" i="11"/>
  <c r="E1505" i="11"/>
  <c r="E1487" i="11"/>
  <c r="E1469" i="11"/>
  <c r="E1451" i="11"/>
  <c r="E1433" i="11"/>
  <c r="E1415" i="11"/>
  <c r="E1397" i="11"/>
  <c r="E1379" i="11"/>
  <c r="E1361" i="11"/>
  <c r="E1343" i="11"/>
  <c r="E1325" i="11"/>
  <c r="E1307" i="11"/>
  <c r="E1289" i="11"/>
  <c r="E1271" i="11"/>
  <c r="E1253" i="11"/>
  <c r="E1235" i="11"/>
  <c r="E1217" i="11"/>
  <c r="E1199" i="11"/>
  <c r="E1183" i="11"/>
  <c r="E1171" i="11"/>
  <c r="E1159" i="11"/>
  <c r="E1147" i="11"/>
  <c r="E1135" i="11"/>
  <c r="E1123" i="11"/>
  <c r="E1111" i="11"/>
  <c r="E1099" i="11"/>
  <c r="E1087" i="11"/>
  <c r="E1075" i="11"/>
  <c r="E1063" i="11"/>
  <c r="E1051" i="11"/>
  <c r="E1039" i="11"/>
  <c r="E1027" i="11"/>
  <c r="E1015" i="11"/>
  <c r="E1003" i="11"/>
  <c r="E991" i="11"/>
  <c r="E979" i="11"/>
  <c r="E967" i="11"/>
  <c r="E955" i="11"/>
  <c r="E943" i="11"/>
  <c r="E931" i="11"/>
  <c r="E919" i="11"/>
  <c r="E907" i="11"/>
  <c r="E895" i="11"/>
  <c r="E883" i="11"/>
  <c r="E871" i="11"/>
  <c r="E859" i="11"/>
  <c r="E847" i="11"/>
  <c r="E835" i="11"/>
  <c r="E823" i="11"/>
  <c r="E811" i="11"/>
  <c r="E799" i="11"/>
  <c r="E787" i="11"/>
  <c r="E775" i="11"/>
  <c r="E763" i="11"/>
  <c r="E751" i="11"/>
  <c r="E739" i="11"/>
  <c r="E727" i="11"/>
  <c r="E715" i="11"/>
  <c r="E703" i="11"/>
  <c r="E691" i="11"/>
  <c r="E679" i="11"/>
  <c r="E667" i="11"/>
  <c r="E655" i="11"/>
  <c r="E643" i="11"/>
  <c r="E631" i="11"/>
  <c r="E619" i="11"/>
  <c r="E607" i="11"/>
  <c r="E595" i="11"/>
  <c r="E583" i="11"/>
  <c r="E571" i="11"/>
  <c r="E559" i="11"/>
  <c r="E547" i="11"/>
  <c r="E535" i="11"/>
  <c r="E523" i="11"/>
  <c r="E511" i="11"/>
  <c r="E499" i="11"/>
  <c r="E487" i="11"/>
  <c r="E475" i="11"/>
  <c r="E463" i="11"/>
  <c r="E451" i="11"/>
  <c r="E439" i="11"/>
  <c r="E427" i="11"/>
  <c r="E415" i="11"/>
  <c r="E403" i="11"/>
  <c r="E391" i="11"/>
  <c r="E379" i="11"/>
  <c r="E367" i="11"/>
  <c r="E355" i="11"/>
  <c r="E343" i="11"/>
  <c r="E331" i="11"/>
  <c r="E319" i="11"/>
  <c r="E307" i="11"/>
  <c r="E295" i="11"/>
  <c r="E283" i="11"/>
  <c r="E271" i="11"/>
  <c r="E259" i="11"/>
  <c r="E247" i="11"/>
  <c r="E235" i="11"/>
  <c r="E223" i="11"/>
  <c r="E211" i="11"/>
  <c r="E199" i="11"/>
  <c r="E187" i="11"/>
  <c r="E175" i="11"/>
  <c r="E163" i="11"/>
  <c r="E151" i="11"/>
  <c r="E139" i="11"/>
  <c r="E127" i="11"/>
  <c r="E115" i="11"/>
  <c r="E103" i="11"/>
  <c r="E91" i="11"/>
  <c r="E79" i="11"/>
  <c r="E67" i="11"/>
  <c r="E55" i="11"/>
  <c r="E43" i="11"/>
  <c r="E31" i="11"/>
  <c r="E19" i="11"/>
  <c r="E9944" i="11"/>
  <c r="E9872" i="11"/>
  <c r="E9800" i="11"/>
  <c r="E9728" i="11"/>
  <c r="E9656" i="11"/>
  <c r="E9584" i="11"/>
  <c r="E9512" i="11"/>
  <c r="E9440" i="11"/>
  <c r="E9368" i="11"/>
  <c r="E9296" i="11"/>
  <c r="E9224" i="11"/>
  <c r="E9152" i="11"/>
  <c r="E9080" i="11"/>
  <c r="E9008" i="11"/>
  <c r="E8936" i="11"/>
  <c r="E8864" i="11"/>
  <c r="E8792" i="11"/>
  <c r="E8720" i="11"/>
  <c r="E8648" i="11"/>
  <c r="E8576" i="11"/>
  <c r="E8504" i="11"/>
  <c r="E8432" i="11"/>
  <c r="E8360" i="11"/>
  <c r="E8288" i="11"/>
  <c r="E8216" i="11"/>
  <c r="E8144" i="11"/>
  <c r="E8072" i="11"/>
  <c r="E8000" i="11"/>
  <c r="E7928" i="11"/>
  <c r="E7856" i="11"/>
  <c r="E7784" i="11"/>
  <c r="E7712" i="11"/>
  <c r="E7640" i="11"/>
  <c r="E7568" i="11"/>
  <c r="E7496" i="11"/>
  <c r="E7424" i="11"/>
  <c r="E7352" i="11"/>
  <c r="E7280" i="11"/>
  <c r="E7208" i="11"/>
  <c r="E7136" i="11"/>
  <c r="E7064" i="11"/>
  <c r="E6992" i="11"/>
  <c r="E6938" i="11"/>
  <c r="E6884" i="11"/>
  <c r="E6830" i="11"/>
  <c r="E6776" i="11"/>
  <c r="E6722" i="11"/>
  <c r="E6668" i="11"/>
  <c r="E6614" i="11"/>
  <c r="E6560" i="11"/>
  <c r="E6506" i="11"/>
  <c r="E6452" i="11"/>
  <c r="E6398" i="11"/>
  <c r="E6344" i="11"/>
  <c r="E6290" i="11"/>
  <c r="E6236" i="11"/>
  <c r="E6182" i="11"/>
  <c r="E6128" i="11"/>
  <c r="E6074" i="11"/>
  <c r="E6020" i="11"/>
  <c r="E5966" i="11"/>
  <c r="E5912" i="11"/>
  <c r="E5858" i="11"/>
  <c r="E5804" i="11"/>
  <c r="E5750" i="11"/>
  <c r="E5696" i="11"/>
  <c r="E5642" i="11"/>
  <c r="E5588" i="11"/>
  <c r="E5534" i="11"/>
  <c r="E5480" i="11"/>
  <c r="E5426" i="11"/>
  <c r="E5372" i="11"/>
  <c r="E5318" i="11"/>
  <c r="E5264" i="11"/>
  <c r="E5210" i="11"/>
  <c r="E5156" i="11"/>
  <c r="E5102" i="11"/>
  <c r="E5048" i="11"/>
  <c r="E4994" i="11"/>
  <c r="E4940" i="11"/>
  <c r="E4886" i="11"/>
  <c r="E4832" i="11"/>
  <c r="E4778" i="11"/>
  <c r="E4724" i="11"/>
  <c r="E4675" i="11"/>
  <c r="E4632" i="11"/>
  <c r="E4589" i="11"/>
  <c r="E4545" i="11"/>
  <c r="E4502" i="11"/>
  <c r="E4459" i="11"/>
  <c r="E4416" i="11"/>
  <c r="E4373" i="11"/>
  <c r="E4329" i="11"/>
  <c r="E4286" i="11"/>
  <c r="E4243" i="11"/>
  <c r="E4200" i="11"/>
  <c r="E4157" i="11"/>
  <c r="E4113" i="11"/>
  <c r="E4070" i="11"/>
  <c r="E4027" i="11"/>
  <c r="E3984" i="11"/>
  <c r="E3941" i="11"/>
  <c r="E3905" i="11"/>
  <c r="E3869" i="11"/>
  <c r="E3833" i="11"/>
  <c r="E3797" i="11"/>
  <c r="E3761" i="11"/>
  <c r="E3725" i="11"/>
  <c r="E3689" i="11"/>
  <c r="E3653" i="11"/>
  <c r="E3617" i="11"/>
  <c r="E3581" i="11"/>
  <c r="E3545" i="11"/>
  <c r="E3509" i="11"/>
  <c r="E3473" i="11"/>
  <c r="E3437" i="11"/>
  <c r="E3401" i="11"/>
  <c r="E3365" i="11"/>
  <c r="E3329" i="11"/>
  <c r="E3293" i="11"/>
  <c r="E3257" i="11"/>
  <c r="E3229" i="11"/>
  <c r="E3211" i="11"/>
  <c r="E3193" i="11"/>
  <c r="E3175" i="11"/>
  <c r="E3157" i="11"/>
  <c r="E3139" i="11"/>
  <c r="E3121" i="11"/>
  <c r="E3103" i="11"/>
  <c r="E3085" i="11"/>
  <c r="E3067" i="11"/>
  <c r="E3049" i="11"/>
  <c r="E3031" i="11"/>
  <c r="E3013" i="11"/>
  <c r="E2995" i="11"/>
  <c r="E2977" i="11"/>
  <c r="E2959" i="11"/>
  <c r="E2941" i="11"/>
  <c r="E2923" i="11"/>
  <c r="E2905" i="11"/>
  <c r="E2887" i="11"/>
  <c r="E2869" i="11"/>
  <c r="E2851" i="11"/>
  <c r="E2833" i="11"/>
  <c r="E2815" i="11"/>
  <c r="E2797" i="11"/>
  <c r="E2779" i="11"/>
  <c r="E2761" i="11"/>
  <c r="E2743" i="11"/>
  <c r="E2725" i="11"/>
  <c r="E2707" i="11"/>
  <c r="E2689" i="11"/>
  <c r="E2671" i="11"/>
  <c r="E2653" i="11"/>
  <c r="E2635" i="11"/>
  <c r="E2617" i="11"/>
  <c r="E2599" i="11"/>
  <c r="E2581" i="11"/>
  <c r="E2563" i="11"/>
  <c r="E2545" i="11"/>
  <c r="E2527" i="11"/>
  <c r="E2509" i="11"/>
  <c r="E2491" i="11"/>
  <c r="E2473" i="11"/>
  <c r="E2455" i="11"/>
  <c r="E2437" i="11"/>
  <c r="E2419" i="11"/>
  <c r="E2401" i="11"/>
  <c r="E2383" i="11"/>
  <c r="E2365" i="11"/>
  <c r="E2347" i="11"/>
  <c r="E2329" i="11"/>
  <c r="E2311" i="11"/>
  <c r="E2293" i="11"/>
  <c r="E2275" i="11"/>
  <c r="E2257" i="11"/>
  <c r="E2239" i="11"/>
  <c r="E2221" i="11"/>
  <c r="E2203" i="11"/>
  <c r="E2185" i="11"/>
  <c r="E2167" i="11"/>
  <c r="E2149" i="11"/>
  <c r="E2131" i="11"/>
  <c r="E2113" i="11"/>
  <c r="E2095" i="11"/>
  <c r="E2077" i="11"/>
  <c r="E2059" i="11"/>
  <c r="E2041" i="11"/>
  <c r="E2023" i="11"/>
  <c r="E2005" i="11"/>
  <c r="E1987" i="11"/>
  <c r="E1969" i="11"/>
  <c r="E1951" i="11"/>
  <c r="E1933" i="11"/>
  <c r="E1915" i="11"/>
  <c r="E1897" i="11"/>
  <c r="E1879" i="11"/>
  <c r="E1861" i="11"/>
  <c r="E1843" i="11"/>
  <c r="E1825" i="11"/>
  <c r="E1807" i="11"/>
  <c r="E1789" i="11"/>
  <c r="E1771" i="11"/>
  <c r="E1753" i="11"/>
  <c r="E1735" i="11"/>
  <c r="E1717" i="11"/>
  <c r="E1699" i="11"/>
  <c r="E1681" i="11"/>
  <c r="E1663" i="11"/>
  <c r="E1645" i="11"/>
  <c r="E1627" i="11"/>
  <c r="E1609" i="11"/>
  <c r="E1591" i="11"/>
  <c r="E1573" i="11"/>
  <c r="E1555" i="11"/>
  <c r="E1537" i="11"/>
  <c r="E1519" i="11"/>
  <c r="E1501" i="11"/>
  <c r="E1483" i="11"/>
  <c r="E1465" i="11"/>
  <c r="E1447" i="11"/>
  <c r="E1429" i="11"/>
  <c r="E1411" i="11"/>
  <c r="E1393" i="11"/>
  <c r="E1375" i="11"/>
  <c r="E1357" i="11"/>
  <c r="E1339" i="11"/>
  <c r="E1321" i="11"/>
  <c r="E1303" i="11"/>
  <c r="E1285" i="11"/>
  <c r="E1267" i="11"/>
  <c r="E1249" i="11"/>
  <c r="E1231" i="11"/>
  <c r="E1213" i="11"/>
  <c r="E1195" i="11"/>
  <c r="E1181" i="11"/>
  <c r="E1169" i="11"/>
  <c r="E1157" i="11"/>
  <c r="E1145" i="11"/>
  <c r="E1133" i="11"/>
  <c r="E1121" i="11"/>
  <c r="E1109" i="11"/>
  <c r="E1097" i="11"/>
  <c r="E1085" i="11"/>
  <c r="E1073" i="11"/>
  <c r="E1061" i="11"/>
  <c r="E1049" i="11"/>
  <c r="E1037" i="11"/>
  <c r="E1025" i="11"/>
  <c r="E1013" i="11"/>
  <c r="E1001" i="11"/>
  <c r="E989" i="11"/>
  <c r="E977" i="11"/>
  <c r="E965" i="11"/>
  <c r="E953" i="11"/>
  <c r="E941" i="11"/>
  <c r="E929" i="11"/>
  <c r="E917" i="11"/>
  <c r="E905" i="11"/>
  <c r="E893" i="11"/>
  <c r="E881" i="11"/>
  <c r="E869" i="11"/>
  <c r="E857" i="11"/>
  <c r="E845" i="11"/>
  <c r="E833" i="11"/>
  <c r="E821" i="11"/>
  <c r="E809" i="11"/>
  <c r="E797" i="11"/>
  <c r="E785" i="11"/>
  <c r="E773" i="11"/>
  <c r="E761" i="11"/>
  <c r="E749" i="11"/>
  <c r="E737" i="11"/>
  <c r="E725" i="11"/>
  <c r="E713" i="11"/>
  <c r="E701" i="11"/>
  <c r="E689" i="11"/>
  <c r="E677" i="11"/>
  <c r="E665" i="11"/>
  <c r="E653" i="11"/>
  <c r="E641" i="11"/>
  <c r="E629" i="11"/>
  <c r="E617" i="11"/>
  <c r="E605" i="11"/>
  <c r="E593" i="11"/>
  <c r="E581" i="11"/>
  <c r="E569" i="11"/>
  <c r="E557" i="11"/>
  <c r="E545" i="11"/>
  <c r="E533" i="11"/>
  <c r="E521" i="11"/>
  <c r="E509" i="11"/>
  <c r="E497" i="11"/>
  <c r="E485" i="11"/>
  <c r="E473" i="11"/>
  <c r="E461" i="11"/>
  <c r="E449" i="11"/>
  <c r="E437" i="11"/>
  <c r="E425" i="11"/>
  <c r="E413" i="11"/>
  <c r="E401" i="11"/>
  <c r="E389" i="11"/>
  <c r="E377" i="11"/>
  <c r="E365" i="11"/>
  <c r="E353" i="11"/>
  <c r="E341" i="11"/>
  <c r="E329" i="11"/>
  <c r="E317" i="11"/>
  <c r="E305" i="11"/>
  <c r="E293" i="11"/>
  <c r="E281" i="11"/>
  <c r="E269" i="11"/>
  <c r="E257" i="11"/>
  <c r="E245" i="11"/>
  <c r="E233" i="11"/>
  <c r="E221" i="11"/>
  <c r="E209" i="11"/>
  <c r="E197" i="11"/>
  <c r="E185" i="11"/>
  <c r="E173" i="11"/>
  <c r="E161" i="11"/>
  <c r="E149" i="11"/>
  <c r="E137" i="11"/>
  <c r="E125" i="11"/>
  <c r="E113" i="11"/>
  <c r="E101" i="11"/>
  <c r="E89" i="11"/>
  <c r="E77" i="11"/>
  <c r="E65" i="11"/>
  <c r="E53" i="11"/>
  <c r="E41" i="11"/>
  <c r="E29" i="11"/>
  <c r="E17" i="11"/>
  <c r="E9992" i="11"/>
  <c r="E9920" i="11"/>
  <c r="E9848" i="11"/>
  <c r="E9776" i="11"/>
  <c r="E9704" i="11"/>
  <c r="E9632" i="11"/>
  <c r="E9560" i="11"/>
  <c r="E9488" i="11"/>
  <c r="E9416" i="11"/>
  <c r="E9344" i="11"/>
  <c r="E9272" i="11"/>
  <c r="E9200" i="11"/>
  <c r="E9128" i="11"/>
  <c r="E9056" i="11"/>
  <c r="E8984" i="11"/>
  <c r="E8912" i="11"/>
  <c r="E8840" i="11"/>
  <c r="E8768" i="11"/>
  <c r="E8696" i="11"/>
  <c r="E8624" i="11"/>
  <c r="E8552" i="11"/>
  <c r="E8480" i="11"/>
  <c r="E8408" i="11"/>
  <c r="E8336" i="11"/>
  <c r="E8264" i="11"/>
  <c r="E8192" i="11"/>
  <c r="E8120" i="11"/>
  <c r="E8048" i="11"/>
  <c r="E7976" i="11"/>
  <c r="E7904" i="11"/>
  <c r="E7832" i="11"/>
  <c r="E7760" i="11"/>
  <c r="E7688" i="11"/>
  <c r="E7616" i="11"/>
  <c r="E7544" i="11"/>
  <c r="E7472" i="11"/>
  <c r="E7400" i="11"/>
  <c r="E7328" i="11"/>
  <c r="E7256" i="11"/>
  <c r="E7184" i="11"/>
  <c r="E7112" i="11"/>
  <c r="E7040" i="11"/>
  <c r="E6974" i="11"/>
  <c r="E6920" i="11"/>
  <c r="E6866" i="11"/>
  <c r="E6812" i="11"/>
  <c r="E6758" i="11"/>
  <c r="E6704" i="11"/>
  <c r="E6650" i="11"/>
  <c r="E6596" i="11"/>
  <c r="E6542" i="11"/>
  <c r="E6488" i="11"/>
  <c r="E6434" i="11"/>
  <c r="E6380" i="11"/>
  <c r="E6326" i="11"/>
  <c r="E6272" i="11"/>
  <c r="E6218" i="11"/>
  <c r="E6164" i="11"/>
  <c r="E6110" i="11"/>
  <c r="E6056" i="11"/>
  <c r="E6002" i="11"/>
  <c r="E5948" i="11"/>
  <c r="E5894" i="11"/>
  <c r="E5840" i="11"/>
  <c r="E5786" i="11"/>
  <c r="E5732" i="11"/>
  <c r="E5678" i="11"/>
  <c r="E5624" i="11"/>
  <c r="E5570" i="11"/>
  <c r="E5516" i="11"/>
  <c r="E5462" i="11"/>
  <c r="E5408" i="11"/>
  <c r="E5354" i="11"/>
  <c r="E5300" i="11"/>
  <c r="E5246" i="11"/>
  <c r="E5192" i="11"/>
  <c r="E5138" i="11"/>
  <c r="E5084" i="11"/>
  <c r="E5030" i="11"/>
  <c r="E4976" i="11"/>
  <c r="E4922" i="11"/>
  <c r="E4868" i="11"/>
  <c r="E4814" i="11"/>
  <c r="E4760" i="11"/>
  <c r="E4706" i="11"/>
  <c r="E4661" i="11"/>
  <c r="E4617" i="11"/>
  <c r="E4574" i="11"/>
  <c r="E4531" i="11"/>
  <c r="E4488" i="11"/>
  <c r="E4445" i="11"/>
  <c r="E4401" i="11"/>
  <c r="E4358" i="11"/>
  <c r="E4315" i="11"/>
  <c r="E4272" i="11"/>
  <c r="E4229" i="11"/>
  <c r="E4185" i="11"/>
  <c r="E4142" i="11"/>
  <c r="E4099" i="11"/>
  <c r="E4056" i="11"/>
  <c r="E4013" i="11"/>
  <c r="E3969" i="11"/>
  <c r="E3929" i="11"/>
  <c r="E3893" i="11"/>
  <c r="E3857" i="11"/>
  <c r="E3821" i="11"/>
  <c r="E3785" i="11"/>
  <c r="E3749" i="11"/>
  <c r="E3713" i="11"/>
  <c r="E3677" i="11"/>
  <c r="E3641" i="11"/>
  <c r="E3605" i="11"/>
  <c r="E3569" i="11"/>
  <c r="E3533" i="11"/>
  <c r="E3497" i="11"/>
  <c r="E3461" i="11"/>
  <c r="E3425" i="11"/>
  <c r="E3389" i="11"/>
  <c r="E3353" i="11"/>
  <c r="E3317" i="11"/>
  <c r="E3281" i="11"/>
  <c r="E3245" i="11"/>
  <c r="E3223" i="11"/>
  <c r="E3205" i="11"/>
  <c r="E3187" i="11"/>
  <c r="E3169" i="11"/>
  <c r="E3151" i="11"/>
  <c r="E3133" i="11"/>
  <c r="E3115" i="11"/>
  <c r="E3097" i="11"/>
  <c r="E3079" i="11"/>
  <c r="E3061" i="11"/>
  <c r="E3043" i="11"/>
  <c r="E3025" i="11"/>
  <c r="E3007" i="11"/>
  <c r="E2989" i="11"/>
  <c r="E2971" i="11"/>
  <c r="E2953" i="11"/>
  <c r="E2935" i="11"/>
  <c r="E2917" i="11"/>
  <c r="E2899" i="11"/>
  <c r="E2881" i="11"/>
  <c r="E2863" i="11"/>
  <c r="E2845" i="11"/>
  <c r="E2827" i="11"/>
  <c r="E2809" i="11"/>
  <c r="E2791" i="11"/>
  <c r="E2773" i="11"/>
  <c r="E2755" i="11"/>
  <c r="E2737" i="11"/>
  <c r="E2719" i="11"/>
  <c r="E2701" i="11"/>
  <c r="E2683" i="11"/>
  <c r="E2665" i="11"/>
  <c r="E2647" i="11"/>
  <c r="E2629" i="11"/>
  <c r="E2611" i="11"/>
  <c r="E2593" i="11"/>
  <c r="E2575" i="11"/>
  <c r="E2557" i="11"/>
  <c r="E2539" i="11"/>
  <c r="E2521" i="11"/>
  <c r="E2503" i="11"/>
  <c r="E2485" i="11"/>
  <c r="E2467" i="11"/>
  <c r="E2449" i="11"/>
  <c r="E2431" i="11"/>
  <c r="E2413" i="11"/>
  <c r="E2395" i="11"/>
  <c r="E2377" i="11"/>
  <c r="E2359" i="11"/>
  <c r="E2341" i="11"/>
  <c r="E2323" i="11"/>
  <c r="E2305" i="11"/>
  <c r="E2287" i="11"/>
  <c r="E2269" i="11"/>
  <c r="E2251" i="11"/>
  <c r="E2233" i="11"/>
  <c r="E2215" i="11"/>
  <c r="E2197" i="11"/>
  <c r="E2179" i="11"/>
  <c r="E2161" i="11"/>
  <c r="E2143" i="11"/>
  <c r="E2125" i="11"/>
  <c r="E2107" i="11"/>
  <c r="E2089" i="11"/>
  <c r="E2071" i="11"/>
  <c r="E2053" i="11"/>
  <c r="E2035" i="11"/>
  <c r="E2017" i="11"/>
  <c r="E1999" i="11"/>
  <c r="E1981" i="11"/>
  <c r="E1963" i="11"/>
  <c r="E1945" i="11"/>
  <c r="E1927" i="11"/>
  <c r="E1909" i="11"/>
  <c r="E1891" i="11"/>
  <c r="E1873" i="11"/>
  <c r="E1855" i="11"/>
  <c r="E1837" i="11"/>
  <c r="E1819" i="11"/>
  <c r="E1801" i="11"/>
  <c r="E1783" i="11"/>
  <c r="E1765" i="11"/>
  <c r="E1747" i="11"/>
  <c r="E1729" i="11"/>
  <c r="E1711" i="11"/>
  <c r="E1693" i="11"/>
  <c r="E1675" i="11"/>
  <c r="E1657" i="11"/>
  <c r="E1639" i="11"/>
  <c r="E1621" i="11"/>
  <c r="E1603" i="11"/>
  <c r="E1585" i="11"/>
  <c r="E1567" i="11"/>
  <c r="E1549" i="11"/>
  <c r="E1531" i="11"/>
  <c r="E1513" i="11"/>
  <c r="E1495" i="11"/>
  <c r="E1477" i="11"/>
  <c r="E1459" i="11"/>
  <c r="E1441" i="11"/>
  <c r="E1423" i="11"/>
  <c r="E1405" i="11"/>
  <c r="E1387" i="11"/>
  <c r="E1369" i="11"/>
  <c r="E1351" i="11"/>
  <c r="E1333" i="11"/>
  <c r="E1315" i="11"/>
  <c r="E1297" i="11"/>
  <c r="E1279" i="11"/>
  <c r="E1261" i="11"/>
  <c r="E1243" i="11"/>
  <c r="E1225" i="11"/>
  <c r="E1207" i="11"/>
  <c r="E1189" i="11"/>
  <c r="E1177" i="11"/>
  <c r="E1165" i="11"/>
  <c r="E1153" i="11"/>
  <c r="E1141" i="11"/>
  <c r="E1129" i="11"/>
  <c r="E1117" i="11"/>
  <c r="E1105" i="11"/>
  <c r="E1093" i="11"/>
  <c r="E1081" i="11"/>
  <c r="E1069" i="11"/>
  <c r="E1057" i="11"/>
  <c r="E1045" i="11"/>
  <c r="E1033" i="11"/>
  <c r="E1021" i="11"/>
  <c r="E1009" i="11"/>
  <c r="E997" i="11"/>
  <c r="E985" i="11"/>
  <c r="E973" i="11"/>
  <c r="E961" i="11"/>
  <c r="E949" i="11"/>
  <c r="E937" i="11"/>
  <c r="E925" i="11"/>
  <c r="E913" i="11"/>
  <c r="E901" i="11"/>
  <c r="E889" i="11"/>
  <c r="E877" i="11"/>
  <c r="E865" i="11"/>
  <c r="E853" i="11"/>
  <c r="E841" i="11"/>
  <c r="E829" i="11"/>
  <c r="E817" i="11"/>
  <c r="E805" i="11"/>
  <c r="E793" i="11"/>
  <c r="E781" i="11"/>
  <c r="E769" i="11"/>
  <c r="E757" i="11"/>
  <c r="E745" i="11"/>
  <c r="E733" i="11"/>
  <c r="E721" i="11"/>
  <c r="E709" i="11"/>
  <c r="E697" i="11"/>
  <c r="E685" i="11"/>
  <c r="E673" i="11"/>
  <c r="E661" i="11"/>
  <c r="E649" i="11"/>
  <c r="E637" i="11"/>
  <c r="E625" i="11"/>
  <c r="E613" i="11"/>
  <c r="E601" i="11"/>
  <c r="E589" i="11"/>
  <c r="E577" i="11"/>
  <c r="E565" i="11"/>
  <c r="E553" i="11"/>
  <c r="E541" i="11"/>
  <c r="E529" i="11"/>
  <c r="E517" i="11"/>
  <c r="E505" i="11"/>
  <c r="E493" i="11"/>
  <c r="E481" i="11"/>
  <c r="E469" i="11"/>
  <c r="E457" i="11"/>
  <c r="E445" i="11"/>
  <c r="E433" i="11"/>
  <c r="E421" i="11"/>
  <c r="E409" i="11"/>
  <c r="E397" i="11"/>
  <c r="E385" i="11"/>
  <c r="E373" i="11"/>
  <c r="E361" i="11"/>
  <c r="E349" i="11"/>
  <c r="E337" i="11"/>
  <c r="E325" i="11"/>
  <c r="E313" i="11"/>
  <c r="E301" i="11"/>
  <c r="E289" i="11"/>
  <c r="E277" i="11"/>
  <c r="E265" i="11"/>
  <c r="E253" i="11"/>
  <c r="E241" i="11"/>
  <c r="E229" i="11"/>
  <c r="E217" i="11"/>
  <c r="E205" i="11"/>
  <c r="E193" i="11"/>
  <c r="E181" i="11"/>
  <c r="E169" i="11"/>
  <c r="E157" i="11"/>
  <c r="E145" i="11"/>
  <c r="E133" i="11"/>
  <c r="E121" i="11"/>
  <c r="E109" i="11"/>
  <c r="E97" i="11"/>
  <c r="E85" i="11"/>
  <c r="E73" i="11"/>
  <c r="E61" i="11"/>
  <c r="E49" i="11"/>
  <c r="E37" i="11"/>
  <c r="E25" i="11"/>
  <c r="E9644" i="11"/>
  <c r="E9212" i="11"/>
  <c r="E8780" i="11"/>
  <c r="E8348" i="11"/>
  <c r="E7916" i="11"/>
  <c r="E7484" i="11"/>
  <c r="E7052" i="11"/>
  <c r="E6713" i="11"/>
  <c r="E6389" i="11"/>
  <c r="E6065" i="11"/>
  <c r="E5741" i="11"/>
  <c r="E5417" i="11"/>
  <c r="E5093" i="11"/>
  <c r="E4769" i="11"/>
  <c r="E4495" i="11"/>
  <c r="E4236" i="11"/>
  <c r="E3977" i="11"/>
  <c r="E3755" i="11"/>
  <c r="E3539" i="11"/>
  <c r="E3323" i="11"/>
  <c r="E3173" i="11"/>
  <c r="E3065" i="11"/>
  <c r="E2957" i="11"/>
  <c r="E2849" i="11"/>
  <c r="E2741" i="11"/>
  <c r="E2633" i="11"/>
  <c r="E2525" i="11"/>
  <c r="E2417" i="11"/>
  <c r="E2309" i="11"/>
  <c r="E2201" i="11"/>
  <c r="E2093" i="11"/>
  <c r="E1985" i="11"/>
  <c r="E1877" i="11"/>
  <c r="E1769" i="11"/>
  <c r="E1661" i="11"/>
  <c r="E1553" i="11"/>
  <c r="E1445" i="11"/>
  <c r="E1337" i="11"/>
  <c r="E1229" i="11"/>
  <c r="E1142" i="11"/>
  <c r="E1070" i="11"/>
  <c r="E998" i="11"/>
  <c r="E926" i="11"/>
  <c r="E854" i="11"/>
  <c r="E782" i="11"/>
  <c r="E710" i="11"/>
  <c r="E638" i="11"/>
  <c r="E566" i="11"/>
  <c r="E494" i="11"/>
  <c r="E422" i="11"/>
  <c r="E350" i="11"/>
  <c r="E278" i="11"/>
  <c r="E206" i="11"/>
  <c r="E134" i="11"/>
  <c r="E62" i="11"/>
  <c r="E10004" i="11"/>
  <c r="E9572" i="11"/>
  <c r="E9140" i="11"/>
  <c r="E8708" i="11"/>
  <c r="E8276" i="11"/>
  <c r="E7844" i="11"/>
  <c r="E7412" i="11"/>
  <c r="E6983" i="11"/>
  <c r="E6659" i="11"/>
  <c r="E6335" i="11"/>
  <c r="E6011" i="11"/>
  <c r="E5687" i="11"/>
  <c r="E5363" i="11"/>
  <c r="E5039" i="11"/>
  <c r="E4715" i="11"/>
  <c r="E4452" i="11"/>
  <c r="E4193" i="11"/>
  <c r="E3935" i="11"/>
  <c r="E3719" i="11"/>
  <c r="E3503" i="11"/>
  <c r="E3287" i="11"/>
  <c r="E3155" i="11"/>
  <c r="E3047" i="11"/>
  <c r="E2939" i="11"/>
  <c r="E2831" i="11"/>
  <c r="E2723" i="11"/>
  <c r="E2615" i="11"/>
  <c r="E2507" i="11"/>
  <c r="E2399" i="11"/>
  <c r="E2291" i="11"/>
  <c r="E2183" i="11"/>
  <c r="E2075" i="11"/>
  <c r="E1967" i="11"/>
  <c r="E1859" i="11"/>
  <c r="E1751" i="11"/>
  <c r="E1643" i="11"/>
  <c r="E1535" i="11"/>
  <c r="E1427" i="11"/>
  <c r="E1319" i="11"/>
  <c r="E1211" i="11"/>
  <c r="E1130" i="11"/>
  <c r="E1058" i="11"/>
  <c r="E986" i="11"/>
  <c r="E914" i="11"/>
  <c r="E842" i="11"/>
  <c r="E770" i="11"/>
  <c r="E698" i="11"/>
  <c r="E626" i="11"/>
  <c r="E554" i="11"/>
  <c r="E482" i="11"/>
  <c r="E410" i="11"/>
  <c r="E338" i="11"/>
  <c r="E266" i="11"/>
  <c r="E194" i="11"/>
  <c r="E122" i="11"/>
  <c r="E50" i="11"/>
  <c r="E9788" i="11"/>
  <c r="E9356" i="11"/>
  <c r="E8924" i="11"/>
  <c r="E8492" i="11"/>
  <c r="E8060" i="11"/>
  <c r="E7628" i="11"/>
  <c r="E7196" i="11"/>
  <c r="E6821" i="11"/>
  <c r="E6497" i="11"/>
  <c r="E6173" i="11"/>
  <c r="E5849" i="11"/>
  <c r="E5525" i="11"/>
  <c r="E5201" i="11"/>
  <c r="E4877" i="11"/>
  <c r="E4581" i="11"/>
  <c r="E4322" i="11"/>
  <c r="E4063" i="11"/>
  <c r="E3827" i="11"/>
  <c r="E3611" i="11"/>
  <c r="E3395" i="11"/>
  <c r="E3209" i="11"/>
  <c r="E3101" i="11"/>
  <c r="E2993" i="11"/>
  <c r="E2885" i="11"/>
  <c r="E2777" i="11"/>
  <c r="E2669" i="11"/>
  <c r="E2561" i="11"/>
  <c r="E2453" i="11"/>
  <c r="E2345" i="11"/>
  <c r="E2237" i="11"/>
  <c r="E2129" i="11"/>
  <c r="E2021" i="11"/>
  <c r="E1913" i="11"/>
  <c r="E1805" i="11"/>
  <c r="E1589" i="11"/>
  <c r="E1481" i="11"/>
  <c r="E1373" i="11"/>
  <c r="E1265" i="11"/>
  <c r="E1166" i="11"/>
  <c r="E1094" i="11"/>
  <c r="E1022" i="11"/>
  <c r="E950" i="11"/>
  <c r="E878" i="11"/>
  <c r="E806" i="11"/>
  <c r="E734" i="11"/>
  <c r="E662" i="11"/>
  <c r="E590" i="11"/>
  <c r="E518" i="11"/>
  <c r="E446" i="11"/>
  <c r="E302" i="11"/>
  <c r="E230" i="11"/>
  <c r="E158" i="11"/>
  <c r="E86" i="11"/>
  <c r="E9932" i="11"/>
  <c r="E9500" i="11"/>
  <c r="E9068" i="11"/>
  <c r="E8636" i="11"/>
  <c r="E8204" i="11"/>
  <c r="E7772" i="11"/>
  <c r="E7340" i="11"/>
  <c r="E6929" i="11"/>
  <c r="E6605" i="11"/>
  <c r="E6281" i="11"/>
  <c r="E5957" i="11"/>
  <c r="E5633" i="11"/>
  <c r="E5309" i="11"/>
  <c r="E4985" i="11"/>
  <c r="E4668" i="11"/>
  <c r="E4409" i="11"/>
  <c r="E4149" i="11"/>
  <c r="E3899" i="11"/>
  <c r="E3683" i="11"/>
  <c r="E3467" i="11"/>
  <c r="E3251" i="11"/>
  <c r="E3137" i="11"/>
  <c r="E3029" i="11"/>
  <c r="E2921" i="11"/>
  <c r="E2813" i="11"/>
  <c r="E2705" i="11"/>
  <c r="E2597" i="11"/>
  <c r="E2489" i="11"/>
  <c r="E2381" i="11"/>
  <c r="E2273" i="11"/>
  <c r="E2165" i="11"/>
  <c r="E2057" i="11"/>
  <c r="E1949" i="11"/>
  <c r="E1841" i="11"/>
  <c r="E1733" i="11"/>
  <c r="E1625" i="11"/>
  <c r="E1517" i="11"/>
  <c r="E1409" i="11"/>
  <c r="E1301" i="11"/>
  <c r="E1193" i="11"/>
  <c r="E1118" i="11"/>
  <c r="E1046" i="11"/>
  <c r="E974" i="11"/>
  <c r="E902" i="11"/>
  <c r="E830" i="11"/>
  <c r="E758" i="11"/>
  <c r="E686" i="11"/>
  <c r="E614" i="11"/>
  <c r="E542" i="11"/>
  <c r="E470" i="11"/>
  <c r="E398" i="11"/>
  <c r="E326" i="11"/>
  <c r="E254" i="11"/>
  <c r="E182" i="11"/>
  <c r="E110" i="11"/>
  <c r="E38" i="11"/>
  <c r="E1697" i="11"/>
  <c r="E374" i="11"/>
  <c r="E9860" i="11"/>
  <c r="E9428" i="11"/>
  <c r="E8996" i="11"/>
  <c r="E8564" i="11"/>
  <c r="E8132" i="11"/>
  <c r="E7700" i="11"/>
  <c r="E7268" i="11"/>
  <c r="E6875" i="11"/>
  <c r="E6551" i="11"/>
  <c r="E6227" i="11"/>
  <c r="E5903" i="11"/>
  <c r="E5579" i="11"/>
  <c r="E5255" i="11"/>
  <c r="E4931" i="11"/>
  <c r="E4625" i="11"/>
  <c r="E4365" i="11"/>
  <c r="E4106" i="11"/>
  <c r="E3863" i="11"/>
  <c r="E3647" i="11"/>
  <c r="E3431" i="11"/>
  <c r="E3227" i="11"/>
  <c r="E3119" i="11"/>
  <c r="E3011" i="11"/>
  <c r="E2903" i="11"/>
  <c r="E2795" i="11"/>
  <c r="E2687" i="11"/>
  <c r="E2579" i="11"/>
  <c r="E2471" i="11"/>
  <c r="E2363" i="11"/>
  <c r="E2255" i="11"/>
  <c r="E2147" i="11"/>
  <c r="E2039" i="11"/>
  <c r="E1931" i="11"/>
  <c r="E1823" i="11"/>
  <c r="E1715" i="11"/>
  <c r="E1607" i="11"/>
  <c r="E1499" i="11"/>
  <c r="E1391" i="11"/>
  <c r="E1283" i="11"/>
  <c r="E1178" i="11"/>
  <c r="E1106" i="11"/>
  <c r="E1034" i="11"/>
  <c r="E962" i="11"/>
  <c r="E890" i="11"/>
  <c r="E818" i="11"/>
  <c r="E746" i="11"/>
  <c r="E674" i="11"/>
  <c r="E602" i="11"/>
  <c r="E530" i="11"/>
  <c r="E458" i="11"/>
  <c r="E386" i="11"/>
  <c r="E314" i="11"/>
  <c r="E242" i="11"/>
  <c r="E170" i="11"/>
  <c r="E98" i="11"/>
  <c r="E26" i="11"/>
  <c r="E9716" i="11"/>
  <c r="E9284" i="11"/>
  <c r="E8852" i="11"/>
  <c r="E8420" i="11"/>
  <c r="E7988" i="11"/>
  <c r="E7556" i="11"/>
  <c r="E7124" i="11"/>
  <c r="E6767" i="11"/>
  <c r="E6443" i="11"/>
  <c r="E6119" i="11"/>
  <c r="E5795" i="11"/>
  <c r="E5471" i="11"/>
  <c r="E5147" i="11"/>
  <c r="E4823" i="11"/>
  <c r="E4538" i="11"/>
  <c r="E4279" i="11"/>
  <c r="E4020" i="11"/>
  <c r="E3791" i="11"/>
  <c r="E3575" i="11"/>
  <c r="E3359" i="11"/>
  <c r="E3191" i="11"/>
  <c r="E3083" i="11"/>
  <c r="E2975" i="11"/>
  <c r="E2867" i="11"/>
  <c r="E2759" i="11"/>
  <c r="E2651" i="11"/>
  <c r="E2543" i="11"/>
  <c r="E2435" i="11"/>
  <c r="E2327" i="11"/>
  <c r="E2219" i="11"/>
  <c r="E2111" i="11"/>
  <c r="E2003" i="11"/>
  <c r="E1895" i="11"/>
  <c r="E1787" i="11"/>
  <c r="E1679" i="11"/>
  <c r="E1571" i="11"/>
  <c r="E1463" i="11"/>
  <c r="E1355" i="11"/>
  <c r="E1247" i="11"/>
  <c r="E1154" i="11"/>
  <c r="E1082" i="11"/>
  <c r="E1010" i="11"/>
  <c r="E938" i="11"/>
  <c r="E866" i="11"/>
  <c r="E794" i="11"/>
  <c r="E722" i="11"/>
  <c r="E650" i="11"/>
  <c r="E578" i="11"/>
  <c r="E506" i="11"/>
  <c r="E434" i="11"/>
  <c r="E362" i="11"/>
  <c r="E290" i="11"/>
  <c r="E218" i="11"/>
  <c r="E146" i="11"/>
  <c r="E74" i="11"/>
  <c r="F10014" i="11"/>
  <c r="F10008" i="11"/>
  <c r="F10002" i="11"/>
  <c r="F9996" i="11"/>
  <c r="F9990" i="11"/>
  <c r="F9984" i="11"/>
  <c r="F9978" i="11"/>
  <c r="F9972" i="11"/>
  <c r="F9966" i="11"/>
  <c r="F9960" i="11"/>
  <c r="F9954" i="11"/>
  <c r="F9948" i="11"/>
  <c r="F9942" i="11"/>
  <c r="F9936" i="11"/>
  <c r="F9930" i="11"/>
  <c r="F9924" i="11"/>
  <c r="F9918" i="11"/>
  <c r="F9912" i="11"/>
  <c r="F9906" i="11"/>
  <c r="F9900" i="11"/>
  <c r="F9894" i="11"/>
  <c r="F9888" i="11"/>
  <c r="F9882" i="11"/>
  <c r="F9876" i="11"/>
  <c r="F9870" i="11"/>
  <c r="F9864" i="11"/>
  <c r="F9858" i="11"/>
  <c r="F9852" i="11"/>
  <c r="F9846" i="11"/>
  <c r="F9840" i="11"/>
  <c r="F9834" i="11"/>
  <c r="F9828" i="11"/>
  <c r="F9822" i="11"/>
  <c r="F9816" i="11"/>
  <c r="F9810" i="11"/>
  <c r="F9804" i="11"/>
  <c r="F9798" i="11"/>
  <c r="F9792" i="11"/>
  <c r="F9786" i="11"/>
  <c r="F9780" i="11"/>
  <c r="F9774" i="11"/>
  <c r="F9768" i="11"/>
  <c r="F9762" i="11"/>
  <c r="F9756" i="11"/>
  <c r="F9750" i="11"/>
  <c r="F9744" i="11"/>
  <c r="F9738" i="11"/>
  <c r="F9732" i="11"/>
  <c r="F9726" i="11"/>
  <c r="F9720" i="11"/>
  <c r="F9714" i="11"/>
  <c r="F9708" i="11"/>
  <c r="F9702" i="11"/>
  <c r="F9696" i="11"/>
  <c r="F9690" i="11"/>
  <c r="F9684" i="11"/>
  <c r="F9678" i="11"/>
  <c r="F9672" i="11"/>
  <c r="F9666" i="11"/>
  <c r="F9660" i="11"/>
  <c r="F9654" i="11"/>
  <c r="F9648" i="11"/>
  <c r="F9642" i="11"/>
  <c r="F9636" i="11"/>
  <c r="F9630" i="11"/>
  <c r="F9624" i="11"/>
  <c r="F9618" i="11"/>
  <c r="F9612" i="11"/>
  <c r="F9606" i="11"/>
  <c r="F9600" i="11"/>
  <c r="F9594" i="11"/>
  <c r="F9588" i="11"/>
  <c r="F9582" i="11"/>
  <c r="F9576" i="11"/>
  <c r="F9570" i="11"/>
  <c r="F9564" i="11"/>
  <c r="F9558" i="11"/>
  <c r="F9552" i="11"/>
  <c r="F9546" i="11"/>
  <c r="F9540" i="11"/>
  <c r="F9534" i="11"/>
  <c r="F9528" i="11"/>
  <c r="F9522" i="11"/>
  <c r="F9516" i="11"/>
  <c r="F9510" i="11"/>
  <c r="F9504" i="11"/>
  <c r="F9498" i="11"/>
  <c r="F9492" i="11"/>
  <c r="F9486" i="11"/>
  <c r="F9480" i="11"/>
  <c r="F9474" i="11"/>
  <c r="F9468" i="11"/>
  <c r="F9462" i="11"/>
  <c r="F9456" i="11"/>
  <c r="F9450" i="11"/>
  <c r="F9444" i="11"/>
  <c r="F9438" i="11"/>
  <c r="F9432" i="11"/>
  <c r="F9426" i="11"/>
  <c r="F9420" i="11"/>
  <c r="F9414" i="11"/>
  <c r="F9408" i="11"/>
  <c r="F9402" i="11"/>
  <c r="F9396" i="11"/>
  <c r="F9390" i="11"/>
  <c r="F9384" i="11"/>
  <c r="F9378" i="11"/>
  <c r="F9372" i="11"/>
  <c r="F9366" i="11"/>
  <c r="F9360" i="11"/>
  <c r="F9354" i="11"/>
  <c r="F9348" i="11"/>
  <c r="F9342" i="11"/>
  <c r="F9336" i="11"/>
  <c r="F9330" i="11"/>
  <c r="F9324" i="11"/>
  <c r="F9318" i="11"/>
  <c r="F9312" i="11"/>
  <c r="F9306" i="11"/>
  <c r="F9300" i="11"/>
  <c r="F9294" i="11"/>
  <c r="F9288" i="11"/>
  <c r="F9282" i="11"/>
  <c r="F9276" i="11"/>
  <c r="F9270" i="11"/>
  <c r="F9264" i="11"/>
  <c r="F9258" i="11"/>
  <c r="F9252" i="11"/>
  <c r="F9246" i="11"/>
  <c r="F9240" i="11"/>
  <c r="F9234" i="11"/>
  <c r="F9228" i="11"/>
  <c r="F9222" i="11"/>
  <c r="F9216" i="11"/>
  <c r="F9210" i="11"/>
  <c r="F9204" i="11"/>
  <c r="F9198" i="11"/>
  <c r="F9192" i="11"/>
  <c r="F9186" i="11"/>
  <c r="F9180" i="11"/>
  <c r="F9174" i="11"/>
  <c r="F9168" i="11"/>
  <c r="F9162" i="11"/>
  <c r="F9156" i="11"/>
  <c r="F9150" i="11"/>
  <c r="F9144" i="11"/>
  <c r="F9138" i="11"/>
  <c r="F9132" i="11"/>
  <c r="F9126" i="11"/>
  <c r="F9120" i="11"/>
  <c r="F9114" i="11"/>
  <c r="F9108" i="11"/>
  <c r="F9102" i="11"/>
  <c r="F9096" i="11"/>
  <c r="F9090" i="11"/>
  <c r="F9084" i="11"/>
  <c r="F9078" i="11"/>
  <c r="F9072" i="11"/>
  <c r="F9066" i="11"/>
  <c r="F9060" i="11"/>
  <c r="F9054" i="11"/>
  <c r="F9048" i="11"/>
  <c r="F9042" i="11"/>
  <c r="F9036" i="11"/>
  <c r="F9030" i="11"/>
  <c r="F9024" i="11"/>
  <c r="F9018" i="11"/>
  <c r="F9012" i="11"/>
  <c r="F9006" i="11"/>
  <c r="F9000" i="11"/>
  <c r="F8994" i="11"/>
  <c r="F8988" i="11"/>
  <c r="F8982" i="11"/>
  <c r="F8976" i="11"/>
  <c r="F8970" i="11"/>
  <c r="F8964" i="11"/>
  <c r="F8958" i="11"/>
  <c r="F8952" i="11"/>
  <c r="F8946" i="11"/>
  <c r="F8940" i="11"/>
  <c r="F8934" i="11"/>
  <c r="F8928" i="11"/>
  <c r="F8922" i="11"/>
  <c r="F8916" i="11"/>
  <c r="F8910" i="11"/>
  <c r="F8904" i="11"/>
  <c r="F8898" i="11"/>
  <c r="F8892" i="11"/>
  <c r="F8886" i="11"/>
  <c r="F8880" i="11"/>
  <c r="F8874" i="11"/>
  <c r="F8868" i="11"/>
  <c r="F8862" i="11"/>
  <c r="F8856" i="11"/>
  <c r="F8850" i="11"/>
  <c r="F8844" i="11"/>
  <c r="F8838" i="11"/>
  <c r="F8832" i="11"/>
  <c r="F8826" i="11"/>
  <c r="F8820" i="11"/>
  <c r="F8814" i="11"/>
  <c r="F8808" i="11"/>
  <c r="F8802" i="11"/>
  <c r="F8796" i="11"/>
  <c r="F8790" i="11"/>
  <c r="F8784" i="11"/>
  <c r="F8778" i="11"/>
  <c r="F8772" i="11"/>
  <c r="F8766" i="11"/>
  <c r="F8760" i="11"/>
  <c r="F8754" i="11"/>
  <c r="F8748" i="11"/>
  <c r="F8742" i="11"/>
  <c r="F8736" i="11"/>
  <c r="F8730" i="11"/>
  <c r="F8724" i="11"/>
  <c r="F8718" i="11"/>
  <c r="F8712" i="11"/>
  <c r="F8706" i="11"/>
  <c r="F8700" i="11"/>
  <c r="F8694" i="11"/>
  <c r="F8688" i="11"/>
  <c r="F8682" i="11"/>
  <c r="F8676" i="11"/>
  <c r="F8670" i="11"/>
  <c r="F8664" i="11"/>
  <c r="F8658" i="11"/>
  <c r="F8652" i="11"/>
  <c r="F8646" i="11"/>
  <c r="F8640" i="11"/>
  <c r="F8634" i="11"/>
  <c r="F8628" i="11"/>
  <c r="F8622" i="11"/>
  <c r="F8616" i="11"/>
  <c r="F8610" i="11"/>
  <c r="F8604" i="11"/>
  <c r="F8598" i="11"/>
  <c r="F8592" i="11"/>
  <c r="F8586" i="11"/>
  <c r="F8580" i="11"/>
  <c r="F8574" i="11"/>
  <c r="F8568" i="11"/>
  <c r="F8562" i="11"/>
  <c r="F8556" i="11"/>
  <c r="F8550" i="11"/>
  <c r="F8544" i="11"/>
  <c r="F8538" i="11"/>
  <c r="F8532" i="11"/>
  <c r="F8526" i="11"/>
  <c r="F8520" i="11"/>
  <c r="F8514" i="11"/>
  <c r="F8508" i="11"/>
  <c r="F8502" i="11"/>
  <c r="F8496" i="11"/>
  <c r="F8490" i="11"/>
  <c r="F8484" i="11"/>
  <c r="F8478" i="11"/>
  <c r="F8472" i="11"/>
  <c r="F8466" i="11"/>
  <c r="F8460" i="11"/>
  <c r="F8454" i="11"/>
  <c r="F8448" i="11"/>
  <c r="F8442" i="11"/>
  <c r="F8436" i="11"/>
  <c r="F8430" i="11"/>
  <c r="F8424" i="11"/>
  <c r="F8418" i="11"/>
  <c r="F8412" i="11"/>
  <c r="F8406" i="11"/>
  <c r="F8400" i="11"/>
  <c r="F8394" i="11"/>
  <c r="F8388" i="11"/>
  <c r="F8382" i="11"/>
  <c r="F8376" i="11"/>
  <c r="F8370" i="11"/>
  <c r="F8364" i="11"/>
  <c r="F8358" i="11"/>
  <c r="F8352" i="11"/>
  <c r="F8346" i="11"/>
  <c r="F8340" i="11"/>
  <c r="F8334" i="11"/>
  <c r="F8328" i="11"/>
  <c r="F8322" i="11"/>
  <c r="F8316" i="11"/>
  <c r="F8310" i="11"/>
  <c r="F8304" i="11"/>
  <c r="F8298" i="11"/>
  <c r="F8292" i="11"/>
  <c r="F8286" i="11"/>
  <c r="F8280" i="11"/>
  <c r="F8274" i="11"/>
  <c r="F8268" i="11"/>
  <c r="F8262" i="11"/>
  <c r="F8256" i="11"/>
  <c r="F8250" i="11"/>
  <c r="F8244" i="11"/>
  <c r="F8238" i="11"/>
  <c r="F8232" i="11"/>
  <c r="F8226" i="11"/>
  <c r="F8220" i="11"/>
  <c r="F8214" i="11"/>
  <c r="F8208" i="11"/>
  <c r="F8202" i="11"/>
  <c r="F8196" i="11"/>
  <c r="F8190" i="11"/>
  <c r="F8184" i="11"/>
  <c r="F8178" i="11"/>
  <c r="F8172" i="11"/>
  <c r="F8166" i="11"/>
  <c r="F8160" i="11"/>
  <c r="F8154" i="11"/>
  <c r="F8148" i="11"/>
  <c r="F8142" i="11"/>
  <c r="F8136" i="11"/>
  <c r="F8130" i="11"/>
  <c r="F8124" i="11"/>
  <c r="F8118" i="11"/>
  <c r="F8112" i="11"/>
  <c r="F8106" i="11"/>
  <c r="F8100" i="11"/>
  <c r="F8094" i="11"/>
  <c r="F8088" i="11"/>
  <c r="F8082" i="11"/>
  <c r="F8076" i="11"/>
  <c r="F8070" i="11"/>
  <c r="F8064" i="11"/>
  <c r="F8058" i="11"/>
  <c r="F8052" i="11"/>
  <c r="F8046" i="11"/>
  <c r="F8040" i="11"/>
  <c r="F8034" i="11"/>
  <c r="F8028" i="11"/>
  <c r="F8022" i="11"/>
  <c r="F8016" i="11"/>
  <c r="F8010" i="11"/>
  <c r="F8004" i="11"/>
  <c r="F7998" i="11"/>
  <c r="F7992" i="11"/>
  <c r="F7986" i="11"/>
  <c r="F7980" i="11"/>
  <c r="F7974" i="11"/>
  <c r="F7968" i="11"/>
  <c r="F7962" i="11"/>
  <c r="F7956" i="11"/>
  <c r="F7950" i="11"/>
  <c r="F7944" i="11"/>
  <c r="F7938" i="11"/>
  <c r="F7932" i="11"/>
  <c r="F7926" i="11"/>
  <c r="F7920" i="11"/>
  <c r="F7914" i="11"/>
  <c r="F7908" i="11"/>
  <c r="F7902" i="11"/>
  <c r="F7896" i="11"/>
  <c r="F7890" i="11"/>
  <c r="F7884" i="11"/>
  <c r="F7878" i="11"/>
  <c r="F7872" i="11"/>
  <c r="F7866" i="11"/>
  <c r="F7860" i="11"/>
  <c r="F7854" i="11"/>
  <c r="F7848" i="11"/>
  <c r="F7842" i="11"/>
  <c r="F7836" i="11"/>
  <c r="F7830" i="11"/>
  <c r="F7824" i="11"/>
  <c r="F7818" i="11"/>
  <c r="F7812" i="11"/>
  <c r="F7806" i="11"/>
  <c r="F7800" i="11"/>
  <c r="F7794" i="11"/>
  <c r="F7788" i="11"/>
  <c r="F7782" i="11"/>
  <c r="F7776" i="11"/>
  <c r="F7770" i="11"/>
  <c r="F7764" i="11"/>
  <c r="F7758" i="11"/>
  <c r="F7752" i="11"/>
  <c r="F7746" i="11"/>
  <c r="F7740" i="11"/>
  <c r="F7734" i="11"/>
  <c r="F7728" i="11"/>
  <c r="F7722" i="11"/>
  <c r="F7716" i="11"/>
  <c r="F7710" i="11"/>
  <c r="F7704" i="11"/>
  <c r="F7698" i="11"/>
  <c r="F7692" i="11"/>
  <c r="F7686" i="11"/>
  <c r="F7680" i="11"/>
  <c r="F7674" i="11"/>
  <c r="F7668" i="11"/>
  <c r="F7662" i="11"/>
  <c r="F7656" i="11"/>
  <c r="F7650" i="11"/>
  <c r="F7644" i="11"/>
  <c r="F7638" i="11"/>
  <c r="F7632" i="11"/>
  <c r="F7626" i="11"/>
  <c r="F7620" i="11"/>
  <c r="F7614" i="11"/>
  <c r="F7608" i="11"/>
  <c r="F7602" i="11"/>
  <c r="F7596" i="11"/>
  <c r="F7590" i="11"/>
  <c r="F7584" i="11"/>
  <c r="F7578" i="11"/>
  <c r="F7572" i="11"/>
  <c r="F7566" i="11"/>
  <c r="F7560" i="11"/>
  <c r="F7554" i="11"/>
  <c r="F7548" i="11"/>
  <c r="F7542" i="11"/>
  <c r="F7536" i="11"/>
  <c r="F7530" i="11"/>
  <c r="F10013" i="11"/>
  <c r="F10007" i="11"/>
  <c r="F10001" i="11"/>
  <c r="F9995" i="11"/>
  <c r="F9989" i="11"/>
  <c r="F9983" i="11"/>
  <c r="F9977" i="11"/>
  <c r="F9971" i="11"/>
  <c r="F9965" i="11"/>
  <c r="F9959" i="11"/>
  <c r="F9953" i="11"/>
  <c r="F9947" i="11"/>
  <c r="F9941" i="11"/>
  <c r="F9935" i="11"/>
  <c r="F9929" i="11"/>
  <c r="F9923" i="11"/>
  <c r="F9917" i="11"/>
  <c r="F9911" i="11"/>
  <c r="F9905" i="11"/>
  <c r="F9899" i="11"/>
  <c r="F9893" i="11"/>
  <c r="F9887" i="11"/>
  <c r="F9881" i="11"/>
  <c r="F9875" i="11"/>
  <c r="F9869" i="11"/>
  <c r="F9863" i="11"/>
  <c r="F9857" i="11"/>
  <c r="F9851" i="11"/>
  <c r="F9845" i="11"/>
  <c r="F9839" i="11"/>
  <c r="F9833" i="11"/>
  <c r="F9827" i="11"/>
  <c r="F9821" i="11"/>
  <c r="F9815" i="11"/>
  <c r="F9809" i="11"/>
  <c r="F9803" i="11"/>
  <c r="F9797" i="11"/>
  <c r="F9791" i="11"/>
  <c r="F9785" i="11"/>
  <c r="F9779" i="11"/>
  <c r="F9773" i="11"/>
  <c r="F9767" i="11"/>
  <c r="F9761" i="11"/>
  <c r="F9755" i="11"/>
  <c r="F9749" i="11"/>
  <c r="F9743" i="11"/>
  <c r="F9737" i="11"/>
  <c r="F9731" i="11"/>
  <c r="F9725" i="11"/>
  <c r="F9719" i="11"/>
  <c r="F9713" i="11"/>
  <c r="F9707" i="11"/>
  <c r="F9701" i="11"/>
  <c r="F9695" i="11"/>
  <c r="F9689" i="11"/>
  <c r="F9683" i="11"/>
  <c r="F9677" i="11"/>
  <c r="F9671" i="11"/>
  <c r="F9665" i="11"/>
  <c r="F9659" i="11"/>
  <c r="F9653" i="11"/>
  <c r="F9647" i="11"/>
  <c r="F9641" i="11"/>
  <c r="F9635" i="11"/>
  <c r="F9629" i="11"/>
  <c r="F9623" i="11"/>
  <c r="F9617" i="11"/>
  <c r="F9611" i="11"/>
  <c r="F9605" i="11"/>
  <c r="F9599" i="11"/>
  <c r="F9593" i="11"/>
  <c r="F9587" i="11"/>
  <c r="F9581" i="11"/>
  <c r="F9575" i="11"/>
  <c r="F9569" i="11"/>
  <c r="F9563" i="11"/>
  <c r="F9557" i="11"/>
  <c r="F9551" i="11"/>
  <c r="F9545" i="11"/>
  <c r="F9539" i="11"/>
  <c r="F9533" i="11"/>
  <c r="F9527" i="11"/>
  <c r="F9521" i="11"/>
  <c r="F9515" i="11"/>
  <c r="F9509" i="11"/>
  <c r="F9503" i="11"/>
  <c r="F9497" i="11"/>
  <c r="F9491" i="11"/>
  <c r="F9485" i="11"/>
  <c r="F9479" i="11"/>
  <c r="F9473" i="11"/>
  <c r="F9467" i="11"/>
  <c r="F9461" i="11"/>
  <c r="F9455" i="11"/>
  <c r="F9449" i="11"/>
  <c r="F9443" i="11"/>
  <c r="F9437" i="11"/>
  <c r="F9431" i="11"/>
  <c r="F9425" i="11"/>
  <c r="F9419" i="11"/>
  <c r="F9413" i="11"/>
  <c r="F9407" i="11"/>
  <c r="F9401" i="11"/>
  <c r="F9395" i="11"/>
  <c r="F9389" i="11"/>
  <c r="F9383" i="11"/>
  <c r="F9377" i="11"/>
  <c r="F9371" i="11"/>
  <c r="F9365" i="11"/>
  <c r="F9359" i="11"/>
  <c r="F9353" i="11"/>
  <c r="F9347" i="11"/>
  <c r="F9341" i="11"/>
  <c r="F9335" i="11"/>
  <c r="F9329" i="11"/>
  <c r="F9323" i="11"/>
  <c r="F9317" i="11"/>
  <c r="F9311" i="11"/>
  <c r="F9305" i="11"/>
  <c r="F9299" i="11"/>
  <c r="F9293" i="11"/>
  <c r="F9287" i="11"/>
  <c r="F9281" i="11"/>
  <c r="F9275" i="11"/>
  <c r="F9269" i="11"/>
  <c r="F9263" i="11"/>
  <c r="F9257" i="11"/>
  <c r="F9251" i="11"/>
  <c r="F9245" i="11"/>
  <c r="F9239" i="11"/>
  <c r="F9233" i="11"/>
  <c r="F9227" i="11"/>
  <c r="F9221" i="11"/>
  <c r="F9215" i="11"/>
  <c r="F9209" i="11"/>
  <c r="F9203" i="11"/>
  <c r="F9197" i="11"/>
  <c r="F10010" i="11"/>
  <c r="F10004" i="11"/>
  <c r="F9998" i="11"/>
  <c r="F9992" i="11"/>
  <c r="F9986" i="11"/>
  <c r="F9980" i="11"/>
  <c r="F9974" i="11"/>
  <c r="F9968" i="11"/>
  <c r="F9962" i="11"/>
  <c r="F9956" i="11"/>
  <c r="F9950" i="11"/>
  <c r="F9944" i="11"/>
  <c r="F9938" i="11"/>
  <c r="F9932" i="11"/>
  <c r="F9926" i="11"/>
  <c r="F9920" i="11"/>
  <c r="F9914" i="11"/>
  <c r="F9908" i="11"/>
  <c r="F9902" i="11"/>
  <c r="F9896" i="11"/>
  <c r="F9890" i="11"/>
  <c r="F9884" i="11"/>
  <c r="F9878" i="11"/>
  <c r="F9872" i="11"/>
  <c r="F9866" i="11"/>
  <c r="F9860" i="11"/>
  <c r="F9854" i="11"/>
  <c r="F9848" i="11"/>
  <c r="F9842" i="11"/>
  <c r="F9836" i="11"/>
  <c r="F9830" i="11"/>
  <c r="F9824" i="11"/>
  <c r="F9818" i="11"/>
  <c r="F9812" i="11"/>
  <c r="F9806" i="11"/>
  <c r="F9800" i="11"/>
  <c r="F9794" i="11"/>
  <c r="F9788" i="11"/>
  <c r="F9782" i="11"/>
  <c r="F9776" i="11"/>
  <c r="F9770" i="11"/>
  <c r="F9764" i="11"/>
  <c r="F9758" i="11"/>
  <c r="F9752" i="11"/>
  <c r="F9746" i="11"/>
  <c r="F9740" i="11"/>
  <c r="F9734" i="11"/>
  <c r="F9728" i="11"/>
  <c r="F9722" i="11"/>
  <c r="F9716" i="11"/>
  <c r="F9710" i="11"/>
  <c r="F9704" i="11"/>
  <c r="F9698" i="11"/>
  <c r="F9692" i="11"/>
  <c r="F9686" i="11"/>
  <c r="F9680" i="11"/>
  <c r="F9674" i="11"/>
  <c r="F9668" i="11"/>
  <c r="F9662" i="11"/>
  <c r="F9656" i="11"/>
  <c r="F9650" i="11"/>
  <c r="F9644" i="11"/>
  <c r="F9638" i="11"/>
  <c r="F9632" i="11"/>
  <c r="F9626" i="11"/>
  <c r="F9620" i="11"/>
  <c r="F9614" i="11"/>
  <c r="F9608" i="11"/>
  <c r="F9602" i="11"/>
  <c r="F9596" i="11"/>
  <c r="F9590" i="11"/>
  <c r="F9584" i="11"/>
  <c r="F9578" i="11"/>
  <c r="F9572" i="11"/>
  <c r="F9566" i="11"/>
  <c r="F9560" i="11"/>
  <c r="F9554" i="11"/>
  <c r="F9548" i="11"/>
  <c r="F9542" i="11"/>
  <c r="F9536" i="11"/>
  <c r="F9530" i="11"/>
  <c r="F9524" i="11"/>
  <c r="F9518" i="11"/>
  <c r="F9512" i="11"/>
  <c r="F9506" i="11"/>
  <c r="F9500" i="11"/>
  <c r="F9494" i="11"/>
  <c r="F9488" i="11"/>
  <c r="F9482" i="11"/>
  <c r="F9476" i="11"/>
  <c r="F9470" i="11"/>
  <c r="F9464" i="11"/>
  <c r="F9458" i="11"/>
  <c r="F9452" i="11"/>
  <c r="F9446" i="11"/>
  <c r="F9440" i="11"/>
  <c r="F9434" i="11"/>
  <c r="F9428" i="11"/>
  <c r="F9422" i="11"/>
  <c r="F9416" i="11"/>
  <c r="F9410" i="11"/>
  <c r="F9404" i="11"/>
  <c r="F9398" i="11"/>
  <c r="F9392" i="11"/>
  <c r="F9386" i="11"/>
  <c r="F9380" i="11"/>
  <c r="F9374" i="11"/>
  <c r="F9368" i="11"/>
  <c r="F9362" i="11"/>
  <c r="F9356" i="11"/>
  <c r="F9350" i="11"/>
  <c r="F9344" i="11"/>
  <c r="F9338" i="11"/>
  <c r="F9332" i="11"/>
  <c r="F9326" i="11"/>
  <c r="F9320" i="11"/>
  <c r="F9314" i="11"/>
  <c r="F9308" i="11"/>
  <c r="F9302" i="11"/>
  <c r="F9296" i="11"/>
  <c r="F9290" i="11"/>
  <c r="F9284" i="11"/>
  <c r="F9278" i="11"/>
  <c r="F9272" i="11"/>
  <c r="F9266" i="11"/>
  <c r="F9260" i="11"/>
  <c r="F9254" i="11"/>
  <c r="F9248" i="11"/>
  <c r="F9242" i="11"/>
  <c r="F9236" i="11"/>
  <c r="F9230" i="11"/>
  <c r="F9224" i="11"/>
  <c r="F9218" i="11"/>
  <c r="F9212" i="11"/>
  <c r="F9206" i="11"/>
  <c r="F9200" i="11"/>
  <c r="F9194" i="11"/>
  <c r="F9188" i="11"/>
  <c r="F9182" i="11"/>
  <c r="F9176" i="11"/>
  <c r="F9170" i="11"/>
  <c r="F9164" i="11"/>
  <c r="F9158" i="11"/>
  <c r="F9152" i="11"/>
  <c r="F9146" i="11"/>
  <c r="F9140" i="11"/>
  <c r="F9134" i="11"/>
  <c r="F9128" i="11"/>
  <c r="F9122" i="11"/>
  <c r="F9116" i="11"/>
  <c r="F9110" i="11"/>
  <c r="F9104" i="11"/>
  <c r="F9098" i="11"/>
  <c r="F9092" i="11"/>
  <c r="F9086" i="11"/>
  <c r="F9080" i="11"/>
  <c r="F9074" i="11"/>
  <c r="F9068" i="11"/>
  <c r="F9062" i="11"/>
  <c r="F9056" i="11"/>
  <c r="F9050" i="11"/>
  <c r="F9044" i="11"/>
  <c r="F9038" i="11"/>
  <c r="F9032" i="11"/>
  <c r="F9026" i="11"/>
  <c r="F9020" i="11"/>
  <c r="F9014" i="11"/>
  <c r="F9008" i="11"/>
  <c r="F9002" i="11"/>
  <c r="F8996" i="11"/>
  <c r="F8990" i="11"/>
  <c r="F8984" i="11"/>
  <c r="F8978" i="11"/>
  <c r="F8972" i="11"/>
  <c r="F8966" i="11"/>
  <c r="F8960" i="11"/>
  <c r="F8954" i="11"/>
  <c r="F8948" i="11"/>
  <c r="F8942" i="11"/>
  <c r="F8936" i="11"/>
  <c r="F8930" i="11"/>
  <c r="F8924" i="11"/>
  <c r="F8918" i="11"/>
  <c r="F8912" i="11"/>
  <c r="F8906" i="11"/>
  <c r="F8900" i="11"/>
  <c r="F8894" i="11"/>
  <c r="F8888" i="11"/>
  <c r="F8882" i="11"/>
  <c r="F8876" i="11"/>
  <c r="F8870" i="11"/>
  <c r="F8864" i="11"/>
  <c r="F8858" i="11"/>
  <c r="F8852" i="11"/>
  <c r="F8846" i="11"/>
  <c r="F8840" i="11"/>
  <c r="F8834" i="11"/>
  <c r="F8828" i="11"/>
  <c r="F8822" i="11"/>
  <c r="F8816" i="11"/>
  <c r="F8810" i="11"/>
  <c r="F8804" i="11"/>
  <c r="F8798" i="11"/>
  <c r="F8792" i="11"/>
  <c r="F8786" i="11"/>
  <c r="F8780" i="11"/>
  <c r="F8774" i="11"/>
  <c r="F8768" i="11"/>
  <c r="F8762" i="11"/>
  <c r="F8756" i="11"/>
  <c r="F8750" i="11"/>
  <c r="F8744" i="11"/>
  <c r="F8738" i="11"/>
  <c r="F8732" i="11"/>
  <c r="F8726" i="11"/>
  <c r="F8720" i="11"/>
  <c r="F8714" i="11"/>
  <c r="F8708" i="11"/>
  <c r="F8702" i="11"/>
  <c r="F8696" i="11"/>
  <c r="F8690" i="11"/>
  <c r="F8684" i="11"/>
  <c r="F8678" i="11"/>
  <c r="F8672" i="11"/>
  <c r="F8666" i="11"/>
  <c r="F8660" i="11"/>
  <c r="F8654" i="11"/>
  <c r="F8648" i="11"/>
  <c r="F8642" i="11"/>
  <c r="F8636" i="11"/>
  <c r="F8630" i="11"/>
  <c r="F8624" i="11"/>
  <c r="F8618" i="11"/>
  <c r="F8612" i="11"/>
  <c r="F8606" i="11"/>
  <c r="F8600" i="11"/>
  <c r="F8594" i="11"/>
  <c r="F8588" i="11"/>
  <c r="F8582" i="11"/>
  <c r="F8576" i="11"/>
  <c r="F8570" i="11"/>
  <c r="F8564" i="11"/>
  <c r="F8558" i="11"/>
  <c r="F8552" i="11"/>
  <c r="F8546" i="11"/>
  <c r="F8540" i="11"/>
  <c r="F8534" i="11"/>
  <c r="F8528" i="11"/>
  <c r="F8522" i="11"/>
  <c r="F8516" i="11"/>
  <c r="F8510" i="11"/>
  <c r="F8504" i="11"/>
  <c r="F8498" i="11"/>
  <c r="F8492" i="11"/>
  <c r="F8486" i="11"/>
  <c r="F8480" i="11"/>
  <c r="F8474" i="11"/>
  <c r="F8468" i="11"/>
  <c r="F8462" i="11"/>
  <c r="F8456" i="11"/>
  <c r="F8450" i="11"/>
  <c r="F8444" i="11"/>
  <c r="F8438" i="11"/>
  <c r="F8432" i="11"/>
  <c r="F8426" i="11"/>
  <c r="F8420" i="11"/>
  <c r="F8414" i="11"/>
  <c r="F8408" i="11"/>
  <c r="F8402" i="11"/>
  <c r="F8396" i="11"/>
  <c r="F8390" i="11"/>
  <c r="F8384" i="11"/>
  <c r="F8378" i="11"/>
  <c r="F8372" i="11"/>
  <c r="F8366" i="11"/>
  <c r="F8360" i="11"/>
  <c r="F8354" i="11"/>
  <c r="F8348" i="11"/>
  <c r="F8342" i="11"/>
  <c r="F8336" i="11"/>
  <c r="F8330" i="11"/>
  <c r="F8324" i="11"/>
  <c r="F8318" i="11"/>
  <c r="F8312" i="11"/>
  <c r="F8306" i="11"/>
  <c r="F8300" i="11"/>
  <c r="F8294" i="11"/>
  <c r="F8288" i="11"/>
  <c r="F8282" i="11"/>
  <c r="F8276" i="11"/>
  <c r="F8270" i="11"/>
  <c r="F8264" i="11"/>
  <c r="F8258" i="11"/>
  <c r="F8252" i="11"/>
  <c r="F8246" i="11"/>
  <c r="F8240" i="11"/>
  <c r="F8234" i="11"/>
  <c r="F8228" i="11"/>
  <c r="F8222" i="11"/>
  <c r="F8216" i="11"/>
  <c r="F8210" i="11"/>
  <c r="F8204" i="11"/>
  <c r="F8198" i="11"/>
  <c r="F8192" i="11"/>
  <c r="F8186" i="11"/>
  <c r="F10005" i="11"/>
  <c r="F9993" i="11"/>
  <c r="F9981" i="11"/>
  <c r="F9969" i="11"/>
  <c r="F9957" i="11"/>
  <c r="F9945" i="11"/>
  <c r="F9933" i="11"/>
  <c r="F9921" i="11"/>
  <c r="F9909" i="11"/>
  <c r="F9897" i="11"/>
  <c r="F9885" i="11"/>
  <c r="F9873" i="11"/>
  <c r="F9861" i="11"/>
  <c r="F9849" i="11"/>
  <c r="F9837" i="11"/>
  <c r="F9825" i="11"/>
  <c r="F9813" i="11"/>
  <c r="F9801" i="11"/>
  <c r="F9789" i="11"/>
  <c r="F9777" i="11"/>
  <c r="F9765" i="11"/>
  <c r="F9753" i="11"/>
  <c r="F9741" i="11"/>
  <c r="F9729" i="11"/>
  <c r="F9717" i="11"/>
  <c r="F9705" i="11"/>
  <c r="F9693" i="11"/>
  <c r="F9681" i="11"/>
  <c r="F9669" i="11"/>
  <c r="F9657" i="11"/>
  <c r="F9645" i="11"/>
  <c r="F9633" i="11"/>
  <c r="F9621" i="11"/>
  <c r="F9609" i="11"/>
  <c r="F9597" i="11"/>
  <c r="F9585" i="11"/>
  <c r="F9573" i="11"/>
  <c r="F9561" i="11"/>
  <c r="F9549" i="11"/>
  <c r="F9537" i="11"/>
  <c r="F9525" i="11"/>
  <c r="F9513" i="11"/>
  <c r="F9501" i="11"/>
  <c r="F9489" i="11"/>
  <c r="F9477" i="11"/>
  <c r="F9465" i="11"/>
  <c r="F9453" i="11"/>
  <c r="F9441" i="11"/>
  <c r="F9429" i="11"/>
  <c r="F9417" i="11"/>
  <c r="F9405" i="11"/>
  <c r="F9393" i="11"/>
  <c r="F9381" i="11"/>
  <c r="F9369" i="11"/>
  <c r="F9357" i="11"/>
  <c r="F9345" i="11"/>
  <c r="F9333" i="11"/>
  <c r="F9321" i="11"/>
  <c r="F9309" i="11"/>
  <c r="F9297" i="11"/>
  <c r="F9285" i="11"/>
  <c r="F9273" i="11"/>
  <c r="F9261" i="11"/>
  <c r="F9249" i="11"/>
  <c r="F9237" i="11"/>
  <c r="F9225" i="11"/>
  <c r="F9213" i="11"/>
  <c r="F9201" i="11"/>
  <c r="F9190" i="11"/>
  <c r="F9181" i="11"/>
  <c r="F9172" i="11"/>
  <c r="F9163" i="11"/>
  <c r="F9154" i="11"/>
  <c r="F9145" i="11"/>
  <c r="F9136" i="11"/>
  <c r="F9127" i="11"/>
  <c r="F9118" i="11"/>
  <c r="F9109" i="11"/>
  <c r="F9100" i="11"/>
  <c r="F9091" i="11"/>
  <c r="F9082" i="11"/>
  <c r="F9073" i="11"/>
  <c r="F9064" i="11"/>
  <c r="F9055" i="11"/>
  <c r="F9046" i="11"/>
  <c r="F9037" i="11"/>
  <c r="F9028" i="11"/>
  <c r="F9019" i="11"/>
  <c r="F9010" i="11"/>
  <c r="F9001" i="11"/>
  <c r="F8992" i="11"/>
  <c r="F8983" i="11"/>
  <c r="F8974" i="11"/>
  <c r="F8965" i="11"/>
  <c r="F8956" i="11"/>
  <c r="F8947" i="11"/>
  <c r="F8938" i="11"/>
  <c r="F8929" i="11"/>
  <c r="F8920" i="11"/>
  <c r="F8911" i="11"/>
  <c r="F8902" i="11"/>
  <c r="F8893" i="11"/>
  <c r="F8884" i="11"/>
  <c r="F8875" i="11"/>
  <c r="F8866" i="11"/>
  <c r="F8857" i="11"/>
  <c r="F8848" i="11"/>
  <c r="F8839" i="11"/>
  <c r="F8830" i="11"/>
  <c r="F8821" i="11"/>
  <c r="F8812" i="11"/>
  <c r="F8803" i="11"/>
  <c r="F8794" i="11"/>
  <c r="F8785" i="11"/>
  <c r="F8776" i="11"/>
  <c r="F8767" i="11"/>
  <c r="F8758" i="11"/>
  <c r="F8749" i="11"/>
  <c r="F8740" i="11"/>
  <c r="F8731" i="11"/>
  <c r="F8722" i="11"/>
  <c r="F8713" i="11"/>
  <c r="F8704" i="11"/>
  <c r="F8695" i="11"/>
  <c r="F8686" i="11"/>
  <c r="F8677" i="11"/>
  <c r="F8668" i="11"/>
  <c r="F8659" i="11"/>
  <c r="F8650" i="11"/>
  <c r="F8641" i="11"/>
  <c r="F8632" i="11"/>
  <c r="F8623" i="11"/>
  <c r="F8614" i="11"/>
  <c r="F8605" i="11"/>
  <c r="F8596" i="11"/>
  <c r="F8587" i="11"/>
  <c r="F8578" i="11"/>
  <c r="F8569" i="11"/>
  <c r="F8560" i="11"/>
  <c r="F8551" i="11"/>
  <c r="F8542" i="11"/>
  <c r="F8533" i="11"/>
  <c r="F8524" i="11"/>
  <c r="F8515" i="11"/>
  <c r="F8506" i="11"/>
  <c r="F8497" i="11"/>
  <c r="F8488" i="11"/>
  <c r="F8479" i="11"/>
  <c r="F8470" i="11"/>
  <c r="F8461" i="11"/>
  <c r="F8452" i="11"/>
  <c r="F8443" i="11"/>
  <c r="F8434" i="11"/>
  <c r="F8425" i="11"/>
  <c r="F8416" i="11"/>
  <c r="F8407" i="11"/>
  <c r="F8398" i="11"/>
  <c r="F8389" i="11"/>
  <c r="F8380" i="11"/>
  <c r="F8371" i="11"/>
  <c r="F8362" i="11"/>
  <c r="F8353" i="11"/>
  <c r="F8344" i="11"/>
  <c r="F8335" i="11"/>
  <c r="F8326" i="11"/>
  <c r="F8317" i="11"/>
  <c r="F8308" i="11"/>
  <c r="F8299" i="11"/>
  <c r="F8290" i="11"/>
  <c r="F8281" i="11"/>
  <c r="F8272" i="11"/>
  <c r="F8263" i="11"/>
  <c r="F8254" i="11"/>
  <c r="F8245" i="11"/>
  <c r="F8236" i="11"/>
  <c r="F8227" i="11"/>
  <c r="F8218" i="11"/>
  <c r="F8209" i="11"/>
  <c r="F8200" i="11"/>
  <c r="F8191" i="11"/>
  <c r="F8182" i="11"/>
  <c r="F8175" i="11"/>
  <c r="F8168" i="11"/>
  <c r="F8161" i="11"/>
  <c r="F8153" i="11"/>
  <c r="F8146" i="11"/>
  <c r="F8139" i="11"/>
  <c r="F8132" i="11"/>
  <c r="F8125" i="11"/>
  <c r="F8117" i="11"/>
  <c r="F8110" i="11"/>
  <c r="F8103" i="11"/>
  <c r="F8096" i="11"/>
  <c r="F8089" i="11"/>
  <c r="F8081" i="11"/>
  <c r="F8074" i="11"/>
  <c r="F8067" i="11"/>
  <c r="F8060" i="11"/>
  <c r="F8053" i="11"/>
  <c r="F8045" i="11"/>
  <c r="F8038" i="11"/>
  <c r="F8031" i="11"/>
  <c r="F8024" i="11"/>
  <c r="F8017" i="11"/>
  <c r="F8009" i="11"/>
  <c r="F8002" i="11"/>
  <c r="F7995" i="11"/>
  <c r="F7988" i="11"/>
  <c r="F7981" i="11"/>
  <c r="F7973" i="11"/>
  <c r="F7966" i="11"/>
  <c r="F7959" i="11"/>
  <c r="F7952" i="11"/>
  <c r="F7945" i="11"/>
  <c r="F7937" i="11"/>
  <c r="F7930" i="11"/>
  <c r="F7923" i="11"/>
  <c r="F7916" i="11"/>
  <c r="F7909" i="11"/>
  <c r="F7901" i="11"/>
  <c r="F7894" i="11"/>
  <c r="F7887" i="11"/>
  <c r="F7880" i="11"/>
  <c r="F7873" i="11"/>
  <c r="F7865" i="11"/>
  <c r="F7858" i="11"/>
  <c r="F7851" i="11"/>
  <c r="F7844" i="11"/>
  <c r="F7837" i="11"/>
  <c r="F7829" i="11"/>
  <c r="F7822" i="11"/>
  <c r="F7815" i="11"/>
  <c r="F7808" i="11"/>
  <c r="F7801" i="11"/>
  <c r="F7793" i="11"/>
  <c r="F7786" i="11"/>
  <c r="F7779" i="11"/>
  <c r="F7772" i="11"/>
  <c r="F7765" i="11"/>
  <c r="F7757" i="11"/>
  <c r="F7750" i="11"/>
  <c r="F7743" i="11"/>
  <c r="F7736" i="11"/>
  <c r="F7729" i="11"/>
  <c r="F7721" i="11"/>
  <c r="F7714" i="11"/>
  <c r="F7707" i="11"/>
  <c r="F7700" i="11"/>
  <c r="F7693" i="11"/>
  <c r="F7685" i="11"/>
  <c r="F7678" i="11"/>
  <c r="F7671" i="11"/>
  <c r="F7664" i="11"/>
  <c r="F7657" i="11"/>
  <c r="F7649" i="11"/>
  <c r="F7642" i="11"/>
  <c r="F7635" i="11"/>
  <c r="F7628" i="11"/>
  <c r="F7621" i="11"/>
  <c r="F7613" i="11"/>
  <c r="F7606" i="11"/>
  <c r="F7599" i="11"/>
  <c r="F7592" i="11"/>
  <c r="F7585" i="11"/>
  <c r="F7577" i="11"/>
  <c r="F7570" i="11"/>
  <c r="F7563" i="11"/>
  <c r="F7556" i="11"/>
  <c r="F7549" i="11"/>
  <c r="F7541" i="11"/>
  <c r="F7534" i="11"/>
  <c r="F7527" i="11"/>
  <c r="F7521" i="11"/>
  <c r="F7515" i="11"/>
  <c r="F7509" i="11"/>
  <c r="F7503" i="11"/>
  <c r="F7497" i="11"/>
  <c r="F7491" i="11"/>
  <c r="F7485" i="11"/>
  <c r="F7479" i="11"/>
  <c r="F7473" i="11"/>
  <c r="F7467" i="11"/>
  <c r="F7461" i="11"/>
  <c r="F7455" i="11"/>
  <c r="F7449" i="11"/>
  <c r="F7443" i="11"/>
  <c r="F7437" i="11"/>
  <c r="F7431" i="11"/>
  <c r="F7425" i="11"/>
  <c r="F7419" i="11"/>
  <c r="F7413" i="11"/>
  <c r="F7407" i="11"/>
  <c r="F7401" i="11"/>
  <c r="F7395" i="11"/>
  <c r="F7389" i="11"/>
  <c r="F7383" i="11"/>
  <c r="F7377" i="11"/>
  <c r="F7371" i="11"/>
  <c r="F7365" i="11"/>
  <c r="F7359" i="11"/>
  <c r="F7353" i="11"/>
  <c r="F7347" i="11"/>
  <c r="F7341" i="11"/>
  <c r="F7335" i="11"/>
  <c r="F7329" i="11"/>
  <c r="F7323" i="11"/>
  <c r="F7317" i="11"/>
  <c r="F7311" i="11"/>
  <c r="F7305" i="11"/>
  <c r="F7299" i="11"/>
  <c r="F7293" i="11"/>
  <c r="F7287" i="11"/>
  <c r="F7281" i="11"/>
  <c r="F7275" i="11"/>
  <c r="F7269" i="11"/>
  <c r="F7263" i="11"/>
  <c r="F7257" i="11"/>
  <c r="F7251" i="11"/>
  <c r="F7245" i="11"/>
  <c r="F7239" i="11"/>
  <c r="F7233" i="11"/>
  <c r="F7227" i="11"/>
  <c r="F7221" i="11"/>
  <c r="F7215" i="11"/>
  <c r="F7209" i="11"/>
  <c r="F7203" i="11"/>
  <c r="F7197" i="11"/>
  <c r="F7191" i="11"/>
  <c r="F7185" i="11"/>
  <c r="F7179" i="11"/>
  <c r="F7173" i="11"/>
  <c r="F7167" i="11"/>
  <c r="F7161" i="11"/>
  <c r="F7155" i="11"/>
  <c r="F7149" i="11"/>
  <c r="F7143" i="11"/>
  <c r="F7137" i="11"/>
  <c r="F7131" i="11"/>
  <c r="F7125" i="11"/>
  <c r="F7119" i="11"/>
  <c r="F7113" i="11"/>
  <c r="F7107" i="11"/>
  <c r="F7101" i="11"/>
  <c r="F7095" i="11"/>
  <c r="F7089" i="11"/>
  <c r="F7083" i="11"/>
  <c r="F7077" i="11"/>
  <c r="F7071" i="11"/>
  <c r="F7065" i="11"/>
  <c r="F7059" i="11"/>
  <c r="F7053" i="11"/>
  <c r="F7047" i="11"/>
  <c r="F7041" i="11"/>
  <c r="F7035" i="11"/>
  <c r="F7029" i="11"/>
  <c r="F7023" i="11"/>
  <c r="F7017" i="11"/>
  <c r="F7011" i="11"/>
  <c r="F7005" i="11"/>
  <c r="F6999" i="11"/>
  <c r="F6993" i="11"/>
  <c r="F6987" i="11"/>
  <c r="F6981" i="11"/>
  <c r="F6975" i="11"/>
  <c r="F6969" i="11"/>
  <c r="F6963" i="11"/>
  <c r="F6957" i="11"/>
  <c r="F6951" i="11"/>
  <c r="F6945" i="11"/>
  <c r="F6939" i="11"/>
  <c r="F6933" i="11"/>
  <c r="F6927" i="11"/>
  <c r="F6921" i="11"/>
  <c r="F6915" i="11"/>
  <c r="F6909" i="11"/>
  <c r="F6903" i="11"/>
  <c r="F6897" i="11"/>
  <c r="F6891" i="11"/>
  <c r="F6885" i="11"/>
  <c r="F6879" i="11"/>
  <c r="F6873" i="11"/>
  <c r="F6867" i="11"/>
  <c r="F6861" i="11"/>
  <c r="F6855" i="11"/>
  <c r="F6849" i="11"/>
  <c r="F6843" i="11"/>
  <c r="F6837" i="11"/>
  <c r="F6831" i="11"/>
  <c r="F6825" i="11"/>
  <c r="F6819" i="11"/>
  <c r="F6813" i="11"/>
  <c r="F6807" i="11"/>
  <c r="F6801" i="11"/>
  <c r="F6795" i="11"/>
  <c r="F6789" i="11"/>
  <c r="F6783" i="11"/>
  <c r="F6777" i="11"/>
  <c r="F6771" i="11"/>
  <c r="F6765" i="11"/>
  <c r="F6759" i="11"/>
  <c r="F6753" i="11"/>
  <c r="F6747" i="11"/>
  <c r="F6741" i="11"/>
  <c r="F6735" i="11"/>
  <c r="F6729" i="11"/>
  <c r="F6723" i="11"/>
  <c r="F6717" i="11"/>
  <c r="F6711" i="11"/>
  <c r="F6705" i="11"/>
  <c r="F6699" i="11"/>
  <c r="F6693" i="11"/>
  <c r="F6687" i="11"/>
  <c r="F6681" i="11"/>
  <c r="F6675" i="11"/>
  <c r="F6669" i="11"/>
  <c r="F6663" i="11"/>
  <c r="F6657" i="11"/>
  <c r="F6651" i="11"/>
  <c r="F6645" i="11"/>
  <c r="F6639" i="11"/>
  <c r="F6633" i="11"/>
  <c r="F6627" i="11"/>
  <c r="F6621" i="11"/>
  <c r="F6615" i="11"/>
  <c r="F6609" i="11"/>
  <c r="F6603" i="11"/>
  <c r="F6597" i="11"/>
  <c r="F6591" i="11"/>
  <c r="F6585" i="11"/>
  <c r="F6579" i="11"/>
  <c r="F6573" i="11"/>
  <c r="F6567" i="11"/>
  <c r="F6561" i="11"/>
  <c r="F6555" i="11"/>
  <c r="F6549" i="11"/>
  <c r="F6543" i="11"/>
  <c r="F6537" i="11"/>
  <c r="F6531" i="11"/>
  <c r="F6525" i="11"/>
  <c r="F6519" i="11"/>
  <c r="F6513" i="11"/>
  <c r="F6507" i="11"/>
  <c r="F6501" i="11"/>
  <c r="F6495" i="11"/>
  <c r="F6489" i="11"/>
  <c r="F6483" i="11"/>
  <c r="F6477" i="11"/>
  <c r="F6471" i="11"/>
  <c r="F6465" i="11"/>
  <c r="F6459" i="11"/>
  <c r="F6453" i="11"/>
  <c r="F6447" i="11"/>
  <c r="F6441" i="11"/>
  <c r="F6435" i="11"/>
  <c r="F6429" i="11"/>
  <c r="F6423" i="11"/>
  <c r="F6417" i="11"/>
  <c r="F6411" i="11"/>
  <c r="F6405" i="11"/>
  <c r="F6399" i="11"/>
  <c r="F6393" i="11"/>
  <c r="F6387" i="11"/>
  <c r="F6381" i="11"/>
  <c r="F6375" i="11"/>
  <c r="F6369" i="11"/>
  <c r="F6363" i="11"/>
  <c r="F6357" i="11"/>
  <c r="F6351" i="11"/>
  <c r="F6345" i="11"/>
  <c r="F6339" i="11"/>
  <c r="F6333" i="11"/>
  <c r="F6327" i="11"/>
  <c r="F6321" i="11"/>
  <c r="F6315" i="11"/>
  <c r="F6309" i="11"/>
  <c r="F6303" i="11"/>
  <c r="F6297" i="11"/>
  <c r="F6291" i="11"/>
  <c r="F6285" i="11"/>
  <c r="F6279" i="11"/>
  <c r="F6273" i="11"/>
  <c r="F6267" i="11"/>
  <c r="F6261" i="11"/>
  <c r="F6255" i="11"/>
  <c r="F6249" i="11"/>
  <c r="F6243" i="11"/>
  <c r="F6237" i="11"/>
  <c r="F6231" i="11"/>
  <c r="F6225" i="11"/>
  <c r="F6219" i="11"/>
  <c r="F6213" i="11"/>
  <c r="F6207" i="11"/>
  <c r="F6201" i="11"/>
  <c r="F6195" i="11"/>
  <c r="F6189" i="11"/>
  <c r="F6183" i="11"/>
  <c r="F6177" i="11"/>
  <c r="F6171" i="11"/>
  <c r="F6165" i="11"/>
  <c r="F6159" i="11"/>
  <c r="F6153" i="11"/>
  <c r="F6147" i="11"/>
  <c r="F6141" i="11"/>
  <c r="F6135" i="11"/>
  <c r="F6129" i="11"/>
  <c r="F6123" i="11"/>
  <c r="F6117" i="11"/>
  <c r="F6111" i="11"/>
  <c r="F6105" i="11"/>
  <c r="F6099" i="11"/>
  <c r="F6093" i="11"/>
  <c r="F6087" i="11"/>
  <c r="F6081" i="11"/>
  <c r="F6075" i="11"/>
  <c r="F6069" i="11"/>
  <c r="F6063" i="11"/>
  <c r="F6057" i="11"/>
  <c r="F6051" i="11"/>
  <c r="F6045" i="11"/>
  <c r="F6039" i="11"/>
  <c r="F6033" i="11"/>
  <c r="F6027" i="11"/>
  <c r="F6021" i="11"/>
  <c r="F6015" i="11"/>
  <c r="F6009" i="11"/>
  <c r="F6003" i="11"/>
  <c r="F5997" i="11"/>
  <c r="F5991" i="11"/>
  <c r="F5985" i="11"/>
  <c r="F5979" i="11"/>
  <c r="F5973" i="11"/>
  <c r="F5967" i="11"/>
  <c r="F5961" i="11"/>
  <c r="F5955" i="11"/>
  <c r="F5949" i="11"/>
  <c r="F5943" i="11"/>
  <c r="F5937" i="11"/>
  <c r="F5931" i="11"/>
  <c r="F5925" i="11"/>
  <c r="F5919" i="11"/>
  <c r="F5913" i="11"/>
  <c r="F5907" i="11"/>
  <c r="F5901" i="11"/>
  <c r="F5895" i="11"/>
  <c r="F5889" i="11"/>
  <c r="F5883" i="11"/>
  <c r="F5877" i="11"/>
  <c r="F5871" i="11"/>
  <c r="F5865" i="11"/>
  <c r="F5859" i="11"/>
  <c r="F5853" i="11"/>
  <c r="F10003" i="11"/>
  <c r="F9991" i="11"/>
  <c r="F9979" i="11"/>
  <c r="F9967" i="11"/>
  <c r="F9955" i="11"/>
  <c r="F9943" i="11"/>
  <c r="F9931" i="11"/>
  <c r="F9919" i="11"/>
  <c r="F9907" i="11"/>
  <c r="F9895" i="11"/>
  <c r="F9883" i="11"/>
  <c r="F9871" i="11"/>
  <c r="F9859" i="11"/>
  <c r="F9847" i="11"/>
  <c r="F9835" i="11"/>
  <c r="F9823" i="11"/>
  <c r="F9811" i="11"/>
  <c r="F9799" i="11"/>
  <c r="F9787" i="11"/>
  <c r="F9775" i="11"/>
  <c r="F9763" i="11"/>
  <c r="F9751" i="11"/>
  <c r="F9739" i="11"/>
  <c r="F9727" i="11"/>
  <c r="F9715" i="11"/>
  <c r="F9703" i="11"/>
  <c r="F9691" i="11"/>
  <c r="F9679" i="11"/>
  <c r="F9667" i="11"/>
  <c r="F9655" i="11"/>
  <c r="F9643" i="11"/>
  <c r="F9631" i="11"/>
  <c r="F9619" i="11"/>
  <c r="F9607" i="11"/>
  <c r="F9595" i="11"/>
  <c r="F9583" i="11"/>
  <c r="F9571" i="11"/>
  <c r="F9559" i="11"/>
  <c r="F9547" i="11"/>
  <c r="F9535" i="11"/>
  <c r="F9523" i="11"/>
  <c r="F9511" i="11"/>
  <c r="F9499" i="11"/>
  <c r="F9487" i="11"/>
  <c r="F9475" i="11"/>
  <c r="F9463" i="11"/>
  <c r="F9451" i="11"/>
  <c r="F9439" i="11"/>
  <c r="F9427" i="11"/>
  <c r="F9415" i="11"/>
  <c r="F9403" i="11"/>
  <c r="F9391" i="11"/>
  <c r="F9379" i="11"/>
  <c r="F9367" i="11"/>
  <c r="F9355" i="11"/>
  <c r="F9343" i="11"/>
  <c r="F9331" i="11"/>
  <c r="F9319" i="11"/>
  <c r="F9307" i="11"/>
  <c r="F9295" i="11"/>
  <c r="F9283" i="11"/>
  <c r="F9271" i="11"/>
  <c r="F9259" i="11"/>
  <c r="F9247" i="11"/>
  <c r="F9235" i="11"/>
  <c r="F9223" i="11"/>
  <c r="F9211" i="11"/>
  <c r="F9199" i="11"/>
  <c r="F9189" i="11"/>
  <c r="F9179" i="11"/>
  <c r="F9171" i="11"/>
  <c r="F9161" i="11"/>
  <c r="F9153" i="11"/>
  <c r="F9143" i="11"/>
  <c r="F9135" i="11"/>
  <c r="F9125" i="11"/>
  <c r="F9117" i="11"/>
  <c r="F9107" i="11"/>
  <c r="F9099" i="11"/>
  <c r="F9089" i="11"/>
  <c r="F9081" i="11"/>
  <c r="F9071" i="11"/>
  <c r="F9063" i="11"/>
  <c r="F9053" i="11"/>
  <c r="F9045" i="11"/>
  <c r="F9035" i="11"/>
  <c r="F9027" i="11"/>
  <c r="F9017" i="11"/>
  <c r="F9009" i="11"/>
  <c r="F8999" i="11"/>
  <c r="F8991" i="11"/>
  <c r="F8981" i="11"/>
  <c r="F8973" i="11"/>
  <c r="F8963" i="11"/>
  <c r="F8955" i="11"/>
  <c r="F8945" i="11"/>
  <c r="F8937" i="11"/>
  <c r="F8927" i="11"/>
  <c r="F8919" i="11"/>
  <c r="F8909" i="11"/>
  <c r="F8901" i="11"/>
  <c r="F8891" i="11"/>
  <c r="F8883" i="11"/>
  <c r="F8873" i="11"/>
  <c r="F8865" i="11"/>
  <c r="F8855" i="11"/>
  <c r="F8847" i="11"/>
  <c r="F8837" i="11"/>
  <c r="F8829" i="11"/>
  <c r="F8819" i="11"/>
  <c r="F8811" i="11"/>
  <c r="F8801" i="11"/>
  <c r="F8793" i="11"/>
  <c r="F8783" i="11"/>
  <c r="F8775" i="11"/>
  <c r="F8765" i="11"/>
  <c r="F8757" i="11"/>
  <c r="F8747" i="11"/>
  <c r="F8739" i="11"/>
  <c r="F8729" i="11"/>
  <c r="F8721" i="11"/>
  <c r="F8711" i="11"/>
  <c r="F8703" i="11"/>
  <c r="F8693" i="11"/>
  <c r="F8685" i="11"/>
  <c r="F8675" i="11"/>
  <c r="F8667" i="11"/>
  <c r="F8657" i="11"/>
  <c r="F8649" i="11"/>
  <c r="F8639" i="11"/>
  <c r="F8631" i="11"/>
  <c r="F8621" i="11"/>
  <c r="F8613" i="11"/>
  <c r="F8603" i="11"/>
  <c r="F8595" i="11"/>
  <c r="F8585" i="11"/>
  <c r="F8577" i="11"/>
  <c r="F8567" i="11"/>
  <c r="F8559" i="11"/>
  <c r="F8549" i="11"/>
  <c r="F8541" i="11"/>
  <c r="F8531" i="11"/>
  <c r="F8523" i="11"/>
  <c r="F8513" i="11"/>
  <c r="F8505" i="11"/>
  <c r="F8495" i="11"/>
  <c r="F8487" i="11"/>
  <c r="F8477" i="11"/>
  <c r="F8469" i="11"/>
  <c r="F8459" i="11"/>
  <c r="F8451" i="11"/>
  <c r="F8441" i="11"/>
  <c r="F8433" i="11"/>
  <c r="F8423" i="11"/>
  <c r="F8415" i="11"/>
  <c r="F8405" i="11"/>
  <c r="F8397" i="11"/>
  <c r="F8387" i="11"/>
  <c r="F8379" i="11"/>
  <c r="F8369" i="11"/>
  <c r="F8361" i="11"/>
  <c r="F8351" i="11"/>
  <c r="F8343" i="11"/>
  <c r="F8333" i="11"/>
  <c r="F8325" i="11"/>
  <c r="F8315" i="11"/>
  <c r="F8307" i="11"/>
  <c r="F8297" i="11"/>
  <c r="F8289" i="11"/>
  <c r="F8279" i="11"/>
  <c r="F8271" i="11"/>
  <c r="F8261" i="11"/>
  <c r="F8253" i="11"/>
  <c r="F8243" i="11"/>
  <c r="F8235" i="11"/>
  <c r="F8225" i="11"/>
  <c r="F8217" i="11"/>
  <c r="F8207" i="11"/>
  <c r="F8199" i="11"/>
  <c r="F8189" i="11"/>
  <c r="F8181" i="11"/>
  <c r="F8174" i="11"/>
  <c r="F8167" i="11"/>
  <c r="F8159" i="11"/>
  <c r="F8152" i="11"/>
  <c r="F8145" i="11"/>
  <c r="F8138" i="11"/>
  <c r="F8131" i="11"/>
  <c r="F8123" i="11"/>
  <c r="F8116" i="11"/>
  <c r="F8109" i="11"/>
  <c r="F8102" i="11"/>
  <c r="F8095" i="11"/>
  <c r="F8087" i="11"/>
  <c r="F8080" i="11"/>
  <c r="F8073" i="11"/>
  <c r="F8066" i="11"/>
  <c r="F8059" i="11"/>
  <c r="F8051" i="11"/>
  <c r="F8044" i="11"/>
  <c r="F8037" i="11"/>
  <c r="F8030" i="11"/>
  <c r="F8023" i="11"/>
  <c r="F8015" i="11"/>
  <c r="F8008" i="11"/>
  <c r="F8001" i="11"/>
  <c r="F7994" i="11"/>
  <c r="F7987" i="11"/>
  <c r="F7979" i="11"/>
  <c r="F7972" i="11"/>
  <c r="F7965" i="11"/>
  <c r="F7958" i="11"/>
  <c r="F7951" i="11"/>
  <c r="F7943" i="11"/>
  <c r="F7936" i="11"/>
  <c r="F7929" i="11"/>
  <c r="F7922" i="11"/>
  <c r="F7915" i="11"/>
  <c r="F7907" i="11"/>
  <c r="F7900" i="11"/>
  <c r="F7893" i="11"/>
  <c r="F7886" i="11"/>
  <c r="F7879" i="11"/>
  <c r="F7871" i="11"/>
  <c r="F7864" i="11"/>
  <c r="F7857" i="11"/>
  <c r="F7850" i="11"/>
  <c r="F7843" i="11"/>
  <c r="F7835" i="11"/>
  <c r="F7828" i="11"/>
  <c r="F7821" i="11"/>
  <c r="F7814" i="11"/>
  <c r="F7807" i="11"/>
  <c r="F7799" i="11"/>
  <c r="F7792" i="11"/>
  <c r="F7785" i="11"/>
  <c r="F7778" i="11"/>
  <c r="F7771" i="11"/>
  <c r="F7763" i="11"/>
  <c r="F7756" i="11"/>
  <c r="F7749" i="11"/>
  <c r="F7742" i="11"/>
  <c r="F7735" i="11"/>
  <c r="F7727" i="11"/>
  <c r="F7720" i="11"/>
  <c r="F7713" i="11"/>
  <c r="F7706" i="11"/>
  <c r="F7699" i="11"/>
  <c r="F7691" i="11"/>
  <c r="F7684" i="11"/>
  <c r="F7677" i="11"/>
  <c r="F7670" i="11"/>
  <c r="F7663" i="11"/>
  <c r="F7655" i="11"/>
  <c r="F7648" i="11"/>
  <c r="F7641" i="11"/>
  <c r="F7634" i="11"/>
  <c r="F7627" i="11"/>
  <c r="F7619" i="11"/>
  <c r="F7612" i="11"/>
  <c r="F7605" i="11"/>
  <c r="F7598" i="11"/>
  <c r="F7591" i="11"/>
  <c r="F7583" i="11"/>
  <c r="F7576" i="11"/>
  <c r="F7569" i="11"/>
  <c r="F7562" i="11"/>
  <c r="F7555" i="11"/>
  <c r="F7547" i="11"/>
  <c r="F7540" i="11"/>
  <c r="F7533" i="11"/>
  <c r="F7526" i="11"/>
  <c r="F7520" i="11"/>
  <c r="F7514" i="11"/>
  <c r="F7508" i="11"/>
  <c r="F7502" i="11"/>
  <c r="F7496" i="11"/>
  <c r="F7490" i="11"/>
  <c r="F7484" i="11"/>
  <c r="F7478" i="11"/>
  <c r="F7472" i="11"/>
  <c r="F7466" i="11"/>
  <c r="F7460" i="11"/>
  <c r="F7454" i="11"/>
  <c r="F7448" i="11"/>
  <c r="F7442" i="11"/>
  <c r="F7436" i="11"/>
  <c r="F7430" i="11"/>
  <c r="F7424" i="11"/>
  <c r="F7418" i="11"/>
  <c r="F7412" i="11"/>
  <c r="F7406" i="11"/>
  <c r="F7400" i="11"/>
  <c r="F7394" i="11"/>
  <c r="F7388" i="11"/>
  <c r="F7382" i="11"/>
  <c r="F7376" i="11"/>
  <c r="F7370" i="11"/>
  <c r="F7364" i="11"/>
  <c r="F7358" i="11"/>
  <c r="F7352" i="11"/>
  <c r="F7346" i="11"/>
  <c r="F7340" i="11"/>
  <c r="F7334" i="11"/>
  <c r="F7328" i="11"/>
  <c r="F7322" i="11"/>
  <c r="F7316" i="11"/>
  <c r="F7310" i="11"/>
  <c r="F7304" i="11"/>
  <c r="F7298" i="11"/>
  <c r="F7292" i="11"/>
  <c r="F7286" i="11"/>
  <c r="F7280" i="11"/>
  <c r="F7274" i="11"/>
  <c r="F7268" i="11"/>
  <c r="F7262" i="11"/>
  <c r="F7256" i="11"/>
  <c r="F7250" i="11"/>
  <c r="F7244" i="11"/>
  <c r="F7238" i="11"/>
  <c r="F7232" i="11"/>
  <c r="F7226" i="11"/>
  <c r="F7220" i="11"/>
  <c r="F7214" i="11"/>
  <c r="F7208" i="11"/>
  <c r="F7202" i="11"/>
  <c r="F7196" i="11"/>
  <c r="F7190" i="11"/>
  <c r="F7184" i="11"/>
  <c r="F7178" i="11"/>
  <c r="F7172" i="11"/>
  <c r="F7166" i="11"/>
  <c r="F7160" i="11"/>
  <c r="F7154" i="11"/>
  <c r="F7148" i="11"/>
  <c r="F7142" i="11"/>
  <c r="F7136" i="11"/>
  <c r="F7130" i="11"/>
  <c r="F7124" i="11"/>
  <c r="F7118" i="11"/>
  <c r="F7112" i="11"/>
  <c r="F7106" i="11"/>
  <c r="F7100" i="11"/>
  <c r="F7094" i="11"/>
  <c r="F7088" i="11"/>
  <c r="F7082" i="11"/>
  <c r="F7076" i="11"/>
  <c r="F7070" i="11"/>
  <c r="F7064" i="11"/>
  <c r="F7058" i="11"/>
  <c r="F7052" i="11"/>
  <c r="F7046" i="11"/>
  <c r="F7040" i="11"/>
  <c r="F7034" i="11"/>
  <c r="F7028" i="11"/>
  <c r="F7022" i="11"/>
  <c r="F7016" i="11"/>
  <c r="F7010" i="11"/>
  <c r="F7004" i="11"/>
  <c r="F6998" i="11"/>
  <c r="F6992" i="11"/>
  <c r="F6986" i="11"/>
  <c r="F6980" i="11"/>
  <c r="F6974" i="11"/>
  <c r="F6968" i="11"/>
  <c r="F6962" i="11"/>
  <c r="F6956" i="11"/>
  <c r="F6950" i="11"/>
  <c r="F6944" i="11"/>
  <c r="F6938" i="11"/>
  <c r="F6932" i="11"/>
  <c r="F6926" i="11"/>
  <c r="F6920" i="11"/>
  <c r="F6914" i="11"/>
  <c r="F6908" i="11"/>
  <c r="F6902" i="11"/>
  <c r="F6896" i="11"/>
  <c r="F6890" i="11"/>
  <c r="F6884" i="11"/>
  <c r="F6878" i="11"/>
  <c r="F6872" i="11"/>
  <c r="F6866" i="11"/>
  <c r="F6860" i="11"/>
  <c r="F6854" i="11"/>
  <c r="F6848" i="11"/>
  <c r="F6842" i="11"/>
  <c r="F6836" i="11"/>
  <c r="F6830" i="11"/>
  <c r="F6824" i="11"/>
  <c r="F6818" i="11"/>
  <c r="F6812" i="11"/>
  <c r="F6806" i="11"/>
  <c r="F6800" i="11"/>
  <c r="F6794" i="11"/>
  <c r="F6788" i="11"/>
  <c r="F6782" i="11"/>
  <c r="F6776" i="11"/>
  <c r="F6770" i="11"/>
  <c r="F6764" i="11"/>
  <c r="F6758" i="11"/>
  <c r="F6752" i="11"/>
  <c r="F6746" i="11"/>
  <c r="F6740" i="11"/>
  <c r="F6734" i="11"/>
  <c r="F6728" i="11"/>
  <c r="F6722" i="11"/>
  <c r="F6716" i="11"/>
  <c r="F6710" i="11"/>
  <c r="F6704" i="11"/>
  <c r="F6698" i="11"/>
  <c r="F6692" i="11"/>
  <c r="F6686" i="11"/>
  <c r="F6680" i="11"/>
  <c r="F6674" i="11"/>
  <c r="F6668" i="11"/>
  <c r="F6662" i="11"/>
  <c r="F6656" i="11"/>
  <c r="F6650" i="11"/>
  <c r="F6644" i="11"/>
  <c r="F6638" i="11"/>
  <c r="F6632" i="11"/>
  <c r="F6626" i="11"/>
  <c r="F6620" i="11"/>
  <c r="F6614" i="11"/>
  <c r="F6608" i="11"/>
  <c r="F6602" i="11"/>
  <c r="F6596" i="11"/>
  <c r="F6590" i="11"/>
  <c r="F6584" i="11"/>
  <c r="F6578" i="11"/>
  <c r="F6572" i="11"/>
  <c r="F6566" i="11"/>
  <c r="F6560" i="11"/>
  <c r="F6554" i="11"/>
  <c r="F6548" i="11"/>
  <c r="F6542" i="11"/>
  <c r="F6536" i="11"/>
  <c r="F6530" i="11"/>
  <c r="F6524" i="11"/>
  <c r="F6518" i="11"/>
  <c r="F6512" i="11"/>
  <c r="F6506" i="11"/>
  <c r="F6500" i="11"/>
  <c r="F6494" i="11"/>
  <c r="F6488" i="11"/>
  <c r="F6482" i="11"/>
  <c r="F6476" i="11"/>
  <c r="F6470" i="11"/>
  <c r="F6464" i="11"/>
  <c r="F6458" i="11"/>
  <c r="F6452" i="11"/>
  <c r="F6446" i="11"/>
  <c r="F6440" i="11"/>
  <c r="F6434" i="11"/>
  <c r="F6428" i="11"/>
  <c r="F6422" i="11"/>
  <c r="F6416" i="11"/>
  <c r="F6410" i="11"/>
  <c r="F6404" i="11"/>
  <c r="F6398" i="11"/>
  <c r="F6392" i="11"/>
  <c r="F6386" i="11"/>
  <c r="F6380" i="11"/>
  <c r="F6374" i="11"/>
  <c r="F6368" i="11"/>
  <c r="F6362" i="11"/>
  <c r="F6356" i="11"/>
  <c r="F6350" i="11"/>
  <c r="F6344" i="11"/>
  <c r="F6338" i="11"/>
  <c r="F6332" i="11"/>
  <c r="F6326" i="11"/>
  <c r="F6320" i="11"/>
  <c r="F6314" i="11"/>
  <c r="F6308" i="11"/>
  <c r="F6302" i="11"/>
  <c r="F6296" i="11"/>
  <c r="F6290" i="11"/>
  <c r="F6284" i="11"/>
  <c r="F6278" i="11"/>
  <c r="F6272" i="11"/>
  <c r="F6266" i="11"/>
  <c r="F6260" i="11"/>
  <c r="F6254" i="11"/>
  <c r="F6248" i="11"/>
  <c r="F6242" i="11"/>
  <c r="F6236" i="11"/>
  <c r="F6230" i="11"/>
  <c r="F6224" i="11"/>
  <c r="F6218" i="11"/>
  <c r="F6212" i="11"/>
  <c r="F6206" i="11"/>
  <c r="F6200" i="11"/>
  <c r="F6194" i="11"/>
  <c r="F6188" i="11"/>
  <c r="F6182" i="11"/>
  <c r="F6176" i="11"/>
  <c r="F6170" i="11"/>
  <c r="F6164" i="11"/>
  <c r="F6158" i="11"/>
  <c r="F6152" i="11"/>
  <c r="F6146" i="11"/>
  <c r="F6140" i="11"/>
  <c r="F6134" i="11"/>
  <c r="F6128" i="11"/>
  <c r="F6122" i="11"/>
  <c r="F6116" i="11"/>
  <c r="F6110" i="11"/>
  <c r="F6104" i="11"/>
  <c r="F6098" i="11"/>
  <c r="F6092" i="11"/>
  <c r="F6086" i="11"/>
  <c r="F6080" i="11"/>
  <c r="F6074" i="11"/>
  <c r="F6068" i="11"/>
  <c r="F6062" i="11"/>
  <c r="F6056" i="11"/>
  <c r="F6050" i="11"/>
  <c r="F6044" i="11"/>
  <c r="F6038" i="11"/>
  <c r="F6032" i="11"/>
  <c r="F6026" i="11"/>
  <c r="F6020" i="11"/>
  <c r="F6014" i="11"/>
  <c r="F6008" i="11"/>
  <c r="F6002" i="11"/>
  <c r="F5996" i="11"/>
  <c r="F5990" i="11"/>
  <c r="F5984" i="11"/>
  <c r="F5978" i="11"/>
  <c r="F5972" i="11"/>
  <c r="F5966" i="11"/>
  <c r="F5960" i="11"/>
  <c r="F5954" i="11"/>
  <c r="F5948" i="11"/>
  <c r="F5942" i="11"/>
  <c r="F5936" i="11"/>
  <c r="F5930" i="11"/>
  <c r="F5924" i="11"/>
  <c r="F5918" i="11"/>
  <c r="F5912" i="11"/>
  <c r="F5906" i="11"/>
  <c r="F5900" i="11"/>
  <c r="F5894" i="11"/>
  <c r="F5888" i="11"/>
  <c r="F5882" i="11"/>
  <c r="F5876" i="11"/>
  <c r="F5870" i="11"/>
  <c r="F5864" i="11"/>
  <c r="F5858" i="11"/>
  <c r="F5852" i="11"/>
  <c r="F5846" i="11"/>
  <c r="F5840" i="11"/>
  <c r="F5834" i="11"/>
  <c r="F5828" i="11"/>
  <c r="F5822" i="11"/>
  <c r="F5816" i="11"/>
  <c r="F5810" i="11"/>
  <c r="F5804" i="11"/>
  <c r="F5798" i="11"/>
  <c r="F5792" i="11"/>
  <c r="F5786" i="11"/>
  <c r="F5780" i="11"/>
  <c r="F5774" i="11"/>
  <c r="F5768" i="11"/>
  <c r="F5762" i="11"/>
  <c r="F5756" i="11"/>
  <c r="F5750" i="11"/>
  <c r="F5744" i="11"/>
  <c r="F5738" i="11"/>
  <c r="F5732" i="11"/>
  <c r="F5726" i="11"/>
  <c r="F5720" i="11"/>
  <c r="F5714" i="11"/>
  <c r="F5708" i="11"/>
  <c r="F5702" i="11"/>
  <c r="F5696" i="11"/>
  <c r="F5690" i="11"/>
  <c r="F5684" i="11"/>
  <c r="F5678" i="11"/>
  <c r="F5672" i="11"/>
  <c r="F5666" i="11"/>
  <c r="F5660" i="11"/>
  <c r="F5654" i="11"/>
  <c r="F5648" i="11"/>
  <c r="F5642" i="11"/>
  <c r="F5636" i="11"/>
  <c r="F5630" i="11"/>
  <c r="F5624" i="11"/>
  <c r="F5618" i="11"/>
  <c r="F5612" i="11"/>
  <c r="F5606" i="11"/>
  <c r="F5600" i="11"/>
  <c r="F5594" i="11"/>
  <c r="F5588" i="11"/>
  <c r="F5582" i="11"/>
  <c r="F5576" i="11"/>
  <c r="F5570" i="11"/>
  <c r="F5564" i="11"/>
  <c r="F5558" i="11"/>
  <c r="F5552" i="11"/>
  <c r="F5546" i="11"/>
  <c r="F5540" i="11"/>
  <c r="F5534" i="11"/>
  <c r="F5528" i="11"/>
  <c r="F5522" i="11"/>
  <c r="F5516" i="11"/>
  <c r="F5510" i="11"/>
  <c r="F5504" i="11"/>
  <c r="F5498" i="11"/>
  <c r="F5492" i="11"/>
  <c r="F5486" i="11"/>
  <c r="F5480" i="11"/>
  <c r="F5474" i="11"/>
  <c r="F5468" i="11"/>
  <c r="F5462" i="11"/>
  <c r="F5456" i="11"/>
  <c r="F5450" i="11"/>
  <c r="F5444" i="11"/>
  <c r="F5438" i="11"/>
  <c r="F5432" i="11"/>
  <c r="F5426" i="11"/>
  <c r="F5420" i="11"/>
  <c r="F5414" i="11"/>
  <c r="F5408" i="11"/>
  <c r="F5402" i="11"/>
  <c r="F5396" i="11"/>
  <c r="F5390" i="11"/>
  <c r="F5384" i="11"/>
  <c r="F5378" i="11"/>
  <c r="F5372" i="11"/>
  <c r="F5366" i="11"/>
  <c r="F5360" i="11"/>
  <c r="F5354" i="11"/>
  <c r="F5348" i="11"/>
  <c r="F5342" i="11"/>
  <c r="F5336" i="11"/>
  <c r="F5330" i="11"/>
  <c r="F5324" i="11"/>
  <c r="F5318" i="11"/>
  <c r="F5312" i="11"/>
  <c r="F5306" i="11"/>
  <c r="F5300" i="11"/>
  <c r="F5294" i="11"/>
  <c r="F5288" i="11"/>
  <c r="F5282" i="11"/>
  <c r="F5276" i="11"/>
  <c r="F5270" i="11"/>
  <c r="F5264" i="11"/>
  <c r="F5258" i="11"/>
  <c r="F5252" i="11"/>
  <c r="F5246" i="11"/>
  <c r="F5240" i="11"/>
  <c r="F5234" i="11"/>
  <c r="F5228" i="11"/>
  <c r="F5222" i="11"/>
  <c r="F5216" i="11"/>
  <c r="F5210" i="11"/>
  <c r="F5204" i="11"/>
  <c r="F5198" i="11"/>
  <c r="F5192" i="11"/>
  <c r="F5186" i="11"/>
  <c r="F5180" i="11"/>
  <c r="F5174" i="11"/>
  <c r="F5168" i="11"/>
  <c r="F5162" i="11"/>
  <c r="F5156" i="11"/>
  <c r="F5150" i="11"/>
  <c r="F5144" i="11"/>
  <c r="F5138" i="11"/>
  <c r="F5132" i="11"/>
  <c r="F5126" i="11"/>
  <c r="F5120" i="11"/>
  <c r="F5114" i="11"/>
  <c r="F5108" i="11"/>
  <c r="F5102" i="11"/>
  <c r="F5096" i="11"/>
  <c r="F5090" i="11"/>
  <c r="F5084" i="11"/>
  <c r="F5078" i="11"/>
  <c r="F5072" i="11"/>
  <c r="F5066" i="11"/>
  <c r="F5060" i="11"/>
  <c r="F5054" i="11"/>
  <c r="F5048" i="11"/>
  <c r="F5042" i="11"/>
  <c r="F5036" i="11"/>
  <c r="F5030" i="11"/>
  <c r="F5024" i="11"/>
  <c r="F5018" i="11"/>
  <c r="F5012" i="11"/>
  <c r="F5006" i="11"/>
  <c r="F5000" i="11"/>
  <c r="F4994" i="11"/>
  <c r="F4988" i="11"/>
  <c r="F4982" i="11"/>
  <c r="F4976" i="11"/>
  <c r="F4970" i="11"/>
  <c r="F4964" i="11"/>
  <c r="F4958" i="11"/>
  <c r="F4952" i="11"/>
  <c r="F4946" i="11"/>
  <c r="F4940" i="11"/>
  <c r="F4934" i="11"/>
  <c r="F4928" i="11"/>
  <c r="F4922" i="11"/>
  <c r="F4916" i="11"/>
  <c r="F4910" i="11"/>
  <c r="F4904" i="11"/>
  <c r="F4898" i="11"/>
  <c r="F4892" i="11"/>
  <c r="F4886" i="11"/>
  <c r="F4880" i="11"/>
  <c r="F4874" i="11"/>
  <c r="F4868" i="11"/>
  <c r="F4862" i="11"/>
  <c r="F4856" i="11"/>
  <c r="F4850" i="11"/>
  <c r="F4844" i="11"/>
  <c r="F4838" i="11"/>
  <c r="F4832" i="11"/>
  <c r="F4826" i="11"/>
  <c r="F4820" i="11"/>
  <c r="F4814" i="11"/>
  <c r="F4808" i="11"/>
  <c r="F4802" i="11"/>
  <c r="F4796" i="11"/>
  <c r="F4790" i="11"/>
  <c r="F4784" i="11"/>
  <c r="F4778" i="11"/>
  <c r="F4772" i="11"/>
  <c r="F4766" i="11"/>
  <c r="F4760" i="11"/>
  <c r="F4754" i="11"/>
  <c r="F4748" i="11"/>
  <c r="F4742" i="11"/>
  <c r="F4736" i="11"/>
  <c r="F4730" i="11"/>
  <c r="F4724" i="11"/>
  <c r="F4718" i="11"/>
  <c r="F4712" i="11"/>
  <c r="F4706" i="11"/>
  <c r="F4700" i="11"/>
  <c r="F4694" i="11"/>
  <c r="F4688" i="11"/>
  <c r="F4682" i="11"/>
  <c r="F4676" i="11"/>
  <c r="F4670" i="11"/>
  <c r="F4664" i="11"/>
  <c r="F4658" i="11"/>
  <c r="F4652" i="11"/>
  <c r="F4646" i="11"/>
  <c r="F4640" i="11"/>
  <c r="F4634" i="11"/>
  <c r="F4628" i="11"/>
  <c r="F4622" i="11"/>
  <c r="F4616" i="11"/>
  <c r="F4610" i="11"/>
  <c r="F4604" i="11"/>
  <c r="F4598" i="11"/>
  <c r="F4592" i="11"/>
  <c r="F4586" i="11"/>
  <c r="F4580" i="11"/>
  <c r="F4574" i="11"/>
  <c r="F4568" i="11"/>
  <c r="F4562" i="11"/>
  <c r="F4556" i="11"/>
  <c r="F4550" i="11"/>
  <c r="F4544" i="11"/>
  <c r="F4538" i="11"/>
  <c r="F4532" i="11"/>
  <c r="F4526" i="11"/>
  <c r="F4520" i="11"/>
  <c r="F4514" i="11"/>
  <c r="F4508" i="11"/>
  <c r="F4502" i="11"/>
  <c r="F4496" i="11"/>
  <c r="F4490" i="11"/>
  <c r="F4484" i="11"/>
  <c r="F4478" i="11"/>
  <c r="F4472" i="11"/>
  <c r="F4466" i="11"/>
  <c r="F4460" i="11"/>
  <c r="F4454" i="11"/>
  <c r="F4448" i="11"/>
  <c r="F4442" i="11"/>
  <c r="F4436" i="11"/>
  <c r="F4430" i="11"/>
  <c r="F4424" i="11"/>
  <c r="F4418" i="11"/>
  <c r="F4412" i="11"/>
  <c r="F4406" i="11"/>
  <c r="F4400" i="11"/>
  <c r="F4394" i="11"/>
  <c r="F4388" i="11"/>
  <c r="F4382" i="11"/>
  <c r="F4376" i="11"/>
  <c r="F4370" i="11"/>
  <c r="F4364" i="11"/>
  <c r="F4358" i="11"/>
  <c r="F4352" i="11"/>
  <c r="F4346" i="11"/>
  <c r="F4340" i="11"/>
  <c r="F4334" i="11"/>
  <c r="F4328" i="11"/>
  <c r="F4322" i="11"/>
  <c r="F4316" i="11"/>
  <c r="F4310" i="11"/>
  <c r="F4304" i="11"/>
  <c r="F4298" i="11"/>
  <c r="F4292" i="11"/>
  <c r="F4286" i="11"/>
  <c r="F4280" i="11"/>
  <c r="F4274" i="11"/>
  <c r="F4268" i="11"/>
  <c r="F4262" i="11"/>
  <c r="F4256" i="11"/>
  <c r="F4250" i="11"/>
  <c r="F4244" i="11"/>
  <c r="F4238" i="11"/>
  <c r="F4232" i="11"/>
  <c r="F4226" i="11"/>
  <c r="F4220" i="11"/>
  <c r="F4214" i="11"/>
  <c r="F4208" i="11"/>
  <c r="F4202" i="11"/>
  <c r="F4196" i="11"/>
  <c r="F4190" i="11"/>
  <c r="F4184" i="11"/>
  <c r="F4178" i="11"/>
  <c r="F4172" i="11"/>
  <c r="F4166" i="11"/>
  <c r="F4160" i="11"/>
  <c r="F4154" i="11"/>
  <c r="F4148" i="11"/>
  <c r="F4142" i="11"/>
  <c r="F4136" i="11"/>
  <c r="F4130" i="11"/>
  <c r="F4124" i="11"/>
  <c r="F4118" i="11"/>
  <c r="F4112" i="11"/>
  <c r="F4106" i="11"/>
  <c r="F4100" i="11"/>
  <c r="F4094" i="11"/>
  <c r="F4088" i="11"/>
  <c r="F4082" i="11"/>
  <c r="F4076" i="11"/>
  <c r="F4070" i="11"/>
  <c r="F4064" i="11"/>
  <c r="F4058" i="11"/>
  <c r="F4052" i="11"/>
  <c r="F4046" i="11"/>
  <c r="F4040" i="11"/>
  <c r="F4034" i="11"/>
  <c r="F4028" i="11"/>
  <c r="F4022" i="11"/>
  <c r="F4016" i="11"/>
  <c r="F4010" i="11"/>
  <c r="F4004" i="11"/>
  <c r="F3998" i="11"/>
  <c r="F3992" i="11"/>
  <c r="F3986" i="11"/>
  <c r="F3980" i="11"/>
  <c r="F3974" i="11"/>
  <c r="F3968" i="11"/>
  <c r="F3962" i="11"/>
  <c r="F3956" i="11"/>
  <c r="F3950" i="11"/>
  <c r="F3944" i="11"/>
  <c r="F3938" i="11"/>
  <c r="F3932" i="11"/>
  <c r="F3926" i="11"/>
  <c r="F3920" i="11"/>
  <c r="F3914" i="11"/>
  <c r="F3908" i="11"/>
  <c r="F3902" i="11"/>
  <c r="F3896" i="11"/>
  <c r="F3890" i="11"/>
  <c r="F3884" i="11"/>
  <c r="F3878" i="11"/>
  <c r="F3872" i="11"/>
  <c r="F3866" i="11"/>
  <c r="F3860" i="11"/>
  <c r="F3854" i="11"/>
  <c r="F3848" i="11"/>
  <c r="F3842" i="11"/>
  <c r="F3836" i="11"/>
  <c r="F3830" i="11"/>
  <c r="F3824" i="11"/>
  <c r="F3818" i="11"/>
  <c r="F3812" i="11"/>
  <c r="F3806" i="11"/>
  <c r="F3800" i="11"/>
  <c r="F3794" i="11"/>
  <c r="F3788" i="11"/>
  <c r="F3782" i="11"/>
  <c r="F3776" i="11"/>
  <c r="F3770" i="11"/>
  <c r="F3764" i="11"/>
  <c r="F3758" i="11"/>
  <c r="F3752" i="11"/>
  <c r="F3746" i="11"/>
  <c r="F3740" i="11"/>
  <c r="F3734" i="11"/>
  <c r="F3728" i="11"/>
  <c r="F3722" i="11"/>
  <c r="F3716" i="11"/>
  <c r="F3710" i="11"/>
  <c r="F3704" i="11"/>
  <c r="F3698" i="11"/>
  <c r="F3692" i="11"/>
  <c r="F3686" i="11"/>
  <c r="F3680" i="11"/>
  <c r="F3674" i="11"/>
  <c r="F3668" i="11"/>
  <c r="F3662" i="11"/>
  <c r="F3656" i="11"/>
  <c r="F3650" i="11"/>
  <c r="F3644" i="11"/>
  <c r="F3638" i="11"/>
  <c r="F3632" i="11"/>
  <c r="F3626" i="11"/>
  <c r="F3620" i="11"/>
  <c r="F3614" i="11"/>
  <c r="F3608" i="11"/>
  <c r="F3602" i="11"/>
  <c r="F3596" i="11"/>
  <c r="F3590" i="11"/>
  <c r="F3584" i="11"/>
  <c r="F3578" i="11"/>
  <c r="F3572" i="11"/>
  <c r="F3566" i="11"/>
  <c r="F3560" i="11"/>
  <c r="F3554" i="11"/>
  <c r="F3548" i="11"/>
  <c r="F3542" i="11"/>
  <c r="F3536" i="11"/>
  <c r="F3530" i="11"/>
  <c r="F3524" i="11"/>
  <c r="F3518" i="11"/>
  <c r="F3512" i="11"/>
  <c r="F3506" i="11"/>
  <c r="F3500" i="11"/>
  <c r="F3494" i="11"/>
  <c r="F3488" i="11"/>
  <c r="F3482" i="11"/>
  <c r="F3476" i="11"/>
  <c r="F3470" i="11"/>
  <c r="F3464" i="11"/>
  <c r="F3458" i="11"/>
  <c r="F3452" i="11"/>
  <c r="F3446" i="11"/>
  <c r="F3440" i="11"/>
  <c r="F3434" i="11"/>
  <c r="F3428" i="11"/>
  <c r="F3422" i="11"/>
  <c r="F3416" i="11"/>
  <c r="F3410" i="11"/>
  <c r="F3404" i="11"/>
  <c r="F3398" i="11"/>
  <c r="F3392" i="11"/>
  <c r="F3386" i="11"/>
  <c r="F3380" i="11"/>
  <c r="F3374" i="11"/>
  <c r="F3368" i="11"/>
  <c r="F3362" i="11"/>
  <c r="F3356" i="11"/>
  <c r="F3350" i="11"/>
  <c r="F3344" i="11"/>
  <c r="F3338" i="11"/>
  <c r="F3332" i="11"/>
  <c r="F3326" i="11"/>
  <c r="F3320" i="11"/>
  <c r="F3314" i="11"/>
  <c r="F3308" i="11"/>
  <c r="F3302" i="11"/>
  <c r="F3296" i="11"/>
  <c r="F3290" i="11"/>
  <c r="F3284" i="11"/>
  <c r="F3278" i="11"/>
  <c r="F3272" i="11"/>
  <c r="F3266" i="11"/>
  <c r="F3260" i="11"/>
  <c r="F3254" i="11"/>
  <c r="F3248" i="11"/>
  <c r="F3242" i="11"/>
  <c r="F3236" i="11"/>
  <c r="F3230" i="11"/>
  <c r="F3224" i="11"/>
  <c r="F3218" i="11"/>
  <c r="F3212" i="11"/>
  <c r="F3206" i="11"/>
  <c r="F3200" i="11"/>
  <c r="F3194" i="11"/>
  <c r="F3188" i="11"/>
  <c r="F3182" i="11"/>
  <c r="F3176" i="11"/>
  <c r="F3170" i="11"/>
  <c r="F3164" i="11"/>
  <c r="F3158" i="11"/>
  <c r="F3152" i="11"/>
  <c r="F3146" i="11"/>
  <c r="F3140" i="11"/>
  <c r="F3134" i="11"/>
  <c r="F3128" i="11"/>
  <c r="F3122" i="11"/>
  <c r="F3116" i="11"/>
  <c r="F3110" i="11"/>
  <c r="F3104" i="11"/>
  <c r="F3098" i="11"/>
  <c r="F3092" i="11"/>
  <c r="F3086" i="11"/>
  <c r="F3080" i="11"/>
  <c r="F3074" i="11"/>
  <c r="F3068" i="11"/>
  <c r="F3062" i="11"/>
  <c r="F3056" i="11"/>
  <c r="F3050" i="11"/>
  <c r="F3044" i="11"/>
  <c r="F3038" i="11"/>
  <c r="F3032" i="11"/>
  <c r="F3026" i="11"/>
  <c r="F3020" i="11"/>
  <c r="F3014" i="11"/>
  <c r="F3008" i="11"/>
  <c r="F3002" i="11"/>
  <c r="F2996" i="11"/>
  <c r="F2990" i="11"/>
  <c r="F2984" i="11"/>
  <c r="F2978" i="11"/>
  <c r="F2972" i="11"/>
  <c r="F2966" i="11"/>
  <c r="F2960" i="11"/>
  <c r="F2954" i="11"/>
  <c r="F2948" i="11"/>
  <c r="F2942" i="11"/>
  <c r="F2936" i="11"/>
  <c r="F2930" i="11"/>
  <c r="F2924" i="11"/>
  <c r="F2918" i="11"/>
  <c r="F2912" i="11"/>
  <c r="F2906" i="11"/>
  <c r="F2900" i="11"/>
  <c r="F2894" i="11"/>
  <c r="F2888" i="11"/>
  <c r="F2882" i="11"/>
  <c r="F2876" i="11"/>
  <c r="F2870" i="11"/>
  <c r="F2864" i="11"/>
  <c r="F2858" i="11"/>
  <c r="F2852" i="11"/>
  <c r="F2846" i="11"/>
  <c r="F2840" i="11"/>
  <c r="F2834" i="11"/>
  <c r="F2828" i="11"/>
  <c r="F2822" i="11"/>
  <c r="F2816" i="11"/>
  <c r="F2810" i="11"/>
  <c r="F2804" i="11"/>
  <c r="F2798" i="11"/>
  <c r="F2792" i="11"/>
  <c r="F2786" i="11"/>
  <c r="F2780" i="11"/>
  <c r="F2774" i="11"/>
  <c r="F2768" i="11"/>
  <c r="F2762" i="11"/>
  <c r="F2756" i="11"/>
  <c r="F2750" i="11"/>
  <c r="F2744" i="11"/>
  <c r="F2738" i="11"/>
  <c r="F2732" i="11"/>
  <c r="F2726" i="11"/>
  <c r="F2720" i="11"/>
  <c r="F2714" i="11"/>
  <c r="F2708" i="11"/>
  <c r="F2702" i="11"/>
  <c r="F2696" i="11"/>
  <c r="F2690" i="11"/>
  <c r="F2684" i="11"/>
  <c r="F2678" i="11"/>
  <c r="F2672" i="11"/>
  <c r="F2666" i="11"/>
  <c r="F2660" i="11"/>
  <c r="F2654" i="11"/>
  <c r="F2648" i="11"/>
  <c r="F2642" i="11"/>
  <c r="F2636" i="11"/>
  <c r="F2630" i="11"/>
  <c r="F2624" i="11"/>
  <c r="F2618" i="11"/>
  <c r="F2612" i="11"/>
  <c r="F2606" i="11"/>
  <c r="F2600" i="11"/>
  <c r="F2594" i="11"/>
  <c r="F2588" i="11"/>
  <c r="F2582" i="11"/>
  <c r="F2576" i="11"/>
  <c r="F2570" i="11"/>
  <c r="F2564" i="11"/>
  <c r="F2558" i="11"/>
  <c r="F2552" i="11"/>
  <c r="F2546" i="11"/>
  <c r="F2540" i="11"/>
  <c r="F10012" i="11"/>
  <c r="F10000" i="11"/>
  <c r="F9988" i="11"/>
  <c r="F9976" i="11"/>
  <c r="F9964" i="11"/>
  <c r="F9952" i="11"/>
  <c r="F9940" i="11"/>
  <c r="F9928" i="11"/>
  <c r="F9916" i="11"/>
  <c r="F9904" i="11"/>
  <c r="F9892" i="11"/>
  <c r="F9880" i="11"/>
  <c r="F9868" i="11"/>
  <c r="F9856" i="11"/>
  <c r="F9844" i="11"/>
  <c r="F9832" i="11"/>
  <c r="F9820" i="11"/>
  <c r="F9808" i="11"/>
  <c r="F9796" i="11"/>
  <c r="F9784" i="11"/>
  <c r="F9772" i="11"/>
  <c r="F9760" i="11"/>
  <c r="F9748" i="11"/>
  <c r="F9736" i="11"/>
  <c r="F9724" i="11"/>
  <c r="F9712" i="11"/>
  <c r="F9700" i="11"/>
  <c r="F9688" i="11"/>
  <c r="F9676" i="11"/>
  <c r="F9664" i="11"/>
  <c r="F9652" i="11"/>
  <c r="F9640" i="11"/>
  <c r="F9628" i="11"/>
  <c r="F9616" i="11"/>
  <c r="F9604" i="11"/>
  <c r="F9592" i="11"/>
  <c r="F9580" i="11"/>
  <c r="F9568" i="11"/>
  <c r="F9556" i="11"/>
  <c r="F9544" i="11"/>
  <c r="F9532" i="11"/>
  <c r="F9520" i="11"/>
  <c r="F9508" i="11"/>
  <c r="F9496" i="11"/>
  <c r="F9484" i="11"/>
  <c r="F9472" i="11"/>
  <c r="F9460" i="11"/>
  <c r="F9448" i="11"/>
  <c r="F9436" i="11"/>
  <c r="F9424" i="11"/>
  <c r="F9412" i="11"/>
  <c r="F9400" i="11"/>
  <c r="F9388" i="11"/>
  <c r="F9376" i="11"/>
  <c r="F9364" i="11"/>
  <c r="F9352" i="11"/>
  <c r="F9340" i="11"/>
  <c r="F9328" i="11"/>
  <c r="F9316" i="11"/>
  <c r="F9304" i="11"/>
  <c r="F9292" i="11"/>
  <c r="F9280" i="11"/>
  <c r="F9268" i="11"/>
  <c r="F9256" i="11"/>
  <c r="F9244" i="11"/>
  <c r="F9232" i="11"/>
  <c r="F9220" i="11"/>
  <c r="F9208" i="11"/>
  <c r="F9196" i="11"/>
  <c r="F9187" i="11"/>
  <c r="F9178" i="11"/>
  <c r="F9169" i="11"/>
  <c r="F9160" i="11"/>
  <c r="F9151" i="11"/>
  <c r="F9142" i="11"/>
  <c r="F9133" i="11"/>
  <c r="F9124" i="11"/>
  <c r="F9115" i="11"/>
  <c r="F9106" i="11"/>
  <c r="F9097" i="11"/>
  <c r="F9088" i="11"/>
  <c r="F9079" i="11"/>
  <c r="F9070" i="11"/>
  <c r="F9061" i="11"/>
  <c r="F9052" i="11"/>
  <c r="F9043" i="11"/>
  <c r="F9034" i="11"/>
  <c r="F9025" i="11"/>
  <c r="F9016" i="11"/>
  <c r="F9007" i="11"/>
  <c r="F8998" i="11"/>
  <c r="F8989" i="11"/>
  <c r="F8980" i="11"/>
  <c r="F8971" i="11"/>
  <c r="F8962" i="11"/>
  <c r="F8953" i="11"/>
  <c r="F8944" i="11"/>
  <c r="F8935" i="11"/>
  <c r="F8926" i="11"/>
  <c r="F8917" i="11"/>
  <c r="F8908" i="11"/>
  <c r="F8899" i="11"/>
  <c r="F8890" i="11"/>
  <c r="F8881" i="11"/>
  <c r="F8872" i="11"/>
  <c r="F8863" i="11"/>
  <c r="F8854" i="11"/>
  <c r="F8845" i="11"/>
  <c r="F8836" i="11"/>
  <c r="F8827" i="11"/>
  <c r="F8818" i="11"/>
  <c r="F8809" i="11"/>
  <c r="F8800" i="11"/>
  <c r="F8791" i="11"/>
  <c r="F8782" i="11"/>
  <c r="F8773" i="11"/>
  <c r="F8764" i="11"/>
  <c r="F8755" i="11"/>
  <c r="F8746" i="11"/>
  <c r="F8737" i="11"/>
  <c r="F8728" i="11"/>
  <c r="F8719" i="11"/>
  <c r="F8710" i="11"/>
  <c r="F8701" i="11"/>
  <c r="F8692" i="11"/>
  <c r="F8683" i="11"/>
  <c r="F8674" i="11"/>
  <c r="F8665" i="11"/>
  <c r="F8656" i="11"/>
  <c r="F8647" i="11"/>
  <c r="F8638" i="11"/>
  <c r="F8629" i="11"/>
  <c r="F8620" i="11"/>
  <c r="F8611" i="11"/>
  <c r="F8602" i="11"/>
  <c r="F8593" i="11"/>
  <c r="F8584" i="11"/>
  <c r="F8575" i="11"/>
  <c r="F8566" i="11"/>
  <c r="F8557" i="11"/>
  <c r="F8548" i="11"/>
  <c r="F8539" i="11"/>
  <c r="F8530" i="11"/>
  <c r="F8521" i="11"/>
  <c r="F8512" i="11"/>
  <c r="F8503" i="11"/>
  <c r="F8494" i="11"/>
  <c r="F8485" i="11"/>
  <c r="F8476" i="11"/>
  <c r="F8467" i="11"/>
  <c r="F8458" i="11"/>
  <c r="F8449" i="11"/>
  <c r="F8440" i="11"/>
  <c r="F8431" i="11"/>
  <c r="F8422" i="11"/>
  <c r="F8413" i="11"/>
  <c r="F8404" i="11"/>
  <c r="F8395" i="11"/>
  <c r="F8386" i="11"/>
  <c r="F8377" i="11"/>
  <c r="F8368" i="11"/>
  <c r="F8359" i="11"/>
  <c r="F8350" i="11"/>
  <c r="F8341" i="11"/>
  <c r="F8332" i="11"/>
  <c r="F8323" i="11"/>
  <c r="F8314" i="11"/>
  <c r="F8305" i="11"/>
  <c r="F8296" i="11"/>
  <c r="F8287" i="11"/>
  <c r="F8278" i="11"/>
  <c r="F8269" i="11"/>
  <c r="F8260" i="11"/>
  <c r="F8251" i="11"/>
  <c r="F8242" i="11"/>
  <c r="F8233" i="11"/>
  <c r="F8224" i="11"/>
  <c r="F8215" i="11"/>
  <c r="F8206" i="11"/>
  <c r="F8197" i="11"/>
  <c r="F8188" i="11"/>
  <c r="F8180" i="11"/>
  <c r="F8173" i="11"/>
  <c r="F8165" i="11"/>
  <c r="F8158" i="11"/>
  <c r="F8151" i="11"/>
  <c r="F8144" i="11"/>
  <c r="F8137" i="11"/>
  <c r="F8129" i="11"/>
  <c r="F8122" i="11"/>
  <c r="F8115" i="11"/>
  <c r="F8108" i="11"/>
  <c r="F8101" i="11"/>
  <c r="F8093" i="11"/>
  <c r="F8086" i="11"/>
  <c r="F8079" i="11"/>
  <c r="F8072" i="11"/>
  <c r="F8065" i="11"/>
  <c r="F8057" i="11"/>
  <c r="F8050" i="11"/>
  <c r="F8043" i="11"/>
  <c r="F8036" i="11"/>
  <c r="F8029" i="11"/>
  <c r="F8021" i="11"/>
  <c r="F8014" i="11"/>
  <c r="F8007" i="11"/>
  <c r="F8000" i="11"/>
  <c r="F7993" i="11"/>
  <c r="F7985" i="11"/>
  <c r="F7978" i="11"/>
  <c r="F7971" i="11"/>
  <c r="F7964" i="11"/>
  <c r="F7957" i="11"/>
  <c r="F7949" i="11"/>
  <c r="F7942" i="11"/>
  <c r="F7935" i="11"/>
  <c r="F7928" i="11"/>
  <c r="F7921" i="11"/>
  <c r="F7913" i="11"/>
  <c r="F7906" i="11"/>
  <c r="F7899" i="11"/>
  <c r="F7892" i="11"/>
  <c r="F7885" i="11"/>
  <c r="F7877" i="11"/>
  <c r="F7870" i="11"/>
  <c r="F7863" i="11"/>
  <c r="F7856" i="11"/>
  <c r="F7849" i="11"/>
  <c r="F7841" i="11"/>
  <c r="F7834" i="11"/>
  <c r="F7827" i="11"/>
  <c r="F7820" i="11"/>
  <c r="F7813" i="11"/>
  <c r="F7805" i="11"/>
  <c r="F7798" i="11"/>
  <c r="F7791" i="11"/>
  <c r="F7784" i="11"/>
  <c r="F7777" i="11"/>
  <c r="F7769" i="11"/>
  <c r="F7762" i="11"/>
  <c r="F7755" i="11"/>
  <c r="F7748" i="11"/>
  <c r="F7741" i="11"/>
  <c r="F7733" i="11"/>
  <c r="F7726" i="11"/>
  <c r="F7719" i="11"/>
  <c r="F7712" i="11"/>
  <c r="F7705" i="11"/>
  <c r="F7697" i="11"/>
  <c r="F7690" i="11"/>
  <c r="F7683" i="11"/>
  <c r="F7676" i="11"/>
  <c r="F7669" i="11"/>
  <c r="F7661" i="11"/>
  <c r="F7654" i="11"/>
  <c r="F7647" i="11"/>
  <c r="F7640" i="11"/>
  <c r="F7633" i="11"/>
  <c r="F7625" i="11"/>
  <c r="F7618" i="11"/>
  <c r="F7611" i="11"/>
  <c r="F7604" i="11"/>
  <c r="F7597" i="11"/>
  <c r="F7589" i="11"/>
  <c r="F7582" i="11"/>
  <c r="F7575" i="11"/>
  <c r="F7568" i="11"/>
  <c r="F7561" i="11"/>
  <c r="F7553" i="11"/>
  <c r="F7546" i="11"/>
  <c r="F7539" i="11"/>
  <c r="F7532" i="11"/>
  <c r="F7525" i="11"/>
  <c r="F7519" i="11"/>
  <c r="F7513" i="11"/>
  <c r="F7507" i="11"/>
  <c r="F7501" i="11"/>
  <c r="F7495" i="11"/>
  <c r="F7489" i="11"/>
  <c r="F7483" i="11"/>
  <c r="F7477" i="11"/>
  <c r="F7471" i="11"/>
  <c r="F7465" i="11"/>
  <c r="F7459" i="11"/>
  <c r="F7453" i="11"/>
  <c r="F7447" i="11"/>
  <c r="F7441" i="11"/>
  <c r="F7435" i="11"/>
  <c r="F7429" i="11"/>
  <c r="F7423" i="11"/>
  <c r="F7417" i="11"/>
  <c r="F7411" i="11"/>
  <c r="F7405" i="11"/>
  <c r="F7399" i="11"/>
  <c r="F7393" i="11"/>
  <c r="F7387" i="11"/>
  <c r="F7381" i="11"/>
  <c r="F7375" i="11"/>
  <c r="F7369" i="11"/>
  <c r="F7363" i="11"/>
  <c r="F7357" i="11"/>
  <c r="F7351" i="11"/>
  <c r="F7345" i="11"/>
  <c r="F7339" i="11"/>
  <c r="F7333" i="11"/>
  <c r="F7327" i="11"/>
  <c r="F7321" i="11"/>
  <c r="F7315" i="11"/>
  <c r="F7309" i="11"/>
  <c r="F7303" i="11"/>
  <c r="F7297" i="11"/>
  <c r="F7291" i="11"/>
  <c r="F7285" i="11"/>
  <c r="F7279" i="11"/>
  <c r="F7273" i="11"/>
  <c r="F7267" i="11"/>
  <c r="F7261" i="11"/>
  <c r="F7255" i="11"/>
  <c r="F7249" i="11"/>
  <c r="F7243" i="11"/>
  <c r="F7237" i="11"/>
  <c r="F7231" i="11"/>
  <c r="F7225" i="11"/>
  <c r="F7219" i="11"/>
  <c r="F7213" i="11"/>
  <c r="F7207" i="11"/>
  <c r="F7201" i="11"/>
  <c r="F7195" i="11"/>
  <c r="F7189" i="11"/>
  <c r="F7183" i="11"/>
  <c r="F7177" i="11"/>
  <c r="F7171" i="11"/>
  <c r="F7165" i="11"/>
  <c r="F7159" i="11"/>
  <c r="F7153" i="11"/>
  <c r="F7147" i="11"/>
  <c r="F7141" i="11"/>
  <c r="F7135" i="11"/>
  <c r="F7129" i="11"/>
  <c r="F7123" i="11"/>
  <c r="F7117" i="11"/>
  <c r="F7111" i="11"/>
  <c r="F7105" i="11"/>
  <c r="F7099" i="11"/>
  <c r="F7093" i="11"/>
  <c r="F7087" i="11"/>
  <c r="F7081" i="11"/>
  <c r="F7075" i="11"/>
  <c r="F7069" i="11"/>
  <c r="F7063" i="11"/>
  <c r="F7057" i="11"/>
  <c r="F7051" i="11"/>
  <c r="F7045" i="11"/>
  <c r="F7039" i="11"/>
  <c r="F7033" i="11"/>
  <c r="F7027" i="11"/>
  <c r="F7021" i="11"/>
  <c r="F7015" i="11"/>
  <c r="F7009" i="11"/>
  <c r="F7003" i="11"/>
  <c r="F6997" i="11"/>
  <c r="F6991" i="11"/>
  <c r="F6985" i="11"/>
  <c r="F6979" i="11"/>
  <c r="F6973" i="11"/>
  <c r="F6967" i="11"/>
  <c r="F6961" i="11"/>
  <c r="F6955" i="11"/>
  <c r="F6949" i="11"/>
  <c r="F6943" i="11"/>
  <c r="F6937" i="11"/>
  <c r="F6931" i="11"/>
  <c r="F6925" i="11"/>
  <c r="F6919" i="11"/>
  <c r="F6913" i="11"/>
  <c r="F6907" i="11"/>
  <c r="F6901" i="11"/>
  <c r="F6895" i="11"/>
  <c r="F6889" i="11"/>
  <c r="F6883" i="11"/>
  <c r="F6877" i="11"/>
  <c r="F6871" i="11"/>
  <c r="F6865" i="11"/>
  <c r="F6859" i="11"/>
  <c r="F6853" i="11"/>
  <c r="F6847" i="11"/>
  <c r="F6841" i="11"/>
  <c r="F6835" i="11"/>
  <c r="F6829" i="11"/>
  <c r="F6823" i="11"/>
  <c r="F6817" i="11"/>
  <c r="F6811" i="11"/>
  <c r="F6805" i="11"/>
  <c r="F6799" i="11"/>
  <c r="F6793" i="11"/>
  <c r="F6787" i="11"/>
  <c r="F6781" i="11"/>
  <c r="F6775" i="11"/>
  <c r="F6769" i="11"/>
  <c r="F6763" i="11"/>
  <c r="F6757" i="11"/>
  <c r="F6751" i="11"/>
  <c r="F6745" i="11"/>
  <c r="F6739" i="11"/>
  <c r="F6733" i="11"/>
  <c r="F6727" i="11"/>
  <c r="F6721" i="11"/>
  <c r="F6715" i="11"/>
  <c r="F6709" i="11"/>
  <c r="F6703" i="11"/>
  <c r="F6697" i="11"/>
  <c r="F6691" i="11"/>
  <c r="F6685" i="11"/>
  <c r="F6679" i="11"/>
  <c r="F6673" i="11"/>
  <c r="F6667" i="11"/>
  <c r="F6661" i="11"/>
  <c r="F6655" i="11"/>
  <c r="F6649" i="11"/>
  <c r="F6643" i="11"/>
  <c r="F6637" i="11"/>
  <c r="F6631" i="11"/>
  <c r="F6625" i="11"/>
  <c r="F6619" i="11"/>
  <c r="F6613" i="11"/>
  <c r="F6607" i="11"/>
  <c r="F6601" i="11"/>
  <c r="F6595" i="11"/>
  <c r="F6589" i="11"/>
  <c r="F6583" i="11"/>
  <c r="F6577" i="11"/>
  <c r="F6571" i="11"/>
  <c r="F6565" i="11"/>
  <c r="F6559" i="11"/>
  <c r="F6553" i="11"/>
  <c r="F6547" i="11"/>
  <c r="F6541" i="11"/>
  <c r="F6535" i="11"/>
  <c r="F6529" i="11"/>
  <c r="F6523" i="11"/>
  <c r="F6517" i="11"/>
  <c r="F6511" i="11"/>
  <c r="F6505" i="11"/>
  <c r="F6499" i="11"/>
  <c r="F6493" i="11"/>
  <c r="F6487" i="11"/>
  <c r="F6481" i="11"/>
  <c r="F6475" i="11"/>
  <c r="F6469" i="11"/>
  <c r="F6463" i="11"/>
  <c r="F6457" i="11"/>
  <c r="F6451" i="11"/>
  <c r="F6445" i="11"/>
  <c r="F6439" i="11"/>
  <c r="F6433" i="11"/>
  <c r="F6427" i="11"/>
  <c r="F6421" i="11"/>
  <c r="F6415" i="11"/>
  <c r="F6409" i="11"/>
  <c r="F6403" i="11"/>
  <c r="F6397" i="11"/>
  <c r="F6391" i="11"/>
  <c r="F6385" i="11"/>
  <c r="F6379" i="11"/>
  <c r="F6373" i="11"/>
  <c r="F6367" i="11"/>
  <c r="F6361" i="11"/>
  <c r="F6355" i="11"/>
  <c r="F6349" i="11"/>
  <c r="F6343" i="11"/>
  <c r="F6337" i="11"/>
  <c r="F6331" i="11"/>
  <c r="F6325" i="11"/>
  <c r="F6319" i="11"/>
  <c r="F6313" i="11"/>
  <c r="F6307" i="11"/>
  <c r="F6301" i="11"/>
  <c r="F6295" i="11"/>
  <c r="F6289" i="11"/>
  <c r="F6283" i="11"/>
  <c r="F6277" i="11"/>
  <c r="F6271" i="11"/>
  <c r="F6265" i="11"/>
  <c r="F6259" i="11"/>
  <c r="F6253" i="11"/>
  <c r="F6247" i="11"/>
  <c r="F6241" i="11"/>
  <c r="F6235" i="11"/>
  <c r="F6229" i="11"/>
  <c r="F6223" i="11"/>
  <c r="F6217" i="11"/>
  <c r="F6211" i="11"/>
  <c r="F6205" i="11"/>
  <c r="F6199" i="11"/>
  <c r="F6193" i="11"/>
  <c r="F6187" i="11"/>
  <c r="F6181" i="11"/>
  <c r="F6175" i="11"/>
  <c r="F6169" i="11"/>
  <c r="F6163" i="11"/>
  <c r="F6157" i="11"/>
  <c r="F6151" i="11"/>
  <c r="F6145" i="11"/>
  <c r="F6139" i="11"/>
  <c r="F6133" i="11"/>
  <c r="F6127" i="11"/>
  <c r="F6121" i="11"/>
  <c r="F6115" i="11"/>
  <c r="F6109" i="11"/>
  <c r="F6103" i="11"/>
  <c r="F6097" i="11"/>
  <c r="F6091" i="11"/>
  <c r="F6085" i="11"/>
  <c r="F6079" i="11"/>
  <c r="F6073" i="11"/>
  <c r="F6067" i="11"/>
  <c r="F6061" i="11"/>
  <c r="F6055" i="11"/>
  <c r="F6049" i="11"/>
  <c r="F6043" i="11"/>
  <c r="F6037" i="11"/>
  <c r="F6031" i="11"/>
  <c r="F6025" i="11"/>
  <c r="F6019" i="11"/>
  <c r="F6013" i="11"/>
  <c r="F6007" i="11"/>
  <c r="F6001" i="11"/>
  <c r="F5995" i="11"/>
  <c r="F5989" i="11"/>
  <c r="F5983" i="11"/>
  <c r="F5977" i="11"/>
  <c r="F5971" i="11"/>
  <c r="F5965" i="11"/>
  <c r="F5959" i="11"/>
  <c r="F5953" i="11"/>
  <c r="F5947" i="11"/>
  <c r="F5941" i="11"/>
  <c r="F5935" i="11"/>
  <c r="F5929" i="11"/>
  <c r="F5923" i="11"/>
  <c r="F5917" i="11"/>
  <c r="F5911" i="11"/>
  <c r="F5905" i="11"/>
  <c r="F5899" i="11"/>
  <c r="F5893" i="11"/>
  <c r="F5887" i="11"/>
  <c r="F5881" i="11"/>
  <c r="F5875" i="11"/>
  <c r="F5869" i="11"/>
  <c r="F5863" i="11"/>
  <c r="F5857" i="11"/>
  <c r="F5851" i="11"/>
  <c r="F5845" i="11"/>
  <c r="F5839" i="11"/>
  <c r="F5833" i="11"/>
  <c r="F5827" i="11"/>
  <c r="F5821" i="11"/>
  <c r="F5815" i="11"/>
  <c r="F5809" i="11"/>
  <c r="F5803" i="11"/>
  <c r="F5797" i="11"/>
  <c r="F5791" i="11"/>
  <c r="F5785" i="11"/>
  <c r="F5779" i="11"/>
  <c r="F5773" i="11"/>
  <c r="F5767" i="11"/>
  <c r="F5761" i="11"/>
  <c r="F5755" i="11"/>
  <c r="F5749" i="11"/>
  <c r="F5743" i="11"/>
  <c r="F5737" i="11"/>
  <c r="F5731" i="11"/>
  <c r="F5725" i="11"/>
  <c r="F5719" i="11"/>
  <c r="F5713" i="11"/>
  <c r="F5707" i="11"/>
  <c r="F5701" i="11"/>
  <c r="F5695" i="11"/>
  <c r="F5689" i="11"/>
  <c r="F5683" i="11"/>
  <c r="F5677" i="11"/>
  <c r="F5671" i="11"/>
  <c r="F5665" i="11"/>
  <c r="F5659" i="11"/>
  <c r="F5653" i="11"/>
  <c r="F5647" i="11"/>
  <c r="F5641" i="11"/>
  <c r="F5635" i="11"/>
  <c r="F5629" i="11"/>
  <c r="F5623" i="11"/>
  <c r="F5617" i="11"/>
  <c r="F5611" i="11"/>
  <c r="F5605" i="11"/>
  <c r="F5599" i="11"/>
  <c r="F5593" i="11"/>
  <c r="F5587" i="11"/>
  <c r="F5581" i="11"/>
  <c r="F5575" i="11"/>
  <c r="F5569" i="11"/>
  <c r="F5563" i="11"/>
  <c r="F5557" i="11"/>
  <c r="F5551" i="11"/>
  <c r="F5545" i="11"/>
  <c r="F5539" i="11"/>
  <c r="F5533" i="11"/>
  <c r="F5527" i="11"/>
  <c r="F5521" i="11"/>
  <c r="F5515" i="11"/>
  <c r="F5509" i="11"/>
  <c r="F5503" i="11"/>
  <c r="F5497" i="11"/>
  <c r="F5491" i="11"/>
  <c r="F5485" i="11"/>
  <c r="F5479" i="11"/>
  <c r="F5473" i="11"/>
  <c r="F5467" i="11"/>
  <c r="F5461" i="11"/>
  <c r="F5455" i="11"/>
  <c r="F5449" i="11"/>
  <c r="F5443" i="11"/>
  <c r="F5437" i="11"/>
  <c r="F5431" i="11"/>
  <c r="F5425" i="11"/>
  <c r="F5419" i="11"/>
  <c r="F5413" i="11"/>
  <c r="F5407" i="11"/>
  <c r="F5401" i="11"/>
  <c r="F5395" i="11"/>
  <c r="F5389" i="11"/>
  <c r="F5383" i="11"/>
  <c r="F5377" i="11"/>
  <c r="F5371" i="11"/>
  <c r="F5365" i="11"/>
  <c r="F5359" i="11"/>
  <c r="F5353" i="11"/>
  <c r="F5347" i="11"/>
  <c r="F5341" i="11"/>
  <c r="F5335" i="11"/>
  <c r="F5329" i="11"/>
  <c r="F5323" i="11"/>
  <c r="F5317" i="11"/>
  <c r="F5311" i="11"/>
  <c r="F5305" i="11"/>
  <c r="F5299" i="11"/>
  <c r="F5293" i="11"/>
  <c r="F5287" i="11"/>
  <c r="F5281" i="11"/>
  <c r="F5275" i="11"/>
  <c r="F5269" i="11"/>
  <c r="F5263" i="11"/>
  <c r="F5257" i="11"/>
  <c r="F5251" i="11"/>
  <c r="F5245" i="11"/>
  <c r="F5239" i="11"/>
  <c r="F5233" i="11"/>
  <c r="F5227" i="11"/>
  <c r="F5221" i="11"/>
  <c r="F5215" i="11"/>
  <c r="F5209" i="11"/>
  <c r="F5203" i="11"/>
  <c r="F5197" i="11"/>
  <c r="F5191" i="11"/>
  <c r="F5185" i="11"/>
  <c r="F5179" i="11"/>
  <c r="F5173" i="11"/>
  <c r="F5167" i="11"/>
  <c r="F5161" i="11"/>
  <c r="F5155" i="11"/>
  <c r="F5149" i="11"/>
  <c r="F5143" i="11"/>
  <c r="F5137" i="11"/>
  <c r="F5131" i="11"/>
  <c r="F5125" i="11"/>
  <c r="F5119" i="11"/>
  <c r="F5113" i="11"/>
  <c r="F5107" i="11"/>
  <c r="F5101" i="11"/>
  <c r="F5095" i="11"/>
  <c r="F5089" i="11"/>
  <c r="F5083" i="11"/>
  <c r="F5077" i="11"/>
  <c r="F5071" i="11"/>
  <c r="F5065" i="11"/>
  <c r="F5059" i="11"/>
  <c r="F5053" i="11"/>
  <c r="F5047" i="11"/>
  <c r="F5041" i="11"/>
  <c r="F5035" i="11"/>
  <c r="F5029" i="11"/>
  <c r="F5023" i="11"/>
  <c r="F5017" i="11"/>
  <c r="F5011" i="11"/>
  <c r="F5005" i="11"/>
  <c r="F4999" i="11"/>
  <c r="F4993" i="11"/>
  <c r="F4987" i="11"/>
  <c r="F4981" i="11"/>
  <c r="F4975" i="11"/>
  <c r="F4969" i="11"/>
  <c r="F4963" i="11"/>
  <c r="F4957" i="11"/>
  <c r="F4951" i="11"/>
  <c r="F4945" i="11"/>
  <c r="F4939" i="11"/>
  <c r="F4933" i="11"/>
  <c r="F4927" i="11"/>
  <c r="F4921" i="11"/>
  <c r="F4915" i="11"/>
  <c r="F4909" i="11"/>
  <c r="F4903" i="11"/>
  <c r="F4897" i="11"/>
  <c r="F4891" i="11"/>
  <c r="F4885" i="11"/>
  <c r="F4879" i="11"/>
  <c r="F4873" i="11"/>
  <c r="F4867" i="11"/>
  <c r="F4861" i="11"/>
  <c r="F4855" i="11"/>
  <c r="F4849" i="11"/>
  <c r="F4843" i="11"/>
  <c r="F4837" i="11"/>
  <c r="F4831" i="11"/>
  <c r="F4825" i="11"/>
  <c r="F4819" i="11"/>
  <c r="F4813" i="11"/>
  <c r="F4807" i="11"/>
  <c r="F4801" i="11"/>
  <c r="F4795" i="11"/>
  <c r="F4789" i="11"/>
  <c r="F4783" i="11"/>
  <c r="F4777" i="11"/>
  <c r="F4771" i="11"/>
  <c r="F4765" i="11"/>
  <c r="F4759" i="11"/>
  <c r="F4753" i="11"/>
  <c r="F4747" i="11"/>
  <c r="F4741" i="11"/>
  <c r="F4735" i="11"/>
  <c r="F4729" i="11"/>
  <c r="F4723" i="11"/>
  <c r="F4717" i="11"/>
  <c r="F4711" i="11"/>
  <c r="F4705" i="11"/>
  <c r="F4699" i="11"/>
  <c r="F4693" i="11"/>
  <c r="F4687" i="11"/>
  <c r="F4681" i="11"/>
  <c r="F4675" i="11"/>
  <c r="F4669" i="11"/>
  <c r="F4663" i="11"/>
  <c r="F4657" i="11"/>
  <c r="F4651" i="11"/>
  <c r="F4645" i="11"/>
  <c r="F4639" i="11"/>
  <c r="F4633" i="11"/>
  <c r="F4627" i="11"/>
  <c r="F4621" i="11"/>
  <c r="F4615" i="11"/>
  <c r="F4609" i="11"/>
  <c r="F4603" i="11"/>
  <c r="F4597" i="11"/>
  <c r="F4591" i="11"/>
  <c r="F4585" i="11"/>
  <c r="F4579" i="11"/>
  <c r="F4573" i="11"/>
  <c r="F4567" i="11"/>
  <c r="F4561" i="11"/>
  <c r="F4555" i="11"/>
  <c r="F4549" i="11"/>
  <c r="F4543" i="11"/>
  <c r="F4537" i="11"/>
  <c r="F4531" i="11"/>
  <c r="F4525" i="11"/>
  <c r="F4519" i="11"/>
  <c r="F4513" i="11"/>
  <c r="F4507" i="11"/>
  <c r="F4501" i="11"/>
  <c r="F4495" i="11"/>
  <c r="F4489" i="11"/>
  <c r="F4483" i="11"/>
  <c r="F4477" i="11"/>
  <c r="F4471" i="11"/>
  <c r="F4465" i="11"/>
  <c r="F4459" i="11"/>
  <c r="F4453" i="11"/>
  <c r="F4447" i="11"/>
  <c r="F4441" i="11"/>
  <c r="F4435" i="11"/>
  <c r="F4429" i="11"/>
  <c r="F4423" i="11"/>
  <c r="F4417" i="11"/>
  <c r="F4411" i="11"/>
  <c r="F4405" i="11"/>
  <c r="F4399" i="11"/>
  <c r="F4393" i="11"/>
  <c r="F4387" i="11"/>
  <c r="F4381" i="11"/>
  <c r="F4375" i="11"/>
  <c r="F4369" i="11"/>
  <c r="F4363" i="11"/>
  <c r="F4357" i="11"/>
  <c r="F4351" i="11"/>
  <c r="F4345" i="11"/>
  <c r="F4339" i="11"/>
  <c r="F4333" i="11"/>
  <c r="F4327" i="11"/>
  <c r="F4321" i="11"/>
  <c r="F4315" i="11"/>
  <c r="F4309" i="11"/>
  <c r="F4303" i="11"/>
  <c r="F4297" i="11"/>
  <c r="F4291" i="11"/>
  <c r="F4285" i="11"/>
  <c r="F4279" i="11"/>
  <c r="F4273" i="11"/>
  <c r="F4267" i="11"/>
  <c r="F4261" i="11"/>
  <c r="F4255" i="11"/>
  <c r="F4249" i="11"/>
  <c r="F4243" i="11"/>
  <c r="F4237" i="11"/>
  <c r="F4231" i="11"/>
  <c r="F4225" i="11"/>
  <c r="F4219" i="11"/>
  <c r="F4213" i="11"/>
  <c r="F4207" i="11"/>
  <c r="F4201" i="11"/>
  <c r="F4195" i="11"/>
  <c r="F4189" i="11"/>
  <c r="F4183" i="11"/>
  <c r="F4177" i="11"/>
  <c r="F4171" i="11"/>
  <c r="F4165" i="11"/>
  <c r="F4159" i="11"/>
  <c r="F4153" i="11"/>
  <c r="F4147" i="11"/>
  <c r="F4141" i="11"/>
  <c r="F4135" i="11"/>
  <c r="F4129" i="11"/>
  <c r="F4123" i="11"/>
  <c r="F4117" i="11"/>
  <c r="F4111" i="11"/>
  <c r="F4105" i="11"/>
  <c r="F4099" i="11"/>
  <c r="F4093" i="11"/>
  <c r="F4087" i="11"/>
  <c r="F4081" i="11"/>
  <c r="F4075" i="11"/>
  <c r="F4069" i="11"/>
  <c r="F4063" i="11"/>
  <c r="F4057" i="11"/>
  <c r="F4051" i="11"/>
  <c r="F4045" i="11"/>
  <c r="F4039" i="11"/>
  <c r="F4033" i="11"/>
  <c r="F4027" i="11"/>
  <c r="F4021" i="11"/>
  <c r="F4015" i="11"/>
  <c r="F4009" i="11"/>
  <c r="F4003" i="11"/>
  <c r="F3997" i="11"/>
  <c r="F3991" i="11"/>
  <c r="F3985" i="11"/>
  <c r="F3979" i="11"/>
  <c r="F3973" i="11"/>
  <c r="F3967" i="11"/>
  <c r="F3961" i="11"/>
  <c r="F3955" i="11"/>
  <c r="F3949" i="11"/>
  <c r="F3943" i="11"/>
  <c r="F3937" i="11"/>
  <c r="F3931" i="11"/>
  <c r="F3925" i="11"/>
  <c r="F3919" i="11"/>
  <c r="F3913" i="11"/>
  <c r="F3907" i="11"/>
  <c r="F3901" i="11"/>
  <c r="F3895" i="11"/>
  <c r="F3889" i="11"/>
  <c r="F3883" i="11"/>
  <c r="F3877" i="11"/>
  <c r="F3871" i="11"/>
  <c r="F3865" i="11"/>
  <c r="F3859" i="11"/>
  <c r="F3853" i="11"/>
  <c r="F3847" i="11"/>
  <c r="F3841" i="11"/>
  <c r="F3835" i="11"/>
  <c r="F3829" i="11"/>
  <c r="F3823" i="11"/>
  <c r="F3817" i="11"/>
  <c r="F3811" i="11"/>
  <c r="F3805" i="11"/>
  <c r="F3799" i="11"/>
  <c r="F3793" i="11"/>
  <c r="F3787" i="11"/>
  <c r="F10006" i="11"/>
  <c r="F9994" i="11"/>
  <c r="F9982" i="11"/>
  <c r="F9970" i="11"/>
  <c r="F9958" i="11"/>
  <c r="F9946" i="11"/>
  <c r="F9934" i="11"/>
  <c r="F9922" i="11"/>
  <c r="F9910" i="11"/>
  <c r="F9898" i="11"/>
  <c r="F9886" i="11"/>
  <c r="F9874" i="11"/>
  <c r="F9862" i="11"/>
  <c r="F9850" i="11"/>
  <c r="F9838" i="11"/>
  <c r="F9826" i="11"/>
  <c r="F9814" i="11"/>
  <c r="F9802" i="11"/>
  <c r="F9790" i="11"/>
  <c r="F9778" i="11"/>
  <c r="F9766" i="11"/>
  <c r="F9754" i="11"/>
  <c r="F9742" i="11"/>
  <c r="F9730" i="11"/>
  <c r="F9718" i="11"/>
  <c r="F9706" i="11"/>
  <c r="F9694" i="11"/>
  <c r="F9682" i="11"/>
  <c r="F9670" i="11"/>
  <c r="F9658" i="11"/>
  <c r="F9646" i="11"/>
  <c r="F9634" i="11"/>
  <c r="F9622" i="11"/>
  <c r="F9610" i="11"/>
  <c r="F9598" i="11"/>
  <c r="F9586" i="11"/>
  <c r="F9574" i="11"/>
  <c r="F9562" i="11"/>
  <c r="F9550" i="11"/>
  <c r="F9538" i="11"/>
  <c r="F9526" i="11"/>
  <c r="F9514" i="11"/>
  <c r="F9502" i="11"/>
  <c r="F9490" i="11"/>
  <c r="F9478" i="11"/>
  <c r="F9466" i="11"/>
  <c r="F9454" i="11"/>
  <c r="F9442" i="11"/>
  <c r="F9430" i="11"/>
  <c r="F9418" i="11"/>
  <c r="F9406" i="11"/>
  <c r="F9394" i="11"/>
  <c r="F9382" i="11"/>
  <c r="F9370" i="11"/>
  <c r="F9358" i="11"/>
  <c r="F9346" i="11"/>
  <c r="F9334" i="11"/>
  <c r="F9322" i="11"/>
  <c r="F9310" i="11"/>
  <c r="F9298" i="11"/>
  <c r="F9286" i="11"/>
  <c r="F9274" i="11"/>
  <c r="F9262" i="11"/>
  <c r="F9250" i="11"/>
  <c r="F9238" i="11"/>
  <c r="F9226" i="11"/>
  <c r="F9214" i="11"/>
  <c r="F9202" i="11"/>
  <c r="F9191" i="11"/>
  <c r="F9183" i="11"/>
  <c r="F9173" i="11"/>
  <c r="F9165" i="11"/>
  <c r="F9155" i="11"/>
  <c r="F9147" i="11"/>
  <c r="F9137" i="11"/>
  <c r="F9129" i="11"/>
  <c r="F9119" i="11"/>
  <c r="F9111" i="11"/>
  <c r="F9101" i="11"/>
  <c r="F9093" i="11"/>
  <c r="F9083" i="11"/>
  <c r="F9075" i="11"/>
  <c r="F9065" i="11"/>
  <c r="F9057" i="11"/>
  <c r="F9047" i="11"/>
  <c r="F9039" i="11"/>
  <c r="F9029" i="11"/>
  <c r="F9021" i="11"/>
  <c r="F9011" i="11"/>
  <c r="F9003" i="11"/>
  <c r="F8993" i="11"/>
  <c r="F8985" i="11"/>
  <c r="F8975" i="11"/>
  <c r="F8967" i="11"/>
  <c r="F8957" i="11"/>
  <c r="F8949" i="11"/>
  <c r="F8939" i="11"/>
  <c r="F8931" i="11"/>
  <c r="F8921" i="11"/>
  <c r="F8913" i="11"/>
  <c r="F8903" i="11"/>
  <c r="F8895" i="11"/>
  <c r="F8885" i="11"/>
  <c r="F8877" i="11"/>
  <c r="F8867" i="11"/>
  <c r="F8859" i="11"/>
  <c r="F8849" i="11"/>
  <c r="F8841" i="11"/>
  <c r="F8831" i="11"/>
  <c r="F8823" i="11"/>
  <c r="F8813" i="11"/>
  <c r="F8805" i="11"/>
  <c r="F8795" i="11"/>
  <c r="F8787" i="11"/>
  <c r="F8777" i="11"/>
  <c r="F8769" i="11"/>
  <c r="F8759" i="11"/>
  <c r="F8751" i="11"/>
  <c r="F8741" i="11"/>
  <c r="F8733" i="11"/>
  <c r="F8723" i="11"/>
  <c r="F8715" i="11"/>
  <c r="F8705" i="11"/>
  <c r="F8697" i="11"/>
  <c r="F8687" i="11"/>
  <c r="F8679" i="11"/>
  <c r="F8669" i="11"/>
  <c r="F8661" i="11"/>
  <c r="F8651" i="11"/>
  <c r="F8643" i="11"/>
  <c r="F8633" i="11"/>
  <c r="F8625" i="11"/>
  <c r="F8615" i="11"/>
  <c r="F8607" i="11"/>
  <c r="F8597" i="11"/>
  <c r="F8589" i="11"/>
  <c r="F8579" i="11"/>
  <c r="F8571" i="11"/>
  <c r="F8561" i="11"/>
  <c r="F8553" i="11"/>
  <c r="F8543" i="11"/>
  <c r="F8535" i="11"/>
  <c r="F8525" i="11"/>
  <c r="F8517" i="11"/>
  <c r="F8507" i="11"/>
  <c r="F8499" i="11"/>
  <c r="F8489" i="11"/>
  <c r="F8481" i="11"/>
  <c r="F8471" i="11"/>
  <c r="F8463" i="11"/>
  <c r="F8453" i="11"/>
  <c r="F8445" i="11"/>
  <c r="F8435" i="11"/>
  <c r="F8427" i="11"/>
  <c r="F8417" i="11"/>
  <c r="F8409" i="11"/>
  <c r="F8399" i="11"/>
  <c r="F8391" i="11"/>
  <c r="F8381" i="11"/>
  <c r="F8373" i="11"/>
  <c r="F8363" i="11"/>
  <c r="F8355" i="11"/>
  <c r="F8345" i="11"/>
  <c r="F8337" i="11"/>
  <c r="F8327" i="11"/>
  <c r="F8319" i="11"/>
  <c r="F8309" i="11"/>
  <c r="F8301" i="11"/>
  <c r="F8291" i="11"/>
  <c r="F8283" i="11"/>
  <c r="F8273" i="11"/>
  <c r="F8265" i="11"/>
  <c r="F8255" i="11"/>
  <c r="F8247" i="11"/>
  <c r="F8237" i="11"/>
  <c r="F8229" i="11"/>
  <c r="F8219" i="11"/>
  <c r="F8211" i="11"/>
  <c r="F8201" i="11"/>
  <c r="F8193" i="11"/>
  <c r="F8183" i="11"/>
  <c r="F8176" i="11"/>
  <c r="F8169" i="11"/>
  <c r="F8162" i="11"/>
  <c r="F8155" i="11"/>
  <c r="F8147" i="11"/>
  <c r="F8140" i="11"/>
  <c r="F8133" i="11"/>
  <c r="F8126" i="11"/>
  <c r="F8119" i="11"/>
  <c r="F8111" i="11"/>
  <c r="F8104" i="11"/>
  <c r="F8097" i="11"/>
  <c r="F8090" i="11"/>
  <c r="F8083" i="11"/>
  <c r="F8075" i="11"/>
  <c r="F8068" i="11"/>
  <c r="F8061" i="11"/>
  <c r="F8054" i="11"/>
  <c r="F8047" i="11"/>
  <c r="F8039" i="11"/>
  <c r="F8032" i="11"/>
  <c r="F8025" i="11"/>
  <c r="F8018" i="11"/>
  <c r="F8011" i="11"/>
  <c r="F8003" i="11"/>
  <c r="F7996" i="11"/>
  <c r="F7989" i="11"/>
  <c r="F7982" i="11"/>
  <c r="F7975" i="11"/>
  <c r="F7967" i="11"/>
  <c r="F7960" i="11"/>
  <c r="F7953" i="11"/>
  <c r="F7946" i="11"/>
  <c r="F7939" i="11"/>
  <c r="F7931" i="11"/>
  <c r="F7924" i="11"/>
  <c r="F7917" i="11"/>
  <c r="F7910" i="11"/>
  <c r="F7903" i="11"/>
  <c r="F7895" i="11"/>
  <c r="F7888" i="11"/>
  <c r="F7881" i="11"/>
  <c r="F7874" i="11"/>
  <c r="F7867" i="11"/>
  <c r="F7859" i="11"/>
  <c r="F7852" i="11"/>
  <c r="F7845" i="11"/>
  <c r="F7838" i="11"/>
  <c r="F7831" i="11"/>
  <c r="F7823" i="11"/>
  <c r="F7816" i="11"/>
  <c r="F7809" i="11"/>
  <c r="F7802" i="11"/>
  <c r="F7795" i="11"/>
  <c r="F7787" i="11"/>
  <c r="F7780" i="11"/>
  <c r="F7773" i="11"/>
  <c r="F7766" i="11"/>
  <c r="F7759" i="11"/>
  <c r="F7751" i="11"/>
  <c r="F7744" i="11"/>
  <c r="F7737" i="11"/>
  <c r="F7730" i="11"/>
  <c r="F7723" i="11"/>
  <c r="F7715" i="11"/>
  <c r="F7708" i="11"/>
  <c r="F7701" i="11"/>
  <c r="F7694" i="11"/>
  <c r="F7687" i="11"/>
  <c r="F7679" i="11"/>
  <c r="F7672" i="11"/>
  <c r="F7665" i="11"/>
  <c r="F7658" i="11"/>
  <c r="F7651" i="11"/>
  <c r="F7643" i="11"/>
  <c r="F7636" i="11"/>
  <c r="F7629" i="11"/>
  <c r="F7622" i="11"/>
  <c r="F7615" i="11"/>
  <c r="F7607" i="11"/>
  <c r="F7600" i="11"/>
  <c r="F7593" i="11"/>
  <c r="F7586" i="11"/>
  <c r="F7579" i="11"/>
  <c r="F7571" i="11"/>
  <c r="F7564" i="11"/>
  <c r="F7557" i="11"/>
  <c r="F7550" i="11"/>
  <c r="F7543" i="11"/>
  <c r="F7535" i="11"/>
  <c r="F7528" i="11"/>
  <c r="F7522" i="11"/>
  <c r="F7516" i="11"/>
  <c r="F7510" i="11"/>
  <c r="F7504" i="11"/>
  <c r="F7498" i="11"/>
  <c r="F7492" i="11"/>
  <c r="F7486" i="11"/>
  <c r="F7480" i="11"/>
  <c r="F7474" i="11"/>
  <c r="F7468" i="11"/>
  <c r="F7462" i="11"/>
  <c r="F7456" i="11"/>
  <c r="F7450" i="11"/>
  <c r="F7444" i="11"/>
  <c r="F7438" i="11"/>
  <c r="F7432" i="11"/>
  <c r="F7426" i="11"/>
  <c r="F7420" i="11"/>
  <c r="F7414" i="11"/>
  <c r="F7408" i="11"/>
  <c r="F7402" i="11"/>
  <c r="F7396" i="11"/>
  <c r="F7390" i="11"/>
  <c r="F7384" i="11"/>
  <c r="F7378" i="11"/>
  <c r="F7372" i="11"/>
  <c r="F7366" i="11"/>
  <c r="F7360" i="11"/>
  <c r="F7354" i="11"/>
  <c r="F7348" i="11"/>
  <c r="F7342" i="11"/>
  <c r="F7336" i="11"/>
  <c r="F7330" i="11"/>
  <c r="F7324" i="11"/>
  <c r="F7318" i="11"/>
  <c r="F7312" i="11"/>
  <c r="F7306" i="11"/>
  <c r="F7300" i="11"/>
  <c r="F7294" i="11"/>
  <c r="F7288" i="11"/>
  <c r="F7282" i="11"/>
  <c r="F7276" i="11"/>
  <c r="F7270" i="11"/>
  <c r="F7264" i="11"/>
  <c r="F7258" i="11"/>
  <c r="F7252" i="11"/>
  <c r="F7246" i="11"/>
  <c r="F7240" i="11"/>
  <c r="F7234" i="11"/>
  <c r="F7228" i="11"/>
  <c r="F7222" i="11"/>
  <c r="F7216" i="11"/>
  <c r="F7210" i="11"/>
  <c r="F7204" i="11"/>
  <c r="F7198" i="11"/>
  <c r="F7192" i="11"/>
  <c r="F7186" i="11"/>
  <c r="F7180" i="11"/>
  <c r="F7174" i="11"/>
  <c r="F7168" i="11"/>
  <c r="F7162" i="11"/>
  <c r="F7156" i="11"/>
  <c r="F7150" i="11"/>
  <c r="F7144" i="11"/>
  <c r="F7138" i="11"/>
  <c r="F7132" i="11"/>
  <c r="F7126" i="11"/>
  <c r="F7120" i="11"/>
  <c r="F7114" i="11"/>
  <c r="F7108" i="11"/>
  <c r="F7102" i="11"/>
  <c r="F7096" i="11"/>
  <c r="F7090" i="11"/>
  <c r="F7084" i="11"/>
  <c r="F7078" i="11"/>
  <c r="F7072" i="11"/>
  <c r="F7066" i="11"/>
  <c r="F7060" i="11"/>
  <c r="F7054" i="11"/>
  <c r="F7048" i="11"/>
  <c r="F7042" i="11"/>
  <c r="F7036" i="11"/>
  <c r="F7030" i="11"/>
  <c r="F7024" i="11"/>
  <c r="F7018" i="11"/>
  <c r="F7012" i="11"/>
  <c r="F7006" i="11"/>
  <c r="F7000" i="11"/>
  <c r="F6994" i="11"/>
  <c r="F6988" i="11"/>
  <c r="F6982" i="11"/>
  <c r="F6976" i="11"/>
  <c r="F6970" i="11"/>
  <c r="F6964" i="11"/>
  <c r="F6958" i="11"/>
  <c r="F6952" i="11"/>
  <c r="F6946" i="11"/>
  <c r="F6940" i="11"/>
  <c r="F6934" i="11"/>
  <c r="F6928" i="11"/>
  <c r="F6922" i="11"/>
  <c r="F6916" i="11"/>
  <c r="F6910" i="11"/>
  <c r="F6904" i="11"/>
  <c r="F6898" i="11"/>
  <c r="F6892" i="11"/>
  <c r="F6886" i="11"/>
  <c r="F6880" i="11"/>
  <c r="F6874" i="11"/>
  <c r="F6868" i="11"/>
  <c r="F6862" i="11"/>
  <c r="F6856" i="11"/>
  <c r="F6850" i="11"/>
  <c r="F6844" i="11"/>
  <c r="F6838" i="11"/>
  <c r="F6832" i="11"/>
  <c r="F6826" i="11"/>
  <c r="F6820" i="11"/>
  <c r="F6814" i="11"/>
  <c r="F6808" i="11"/>
  <c r="F6802" i="11"/>
  <c r="F6796" i="11"/>
  <c r="F6790" i="11"/>
  <c r="F6784" i="11"/>
  <c r="F6778" i="11"/>
  <c r="F6772" i="11"/>
  <c r="F6766" i="11"/>
  <c r="F6760" i="11"/>
  <c r="F6754" i="11"/>
  <c r="F6748" i="11"/>
  <c r="F6742" i="11"/>
  <c r="F6736" i="11"/>
  <c r="F6730" i="11"/>
  <c r="F6724" i="11"/>
  <c r="F6718" i="11"/>
  <c r="F6712" i="11"/>
  <c r="F6706" i="11"/>
  <c r="F6700" i="11"/>
  <c r="F6694" i="11"/>
  <c r="F6688" i="11"/>
  <c r="F6682" i="11"/>
  <c r="F6676" i="11"/>
  <c r="F6670" i="11"/>
  <c r="F6664" i="11"/>
  <c r="F6658" i="11"/>
  <c r="F6652" i="11"/>
  <c r="F6646" i="11"/>
  <c r="F6640" i="11"/>
  <c r="F6634" i="11"/>
  <c r="F6628" i="11"/>
  <c r="F6622" i="11"/>
  <c r="F6616" i="11"/>
  <c r="F6610" i="11"/>
  <c r="F6604" i="11"/>
  <c r="F6598" i="11"/>
  <c r="F6592" i="11"/>
  <c r="F6586" i="11"/>
  <c r="F6580" i="11"/>
  <c r="F6574" i="11"/>
  <c r="F6568" i="11"/>
  <c r="F6562" i="11"/>
  <c r="F6556" i="11"/>
  <c r="F6550" i="11"/>
  <c r="F6544" i="11"/>
  <c r="F6538" i="11"/>
  <c r="F6532" i="11"/>
  <c r="F6526" i="11"/>
  <c r="F6520" i="11"/>
  <c r="F6514" i="11"/>
  <c r="F6508" i="11"/>
  <c r="F6502" i="11"/>
  <c r="F6496" i="11"/>
  <c r="F6490" i="11"/>
  <c r="F6484" i="11"/>
  <c r="F6478" i="11"/>
  <c r="F6472" i="11"/>
  <c r="F6466" i="11"/>
  <c r="F6460" i="11"/>
  <c r="F6454" i="11"/>
  <c r="F6448" i="11"/>
  <c r="F6442" i="11"/>
  <c r="F6436" i="11"/>
  <c r="F6430" i="11"/>
  <c r="F6424" i="11"/>
  <c r="F6418" i="11"/>
  <c r="F6412" i="11"/>
  <c r="F6406" i="11"/>
  <c r="F6400" i="11"/>
  <c r="F6394" i="11"/>
  <c r="F6388" i="11"/>
  <c r="F6382" i="11"/>
  <c r="F6376" i="11"/>
  <c r="F6370" i="11"/>
  <c r="F6364" i="11"/>
  <c r="F6358" i="11"/>
  <c r="F6352" i="11"/>
  <c r="F6346" i="11"/>
  <c r="F6340" i="11"/>
  <c r="F6334" i="11"/>
  <c r="F6328" i="11"/>
  <c r="F6322" i="11"/>
  <c r="F6316" i="11"/>
  <c r="F6310" i="11"/>
  <c r="F6304" i="11"/>
  <c r="F6298" i="11"/>
  <c r="F6292" i="11"/>
  <c r="F6286" i="11"/>
  <c r="F6280" i="11"/>
  <c r="F6274" i="11"/>
  <c r="F6268" i="11"/>
  <c r="F6262" i="11"/>
  <c r="F6256" i="11"/>
  <c r="F6250" i="11"/>
  <c r="F6244" i="11"/>
  <c r="F6238" i="11"/>
  <c r="F6232" i="11"/>
  <c r="F6226" i="11"/>
  <c r="F6220" i="11"/>
  <c r="F6214" i="11"/>
  <c r="F6208" i="11"/>
  <c r="F6202" i="11"/>
  <c r="F6196" i="11"/>
  <c r="F6190" i="11"/>
  <c r="F6184" i="11"/>
  <c r="F6178" i="11"/>
  <c r="F6172" i="11"/>
  <c r="F6166" i="11"/>
  <c r="F6160" i="11"/>
  <c r="F6154" i="11"/>
  <c r="F6148" i="11"/>
  <c r="F6142" i="11"/>
  <c r="F6136" i="11"/>
  <c r="F6130" i="11"/>
  <c r="F6124" i="11"/>
  <c r="F6118" i="11"/>
  <c r="F6112" i="11"/>
  <c r="F6106" i="11"/>
  <c r="F6100" i="11"/>
  <c r="F6094" i="11"/>
  <c r="F6088" i="11"/>
  <c r="F6082" i="11"/>
  <c r="F6076" i="11"/>
  <c r="F6070" i="11"/>
  <c r="F6064" i="11"/>
  <c r="F6058" i="11"/>
  <c r="F6052" i="11"/>
  <c r="F6046" i="11"/>
  <c r="F6040" i="11"/>
  <c r="F6034" i="11"/>
  <c r="F6028" i="11"/>
  <c r="F6022" i="11"/>
  <c r="F6016" i="11"/>
  <c r="F6010" i="11"/>
  <c r="F6004" i="11"/>
  <c r="F5998" i="11"/>
  <c r="F5992" i="11"/>
  <c r="F5986" i="11"/>
  <c r="F5980" i="11"/>
  <c r="F5974" i="11"/>
  <c r="F5968" i="11"/>
  <c r="F5962" i="11"/>
  <c r="F5956" i="11"/>
  <c r="F5950" i="11"/>
  <c r="F5944" i="11"/>
  <c r="F5938" i="11"/>
  <c r="F5932" i="11"/>
  <c r="F5926" i="11"/>
  <c r="F5920" i="11"/>
  <c r="F5914" i="11"/>
  <c r="F5908" i="11"/>
  <c r="F5902" i="11"/>
  <c r="F5896" i="11"/>
  <c r="F5890" i="11"/>
  <c r="F5884" i="11"/>
  <c r="F5878" i="11"/>
  <c r="F5872" i="11"/>
  <c r="F5866" i="11"/>
  <c r="F5860" i="11"/>
  <c r="F5854" i="11"/>
  <c r="F5848" i="11"/>
  <c r="F5842" i="11"/>
  <c r="F5836" i="11"/>
  <c r="F5830" i="11"/>
  <c r="F5824" i="11"/>
  <c r="F5818" i="11"/>
  <c r="F5812" i="11"/>
  <c r="F5806" i="11"/>
  <c r="F5800" i="11"/>
  <c r="F5794" i="11"/>
  <c r="F5788" i="11"/>
  <c r="F5782" i="11"/>
  <c r="F5776" i="11"/>
  <c r="F5770" i="11"/>
  <c r="F5764" i="11"/>
  <c r="F5758" i="11"/>
  <c r="F5752" i="11"/>
  <c r="F5746" i="11"/>
  <c r="F5740" i="11"/>
  <c r="F5734" i="11"/>
  <c r="F5728" i="11"/>
  <c r="F5722" i="11"/>
  <c r="F5716" i="11"/>
  <c r="F5710" i="11"/>
  <c r="F5704" i="11"/>
  <c r="F5698" i="11"/>
  <c r="F5692" i="11"/>
  <c r="F5686" i="11"/>
  <c r="F5680" i="11"/>
  <c r="F5674" i="11"/>
  <c r="F5668" i="11"/>
  <c r="F5662" i="11"/>
  <c r="F5656" i="11"/>
  <c r="F5650" i="11"/>
  <c r="F5644" i="11"/>
  <c r="F5638" i="11"/>
  <c r="F5632" i="11"/>
  <c r="F5626" i="11"/>
  <c r="F5620" i="11"/>
  <c r="F5614" i="11"/>
  <c r="F5608" i="11"/>
  <c r="F5602" i="11"/>
  <c r="F5596" i="11"/>
  <c r="F5590" i="11"/>
  <c r="F5584" i="11"/>
  <c r="F5578" i="11"/>
  <c r="F5572" i="11"/>
  <c r="F5566" i="11"/>
  <c r="F5560" i="11"/>
  <c r="F5554" i="11"/>
  <c r="F5548" i="11"/>
  <c r="F5542" i="11"/>
  <c r="F5536" i="11"/>
  <c r="F5530" i="11"/>
  <c r="F5524" i="11"/>
  <c r="F5518" i="11"/>
  <c r="F5512" i="11"/>
  <c r="F5506" i="11"/>
  <c r="F5500" i="11"/>
  <c r="F5494" i="11"/>
  <c r="F5488" i="11"/>
  <c r="F5482" i="11"/>
  <c r="F5476" i="11"/>
  <c r="F5470" i="11"/>
  <c r="F5464" i="11"/>
  <c r="F5458" i="11"/>
  <c r="F5452" i="11"/>
  <c r="F5446" i="11"/>
  <c r="F5440" i="11"/>
  <c r="F5434" i="11"/>
  <c r="F5428" i="11"/>
  <c r="F5422" i="11"/>
  <c r="F5416" i="11"/>
  <c r="F5410" i="11"/>
  <c r="F5404" i="11"/>
  <c r="F5398" i="11"/>
  <c r="F5392" i="11"/>
  <c r="F5386" i="11"/>
  <c r="F5380" i="11"/>
  <c r="F5374" i="11"/>
  <c r="F5368" i="11"/>
  <c r="F5362" i="11"/>
  <c r="F5356" i="11"/>
  <c r="F5350" i="11"/>
  <c r="F5344" i="11"/>
  <c r="F5338" i="11"/>
  <c r="F5332" i="11"/>
  <c r="F5326" i="11"/>
  <c r="F5320" i="11"/>
  <c r="F5314" i="11"/>
  <c r="F5308" i="11"/>
  <c r="F5302" i="11"/>
  <c r="F5296" i="11"/>
  <c r="F5290" i="11"/>
  <c r="F5284" i="11"/>
  <c r="F5278" i="11"/>
  <c r="F5272" i="11"/>
  <c r="F5266" i="11"/>
  <c r="F5260" i="11"/>
  <c r="F5254" i="11"/>
  <c r="F5248" i="11"/>
  <c r="F5242" i="11"/>
  <c r="F5236" i="11"/>
  <c r="F5230" i="11"/>
  <c r="F5224" i="11"/>
  <c r="F5218" i="11"/>
  <c r="F5212" i="11"/>
  <c r="F5206" i="11"/>
  <c r="F5200" i="11"/>
  <c r="F5194" i="11"/>
  <c r="F5188" i="11"/>
  <c r="F5182" i="11"/>
  <c r="F5176" i="11"/>
  <c r="F5170" i="11"/>
  <c r="F5164" i="11"/>
  <c r="F5158" i="11"/>
  <c r="F5152" i="11"/>
  <c r="F5146" i="11"/>
  <c r="F5140" i="11"/>
  <c r="F5134" i="11"/>
  <c r="F5128" i="11"/>
  <c r="F5122" i="11"/>
  <c r="F5116" i="11"/>
  <c r="F5110" i="11"/>
  <c r="F5104" i="11"/>
  <c r="F5098" i="11"/>
  <c r="F5092" i="11"/>
  <c r="F5086" i="11"/>
  <c r="F5080" i="11"/>
  <c r="F5074" i="11"/>
  <c r="F5068" i="11"/>
  <c r="F5062" i="11"/>
  <c r="F5056" i="11"/>
  <c r="F5050" i="11"/>
  <c r="F5044" i="11"/>
  <c r="F5038" i="11"/>
  <c r="F5032" i="11"/>
  <c r="F5026" i="11"/>
  <c r="F5020" i="11"/>
  <c r="F5014" i="11"/>
  <c r="F5008" i="11"/>
  <c r="F5002" i="11"/>
  <c r="F4996" i="11"/>
  <c r="F4990" i="11"/>
  <c r="F4984" i="11"/>
  <c r="F4978" i="11"/>
  <c r="F4972" i="11"/>
  <c r="F4966" i="11"/>
  <c r="F4960" i="11"/>
  <c r="F4954" i="11"/>
  <c r="F4948" i="11"/>
  <c r="F4942" i="11"/>
  <c r="F4936" i="11"/>
  <c r="F4930" i="11"/>
  <c r="F4924" i="11"/>
  <c r="F4918" i="11"/>
  <c r="F4912" i="11"/>
  <c r="F4906" i="11"/>
  <c r="F4900" i="11"/>
  <c r="F4894" i="11"/>
  <c r="F4888" i="11"/>
  <c r="F4882" i="11"/>
  <c r="F4876" i="11"/>
  <c r="F4870" i="11"/>
  <c r="F4864" i="11"/>
  <c r="F4858" i="11"/>
  <c r="F4852" i="11"/>
  <c r="F4846" i="11"/>
  <c r="F4840" i="11"/>
  <c r="F4834" i="11"/>
  <c r="F4828" i="11"/>
  <c r="F4822" i="11"/>
  <c r="F4816" i="11"/>
  <c r="F4810" i="11"/>
  <c r="F4804" i="11"/>
  <c r="F4798" i="11"/>
  <c r="F4792" i="11"/>
  <c r="F4786" i="11"/>
  <c r="F4780" i="11"/>
  <c r="F4774" i="11"/>
  <c r="F4768" i="11"/>
  <c r="F4762" i="11"/>
  <c r="F4756" i="11"/>
  <c r="F4750" i="11"/>
  <c r="F4744" i="11"/>
  <c r="F4738" i="11"/>
  <c r="F4732" i="11"/>
  <c r="F4726" i="11"/>
  <c r="F4720" i="11"/>
  <c r="F4714" i="11"/>
  <c r="F4708" i="11"/>
  <c r="F4702" i="11"/>
  <c r="F4696" i="11"/>
  <c r="F4690" i="11"/>
  <c r="F4684" i="11"/>
  <c r="F4678" i="11"/>
  <c r="F4672" i="11"/>
  <c r="F4666" i="11"/>
  <c r="F4660" i="11"/>
  <c r="F4654" i="11"/>
  <c r="F4648" i="11"/>
  <c r="F4642" i="11"/>
  <c r="F4636" i="11"/>
  <c r="F4630" i="11"/>
  <c r="F4624" i="11"/>
  <c r="F4618" i="11"/>
  <c r="F4612" i="11"/>
  <c r="F4606" i="11"/>
  <c r="F4600" i="11"/>
  <c r="F4594" i="11"/>
  <c r="F4588" i="11"/>
  <c r="F4582" i="11"/>
  <c r="F4576" i="11"/>
  <c r="F4570" i="11"/>
  <c r="F4564" i="11"/>
  <c r="F4558" i="11"/>
  <c r="F4552" i="11"/>
  <c r="F4546" i="11"/>
  <c r="F4540" i="11"/>
  <c r="F4534" i="11"/>
  <c r="F4528" i="11"/>
  <c r="F4522" i="11"/>
  <c r="F4516" i="11"/>
  <c r="F4510" i="11"/>
  <c r="F4504" i="11"/>
  <c r="F4498" i="11"/>
  <c r="F4492" i="11"/>
  <c r="F4486" i="11"/>
  <c r="F4480" i="11"/>
  <c r="F4474" i="11"/>
  <c r="F4468" i="11"/>
  <c r="F4462" i="11"/>
  <c r="F4456" i="11"/>
  <c r="F4450" i="11"/>
  <c r="F4444" i="11"/>
  <c r="F4438" i="11"/>
  <c r="F4432" i="11"/>
  <c r="F4426" i="11"/>
  <c r="F4420" i="11"/>
  <c r="F4414" i="11"/>
  <c r="F4408" i="11"/>
  <c r="F4402" i="11"/>
  <c r="F4396" i="11"/>
  <c r="F4390" i="11"/>
  <c r="F4384" i="11"/>
  <c r="F4378" i="11"/>
  <c r="F4372" i="11"/>
  <c r="F4366" i="11"/>
  <c r="F4360" i="11"/>
  <c r="F4354" i="11"/>
  <c r="F4348" i="11"/>
  <c r="F4342" i="11"/>
  <c r="F4336" i="11"/>
  <c r="F4330" i="11"/>
  <c r="F4324" i="11"/>
  <c r="F4318" i="11"/>
  <c r="F4312" i="11"/>
  <c r="F4306" i="11"/>
  <c r="F4300" i="11"/>
  <c r="F4294" i="11"/>
  <c r="F4288" i="11"/>
  <c r="F4282" i="11"/>
  <c r="F4276" i="11"/>
  <c r="F4270" i="11"/>
  <c r="F4264" i="11"/>
  <c r="F4258" i="11"/>
  <c r="F4252" i="11"/>
  <c r="F4246" i="11"/>
  <c r="F4240" i="11"/>
  <c r="F4234" i="11"/>
  <c r="F4228" i="11"/>
  <c r="F4222" i="11"/>
  <c r="F4216" i="11"/>
  <c r="F4210" i="11"/>
  <c r="F4204" i="11"/>
  <c r="F4198" i="11"/>
  <c r="F4192" i="11"/>
  <c r="F4186" i="11"/>
  <c r="F4180" i="11"/>
  <c r="F4174" i="11"/>
  <c r="F4168" i="11"/>
  <c r="F4162" i="11"/>
  <c r="F4156" i="11"/>
  <c r="F4150" i="11"/>
  <c r="F4144" i="11"/>
  <c r="F4138" i="11"/>
  <c r="F4132" i="11"/>
  <c r="F4126" i="11"/>
  <c r="F4120" i="11"/>
  <c r="F4114" i="11"/>
  <c r="F4108" i="11"/>
  <c r="F4102" i="11"/>
  <c r="F4096" i="11"/>
  <c r="F4090" i="11"/>
  <c r="F4084" i="11"/>
  <c r="F4078" i="11"/>
  <c r="F4072" i="11"/>
  <c r="F4066" i="11"/>
  <c r="F4060" i="11"/>
  <c r="F4054" i="11"/>
  <c r="F4048" i="11"/>
  <c r="F4042" i="11"/>
  <c r="F4036" i="11"/>
  <c r="F4030" i="11"/>
  <c r="F4024" i="11"/>
  <c r="F4018" i="11"/>
  <c r="F4012" i="11"/>
  <c r="F4006" i="11"/>
  <c r="F4000" i="11"/>
  <c r="F3994" i="11"/>
  <c r="F3988" i="11"/>
  <c r="F3982" i="11"/>
  <c r="F3976" i="11"/>
  <c r="F3970" i="11"/>
  <c r="F3964" i="11"/>
  <c r="F3958" i="11"/>
  <c r="F3952" i="11"/>
  <c r="F3946" i="11"/>
  <c r="F3940" i="11"/>
  <c r="F3934" i="11"/>
  <c r="F3928" i="11"/>
  <c r="F3922" i="11"/>
  <c r="F3916" i="11"/>
  <c r="F3910" i="11"/>
  <c r="F3904" i="11"/>
  <c r="F3898" i="11"/>
  <c r="F3892" i="11"/>
  <c r="F3886" i="11"/>
  <c r="F3880" i="11"/>
  <c r="F3874" i="11"/>
  <c r="F3868" i="11"/>
  <c r="F3862" i="11"/>
  <c r="F3856" i="11"/>
  <c r="F3850" i="11"/>
  <c r="F3844" i="11"/>
  <c r="F3838" i="11"/>
  <c r="F3832" i="11"/>
  <c r="F3826" i="11"/>
  <c r="F3820" i="11"/>
  <c r="F3814" i="11"/>
  <c r="F3808" i="11"/>
  <c r="F3802" i="11"/>
  <c r="F3796" i="11"/>
  <c r="F3790" i="11"/>
  <c r="F3784" i="11"/>
  <c r="F3778" i="11"/>
  <c r="F3772" i="11"/>
  <c r="F3766" i="11"/>
  <c r="F3760" i="11"/>
  <c r="F3754" i="11"/>
  <c r="F3748" i="11"/>
  <c r="F3742" i="11"/>
  <c r="F3736" i="11"/>
  <c r="F3730" i="11"/>
  <c r="F3724" i="11"/>
  <c r="F3718" i="11"/>
  <c r="F3712" i="11"/>
  <c r="F3706" i="11"/>
  <c r="F3700" i="11"/>
  <c r="F3694" i="11"/>
  <c r="F3688" i="11"/>
  <c r="F3682" i="11"/>
  <c r="F3676" i="11"/>
  <c r="F3670" i="11"/>
  <c r="F3664" i="11"/>
  <c r="F3658" i="11"/>
  <c r="F3652" i="11"/>
  <c r="F3646" i="11"/>
  <c r="F3640" i="11"/>
  <c r="F3634" i="11"/>
  <c r="F3628" i="11"/>
  <c r="F3622" i="11"/>
  <c r="F3616" i="11"/>
  <c r="F3610" i="11"/>
  <c r="F3604" i="11"/>
  <c r="F3598" i="11"/>
  <c r="F3592" i="11"/>
  <c r="F3586" i="11"/>
  <c r="F3580" i="11"/>
  <c r="F3574" i="11"/>
  <c r="F3568" i="11"/>
  <c r="F3562" i="11"/>
  <c r="F3556" i="11"/>
  <c r="F3550" i="11"/>
  <c r="F3544" i="11"/>
  <c r="F3538" i="11"/>
  <c r="F3532" i="11"/>
  <c r="F3526" i="11"/>
  <c r="F3520" i="11"/>
  <c r="F3514" i="11"/>
  <c r="F3508" i="11"/>
  <c r="F3502" i="11"/>
  <c r="F3496" i="11"/>
  <c r="F3490" i="11"/>
  <c r="F3484" i="11"/>
  <c r="F3478" i="11"/>
  <c r="F3472" i="11"/>
  <c r="F3466" i="11"/>
  <c r="F3460" i="11"/>
  <c r="F3454" i="11"/>
  <c r="F3448" i="11"/>
  <c r="F3442" i="11"/>
  <c r="F3436" i="11"/>
  <c r="F3430" i="11"/>
  <c r="F3424" i="11"/>
  <c r="F3418" i="11"/>
  <c r="F3412" i="11"/>
  <c r="F3406" i="11"/>
  <c r="F3400" i="11"/>
  <c r="F3394" i="11"/>
  <c r="F3388" i="11"/>
  <c r="F3382" i="11"/>
  <c r="F3376" i="11"/>
  <c r="F3370" i="11"/>
  <c r="F3364" i="11"/>
  <c r="F3358" i="11"/>
  <c r="F3352" i="11"/>
  <c r="F3346" i="11"/>
  <c r="F3340" i="11"/>
  <c r="F3334" i="11"/>
  <c r="F3328" i="11"/>
  <c r="F3322" i="11"/>
  <c r="F3316" i="11"/>
  <c r="F3310" i="11"/>
  <c r="F3304" i="11"/>
  <c r="F3298" i="11"/>
  <c r="F3292" i="11"/>
  <c r="F3286" i="11"/>
  <c r="F3280" i="11"/>
  <c r="F3274" i="11"/>
  <c r="F3268" i="11"/>
  <c r="F3262" i="11"/>
  <c r="F3256" i="11"/>
  <c r="F3250" i="11"/>
  <c r="F3244" i="11"/>
  <c r="F3238" i="11"/>
  <c r="F3232" i="11"/>
  <c r="F3226" i="11"/>
  <c r="F3220" i="11"/>
  <c r="F3214" i="11"/>
  <c r="F3208" i="11"/>
  <c r="F3202" i="11"/>
  <c r="F3196" i="11"/>
  <c r="F3190" i="11"/>
  <c r="F3184" i="11"/>
  <c r="F3178" i="11"/>
  <c r="F3172" i="11"/>
  <c r="F3166" i="11"/>
  <c r="F3160" i="11"/>
  <c r="F3154" i="11"/>
  <c r="F3148" i="11"/>
  <c r="F3142" i="11"/>
  <c r="F3136" i="11"/>
  <c r="F3130" i="11"/>
  <c r="F3124" i="11"/>
  <c r="F3118" i="11"/>
  <c r="F3112" i="11"/>
  <c r="F3106" i="11"/>
  <c r="F3100" i="11"/>
  <c r="F3094" i="11"/>
  <c r="F3088" i="11"/>
  <c r="F3082" i="11"/>
  <c r="F3076" i="11"/>
  <c r="F3070" i="11"/>
  <c r="F3064" i="11"/>
  <c r="F3058" i="11"/>
  <c r="F3052" i="11"/>
  <c r="F3046" i="11"/>
  <c r="F3040" i="11"/>
  <c r="F3034" i="11"/>
  <c r="F3028" i="11"/>
  <c r="F3022" i="11"/>
  <c r="F3016" i="11"/>
  <c r="F3010" i="11"/>
  <c r="F3004" i="11"/>
  <c r="F2998" i="11"/>
  <c r="F2992" i="11"/>
  <c r="F2986" i="11"/>
  <c r="F2980" i="11"/>
  <c r="F2974" i="11"/>
  <c r="F2968" i="11"/>
  <c r="F2962" i="11"/>
  <c r="F2956" i="11"/>
  <c r="F2950" i="11"/>
  <c r="F2944" i="11"/>
  <c r="F2938" i="11"/>
  <c r="F2932" i="11"/>
  <c r="F2926" i="11"/>
  <c r="F2920" i="11"/>
  <c r="F2914" i="11"/>
  <c r="F2908" i="11"/>
  <c r="F2902" i="11"/>
  <c r="F2896" i="11"/>
  <c r="F2890" i="11"/>
  <c r="F2884" i="11"/>
  <c r="F2878" i="11"/>
  <c r="F2872" i="11"/>
  <c r="F2866" i="11"/>
  <c r="F2860" i="11"/>
  <c r="F2854" i="11"/>
  <c r="F2848" i="11"/>
  <c r="F2842" i="11"/>
  <c r="F2836" i="11"/>
  <c r="F2830" i="11"/>
  <c r="F2824" i="11"/>
  <c r="F2818" i="11"/>
  <c r="F2812" i="11"/>
  <c r="F2806" i="11"/>
  <c r="F2800" i="11"/>
  <c r="F2794" i="11"/>
  <c r="F2788" i="11"/>
  <c r="F2782" i="11"/>
  <c r="F2776" i="11"/>
  <c r="F2770" i="11"/>
  <c r="F10011" i="11"/>
  <c r="F9975" i="11"/>
  <c r="F9939" i="11"/>
  <c r="F9903" i="11"/>
  <c r="F9867" i="11"/>
  <c r="F9831" i="11"/>
  <c r="F9795" i="11"/>
  <c r="F9759" i="11"/>
  <c r="F9723" i="11"/>
  <c r="F9687" i="11"/>
  <c r="F9651" i="11"/>
  <c r="F9615" i="11"/>
  <c r="F9579" i="11"/>
  <c r="F9543" i="11"/>
  <c r="F9507" i="11"/>
  <c r="F9471" i="11"/>
  <c r="F9435" i="11"/>
  <c r="F9399" i="11"/>
  <c r="F9363" i="11"/>
  <c r="F9327" i="11"/>
  <c r="F9291" i="11"/>
  <c r="F9255" i="11"/>
  <c r="F9219" i="11"/>
  <c r="F9185" i="11"/>
  <c r="F9159" i="11"/>
  <c r="F9131" i="11"/>
  <c r="F9105" i="11"/>
  <c r="F9077" i="11"/>
  <c r="F9051" i="11"/>
  <c r="F9023" i="11"/>
  <c r="F8997" i="11"/>
  <c r="F8969" i="11"/>
  <c r="F8943" i="11"/>
  <c r="F8915" i="11"/>
  <c r="F8889" i="11"/>
  <c r="F8861" i="11"/>
  <c r="F8835" i="11"/>
  <c r="F8807" i="11"/>
  <c r="F8781" i="11"/>
  <c r="F8753" i="11"/>
  <c r="F8727" i="11"/>
  <c r="F8699" i="11"/>
  <c r="F8673" i="11"/>
  <c r="F8645" i="11"/>
  <c r="F8619" i="11"/>
  <c r="F8591" i="11"/>
  <c r="F8565" i="11"/>
  <c r="F8537" i="11"/>
  <c r="F8511" i="11"/>
  <c r="F8483" i="11"/>
  <c r="F8457" i="11"/>
  <c r="F8429" i="11"/>
  <c r="F8403" i="11"/>
  <c r="F8375" i="11"/>
  <c r="F8349" i="11"/>
  <c r="F8321" i="11"/>
  <c r="F8295" i="11"/>
  <c r="F8267" i="11"/>
  <c r="F8241" i="11"/>
  <c r="F8213" i="11"/>
  <c r="F8187" i="11"/>
  <c r="F8164" i="11"/>
  <c r="F8143" i="11"/>
  <c r="F8121" i="11"/>
  <c r="F8099" i="11"/>
  <c r="F8078" i="11"/>
  <c r="F8056" i="11"/>
  <c r="F8035" i="11"/>
  <c r="F8013" i="11"/>
  <c r="F7991" i="11"/>
  <c r="F7970" i="11"/>
  <c r="F7948" i="11"/>
  <c r="F7927" i="11"/>
  <c r="F7905" i="11"/>
  <c r="F7883" i="11"/>
  <c r="F7862" i="11"/>
  <c r="F7840" i="11"/>
  <c r="F7819" i="11"/>
  <c r="F7797" i="11"/>
  <c r="F7775" i="11"/>
  <c r="F7754" i="11"/>
  <c r="F7732" i="11"/>
  <c r="F7711" i="11"/>
  <c r="F7689" i="11"/>
  <c r="F7667" i="11"/>
  <c r="F7646" i="11"/>
  <c r="F7624" i="11"/>
  <c r="F7603" i="11"/>
  <c r="F7581" i="11"/>
  <c r="F7559" i="11"/>
  <c r="F7538" i="11"/>
  <c r="F7518" i="11"/>
  <c r="F7500" i="11"/>
  <c r="F7482" i="11"/>
  <c r="F7464" i="11"/>
  <c r="F7446" i="11"/>
  <c r="F7428" i="11"/>
  <c r="F7410" i="11"/>
  <c r="F7392" i="11"/>
  <c r="F7374" i="11"/>
  <c r="F7356" i="11"/>
  <c r="F7338" i="11"/>
  <c r="F7320" i="11"/>
  <c r="F7302" i="11"/>
  <c r="F7284" i="11"/>
  <c r="F7266" i="11"/>
  <c r="F7248" i="11"/>
  <c r="F7230" i="11"/>
  <c r="F7212" i="11"/>
  <c r="F7194" i="11"/>
  <c r="F7176" i="11"/>
  <c r="F7158" i="11"/>
  <c r="F7140" i="11"/>
  <c r="F7122" i="11"/>
  <c r="F7104" i="11"/>
  <c r="F7086" i="11"/>
  <c r="F7068" i="11"/>
  <c r="F7050" i="11"/>
  <c r="F7032" i="11"/>
  <c r="F7014" i="11"/>
  <c r="F6996" i="11"/>
  <c r="F6978" i="11"/>
  <c r="F6960" i="11"/>
  <c r="F6942" i="11"/>
  <c r="F6924" i="11"/>
  <c r="F6906" i="11"/>
  <c r="F6888" i="11"/>
  <c r="F6870" i="11"/>
  <c r="F6852" i="11"/>
  <c r="F6834" i="11"/>
  <c r="F6816" i="11"/>
  <c r="F6798" i="11"/>
  <c r="F6780" i="11"/>
  <c r="F6762" i="11"/>
  <c r="F6744" i="11"/>
  <c r="F6726" i="11"/>
  <c r="F6708" i="11"/>
  <c r="F6690" i="11"/>
  <c r="F6672" i="11"/>
  <c r="F6654" i="11"/>
  <c r="F6636" i="11"/>
  <c r="F6618" i="11"/>
  <c r="F6600" i="11"/>
  <c r="F6582" i="11"/>
  <c r="F6564" i="11"/>
  <c r="F6546" i="11"/>
  <c r="F6528" i="11"/>
  <c r="F6510" i="11"/>
  <c r="F6492" i="11"/>
  <c r="F6474" i="11"/>
  <c r="F6456" i="11"/>
  <c r="F6438" i="11"/>
  <c r="F6420" i="11"/>
  <c r="F6402" i="11"/>
  <c r="F6384" i="11"/>
  <c r="F6366" i="11"/>
  <c r="F6348" i="11"/>
  <c r="F6330" i="11"/>
  <c r="F6312" i="11"/>
  <c r="F6294" i="11"/>
  <c r="F6276" i="11"/>
  <c r="F6258" i="11"/>
  <c r="F6240" i="11"/>
  <c r="F6222" i="11"/>
  <c r="F6204" i="11"/>
  <c r="F6186" i="11"/>
  <c r="F6168" i="11"/>
  <c r="F6150" i="11"/>
  <c r="F6132" i="11"/>
  <c r="F6114" i="11"/>
  <c r="F6096" i="11"/>
  <c r="F6078" i="11"/>
  <c r="F6060" i="11"/>
  <c r="F6042" i="11"/>
  <c r="F6024" i="11"/>
  <c r="F6006" i="11"/>
  <c r="F5988" i="11"/>
  <c r="F5970" i="11"/>
  <c r="F5952" i="11"/>
  <c r="F5934" i="11"/>
  <c r="F5916" i="11"/>
  <c r="F5898" i="11"/>
  <c r="F5880" i="11"/>
  <c r="F5862" i="11"/>
  <c r="F5847" i="11"/>
  <c r="F5835" i="11"/>
  <c r="F5823" i="11"/>
  <c r="F5811" i="11"/>
  <c r="F5799" i="11"/>
  <c r="F5787" i="11"/>
  <c r="F5775" i="11"/>
  <c r="F5763" i="11"/>
  <c r="F5751" i="11"/>
  <c r="F5739" i="11"/>
  <c r="F5727" i="11"/>
  <c r="F5715" i="11"/>
  <c r="F5703" i="11"/>
  <c r="F5691" i="11"/>
  <c r="F5679" i="11"/>
  <c r="F5667" i="11"/>
  <c r="F5655" i="11"/>
  <c r="F5643" i="11"/>
  <c r="F5631" i="11"/>
  <c r="F5619" i="11"/>
  <c r="F5607" i="11"/>
  <c r="F5595" i="11"/>
  <c r="F5583" i="11"/>
  <c r="F5571" i="11"/>
  <c r="F5559" i="11"/>
  <c r="F5547" i="11"/>
  <c r="F5535" i="11"/>
  <c r="F5523" i="11"/>
  <c r="F5511" i="11"/>
  <c r="F5499" i="11"/>
  <c r="F5487" i="11"/>
  <c r="F5475" i="11"/>
  <c r="F5463" i="11"/>
  <c r="F5451" i="11"/>
  <c r="F5439" i="11"/>
  <c r="F5427" i="11"/>
  <c r="F5415" i="11"/>
  <c r="F5403" i="11"/>
  <c r="F5391" i="11"/>
  <c r="F5379" i="11"/>
  <c r="F5367" i="11"/>
  <c r="F5355" i="11"/>
  <c r="F5343" i="11"/>
  <c r="F5331" i="11"/>
  <c r="F5319" i="11"/>
  <c r="F5307" i="11"/>
  <c r="F5295" i="11"/>
  <c r="F5283" i="11"/>
  <c r="F5271" i="11"/>
  <c r="F5259" i="11"/>
  <c r="F5247" i="11"/>
  <c r="F5235" i="11"/>
  <c r="F5223" i="11"/>
  <c r="F5211" i="11"/>
  <c r="F5199" i="11"/>
  <c r="F5187" i="11"/>
  <c r="F5175" i="11"/>
  <c r="F5163" i="11"/>
  <c r="F5151" i="11"/>
  <c r="F5139" i="11"/>
  <c r="F5127" i="11"/>
  <c r="F5115" i="11"/>
  <c r="F5103" i="11"/>
  <c r="F5091" i="11"/>
  <c r="F5079" i="11"/>
  <c r="F5067" i="11"/>
  <c r="F5055" i="11"/>
  <c r="F5043" i="11"/>
  <c r="F5031" i="11"/>
  <c r="F5019" i="11"/>
  <c r="F5007" i="11"/>
  <c r="F4995" i="11"/>
  <c r="F4983" i="11"/>
  <c r="F4971" i="11"/>
  <c r="F4959" i="11"/>
  <c r="F4947" i="11"/>
  <c r="F4935" i="11"/>
  <c r="F4923" i="11"/>
  <c r="F4911" i="11"/>
  <c r="F4899" i="11"/>
  <c r="F4887" i="11"/>
  <c r="F4875" i="11"/>
  <c r="F4863" i="11"/>
  <c r="F4851" i="11"/>
  <c r="F4839" i="11"/>
  <c r="F4827" i="11"/>
  <c r="F4815" i="11"/>
  <c r="F4803" i="11"/>
  <c r="F4791" i="11"/>
  <c r="F4779" i="11"/>
  <c r="F4767" i="11"/>
  <c r="F4755" i="11"/>
  <c r="F4743" i="11"/>
  <c r="F4731" i="11"/>
  <c r="F4719" i="11"/>
  <c r="F4707" i="11"/>
  <c r="F4695" i="11"/>
  <c r="F4683" i="11"/>
  <c r="F4671" i="11"/>
  <c r="F4659" i="11"/>
  <c r="F4647" i="11"/>
  <c r="F4635" i="11"/>
  <c r="F4623" i="11"/>
  <c r="F4611" i="11"/>
  <c r="F4599" i="11"/>
  <c r="F4587" i="11"/>
  <c r="F4575" i="11"/>
  <c r="F4563" i="11"/>
  <c r="F4551" i="11"/>
  <c r="F4539" i="11"/>
  <c r="F4527" i="11"/>
  <c r="F4515" i="11"/>
  <c r="F4503" i="11"/>
  <c r="F4491" i="11"/>
  <c r="F4479" i="11"/>
  <c r="F4467" i="11"/>
  <c r="F4455" i="11"/>
  <c r="F4443" i="11"/>
  <c r="F4431" i="11"/>
  <c r="F4419" i="11"/>
  <c r="F4407" i="11"/>
  <c r="F4395" i="11"/>
  <c r="F4383" i="11"/>
  <c r="F4371" i="11"/>
  <c r="F4359" i="11"/>
  <c r="F4347" i="11"/>
  <c r="F4335" i="11"/>
  <c r="F4323" i="11"/>
  <c r="F4311" i="11"/>
  <c r="F4299" i="11"/>
  <c r="F4287" i="11"/>
  <c r="F4275" i="11"/>
  <c r="F4263" i="11"/>
  <c r="F4251" i="11"/>
  <c r="F4239" i="11"/>
  <c r="F4227" i="11"/>
  <c r="F4215" i="11"/>
  <c r="F4203" i="11"/>
  <c r="F4191" i="11"/>
  <c r="F4179" i="11"/>
  <c r="F4167" i="11"/>
  <c r="F4155" i="11"/>
  <c r="F4143" i="11"/>
  <c r="F4131" i="11"/>
  <c r="F4119" i="11"/>
  <c r="F4107" i="11"/>
  <c r="F4095" i="11"/>
  <c r="F4083" i="11"/>
  <c r="F4071" i="11"/>
  <c r="F4059" i="11"/>
  <c r="F4047" i="11"/>
  <c r="F4035" i="11"/>
  <c r="F4023" i="11"/>
  <c r="F4011" i="11"/>
  <c r="F3999" i="11"/>
  <c r="F3987" i="11"/>
  <c r="F3975" i="11"/>
  <c r="F3963" i="11"/>
  <c r="F3951" i="11"/>
  <c r="F3939" i="11"/>
  <c r="F3927" i="11"/>
  <c r="F3915" i="11"/>
  <c r="F3903" i="11"/>
  <c r="F3891" i="11"/>
  <c r="F3879" i="11"/>
  <c r="F3867" i="11"/>
  <c r="F3855" i="11"/>
  <c r="F3843" i="11"/>
  <c r="F3831" i="11"/>
  <c r="F3819" i="11"/>
  <c r="F3807" i="11"/>
  <c r="F3795" i="11"/>
  <c r="F3783" i="11"/>
  <c r="F3774" i="11"/>
  <c r="F3765" i="11"/>
  <c r="F3756" i="11"/>
  <c r="F3747" i="11"/>
  <c r="F3738" i="11"/>
  <c r="F3729" i="11"/>
  <c r="F3720" i="11"/>
  <c r="F3711" i="11"/>
  <c r="F3702" i="11"/>
  <c r="F3693" i="11"/>
  <c r="F3684" i="11"/>
  <c r="F3675" i="11"/>
  <c r="F3666" i="11"/>
  <c r="F3657" i="11"/>
  <c r="F3648" i="11"/>
  <c r="F3639" i="11"/>
  <c r="F3630" i="11"/>
  <c r="F3621" i="11"/>
  <c r="F3612" i="11"/>
  <c r="F3603" i="11"/>
  <c r="F3594" i="11"/>
  <c r="F3585" i="11"/>
  <c r="F3576" i="11"/>
  <c r="F3567" i="11"/>
  <c r="F3558" i="11"/>
  <c r="F3549" i="11"/>
  <c r="F3540" i="11"/>
  <c r="F3531" i="11"/>
  <c r="F3522" i="11"/>
  <c r="F3513" i="11"/>
  <c r="F3504" i="11"/>
  <c r="F3495" i="11"/>
  <c r="F3486" i="11"/>
  <c r="F3477" i="11"/>
  <c r="F3468" i="11"/>
  <c r="F3459" i="11"/>
  <c r="F3450" i="11"/>
  <c r="F3441" i="11"/>
  <c r="F3432" i="11"/>
  <c r="F3423" i="11"/>
  <c r="F3414" i="11"/>
  <c r="F3405" i="11"/>
  <c r="F3396" i="11"/>
  <c r="F3387" i="11"/>
  <c r="F3378" i="11"/>
  <c r="F3369" i="11"/>
  <c r="F3360" i="11"/>
  <c r="F3351" i="11"/>
  <c r="F3342" i="11"/>
  <c r="F3333" i="11"/>
  <c r="F3324" i="11"/>
  <c r="F3315" i="11"/>
  <c r="F3306" i="11"/>
  <c r="F3297" i="11"/>
  <c r="F3288" i="11"/>
  <c r="F3279" i="11"/>
  <c r="F3270" i="11"/>
  <c r="F3261" i="11"/>
  <c r="F3252" i="11"/>
  <c r="F3243" i="11"/>
  <c r="F3234" i="11"/>
  <c r="F3225" i="11"/>
  <c r="F3216" i="11"/>
  <c r="F3207" i="11"/>
  <c r="F3198" i="11"/>
  <c r="F3189" i="11"/>
  <c r="F3180" i="11"/>
  <c r="F3171" i="11"/>
  <c r="F3162" i="11"/>
  <c r="F3153" i="11"/>
  <c r="F3144" i="11"/>
  <c r="F3135" i="11"/>
  <c r="F3126" i="11"/>
  <c r="F3117" i="11"/>
  <c r="F3108" i="11"/>
  <c r="F3099" i="11"/>
  <c r="F3090" i="11"/>
  <c r="F3081" i="11"/>
  <c r="F3072" i="11"/>
  <c r="F3063" i="11"/>
  <c r="F3054" i="11"/>
  <c r="F3045" i="11"/>
  <c r="F3036" i="11"/>
  <c r="F3027" i="11"/>
  <c r="F3018" i="11"/>
  <c r="F3009" i="11"/>
  <c r="F3000" i="11"/>
  <c r="F2991" i="11"/>
  <c r="F2982" i="11"/>
  <c r="F2973" i="11"/>
  <c r="F2964" i="11"/>
  <c r="F2955" i="11"/>
  <c r="F2946" i="11"/>
  <c r="F2937" i="11"/>
  <c r="F2928" i="11"/>
  <c r="F2919" i="11"/>
  <c r="F2910" i="11"/>
  <c r="F2901" i="11"/>
  <c r="F2892" i="11"/>
  <c r="F2883" i="11"/>
  <c r="F2874" i="11"/>
  <c r="F2865" i="11"/>
  <c r="F2856" i="11"/>
  <c r="F2847" i="11"/>
  <c r="F2838" i="11"/>
  <c r="F2829" i="11"/>
  <c r="F2820" i="11"/>
  <c r="F2811" i="11"/>
  <c r="F2802" i="11"/>
  <c r="F2793" i="11"/>
  <c r="F2784" i="11"/>
  <c r="F2775" i="11"/>
  <c r="F2766" i="11"/>
  <c r="F2759" i="11"/>
  <c r="F2752" i="11"/>
  <c r="F2745" i="11"/>
  <c r="F2737" i="11"/>
  <c r="F2730" i="11"/>
  <c r="F2723" i="11"/>
  <c r="F2716" i="11"/>
  <c r="F2709" i="11"/>
  <c r="F2701" i="11"/>
  <c r="F2694" i="11"/>
  <c r="F2687" i="11"/>
  <c r="F2680" i="11"/>
  <c r="F2673" i="11"/>
  <c r="F2665" i="11"/>
  <c r="F2658" i="11"/>
  <c r="F2651" i="11"/>
  <c r="F2644" i="11"/>
  <c r="F2637" i="11"/>
  <c r="F2629" i="11"/>
  <c r="F2622" i="11"/>
  <c r="F2615" i="11"/>
  <c r="F2608" i="11"/>
  <c r="F2601" i="11"/>
  <c r="F2593" i="11"/>
  <c r="F2586" i="11"/>
  <c r="F2579" i="11"/>
  <c r="F2572" i="11"/>
  <c r="F2565" i="11"/>
  <c r="F2557" i="11"/>
  <c r="F2550" i="11"/>
  <c r="F2543" i="11"/>
  <c r="F2536" i="11"/>
  <c r="F2530" i="11"/>
  <c r="F2524" i="11"/>
  <c r="F2518" i="11"/>
  <c r="F2512" i="11"/>
  <c r="F2506" i="11"/>
  <c r="F2500" i="11"/>
  <c r="F2494" i="11"/>
  <c r="F2488" i="11"/>
  <c r="F2482" i="11"/>
  <c r="F2476" i="11"/>
  <c r="F2470" i="11"/>
  <c r="F2464" i="11"/>
  <c r="F2458" i="11"/>
  <c r="F2452" i="11"/>
  <c r="F2446" i="11"/>
  <c r="F2440" i="11"/>
  <c r="F2434" i="11"/>
  <c r="F2428" i="11"/>
  <c r="F2422" i="11"/>
  <c r="F2416" i="11"/>
  <c r="F2410" i="11"/>
  <c r="F2404" i="11"/>
  <c r="F2398" i="11"/>
  <c r="F2392" i="11"/>
  <c r="F2386" i="11"/>
  <c r="F2380" i="11"/>
  <c r="F2374" i="11"/>
  <c r="F2368" i="11"/>
  <c r="F2362" i="11"/>
  <c r="F2356" i="11"/>
  <c r="F2350" i="11"/>
  <c r="F2344" i="11"/>
  <c r="F2338" i="11"/>
  <c r="F2332" i="11"/>
  <c r="F2326" i="11"/>
  <c r="F2320" i="11"/>
  <c r="F2314" i="11"/>
  <c r="F2308" i="11"/>
  <c r="F2302" i="11"/>
  <c r="F2296" i="11"/>
  <c r="F2290" i="11"/>
  <c r="F2284" i="11"/>
  <c r="F2278" i="11"/>
  <c r="F2272" i="11"/>
  <c r="F2266" i="11"/>
  <c r="F2260" i="11"/>
  <c r="F2254" i="11"/>
  <c r="F2248" i="11"/>
  <c r="F2242" i="11"/>
  <c r="F2236" i="11"/>
  <c r="F2230" i="11"/>
  <c r="F2224" i="11"/>
  <c r="F2218" i="11"/>
  <c r="F2212" i="11"/>
  <c r="F2206" i="11"/>
  <c r="F2200" i="11"/>
  <c r="F2194" i="11"/>
  <c r="F2188" i="11"/>
  <c r="F2182" i="11"/>
  <c r="F2176" i="11"/>
  <c r="F2170" i="11"/>
  <c r="F2164" i="11"/>
  <c r="F2158" i="11"/>
  <c r="F2152" i="11"/>
  <c r="F2146" i="11"/>
  <c r="F2140" i="11"/>
  <c r="F2134" i="11"/>
  <c r="F2128" i="11"/>
  <c r="F2122" i="11"/>
  <c r="F2116" i="11"/>
  <c r="F2110" i="11"/>
  <c r="F2104" i="11"/>
  <c r="F2098" i="11"/>
  <c r="F2092" i="11"/>
  <c r="F2086" i="11"/>
  <c r="F2080" i="11"/>
  <c r="F2074" i="11"/>
  <c r="F2068" i="11"/>
  <c r="F2062" i="11"/>
  <c r="F2056" i="11"/>
  <c r="F2050" i="11"/>
  <c r="F2044" i="11"/>
  <c r="F2038" i="11"/>
  <c r="F2032" i="11"/>
  <c r="F2026" i="11"/>
  <c r="F2020" i="11"/>
  <c r="F2014" i="11"/>
  <c r="F2008" i="11"/>
  <c r="F2002" i="11"/>
  <c r="F1996" i="11"/>
  <c r="F1990" i="11"/>
  <c r="F1984" i="11"/>
  <c r="F1978" i="11"/>
  <c r="F1972" i="11"/>
  <c r="F1966" i="11"/>
  <c r="F1960" i="11"/>
  <c r="F1954" i="11"/>
  <c r="F1948" i="11"/>
  <c r="F1942" i="11"/>
  <c r="F1936" i="11"/>
  <c r="F1930" i="11"/>
  <c r="F1924" i="11"/>
  <c r="F1918" i="11"/>
  <c r="F1912" i="11"/>
  <c r="F1906" i="11"/>
  <c r="F1900" i="11"/>
  <c r="F1894" i="11"/>
  <c r="F1888" i="11"/>
  <c r="F1882" i="11"/>
  <c r="F1876" i="11"/>
  <c r="F1870" i="11"/>
  <c r="F1864" i="11"/>
  <c r="F1858" i="11"/>
  <c r="F1852" i="11"/>
  <c r="F1846" i="11"/>
  <c r="F1840" i="11"/>
  <c r="F1834" i="11"/>
  <c r="F1828" i="11"/>
  <c r="F1822" i="11"/>
  <c r="F1816" i="11"/>
  <c r="F1810" i="11"/>
  <c r="F1804" i="11"/>
  <c r="F1798" i="11"/>
  <c r="F1792" i="11"/>
  <c r="F1786" i="11"/>
  <c r="F1780" i="11"/>
  <c r="F1774" i="11"/>
  <c r="F1768" i="11"/>
  <c r="F1762" i="11"/>
  <c r="F1756" i="11"/>
  <c r="F1750" i="11"/>
  <c r="F1744" i="11"/>
  <c r="F1738" i="11"/>
  <c r="F1732" i="11"/>
  <c r="F1726" i="11"/>
  <c r="F1720" i="11"/>
  <c r="F1714" i="11"/>
  <c r="F1708" i="11"/>
  <c r="F1702" i="11"/>
  <c r="F1696" i="11"/>
  <c r="F1690" i="11"/>
  <c r="F1684" i="11"/>
  <c r="F1678" i="11"/>
  <c r="F1672" i="11"/>
  <c r="F1666" i="11"/>
  <c r="F1660" i="11"/>
  <c r="F1654" i="11"/>
  <c r="F1648" i="11"/>
  <c r="F1642" i="11"/>
  <c r="F1636" i="11"/>
  <c r="F1630" i="11"/>
  <c r="F1624" i="11"/>
  <c r="F1618" i="11"/>
  <c r="F1612" i="11"/>
  <c r="F1606" i="11"/>
  <c r="F1600" i="11"/>
  <c r="F1594" i="11"/>
  <c r="F1588" i="11"/>
  <c r="F1582" i="11"/>
  <c r="F1576" i="11"/>
  <c r="F1570" i="11"/>
  <c r="F1564" i="11"/>
  <c r="F1558" i="11"/>
  <c r="F1552" i="11"/>
  <c r="F1546" i="11"/>
  <c r="F1540" i="11"/>
  <c r="F1534" i="11"/>
  <c r="F1528" i="11"/>
  <c r="F1522" i="11"/>
  <c r="F1516" i="11"/>
  <c r="F1510" i="11"/>
  <c r="F1504" i="11"/>
  <c r="F1498" i="11"/>
  <c r="F1492" i="11"/>
  <c r="F1486" i="11"/>
  <c r="F1480" i="11"/>
  <c r="F1474" i="11"/>
  <c r="F1468" i="11"/>
  <c r="F1462" i="11"/>
  <c r="F1456" i="11"/>
  <c r="F1450" i="11"/>
  <c r="F1444" i="11"/>
  <c r="F1438" i="11"/>
  <c r="F1432" i="11"/>
  <c r="F1426" i="11"/>
  <c r="F1420" i="11"/>
  <c r="F1414" i="11"/>
  <c r="F1408" i="11"/>
  <c r="F1402" i="11"/>
  <c r="F1396" i="11"/>
  <c r="F1390" i="11"/>
  <c r="F1384" i="11"/>
  <c r="F1378" i="11"/>
  <c r="F1372" i="11"/>
  <c r="F1366" i="11"/>
  <c r="F1360" i="11"/>
  <c r="F1354" i="11"/>
  <c r="F1348" i="11"/>
  <c r="F1342" i="11"/>
  <c r="F1336" i="11"/>
  <c r="F1330" i="11"/>
  <c r="F1324" i="11"/>
  <c r="F1318" i="11"/>
  <c r="F1312" i="11"/>
  <c r="F1306" i="11"/>
  <c r="F1300" i="11"/>
  <c r="F1294" i="11"/>
  <c r="F1288" i="11"/>
  <c r="F1282" i="11"/>
  <c r="F1276" i="11"/>
  <c r="F1270" i="11"/>
  <c r="F1264" i="11"/>
  <c r="F1258" i="11"/>
  <c r="F1252" i="11"/>
  <c r="F1246" i="11"/>
  <c r="F1240" i="11"/>
  <c r="F1234" i="11"/>
  <c r="F1228" i="11"/>
  <c r="F1222" i="11"/>
  <c r="F1216" i="11"/>
  <c r="F1210" i="11"/>
  <c r="F1204" i="11"/>
  <c r="F1198" i="11"/>
  <c r="F1192" i="11"/>
  <c r="F1186" i="11"/>
  <c r="F1180" i="11"/>
  <c r="F1174" i="11"/>
  <c r="F1168" i="11"/>
  <c r="F1162" i="11"/>
  <c r="F1156" i="11"/>
  <c r="F1150" i="11"/>
  <c r="F1144" i="11"/>
  <c r="F1138" i="11"/>
  <c r="F1132" i="11"/>
  <c r="F1126" i="11"/>
  <c r="F1120" i="11"/>
  <c r="F1114" i="11"/>
  <c r="F1108" i="11"/>
  <c r="F1102" i="11"/>
  <c r="F1096" i="11"/>
  <c r="F1090" i="11"/>
  <c r="F1084" i="11"/>
  <c r="F1078" i="11"/>
  <c r="F1072" i="11"/>
  <c r="F1066" i="11"/>
  <c r="F1060" i="11"/>
  <c r="F1054" i="11"/>
  <c r="F1048" i="11"/>
  <c r="F1042" i="11"/>
  <c r="F1036" i="11"/>
  <c r="F1030" i="11"/>
  <c r="F1024" i="11"/>
  <c r="F1018" i="11"/>
  <c r="F1012" i="11"/>
  <c r="F1006" i="11"/>
  <c r="F1000" i="11"/>
  <c r="F994" i="11"/>
  <c r="F988" i="11"/>
  <c r="F982" i="11"/>
  <c r="F976" i="11"/>
  <c r="F970" i="11"/>
  <c r="F964" i="11"/>
  <c r="F958" i="11"/>
  <c r="F952" i="11"/>
  <c r="F946" i="11"/>
  <c r="F940" i="11"/>
  <c r="F934" i="11"/>
  <c r="F928" i="11"/>
  <c r="F922" i="11"/>
  <c r="F916" i="11"/>
  <c r="F910" i="11"/>
  <c r="F904" i="11"/>
  <c r="F898" i="11"/>
  <c r="F892" i="11"/>
  <c r="F886" i="11"/>
  <c r="F880" i="11"/>
  <c r="F874" i="11"/>
  <c r="F868" i="11"/>
  <c r="F862" i="11"/>
  <c r="F856" i="11"/>
  <c r="F850" i="11"/>
  <c r="F844" i="11"/>
  <c r="F838" i="11"/>
  <c r="F832" i="11"/>
  <c r="F826" i="11"/>
  <c r="F820" i="11"/>
  <c r="F814" i="11"/>
  <c r="F808" i="11"/>
  <c r="F802" i="11"/>
  <c r="F796" i="11"/>
  <c r="F790" i="11"/>
  <c r="F784" i="11"/>
  <c r="F778" i="11"/>
  <c r="F772" i="11"/>
  <c r="F766" i="11"/>
  <c r="F760" i="11"/>
  <c r="F754" i="11"/>
  <c r="F748" i="11"/>
  <c r="F742" i="11"/>
  <c r="F736" i="11"/>
  <c r="F730" i="11"/>
  <c r="F724" i="11"/>
  <c r="F718" i="11"/>
  <c r="F712" i="11"/>
  <c r="F706" i="11"/>
  <c r="F700" i="11"/>
  <c r="F694" i="11"/>
  <c r="F688" i="11"/>
  <c r="F682" i="11"/>
  <c r="F676" i="11"/>
  <c r="F670" i="11"/>
  <c r="F664" i="11"/>
  <c r="F658" i="11"/>
  <c r="F652" i="11"/>
  <c r="F646" i="11"/>
  <c r="F640" i="11"/>
  <c r="F634" i="11"/>
  <c r="F628" i="11"/>
  <c r="F622" i="11"/>
  <c r="F616" i="11"/>
  <c r="F10009" i="11"/>
  <c r="F9973" i="11"/>
  <c r="F9937" i="11"/>
  <c r="F9901" i="11"/>
  <c r="F9865" i="11"/>
  <c r="F9829" i="11"/>
  <c r="F9793" i="11"/>
  <c r="F9757" i="11"/>
  <c r="F9721" i="11"/>
  <c r="F9685" i="11"/>
  <c r="F9649" i="11"/>
  <c r="F9613" i="11"/>
  <c r="F9577" i="11"/>
  <c r="F9541" i="11"/>
  <c r="F9505" i="11"/>
  <c r="F9469" i="11"/>
  <c r="F9433" i="11"/>
  <c r="F9397" i="11"/>
  <c r="F9361" i="11"/>
  <c r="F9325" i="11"/>
  <c r="F9289" i="11"/>
  <c r="F9253" i="11"/>
  <c r="F9217" i="11"/>
  <c r="F9184" i="11"/>
  <c r="F9157" i="11"/>
  <c r="F9130" i="11"/>
  <c r="F9103" i="11"/>
  <c r="F9076" i="11"/>
  <c r="F9049" i="11"/>
  <c r="F9022" i="11"/>
  <c r="F8995" i="11"/>
  <c r="F8968" i="11"/>
  <c r="F8941" i="11"/>
  <c r="F8914" i="11"/>
  <c r="F8887" i="11"/>
  <c r="F8860" i="11"/>
  <c r="F8833" i="11"/>
  <c r="F8806" i="11"/>
  <c r="F8779" i="11"/>
  <c r="F8752" i="11"/>
  <c r="F8725" i="11"/>
  <c r="F8698" i="11"/>
  <c r="F8671" i="11"/>
  <c r="F8644" i="11"/>
  <c r="F8617" i="11"/>
  <c r="F8590" i="11"/>
  <c r="F8563" i="11"/>
  <c r="F8536" i="11"/>
  <c r="F8509" i="11"/>
  <c r="F8482" i="11"/>
  <c r="F8455" i="11"/>
  <c r="F8428" i="11"/>
  <c r="F8401" i="11"/>
  <c r="F8374" i="11"/>
  <c r="F8347" i="11"/>
  <c r="F8320" i="11"/>
  <c r="F8293" i="11"/>
  <c r="F8266" i="11"/>
  <c r="F8239" i="11"/>
  <c r="F8212" i="11"/>
  <c r="F8185" i="11"/>
  <c r="F8163" i="11"/>
  <c r="F8141" i="11"/>
  <c r="F8120" i="11"/>
  <c r="F8098" i="11"/>
  <c r="F8077" i="11"/>
  <c r="F8055" i="11"/>
  <c r="F8033" i="11"/>
  <c r="F8012" i="11"/>
  <c r="F7990" i="11"/>
  <c r="F7969" i="11"/>
  <c r="F7947" i="11"/>
  <c r="F7925" i="11"/>
  <c r="F7904" i="11"/>
  <c r="F7882" i="11"/>
  <c r="F7861" i="11"/>
  <c r="F7839" i="11"/>
  <c r="F7817" i="11"/>
  <c r="F7796" i="11"/>
  <c r="F7774" i="11"/>
  <c r="F7753" i="11"/>
  <c r="F7731" i="11"/>
  <c r="F7709" i="11"/>
  <c r="F7688" i="11"/>
  <c r="F7666" i="11"/>
  <c r="F7645" i="11"/>
  <c r="F7623" i="11"/>
  <c r="F7601" i="11"/>
  <c r="F7580" i="11"/>
  <c r="F7558" i="11"/>
  <c r="F7537" i="11"/>
  <c r="F7517" i="11"/>
  <c r="F7499" i="11"/>
  <c r="F7481" i="11"/>
  <c r="F7463" i="11"/>
  <c r="F7445" i="11"/>
  <c r="F7427" i="11"/>
  <c r="F7409" i="11"/>
  <c r="F7391" i="11"/>
  <c r="F7373" i="11"/>
  <c r="F7355" i="11"/>
  <c r="F7337" i="11"/>
  <c r="F7319" i="11"/>
  <c r="F7301" i="11"/>
  <c r="F7283" i="11"/>
  <c r="F7265" i="11"/>
  <c r="F7247" i="11"/>
  <c r="F7229" i="11"/>
  <c r="F7211" i="11"/>
  <c r="F7193" i="11"/>
  <c r="F7175" i="11"/>
  <c r="F7157" i="11"/>
  <c r="F7139" i="11"/>
  <c r="F7121" i="11"/>
  <c r="F7103" i="11"/>
  <c r="F7085" i="11"/>
  <c r="F7067" i="11"/>
  <c r="F7049" i="11"/>
  <c r="F7031" i="11"/>
  <c r="F7013" i="11"/>
  <c r="F6995" i="11"/>
  <c r="F6977" i="11"/>
  <c r="F6959" i="11"/>
  <c r="F6941" i="11"/>
  <c r="F6923" i="11"/>
  <c r="F6905" i="11"/>
  <c r="F6887" i="11"/>
  <c r="F6869" i="11"/>
  <c r="F6851" i="11"/>
  <c r="F6833" i="11"/>
  <c r="F6815" i="11"/>
  <c r="F6797" i="11"/>
  <c r="F6779" i="11"/>
  <c r="F6761" i="11"/>
  <c r="F6743" i="11"/>
  <c r="F6725" i="11"/>
  <c r="F6707" i="11"/>
  <c r="F9999" i="11"/>
  <c r="F9963" i="11"/>
  <c r="F9927" i="11"/>
  <c r="F9891" i="11"/>
  <c r="F9855" i="11"/>
  <c r="F9819" i="11"/>
  <c r="F9783" i="11"/>
  <c r="F9747" i="11"/>
  <c r="F9711" i="11"/>
  <c r="F9675" i="11"/>
  <c r="F9639" i="11"/>
  <c r="F9603" i="11"/>
  <c r="F9567" i="11"/>
  <c r="F9531" i="11"/>
  <c r="F9495" i="11"/>
  <c r="F9459" i="11"/>
  <c r="F9423" i="11"/>
  <c r="F9387" i="11"/>
  <c r="F9351" i="11"/>
  <c r="F9315" i="11"/>
  <c r="F9279" i="11"/>
  <c r="F9243" i="11"/>
  <c r="F9207" i="11"/>
  <c r="F9177" i="11"/>
  <c r="F9149" i="11"/>
  <c r="F9123" i="11"/>
  <c r="F9095" i="11"/>
  <c r="F9069" i="11"/>
  <c r="F9041" i="11"/>
  <c r="F9015" i="11"/>
  <c r="F8987" i="11"/>
  <c r="F8961" i="11"/>
  <c r="F8933" i="11"/>
  <c r="F8907" i="11"/>
  <c r="F8879" i="11"/>
  <c r="F8853" i="11"/>
  <c r="F8825" i="11"/>
  <c r="F8799" i="11"/>
  <c r="F8771" i="11"/>
  <c r="F8745" i="11"/>
  <c r="F8717" i="11"/>
  <c r="F8691" i="11"/>
  <c r="F8663" i="11"/>
  <c r="F8637" i="11"/>
  <c r="F8609" i="11"/>
  <c r="F8583" i="11"/>
  <c r="F8555" i="11"/>
  <c r="F8529" i="11"/>
  <c r="F8501" i="11"/>
  <c r="F8475" i="11"/>
  <c r="F8447" i="11"/>
  <c r="F8421" i="11"/>
  <c r="F8393" i="11"/>
  <c r="F8367" i="11"/>
  <c r="F8339" i="11"/>
  <c r="F8313" i="11"/>
  <c r="F8285" i="11"/>
  <c r="F8259" i="11"/>
  <c r="F8231" i="11"/>
  <c r="F8205" i="11"/>
  <c r="F8179" i="11"/>
  <c r="F8157" i="11"/>
  <c r="F8135" i="11"/>
  <c r="F8114" i="11"/>
  <c r="F8092" i="11"/>
  <c r="F8071" i="11"/>
  <c r="F8049" i="11"/>
  <c r="F8027" i="11"/>
  <c r="F8006" i="11"/>
  <c r="F7984" i="11"/>
  <c r="F7963" i="11"/>
  <c r="F7941" i="11"/>
  <c r="F7919" i="11"/>
  <c r="F7898" i="11"/>
  <c r="F7876" i="11"/>
  <c r="F7855" i="11"/>
  <c r="F7833" i="11"/>
  <c r="F7811" i="11"/>
  <c r="F7790" i="11"/>
  <c r="F7768" i="11"/>
  <c r="F7747" i="11"/>
  <c r="F7725" i="11"/>
  <c r="F7703" i="11"/>
  <c r="F7682" i="11"/>
  <c r="F7660" i="11"/>
  <c r="F7639" i="11"/>
  <c r="F7617" i="11"/>
  <c r="F7595" i="11"/>
  <c r="F7574" i="11"/>
  <c r="F7552" i="11"/>
  <c r="F7531" i="11"/>
  <c r="F7512" i="11"/>
  <c r="F7494" i="11"/>
  <c r="F7476" i="11"/>
  <c r="F7458" i="11"/>
  <c r="F7440" i="11"/>
  <c r="F7422" i="11"/>
  <c r="F7404" i="11"/>
  <c r="F7386" i="11"/>
  <c r="F7368" i="11"/>
  <c r="F7350" i="11"/>
  <c r="F7332" i="11"/>
  <c r="F7314" i="11"/>
  <c r="F7296" i="11"/>
  <c r="F7278" i="11"/>
  <c r="F7260" i="11"/>
  <c r="F7242" i="11"/>
  <c r="F7224" i="11"/>
  <c r="F7206" i="11"/>
  <c r="F7188" i="11"/>
  <c r="F7170" i="11"/>
  <c r="F7152" i="11"/>
  <c r="F7134" i="11"/>
  <c r="F7116" i="11"/>
  <c r="F7098" i="11"/>
  <c r="F7080" i="11"/>
  <c r="F7062" i="11"/>
  <c r="F7044" i="11"/>
  <c r="F7026" i="11"/>
  <c r="F7008" i="11"/>
  <c r="F6990" i="11"/>
  <c r="F6972" i="11"/>
  <c r="F6954" i="11"/>
  <c r="F6936" i="11"/>
  <c r="F6918" i="11"/>
  <c r="F6900" i="11"/>
  <c r="F6882" i="11"/>
  <c r="F6864" i="11"/>
  <c r="F6846" i="11"/>
  <c r="F6828" i="11"/>
  <c r="F6810" i="11"/>
  <c r="F6792" i="11"/>
  <c r="F6774" i="11"/>
  <c r="F6756" i="11"/>
  <c r="F6738" i="11"/>
  <c r="F6720" i="11"/>
  <c r="F6702" i="11"/>
  <c r="F6684" i="11"/>
  <c r="F6666" i="11"/>
  <c r="F6648" i="11"/>
  <c r="F6630" i="11"/>
  <c r="F6612" i="11"/>
  <c r="F6594" i="11"/>
  <c r="F6576" i="11"/>
  <c r="F6558" i="11"/>
  <c r="F6540" i="11"/>
  <c r="F6522" i="11"/>
  <c r="F6504" i="11"/>
  <c r="F6486" i="11"/>
  <c r="F6468" i="11"/>
  <c r="F6450" i="11"/>
  <c r="F6432" i="11"/>
  <c r="F6414" i="11"/>
  <c r="F6396" i="11"/>
  <c r="F6378" i="11"/>
  <c r="F6360" i="11"/>
  <c r="F6342" i="11"/>
  <c r="F6324" i="11"/>
  <c r="F6306" i="11"/>
  <c r="F6288" i="11"/>
  <c r="F6270" i="11"/>
  <c r="F6252" i="11"/>
  <c r="F6234" i="11"/>
  <c r="F6216" i="11"/>
  <c r="F6198" i="11"/>
  <c r="F6180" i="11"/>
  <c r="F6162" i="11"/>
  <c r="F6144" i="11"/>
  <c r="F6126" i="11"/>
  <c r="F6108" i="11"/>
  <c r="F6090" i="11"/>
  <c r="F6072" i="11"/>
  <c r="F6054" i="11"/>
  <c r="F6036" i="11"/>
  <c r="F6018" i="11"/>
  <c r="F6000" i="11"/>
  <c r="F5982" i="11"/>
  <c r="F5964" i="11"/>
  <c r="F5946" i="11"/>
  <c r="F5928" i="11"/>
  <c r="F5910" i="11"/>
  <c r="F5892" i="11"/>
  <c r="F5874" i="11"/>
  <c r="F5856" i="11"/>
  <c r="F5843" i="11"/>
  <c r="F5831" i="11"/>
  <c r="F5819" i="11"/>
  <c r="F5807" i="11"/>
  <c r="F5795" i="11"/>
  <c r="F5783" i="11"/>
  <c r="F5771" i="11"/>
  <c r="F5759" i="11"/>
  <c r="F5747" i="11"/>
  <c r="F5735" i="11"/>
  <c r="F5723" i="11"/>
  <c r="F5711" i="11"/>
  <c r="F5699" i="11"/>
  <c r="F5687" i="11"/>
  <c r="F5675" i="11"/>
  <c r="F5663" i="11"/>
  <c r="F5651" i="11"/>
  <c r="F5639" i="11"/>
  <c r="F5627" i="11"/>
  <c r="F5615" i="11"/>
  <c r="F5603" i="11"/>
  <c r="F5591" i="11"/>
  <c r="F5579" i="11"/>
  <c r="F5567" i="11"/>
  <c r="F5555" i="11"/>
  <c r="F5543" i="11"/>
  <c r="F5531" i="11"/>
  <c r="F5519" i="11"/>
  <c r="F5507" i="11"/>
  <c r="F5495" i="11"/>
  <c r="F5483" i="11"/>
  <c r="F5471" i="11"/>
  <c r="F5459" i="11"/>
  <c r="F5447" i="11"/>
  <c r="F5435" i="11"/>
  <c r="F5423" i="11"/>
  <c r="F5411" i="11"/>
  <c r="F5399" i="11"/>
  <c r="F5387" i="11"/>
  <c r="F5375" i="11"/>
  <c r="F5363" i="11"/>
  <c r="F5351" i="11"/>
  <c r="F5339" i="11"/>
  <c r="F5327" i="11"/>
  <c r="F5315" i="11"/>
  <c r="F5303" i="11"/>
  <c r="F5291" i="11"/>
  <c r="F5279" i="11"/>
  <c r="F5267" i="11"/>
  <c r="F5255" i="11"/>
  <c r="F5243" i="11"/>
  <c r="F5231" i="11"/>
  <c r="F5219" i="11"/>
  <c r="F5207" i="11"/>
  <c r="F5195" i="11"/>
  <c r="F5183" i="11"/>
  <c r="F5171" i="11"/>
  <c r="F5159" i="11"/>
  <c r="F5147" i="11"/>
  <c r="F5135" i="11"/>
  <c r="F5123" i="11"/>
  <c r="F5111" i="11"/>
  <c r="F5099" i="11"/>
  <c r="F5087" i="11"/>
  <c r="F5075" i="11"/>
  <c r="F5063" i="11"/>
  <c r="F5051" i="11"/>
  <c r="F5039" i="11"/>
  <c r="F5027" i="11"/>
  <c r="F5015" i="11"/>
  <c r="F5003" i="11"/>
  <c r="F4991" i="11"/>
  <c r="F4979" i="11"/>
  <c r="F4967" i="11"/>
  <c r="F4955" i="11"/>
  <c r="F4943" i="11"/>
  <c r="F4931" i="11"/>
  <c r="F4919" i="11"/>
  <c r="F4907" i="11"/>
  <c r="F4895" i="11"/>
  <c r="F4883" i="11"/>
  <c r="F4871" i="11"/>
  <c r="F4859" i="11"/>
  <c r="F4847" i="11"/>
  <c r="F4835" i="11"/>
  <c r="F4823" i="11"/>
  <c r="F4811" i="11"/>
  <c r="F4799" i="11"/>
  <c r="F4787" i="11"/>
  <c r="F4775" i="11"/>
  <c r="F4763" i="11"/>
  <c r="F4751" i="11"/>
  <c r="F4739" i="11"/>
  <c r="F4727" i="11"/>
  <c r="F4715" i="11"/>
  <c r="F4703" i="11"/>
  <c r="F4691" i="11"/>
  <c r="F4679" i="11"/>
  <c r="F4667" i="11"/>
  <c r="F4655" i="11"/>
  <c r="F4643" i="11"/>
  <c r="F4631" i="11"/>
  <c r="F4619" i="11"/>
  <c r="F4607" i="11"/>
  <c r="F4595" i="11"/>
  <c r="F4583" i="11"/>
  <c r="F4571" i="11"/>
  <c r="F4559" i="11"/>
  <c r="F4547" i="11"/>
  <c r="F4535" i="11"/>
  <c r="F4523" i="11"/>
  <c r="F4511" i="11"/>
  <c r="F4499" i="11"/>
  <c r="F4487" i="11"/>
  <c r="F4475" i="11"/>
  <c r="F4463" i="11"/>
  <c r="F4451" i="11"/>
  <c r="F4439" i="11"/>
  <c r="F4427" i="11"/>
  <c r="F4415" i="11"/>
  <c r="F4403" i="11"/>
  <c r="F4391" i="11"/>
  <c r="F4379" i="11"/>
  <c r="F4367" i="11"/>
  <c r="F4355" i="11"/>
  <c r="F4343" i="11"/>
  <c r="F4331" i="11"/>
  <c r="F4319" i="11"/>
  <c r="F4307" i="11"/>
  <c r="F4295" i="11"/>
  <c r="F4283" i="11"/>
  <c r="F4271" i="11"/>
  <c r="F4259" i="11"/>
  <c r="F4247" i="11"/>
  <c r="F4235" i="11"/>
  <c r="F4223" i="11"/>
  <c r="F4211" i="11"/>
  <c r="F4199" i="11"/>
  <c r="F4187" i="11"/>
  <c r="F4175" i="11"/>
  <c r="F4163" i="11"/>
  <c r="F4151" i="11"/>
  <c r="F4139" i="11"/>
  <c r="F4127" i="11"/>
  <c r="F4115" i="11"/>
  <c r="F4103" i="11"/>
  <c r="F4091" i="11"/>
  <c r="F4079" i="11"/>
  <c r="F4067" i="11"/>
  <c r="F4055" i="11"/>
  <c r="F4043" i="11"/>
  <c r="F4031" i="11"/>
  <c r="F4019" i="11"/>
  <c r="F4007" i="11"/>
  <c r="F3995" i="11"/>
  <c r="F3983" i="11"/>
  <c r="F3971" i="11"/>
  <c r="F3959" i="11"/>
  <c r="F3947" i="11"/>
  <c r="F3935" i="11"/>
  <c r="F3923" i="11"/>
  <c r="F3911" i="11"/>
  <c r="F3899" i="11"/>
  <c r="F3887" i="11"/>
  <c r="F3875" i="11"/>
  <c r="F3863" i="11"/>
  <c r="F3851" i="11"/>
  <c r="F3839" i="11"/>
  <c r="F3827" i="11"/>
  <c r="F3815" i="11"/>
  <c r="F3803" i="11"/>
  <c r="F3791" i="11"/>
  <c r="F3780" i="11"/>
  <c r="F3771" i="11"/>
  <c r="F3762" i="11"/>
  <c r="F3753" i="11"/>
  <c r="F3744" i="11"/>
  <c r="F3735" i="11"/>
  <c r="F3726" i="11"/>
  <c r="F3717" i="11"/>
  <c r="F3708" i="11"/>
  <c r="F3699" i="11"/>
  <c r="F3690" i="11"/>
  <c r="F3681" i="11"/>
  <c r="F3672" i="11"/>
  <c r="F3663" i="11"/>
  <c r="F3654" i="11"/>
  <c r="F3645" i="11"/>
  <c r="F3636" i="11"/>
  <c r="F3627" i="11"/>
  <c r="F3618" i="11"/>
  <c r="F3609" i="11"/>
  <c r="F3600" i="11"/>
  <c r="F3591" i="11"/>
  <c r="F3582" i="11"/>
  <c r="F3573" i="11"/>
  <c r="F3564" i="11"/>
  <c r="F3555" i="11"/>
  <c r="F3546" i="11"/>
  <c r="F3537" i="11"/>
  <c r="F3528" i="11"/>
  <c r="F3519" i="11"/>
  <c r="F3510" i="11"/>
  <c r="F3501" i="11"/>
  <c r="F3492" i="11"/>
  <c r="F3483" i="11"/>
  <c r="F3474" i="11"/>
  <c r="F3465" i="11"/>
  <c r="F3456" i="11"/>
  <c r="F3447" i="11"/>
  <c r="F3438" i="11"/>
  <c r="F3429" i="11"/>
  <c r="F3420" i="11"/>
  <c r="F3411" i="11"/>
  <c r="F3402" i="11"/>
  <c r="F3393" i="11"/>
  <c r="F3384" i="11"/>
  <c r="F3375" i="11"/>
  <c r="F3366" i="11"/>
  <c r="F3357" i="11"/>
  <c r="F3348" i="11"/>
  <c r="F3339" i="11"/>
  <c r="F3330" i="11"/>
  <c r="F3321" i="11"/>
  <c r="F3312" i="11"/>
  <c r="F3303" i="11"/>
  <c r="F3294" i="11"/>
  <c r="F3285" i="11"/>
  <c r="F3276" i="11"/>
  <c r="F3267" i="11"/>
  <c r="F3258" i="11"/>
  <c r="F3249" i="11"/>
  <c r="F3240" i="11"/>
  <c r="F3231" i="11"/>
  <c r="F3222" i="11"/>
  <c r="F3213" i="11"/>
  <c r="F3204" i="11"/>
  <c r="F3195" i="11"/>
  <c r="F3186" i="11"/>
  <c r="F3177" i="11"/>
  <c r="F3168" i="11"/>
  <c r="F3159" i="11"/>
  <c r="F3150" i="11"/>
  <c r="F3141" i="11"/>
  <c r="F3132" i="11"/>
  <c r="F3123" i="11"/>
  <c r="F3114" i="11"/>
  <c r="F3105" i="11"/>
  <c r="F3096" i="11"/>
  <c r="F3087" i="11"/>
  <c r="F3078" i="11"/>
  <c r="F3069" i="11"/>
  <c r="F3060" i="11"/>
  <c r="F3051" i="11"/>
  <c r="F3042" i="11"/>
  <c r="F3033" i="11"/>
  <c r="F3024" i="11"/>
  <c r="F3015" i="11"/>
  <c r="F3006" i="11"/>
  <c r="F2997" i="11"/>
  <c r="F2988" i="11"/>
  <c r="F2979" i="11"/>
  <c r="F2970" i="11"/>
  <c r="F2961" i="11"/>
  <c r="F2952" i="11"/>
  <c r="F2943" i="11"/>
  <c r="F2934" i="11"/>
  <c r="F2925" i="11"/>
  <c r="F2916" i="11"/>
  <c r="F2907" i="11"/>
  <c r="F2898" i="11"/>
  <c r="F2889" i="11"/>
  <c r="F2880" i="11"/>
  <c r="F2871" i="11"/>
  <c r="F2862" i="11"/>
  <c r="F2853" i="11"/>
  <c r="F2844" i="11"/>
  <c r="F2835" i="11"/>
  <c r="F2826" i="11"/>
  <c r="F2817" i="11"/>
  <c r="F2808" i="11"/>
  <c r="F2799" i="11"/>
  <c r="F2790" i="11"/>
  <c r="F2781" i="11"/>
  <c r="F2772" i="11"/>
  <c r="F2764" i="11"/>
  <c r="F2757" i="11"/>
  <c r="F2749" i="11"/>
  <c r="F2742" i="11"/>
  <c r="F2735" i="11"/>
  <c r="F2728" i="11"/>
  <c r="F2721" i="11"/>
  <c r="F2713" i="11"/>
  <c r="F2706" i="11"/>
  <c r="F2699" i="11"/>
  <c r="F2692" i="11"/>
  <c r="F2685" i="11"/>
  <c r="F2677" i="11"/>
  <c r="F2670" i="11"/>
  <c r="F2663" i="11"/>
  <c r="F2656" i="11"/>
  <c r="F2649" i="11"/>
  <c r="F2641" i="11"/>
  <c r="F2634" i="11"/>
  <c r="F2627" i="11"/>
  <c r="F2620" i="11"/>
  <c r="F2613" i="11"/>
  <c r="F2605" i="11"/>
  <c r="F2598" i="11"/>
  <c r="F2591" i="11"/>
  <c r="F2584" i="11"/>
  <c r="F2577" i="11"/>
  <c r="F2569" i="11"/>
  <c r="F2562" i="11"/>
  <c r="F2555" i="11"/>
  <c r="F2548" i="11"/>
  <c r="F2541" i="11"/>
  <c r="F2534" i="11"/>
  <c r="F2528" i="11"/>
  <c r="F2522" i="11"/>
  <c r="F2516" i="11"/>
  <c r="F2510" i="11"/>
  <c r="F2504" i="11"/>
  <c r="F2498" i="11"/>
  <c r="F2492" i="11"/>
  <c r="F2486" i="11"/>
  <c r="F2480" i="11"/>
  <c r="F2474" i="11"/>
  <c r="F2468" i="11"/>
  <c r="F2462" i="11"/>
  <c r="F2456" i="11"/>
  <c r="F2450" i="11"/>
  <c r="F2444" i="11"/>
  <c r="F2438" i="11"/>
  <c r="F2432" i="11"/>
  <c r="F2426" i="11"/>
  <c r="F2420" i="11"/>
  <c r="F2414" i="11"/>
  <c r="F2408" i="11"/>
  <c r="F2402" i="11"/>
  <c r="F2396" i="11"/>
  <c r="F2390" i="11"/>
  <c r="F2384" i="11"/>
  <c r="F2378" i="11"/>
  <c r="F9987" i="11"/>
  <c r="F9951" i="11"/>
  <c r="F9915" i="11"/>
  <c r="F9879" i="11"/>
  <c r="F9843" i="11"/>
  <c r="F9807" i="11"/>
  <c r="F9771" i="11"/>
  <c r="F9735" i="11"/>
  <c r="F9699" i="11"/>
  <c r="F9663" i="11"/>
  <c r="F9627" i="11"/>
  <c r="F9591" i="11"/>
  <c r="F9555" i="11"/>
  <c r="F9519" i="11"/>
  <c r="F9483" i="11"/>
  <c r="F9447" i="11"/>
  <c r="F9411" i="11"/>
  <c r="F9375" i="11"/>
  <c r="F9339" i="11"/>
  <c r="F9303" i="11"/>
  <c r="F9267" i="11"/>
  <c r="F9231" i="11"/>
  <c r="F9195" i="11"/>
  <c r="F9167" i="11"/>
  <c r="F9141" i="11"/>
  <c r="F9113" i="11"/>
  <c r="F9087" i="11"/>
  <c r="F9059" i="11"/>
  <c r="F9033" i="11"/>
  <c r="F9005" i="11"/>
  <c r="F8979" i="11"/>
  <c r="F8951" i="11"/>
  <c r="F8925" i="11"/>
  <c r="F8897" i="11"/>
  <c r="F8871" i="11"/>
  <c r="F8843" i="11"/>
  <c r="F8817" i="11"/>
  <c r="F8789" i="11"/>
  <c r="F8763" i="11"/>
  <c r="F8735" i="11"/>
  <c r="F8709" i="11"/>
  <c r="F8681" i="11"/>
  <c r="F8655" i="11"/>
  <c r="F8627" i="11"/>
  <c r="F8601" i="11"/>
  <c r="F8573" i="11"/>
  <c r="F8547" i="11"/>
  <c r="F8519" i="11"/>
  <c r="F8493" i="11"/>
  <c r="F8465" i="11"/>
  <c r="F8439" i="11"/>
  <c r="F8411" i="11"/>
  <c r="F8385" i="11"/>
  <c r="F8357" i="11"/>
  <c r="F8331" i="11"/>
  <c r="F8303" i="11"/>
  <c r="F8277" i="11"/>
  <c r="F8249" i="11"/>
  <c r="F8223" i="11"/>
  <c r="F8195" i="11"/>
  <c r="F8171" i="11"/>
  <c r="F8150" i="11"/>
  <c r="F8128" i="11"/>
  <c r="F8107" i="11"/>
  <c r="F8085" i="11"/>
  <c r="F8063" i="11"/>
  <c r="F8042" i="11"/>
  <c r="F8020" i="11"/>
  <c r="F7999" i="11"/>
  <c r="F7977" i="11"/>
  <c r="F7955" i="11"/>
  <c r="F7934" i="11"/>
  <c r="F7912" i="11"/>
  <c r="F7891" i="11"/>
  <c r="F7869" i="11"/>
  <c r="F7847" i="11"/>
  <c r="F7826" i="11"/>
  <c r="F7804" i="11"/>
  <c r="F7783" i="11"/>
  <c r="F7761" i="11"/>
  <c r="F7739" i="11"/>
  <c r="F7718" i="11"/>
  <c r="F7696" i="11"/>
  <c r="F7675" i="11"/>
  <c r="F7653" i="11"/>
  <c r="F7631" i="11"/>
  <c r="F7610" i="11"/>
  <c r="F7588" i="11"/>
  <c r="F7567" i="11"/>
  <c r="F7545" i="11"/>
  <c r="F7524" i="11"/>
  <c r="F7506" i="11"/>
  <c r="F7488" i="11"/>
  <c r="F7470" i="11"/>
  <c r="F7452" i="11"/>
  <c r="F7434" i="11"/>
  <c r="F7416" i="11"/>
  <c r="F7398" i="11"/>
  <c r="F7380" i="11"/>
  <c r="F7362" i="11"/>
  <c r="F7344" i="11"/>
  <c r="F7326" i="11"/>
  <c r="F7308" i="11"/>
  <c r="F7290" i="11"/>
  <c r="F7272" i="11"/>
  <c r="F7254" i="11"/>
  <c r="F7236" i="11"/>
  <c r="F7218" i="11"/>
  <c r="F7200" i="11"/>
  <c r="F7182" i="11"/>
  <c r="F7164" i="11"/>
  <c r="F7146" i="11"/>
  <c r="F7128" i="11"/>
  <c r="F7110" i="11"/>
  <c r="F7092" i="11"/>
  <c r="F7074" i="11"/>
  <c r="F7056" i="11"/>
  <c r="F7038" i="11"/>
  <c r="F7020" i="11"/>
  <c r="F7002" i="11"/>
  <c r="F6984" i="11"/>
  <c r="F6966" i="11"/>
  <c r="F6948" i="11"/>
  <c r="F6930" i="11"/>
  <c r="F6912" i="11"/>
  <c r="F6894" i="11"/>
  <c r="F6876" i="11"/>
  <c r="F6858" i="11"/>
  <c r="F6840" i="11"/>
  <c r="F6822" i="11"/>
  <c r="F6804" i="11"/>
  <c r="F6786" i="11"/>
  <c r="F6768" i="11"/>
  <c r="F6750" i="11"/>
  <c r="F6732" i="11"/>
  <c r="F6714" i="11"/>
  <c r="F6696" i="11"/>
  <c r="F6678" i="11"/>
  <c r="F6660" i="11"/>
  <c r="F6642" i="11"/>
  <c r="F6624" i="11"/>
  <c r="F6606" i="11"/>
  <c r="F6588" i="11"/>
  <c r="F6570" i="11"/>
  <c r="F6552" i="11"/>
  <c r="F6534" i="11"/>
  <c r="F6516" i="11"/>
  <c r="F6498" i="11"/>
  <c r="F6480" i="11"/>
  <c r="F6462" i="11"/>
  <c r="F6444" i="11"/>
  <c r="F6426" i="11"/>
  <c r="F6408" i="11"/>
  <c r="F6390" i="11"/>
  <c r="F6372" i="11"/>
  <c r="F6354" i="11"/>
  <c r="F6336" i="11"/>
  <c r="F6318" i="11"/>
  <c r="F6300" i="11"/>
  <c r="F6282" i="11"/>
  <c r="F6264" i="11"/>
  <c r="F6246" i="11"/>
  <c r="F6228" i="11"/>
  <c r="F6210" i="11"/>
  <c r="F6192" i="11"/>
  <c r="F6174" i="11"/>
  <c r="F6156" i="11"/>
  <c r="F6138" i="11"/>
  <c r="F6120" i="11"/>
  <c r="F6102" i="11"/>
  <c r="F6084" i="11"/>
  <c r="F6066" i="11"/>
  <c r="F6048" i="11"/>
  <c r="F6030" i="11"/>
  <c r="F6012" i="11"/>
  <c r="F5994" i="11"/>
  <c r="F5976" i="11"/>
  <c r="F5958" i="11"/>
  <c r="F5940" i="11"/>
  <c r="F5922" i="11"/>
  <c r="F5904" i="11"/>
  <c r="F5886" i="11"/>
  <c r="F5868" i="11"/>
  <c r="F5850" i="11"/>
  <c r="F5838" i="11"/>
  <c r="F5826" i="11"/>
  <c r="F5814" i="11"/>
  <c r="F5802" i="11"/>
  <c r="F5790" i="11"/>
  <c r="F5778" i="11"/>
  <c r="F5766" i="11"/>
  <c r="F5754" i="11"/>
  <c r="F5742" i="11"/>
  <c r="F5730" i="11"/>
  <c r="F5718" i="11"/>
  <c r="F5706" i="11"/>
  <c r="F5694" i="11"/>
  <c r="F5682" i="11"/>
  <c r="F5670" i="11"/>
  <c r="F5658" i="11"/>
  <c r="F5646" i="11"/>
  <c r="F5634" i="11"/>
  <c r="F5622" i="11"/>
  <c r="F5610" i="11"/>
  <c r="F5598" i="11"/>
  <c r="F5586" i="11"/>
  <c r="F5574" i="11"/>
  <c r="F5562" i="11"/>
  <c r="F5550" i="11"/>
  <c r="F5538" i="11"/>
  <c r="F5526" i="11"/>
  <c r="F5514" i="11"/>
  <c r="F5502" i="11"/>
  <c r="F5490" i="11"/>
  <c r="F5478" i="11"/>
  <c r="F5466" i="11"/>
  <c r="F5454" i="11"/>
  <c r="F5442" i="11"/>
  <c r="F5430" i="11"/>
  <c r="F5418" i="11"/>
  <c r="F5406" i="11"/>
  <c r="F5394" i="11"/>
  <c r="F5382" i="11"/>
  <c r="F5370" i="11"/>
  <c r="F5358" i="11"/>
  <c r="F5346" i="11"/>
  <c r="F5334" i="11"/>
  <c r="F5322" i="11"/>
  <c r="F5310" i="11"/>
  <c r="F5298" i="11"/>
  <c r="F5286" i="11"/>
  <c r="F5274" i="11"/>
  <c r="F5262" i="11"/>
  <c r="F5250" i="11"/>
  <c r="F5238" i="11"/>
  <c r="F5226" i="11"/>
  <c r="F5214" i="11"/>
  <c r="F5202" i="11"/>
  <c r="F5190" i="11"/>
  <c r="F5178" i="11"/>
  <c r="F5166" i="11"/>
  <c r="F5154" i="11"/>
  <c r="F5142" i="11"/>
  <c r="F5130" i="11"/>
  <c r="F5118" i="11"/>
  <c r="F5106" i="11"/>
  <c r="F5094" i="11"/>
  <c r="F5082" i="11"/>
  <c r="F5070" i="11"/>
  <c r="F5058" i="11"/>
  <c r="F5046" i="11"/>
  <c r="F5034" i="11"/>
  <c r="F5022" i="11"/>
  <c r="F5010" i="11"/>
  <c r="F4998" i="11"/>
  <c r="F4986" i="11"/>
  <c r="F4974" i="11"/>
  <c r="F4962" i="11"/>
  <c r="F4950" i="11"/>
  <c r="F4938" i="11"/>
  <c r="F4926" i="11"/>
  <c r="F4914" i="11"/>
  <c r="F4902" i="11"/>
  <c r="F4890" i="11"/>
  <c r="F4878" i="11"/>
  <c r="F4866" i="11"/>
  <c r="F4854" i="11"/>
  <c r="F4842" i="11"/>
  <c r="F4830" i="11"/>
  <c r="F4818" i="11"/>
  <c r="F4806" i="11"/>
  <c r="F4794" i="11"/>
  <c r="F4782" i="11"/>
  <c r="F4770" i="11"/>
  <c r="F4758" i="11"/>
  <c r="F4746" i="11"/>
  <c r="F4734" i="11"/>
  <c r="F4722" i="11"/>
  <c r="F4710" i="11"/>
  <c r="F4698" i="11"/>
  <c r="F4686" i="11"/>
  <c r="F4674" i="11"/>
  <c r="F4662" i="11"/>
  <c r="F4650" i="11"/>
  <c r="F4638" i="11"/>
  <c r="F4626" i="11"/>
  <c r="F4614" i="11"/>
  <c r="F4602" i="11"/>
  <c r="F4590" i="11"/>
  <c r="F4578" i="11"/>
  <c r="F4566" i="11"/>
  <c r="F4554" i="11"/>
  <c r="F4542" i="11"/>
  <c r="F4530" i="11"/>
  <c r="F4518" i="11"/>
  <c r="F4506" i="11"/>
  <c r="F4494" i="11"/>
  <c r="F4482" i="11"/>
  <c r="F4470" i="11"/>
  <c r="F4458" i="11"/>
  <c r="F4446" i="11"/>
  <c r="F4434" i="11"/>
  <c r="F4422" i="11"/>
  <c r="F4410" i="11"/>
  <c r="F4398" i="11"/>
  <c r="F4386" i="11"/>
  <c r="F4374" i="11"/>
  <c r="F4362" i="11"/>
  <c r="F4350" i="11"/>
  <c r="F4338" i="11"/>
  <c r="F4326" i="11"/>
  <c r="F4314" i="11"/>
  <c r="F4302" i="11"/>
  <c r="F4290" i="11"/>
  <c r="F4278" i="11"/>
  <c r="F4266" i="11"/>
  <c r="F4254" i="11"/>
  <c r="F4242" i="11"/>
  <c r="F4230" i="11"/>
  <c r="F4218" i="11"/>
  <c r="F4206" i="11"/>
  <c r="F4194" i="11"/>
  <c r="F4182" i="11"/>
  <c r="F4170" i="11"/>
  <c r="F4158" i="11"/>
  <c r="F4146" i="11"/>
  <c r="F4134" i="11"/>
  <c r="F4122" i="11"/>
  <c r="F4110" i="11"/>
  <c r="F4098" i="11"/>
  <c r="F4086" i="11"/>
  <c r="F4074" i="11"/>
  <c r="F4062" i="11"/>
  <c r="F4050" i="11"/>
  <c r="F4038" i="11"/>
  <c r="F4026" i="11"/>
  <c r="F4014" i="11"/>
  <c r="F4002" i="11"/>
  <c r="F3990" i="11"/>
  <c r="F3978" i="11"/>
  <c r="F3966" i="11"/>
  <c r="F3954" i="11"/>
  <c r="F3942" i="11"/>
  <c r="F3930" i="11"/>
  <c r="F3918" i="11"/>
  <c r="F3906" i="11"/>
  <c r="F3894" i="11"/>
  <c r="F3882" i="11"/>
  <c r="F3870" i="11"/>
  <c r="F3858" i="11"/>
  <c r="F3846" i="11"/>
  <c r="F3834" i="11"/>
  <c r="F3822" i="11"/>
  <c r="F3810" i="11"/>
  <c r="F3798" i="11"/>
  <c r="F3786" i="11"/>
  <c r="F3777" i="11"/>
  <c r="F3768" i="11"/>
  <c r="F3759" i="11"/>
  <c r="F3750" i="11"/>
  <c r="F3741" i="11"/>
  <c r="F3732" i="11"/>
  <c r="F3723" i="11"/>
  <c r="F3714" i="11"/>
  <c r="F3705" i="11"/>
  <c r="F3696" i="11"/>
  <c r="F3687" i="11"/>
  <c r="F3678" i="11"/>
  <c r="F3669" i="11"/>
  <c r="F3660" i="11"/>
  <c r="F3651" i="11"/>
  <c r="F3642" i="11"/>
  <c r="F3633" i="11"/>
  <c r="F3624" i="11"/>
  <c r="F3615" i="11"/>
  <c r="F3606" i="11"/>
  <c r="F3597" i="11"/>
  <c r="F3588" i="11"/>
  <c r="F3579" i="11"/>
  <c r="F3570" i="11"/>
  <c r="F3561" i="11"/>
  <c r="F3552" i="11"/>
  <c r="F3543" i="11"/>
  <c r="F3534" i="11"/>
  <c r="F3525" i="11"/>
  <c r="F3516" i="11"/>
  <c r="F3507" i="11"/>
  <c r="F3498" i="11"/>
  <c r="F3489" i="11"/>
  <c r="F3480" i="11"/>
  <c r="F3471" i="11"/>
  <c r="F3462" i="11"/>
  <c r="F3453" i="11"/>
  <c r="F3444" i="11"/>
  <c r="F3435" i="11"/>
  <c r="F3426" i="11"/>
  <c r="F3417" i="11"/>
  <c r="F3408" i="11"/>
  <c r="F3399" i="11"/>
  <c r="F3390" i="11"/>
  <c r="F3381" i="11"/>
  <c r="F3372" i="11"/>
  <c r="F3363" i="11"/>
  <c r="F3354" i="11"/>
  <c r="F3345" i="11"/>
  <c r="F3336" i="11"/>
  <c r="F3327" i="11"/>
  <c r="F3318" i="11"/>
  <c r="F3309" i="11"/>
  <c r="F3300" i="11"/>
  <c r="F3291" i="11"/>
  <c r="F3282" i="11"/>
  <c r="F3273" i="11"/>
  <c r="F3264" i="11"/>
  <c r="F3255" i="11"/>
  <c r="F3246" i="11"/>
  <c r="F3237" i="11"/>
  <c r="F3228" i="11"/>
  <c r="F3219" i="11"/>
  <c r="F3210" i="11"/>
  <c r="F3201" i="11"/>
  <c r="F3192" i="11"/>
  <c r="F3183" i="11"/>
  <c r="F3174" i="11"/>
  <c r="F3165" i="11"/>
  <c r="F3156" i="11"/>
  <c r="F3147" i="11"/>
  <c r="F3138" i="11"/>
  <c r="F3129" i="11"/>
  <c r="F3120" i="11"/>
  <c r="F3111" i="11"/>
  <c r="F3102" i="11"/>
  <c r="F3093" i="11"/>
  <c r="F3084" i="11"/>
  <c r="F3075" i="11"/>
  <c r="F3066" i="11"/>
  <c r="F3057" i="11"/>
  <c r="F3048" i="11"/>
  <c r="F3039" i="11"/>
  <c r="F3030" i="11"/>
  <c r="F3021" i="11"/>
  <c r="F3012" i="11"/>
  <c r="F3003" i="11"/>
  <c r="F2994" i="11"/>
  <c r="F2985" i="11"/>
  <c r="F2976" i="11"/>
  <c r="F2967" i="11"/>
  <c r="F2958" i="11"/>
  <c r="F2949" i="11"/>
  <c r="F2940" i="11"/>
  <c r="F2931" i="11"/>
  <c r="F2922" i="11"/>
  <c r="F2913" i="11"/>
  <c r="F2904" i="11"/>
  <c r="F2895" i="11"/>
  <c r="F2886" i="11"/>
  <c r="F2877" i="11"/>
  <c r="F2868" i="11"/>
  <c r="F2859" i="11"/>
  <c r="F2850" i="11"/>
  <c r="F2841" i="11"/>
  <c r="F2832" i="11"/>
  <c r="F2823" i="11"/>
  <c r="F2814" i="11"/>
  <c r="F2805" i="11"/>
  <c r="F2796" i="11"/>
  <c r="F2787" i="11"/>
  <c r="F2778" i="11"/>
  <c r="F2769" i="11"/>
  <c r="F2761" i="11"/>
  <c r="F2754" i="11"/>
  <c r="F2747" i="11"/>
  <c r="F2740" i="11"/>
  <c r="F2733" i="11"/>
  <c r="F2725" i="11"/>
  <c r="F2718" i="11"/>
  <c r="F2711" i="11"/>
  <c r="F2704" i="11"/>
  <c r="F2697" i="11"/>
  <c r="F2689" i="11"/>
  <c r="F2682" i="11"/>
  <c r="F2675" i="11"/>
  <c r="F2668" i="11"/>
  <c r="F2661" i="11"/>
  <c r="F2653" i="11"/>
  <c r="F2646" i="11"/>
  <c r="F2639" i="11"/>
  <c r="F2632" i="11"/>
  <c r="F2625" i="11"/>
  <c r="F2617" i="11"/>
  <c r="F2610" i="11"/>
  <c r="F2603" i="11"/>
  <c r="F2596" i="11"/>
  <c r="F2589" i="11"/>
  <c r="F2581" i="11"/>
  <c r="F2574" i="11"/>
  <c r="F2567" i="11"/>
  <c r="F2560" i="11"/>
  <c r="F2553" i="11"/>
  <c r="F2545" i="11"/>
  <c r="F2538" i="11"/>
  <c r="F2532" i="11"/>
  <c r="F2526" i="11"/>
  <c r="F2520" i="11"/>
  <c r="F2514" i="11"/>
  <c r="F2508" i="11"/>
  <c r="F2502" i="11"/>
  <c r="F2496" i="11"/>
  <c r="F2490" i="11"/>
  <c r="F2484" i="11"/>
  <c r="F2478" i="11"/>
  <c r="F2472" i="11"/>
  <c r="F2466" i="11"/>
  <c r="F2460" i="11"/>
  <c r="F2454" i="11"/>
  <c r="F2448" i="11"/>
  <c r="F2442" i="11"/>
  <c r="F2436" i="11"/>
  <c r="F2430" i="11"/>
  <c r="F2424" i="11"/>
  <c r="F2418" i="11"/>
  <c r="F2412" i="11"/>
  <c r="F2406" i="11"/>
  <c r="F2400" i="11"/>
  <c r="F2394" i="11"/>
  <c r="F2388" i="11"/>
  <c r="F2382" i="11"/>
  <c r="F2376" i="11"/>
  <c r="F2370" i="11"/>
  <c r="F2364" i="11"/>
  <c r="F2358" i="11"/>
  <c r="F2352" i="11"/>
  <c r="F2346" i="11"/>
  <c r="F2340" i="11"/>
  <c r="F2334" i="11"/>
  <c r="F2328" i="11"/>
  <c r="F2322" i="11"/>
  <c r="F2316" i="11"/>
  <c r="F2310" i="11"/>
  <c r="F2304" i="11"/>
  <c r="F2298" i="11"/>
  <c r="F2292" i="11"/>
  <c r="F2286" i="11"/>
  <c r="F2280" i="11"/>
  <c r="F2274" i="11"/>
  <c r="F2268" i="11"/>
  <c r="F2262" i="11"/>
  <c r="F2256" i="11"/>
  <c r="F2250" i="11"/>
  <c r="F2244" i="11"/>
  <c r="F2238" i="11"/>
  <c r="F2232" i="11"/>
  <c r="F2226" i="11"/>
  <c r="F2220" i="11"/>
  <c r="F2214" i="11"/>
  <c r="F2208" i="11"/>
  <c r="F2202" i="11"/>
  <c r="F2196" i="11"/>
  <c r="F2190" i="11"/>
  <c r="F2184" i="11"/>
  <c r="F2178" i="11"/>
  <c r="F2172" i="11"/>
  <c r="F2166" i="11"/>
  <c r="F2160" i="11"/>
  <c r="F2154" i="11"/>
  <c r="F2148" i="11"/>
  <c r="F2142" i="11"/>
  <c r="F2136" i="11"/>
  <c r="F2130" i="11"/>
  <c r="F2124" i="11"/>
  <c r="F2118" i="11"/>
  <c r="F2112" i="11"/>
  <c r="F2106" i="11"/>
  <c r="F2100" i="11"/>
  <c r="F2094" i="11"/>
  <c r="F2088" i="11"/>
  <c r="F2082" i="11"/>
  <c r="F2076" i="11"/>
  <c r="F2070" i="11"/>
  <c r="F2064" i="11"/>
  <c r="F2058" i="11"/>
  <c r="F2052" i="11"/>
  <c r="F2046" i="11"/>
  <c r="F2040" i="11"/>
  <c r="F2034" i="11"/>
  <c r="F2028" i="11"/>
  <c r="F2022" i="11"/>
  <c r="F2016" i="11"/>
  <c r="F2010" i="11"/>
  <c r="F2004" i="11"/>
  <c r="F1998" i="11"/>
  <c r="F1992" i="11"/>
  <c r="F1986" i="11"/>
  <c r="F1980" i="11"/>
  <c r="F1974" i="11"/>
  <c r="F1968" i="11"/>
  <c r="F1962" i="11"/>
  <c r="F1956" i="11"/>
  <c r="F1950" i="11"/>
  <c r="F1944" i="11"/>
  <c r="F1938" i="11"/>
  <c r="F1932" i="11"/>
  <c r="F1926" i="11"/>
  <c r="F1920" i="11"/>
  <c r="F1914" i="11"/>
  <c r="F1908" i="11"/>
  <c r="F1902" i="11"/>
  <c r="F1896" i="11"/>
  <c r="F1890" i="11"/>
  <c r="F1884" i="11"/>
  <c r="F1878" i="11"/>
  <c r="F1872" i="11"/>
  <c r="F1866" i="11"/>
  <c r="F1860" i="11"/>
  <c r="F1854" i="11"/>
  <c r="F1848" i="11"/>
  <c r="F1842" i="11"/>
  <c r="F9985" i="11"/>
  <c r="F9949" i="11"/>
  <c r="F9913" i="11"/>
  <c r="F9877" i="11"/>
  <c r="F9841" i="11"/>
  <c r="F9805" i="11"/>
  <c r="F9769" i="11"/>
  <c r="F9733" i="11"/>
  <c r="F9697" i="11"/>
  <c r="F9661" i="11"/>
  <c r="F9625" i="11"/>
  <c r="F9589" i="11"/>
  <c r="F9553" i="11"/>
  <c r="F9517" i="11"/>
  <c r="F9481" i="11"/>
  <c r="F9445" i="11"/>
  <c r="F9409" i="11"/>
  <c r="F9373" i="11"/>
  <c r="F9337" i="11"/>
  <c r="F9301" i="11"/>
  <c r="F9265" i="11"/>
  <c r="F9229" i="11"/>
  <c r="F9193" i="11"/>
  <c r="F9166" i="11"/>
  <c r="F9139" i="11"/>
  <c r="F9112" i="11"/>
  <c r="F9085" i="11"/>
  <c r="F9058" i="11"/>
  <c r="F9031" i="11"/>
  <c r="F9004" i="11"/>
  <c r="F8977" i="11"/>
  <c r="F8950" i="11"/>
  <c r="F8923" i="11"/>
  <c r="F8896" i="11"/>
  <c r="F8869" i="11"/>
  <c r="F8842" i="11"/>
  <c r="F8815" i="11"/>
  <c r="F8788" i="11"/>
  <c r="F8761" i="11"/>
  <c r="F8734" i="11"/>
  <c r="F8707" i="11"/>
  <c r="F8680" i="11"/>
  <c r="F8653" i="11"/>
  <c r="F8626" i="11"/>
  <c r="F8599" i="11"/>
  <c r="F8572" i="11"/>
  <c r="F8545" i="11"/>
  <c r="F8518" i="11"/>
  <c r="F8491" i="11"/>
  <c r="F8464" i="11"/>
  <c r="F8437" i="11"/>
  <c r="F8410" i="11"/>
  <c r="F8383" i="11"/>
  <c r="F8356" i="11"/>
  <c r="F8329" i="11"/>
  <c r="F8302" i="11"/>
  <c r="F8275" i="11"/>
  <c r="F8248" i="11"/>
  <c r="F8221" i="11"/>
  <c r="F8194" i="11"/>
  <c r="F8170" i="11"/>
  <c r="F8149" i="11"/>
  <c r="F8127" i="11"/>
  <c r="F8105" i="11"/>
  <c r="F8084" i="11"/>
  <c r="F8062" i="11"/>
  <c r="F8041" i="11"/>
  <c r="F8019" i="11"/>
  <c r="F7997" i="11"/>
  <c r="F7976" i="11"/>
  <c r="F7954" i="11"/>
  <c r="F7933" i="11"/>
  <c r="F7911" i="11"/>
  <c r="F7889" i="11"/>
  <c r="F7868" i="11"/>
  <c r="F7846" i="11"/>
  <c r="F7825" i="11"/>
  <c r="F7803" i="11"/>
  <c r="F7781" i="11"/>
  <c r="F7760" i="11"/>
  <c r="F7738" i="11"/>
  <c r="F7717" i="11"/>
  <c r="F7695" i="11"/>
  <c r="F7673" i="11"/>
  <c r="F7652" i="11"/>
  <c r="F7630" i="11"/>
  <c r="F7609" i="11"/>
  <c r="F7587" i="11"/>
  <c r="F7565" i="11"/>
  <c r="F7544" i="11"/>
  <c r="F7523" i="11"/>
  <c r="F7505" i="11"/>
  <c r="F7487" i="11"/>
  <c r="F7469" i="11"/>
  <c r="F7451" i="11"/>
  <c r="F7433" i="11"/>
  <c r="F7415" i="11"/>
  <c r="F7397" i="11"/>
  <c r="F7379" i="11"/>
  <c r="F7361" i="11"/>
  <c r="F7343" i="11"/>
  <c r="F7325" i="11"/>
  <c r="F7307" i="11"/>
  <c r="F7289" i="11"/>
  <c r="F7271" i="11"/>
  <c r="F7253" i="11"/>
  <c r="F7235" i="11"/>
  <c r="F7217" i="11"/>
  <c r="F7199" i="11"/>
  <c r="F7181" i="11"/>
  <c r="F7163" i="11"/>
  <c r="F7145" i="11"/>
  <c r="F7127" i="11"/>
  <c r="F7109" i="11"/>
  <c r="F7091" i="11"/>
  <c r="F7073" i="11"/>
  <c r="F7055" i="11"/>
  <c r="F7037" i="11"/>
  <c r="F7019" i="11"/>
  <c r="F7001" i="11"/>
  <c r="F6983" i="11"/>
  <c r="F6965" i="11"/>
  <c r="F6947" i="11"/>
  <c r="F6929" i="11"/>
  <c r="F6911" i="11"/>
  <c r="F6893" i="11"/>
  <c r="F6875" i="11"/>
  <c r="F6857" i="11"/>
  <c r="F6839" i="11"/>
  <c r="F6821" i="11"/>
  <c r="F6803" i="11"/>
  <c r="F6785" i="11"/>
  <c r="F6767" i="11"/>
  <c r="F6749" i="11"/>
  <c r="F6731" i="11"/>
  <c r="F6713" i="11"/>
  <c r="F6695" i="11"/>
  <c r="F6677" i="11"/>
  <c r="F6659" i="11"/>
  <c r="F6641" i="11"/>
  <c r="F6623" i="11"/>
  <c r="F6605" i="11"/>
  <c r="F6587" i="11"/>
  <c r="F6569" i="11"/>
  <c r="F6551" i="11"/>
  <c r="F6533" i="11"/>
  <c r="F6515" i="11"/>
  <c r="F6497" i="11"/>
  <c r="F6479" i="11"/>
  <c r="F6461" i="11"/>
  <c r="F6443" i="11"/>
  <c r="F6425" i="11"/>
  <c r="F6407" i="11"/>
  <c r="F6389" i="11"/>
  <c r="F6371" i="11"/>
  <c r="F6353" i="11"/>
  <c r="F6335" i="11"/>
  <c r="F6317" i="11"/>
  <c r="F6299" i="11"/>
  <c r="F6281" i="11"/>
  <c r="F6263" i="11"/>
  <c r="F6245" i="11"/>
  <c r="F6227" i="11"/>
  <c r="F6209" i="11"/>
  <c r="F6191" i="11"/>
  <c r="F6173" i="11"/>
  <c r="F6155" i="11"/>
  <c r="F6137" i="11"/>
  <c r="F6119" i="11"/>
  <c r="F6101" i="11"/>
  <c r="F6083" i="11"/>
  <c r="F6065" i="11"/>
  <c r="F6047" i="11"/>
  <c r="F6029" i="11"/>
  <c r="F6011" i="11"/>
  <c r="F5993" i="11"/>
  <c r="F5975" i="11"/>
  <c r="F5957" i="11"/>
  <c r="F5939" i="11"/>
  <c r="F5921" i="11"/>
  <c r="F5903" i="11"/>
  <c r="F5885" i="11"/>
  <c r="F5867" i="11"/>
  <c r="F5849" i="11"/>
  <c r="F5837" i="11"/>
  <c r="F5825" i="11"/>
  <c r="F5813" i="11"/>
  <c r="F5801" i="11"/>
  <c r="F5789" i="11"/>
  <c r="F5777" i="11"/>
  <c r="F5765" i="11"/>
  <c r="F5753" i="11"/>
  <c r="F5741" i="11"/>
  <c r="F5729" i="11"/>
  <c r="F5717" i="11"/>
  <c r="F5705" i="11"/>
  <c r="F5693" i="11"/>
  <c r="F5681" i="11"/>
  <c r="F5669" i="11"/>
  <c r="F5657" i="11"/>
  <c r="F5645" i="11"/>
  <c r="F5633" i="11"/>
  <c r="F5621" i="11"/>
  <c r="F5609" i="11"/>
  <c r="F5597" i="11"/>
  <c r="F5585" i="11"/>
  <c r="F5573" i="11"/>
  <c r="F5561" i="11"/>
  <c r="F5549" i="11"/>
  <c r="F5537" i="11"/>
  <c r="F5525" i="11"/>
  <c r="F5513" i="11"/>
  <c r="F5501" i="11"/>
  <c r="F5489" i="11"/>
  <c r="F5477" i="11"/>
  <c r="F5465" i="11"/>
  <c r="F5453" i="11"/>
  <c r="F5441" i="11"/>
  <c r="F5429" i="11"/>
  <c r="F5417" i="11"/>
  <c r="F5405" i="11"/>
  <c r="F5393" i="11"/>
  <c r="F5381" i="11"/>
  <c r="F5369" i="11"/>
  <c r="F5357" i="11"/>
  <c r="F5345" i="11"/>
  <c r="F5333" i="11"/>
  <c r="F5321" i="11"/>
  <c r="F5309" i="11"/>
  <c r="F5297" i="11"/>
  <c r="F5285" i="11"/>
  <c r="F5273" i="11"/>
  <c r="F5261" i="11"/>
  <c r="F5249" i="11"/>
  <c r="F5237" i="11"/>
  <c r="F5225" i="11"/>
  <c r="F5213" i="11"/>
  <c r="F5201" i="11"/>
  <c r="F5189" i="11"/>
  <c r="F5177" i="11"/>
  <c r="F5165" i="11"/>
  <c r="F5153" i="11"/>
  <c r="F5141" i="11"/>
  <c r="F5129" i="11"/>
  <c r="F5117" i="11"/>
  <c r="F5105" i="11"/>
  <c r="F5093" i="11"/>
  <c r="F5081" i="11"/>
  <c r="F5069" i="11"/>
  <c r="F5057" i="11"/>
  <c r="F5045" i="11"/>
  <c r="F5033" i="11"/>
  <c r="F5021" i="11"/>
  <c r="F5009" i="11"/>
  <c r="F4997" i="11"/>
  <c r="F4985" i="11"/>
  <c r="F4973" i="11"/>
  <c r="F4961" i="11"/>
  <c r="F4949" i="11"/>
  <c r="F4937" i="11"/>
  <c r="F4925" i="11"/>
  <c r="F4913" i="11"/>
  <c r="F4901" i="11"/>
  <c r="F4889" i="11"/>
  <c r="F4877" i="11"/>
  <c r="F4865" i="11"/>
  <c r="F4853" i="11"/>
  <c r="F4841" i="11"/>
  <c r="F4829" i="11"/>
  <c r="F4817" i="11"/>
  <c r="F4805" i="11"/>
  <c r="F4793" i="11"/>
  <c r="F4781" i="11"/>
  <c r="F4769" i="11"/>
  <c r="F4757" i="11"/>
  <c r="F4745" i="11"/>
  <c r="F4733" i="11"/>
  <c r="F4721" i="11"/>
  <c r="F4709" i="11"/>
  <c r="F4697" i="11"/>
  <c r="F4685" i="11"/>
  <c r="F4673" i="11"/>
  <c r="F4661" i="11"/>
  <c r="F4649" i="11"/>
  <c r="F4637" i="11"/>
  <c r="F4625" i="11"/>
  <c r="F4613" i="11"/>
  <c r="F4601" i="11"/>
  <c r="F4589" i="11"/>
  <c r="F4577" i="11"/>
  <c r="F4565" i="11"/>
  <c r="F4553" i="11"/>
  <c r="F4541" i="11"/>
  <c r="F4529" i="11"/>
  <c r="F4517" i="11"/>
  <c r="F4505" i="11"/>
  <c r="F4493" i="11"/>
  <c r="F4481" i="11"/>
  <c r="F4469" i="11"/>
  <c r="F4457" i="11"/>
  <c r="F4445" i="11"/>
  <c r="F4433" i="11"/>
  <c r="F4421" i="11"/>
  <c r="F4409" i="11"/>
  <c r="F4397" i="11"/>
  <c r="F4385" i="11"/>
  <c r="F4373" i="11"/>
  <c r="F4361" i="11"/>
  <c r="F4349" i="11"/>
  <c r="F4337" i="11"/>
  <c r="F4325" i="11"/>
  <c r="F4313" i="11"/>
  <c r="F4301" i="11"/>
  <c r="F4289" i="11"/>
  <c r="F4277" i="11"/>
  <c r="F4265" i="11"/>
  <c r="F4253" i="11"/>
  <c r="F4241" i="11"/>
  <c r="F4229" i="11"/>
  <c r="F4217" i="11"/>
  <c r="F4205" i="11"/>
  <c r="F4193" i="11"/>
  <c r="F4181" i="11"/>
  <c r="F4169" i="11"/>
  <c r="F4157" i="11"/>
  <c r="F4145" i="11"/>
  <c r="F4133" i="11"/>
  <c r="F4121" i="11"/>
  <c r="F4109" i="11"/>
  <c r="F4097" i="11"/>
  <c r="F4085" i="11"/>
  <c r="F4073" i="11"/>
  <c r="F4061" i="11"/>
  <c r="F4049" i="11"/>
  <c r="F4037" i="11"/>
  <c r="F4025" i="11"/>
  <c r="F4013" i="11"/>
  <c r="F4001" i="11"/>
  <c r="F3989" i="11"/>
  <c r="F3977" i="11"/>
  <c r="F3965" i="11"/>
  <c r="F3953" i="11"/>
  <c r="F3941" i="11"/>
  <c r="F3929" i="11"/>
  <c r="F3917" i="11"/>
  <c r="F3905" i="11"/>
  <c r="F3893" i="11"/>
  <c r="F3881" i="11"/>
  <c r="F3869" i="11"/>
  <c r="F3857" i="11"/>
  <c r="F3845" i="11"/>
  <c r="F3833" i="11"/>
  <c r="F3821" i="11"/>
  <c r="F3809" i="11"/>
  <c r="F3797" i="11"/>
  <c r="F3785" i="11"/>
  <c r="F3775" i="11"/>
  <c r="F3767" i="11"/>
  <c r="F3757" i="11"/>
  <c r="F3749" i="11"/>
  <c r="F3739" i="11"/>
  <c r="F3731" i="11"/>
  <c r="F3721" i="11"/>
  <c r="F3713" i="11"/>
  <c r="F3703" i="11"/>
  <c r="F3695" i="11"/>
  <c r="F3685" i="11"/>
  <c r="F3677" i="11"/>
  <c r="F3667" i="11"/>
  <c r="F3659" i="11"/>
  <c r="F3649" i="11"/>
  <c r="F3641" i="11"/>
  <c r="F3631" i="11"/>
  <c r="F3623" i="11"/>
  <c r="F3613" i="11"/>
  <c r="F3605" i="11"/>
  <c r="F3595" i="11"/>
  <c r="F3587" i="11"/>
  <c r="F3577" i="11"/>
  <c r="F3569" i="11"/>
  <c r="F3559" i="11"/>
  <c r="F3551" i="11"/>
  <c r="F3541" i="11"/>
  <c r="F3533" i="11"/>
  <c r="F3523" i="11"/>
  <c r="F3515" i="11"/>
  <c r="F3505" i="11"/>
  <c r="F3497" i="11"/>
  <c r="F3487" i="11"/>
  <c r="F3479" i="11"/>
  <c r="F3469" i="11"/>
  <c r="F3461" i="11"/>
  <c r="F3451" i="11"/>
  <c r="F3443" i="11"/>
  <c r="F3433" i="11"/>
  <c r="F3425" i="11"/>
  <c r="F3415" i="11"/>
  <c r="F3407" i="11"/>
  <c r="F3397" i="11"/>
  <c r="F3389" i="11"/>
  <c r="F3379" i="11"/>
  <c r="F3371" i="11"/>
  <c r="F3361" i="11"/>
  <c r="F3353" i="11"/>
  <c r="F3343" i="11"/>
  <c r="F3335" i="11"/>
  <c r="F3325" i="11"/>
  <c r="F3317" i="11"/>
  <c r="F3307" i="11"/>
  <c r="F3299" i="11"/>
  <c r="F3289" i="11"/>
  <c r="F3281" i="11"/>
  <c r="F3271" i="11"/>
  <c r="F3263" i="11"/>
  <c r="F3253" i="11"/>
  <c r="F3245" i="11"/>
  <c r="F3235" i="11"/>
  <c r="F3227" i="11"/>
  <c r="F3217" i="11"/>
  <c r="F3209" i="11"/>
  <c r="F3199" i="11"/>
  <c r="F3191" i="11"/>
  <c r="F3181" i="11"/>
  <c r="F3173" i="11"/>
  <c r="F3163" i="11"/>
  <c r="F3155" i="11"/>
  <c r="F3145" i="11"/>
  <c r="F3137" i="11"/>
  <c r="F3127" i="11"/>
  <c r="F3119" i="11"/>
  <c r="F3109" i="11"/>
  <c r="F3101" i="11"/>
  <c r="F3091" i="11"/>
  <c r="F3083" i="11"/>
  <c r="F3073" i="11"/>
  <c r="F3065" i="11"/>
  <c r="F3055" i="11"/>
  <c r="F3047" i="11"/>
  <c r="F3037" i="11"/>
  <c r="F3029" i="11"/>
  <c r="F3019" i="11"/>
  <c r="F3011" i="11"/>
  <c r="F3001" i="11"/>
  <c r="F2993" i="11"/>
  <c r="F2983" i="11"/>
  <c r="F2975" i="11"/>
  <c r="F2965" i="11"/>
  <c r="F2957" i="11"/>
  <c r="F2947" i="11"/>
  <c r="F2939" i="11"/>
  <c r="F2929" i="11"/>
  <c r="F2921" i="11"/>
  <c r="F2911" i="11"/>
  <c r="F2903" i="11"/>
  <c r="F2893" i="11"/>
  <c r="F2885" i="11"/>
  <c r="F2875" i="11"/>
  <c r="F2867" i="11"/>
  <c r="F2857" i="11"/>
  <c r="F2849" i="11"/>
  <c r="F2839" i="11"/>
  <c r="F2831" i="11"/>
  <c r="F2821" i="11"/>
  <c r="F2813" i="11"/>
  <c r="F2803" i="11"/>
  <c r="F2795" i="11"/>
  <c r="F2785" i="11"/>
  <c r="F2777" i="11"/>
  <c r="F2767" i="11"/>
  <c r="F2760" i="11"/>
  <c r="F2753" i="11"/>
  <c r="F2746" i="11"/>
  <c r="F2739" i="11"/>
  <c r="F2731" i="11"/>
  <c r="F2724" i="11"/>
  <c r="F2717" i="11"/>
  <c r="F2710" i="11"/>
  <c r="F2703" i="11"/>
  <c r="F2695" i="11"/>
  <c r="F2688" i="11"/>
  <c r="F2681" i="11"/>
  <c r="F2674" i="11"/>
  <c r="F2667" i="11"/>
  <c r="F2659" i="11"/>
  <c r="F2652" i="11"/>
  <c r="F2645" i="11"/>
  <c r="F2638" i="11"/>
  <c r="F2631" i="11"/>
  <c r="F2623" i="11"/>
  <c r="F2616" i="11"/>
  <c r="F2609" i="11"/>
  <c r="F2602" i="11"/>
  <c r="F2595" i="11"/>
  <c r="F2587" i="11"/>
  <c r="F2580" i="11"/>
  <c r="F2573" i="11"/>
  <c r="F2566" i="11"/>
  <c r="F2559" i="11"/>
  <c r="F2551" i="11"/>
  <c r="F2544" i="11"/>
  <c r="F2537" i="11"/>
  <c r="F2531" i="11"/>
  <c r="F2525" i="11"/>
  <c r="F2519" i="11"/>
  <c r="F2513" i="11"/>
  <c r="F2507" i="11"/>
  <c r="F2501" i="11"/>
  <c r="F2495" i="11"/>
  <c r="F2489" i="11"/>
  <c r="F2483" i="11"/>
  <c r="F2477" i="11"/>
  <c r="F2471" i="11"/>
  <c r="F2465" i="11"/>
  <c r="F2459" i="11"/>
  <c r="F2453" i="11"/>
  <c r="F2447" i="11"/>
  <c r="F2441" i="11"/>
  <c r="F2435" i="11"/>
  <c r="F2429" i="11"/>
  <c r="F2423" i="11"/>
  <c r="F2417" i="11"/>
  <c r="F2411" i="11"/>
  <c r="F2405" i="11"/>
  <c r="F2399" i="11"/>
  <c r="F2393" i="11"/>
  <c r="F2387" i="11"/>
  <c r="F2381" i="11"/>
  <c r="F2375" i="11"/>
  <c r="F2369" i="11"/>
  <c r="F2363" i="11"/>
  <c r="F2357" i="11"/>
  <c r="F2351" i="11"/>
  <c r="F2345" i="11"/>
  <c r="F2339" i="11"/>
  <c r="F2333" i="11"/>
  <c r="F2327" i="11"/>
  <c r="F2321" i="11"/>
  <c r="F2315" i="11"/>
  <c r="F2309" i="11"/>
  <c r="F2303" i="11"/>
  <c r="F2297" i="11"/>
  <c r="F2291" i="11"/>
  <c r="F2285" i="11"/>
  <c r="F2279" i="11"/>
  <c r="F2273" i="11"/>
  <c r="F2267" i="11"/>
  <c r="F2261" i="11"/>
  <c r="F2255" i="11"/>
  <c r="F2249" i="11"/>
  <c r="F2243" i="11"/>
  <c r="F2237" i="11"/>
  <c r="F2231" i="11"/>
  <c r="F2225" i="11"/>
  <c r="F2219" i="11"/>
  <c r="F2213" i="11"/>
  <c r="F2207" i="11"/>
  <c r="F2201" i="11"/>
  <c r="F2195" i="11"/>
  <c r="F2189" i="11"/>
  <c r="F2183" i="11"/>
  <c r="F2177" i="11"/>
  <c r="F2171" i="11"/>
  <c r="F2165" i="11"/>
  <c r="F2159" i="11"/>
  <c r="F2153" i="11"/>
  <c r="F2147" i="11"/>
  <c r="F2141" i="11"/>
  <c r="F2135" i="11"/>
  <c r="F2129" i="11"/>
  <c r="F2123" i="11"/>
  <c r="F2117" i="11"/>
  <c r="F2111" i="11"/>
  <c r="F2105" i="11"/>
  <c r="F2099" i="11"/>
  <c r="F2093" i="11"/>
  <c r="F2087" i="11"/>
  <c r="F2081" i="11"/>
  <c r="F2075" i="11"/>
  <c r="F2069" i="11"/>
  <c r="F2063" i="11"/>
  <c r="F2057" i="11"/>
  <c r="F2051" i="11"/>
  <c r="F2045" i="11"/>
  <c r="F2039" i="11"/>
  <c r="F2033" i="11"/>
  <c r="F2027" i="11"/>
  <c r="F2021" i="11"/>
  <c r="F2015" i="11"/>
  <c r="F2009" i="11"/>
  <c r="F2003" i="11"/>
  <c r="F1997" i="11"/>
  <c r="F1991" i="11"/>
  <c r="F1985" i="11"/>
  <c r="F1979" i="11"/>
  <c r="F1973" i="11"/>
  <c r="F1967" i="11"/>
  <c r="F1961" i="11"/>
  <c r="F1955" i="11"/>
  <c r="F1949" i="11"/>
  <c r="F1943" i="11"/>
  <c r="F1937" i="11"/>
  <c r="F1931" i="11"/>
  <c r="F1925" i="11"/>
  <c r="F1919" i="11"/>
  <c r="F1913" i="11"/>
  <c r="F1907" i="11"/>
  <c r="F1901" i="11"/>
  <c r="F1895" i="11"/>
  <c r="F1889" i="11"/>
  <c r="F1883" i="11"/>
  <c r="F1877" i="11"/>
  <c r="F1871" i="11"/>
  <c r="F1865" i="11"/>
  <c r="F1859" i="11"/>
  <c r="F1853" i="11"/>
  <c r="F1847" i="11"/>
  <c r="F1841" i="11"/>
  <c r="F1835" i="11"/>
  <c r="F1829" i="11"/>
  <c r="F9961" i="11"/>
  <c r="F9745" i="11"/>
  <c r="F9529" i="11"/>
  <c r="F9313" i="11"/>
  <c r="F9121" i="11"/>
  <c r="F8959" i="11"/>
  <c r="F8797" i="11"/>
  <c r="F8635" i="11"/>
  <c r="F8473" i="11"/>
  <c r="F8311" i="11"/>
  <c r="F8156" i="11"/>
  <c r="F8026" i="11"/>
  <c r="F7897" i="11"/>
  <c r="F7767" i="11"/>
  <c r="F7637" i="11"/>
  <c r="F7511" i="11"/>
  <c r="F7403" i="11"/>
  <c r="F7295" i="11"/>
  <c r="F7187" i="11"/>
  <c r="F7079" i="11"/>
  <c r="F6971" i="11"/>
  <c r="F6863" i="11"/>
  <c r="F6755" i="11"/>
  <c r="F6671" i="11"/>
  <c r="F6617" i="11"/>
  <c r="F6563" i="11"/>
  <c r="F6509" i="11"/>
  <c r="F6455" i="11"/>
  <c r="F6401" i="11"/>
  <c r="F6347" i="11"/>
  <c r="F6293" i="11"/>
  <c r="F6239" i="11"/>
  <c r="F6185" i="11"/>
  <c r="F6131" i="11"/>
  <c r="F6077" i="11"/>
  <c r="F6023" i="11"/>
  <c r="F5969" i="11"/>
  <c r="F5915" i="11"/>
  <c r="F5861" i="11"/>
  <c r="F5820" i="11"/>
  <c r="F5784" i="11"/>
  <c r="F5748" i="11"/>
  <c r="F5712" i="11"/>
  <c r="F5676" i="11"/>
  <c r="F5640" i="11"/>
  <c r="F5604" i="11"/>
  <c r="F5568" i="11"/>
  <c r="F5532" i="11"/>
  <c r="F5496" i="11"/>
  <c r="F5460" i="11"/>
  <c r="F5424" i="11"/>
  <c r="F5388" i="11"/>
  <c r="F5352" i="11"/>
  <c r="F5316" i="11"/>
  <c r="F5280" i="11"/>
  <c r="F5244" i="11"/>
  <c r="F5208" i="11"/>
  <c r="F5172" i="11"/>
  <c r="F5136" i="11"/>
  <c r="F5100" i="11"/>
  <c r="F5064" i="11"/>
  <c r="F5028" i="11"/>
  <c r="F4992" i="11"/>
  <c r="F4956" i="11"/>
  <c r="F4920" i="11"/>
  <c r="F4884" i="11"/>
  <c r="F4848" i="11"/>
  <c r="F4812" i="11"/>
  <c r="F4776" i="11"/>
  <c r="F4740" i="11"/>
  <c r="F4704" i="11"/>
  <c r="F4668" i="11"/>
  <c r="F4632" i="11"/>
  <c r="F4596" i="11"/>
  <c r="F4560" i="11"/>
  <c r="F4524" i="11"/>
  <c r="F4488" i="11"/>
  <c r="F4452" i="11"/>
  <c r="F4416" i="11"/>
  <c r="F4380" i="11"/>
  <c r="F4344" i="11"/>
  <c r="F4308" i="11"/>
  <c r="F4272" i="11"/>
  <c r="F4236" i="11"/>
  <c r="F4200" i="11"/>
  <c r="F4164" i="11"/>
  <c r="F4128" i="11"/>
  <c r="F4092" i="11"/>
  <c r="F4056" i="11"/>
  <c r="F4020" i="11"/>
  <c r="F3984" i="11"/>
  <c r="F3948" i="11"/>
  <c r="F3912" i="11"/>
  <c r="F3876" i="11"/>
  <c r="F3840" i="11"/>
  <c r="F3804" i="11"/>
  <c r="F3773" i="11"/>
  <c r="F3745" i="11"/>
  <c r="F3719" i="11"/>
  <c r="F3691" i="11"/>
  <c r="F3665" i="11"/>
  <c r="F3637" i="11"/>
  <c r="F3611" i="11"/>
  <c r="F3583" i="11"/>
  <c r="F3557" i="11"/>
  <c r="F3529" i="11"/>
  <c r="F3503" i="11"/>
  <c r="F3475" i="11"/>
  <c r="F3449" i="11"/>
  <c r="F3421" i="11"/>
  <c r="F3395" i="11"/>
  <c r="F3367" i="11"/>
  <c r="F3341" i="11"/>
  <c r="F3313" i="11"/>
  <c r="F3287" i="11"/>
  <c r="F3259" i="11"/>
  <c r="F3233" i="11"/>
  <c r="F3205" i="11"/>
  <c r="F3179" i="11"/>
  <c r="F3151" i="11"/>
  <c r="F3125" i="11"/>
  <c r="F3097" i="11"/>
  <c r="F3071" i="11"/>
  <c r="F3043" i="11"/>
  <c r="F3017" i="11"/>
  <c r="F2989" i="11"/>
  <c r="F2963" i="11"/>
  <c r="F2935" i="11"/>
  <c r="F2909" i="11"/>
  <c r="F2881" i="11"/>
  <c r="F2855" i="11"/>
  <c r="F2827" i="11"/>
  <c r="F2801" i="11"/>
  <c r="F2773" i="11"/>
  <c r="F2751" i="11"/>
  <c r="F2729" i="11"/>
  <c r="F2707" i="11"/>
  <c r="F2686" i="11"/>
  <c r="F2664" i="11"/>
  <c r="F2643" i="11"/>
  <c r="F2621" i="11"/>
  <c r="F2599" i="11"/>
  <c r="F2578" i="11"/>
  <c r="F2556" i="11"/>
  <c r="F2535" i="11"/>
  <c r="F2517" i="11"/>
  <c r="F2499" i="11"/>
  <c r="F2481" i="11"/>
  <c r="F2463" i="11"/>
  <c r="F2445" i="11"/>
  <c r="F2427" i="11"/>
  <c r="F2409" i="11"/>
  <c r="F2391" i="11"/>
  <c r="F2373" i="11"/>
  <c r="F2361" i="11"/>
  <c r="F2349" i="11"/>
  <c r="F2337" i="11"/>
  <c r="F2325" i="11"/>
  <c r="F2313" i="11"/>
  <c r="F2301" i="11"/>
  <c r="F2289" i="11"/>
  <c r="F2277" i="11"/>
  <c r="F2265" i="11"/>
  <c r="F2253" i="11"/>
  <c r="F2241" i="11"/>
  <c r="F2229" i="11"/>
  <c r="F2217" i="11"/>
  <c r="F2205" i="11"/>
  <c r="F2193" i="11"/>
  <c r="F2181" i="11"/>
  <c r="F2169" i="11"/>
  <c r="F2157" i="11"/>
  <c r="F2145" i="11"/>
  <c r="F2133" i="11"/>
  <c r="F2121" i="11"/>
  <c r="F2109" i="11"/>
  <c r="F2097" i="11"/>
  <c r="F2085" i="11"/>
  <c r="F2073" i="11"/>
  <c r="F2061" i="11"/>
  <c r="F2049" i="11"/>
  <c r="F2037" i="11"/>
  <c r="F2025" i="11"/>
  <c r="F2013" i="11"/>
  <c r="F2001" i="11"/>
  <c r="F1989" i="11"/>
  <c r="F1977" i="11"/>
  <c r="F1965" i="11"/>
  <c r="F1953" i="11"/>
  <c r="F1941" i="11"/>
  <c r="F1929" i="11"/>
  <c r="F1917" i="11"/>
  <c r="F1905" i="11"/>
  <c r="F1893" i="11"/>
  <c r="F1881" i="11"/>
  <c r="F1869" i="11"/>
  <c r="F1857" i="11"/>
  <c r="F1845" i="11"/>
  <c r="F1836" i="11"/>
  <c r="F1826" i="11"/>
  <c r="F1819" i="11"/>
  <c r="F1812" i="11"/>
  <c r="F1805" i="11"/>
  <c r="F1797" i="11"/>
  <c r="F1790" i="11"/>
  <c r="F1783" i="11"/>
  <c r="F1776" i="11"/>
  <c r="F1769" i="11"/>
  <c r="F1761" i="11"/>
  <c r="F1754" i="11"/>
  <c r="F1747" i="11"/>
  <c r="F1740" i="11"/>
  <c r="F1733" i="11"/>
  <c r="F1725" i="11"/>
  <c r="F1718" i="11"/>
  <c r="F1711" i="11"/>
  <c r="F1704" i="11"/>
  <c r="F1697" i="11"/>
  <c r="F1689" i="11"/>
  <c r="F1682" i="11"/>
  <c r="F1675" i="11"/>
  <c r="F1668" i="11"/>
  <c r="F1661" i="11"/>
  <c r="F1653" i="11"/>
  <c r="F1646" i="11"/>
  <c r="F1639" i="11"/>
  <c r="F1632" i="11"/>
  <c r="F1625" i="11"/>
  <c r="F1617" i="11"/>
  <c r="F1610" i="11"/>
  <c r="F1603" i="11"/>
  <c r="F1596" i="11"/>
  <c r="F1589" i="11"/>
  <c r="F1581" i="11"/>
  <c r="F1574" i="11"/>
  <c r="F1567" i="11"/>
  <c r="F1560" i="11"/>
  <c r="F1553" i="11"/>
  <c r="F1545" i="11"/>
  <c r="F1538" i="11"/>
  <c r="F1531" i="11"/>
  <c r="F1524" i="11"/>
  <c r="F1517" i="11"/>
  <c r="F1509" i="11"/>
  <c r="F1502" i="11"/>
  <c r="F1495" i="11"/>
  <c r="F1488" i="11"/>
  <c r="F1481" i="11"/>
  <c r="F1473" i="11"/>
  <c r="F1466" i="11"/>
  <c r="F1459" i="11"/>
  <c r="F1452" i="11"/>
  <c r="F1445" i="11"/>
  <c r="F1437" i="11"/>
  <c r="F1430" i="11"/>
  <c r="F1423" i="11"/>
  <c r="F1416" i="11"/>
  <c r="F1409" i="11"/>
  <c r="F1401" i="11"/>
  <c r="F1394" i="11"/>
  <c r="F1387" i="11"/>
  <c r="F1380" i="11"/>
  <c r="F1373" i="11"/>
  <c r="F1365" i="11"/>
  <c r="F1358" i="11"/>
  <c r="F1351" i="11"/>
  <c r="F1344" i="11"/>
  <c r="F1337" i="11"/>
  <c r="F1329" i="11"/>
  <c r="F1322" i="11"/>
  <c r="F1315" i="11"/>
  <c r="F1308" i="11"/>
  <c r="F1301" i="11"/>
  <c r="F1293" i="11"/>
  <c r="F1286" i="11"/>
  <c r="F1279" i="11"/>
  <c r="F1272" i="11"/>
  <c r="F1265" i="11"/>
  <c r="F1257" i="11"/>
  <c r="F1250" i="11"/>
  <c r="F1243" i="11"/>
  <c r="F1236" i="11"/>
  <c r="F1229" i="11"/>
  <c r="F1221" i="11"/>
  <c r="F1214" i="11"/>
  <c r="F1207" i="11"/>
  <c r="F1200" i="11"/>
  <c r="F1193" i="11"/>
  <c r="F1185" i="11"/>
  <c r="F1178" i="11"/>
  <c r="F1171" i="11"/>
  <c r="F1164" i="11"/>
  <c r="F1157" i="11"/>
  <c r="F1149" i="11"/>
  <c r="F1142" i="11"/>
  <c r="F1135" i="11"/>
  <c r="F1128" i="11"/>
  <c r="F1121" i="11"/>
  <c r="F1113" i="11"/>
  <c r="F1106" i="11"/>
  <c r="F1099" i="11"/>
  <c r="F1092" i="11"/>
  <c r="F1085" i="11"/>
  <c r="F1077" i="11"/>
  <c r="F1070" i="11"/>
  <c r="F1063" i="11"/>
  <c r="F1056" i="11"/>
  <c r="F1049" i="11"/>
  <c r="F1041" i="11"/>
  <c r="F1034" i="11"/>
  <c r="F1027" i="11"/>
  <c r="F1020" i="11"/>
  <c r="F1013" i="11"/>
  <c r="F1005" i="11"/>
  <c r="F998" i="11"/>
  <c r="F991" i="11"/>
  <c r="F984" i="11"/>
  <c r="F977" i="11"/>
  <c r="F969" i="11"/>
  <c r="F962" i="11"/>
  <c r="F955" i="11"/>
  <c r="F948" i="11"/>
  <c r="F941" i="11"/>
  <c r="F933" i="11"/>
  <c r="F926" i="11"/>
  <c r="F919" i="11"/>
  <c r="F912" i="11"/>
  <c r="F905" i="11"/>
  <c r="F897" i="11"/>
  <c r="F890" i="11"/>
  <c r="F883" i="11"/>
  <c r="F876" i="11"/>
  <c r="F869" i="11"/>
  <c r="F861" i="11"/>
  <c r="F854" i="11"/>
  <c r="F847" i="11"/>
  <c r="F840" i="11"/>
  <c r="F833" i="11"/>
  <c r="F825" i="11"/>
  <c r="F818" i="11"/>
  <c r="F811" i="11"/>
  <c r="F804" i="11"/>
  <c r="F797" i="11"/>
  <c r="F789" i="11"/>
  <c r="F782" i="11"/>
  <c r="F775" i="11"/>
  <c r="F768" i="11"/>
  <c r="F761" i="11"/>
  <c r="F753" i="11"/>
  <c r="F746" i="11"/>
  <c r="F739" i="11"/>
  <c r="F732" i="11"/>
  <c r="F725" i="11"/>
  <c r="F717" i="11"/>
  <c r="F710" i="11"/>
  <c r="F703" i="11"/>
  <c r="F696" i="11"/>
  <c r="F689" i="11"/>
  <c r="F681" i="11"/>
  <c r="F674" i="11"/>
  <c r="F667" i="11"/>
  <c r="F660" i="11"/>
  <c r="F653" i="11"/>
  <c r="F645" i="11"/>
  <c r="F638" i="11"/>
  <c r="F631" i="11"/>
  <c r="F624" i="11"/>
  <c r="F617" i="11"/>
  <c r="F610" i="11"/>
  <c r="F604" i="11"/>
  <c r="F598" i="11"/>
  <c r="F592" i="11"/>
  <c r="F586" i="11"/>
  <c r="F580" i="11"/>
  <c r="F574" i="11"/>
  <c r="F568" i="11"/>
  <c r="F562" i="11"/>
  <c r="F556" i="11"/>
  <c r="F550" i="11"/>
  <c r="F544" i="11"/>
  <c r="F538" i="11"/>
  <c r="F532" i="11"/>
  <c r="F526" i="11"/>
  <c r="F520" i="11"/>
  <c r="F514" i="11"/>
  <c r="F508" i="11"/>
  <c r="F502" i="11"/>
  <c r="F496" i="11"/>
  <c r="F490" i="11"/>
  <c r="F484" i="11"/>
  <c r="F478" i="11"/>
  <c r="F472" i="11"/>
  <c r="F466" i="11"/>
  <c r="F460" i="11"/>
  <c r="F454" i="11"/>
  <c r="F448" i="11"/>
  <c r="F442" i="11"/>
  <c r="F436" i="11"/>
  <c r="F430" i="11"/>
  <c r="F424" i="11"/>
  <c r="F418" i="11"/>
  <c r="F412" i="11"/>
  <c r="F406" i="11"/>
  <c r="F400" i="11"/>
  <c r="F394" i="11"/>
  <c r="F388" i="11"/>
  <c r="F382" i="11"/>
  <c r="F376" i="11"/>
  <c r="F370" i="11"/>
  <c r="F364" i="11"/>
  <c r="F358" i="11"/>
  <c r="F352" i="11"/>
  <c r="F346" i="11"/>
  <c r="F340" i="11"/>
  <c r="F334" i="11"/>
  <c r="F328" i="11"/>
  <c r="F322" i="11"/>
  <c r="F316" i="11"/>
  <c r="F310" i="11"/>
  <c r="F304" i="11"/>
  <c r="F298" i="11"/>
  <c r="F292" i="11"/>
  <c r="F286" i="11"/>
  <c r="F280" i="11"/>
  <c r="F274" i="11"/>
  <c r="F268" i="11"/>
  <c r="F262" i="11"/>
  <c r="F256" i="11"/>
  <c r="F250" i="11"/>
  <c r="F244" i="11"/>
  <c r="F238" i="11"/>
  <c r="F232" i="11"/>
  <c r="F226" i="11"/>
  <c r="F220" i="11"/>
  <c r="F214" i="11"/>
  <c r="F208" i="11"/>
  <c r="F202" i="11"/>
  <c r="F196" i="11"/>
  <c r="F190" i="11"/>
  <c r="F184" i="11"/>
  <c r="F178" i="11"/>
  <c r="F172" i="11"/>
  <c r="F166" i="11"/>
  <c r="F160" i="11"/>
  <c r="F154" i="11"/>
  <c r="F148" i="11"/>
  <c r="F142" i="11"/>
  <c r="F136" i="11"/>
  <c r="F130" i="11"/>
  <c r="F124" i="11"/>
  <c r="F118" i="11"/>
  <c r="F112" i="11"/>
  <c r="F106" i="11"/>
  <c r="F100" i="11"/>
  <c r="F94" i="11"/>
  <c r="F88" i="11"/>
  <c r="F82" i="11"/>
  <c r="F76" i="11"/>
  <c r="F70" i="11"/>
  <c r="F64" i="11"/>
  <c r="F58" i="11"/>
  <c r="F52" i="11"/>
  <c r="F46" i="11"/>
  <c r="F40" i="11"/>
  <c r="F34" i="11"/>
  <c r="F28" i="11"/>
  <c r="F22" i="11"/>
  <c r="F16" i="11"/>
  <c r="F9925" i="11"/>
  <c r="F9709" i="11"/>
  <c r="F9493" i="11"/>
  <c r="F9277" i="11"/>
  <c r="F9094" i="11"/>
  <c r="F8932" i="11"/>
  <c r="F8770" i="11"/>
  <c r="F8608" i="11"/>
  <c r="F8446" i="11"/>
  <c r="F8284" i="11"/>
  <c r="F8134" i="11"/>
  <c r="F8005" i="11"/>
  <c r="F7875" i="11"/>
  <c r="F7745" i="11"/>
  <c r="F7616" i="11"/>
  <c r="F7493" i="11"/>
  <c r="F7385" i="11"/>
  <c r="F7277" i="11"/>
  <c r="F7169" i="11"/>
  <c r="F7061" i="11"/>
  <c r="F6953" i="11"/>
  <c r="F6845" i="11"/>
  <c r="F6737" i="11"/>
  <c r="F6665" i="11"/>
  <c r="F6611" i="11"/>
  <c r="F6557" i="11"/>
  <c r="F6503" i="11"/>
  <c r="F6449" i="11"/>
  <c r="F6395" i="11"/>
  <c r="F6341" i="11"/>
  <c r="F6287" i="11"/>
  <c r="F6233" i="11"/>
  <c r="F6179" i="11"/>
  <c r="F6125" i="11"/>
  <c r="F6071" i="11"/>
  <c r="F6017" i="11"/>
  <c r="F5963" i="11"/>
  <c r="F5909" i="11"/>
  <c r="F5855" i="11"/>
  <c r="F5817" i="11"/>
  <c r="F5781" i="11"/>
  <c r="F5745" i="11"/>
  <c r="F5709" i="11"/>
  <c r="F5673" i="11"/>
  <c r="F5637" i="11"/>
  <c r="F5601" i="11"/>
  <c r="F5565" i="11"/>
  <c r="F5529" i="11"/>
  <c r="F5493" i="11"/>
  <c r="F5457" i="11"/>
  <c r="F5421" i="11"/>
  <c r="F5385" i="11"/>
  <c r="F5349" i="11"/>
  <c r="F5313" i="11"/>
  <c r="F5277" i="11"/>
  <c r="F5241" i="11"/>
  <c r="F5205" i="11"/>
  <c r="F5169" i="11"/>
  <c r="F5133" i="11"/>
  <c r="F5097" i="11"/>
  <c r="F5061" i="11"/>
  <c r="F5025" i="11"/>
  <c r="F4989" i="11"/>
  <c r="F4953" i="11"/>
  <c r="F4917" i="11"/>
  <c r="F4881" i="11"/>
  <c r="F4845" i="11"/>
  <c r="F4809" i="11"/>
  <c r="F4773" i="11"/>
  <c r="F4737" i="11"/>
  <c r="F4701" i="11"/>
  <c r="F4665" i="11"/>
  <c r="F4629" i="11"/>
  <c r="F4593" i="11"/>
  <c r="F4557" i="11"/>
  <c r="F4521" i="11"/>
  <c r="F4485" i="11"/>
  <c r="F4449" i="11"/>
  <c r="F4413" i="11"/>
  <c r="F4377" i="11"/>
  <c r="F4341" i="11"/>
  <c r="F4305" i="11"/>
  <c r="F4269" i="11"/>
  <c r="F4233" i="11"/>
  <c r="F4197" i="11"/>
  <c r="F4161" i="11"/>
  <c r="F4125" i="11"/>
  <c r="F4089" i="11"/>
  <c r="F4053" i="11"/>
  <c r="F4017" i="11"/>
  <c r="F3981" i="11"/>
  <c r="F3945" i="11"/>
  <c r="F3909" i="11"/>
  <c r="F3873" i="11"/>
  <c r="F3837" i="11"/>
  <c r="F3801" i="11"/>
  <c r="F3769" i="11"/>
  <c r="F3743" i="11"/>
  <c r="F3715" i="11"/>
  <c r="F3689" i="11"/>
  <c r="F3661" i="11"/>
  <c r="F3635" i="11"/>
  <c r="F3607" i="11"/>
  <c r="F3581" i="11"/>
  <c r="F3553" i="11"/>
  <c r="F3527" i="11"/>
  <c r="F3499" i="11"/>
  <c r="F3473" i="11"/>
  <c r="F3445" i="11"/>
  <c r="F3419" i="11"/>
  <c r="F3391" i="11"/>
  <c r="F3365" i="11"/>
  <c r="F3337" i="11"/>
  <c r="F3311" i="11"/>
  <c r="F3283" i="11"/>
  <c r="F3257" i="11"/>
  <c r="F3229" i="11"/>
  <c r="F3203" i="11"/>
  <c r="F3175" i="11"/>
  <c r="F3149" i="11"/>
  <c r="F3121" i="11"/>
  <c r="F3095" i="11"/>
  <c r="F3067" i="11"/>
  <c r="F3041" i="11"/>
  <c r="F3013" i="11"/>
  <c r="F2987" i="11"/>
  <c r="F2959" i="11"/>
  <c r="F2933" i="11"/>
  <c r="F2905" i="11"/>
  <c r="F2879" i="11"/>
  <c r="F2851" i="11"/>
  <c r="F2825" i="11"/>
  <c r="F2797" i="11"/>
  <c r="F2771" i="11"/>
  <c r="F2748" i="11"/>
  <c r="F2727" i="11"/>
  <c r="F2705" i="11"/>
  <c r="F2683" i="11"/>
  <c r="F2662" i="11"/>
  <c r="F2640" i="11"/>
  <c r="F2619" i="11"/>
  <c r="F2597" i="11"/>
  <c r="F2575" i="11"/>
  <c r="F2554" i="11"/>
  <c r="F2533" i="11"/>
  <c r="F2515" i="11"/>
  <c r="F2497" i="11"/>
  <c r="F2479" i="11"/>
  <c r="F2461" i="11"/>
  <c r="F2443" i="11"/>
  <c r="F2425" i="11"/>
  <c r="F2407" i="11"/>
  <c r="F2389" i="11"/>
  <c r="F2372" i="11"/>
  <c r="F2360" i="11"/>
  <c r="F2348" i="11"/>
  <c r="F2336" i="11"/>
  <c r="F2324" i="11"/>
  <c r="F2312" i="11"/>
  <c r="F2300" i="11"/>
  <c r="F2288" i="11"/>
  <c r="F2276" i="11"/>
  <c r="F2264" i="11"/>
  <c r="F2252" i="11"/>
  <c r="F2240" i="11"/>
  <c r="F2228" i="11"/>
  <c r="F2216" i="11"/>
  <c r="F2204" i="11"/>
  <c r="F2192" i="11"/>
  <c r="F2180" i="11"/>
  <c r="F2168" i="11"/>
  <c r="F2156" i="11"/>
  <c r="F2144" i="11"/>
  <c r="F2132" i="11"/>
  <c r="F2120" i="11"/>
  <c r="F2108" i="11"/>
  <c r="F2096" i="11"/>
  <c r="F2084" i="11"/>
  <c r="F2072" i="11"/>
  <c r="F2060" i="11"/>
  <c r="F2048" i="11"/>
  <c r="F2036" i="11"/>
  <c r="F2024" i="11"/>
  <c r="F2012" i="11"/>
  <c r="F2000" i="11"/>
  <c r="F1988" i="11"/>
  <c r="F1976" i="11"/>
  <c r="F1964" i="11"/>
  <c r="F1952" i="11"/>
  <c r="F1940" i="11"/>
  <c r="F1928" i="11"/>
  <c r="F1916" i="11"/>
  <c r="F1904" i="11"/>
  <c r="F1892" i="11"/>
  <c r="F1880" i="11"/>
  <c r="F1868" i="11"/>
  <c r="F1856" i="11"/>
  <c r="F1844" i="11"/>
  <c r="F1833" i="11"/>
  <c r="F1825" i="11"/>
  <c r="F1818" i="11"/>
  <c r="F1811" i="11"/>
  <c r="F1803" i="11"/>
  <c r="F1796" i="11"/>
  <c r="F1789" i="11"/>
  <c r="F1782" i="11"/>
  <c r="F1775" i="11"/>
  <c r="F1767" i="11"/>
  <c r="F1760" i="11"/>
  <c r="F1753" i="11"/>
  <c r="F1746" i="11"/>
  <c r="F1739" i="11"/>
  <c r="F1731" i="11"/>
  <c r="F1724" i="11"/>
  <c r="F1717" i="11"/>
  <c r="F1710" i="11"/>
  <c r="F1703" i="11"/>
  <c r="F1695" i="11"/>
  <c r="F1688" i="11"/>
  <c r="F1681" i="11"/>
  <c r="F1674" i="11"/>
  <c r="F1667" i="11"/>
  <c r="F1659" i="11"/>
  <c r="F1652" i="11"/>
  <c r="F1645" i="11"/>
  <c r="F1638" i="11"/>
  <c r="F1631" i="11"/>
  <c r="F1623" i="11"/>
  <c r="F1616" i="11"/>
  <c r="F1609" i="11"/>
  <c r="F1602" i="11"/>
  <c r="F1595" i="11"/>
  <c r="F1587" i="11"/>
  <c r="F1580" i="11"/>
  <c r="F1573" i="11"/>
  <c r="F1566" i="11"/>
  <c r="F1559" i="11"/>
  <c r="F1551" i="11"/>
  <c r="F1544" i="11"/>
  <c r="F1537" i="11"/>
  <c r="F1530" i="11"/>
  <c r="F1523" i="11"/>
  <c r="F1515" i="11"/>
  <c r="F1508" i="11"/>
  <c r="F1501" i="11"/>
  <c r="F1494" i="11"/>
  <c r="F1487" i="11"/>
  <c r="F1479" i="11"/>
  <c r="F1472" i="11"/>
  <c r="F1465" i="11"/>
  <c r="F1458" i="11"/>
  <c r="F1451" i="11"/>
  <c r="F1443" i="11"/>
  <c r="F1436" i="11"/>
  <c r="F1429" i="11"/>
  <c r="F1422" i="11"/>
  <c r="F1415" i="11"/>
  <c r="F1407" i="11"/>
  <c r="F1400" i="11"/>
  <c r="F1393" i="11"/>
  <c r="F1386" i="11"/>
  <c r="F1379" i="11"/>
  <c r="F1371" i="11"/>
  <c r="F1364" i="11"/>
  <c r="F1357" i="11"/>
  <c r="F1350" i="11"/>
  <c r="F1343" i="11"/>
  <c r="F1335" i="11"/>
  <c r="F1328" i="11"/>
  <c r="F1321" i="11"/>
  <c r="F1314" i="11"/>
  <c r="F1307" i="11"/>
  <c r="F1299" i="11"/>
  <c r="F1292" i="11"/>
  <c r="F1285" i="11"/>
  <c r="F1278" i="11"/>
  <c r="F1271" i="11"/>
  <c r="F1263" i="11"/>
  <c r="F1256" i="11"/>
  <c r="F1249" i="11"/>
  <c r="F1242" i="11"/>
  <c r="F1235" i="11"/>
  <c r="F1227" i="11"/>
  <c r="F1220" i="11"/>
  <c r="F1213" i="11"/>
  <c r="F1206" i="11"/>
  <c r="F1199" i="11"/>
  <c r="F1191" i="11"/>
  <c r="F1184" i="11"/>
  <c r="F1177" i="11"/>
  <c r="F1170" i="11"/>
  <c r="F1163" i="11"/>
  <c r="F1155" i="11"/>
  <c r="F1148" i="11"/>
  <c r="F1141" i="11"/>
  <c r="F1134" i="11"/>
  <c r="F1127" i="11"/>
  <c r="F1119" i="11"/>
  <c r="F1112" i="11"/>
  <c r="F1105" i="11"/>
  <c r="F1098" i="11"/>
  <c r="F1091" i="11"/>
  <c r="F1083" i="11"/>
  <c r="F1076" i="11"/>
  <c r="F1069" i="11"/>
  <c r="F1062" i="11"/>
  <c r="F1055" i="11"/>
  <c r="F1047" i="11"/>
  <c r="F1040" i="11"/>
  <c r="F1033" i="11"/>
  <c r="F1026" i="11"/>
  <c r="F1019" i="11"/>
  <c r="F1011" i="11"/>
  <c r="F1004" i="11"/>
  <c r="F997" i="11"/>
  <c r="F990" i="11"/>
  <c r="F983" i="11"/>
  <c r="F975" i="11"/>
  <c r="F968" i="11"/>
  <c r="F961" i="11"/>
  <c r="F954" i="11"/>
  <c r="F947" i="11"/>
  <c r="F939" i="11"/>
  <c r="F932" i="11"/>
  <c r="F925" i="11"/>
  <c r="F918" i="11"/>
  <c r="F911" i="11"/>
  <c r="F903" i="11"/>
  <c r="F896" i="11"/>
  <c r="F889" i="11"/>
  <c r="F882" i="11"/>
  <c r="F875" i="11"/>
  <c r="F867" i="11"/>
  <c r="F860" i="11"/>
  <c r="F853" i="11"/>
  <c r="F846" i="11"/>
  <c r="F839" i="11"/>
  <c r="F831" i="11"/>
  <c r="F824" i="11"/>
  <c r="F817" i="11"/>
  <c r="F810" i="11"/>
  <c r="F803" i="11"/>
  <c r="F795" i="11"/>
  <c r="F788" i="11"/>
  <c r="F781" i="11"/>
  <c r="F774" i="11"/>
  <c r="F767" i="11"/>
  <c r="F759" i="11"/>
  <c r="F752" i="11"/>
  <c r="F745" i="11"/>
  <c r="F738" i="11"/>
  <c r="F731" i="11"/>
  <c r="F723" i="11"/>
  <c r="F716" i="11"/>
  <c r="F709" i="11"/>
  <c r="F702" i="11"/>
  <c r="F695" i="11"/>
  <c r="F687" i="11"/>
  <c r="F680" i="11"/>
  <c r="F673" i="11"/>
  <c r="F666" i="11"/>
  <c r="F659" i="11"/>
  <c r="F651" i="11"/>
  <c r="F644" i="11"/>
  <c r="F637" i="11"/>
  <c r="F630" i="11"/>
  <c r="F623" i="11"/>
  <c r="F615" i="11"/>
  <c r="F609" i="11"/>
  <c r="F603" i="11"/>
  <c r="F597" i="11"/>
  <c r="F591" i="11"/>
  <c r="F585" i="11"/>
  <c r="F579" i="11"/>
  <c r="F573" i="11"/>
  <c r="F567" i="11"/>
  <c r="F561" i="11"/>
  <c r="F555" i="11"/>
  <c r="F549" i="11"/>
  <c r="F543" i="11"/>
  <c r="F537" i="11"/>
  <c r="F531" i="11"/>
  <c r="F525" i="11"/>
  <c r="F519" i="11"/>
  <c r="F513" i="11"/>
  <c r="F507" i="11"/>
  <c r="F501" i="11"/>
  <c r="F495" i="11"/>
  <c r="F489" i="11"/>
  <c r="F483" i="11"/>
  <c r="F477" i="11"/>
  <c r="F471" i="11"/>
  <c r="F465" i="11"/>
  <c r="F459" i="11"/>
  <c r="F453" i="11"/>
  <c r="F447" i="11"/>
  <c r="F441" i="11"/>
  <c r="F435" i="11"/>
  <c r="F429" i="11"/>
  <c r="F423" i="11"/>
  <c r="F417" i="11"/>
  <c r="F411" i="11"/>
  <c r="F405" i="11"/>
  <c r="F399" i="11"/>
  <c r="F393" i="11"/>
  <c r="F387" i="11"/>
  <c r="F381" i="11"/>
  <c r="F375" i="11"/>
  <c r="F369" i="11"/>
  <c r="F363" i="11"/>
  <c r="F357" i="11"/>
  <c r="F351" i="11"/>
  <c r="F345" i="11"/>
  <c r="F339" i="11"/>
  <c r="F333" i="11"/>
  <c r="F327" i="11"/>
  <c r="F321" i="11"/>
  <c r="F315" i="11"/>
  <c r="F309" i="11"/>
  <c r="F303" i="11"/>
  <c r="F297" i="11"/>
  <c r="F291" i="11"/>
  <c r="F285" i="11"/>
  <c r="F279" i="11"/>
  <c r="F273" i="11"/>
  <c r="F267" i="11"/>
  <c r="F261" i="11"/>
  <c r="F255" i="11"/>
  <c r="F249" i="11"/>
  <c r="F243" i="11"/>
  <c r="F237" i="11"/>
  <c r="F231" i="11"/>
  <c r="F225" i="11"/>
  <c r="F219" i="11"/>
  <c r="F213" i="11"/>
  <c r="F207" i="11"/>
  <c r="F201" i="11"/>
  <c r="F195" i="11"/>
  <c r="F189" i="11"/>
  <c r="F183" i="11"/>
  <c r="F177" i="11"/>
  <c r="F171" i="11"/>
  <c r="F165" i="11"/>
  <c r="F159" i="11"/>
  <c r="F153" i="11"/>
  <c r="F147" i="11"/>
  <c r="F141" i="11"/>
  <c r="F135" i="11"/>
  <c r="F129" i="11"/>
  <c r="F123" i="11"/>
  <c r="F117" i="11"/>
  <c r="F111" i="11"/>
  <c r="F105" i="11"/>
  <c r="F99" i="11"/>
  <c r="F93" i="11"/>
  <c r="F87" i="11"/>
  <c r="F81" i="11"/>
  <c r="F75" i="11"/>
  <c r="F69" i="11"/>
  <c r="F63" i="11"/>
  <c r="F9889" i="11"/>
  <c r="F9673" i="11"/>
  <c r="F9457" i="11"/>
  <c r="F9241" i="11"/>
  <c r="F9067" i="11"/>
  <c r="F8905" i="11"/>
  <c r="F8743" i="11"/>
  <c r="F8581" i="11"/>
  <c r="F8419" i="11"/>
  <c r="F8257" i="11"/>
  <c r="F8113" i="11"/>
  <c r="F7983" i="11"/>
  <c r="F7853" i="11"/>
  <c r="F7724" i="11"/>
  <c r="F7594" i="11"/>
  <c r="F7475" i="11"/>
  <c r="F7367" i="11"/>
  <c r="F7259" i="11"/>
  <c r="F7151" i="11"/>
  <c r="F7043" i="11"/>
  <c r="F6935" i="11"/>
  <c r="F6827" i="11"/>
  <c r="F6719" i="11"/>
  <c r="F6653" i="11"/>
  <c r="F6599" i="11"/>
  <c r="F6545" i="11"/>
  <c r="F6491" i="11"/>
  <c r="F6437" i="11"/>
  <c r="F6383" i="11"/>
  <c r="F6329" i="11"/>
  <c r="F6275" i="11"/>
  <c r="F6221" i="11"/>
  <c r="F6167" i="11"/>
  <c r="F6113" i="11"/>
  <c r="F6059" i="11"/>
  <c r="F6005" i="11"/>
  <c r="F5951" i="11"/>
  <c r="F5897" i="11"/>
  <c r="F5844" i="11"/>
  <c r="F5808" i="11"/>
  <c r="F5772" i="11"/>
  <c r="F5736" i="11"/>
  <c r="F5700" i="11"/>
  <c r="F5664" i="11"/>
  <c r="F5628" i="11"/>
  <c r="F5592" i="11"/>
  <c r="F5556" i="11"/>
  <c r="F5520" i="11"/>
  <c r="F5484" i="11"/>
  <c r="F5448" i="11"/>
  <c r="F5412" i="11"/>
  <c r="F5376" i="11"/>
  <c r="F5340" i="11"/>
  <c r="F5304" i="11"/>
  <c r="F5268" i="11"/>
  <c r="F5232" i="11"/>
  <c r="F5196" i="11"/>
  <c r="F5160" i="11"/>
  <c r="F5124" i="11"/>
  <c r="F5088" i="11"/>
  <c r="F5052" i="11"/>
  <c r="F5016" i="11"/>
  <c r="F4980" i="11"/>
  <c r="F4944" i="11"/>
  <c r="F4908" i="11"/>
  <c r="F4872" i="11"/>
  <c r="F4836" i="11"/>
  <c r="F4800" i="11"/>
  <c r="F4764" i="11"/>
  <c r="F4728" i="11"/>
  <c r="F4692" i="11"/>
  <c r="F4656" i="11"/>
  <c r="F4620" i="11"/>
  <c r="F4584" i="11"/>
  <c r="F4548" i="11"/>
  <c r="F4512" i="11"/>
  <c r="F4476" i="11"/>
  <c r="F4440" i="11"/>
  <c r="F4404" i="11"/>
  <c r="F4368" i="11"/>
  <c r="F4332" i="11"/>
  <c r="F4296" i="11"/>
  <c r="F4260" i="11"/>
  <c r="F4224" i="11"/>
  <c r="F4188" i="11"/>
  <c r="F4152" i="11"/>
  <c r="F4116" i="11"/>
  <c r="F4080" i="11"/>
  <c r="F4044" i="11"/>
  <c r="F4008" i="11"/>
  <c r="F3972" i="11"/>
  <c r="F3936" i="11"/>
  <c r="F3900" i="11"/>
  <c r="F3864" i="11"/>
  <c r="F3828" i="11"/>
  <c r="F3792" i="11"/>
  <c r="F3763" i="11"/>
  <c r="F3737" i="11"/>
  <c r="F3709" i="11"/>
  <c r="F3683" i="11"/>
  <c r="F3655" i="11"/>
  <c r="F3629" i="11"/>
  <c r="F3601" i="11"/>
  <c r="F3575" i="11"/>
  <c r="F3547" i="11"/>
  <c r="F3521" i="11"/>
  <c r="F3493" i="11"/>
  <c r="F3467" i="11"/>
  <c r="F3439" i="11"/>
  <c r="F3413" i="11"/>
  <c r="F3385" i="11"/>
  <c r="F3359" i="11"/>
  <c r="F3331" i="11"/>
  <c r="F3305" i="11"/>
  <c r="F3277" i="11"/>
  <c r="F3251" i="11"/>
  <c r="F3223" i="11"/>
  <c r="F3197" i="11"/>
  <c r="F3169" i="11"/>
  <c r="F3143" i="11"/>
  <c r="F3115" i="11"/>
  <c r="F3089" i="11"/>
  <c r="F3061" i="11"/>
  <c r="F3035" i="11"/>
  <c r="F3007" i="11"/>
  <c r="F2981" i="11"/>
  <c r="F2953" i="11"/>
  <c r="F2927" i="11"/>
  <c r="F2899" i="11"/>
  <c r="F2873" i="11"/>
  <c r="F2845" i="11"/>
  <c r="F2819" i="11"/>
  <c r="F2791" i="11"/>
  <c r="F2765" i="11"/>
  <c r="F2743" i="11"/>
  <c r="F2722" i="11"/>
  <c r="F2700" i="11"/>
  <c r="F2679" i="11"/>
  <c r="F2657" i="11"/>
  <c r="F2635" i="11"/>
  <c r="F2614" i="11"/>
  <c r="F2592" i="11"/>
  <c r="F2571" i="11"/>
  <c r="F2549" i="11"/>
  <c r="F2529" i="11"/>
  <c r="F2511" i="11"/>
  <c r="F2493" i="11"/>
  <c r="F2475" i="11"/>
  <c r="F2457" i="11"/>
  <c r="F2439" i="11"/>
  <c r="F2421" i="11"/>
  <c r="F2403" i="11"/>
  <c r="F2385" i="11"/>
  <c r="F2371" i="11"/>
  <c r="F2359" i="11"/>
  <c r="F2347" i="11"/>
  <c r="F2335" i="11"/>
  <c r="F2323" i="11"/>
  <c r="F2311" i="11"/>
  <c r="F2299" i="11"/>
  <c r="F2287" i="11"/>
  <c r="F2275" i="11"/>
  <c r="F2263" i="11"/>
  <c r="F2251" i="11"/>
  <c r="F2239" i="11"/>
  <c r="F2227" i="11"/>
  <c r="F2215" i="11"/>
  <c r="F2203" i="11"/>
  <c r="F2191" i="11"/>
  <c r="F2179" i="11"/>
  <c r="F2167" i="11"/>
  <c r="F2155" i="11"/>
  <c r="F2143" i="11"/>
  <c r="F2131" i="11"/>
  <c r="F2119" i="11"/>
  <c r="F2107" i="11"/>
  <c r="F2095" i="11"/>
  <c r="F2083" i="11"/>
  <c r="F2071" i="11"/>
  <c r="F2059" i="11"/>
  <c r="F2047" i="11"/>
  <c r="F2035" i="11"/>
  <c r="F2023" i="11"/>
  <c r="F2011" i="11"/>
  <c r="F1999" i="11"/>
  <c r="F1987" i="11"/>
  <c r="F1975" i="11"/>
  <c r="F1963" i="11"/>
  <c r="F1951" i="11"/>
  <c r="F1939" i="11"/>
  <c r="F1927" i="11"/>
  <c r="F1915" i="11"/>
  <c r="F1903" i="11"/>
  <c r="F1891" i="11"/>
  <c r="F1879" i="11"/>
  <c r="F1867" i="11"/>
  <c r="F1855" i="11"/>
  <c r="F1843" i="11"/>
  <c r="F1832" i="11"/>
  <c r="F1824" i="11"/>
  <c r="F1817" i="11"/>
  <c r="F1809" i="11"/>
  <c r="F1802" i="11"/>
  <c r="F1795" i="11"/>
  <c r="F1788" i="11"/>
  <c r="F1781" i="11"/>
  <c r="F1773" i="11"/>
  <c r="F1766" i="11"/>
  <c r="F1759" i="11"/>
  <c r="F1752" i="11"/>
  <c r="F1745" i="11"/>
  <c r="F1737" i="11"/>
  <c r="F1730" i="11"/>
  <c r="F1723" i="11"/>
  <c r="F1716" i="11"/>
  <c r="F1709" i="11"/>
  <c r="F1701" i="11"/>
  <c r="F1694" i="11"/>
  <c r="F1687" i="11"/>
  <c r="F1680" i="11"/>
  <c r="F1673" i="11"/>
  <c r="F1665" i="11"/>
  <c r="F1658" i="11"/>
  <c r="F1651" i="11"/>
  <c r="F1644" i="11"/>
  <c r="F1637" i="11"/>
  <c r="F1629" i="11"/>
  <c r="F1622" i="11"/>
  <c r="F1615" i="11"/>
  <c r="F1608" i="11"/>
  <c r="F1601" i="11"/>
  <c r="F1593" i="11"/>
  <c r="F1586" i="11"/>
  <c r="F1579" i="11"/>
  <c r="F1572" i="11"/>
  <c r="F1565" i="11"/>
  <c r="F1557" i="11"/>
  <c r="F1550" i="11"/>
  <c r="F1543" i="11"/>
  <c r="F1536" i="11"/>
  <c r="F1529" i="11"/>
  <c r="F1521" i="11"/>
  <c r="F1514" i="11"/>
  <c r="F1507" i="11"/>
  <c r="F1500" i="11"/>
  <c r="F1493" i="11"/>
  <c r="F1485" i="11"/>
  <c r="F1478" i="11"/>
  <c r="F1471" i="11"/>
  <c r="F1464" i="11"/>
  <c r="F1457" i="11"/>
  <c r="F1449" i="11"/>
  <c r="F1442" i="11"/>
  <c r="F1435" i="11"/>
  <c r="F1428" i="11"/>
  <c r="F1421" i="11"/>
  <c r="F1413" i="11"/>
  <c r="F1406" i="11"/>
  <c r="F1399" i="11"/>
  <c r="F1392" i="11"/>
  <c r="F1385" i="11"/>
  <c r="F1377" i="11"/>
  <c r="F1370" i="11"/>
  <c r="F1363" i="11"/>
  <c r="F1356" i="11"/>
  <c r="F1349" i="11"/>
  <c r="F1341" i="11"/>
  <c r="F1334" i="11"/>
  <c r="F1327" i="11"/>
  <c r="F1320" i="11"/>
  <c r="F1313" i="11"/>
  <c r="F1305" i="11"/>
  <c r="F1298" i="11"/>
  <c r="F1291" i="11"/>
  <c r="F1284" i="11"/>
  <c r="F1277" i="11"/>
  <c r="F1269" i="11"/>
  <c r="F1262" i="11"/>
  <c r="F1255" i="11"/>
  <c r="F1248" i="11"/>
  <c r="F1241" i="11"/>
  <c r="F1233" i="11"/>
  <c r="F1226" i="11"/>
  <c r="F1219" i="11"/>
  <c r="F1212" i="11"/>
  <c r="F1205" i="11"/>
  <c r="F1197" i="11"/>
  <c r="F1190" i="11"/>
  <c r="F1183" i="11"/>
  <c r="F1176" i="11"/>
  <c r="F1169" i="11"/>
  <c r="F1161" i="11"/>
  <c r="F1154" i="11"/>
  <c r="F1147" i="11"/>
  <c r="F1140" i="11"/>
  <c r="F1133" i="11"/>
  <c r="F1125" i="11"/>
  <c r="F1118" i="11"/>
  <c r="F1111" i="11"/>
  <c r="F1104" i="11"/>
  <c r="F1097" i="11"/>
  <c r="F1089" i="11"/>
  <c r="F1082" i="11"/>
  <c r="F1075" i="11"/>
  <c r="F1068" i="11"/>
  <c r="F1061" i="11"/>
  <c r="F1053" i="11"/>
  <c r="F1046" i="11"/>
  <c r="F1039" i="11"/>
  <c r="F1032" i="11"/>
  <c r="F1025" i="11"/>
  <c r="F1017" i="11"/>
  <c r="F1010" i="11"/>
  <c r="F1003" i="11"/>
  <c r="F996" i="11"/>
  <c r="F989" i="11"/>
  <c r="F981" i="11"/>
  <c r="F974" i="11"/>
  <c r="F967" i="11"/>
  <c r="F960" i="11"/>
  <c r="F953" i="11"/>
  <c r="F945" i="11"/>
  <c r="F938" i="11"/>
  <c r="F931" i="11"/>
  <c r="F924" i="11"/>
  <c r="F917" i="11"/>
  <c r="F909" i="11"/>
  <c r="F902" i="11"/>
  <c r="F895" i="11"/>
  <c r="F888" i="11"/>
  <c r="F881" i="11"/>
  <c r="F873" i="11"/>
  <c r="F866" i="11"/>
  <c r="F859" i="11"/>
  <c r="F852" i="11"/>
  <c r="F845" i="11"/>
  <c r="F837" i="11"/>
  <c r="F830" i="11"/>
  <c r="F823" i="11"/>
  <c r="F816" i="11"/>
  <c r="F809" i="11"/>
  <c r="F801" i="11"/>
  <c r="F794" i="11"/>
  <c r="F787" i="11"/>
  <c r="F780" i="11"/>
  <c r="F773" i="11"/>
  <c r="F765" i="11"/>
  <c r="F758" i="11"/>
  <c r="F751" i="11"/>
  <c r="F744" i="11"/>
  <c r="F737" i="11"/>
  <c r="F729" i="11"/>
  <c r="F722" i="11"/>
  <c r="F715" i="11"/>
  <c r="F708" i="11"/>
  <c r="F701" i="11"/>
  <c r="F693" i="11"/>
  <c r="F686" i="11"/>
  <c r="F679" i="11"/>
  <c r="F672" i="11"/>
  <c r="F665" i="11"/>
  <c r="F657" i="11"/>
  <c r="F650" i="11"/>
  <c r="F643" i="11"/>
  <c r="F636" i="11"/>
  <c r="F629" i="11"/>
  <c r="F621" i="11"/>
  <c r="F614" i="11"/>
  <c r="F608" i="11"/>
  <c r="F602" i="11"/>
  <c r="F596" i="11"/>
  <c r="F590" i="11"/>
  <c r="F584" i="11"/>
  <c r="F578" i="11"/>
  <c r="F572" i="11"/>
  <c r="F566" i="11"/>
  <c r="F560" i="11"/>
  <c r="F554" i="11"/>
  <c r="F548" i="11"/>
  <c r="F542" i="11"/>
  <c r="F536" i="11"/>
  <c r="F530" i="11"/>
  <c r="F524" i="11"/>
  <c r="F518" i="11"/>
  <c r="F512" i="11"/>
  <c r="F506" i="11"/>
  <c r="F500" i="11"/>
  <c r="F494" i="11"/>
  <c r="F488" i="11"/>
  <c r="F482" i="11"/>
  <c r="F476" i="11"/>
  <c r="F470" i="11"/>
  <c r="F464" i="11"/>
  <c r="F458" i="11"/>
  <c r="F452" i="11"/>
  <c r="F446" i="11"/>
  <c r="F440" i="11"/>
  <c r="F434" i="11"/>
  <c r="F428" i="11"/>
  <c r="F422" i="11"/>
  <c r="F416" i="11"/>
  <c r="F410" i="11"/>
  <c r="F404" i="11"/>
  <c r="F398" i="11"/>
  <c r="F392" i="11"/>
  <c r="F386" i="11"/>
  <c r="F380" i="11"/>
  <c r="F374" i="11"/>
  <c r="F368" i="11"/>
  <c r="F362" i="11"/>
  <c r="F356" i="11"/>
  <c r="F350" i="11"/>
  <c r="F344" i="11"/>
  <c r="F338" i="11"/>
  <c r="F332" i="11"/>
  <c r="F326" i="11"/>
  <c r="F320" i="11"/>
  <c r="F314" i="11"/>
  <c r="F308" i="11"/>
  <c r="F302" i="11"/>
  <c r="F296" i="11"/>
  <c r="F290" i="11"/>
  <c r="F284" i="11"/>
  <c r="F278" i="11"/>
  <c r="F272" i="11"/>
  <c r="F266" i="11"/>
  <c r="F260" i="11"/>
  <c r="F254" i="11"/>
  <c r="F248" i="11"/>
  <c r="F242" i="11"/>
  <c r="F236" i="11"/>
  <c r="F230" i="11"/>
  <c r="F224" i="11"/>
  <c r="F218" i="11"/>
  <c r="F212" i="11"/>
  <c r="F206" i="11"/>
  <c r="F200" i="11"/>
  <c r="F194" i="11"/>
  <c r="F188" i="11"/>
  <c r="F182" i="11"/>
  <c r="F176" i="11"/>
  <c r="F170" i="11"/>
  <c r="F164" i="11"/>
  <c r="F158" i="11"/>
  <c r="F152" i="11"/>
  <c r="F146" i="11"/>
  <c r="F140" i="11"/>
  <c r="F134" i="11"/>
  <c r="F128" i="11"/>
  <c r="F122" i="11"/>
  <c r="F116" i="11"/>
  <c r="F110" i="11"/>
  <c r="F104" i="11"/>
  <c r="F98" i="11"/>
  <c r="F92" i="11"/>
  <c r="F86" i="11"/>
  <c r="F80" i="11"/>
  <c r="F74" i="11"/>
  <c r="F68" i="11"/>
  <c r="F62" i="11"/>
  <c r="F56" i="11"/>
  <c r="F50" i="11"/>
  <c r="F44" i="11"/>
  <c r="F38" i="11"/>
  <c r="F32" i="11"/>
  <c r="F26" i="11"/>
  <c r="F20" i="11"/>
  <c r="F9853" i="11"/>
  <c r="F9637" i="11"/>
  <c r="F9421" i="11"/>
  <c r="F9205" i="11"/>
  <c r="F9040" i="11"/>
  <c r="F8878" i="11"/>
  <c r="F8716" i="11"/>
  <c r="F8554" i="11"/>
  <c r="F8392" i="11"/>
  <c r="F8230" i="11"/>
  <c r="F8091" i="11"/>
  <c r="F7961" i="11"/>
  <c r="F7832" i="11"/>
  <c r="F7702" i="11"/>
  <c r="F7573" i="11"/>
  <c r="F7457" i="11"/>
  <c r="F7349" i="11"/>
  <c r="F7241" i="11"/>
  <c r="F7133" i="11"/>
  <c r="F7025" i="11"/>
  <c r="F6917" i="11"/>
  <c r="F6809" i="11"/>
  <c r="F6701" i="11"/>
  <c r="F6647" i="11"/>
  <c r="F6593" i="11"/>
  <c r="F6539" i="11"/>
  <c r="F6485" i="11"/>
  <c r="F6431" i="11"/>
  <c r="F6377" i="11"/>
  <c r="F6323" i="11"/>
  <c r="F6269" i="11"/>
  <c r="F6215" i="11"/>
  <c r="F6161" i="11"/>
  <c r="F6107" i="11"/>
  <c r="F6053" i="11"/>
  <c r="F5999" i="11"/>
  <c r="F5945" i="11"/>
  <c r="F5891" i="11"/>
  <c r="F5841" i="11"/>
  <c r="F5805" i="11"/>
  <c r="F5769" i="11"/>
  <c r="F5733" i="11"/>
  <c r="F5697" i="11"/>
  <c r="F5661" i="11"/>
  <c r="F5625" i="11"/>
  <c r="F5589" i="11"/>
  <c r="F5553" i="11"/>
  <c r="F5517" i="11"/>
  <c r="F5481" i="11"/>
  <c r="F5445" i="11"/>
  <c r="F5409" i="11"/>
  <c r="F5373" i="11"/>
  <c r="F5337" i="11"/>
  <c r="F5301" i="11"/>
  <c r="F5265" i="11"/>
  <c r="F5229" i="11"/>
  <c r="F5193" i="11"/>
  <c r="F5157" i="11"/>
  <c r="F5121" i="11"/>
  <c r="F5085" i="11"/>
  <c r="F5049" i="11"/>
  <c r="F5013" i="11"/>
  <c r="F4977" i="11"/>
  <c r="F4941" i="11"/>
  <c r="F4905" i="11"/>
  <c r="F4869" i="11"/>
  <c r="F4833" i="11"/>
  <c r="F4797" i="11"/>
  <c r="F4761" i="11"/>
  <c r="F4725" i="11"/>
  <c r="F4689" i="11"/>
  <c r="F4653" i="11"/>
  <c r="F4617" i="11"/>
  <c r="F4581" i="11"/>
  <c r="F4545" i="11"/>
  <c r="F4509" i="11"/>
  <c r="F4473" i="11"/>
  <c r="F4437" i="11"/>
  <c r="F4401" i="11"/>
  <c r="F4365" i="11"/>
  <c r="F4329" i="11"/>
  <c r="F4293" i="11"/>
  <c r="F4257" i="11"/>
  <c r="F4221" i="11"/>
  <c r="F4185" i="11"/>
  <c r="F4149" i="11"/>
  <c r="F4113" i="11"/>
  <c r="F4077" i="11"/>
  <c r="F4041" i="11"/>
  <c r="F4005" i="11"/>
  <c r="F3969" i="11"/>
  <c r="F3933" i="11"/>
  <c r="F3897" i="11"/>
  <c r="F3861" i="11"/>
  <c r="F3825" i="11"/>
  <c r="F3789" i="11"/>
  <c r="F3761" i="11"/>
  <c r="F3733" i="11"/>
  <c r="F3707" i="11"/>
  <c r="F3679" i="11"/>
  <c r="F3653" i="11"/>
  <c r="F3625" i="11"/>
  <c r="F3599" i="11"/>
  <c r="F3571" i="11"/>
  <c r="F3545" i="11"/>
  <c r="F3517" i="11"/>
  <c r="F3491" i="11"/>
  <c r="F3463" i="11"/>
  <c r="F3437" i="11"/>
  <c r="F3409" i="11"/>
  <c r="F3383" i="11"/>
  <c r="F3355" i="11"/>
  <c r="F3329" i="11"/>
  <c r="F3301" i="11"/>
  <c r="F3275" i="11"/>
  <c r="F3247" i="11"/>
  <c r="F3221" i="11"/>
  <c r="F3193" i="11"/>
  <c r="F3167" i="11"/>
  <c r="F3139" i="11"/>
  <c r="F3113" i="11"/>
  <c r="F3085" i="11"/>
  <c r="F3059" i="11"/>
  <c r="F3031" i="11"/>
  <c r="F3005" i="11"/>
  <c r="F2977" i="11"/>
  <c r="F2951" i="11"/>
  <c r="F2923" i="11"/>
  <c r="F2897" i="11"/>
  <c r="F2869" i="11"/>
  <c r="F2843" i="11"/>
  <c r="F2815" i="11"/>
  <c r="F2789" i="11"/>
  <c r="F2763" i="11"/>
  <c r="F2741" i="11"/>
  <c r="F2719" i="11"/>
  <c r="F2698" i="11"/>
  <c r="F2676" i="11"/>
  <c r="F2655" i="11"/>
  <c r="F2633" i="11"/>
  <c r="F2611" i="11"/>
  <c r="F2590" i="11"/>
  <c r="F2568" i="11"/>
  <c r="F2547" i="11"/>
  <c r="F2527" i="11"/>
  <c r="F2509" i="11"/>
  <c r="F2491" i="11"/>
  <c r="F2473" i="11"/>
  <c r="F2455" i="11"/>
  <c r="F2437" i="11"/>
  <c r="F2419" i="11"/>
  <c r="F2401" i="11"/>
  <c r="F2383" i="11"/>
  <c r="F2367" i="11"/>
  <c r="F2355" i="11"/>
  <c r="F2343" i="11"/>
  <c r="F2331" i="11"/>
  <c r="F2319" i="11"/>
  <c r="F2307" i="11"/>
  <c r="F2295" i="11"/>
  <c r="F2283" i="11"/>
  <c r="F2271" i="11"/>
  <c r="F2259" i="11"/>
  <c r="F2247" i="11"/>
  <c r="F2235" i="11"/>
  <c r="F2223" i="11"/>
  <c r="F2211" i="11"/>
  <c r="F2199" i="11"/>
  <c r="F2187" i="11"/>
  <c r="F2175" i="11"/>
  <c r="F2163" i="11"/>
  <c r="F2151" i="11"/>
  <c r="F2139" i="11"/>
  <c r="F2127" i="11"/>
  <c r="F2115" i="11"/>
  <c r="F2103" i="11"/>
  <c r="F2091" i="11"/>
  <c r="F2079" i="11"/>
  <c r="F2067" i="11"/>
  <c r="F2055" i="11"/>
  <c r="F2043" i="11"/>
  <c r="F2031" i="11"/>
  <c r="F2019" i="11"/>
  <c r="F2007" i="11"/>
  <c r="F1995" i="11"/>
  <c r="F1983" i="11"/>
  <c r="F1971" i="11"/>
  <c r="F1959" i="11"/>
  <c r="F1947" i="11"/>
  <c r="F1935" i="11"/>
  <c r="F1923" i="11"/>
  <c r="F1911" i="11"/>
  <c r="F1899" i="11"/>
  <c r="F1887" i="11"/>
  <c r="F1875" i="11"/>
  <c r="F1863" i="11"/>
  <c r="F1851" i="11"/>
  <c r="F1839" i="11"/>
  <c r="F1831" i="11"/>
  <c r="F1823" i="11"/>
  <c r="F1815" i="11"/>
  <c r="F1808" i="11"/>
  <c r="F1801" i="11"/>
  <c r="F1794" i="11"/>
  <c r="F1787" i="11"/>
  <c r="F1779" i="11"/>
  <c r="F1772" i="11"/>
  <c r="F1765" i="11"/>
  <c r="F1758" i="11"/>
  <c r="F1751" i="11"/>
  <c r="F1743" i="11"/>
  <c r="F1736" i="11"/>
  <c r="F1729" i="11"/>
  <c r="F1722" i="11"/>
  <c r="F1715" i="11"/>
  <c r="F1707" i="11"/>
  <c r="F1700" i="11"/>
  <c r="F1693" i="11"/>
  <c r="F1686" i="11"/>
  <c r="F1679" i="11"/>
  <c r="F1671" i="11"/>
  <c r="F1664" i="11"/>
  <c r="F1657" i="11"/>
  <c r="F1650" i="11"/>
  <c r="F1643" i="11"/>
  <c r="F1635" i="11"/>
  <c r="F1628" i="11"/>
  <c r="F1621" i="11"/>
  <c r="F1614" i="11"/>
  <c r="F1607" i="11"/>
  <c r="F1599" i="11"/>
  <c r="F1592" i="11"/>
  <c r="F1585" i="11"/>
  <c r="F1578" i="11"/>
  <c r="F1571" i="11"/>
  <c r="F1563" i="11"/>
  <c r="F1556" i="11"/>
  <c r="F1549" i="11"/>
  <c r="F1542" i="11"/>
  <c r="F1535" i="11"/>
  <c r="F1527" i="11"/>
  <c r="F1520" i="11"/>
  <c r="F1513" i="11"/>
  <c r="F1506" i="11"/>
  <c r="F1499" i="11"/>
  <c r="F1491" i="11"/>
  <c r="F1484" i="11"/>
  <c r="F1477" i="11"/>
  <c r="F1470" i="11"/>
  <c r="F1463" i="11"/>
  <c r="F1455" i="11"/>
  <c r="F1448" i="11"/>
  <c r="F1441" i="11"/>
  <c r="F1434" i="11"/>
  <c r="F1427" i="11"/>
  <c r="F1419" i="11"/>
  <c r="F1412" i="11"/>
  <c r="F1405" i="11"/>
  <c r="F1398" i="11"/>
  <c r="F1391" i="11"/>
  <c r="F1383" i="11"/>
  <c r="F1376" i="11"/>
  <c r="F1369" i="11"/>
  <c r="F1362" i="11"/>
  <c r="F1355" i="11"/>
  <c r="F1347" i="11"/>
  <c r="F1340" i="11"/>
  <c r="F1333" i="11"/>
  <c r="F1326" i="11"/>
  <c r="F1319" i="11"/>
  <c r="F1311" i="11"/>
  <c r="F1304" i="11"/>
  <c r="F1297" i="11"/>
  <c r="F1290" i="11"/>
  <c r="F1283" i="11"/>
  <c r="F1275" i="11"/>
  <c r="F1268" i="11"/>
  <c r="F1261" i="11"/>
  <c r="F1254" i="11"/>
  <c r="F1247" i="11"/>
  <c r="F1239" i="11"/>
  <c r="F1232" i="11"/>
  <c r="F1225" i="11"/>
  <c r="F1218" i="11"/>
  <c r="F1211" i="11"/>
  <c r="F1203" i="11"/>
  <c r="F1196" i="11"/>
  <c r="F1189" i="11"/>
  <c r="F1182" i="11"/>
  <c r="F1175" i="11"/>
  <c r="F1167" i="11"/>
  <c r="F1160" i="11"/>
  <c r="F1153" i="11"/>
  <c r="F1146" i="11"/>
  <c r="F1139" i="11"/>
  <c r="F1131" i="11"/>
  <c r="F1124" i="11"/>
  <c r="F1117" i="11"/>
  <c r="F1110" i="11"/>
  <c r="F1103" i="11"/>
  <c r="F1095" i="11"/>
  <c r="F1088" i="11"/>
  <c r="F1081" i="11"/>
  <c r="F1074" i="11"/>
  <c r="F1067" i="11"/>
  <c r="F1059" i="11"/>
  <c r="F1052" i="11"/>
  <c r="F1045" i="11"/>
  <c r="F1038" i="11"/>
  <c r="F1031" i="11"/>
  <c r="F1023" i="11"/>
  <c r="F1016" i="11"/>
  <c r="F1009" i="11"/>
  <c r="F1002" i="11"/>
  <c r="F995" i="11"/>
  <c r="F987" i="11"/>
  <c r="F980" i="11"/>
  <c r="F973" i="11"/>
  <c r="F966" i="11"/>
  <c r="F959" i="11"/>
  <c r="F951" i="11"/>
  <c r="F944" i="11"/>
  <c r="F937" i="11"/>
  <c r="F930" i="11"/>
  <c r="F923" i="11"/>
  <c r="F915" i="11"/>
  <c r="F908" i="11"/>
  <c r="F901" i="11"/>
  <c r="F894" i="11"/>
  <c r="F887" i="11"/>
  <c r="F879" i="11"/>
  <c r="F872" i="11"/>
  <c r="F865" i="11"/>
  <c r="F858" i="11"/>
  <c r="F851" i="11"/>
  <c r="F843" i="11"/>
  <c r="F836" i="11"/>
  <c r="F829" i="11"/>
  <c r="F822" i="11"/>
  <c r="F815" i="11"/>
  <c r="F807" i="11"/>
  <c r="F800" i="11"/>
  <c r="F793" i="11"/>
  <c r="F786" i="11"/>
  <c r="F779" i="11"/>
  <c r="F771" i="11"/>
  <c r="F764" i="11"/>
  <c r="F757" i="11"/>
  <c r="F750" i="11"/>
  <c r="F743" i="11"/>
  <c r="F735" i="11"/>
  <c r="F728" i="11"/>
  <c r="F721" i="11"/>
  <c r="F714" i="11"/>
  <c r="F707" i="11"/>
  <c r="F699" i="11"/>
  <c r="F692" i="11"/>
  <c r="F685" i="11"/>
  <c r="F678" i="11"/>
  <c r="F671" i="11"/>
  <c r="F663" i="11"/>
  <c r="F656" i="11"/>
  <c r="F649" i="11"/>
  <c r="F642" i="11"/>
  <c r="F635" i="11"/>
  <c r="F627" i="11"/>
  <c r="F620" i="11"/>
  <c r="F613" i="11"/>
  <c r="F607" i="11"/>
  <c r="F601" i="11"/>
  <c r="F595" i="11"/>
  <c r="F589" i="11"/>
  <c r="F583" i="11"/>
  <c r="F577" i="11"/>
  <c r="F571" i="11"/>
  <c r="F565" i="11"/>
  <c r="F559" i="11"/>
  <c r="F553" i="11"/>
  <c r="F547" i="11"/>
  <c r="F541" i="11"/>
  <c r="F535" i="11"/>
  <c r="F529" i="11"/>
  <c r="F523" i="11"/>
  <c r="F517" i="11"/>
  <c r="F511" i="11"/>
  <c r="F505" i="11"/>
  <c r="F499" i="11"/>
  <c r="F493" i="11"/>
  <c r="F487" i="11"/>
  <c r="F481" i="11"/>
  <c r="F475" i="11"/>
  <c r="F469" i="11"/>
  <c r="F463" i="11"/>
  <c r="F457" i="11"/>
  <c r="F451" i="11"/>
  <c r="F445" i="11"/>
  <c r="F439" i="11"/>
  <c r="F433" i="11"/>
  <c r="F427" i="11"/>
  <c r="F421" i="11"/>
  <c r="F415" i="11"/>
  <c r="F409" i="11"/>
  <c r="F403" i="11"/>
  <c r="F397" i="11"/>
  <c r="F391" i="11"/>
  <c r="F385" i="11"/>
  <c r="F379" i="11"/>
  <c r="F373" i="11"/>
  <c r="F367" i="11"/>
  <c r="F361" i="11"/>
  <c r="F355" i="11"/>
  <c r="F349" i="11"/>
  <c r="F343" i="11"/>
  <c r="F337" i="11"/>
  <c r="F331" i="11"/>
  <c r="F325" i="11"/>
  <c r="F319" i="11"/>
  <c r="F313" i="11"/>
  <c r="F307" i="11"/>
  <c r="F301" i="11"/>
  <c r="F295" i="11"/>
  <c r="F289" i="11"/>
  <c r="F283" i="11"/>
  <c r="F277" i="11"/>
  <c r="F271" i="11"/>
  <c r="F265" i="11"/>
  <c r="F259" i="11"/>
  <c r="F253" i="11"/>
  <c r="F247" i="11"/>
  <c r="F241" i="11"/>
  <c r="F235" i="11"/>
  <c r="F229" i="11"/>
  <c r="F223" i="11"/>
  <c r="F217" i="11"/>
  <c r="F211" i="11"/>
  <c r="F205" i="11"/>
  <c r="F199" i="11"/>
  <c r="F193" i="11"/>
  <c r="F187" i="11"/>
  <c r="F181" i="11"/>
  <c r="F175" i="11"/>
  <c r="F169" i="11"/>
  <c r="F163" i="11"/>
  <c r="F157" i="11"/>
  <c r="F151" i="11"/>
  <c r="F145" i="11"/>
  <c r="F139" i="11"/>
  <c r="F133" i="11"/>
  <c r="F127" i="11"/>
  <c r="F121" i="11"/>
  <c r="F115" i="11"/>
  <c r="F109" i="11"/>
  <c r="F103" i="11"/>
  <c r="F97" i="11"/>
  <c r="F91" i="11"/>
  <c r="F85" i="11"/>
  <c r="F79" i="11"/>
  <c r="F73" i="11"/>
  <c r="F67" i="11"/>
  <c r="F61" i="11"/>
  <c r="F55" i="11"/>
  <c r="F49" i="11"/>
  <c r="F9997" i="11"/>
  <c r="F9781" i="11"/>
  <c r="F9565" i="11"/>
  <c r="F9349" i="11"/>
  <c r="F9148" i="11"/>
  <c r="F8986" i="11"/>
  <c r="F8824" i="11"/>
  <c r="F8662" i="11"/>
  <c r="F8500" i="11"/>
  <c r="F8338" i="11"/>
  <c r="F8177" i="11"/>
  <c r="F8048" i="11"/>
  <c r="F7918" i="11"/>
  <c r="F7789" i="11"/>
  <c r="F7659" i="11"/>
  <c r="F7529" i="11"/>
  <c r="F7421" i="11"/>
  <c r="F7313" i="11"/>
  <c r="F7205" i="11"/>
  <c r="F7097" i="11"/>
  <c r="F6989" i="11"/>
  <c r="F6881" i="11"/>
  <c r="F6773" i="11"/>
  <c r="F6683" i="11"/>
  <c r="F6629" i="11"/>
  <c r="F6575" i="11"/>
  <c r="F6521" i="11"/>
  <c r="F6467" i="11"/>
  <c r="F6413" i="11"/>
  <c r="F6359" i="11"/>
  <c r="F6305" i="11"/>
  <c r="F6251" i="11"/>
  <c r="F6197" i="11"/>
  <c r="F6143" i="11"/>
  <c r="F6089" i="11"/>
  <c r="F6035" i="11"/>
  <c r="F5981" i="11"/>
  <c r="F5927" i="11"/>
  <c r="F5873" i="11"/>
  <c r="F5829" i="11"/>
  <c r="F5793" i="11"/>
  <c r="F5757" i="11"/>
  <c r="F5721" i="11"/>
  <c r="F5685" i="11"/>
  <c r="F5649" i="11"/>
  <c r="F5613" i="11"/>
  <c r="F5577" i="11"/>
  <c r="F5541" i="11"/>
  <c r="F5505" i="11"/>
  <c r="F5469" i="11"/>
  <c r="F5433" i="11"/>
  <c r="F5397" i="11"/>
  <c r="F5361" i="11"/>
  <c r="F5325" i="11"/>
  <c r="F5289" i="11"/>
  <c r="F5253" i="11"/>
  <c r="F5217" i="11"/>
  <c r="F5181" i="11"/>
  <c r="F5145" i="11"/>
  <c r="F5109" i="11"/>
  <c r="F5073" i="11"/>
  <c r="F5037" i="11"/>
  <c r="F5001" i="11"/>
  <c r="F4965" i="11"/>
  <c r="F4929" i="11"/>
  <c r="F4893" i="11"/>
  <c r="F4857" i="11"/>
  <c r="F4821" i="11"/>
  <c r="F4785" i="11"/>
  <c r="F4749" i="11"/>
  <c r="F4713" i="11"/>
  <c r="F4677" i="11"/>
  <c r="F4641" i="11"/>
  <c r="F4605" i="11"/>
  <c r="F4569" i="11"/>
  <c r="F4533" i="11"/>
  <c r="F4497" i="11"/>
  <c r="F4461" i="11"/>
  <c r="F4425" i="11"/>
  <c r="F4389" i="11"/>
  <c r="F4353" i="11"/>
  <c r="F4317" i="11"/>
  <c r="F4281" i="11"/>
  <c r="F4245" i="11"/>
  <c r="F4209" i="11"/>
  <c r="F4173" i="11"/>
  <c r="F4137" i="11"/>
  <c r="F4101" i="11"/>
  <c r="F4065" i="11"/>
  <c r="F4029" i="11"/>
  <c r="F3993" i="11"/>
  <c r="F3957" i="11"/>
  <c r="F3921" i="11"/>
  <c r="F3885" i="11"/>
  <c r="F3849" i="11"/>
  <c r="F3813" i="11"/>
  <c r="F3779" i="11"/>
  <c r="F3751" i="11"/>
  <c r="F3725" i="11"/>
  <c r="F3697" i="11"/>
  <c r="F3671" i="11"/>
  <c r="F3643" i="11"/>
  <c r="F3617" i="11"/>
  <c r="F3589" i="11"/>
  <c r="F3563" i="11"/>
  <c r="F3535" i="11"/>
  <c r="F3509" i="11"/>
  <c r="F3481" i="11"/>
  <c r="F3455" i="11"/>
  <c r="F3427" i="11"/>
  <c r="F3401" i="11"/>
  <c r="F3373" i="11"/>
  <c r="F3347" i="11"/>
  <c r="F3319" i="11"/>
  <c r="F3293" i="11"/>
  <c r="F3265" i="11"/>
  <c r="F3239" i="11"/>
  <c r="F3211" i="11"/>
  <c r="F3185" i="11"/>
  <c r="F3157" i="11"/>
  <c r="F3131" i="11"/>
  <c r="F3103" i="11"/>
  <c r="F3077" i="11"/>
  <c r="F3049" i="11"/>
  <c r="F3023" i="11"/>
  <c r="F2995" i="11"/>
  <c r="F2969" i="11"/>
  <c r="F2941" i="11"/>
  <c r="F2915" i="11"/>
  <c r="F2887" i="11"/>
  <c r="F2861" i="11"/>
  <c r="F2833" i="11"/>
  <c r="F2807" i="11"/>
  <c r="F2779" i="11"/>
  <c r="F2755" i="11"/>
  <c r="F2734" i="11"/>
  <c r="F2712" i="11"/>
  <c r="F2691" i="11"/>
  <c r="F2669" i="11"/>
  <c r="F2647" i="11"/>
  <c r="F2626" i="11"/>
  <c r="F2604" i="11"/>
  <c r="F2583" i="11"/>
  <c r="F2561" i="11"/>
  <c r="F2539" i="11"/>
  <c r="F2521" i="11"/>
  <c r="F2503" i="11"/>
  <c r="F2485" i="11"/>
  <c r="F2467" i="11"/>
  <c r="F2449" i="11"/>
  <c r="F2431" i="11"/>
  <c r="F2413" i="11"/>
  <c r="F2395" i="11"/>
  <c r="F2377" i="11"/>
  <c r="F2365" i="11"/>
  <c r="F2353" i="11"/>
  <c r="F2341" i="11"/>
  <c r="F2329" i="11"/>
  <c r="F2317" i="11"/>
  <c r="F2305" i="11"/>
  <c r="F2293" i="11"/>
  <c r="F2281" i="11"/>
  <c r="F2269" i="11"/>
  <c r="F2257" i="11"/>
  <c r="F2245" i="11"/>
  <c r="F2233" i="11"/>
  <c r="F2221" i="11"/>
  <c r="F2209" i="11"/>
  <c r="F2197" i="11"/>
  <c r="F2185" i="11"/>
  <c r="F2173" i="11"/>
  <c r="F2161" i="11"/>
  <c r="F2149" i="11"/>
  <c r="F2137" i="11"/>
  <c r="F2125" i="11"/>
  <c r="F2113" i="11"/>
  <c r="F2101" i="11"/>
  <c r="F2089" i="11"/>
  <c r="F2077" i="11"/>
  <c r="F2065" i="11"/>
  <c r="F2053" i="11"/>
  <c r="F2041" i="11"/>
  <c r="F2029" i="11"/>
  <c r="F2017" i="11"/>
  <c r="F2005" i="11"/>
  <c r="F1993" i="11"/>
  <c r="F1981" i="11"/>
  <c r="F1969" i="11"/>
  <c r="F1957" i="11"/>
  <c r="F1945" i="11"/>
  <c r="F1933" i="11"/>
  <c r="F1921" i="11"/>
  <c r="F1909" i="11"/>
  <c r="F1897" i="11"/>
  <c r="F1885" i="11"/>
  <c r="F1873" i="11"/>
  <c r="F1861" i="11"/>
  <c r="F1849" i="11"/>
  <c r="F1837" i="11"/>
  <c r="F1827" i="11"/>
  <c r="F1820" i="11"/>
  <c r="F1813" i="11"/>
  <c r="F1806" i="11"/>
  <c r="F1799" i="11"/>
  <c r="F1791" i="11"/>
  <c r="F1784" i="11"/>
  <c r="F1777" i="11"/>
  <c r="F1770" i="11"/>
  <c r="F1763" i="11"/>
  <c r="F1755" i="11"/>
  <c r="F1748" i="11"/>
  <c r="F1741" i="11"/>
  <c r="F1734" i="11"/>
  <c r="F1727" i="11"/>
  <c r="F1719" i="11"/>
  <c r="F1712" i="11"/>
  <c r="F1705" i="11"/>
  <c r="F1698" i="11"/>
  <c r="F1691" i="11"/>
  <c r="F1683" i="11"/>
  <c r="F1676" i="11"/>
  <c r="F1669" i="11"/>
  <c r="F1662" i="11"/>
  <c r="F1655" i="11"/>
  <c r="F1647" i="11"/>
  <c r="F1640" i="11"/>
  <c r="F1633" i="11"/>
  <c r="F1626" i="11"/>
  <c r="F1619" i="11"/>
  <c r="F1611" i="11"/>
  <c r="F1604" i="11"/>
  <c r="F1597" i="11"/>
  <c r="F1590" i="11"/>
  <c r="F1583" i="11"/>
  <c r="F1575" i="11"/>
  <c r="F1568" i="11"/>
  <c r="F1561" i="11"/>
  <c r="F1554" i="11"/>
  <c r="F1547" i="11"/>
  <c r="F1539" i="11"/>
  <c r="F1532" i="11"/>
  <c r="F1525" i="11"/>
  <c r="F1518" i="11"/>
  <c r="F1511" i="11"/>
  <c r="F1503" i="11"/>
  <c r="F1496" i="11"/>
  <c r="F1489" i="11"/>
  <c r="F1482" i="11"/>
  <c r="F1475" i="11"/>
  <c r="F1467" i="11"/>
  <c r="F1460" i="11"/>
  <c r="F1453" i="11"/>
  <c r="F1446" i="11"/>
  <c r="F1439" i="11"/>
  <c r="F1431" i="11"/>
  <c r="F1424" i="11"/>
  <c r="F1417" i="11"/>
  <c r="F1410" i="11"/>
  <c r="F1403" i="11"/>
  <c r="F1395" i="11"/>
  <c r="F1388" i="11"/>
  <c r="F1381" i="11"/>
  <c r="F1374" i="11"/>
  <c r="F1367" i="11"/>
  <c r="F1359" i="11"/>
  <c r="F1352" i="11"/>
  <c r="F1345" i="11"/>
  <c r="F1338" i="11"/>
  <c r="F1331" i="11"/>
  <c r="F1323" i="11"/>
  <c r="F1316" i="11"/>
  <c r="F1309" i="11"/>
  <c r="F1302" i="11"/>
  <c r="F1295" i="11"/>
  <c r="F1287" i="11"/>
  <c r="F1280" i="11"/>
  <c r="F1273" i="11"/>
  <c r="F1266" i="11"/>
  <c r="F1259" i="11"/>
  <c r="F1251" i="11"/>
  <c r="F1244" i="11"/>
  <c r="F1237" i="11"/>
  <c r="F1230" i="11"/>
  <c r="F1223" i="11"/>
  <c r="F1215" i="11"/>
  <c r="F1208" i="11"/>
  <c r="F1201" i="11"/>
  <c r="F1194" i="11"/>
  <c r="F1187" i="11"/>
  <c r="F1179" i="11"/>
  <c r="F1172" i="11"/>
  <c r="F1165" i="11"/>
  <c r="F1158" i="11"/>
  <c r="F1151" i="11"/>
  <c r="F1143" i="11"/>
  <c r="F1136" i="11"/>
  <c r="F1129" i="11"/>
  <c r="F1122" i="11"/>
  <c r="F1115" i="11"/>
  <c r="F1107" i="11"/>
  <c r="F1100" i="11"/>
  <c r="F1093" i="11"/>
  <c r="F1086" i="11"/>
  <c r="F1079" i="11"/>
  <c r="F1071" i="11"/>
  <c r="F1064" i="11"/>
  <c r="F1057" i="11"/>
  <c r="F1050" i="11"/>
  <c r="F1043" i="11"/>
  <c r="F1035" i="11"/>
  <c r="F1028" i="11"/>
  <c r="F1021" i="11"/>
  <c r="F1014" i="11"/>
  <c r="F1007" i="11"/>
  <c r="F999" i="11"/>
  <c r="F992" i="11"/>
  <c r="F985" i="11"/>
  <c r="F978" i="11"/>
  <c r="F971" i="11"/>
  <c r="F963" i="11"/>
  <c r="F956" i="11"/>
  <c r="F949" i="11"/>
  <c r="F942" i="11"/>
  <c r="F935" i="11"/>
  <c r="F927" i="11"/>
  <c r="F920" i="11"/>
  <c r="F913" i="11"/>
  <c r="F906" i="11"/>
  <c r="F899" i="11"/>
  <c r="F891" i="11"/>
  <c r="F884" i="11"/>
  <c r="F877" i="11"/>
  <c r="F870" i="11"/>
  <c r="F863" i="11"/>
  <c r="F855" i="11"/>
  <c r="F848" i="11"/>
  <c r="F841" i="11"/>
  <c r="F834" i="11"/>
  <c r="F827" i="11"/>
  <c r="F819" i="11"/>
  <c r="F812" i="11"/>
  <c r="F805" i="11"/>
  <c r="F798" i="11"/>
  <c r="F791" i="11"/>
  <c r="F783" i="11"/>
  <c r="F776" i="11"/>
  <c r="F769" i="11"/>
  <c r="F762" i="11"/>
  <c r="F755" i="11"/>
  <c r="F747" i="11"/>
  <c r="F740" i="11"/>
  <c r="F733" i="11"/>
  <c r="F726" i="11"/>
  <c r="F719" i="11"/>
  <c r="F711" i="11"/>
  <c r="F704" i="11"/>
  <c r="F697" i="11"/>
  <c r="F690" i="11"/>
  <c r="F683" i="11"/>
  <c r="F675" i="11"/>
  <c r="F668" i="11"/>
  <c r="F661" i="11"/>
  <c r="F654" i="11"/>
  <c r="F647" i="11"/>
  <c r="F639" i="11"/>
  <c r="F632" i="11"/>
  <c r="F625" i="11"/>
  <c r="F618" i="11"/>
  <c r="F611" i="11"/>
  <c r="F605" i="11"/>
  <c r="F599" i="11"/>
  <c r="F593" i="11"/>
  <c r="F587" i="11"/>
  <c r="F581" i="11"/>
  <c r="F575" i="11"/>
  <c r="F569" i="11"/>
  <c r="F563" i="11"/>
  <c r="F557" i="11"/>
  <c r="F551" i="11"/>
  <c r="F545" i="11"/>
  <c r="F539" i="11"/>
  <c r="F533" i="11"/>
  <c r="F527" i="11"/>
  <c r="F521" i="11"/>
  <c r="F515" i="11"/>
  <c r="F509" i="11"/>
  <c r="F503" i="11"/>
  <c r="F497" i="11"/>
  <c r="F491" i="11"/>
  <c r="F485" i="11"/>
  <c r="F479" i="11"/>
  <c r="F473" i="11"/>
  <c r="F467" i="11"/>
  <c r="F461" i="11"/>
  <c r="F455" i="11"/>
  <c r="F449" i="11"/>
  <c r="F443" i="11"/>
  <c r="F437" i="11"/>
  <c r="F431" i="11"/>
  <c r="F425" i="11"/>
  <c r="F419" i="11"/>
  <c r="F413" i="11"/>
  <c r="F407" i="11"/>
  <c r="F401" i="11"/>
  <c r="F395" i="11"/>
  <c r="F389" i="11"/>
  <c r="F383" i="11"/>
  <c r="F377" i="11"/>
  <c r="F371" i="11"/>
  <c r="F365" i="11"/>
  <c r="F359" i="11"/>
  <c r="F353" i="11"/>
  <c r="F347" i="11"/>
  <c r="F341" i="11"/>
  <c r="F335" i="11"/>
  <c r="F329" i="11"/>
  <c r="F323" i="11"/>
  <c r="F317" i="11"/>
  <c r="F311" i="11"/>
  <c r="F305" i="11"/>
  <c r="F299" i="11"/>
  <c r="F293" i="11"/>
  <c r="F287" i="11"/>
  <c r="F281" i="11"/>
  <c r="F275" i="11"/>
  <c r="F269" i="11"/>
  <c r="F263" i="11"/>
  <c r="F257" i="11"/>
  <c r="F251" i="11"/>
  <c r="F245" i="11"/>
  <c r="F239" i="11"/>
  <c r="F233" i="11"/>
  <c r="F227" i="11"/>
  <c r="F221" i="11"/>
  <c r="F215" i="11"/>
  <c r="F209" i="11"/>
  <c r="F203" i="11"/>
  <c r="F197" i="11"/>
  <c r="F191" i="11"/>
  <c r="F185" i="11"/>
  <c r="F179" i="11"/>
  <c r="F173" i="11"/>
  <c r="F167" i="11"/>
  <c r="F161" i="11"/>
  <c r="F155" i="11"/>
  <c r="F149" i="11"/>
  <c r="F143" i="11"/>
  <c r="F137" i="11"/>
  <c r="F131" i="11"/>
  <c r="F125" i="11"/>
  <c r="F119" i="11"/>
  <c r="F113" i="11"/>
  <c r="F107" i="11"/>
  <c r="F101" i="11"/>
  <c r="F95" i="11"/>
  <c r="F89" i="11"/>
  <c r="F83" i="11"/>
  <c r="F77" i="11"/>
  <c r="F71" i="11"/>
  <c r="F65" i="11"/>
  <c r="F59" i="11"/>
  <c r="F53" i="11"/>
  <c r="F47" i="11"/>
  <c r="F41" i="11"/>
  <c r="F35" i="11"/>
  <c r="F29" i="11"/>
  <c r="F23" i="11"/>
  <c r="F17" i="11"/>
  <c r="F9601" i="11"/>
  <c r="F8527" i="11"/>
  <c r="F7681" i="11"/>
  <c r="F7007" i="11"/>
  <c r="F6527" i="11"/>
  <c r="F6203" i="11"/>
  <c r="F5879" i="11"/>
  <c r="F5652" i="11"/>
  <c r="F5436" i="11"/>
  <c r="F5220" i="11"/>
  <c r="F5004" i="11"/>
  <c r="F4788" i="11"/>
  <c r="F4572" i="11"/>
  <c r="F4356" i="11"/>
  <c r="F4140" i="11"/>
  <c r="F3924" i="11"/>
  <c r="F3727" i="11"/>
  <c r="F3565" i="11"/>
  <c r="F3403" i="11"/>
  <c r="F3241" i="11"/>
  <c r="F3079" i="11"/>
  <c r="F2917" i="11"/>
  <c r="F2758" i="11"/>
  <c r="F2628" i="11"/>
  <c r="F2505" i="11"/>
  <c r="F2397" i="11"/>
  <c r="F2318" i="11"/>
  <c r="F2246" i="11"/>
  <c r="F2174" i="11"/>
  <c r="F2102" i="11"/>
  <c r="F2030" i="11"/>
  <c r="F1958" i="11"/>
  <c r="F1886" i="11"/>
  <c r="F1821" i="11"/>
  <c r="F1778" i="11"/>
  <c r="F1735" i="11"/>
  <c r="F1692" i="11"/>
  <c r="F1649" i="11"/>
  <c r="F1605" i="11"/>
  <c r="F1562" i="11"/>
  <c r="F1519" i="11"/>
  <c r="F1476" i="11"/>
  <c r="F1433" i="11"/>
  <c r="F1389" i="11"/>
  <c r="F1346" i="11"/>
  <c r="F1303" i="11"/>
  <c r="F1260" i="11"/>
  <c r="F1217" i="11"/>
  <c r="F1173" i="11"/>
  <c r="F1130" i="11"/>
  <c r="F1087" i="11"/>
  <c r="F1044" i="11"/>
  <c r="F1001" i="11"/>
  <c r="F957" i="11"/>
  <c r="F914" i="11"/>
  <c r="F871" i="11"/>
  <c r="F828" i="11"/>
  <c r="F785" i="11"/>
  <c r="F741" i="11"/>
  <c r="F698" i="11"/>
  <c r="F655" i="11"/>
  <c r="F612" i="11"/>
  <c r="F576" i="11"/>
  <c r="F540" i="11"/>
  <c r="F504" i="11"/>
  <c r="F468" i="11"/>
  <c r="F432" i="11"/>
  <c r="F396" i="11"/>
  <c r="F360" i="11"/>
  <c r="F324" i="11"/>
  <c r="F288" i="11"/>
  <c r="F252" i="11"/>
  <c r="F216" i="11"/>
  <c r="F180" i="11"/>
  <c r="F144" i="11"/>
  <c r="F108" i="11"/>
  <c r="F72" i="11"/>
  <c r="F48" i="11"/>
  <c r="F36" i="11"/>
  <c r="F24" i="11"/>
  <c r="F9385" i="11"/>
  <c r="F8365" i="11"/>
  <c r="F7551" i="11"/>
  <c r="F6899" i="11"/>
  <c r="F6473" i="11"/>
  <c r="F6149" i="11"/>
  <c r="F5832" i="11"/>
  <c r="F5616" i="11"/>
  <c r="F5400" i="11"/>
  <c r="F5184" i="11"/>
  <c r="F4968" i="11"/>
  <c r="F4752" i="11"/>
  <c r="F4536" i="11"/>
  <c r="F4320" i="11"/>
  <c r="F4104" i="11"/>
  <c r="F3888" i="11"/>
  <c r="F3701" i="11"/>
  <c r="F3539" i="11"/>
  <c r="F3377" i="11"/>
  <c r="F3215" i="11"/>
  <c r="F3053" i="11"/>
  <c r="F2891" i="11"/>
  <c r="F2736" i="11"/>
  <c r="F2607" i="11"/>
  <c r="F2487" i="11"/>
  <c r="F2379" i="11"/>
  <c r="F2306" i="11"/>
  <c r="F2234" i="11"/>
  <c r="F2162" i="11"/>
  <c r="F2090" i="11"/>
  <c r="F2018" i="11"/>
  <c r="F1946" i="11"/>
  <c r="F1874" i="11"/>
  <c r="F1814" i="11"/>
  <c r="F1771" i="11"/>
  <c r="F1728" i="11"/>
  <c r="F1685" i="11"/>
  <c r="F1641" i="11"/>
  <c r="F1598" i="11"/>
  <c r="F1555" i="11"/>
  <c r="F1512" i="11"/>
  <c r="F1469" i="11"/>
  <c r="F1425" i="11"/>
  <c r="F1382" i="11"/>
  <c r="F1339" i="11"/>
  <c r="F1296" i="11"/>
  <c r="F1253" i="11"/>
  <c r="F1209" i="11"/>
  <c r="F1166" i="11"/>
  <c r="F1123" i="11"/>
  <c r="F1080" i="11"/>
  <c r="F1037" i="11"/>
  <c r="F993" i="11"/>
  <c r="F950" i="11"/>
  <c r="F907" i="11"/>
  <c r="F864" i="11"/>
  <c r="F821" i="11"/>
  <c r="F777" i="11"/>
  <c r="F734" i="11"/>
  <c r="F691" i="11"/>
  <c r="F648" i="11"/>
  <c r="F606" i="11"/>
  <c r="F570" i="11"/>
  <c r="F534" i="11"/>
  <c r="F498" i="11"/>
  <c r="F462" i="11"/>
  <c r="F426" i="11"/>
  <c r="F390" i="11"/>
  <c r="F354" i="11"/>
  <c r="F318" i="11"/>
  <c r="F282" i="11"/>
  <c r="F246" i="11"/>
  <c r="F210" i="11"/>
  <c r="F174" i="11"/>
  <c r="F138" i="11"/>
  <c r="F102" i="11"/>
  <c r="F66" i="11"/>
  <c r="F45" i="11"/>
  <c r="F33" i="11"/>
  <c r="F21" i="11"/>
  <c r="F9175" i="11"/>
  <c r="F8203" i="11"/>
  <c r="F7439" i="11"/>
  <c r="F6791" i="11"/>
  <c r="F6419" i="11"/>
  <c r="F6095" i="11"/>
  <c r="F5796" i="11"/>
  <c r="F5580" i="11"/>
  <c r="F5364" i="11"/>
  <c r="F5148" i="11"/>
  <c r="F4932" i="11"/>
  <c r="F4716" i="11"/>
  <c r="F4500" i="11"/>
  <c r="F4284" i="11"/>
  <c r="F4068" i="11"/>
  <c r="F3852" i="11"/>
  <c r="F3673" i="11"/>
  <c r="F3511" i="11"/>
  <c r="F3349" i="11"/>
  <c r="F3187" i="11"/>
  <c r="F3025" i="11"/>
  <c r="F2863" i="11"/>
  <c r="F2715" i="11"/>
  <c r="F2585" i="11"/>
  <c r="F2469" i="11"/>
  <c r="F2366" i="11"/>
  <c r="F2294" i="11"/>
  <c r="F2222" i="11"/>
  <c r="F2150" i="11"/>
  <c r="F2078" i="11"/>
  <c r="F2006" i="11"/>
  <c r="F1934" i="11"/>
  <c r="F1862" i="11"/>
  <c r="F1807" i="11"/>
  <c r="F1764" i="11"/>
  <c r="F1721" i="11"/>
  <c r="F1677" i="11"/>
  <c r="F1634" i="11"/>
  <c r="F1591" i="11"/>
  <c r="F1548" i="11"/>
  <c r="F1505" i="11"/>
  <c r="F1461" i="11"/>
  <c r="F1418" i="11"/>
  <c r="F1375" i="11"/>
  <c r="F1332" i="11"/>
  <c r="F1289" i="11"/>
  <c r="F1245" i="11"/>
  <c r="F1202" i="11"/>
  <c r="F1159" i="11"/>
  <c r="F1116" i="11"/>
  <c r="F1073" i="11"/>
  <c r="F1029" i="11"/>
  <c r="F986" i="11"/>
  <c r="F943" i="11"/>
  <c r="F900" i="11"/>
  <c r="F857" i="11"/>
  <c r="F813" i="11"/>
  <c r="F770" i="11"/>
  <c r="F727" i="11"/>
  <c r="F684" i="11"/>
  <c r="F641" i="11"/>
  <c r="F600" i="11"/>
  <c r="F564" i="11"/>
  <c r="F528" i="11"/>
  <c r="F492" i="11"/>
  <c r="F456" i="11"/>
  <c r="F420" i="11"/>
  <c r="F384" i="11"/>
  <c r="F348" i="11"/>
  <c r="F312" i="11"/>
  <c r="F276" i="11"/>
  <c r="F240" i="11"/>
  <c r="F204" i="11"/>
  <c r="F168" i="11"/>
  <c r="F132" i="11"/>
  <c r="F96" i="11"/>
  <c r="F60" i="11"/>
  <c r="F43" i="11"/>
  <c r="F31" i="11"/>
  <c r="F19" i="11"/>
  <c r="F9013" i="11"/>
  <c r="F8069" i="11"/>
  <c r="F7331" i="11"/>
  <c r="F6689" i="11"/>
  <c r="F6365" i="11"/>
  <c r="F6041" i="11"/>
  <c r="F5760" i="11"/>
  <c r="F5544" i="11"/>
  <c r="F5328" i="11"/>
  <c r="F5112" i="11"/>
  <c r="F4896" i="11"/>
  <c r="F4680" i="11"/>
  <c r="F4464" i="11"/>
  <c r="F4248" i="11"/>
  <c r="F4032" i="11"/>
  <c r="F3816" i="11"/>
  <c r="F3647" i="11"/>
  <c r="F3485" i="11"/>
  <c r="F3323" i="11"/>
  <c r="F3161" i="11"/>
  <c r="F2999" i="11"/>
  <c r="F2837" i="11"/>
  <c r="F2693" i="11"/>
  <c r="F2563" i="11"/>
  <c r="F2451" i="11"/>
  <c r="F2354" i="11"/>
  <c r="F2282" i="11"/>
  <c r="F2210" i="11"/>
  <c r="F2138" i="11"/>
  <c r="F2066" i="11"/>
  <c r="F1994" i="11"/>
  <c r="F1922" i="11"/>
  <c r="F1850" i="11"/>
  <c r="F1800" i="11"/>
  <c r="F1757" i="11"/>
  <c r="F1713" i="11"/>
  <c r="F1670" i="11"/>
  <c r="F1627" i="11"/>
  <c r="F1584" i="11"/>
  <c r="F1541" i="11"/>
  <c r="F1497" i="11"/>
  <c r="F1454" i="11"/>
  <c r="F1411" i="11"/>
  <c r="F1368" i="11"/>
  <c r="F1325" i="11"/>
  <c r="F1281" i="11"/>
  <c r="F1238" i="11"/>
  <c r="F1195" i="11"/>
  <c r="F1152" i="11"/>
  <c r="F1109" i="11"/>
  <c r="F1065" i="11"/>
  <c r="F1022" i="11"/>
  <c r="F979" i="11"/>
  <c r="F936" i="11"/>
  <c r="F893" i="11"/>
  <c r="F849" i="11"/>
  <c r="F806" i="11"/>
  <c r="F763" i="11"/>
  <c r="F720" i="11"/>
  <c r="F677" i="11"/>
  <c r="F633" i="11"/>
  <c r="F594" i="11"/>
  <c r="F558" i="11"/>
  <c r="F522" i="11"/>
  <c r="F486" i="11"/>
  <c r="F450" i="11"/>
  <c r="F414" i="11"/>
  <c r="F378" i="11"/>
  <c r="F342" i="11"/>
  <c r="F306" i="11"/>
  <c r="F270" i="11"/>
  <c r="F234" i="11"/>
  <c r="F198" i="11"/>
  <c r="F162" i="11"/>
  <c r="F126" i="11"/>
  <c r="F90" i="11"/>
  <c r="F57" i="11"/>
  <c r="F42" i="11"/>
  <c r="F30" i="11"/>
  <c r="F18" i="11"/>
  <c r="F9817" i="11"/>
  <c r="F8689" i="11"/>
  <c r="F7810" i="11"/>
  <c r="F7115" i="11"/>
  <c r="F6581" i="11"/>
  <c r="F6257" i="11"/>
  <c r="F5933" i="11"/>
  <c r="F5688" i="11"/>
  <c r="F5472" i="11"/>
  <c r="F5256" i="11"/>
  <c r="F5040" i="11"/>
  <c r="F4824" i="11"/>
  <c r="F4608" i="11"/>
  <c r="F4392" i="11"/>
  <c r="F4176" i="11"/>
  <c r="F3960" i="11"/>
  <c r="F3755" i="11"/>
  <c r="F3593" i="11"/>
  <c r="F3431" i="11"/>
  <c r="F3269" i="11"/>
  <c r="F3107" i="11"/>
  <c r="F2945" i="11"/>
  <c r="F2783" i="11"/>
  <c r="F2650" i="11"/>
  <c r="F2523" i="11"/>
  <c r="F2415" i="11"/>
  <c r="F2330" i="11"/>
  <c r="F2258" i="11"/>
  <c r="F2186" i="11"/>
  <c r="F2114" i="11"/>
  <c r="F2042" i="11"/>
  <c r="F1970" i="11"/>
  <c r="F1898" i="11"/>
  <c r="F1830" i="11"/>
  <c r="F1785" i="11"/>
  <c r="F1742" i="11"/>
  <c r="F1699" i="11"/>
  <c r="F1656" i="11"/>
  <c r="F1613" i="11"/>
  <c r="F1569" i="11"/>
  <c r="F1526" i="11"/>
  <c r="F1483" i="11"/>
  <c r="F1440" i="11"/>
  <c r="F1397" i="11"/>
  <c r="F1353" i="11"/>
  <c r="F1310" i="11"/>
  <c r="F1267" i="11"/>
  <c r="F1224" i="11"/>
  <c r="F1181" i="11"/>
  <c r="F1137" i="11"/>
  <c r="F1094" i="11"/>
  <c r="F1051" i="11"/>
  <c r="F1008" i="11"/>
  <c r="F965" i="11"/>
  <c r="F921" i="11"/>
  <c r="F878" i="11"/>
  <c r="F835" i="11"/>
  <c r="F792" i="11"/>
  <c r="F749" i="11"/>
  <c r="F705" i="11"/>
  <c r="F662" i="11"/>
  <c r="F619" i="11"/>
  <c r="F582" i="11"/>
  <c r="F546" i="11"/>
  <c r="F510" i="11"/>
  <c r="F474" i="11"/>
  <c r="F438" i="11"/>
  <c r="F402" i="11"/>
  <c r="F366" i="11"/>
  <c r="F330" i="11"/>
  <c r="F294" i="11"/>
  <c r="F258" i="11"/>
  <c r="F222" i="11"/>
  <c r="F186" i="11"/>
  <c r="F150" i="11"/>
  <c r="F114" i="11"/>
  <c r="F78" i="11"/>
  <c r="F51" i="11"/>
  <c r="F37" i="11"/>
  <c r="F25" i="11"/>
  <c r="F6311" i="11"/>
  <c r="F4860" i="11"/>
  <c r="F3619" i="11"/>
  <c r="F2671" i="11"/>
  <c r="F2126" i="11"/>
  <c r="F1749" i="11"/>
  <c r="F1490" i="11"/>
  <c r="F1231" i="11"/>
  <c r="F972" i="11"/>
  <c r="F713" i="11"/>
  <c r="F480" i="11"/>
  <c r="F264" i="11"/>
  <c r="F54" i="11"/>
  <c r="F5987" i="11"/>
  <c r="F4644" i="11"/>
  <c r="F3457" i="11"/>
  <c r="F2542" i="11"/>
  <c r="F2054" i="11"/>
  <c r="F1706" i="11"/>
  <c r="F1447" i="11"/>
  <c r="F1188" i="11"/>
  <c r="F929" i="11"/>
  <c r="F669" i="11"/>
  <c r="F444" i="11"/>
  <c r="F228" i="11"/>
  <c r="F39" i="11"/>
  <c r="F8851" i="11"/>
  <c r="F5724" i="11"/>
  <c r="F4428" i="11"/>
  <c r="F3295" i="11"/>
  <c r="F2433" i="11"/>
  <c r="F1982" i="11"/>
  <c r="F1663" i="11"/>
  <c r="F1404" i="11"/>
  <c r="F1145" i="11"/>
  <c r="F885" i="11"/>
  <c r="F626" i="11"/>
  <c r="F408" i="11"/>
  <c r="F192" i="11"/>
  <c r="F27" i="11"/>
  <c r="F7940" i="11"/>
  <c r="F5508" i="11"/>
  <c r="F4212" i="11"/>
  <c r="F3133" i="11"/>
  <c r="F2342" i="11"/>
  <c r="F1910" i="11"/>
  <c r="F1620" i="11"/>
  <c r="F1361" i="11"/>
  <c r="F1101" i="11"/>
  <c r="F842" i="11"/>
  <c r="F588" i="11"/>
  <c r="F372" i="11"/>
  <c r="F156" i="11"/>
  <c r="F15" i="11"/>
  <c r="F6635" i="11"/>
  <c r="F5076" i="11"/>
  <c r="F3781" i="11"/>
  <c r="F2809" i="11"/>
  <c r="F2198" i="11"/>
  <c r="F1793" i="11"/>
  <c r="F1533" i="11"/>
  <c r="F1274" i="11"/>
  <c r="F1015" i="11"/>
  <c r="F756" i="11"/>
  <c r="F516" i="11"/>
  <c r="F300" i="11"/>
  <c r="F84" i="11"/>
  <c r="F7223" i="11"/>
  <c r="F1577" i="11"/>
  <c r="F120" i="11"/>
  <c r="F5292" i="11"/>
  <c r="F1317" i="11"/>
  <c r="F2270" i="11"/>
  <c r="F3996" i="11"/>
  <c r="F1058" i="11"/>
  <c r="F552" i="11"/>
  <c r="F2971" i="11"/>
  <c r="F799" i="11"/>
  <c r="F1838" i="11"/>
  <c r="F336" i="11"/>
  <c r="I13" i="6"/>
  <c r="J13" i="6"/>
  <c r="I19" i="13"/>
  <c r="Q67" i="5"/>
  <c r="Q87" i="5"/>
  <c r="Q42" i="5"/>
  <c r="Q82" i="5"/>
  <c r="Q86" i="5"/>
  <c r="Q44" i="5"/>
  <c r="Q36" i="5"/>
  <c r="Q34" i="5"/>
  <c r="Q96" i="5"/>
  <c r="Q85" i="5"/>
  <c r="Q90" i="5"/>
  <c r="Q38" i="5"/>
  <c r="Q13" i="5"/>
  <c r="Q10" i="5"/>
  <c r="Q107" i="5"/>
  <c r="Q68" i="5"/>
  <c r="Q60" i="5"/>
  <c r="Q31" i="5"/>
  <c r="Q14" i="5"/>
  <c r="Q53" i="5"/>
  <c r="Q76" i="5"/>
  <c r="Q46" i="5"/>
  <c r="Q79" i="5"/>
  <c r="Q37" i="5"/>
  <c r="Q101" i="5"/>
  <c r="Q47" i="5"/>
  <c r="Q65" i="5"/>
  <c r="Q109" i="5"/>
  <c r="Q61" i="5"/>
  <c r="Q18" i="5"/>
  <c r="Q111" i="5"/>
  <c r="Q33" i="5"/>
  <c r="Q59" i="5"/>
  <c r="Q17" i="5"/>
  <c r="Q108" i="5"/>
  <c r="Q93" i="5"/>
  <c r="Q74" i="5"/>
  <c r="Q48" i="5"/>
  <c r="Q105" i="5"/>
  <c r="Q100" i="5"/>
  <c r="Q19" i="5"/>
  <c r="Q29" i="5"/>
  <c r="Q110" i="5"/>
  <c r="Q88" i="5"/>
  <c r="Q20" i="5"/>
  <c r="Q77" i="5"/>
  <c r="Q69" i="5"/>
  <c r="Q43" i="5"/>
  <c r="Q39" i="5"/>
  <c r="Q63" i="5"/>
  <c r="Q28" i="5"/>
  <c r="Q112" i="5"/>
  <c r="Q70" i="5"/>
  <c r="Q73" i="5"/>
  <c r="Q71" i="5"/>
  <c r="Q98" i="5"/>
  <c r="Q56" i="5"/>
  <c r="Q35" i="5"/>
  <c r="Q64" i="5"/>
  <c r="Q97" i="5"/>
  <c r="Q66" i="5"/>
  <c r="Q30" i="5"/>
  <c r="Q50" i="5"/>
  <c r="Q24" i="5"/>
  <c r="Q106" i="5"/>
  <c r="Q49" i="5"/>
  <c r="Q27" i="5"/>
  <c r="Q103" i="5"/>
  <c r="Q21" i="5"/>
  <c r="Q26" i="5"/>
  <c r="Q41" i="5"/>
  <c r="Q51" i="5"/>
  <c r="Q52" i="5"/>
  <c r="Q25" i="5"/>
  <c r="Q81" i="5"/>
  <c r="Q55" i="5"/>
  <c r="Q75" i="5"/>
  <c r="Q80" i="5"/>
  <c r="Q94" i="5"/>
  <c r="Q102" i="5"/>
  <c r="Q23" i="5"/>
  <c r="Q22" i="5"/>
  <c r="Q32" i="5"/>
  <c r="Q95" i="5"/>
  <c r="Q40" i="5"/>
  <c r="Q91" i="5"/>
  <c r="Q58" i="5"/>
  <c r="Q92" i="5"/>
  <c r="Q84" i="5"/>
  <c r="Q89" i="5"/>
  <c r="Q15" i="5"/>
  <c r="Q104" i="5"/>
  <c r="Q83" i="5"/>
  <c r="Q72" i="5"/>
  <c r="Q16" i="5"/>
  <c r="Q62" i="5"/>
  <c r="Q99" i="5"/>
  <c r="Q45" i="5"/>
  <c r="Q57" i="5"/>
  <c r="Q78" i="5"/>
  <c r="Q54" i="5"/>
  <c r="G46" i="2"/>
  <c r="G45" i="2"/>
  <c r="G47" i="2"/>
  <c r="G48" i="2"/>
  <c r="H9" i="12"/>
  <c r="E15" i="8"/>
  <c r="S14" i="8"/>
  <c r="O14" i="8" s="1"/>
  <c r="P14" i="7"/>
  <c r="C15" i="7"/>
  <c r="B16" i="7"/>
  <c r="C30" i="3"/>
  <c r="B31" i="3"/>
  <c r="F12" i="11"/>
  <c r="G11" i="11"/>
  <c r="H15" i="8"/>
  <c r="I15" i="8" s="1"/>
  <c r="P14" i="8"/>
  <c r="I13" i="12"/>
  <c r="E26" i="12" a="1"/>
  <c r="E123" i="12" l="1"/>
  <c r="E117" i="12"/>
  <c r="E111" i="12"/>
  <c r="E105" i="12"/>
  <c r="E99" i="12"/>
  <c r="E93" i="12"/>
  <c r="E87" i="12"/>
  <c r="E81" i="12"/>
  <c r="E75" i="12"/>
  <c r="E69" i="12"/>
  <c r="E63" i="12"/>
  <c r="E57" i="12"/>
  <c r="E51" i="12"/>
  <c r="E45" i="12"/>
  <c r="E39" i="12"/>
  <c r="E33" i="12"/>
  <c r="E27" i="12"/>
  <c r="E122" i="12"/>
  <c r="E116" i="12"/>
  <c r="E110" i="12"/>
  <c r="E104" i="12"/>
  <c r="E98" i="12"/>
  <c r="E92" i="12"/>
  <c r="E86" i="12"/>
  <c r="E80" i="12"/>
  <c r="E74" i="12"/>
  <c r="E68" i="12"/>
  <c r="E62" i="12"/>
  <c r="E56" i="12"/>
  <c r="E50" i="12"/>
  <c r="E44" i="12"/>
  <c r="E38" i="12"/>
  <c r="E32" i="12"/>
  <c r="E26" i="12"/>
  <c r="E125" i="12"/>
  <c r="E115" i="12"/>
  <c r="E107" i="12"/>
  <c r="E97" i="12"/>
  <c r="E89" i="12"/>
  <c r="E79" i="12"/>
  <c r="E71" i="12"/>
  <c r="E61" i="12"/>
  <c r="E53" i="12"/>
  <c r="E43" i="12"/>
  <c r="E35" i="12"/>
  <c r="E121" i="12"/>
  <c r="E113" i="12"/>
  <c r="E103" i="12"/>
  <c r="E95" i="12"/>
  <c r="E85" i="12"/>
  <c r="E77" i="12"/>
  <c r="E67" i="12"/>
  <c r="E59" i="12"/>
  <c r="E49" i="12"/>
  <c r="E41" i="12"/>
  <c r="E31" i="12"/>
  <c r="E124" i="12"/>
  <c r="E109" i="12"/>
  <c r="E96" i="12"/>
  <c r="E83" i="12"/>
  <c r="E70" i="12"/>
  <c r="E55" i="12"/>
  <c r="E42" i="12"/>
  <c r="E29" i="12"/>
  <c r="E119" i="12"/>
  <c r="E106" i="12"/>
  <c r="E91" i="12"/>
  <c r="E78" i="12"/>
  <c r="E65" i="12"/>
  <c r="E52" i="12"/>
  <c r="E37" i="12"/>
  <c r="E126" i="12"/>
  <c r="E102" i="12"/>
  <c r="E84" i="12"/>
  <c r="E64" i="12"/>
  <c r="E118" i="12"/>
  <c r="E100" i="12"/>
  <c r="E76" i="12"/>
  <c r="E58" i="12"/>
  <c r="E36" i="12"/>
  <c r="E112" i="12"/>
  <c r="E90" i="12"/>
  <c r="E72" i="12"/>
  <c r="E48" i="12"/>
  <c r="E30" i="12"/>
  <c r="E120" i="12"/>
  <c r="E82" i="12"/>
  <c r="E46" i="12"/>
  <c r="E114" i="12"/>
  <c r="E73" i="12"/>
  <c r="E40" i="12"/>
  <c r="E101" i="12"/>
  <c r="E60" i="12"/>
  <c r="E28" i="12"/>
  <c r="E88" i="12"/>
  <c r="E47" i="12"/>
  <c r="E108" i="12"/>
  <c r="E94" i="12"/>
  <c r="E66" i="12"/>
  <c r="E54" i="12"/>
  <c r="E34" i="12"/>
  <c r="C6" i="6"/>
  <c r="C7" i="6"/>
  <c r="Q9" i="5"/>
  <c r="E16" i="8"/>
  <c r="S15" i="8"/>
  <c r="O15" i="8" s="1"/>
  <c r="P15" i="7"/>
  <c r="C31" i="3"/>
  <c r="B32" i="3"/>
  <c r="H11" i="11"/>
  <c r="G12" i="11"/>
  <c r="C16" i="7"/>
  <c r="B17" i="7"/>
  <c r="P15" i="8"/>
  <c r="H16" i="8"/>
  <c r="I16" i="8" s="1"/>
  <c r="E17" i="8" l="1"/>
  <c r="S16" i="8"/>
  <c r="O16" i="8" s="1"/>
  <c r="P16" i="7"/>
  <c r="B33" i="3"/>
  <c r="C32" i="3"/>
  <c r="C17" i="7"/>
  <c r="B18" i="7"/>
  <c r="H12" i="11"/>
  <c r="I11" i="11"/>
  <c r="P16" i="8"/>
  <c r="H17" i="8"/>
  <c r="I17" i="8" s="1"/>
  <c r="E18" i="8" l="1"/>
  <c r="S17" i="8"/>
  <c r="O17" i="8" s="1"/>
  <c r="P17" i="7"/>
  <c r="I12" i="11"/>
  <c r="J11" i="11"/>
  <c r="C33" i="3"/>
  <c r="B34" i="3"/>
  <c r="C18" i="7"/>
  <c r="B19" i="7"/>
  <c r="H18" i="8"/>
  <c r="I18" i="8" s="1"/>
  <c r="P17" i="8"/>
  <c r="E19" i="8" l="1"/>
  <c r="S18" i="8"/>
  <c r="O18" i="8" s="1"/>
  <c r="P18" i="7"/>
  <c r="C19" i="7"/>
  <c r="B20" i="7"/>
  <c r="B35" i="3"/>
  <c r="C34" i="3"/>
  <c r="J12" i="11"/>
  <c r="H19" i="8"/>
  <c r="I19" i="8" s="1"/>
  <c r="P18" i="8"/>
  <c r="S19" i="8" l="1"/>
  <c r="O19" i="8" s="1"/>
  <c r="E20" i="8"/>
  <c r="P19" i="7"/>
  <c r="B36" i="3"/>
  <c r="C35" i="3"/>
  <c r="C20" i="7"/>
  <c r="B21" i="7"/>
  <c r="H20" i="8"/>
  <c r="I20" i="8" s="1"/>
  <c r="P19" i="8"/>
  <c r="S20" i="8" l="1"/>
  <c r="O20" i="8" s="1"/>
  <c r="E21" i="8"/>
  <c r="P20" i="7"/>
  <c r="C36" i="3"/>
  <c r="B37" i="3"/>
  <c r="C21" i="7"/>
  <c r="B22" i="7"/>
  <c r="P20" i="8"/>
  <c r="H21" i="8"/>
  <c r="I21" i="8" s="1"/>
  <c r="E22" i="8" l="1"/>
  <c r="S21" i="8"/>
  <c r="O21" i="8" s="1"/>
  <c r="P21" i="7"/>
  <c r="B38" i="3"/>
  <c r="C37" i="3"/>
  <c r="C22" i="7"/>
  <c r="B23" i="7"/>
  <c r="H22" i="8"/>
  <c r="I22" i="8" s="1"/>
  <c r="P21" i="8"/>
  <c r="E23" i="8" l="1"/>
  <c r="S22" i="8"/>
  <c r="O22" i="8" s="1"/>
  <c r="P22" i="7"/>
  <c r="C38" i="3"/>
  <c r="B39" i="3"/>
  <c r="C23" i="7"/>
  <c r="B24" i="7"/>
  <c r="H23" i="8"/>
  <c r="I23" i="8" s="1"/>
  <c r="P22" i="8"/>
  <c r="S23" i="8" l="1"/>
  <c r="O23" i="8" s="1"/>
  <c r="E24" i="8"/>
  <c r="P23" i="7"/>
  <c r="C39" i="3"/>
  <c r="B40" i="3"/>
  <c r="C24" i="7"/>
  <c r="B25" i="7"/>
  <c r="H24" i="8"/>
  <c r="I24" i="8" s="1"/>
  <c r="P23" i="8"/>
  <c r="S24" i="8" l="1"/>
  <c r="O24" i="8" s="1"/>
  <c r="E25" i="8"/>
  <c r="P24" i="7"/>
  <c r="B41" i="3"/>
  <c r="C40" i="3"/>
  <c r="C25" i="7"/>
  <c r="B26" i="7"/>
  <c r="H25" i="8"/>
  <c r="I25" i="8" s="1"/>
  <c r="P24" i="8"/>
  <c r="E26" i="8" l="1"/>
  <c r="S25" i="8"/>
  <c r="O25" i="8" s="1"/>
  <c r="P25" i="7"/>
  <c r="C26" i="7"/>
  <c r="B27" i="7"/>
  <c r="C41" i="3"/>
  <c r="B42" i="3"/>
  <c r="P25" i="8"/>
  <c r="H26" i="8"/>
  <c r="I26" i="8" s="1"/>
  <c r="E27" i="8" l="1"/>
  <c r="S26" i="8"/>
  <c r="O26" i="8" s="1"/>
  <c r="P26" i="7"/>
  <c r="C42" i="3"/>
  <c r="B43" i="3"/>
  <c r="C27" i="7"/>
  <c r="B28" i="7"/>
  <c r="H27" i="8"/>
  <c r="I27" i="8" s="1"/>
  <c r="P26" i="8"/>
  <c r="S27" i="8" l="1"/>
  <c r="O27" i="8" s="1"/>
  <c r="E28" i="8"/>
  <c r="P27" i="7"/>
  <c r="C28" i="7"/>
  <c r="B29" i="7"/>
  <c r="C43" i="3"/>
  <c r="B44" i="3"/>
  <c r="P27" i="8"/>
  <c r="H28" i="8"/>
  <c r="I28" i="8" s="1"/>
  <c r="S28" i="8" l="1"/>
  <c r="O28" i="8" s="1"/>
  <c r="E29" i="8"/>
  <c r="P28" i="7"/>
  <c r="B45" i="3"/>
  <c r="C44" i="3"/>
  <c r="C29" i="7"/>
  <c r="B30" i="7"/>
  <c r="P28" i="8"/>
  <c r="H29" i="8"/>
  <c r="I29" i="8" s="1"/>
  <c r="S29" i="8" l="1"/>
  <c r="O29" i="8" s="1"/>
  <c r="E30" i="8"/>
  <c r="P29" i="7"/>
  <c r="C30" i="7"/>
  <c r="B31" i="7"/>
  <c r="C45" i="3"/>
  <c r="B46" i="3"/>
  <c r="H30" i="8"/>
  <c r="I30" i="8" s="1"/>
  <c r="P29" i="8"/>
  <c r="E31" i="8" l="1"/>
  <c r="S30" i="8"/>
  <c r="O30" i="8" s="1"/>
  <c r="P30" i="7"/>
  <c r="B47" i="3"/>
  <c r="C46" i="3"/>
  <c r="C31" i="7"/>
  <c r="B32" i="7"/>
  <c r="P30" i="8"/>
  <c r="H31" i="8"/>
  <c r="I31" i="8" s="1"/>
  <c r="E32" i="8" l="1"/>
  <c r="S31" i="8"/>
  <c r="O31" i="8" s="1"/>
  <c r="P31" i="7"/>
  <c r="C47" i="3"/>
  <c r="B48" i="3"/>
  <c r="C32" i="7"/>
  <c r="B33" i="7"/>
  <c r="H32" i="8"/>
  <c r="I32" i="8" s="1"/>
  <c r="P31" i="8"/>
  <c r="E33" i="8" l="1"/>
  <c r="S32" i="8"/>
  <c r="O32" i="8" s="1"/>
  <c r="P32" i="7"/>
  <c r="C48" i="3"/>
  <c r="B49" i="3"/>
  <c r="C33" i="7"/>
  <c r="B34" i="7"/>
  <c r="H33" i="8"/>
  <c r="I33" i="8" s="1"/>
  <c r="P32" i="8"/>
  <c r="S33" i="8" l="1"/>
  <c r="O33" i="8" s="1"/>
  <c r="E34" i="8"/>
  <c r="P33" i="7"/>
  <c r="C34" i="7"/>
  <c r="B35" i="7"/>
  <c r="C49" i="3"/>
  <c r="B50" i="3"/>
  <c r="H34" i="8"/>
  <c r="I34" i="8" s="1"/>
  <c r="P33" i="8"/>
  <c r="S34" i="8" l="1"/>
  <c r="O34" i="8" s="1"/>
  <c r="E35" i="8"/>
  <c r="P34" i="7"/>
  <c r="B51" i="3"/>
  <c r="C50" i="3"/>
  <c r="C35" i="7"/>
  <c r="B36" i="7"/>
  <c r="P34" i="8"/>
  <c r="H35" i="8"/>
  <c r="I35" i="8" s="1"/>
  <c r="S35" i="8" l="1"/>
  <c r="O35" i="8" s="1"/>
  <c r="E36" i="8"/>
  <c r="P35" i="7"/>
  <c r="C36" i="7"/>
  <c r="B37" i="7"/>
  <c r="C51" i="3"/>
  <c r="B52" i="3"/>
  <c r="H36" i="8"/>
  <c r="I36" i="8" s="1"/>
  <c r="P35" i="8"/>
  <c r="S36" i="8" l="1"/>
  <c r="O36" i="8" s="1"/>
  <c r="E37" i="8"/>
  <c r="P36" i="7"/>
  <c r="C37" i="7"/>
  <c r="B38" i="7"/>
  <c r="B53" i="3"/>
  <c r="C52" i="3"/>
  <c r="P36" i="8"/>
  <c r="H37" i="8"/>
  <c r="I37" i="8" s="1"/>
  <c r="S37" i="8" l="1"/>
  <c r="O37" i="8" s="1"/>
  <c r="E38" i="8"/>
  <c r="P37" i="7"/>
  <c r="C38" i="7"/>
  <c r="B39" i="7"/>
  <c r="C53" i="3"/>
  <c r="B54" i="3"/>
  <c r="P37" i="8"/>
  <c r="H38" i="8"/>
  <c r="I38" i="8" s="1"/>
  <c r="E39" i="8" l="1"/>
  <c r="S38" i="8"/>
  <c r="O38" i="8" s="1"/>
  <c r="P38" i="7"/>
  <c r="C39" i="7"/>
  <c r="B40" i="7"/>
  <c r="C54" i="3"/>
  <c r="B55" i="3"/>
  <c r="H39" i="8"/>
  <c r="I39" i="8" s="1"/>
  <c r="P38" i="8"/>
  <c r="S39" i="8" l="1"/>
  <c r="O39" i="8" s="1"/>
  <c r="E40" i="8"/>
  <c r="P39" i="7"/>
  <c r="C55" i="3"/>
  <c r="B56" i="3"/>
  <c r="C40" i="7"/>
  <c r="B41" i="7"/>
  <c r="P39" i="8"/>
  <c r="H40" i="8"/>
  <c r="I40" i="8" s="1"/>
  <c r="S40" i="8" l="1"/>
  <c r="O40" i="8" s="1"/>
  <c r="E41" i="8"/>
  <c r="P40" i="7"/>
  <c r="C41" i="7"/>
  <c r="B42" i="7"/>
  <c r="C56" i="3"/>
  <c r="B57" i="3"/>
  <c r="H41" i="8"/>
  <c r="I41" i="8" s="1"/>
  <c r="P40" i="8"/>
  <c r="E42" i="8" l="1"/>
  <c r="S41" i="8"/>
  <c r="O41" i="8" s="1"/>
  <c r="P41" i="7"/>
  <c r="C57" i="3"/>
  <c r="B58" i="3"/>
  <c r="C42" i="7"/>
  <c r="B43" i="7"/>
  <c r="H42" i="8"/>
  <c r="I42" i="8" s="1"/>
  <c r="P41" i="8"/>
  <c r="S42" i="8" l="1"/>
  <c r="O42" i="8" s="1"/>
  <c r="E43" i="8"/>
  <c r="P42" i="7"/>
  <c r="C43" i="7"/>
  <c r="B44" i="7"/>
  <c r="B59" i="3"/>
  <c r="C58" i="3"/>
  <c r="H43" i="8"/>
  <c r="I43" i="8" s="1"/>
  <c r="P42" i="8"/>
  <c r="E44" i="8" l="1"/>
  <c r="S43" i="8"/>
  <c r="O43" i="8" s="1"/>
  <c r="P43" i="7"/>
  <c r="B60" i="3"/>
  <c r="C59" i="3"/>
  <c r="C44" i="7"/>
  <c r="B45" i="7"/>
  <c r="H44" i="8"/>
  <c r="I44" i="8" s="1"/>
  <c r="P43" i="8"/>
  <c r="S44" i="8" l="1"/>
  <c r="O44" i="8" s="1"/>
  <c r="E45" i="8"/>
  <c r="P44" i="7"/>
  <c r="C60" i="3"/>
  <c r="B61" i="3"/>
  <c r="C45" i="7"/>
  <c r="B46" i="7"/>
  <c r="H45" i="8"/>
  <c r="I45" i="8" s="1"/>
  <c r="P44" i="8"/>
  <c r="S45" i="8" l="1"/>
  <c r="O45" i="8" s="1"/>
  <c r="E46" i="8"/>
  <c r="P45" i="7"/>
  <c r="B62" i="3"/>
  <c r="C61" i="3"/>
  <c r="C46" i="7"/>
  <c r="B47" i="7"/>
  <c r="P45" i="8"/>
  <c r="H46" i="8"/>
  <c r="I46" i="8" s="1"/>
  <c r="S46" i="8" l="1"/>
  <c r="O46" i="8" s="1"/>
  <c r="E47" i="8"/>
  <c r="P46" i="7"/>
  <c r="C62" i="3"/>
  <c r="B63" i="3"/>
  <c r="C47" i="7"/>
  <c r="B48" i="7"/>
  <c r="P46" i="8"/>
  <c r="H47" i="8"/>
  <c r="I47" i="8" s="1"/>
  <c r="S47" i="8" l="1"/>
  <c r="O47" i="8" s="1"/>
  <c r="E48" i="8"/>
  <c r="P47" i="7"/>
  <c r="C63" i="3"/>
  <c r="B64" i="3"/>
  <c r="C48" i="7"/>
  <c r="B49" i="7"/>
  <c r="C49" i="7" s="1"/>
  <c r="H48" i="8"/>
  <c r="I48" i="8" s="1"/>
  <c r="P47" i="8"/>
  <c r="E49" i="8" l="1"/>
  <c r="S48" i="8"/>
  <c r="O48" i="8" s="1"/>
  <c r="P49" i="7"/>
  <c r="P48" i="7"/>
  <c r="B65" i="3"/>
  <c r="C64" i="3"/>
  <c r="H49" i="8"/>
  <c r="I49" i="8" s="1"/>
  <c r="P48" i="8"/>
  <c r="E50" i="8" l="1"/>
  <c r="S49" i="8"/>
  <c r="O49" i="8" s="1"/>
  <c r="C65" i="3"/>
  <c r="B66" i="3"/>
  <c r="H7" i="7"/>
  <c r="H6" i="7"/>
  <c r="H50" i="8"/>
  <c r="I50" i="8" s="1"/>
  <c r="P49" i="8"/>
  <c r="S50" i="8" l="1"/>
  <c r="O50" i="8" s="1"/>
  <c r="E51" i="8"/>
  <c r="C66" i="3"/>
  <c r="B67" i="3"/>
  <c r="P50" i="8"/>
  <c r="H51" i="8"/>
  <c r="I51" i="8" s="1"/>
  <c r="E52" i="8" l="1"/>
  <c r="S51" i="8"/>
  <c r="O51" i="8" s="1"/>
  <c r="B68" i="3"/>
  <c r="C67" i="3"/>
  <c r="H52" i="8"/>
  <c r="I52" i="8" s="1"/>
  <c r="P51" i="8"/>
  <c r="J51" i="8"/>
  <c r="M51" i="8" s="1"/>
  <c r="J50" i="8"/>
  <c r="M50" i="8" s="1"/>
  <c r="J49" i="8"/>
  <c r="M49" i="8" s="1"/>
  <c r="J48" i="8"/>
  <c r="M48" i="8" s="1"/>
  <c r="J47" i="8"/>
  <c r="M47" i="8" s="1"/>
  <c r="J46" i="8"/>
  <c r="M46" i="8" s="1"/>
  <c r="J45" i="8"/>
  <c r="M45" i="8" s="1"/>
  <c r="J44" i="8"/>
  <c r="M44" i="8" s="1"/>
  <c r="J43" i="8"/>
  <c r="M43" i="8" s="1"/>
  <c r="J42" i="8"/>
  <c r="M42" i="8" s="1"/>
  <c r="J41" i="8"/>
  <c r="M41" i="8" s="1"/>
  <c r="J40" i="8"/>
  <c r="M40" i="8" s="1"/>
  <c r="J39" i="8"/>
  <c r="M39" i="8" s="1"/>
  <c r="J38" i="8"/>
  <c r="M38" i="8" s="1"/>
  <c r="J37" i="8"/>
  <c r="M37" i="8" s="1"/>
  <c r="J36" i="8"/>
  <c r="M36" i="8" s="1"/>
  <c r="J35" i="8"/>
  <c r="M35" i="8" s="1"/>
  <c r="J34" i="8"/>
  <c r="M34" i="8" s="1"/>
  <c r="J33" i="8"/>
  <c r="M33" i="8" s="1"/>
  <c r="J32" i="8"/>
  <c r="M32" i="8" s="1"/>
  <c r="J31" i="8"/>
  <c r="M31" i="8" s="1"/>
  <c r="J30" i="8"/>
  <c r="M30" i="8" s="1"/>
  <c r="J29" i="8"/>
  <c r="M29" i="8" s="1"/>
  <c r="J28" i="8"/>
  <c r="M28" i="8" s="1"/>
  <c r="J27" i="8"/>
  <c r="M27" i="8" s="1"/>
  <c r="J26" i="8"/>
  <c r="M26" i="8" s="1"/>
  <c r="J25" i="8"/>
  <c r="M25" i="8" s="1"/>
  <c r="J24" i="8"/>
  <c r="M24" i="8" s="1"/>
  <c r="J23" i="8"/>
  <c r="M23" i="8" s="1"/>
  <c r="J22" i="8"/>
  <c r="M22" i="8" s="1"/>
  <c r="J21" i="8"/>
  <c r="M21" i="8" s="1"/>
  <c r="J20" i="8"/>
  <c r="M20" i="8" s="1"/>
  <c r="Q20" i="8" s="1"/>
  <c r="J19" i="8"/>
  <c r="M19" i="8" s="1"/>
  <c r="Q19" i="8" s="1"/>
  <c r="J18" i="8"/>
  <c r="M18" i="8" s="1"/>
  <c r="Q18" i="8" s="1"/>
  <c r="J17" i="8"/>
  <c r="M17" i="8" s="1"/>
  <c r="Q17" i="8" s="1"/>
  <c r="J16" i="8"/>
  <c r="M16" i="8" s="1"/>
  <c r="Q16" i="8" s="1"/>
  <c r="J15" i="8"/>
  <c r="M15" i="8" s="1"/>
  <c r="Q15" i="8" s="1"/>
  <c r="J14" i="8"/>
  <c r="M14" i="8" s="1"/>
  <c r="Q14" i="8" s="1"/>
  <c r="J52" i="8"/>
  <c r="M52" i="8" s="1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52" i="8"/>
  <c r="N52" i="8" l="1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S52" i="8"/>
  <c r="O52" i="8" s="1"/>
  <c r="B69" i="3"/>
  <c r="C68" i="3"/>
  <c r="P52" i="8"/>
  <c r="C69" i="3" l="1"/>
  <c r="B70" i="3"/>
  <c r="B71" i="3" l="1"/>
  <c r="C70" i="3"/>
  <c r="B72" i="3" l="1"/>
  <c r="C71" i="3"/>
  <c r="C72" i="3" l="1"/>
  <c r="B73" i="3"/>
  <c r="C73" i="3" l="1"/>
  <c r="B74" i="3"/>
  <c r="C74" i="3" l="1"/>
  <c r="B75" i="3"/>
  <c r="C75" i="3" l="1"/>
  <c r="B76" i="3"/>
  <c r="B77" i="3" l="1"/>
  <c r="C76" i="3"/>
  <c r="C77" i="3" l="1"/>
  <c r="B78" i="3"/>
  <c r="C78" i="3" l="1"/>
  <c r="B79" i="3"/>
  <c r="C79" i="3" l="1"/>
  <c r="B80" i="3"/>
  <c r="C80" i="3" l="1"/>
  <c r="B81" i="3"/>
  <c r="B82" i="3" l="1"/>
  <c r="C81" i="3"/>
  <c r="B83" i="3" l="1"/>
  <c r="C82" i="3"/>
  <c r="C83" i="3" l="1"/>
  <c r="B84" i="3"/>
  <c r="C84" i="3" l="1"/>
  <c r="B85" i="3"/>
  <c r="C85" i="3" l="1"/>
  <c r="B86" i="3"/>
  <c r="B87" i="3" l="1"/>
  <c r="C86" i="3"/>
  <c r="B88" i="3" l="1"/>
  <c r="C87" i="3"/>
  <c r="B89" i="3" l="1"/>
  <c r="C88" i="3"/>
  <c r="B90" i="3" l="1"/>
  <c r="C89" i="3"/>
  <c r="C90" i="3" l="1"/>
  <c r="B91" i="3"/>
  <c r="C91" i="3" l="1"/>
  <c r="B92" i="3"/>
  <c r="C92" i="3" l="1"/>
  <c r="B93" i="3"/>
  <c r="C93" i="3" l="1"/>
  <c r="B94" i="3"/>
  <c r="B95" i="3" l="1"/>
  <c r="C94" i="3"/>
  <c r="B96" i="3" l="1"/>
  <c r="C95" i="3"/>
  <c r="C96" i="3" l="1"/>
  <c r="B97" i="3"/>
  <c r="C97" i="3" l="1"/>
  <c r="B98" i="3"/>
  <c r="B99" i="3" l="1"/>
  <c r="C98" i="3"/>
  <c r="C99" i="3" l="1"/>
  <c r="B100" i="3"/>
  <c r="B101" i="3" l="1"/>
  <c r="C100" i="3"/>
  <c r="B102" i="3" l="1"/>
  <c r="C101" i="3"/>
  <c r="C102" i="3" l="1"/>
  <c r="B103" i="3"/>
  <c r="C103" i="3" l="1"/>
  <c r="B104" i="3"/>
  <c r="C104" i="3" l="1"/>
  <c r="B105" i="3"/>
  <c r="C105" i="3" l="1"/>
  <c r="B106" i="3"/>
  <c r="B107" i="3" l="1"/>
  <c r="C106" i="3"/>
  <c r="B108" i="3" l="1"/>
  <c r="C107" i="3"/>
  <c r="C108" i="3" l="1"/>
  <c r="B109" i="3"/>
  <c r="B110" i="3" l="1"/>
  <c r="C109" i="3"/>
  <c r="B111" i="3" l="1"/>
  <c r="C110" i="3"/>
  <c r="B112" i="3" l="1"/>
  <c r="C111" i="3"/>
  <c r="B113" i="3" l="1"/>
  <c r="C112" i="3"/>
  <c r="B114" i="3" l="1"/>
  <c r="C113" i="3"/>
  <c r="C114" i="3" l="1"/>
  <c r="B115" i="3"/>
  <c r="C115" i="3" l="1"/>
  <c r="B116" i="3"/>
  <c r="C116" i="3" l="1"/>
  <c r="B117" i="3"/>
  <c r="C117" i="3" l="1"/>
  <c r="B118" i="3"/>
  <c r="B119" i="3" l="1"/>
  <c r="C118" i="3"/>
  <c r="B120" i="3" l="1"/>
  <c r="C119" i="3"/>
  <c r="C120" i="3" l="1"/>
  <c r="B121" i="3"/>
  <c r="C121" i="3" l="1"/>
  <c r="B122" i="3"/>
  <c r="C122" i="3" l="1"/>
  <c r="B123" i="3"/>
  <c r="C123" i="3" s="1"/>
</calcChain>
</file>

<file path=xl/sharedStrings.xml><?xml version="1.0" encoding="utf-8"?>
<sst xmlns="http://schemas.openxmlformats.org/spreadsheetml/2006/main" count="300" uniqueCount="175">
  <si>
    <r>
      <rPr>
        <b/>
        <i/>
        <sz val="8"/>
        <rFont val="Arial"/>
        <family val="2"/>
      </rPr>
      <t>Note:</t>
    </r>
    <r>
      <rPr>
        <i/>
        <sz val="8"/>
        <rFont val="Arial"/>
        <family val="2"/>
      </rPr>
      <t>This sheet requires Obba 4.0.14 (</t>
    </r>
    <r>
      <rPr>
        <i/>
        <u/>
        <sz val="8"/>
        <color rgb="FF0000FF"/>
        <rFont val="Arial"/>
        <family val="2"/>
      </rPr>
      <t>http://www.obba.info/</t>
    </r>
    <r>
      <rPr>
        <i/>
        <sz val="8"/>
        <rFont val="Arial"/>
        <family val="2"/>
      </rPr>
      <t>)</t>
    </r>
  </si>
  <si>
    <t>Object Viewer</t>
  </si>
  <si>
    <t>Libraries (folder with JAR files)</t>
  </si>
  <si>
    <t>Specify Java libraries and code (jar and class files) here.</t>
  </si>
  <si>
    <t>Parameters:</t>
  </si>
  <si>
    <t>Load libraries from</t>
  </si>
  <si>
    <t>Note: in case of success, that cell contains an empty string,</t>
  </si>
  <si>
    <t>Visibility</t>
  </si>
  <si>
    <t>Path:</t>
  </si>
  <si>
    <t>lib</t>
  </si>
  <si>
    <t>however, referencing it, will ensure that libraries are loaded prior to functions execution.</t>
  </si>
  <si>
    <t>isRelative:</t>
  </si>
  <si>
    <t>Result:</t>
  </si>
  <si>
    <t>Loaded:</t>
  </si>
  <si>
    <t>Obba Version</t>
  </si>
  <si>
    <t>Additional Class Folder (leave empty if not needed)</t>
  </si>
  <si>
    <t>Load classes from</t>
  </si>
  <si>
    <t>Version:</t>
  </si>
  <si>
    <t>Build:</t>
  </si>
  <si>
    <t>finmath lib Version</t>
  </si>
  <si>
    <t>Reference cell below to ensure lib is loaded:</t>
  </si>
  <si>
    <r>
      <rPr>
        <sz val="12"/>
        <rFont val="Arial"/>
        <family val="2"/>
      </rPr>
      <t>LIBOR Market Model – for documentation of this sheet see</t>
    </r>
    <r>
      <rPr>
        <sz val="12"/>
        <color rgb="FF0000FF"/>
        <rFont val="Arial"/>
        <family val="2"/>
      </rPr>
      <t>http://finmath.net/topics/libormarketmodel</t>
    </r>
  </si>
  <si>
    <r>
      <rPr>
        <i/>
        <sz val="10"/>
        <rFont val="Arial"/>
        <family val="2"/>
      </rPr>
      <t>Note: This sheet requires Obba 4.0 (</t>
    </r>
    <r>
      <rPr>
        <i/>
        <u/>
        <sz val="8"/>
        <color rgb="FF0000FF"/>
        <rFont val="Arial"/>
        <family val="2"/>
      </rPr>
      <t>http://www.obba.info/</t>
    </r>
    <r>
      <rPr>
        <i/>
        <sz val="8"/>
        <rFont val="Arial"/>
        <family val="2"/>
      </rPr>
      <t>)</t>
    </r>
  </si>
  <si>
    <t>Tenor Discretization</t>
  </si>
  <si>
    <t>Volatility model</t>
  </si>
  <si>
    <t>Curves Market Data (see other sheet)</t>
  </si>
  <si>
    <t>Brownian Motion</t>
  </si>
  <si>
    <t>(calibrated)</t>
  </si>
  <si>
    <t>Object:</t>
  </si>
  <si>
    <t>(Note: if you like to use more path or time steps you may need to increase the memory of the JVM).</t>
  </si>
  <si>
    <t>Calibration Products (see other sheet)</t>
  </si>
  <si>
    <t>Numerical Scheme</t>
  </si>
  <si>
    <t>Time Discretization (Simulation)</t>
  </si>
  <si>
    <t>Correlation Model</t>
  </si>
  <si>
    <t>EULER</t>
  </si>
  <si>
    <t>{ EULER, PREDICTOR_CORRECTOR }</t>
  </si>
  <si>
    <t>Monte Carlo LIBOR Market Model</t>
  </si>
  <si>
    <t>Properties</t>
  </si>
  <si>
    <t>measure</t>
  </si>
  <si>
    <t>SPOT</t>
  </si>
  <si>
    <t>{ SPOT, TERMINAL }</t>
  </si>
  <si>
    <t>Covariance Model from Volatility and Correlation</t>
  </si>
  <si>
    <t>stateSpace</t>
  </si>
  <si>
    <t>LOGNORMAL</t>
  </si>
  <si>
    <t>{ LOGNORMAL, NORMAL }</t>
  </si>
  <si>
    <t>useLocalVolModel</t>
  </si>
  <si>
    <t>(be careful with these settings, some may result in long calculation times [mc calibration])</t>
  </si>
  <si>
    <t>Local Volatlitly Model (Blended / Displaced Diffusion)</t>
  </si>
  <si>
    <t>only active if useLocalVolModel is TRUE</t>
  </si>
  <si>
    <t>Create Model</t>
  </si>
  <si>
    <t>(If FALSE, stops calculation. Useful when changing multiple settings.)</t>
  </si>
  <si>
    <t>LIBOR Market Model</t>
  </si>
  <si>
    <t>#N/A</t>
  </si>
  <si>
    <t>Rate Curves Market Data</t>
  </si>
  <si>
    <t>Analytic Model (Collection of Curves)</t>
  </si>
  <si>
    <t>Discount Curve Collateral</t>
  </si>
  <si>
    <t>Forward Curve (Collateralized)</t>
  </si>
  <si>
    <t>Discount Curve Funding</t>
  </si>
  <si>
    <t>name</t>
  </si>
  <si>
    <t>discountCurveIssuer1</t>
  </si>
  <si>
    <t>forwardCurve</t>
  </si>
  <si>
    <t>discountCurveIssuer</t>
  </si>
  <si>
    <t>forwardCurve-shifted</t>
  </si>
  <si>
    <t>tenor</t>
  </si>
  <si>
    <t>shift</t>
  </si>
  <si>
    <t>Swaption Market Data (used for calibration)</t>
  </si>
  <si>
    <t>Swaption Market Data Object</t>
  </si>
  <si>
    <t>(fix leg period length)</t>
  </si>
  <si>
    <t>floatTenor</t>
  </si>
  <si>
    <t>(not used in this setup)</t>
  </si>
  <si>
    <t>Swaption ATM Volatiltiy</t>
  </si>
  <si>
    <t>Swap Maturity:</t>
  </si>
  <si>
    <t>Option Maturity:</t>
  </si>
  <si>
    <t>LIBOR Market Model Calibration Products</t>
  </si>
  <si>
    <t>Definition of the calibration product and target value</t>
  </si>
  <si>
    <t>LMM calibration item object</t>
  </si>
  <si>
    <t>Check of calibration</t>
  </si>
  <si>
    <t>Common Settings</t>
  </si>
  <si>
    <t>SHORT_PERIOD_AT_START</t>
  </si>
  <si>
    <t>atm offset</t>
  </si>
  <si>
    <t>analyticIfPossible</t>
  </si>
  <si>
    <t>useAnalyticProduct</t>
  </si>
  <si>
    <t>rms diff:</t>
  </si>
  <si>
    <t>productClass</t>
  </si>
  <si>
    <t>option maturiy</t>
  </si>
  <si>
    <t>swap maturiy</t>
  </si>
  <si>
    <t>swap rate period</t>
  </si>
  <si>
    <t>swap rate</t>
  </si>
  <si>
    <t>objects</t>
  </si>
  <si>
    <t>par swap rate</t>
  </si>
  <si>
    <t>analytic product</t>
  </si>
  <si>
    <t>target value</t>
  </si>
  <si>
    <t>weight</t>
  </si>
  <si>
    <t>calibration item</t>
  </si>
  <si>
    <t>calibrated value</t>
  </si>
  <si>
    <t>difference</t>
  </si>
  <si>
    <t>LIBOR Market Model Zero Bond Valuation</t>
  </si>
  <si>
    <t>Zero bond calibration error (basis points)</t>
  </si>
  <si>
    <t>Mean (bp):</t>
  </si>
  <si>
    <t>- if a discount curve is set, then the model does not show any error, because it uses an error correction.</t>
  </si>
  <si>
    <t>Standard deviation (bp):</t>
  </si>
  <si>
    <t>maturity</t>
  </si>
  <si>
    <t>bond objects</t>
  </si>
  <si>
    <t>valuation objects</t>
  </si>
  <si>
    <t>mc value</t>
  </si>
  <si>
    <t>analytic (via ForwardCurve)</t>
  </si>
  <si>
    <t>analytic (via DiscountCurve)</t>
  </si>
  <si>
    <t>deviation</t>
  </si>
  <si>
    <t>LIBOR Market Model Swaption Valuation</t>
  </si>
  <si>
    <t>Swaption calibration error (vol)</t>
  </si>
  <si>
    <t>Mean (vol):</t>
  </si>
  <si>
    <t>Standard deviation (vol):</t>
  </si>
  <si>
    <t>swap length</t>
  </si>
  <si>
    <t>model</t>
  </si>
  <si>
    <t>market data</t>
  </si>
  <si>
    <t>swap start</t>
  </si>
  <si>
    <t>swap end</t>
  </si>
  <si>
    <t>price</t>
  </si>
  <si>
    <t>swap annuity</t>
  </si>
  <si>
    <t>implied vol</t>
  </si>
  <si>
    <t>Swaption Volatiltiy Smile Offset</t>
  </si>
  <si>
    <t>Stike Offset:</t>
  </si>
  <si>
    <t>Option Mat.</t>
  </si>
  <si>
    <t>Swap Mat.</t>
  </si>
  <si>
    <t>swap period</t>
  </si>
  <si>
    <t>value</t>
  </si>
  <si>
    <t>implied ATM vol</t>
  </si>
  <si>
    <t>smile vol offset</t>
  </si>
  <si>
    <t>Swap Tenor</t>
  </si>
  <si>
    <t>Swaption</t>
  </si>
  <si>
    <t>Swaption with flexible Payment Schedule</t>
  </si>
  <si>
    <t>Swaption payment schedule</t>
  </si>
  <si>
    <t>payment schedule</t>
  </si>
  <si>
    <t>(see right)</t>
  </si>
  <si>
    <t>Result</t>
  </si>
  <si>
    <t>Value(LMM):</t>
  </si>
  <si>
    <t>Implied Volatility:</t>
  </si>
  <si>
    <t>Corresponding Swaption (under Black-Scholes):</t>
  </si>
  <si>
    <t>Value(Black-Scholes):</t>
  </si>
  <si>
    <t>Volatility and Correlation Model</t>
  </si>
  <si>
    <t>Note: This sheet only works if the model has been created with a covariance model of type LIBORCovarianceModelFromVolatilityAndCorrelation</t>
  </si>
  <si>
    <t>Calculate:</t>
  </si>
  <si>
    <t>← Set this field to true, to calculate this sheet: NOTE: Calculation of this sheet is slow!</t>
  </si>
  <si>
    <t>Covariance Model:</t>
  </si>
  <si>
    <t>Volatility Model:</t>
  </si>
  <si>
    <t>simulation time</t>
  </si>
  <si>
    <t>Correlation Model:</t>
  </si>
  <si>
    <t>Simulation time:</t>
  </si>
  <si>
    <t>forward rate index</t>
  </si>
  <si>
    <t>Simulated Rates</t>
  </si>
  <si>
    <t>Settings</t>
  </si>
  <si>
    <t>t</t>
  </si>
  <si>
    <t>T</t>
  </si>
  <si>
    <t>periodLength</t>
  </si>
  <si>
    <t>t:</t>
  </si>
  <si>
    <t>T1:</t>
  </si>
  <si>
    <t>T2:</t>
  </si>
  <si>
    <t>Realizations:</t>
  </si>
  <si>
    <t>&lt;</t>
  </si>
  <si>
    <t>LIBOR Market Model Rolling Investment Acconut</t>
  </si>
  <si>
    <t>Money Market Account (N(T))</t>
  </si>
  <si>
    <t>Option (V(T) = max(N(T), K)</t>
  </si>
  <si>
    <t>Valuation</t>
  </si>
  <si>
    <t>Model</t>
  </si>
  <si>
    <t>Density Plot Data</t>
  </si>
  <si>
    <t>Density Plot Parameters</t>
  </si>
  <si>
    <t>Left</t>
  </si>
  <si>
    <t>frequency</t>
  </si>
  <si>
    <t>Right</t>
  </si>
  <si>
    <t>Example: Calculation of a Sensitivity</t>
  </si>
  <si>
    <t>← Set this field to true, to calculate this sheet.</t>
  </si>
  <si>
    <t>Valuation 1</t>
  </si>
  <si>
    <t>Valuation 2</t>
  </si>
  <si>
    <t>Sensitivitiy</t>
  </si>
  <si>
    <t>forwardRateCurve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</si>
</sst>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WAHR&quot;;&quot;WAHR&quot;;&quot;FALSCH&quot;"/>
    <numFmt numFmtId="165" formatCode="0.00000"/>
    <numFmt numFmtId="166" formatCode="&quot;TRUE&quot;;&quot;TRUE&quot;;&quot;FALSE&quot;"/>
    <numFmt numFmtId="167" formatCode="0.0000"/>
    <numFmt numFmtId="168" formatCode="0.0"/>
    <numFmt numFmtId="169" formatCode="0.0%"/>
    <numFmt numFmtId="170" formatCode="0.000%"/>
    <numFmt numFmtId="171" formatCode="0.00000%"/>
    <numFmt numFmtId="172" formatCode="0.0000%"/>
  </numFmts>
  <fonts count="18" x14ac:knownFonts="1">
    <font>
      <sz val="10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i/>
      <u/>
      <sz val="8"/>
      <color rgb="FF0000FF"/>
      <name val="Arial"/>
      <family val="2"/>
    </font>
    <font>
      <b/>
      <sz val="18"/>
      <color rgb="FF1F497D"/>
      <name val="Arial"/>
      <family val="2"/>
    </font>
    <font>
      <u/>
      <sz val="10"/>
      <color rgb="FF0000FF"/>
      <name val="Arial"/>
      <family val="2"/>
    </font>
    <font>
      <sz val="9"/>
      <color rgb="FFFF0000"/>
      <name val="Lucida Calligraphy"/>
      <family val="4"/>
    </font>
    <font>
      <sz val="10"/>
      <color rgb="FF999999"/>
      <name val="Arial"/>
      <family val="2"/>
    </font>
    <font>
      <sz val="12"/>
      <name val="Arial"/>
      <family val="2"/>
    </font>
    <font>
      <sz val="12"/>
      <color rgb="FF0000FF"/>
      <name val="Arial"/>
      <family val="2"/>
    </font>
    <font>
      <i/>
      <sz val="10"/>
      <name val="Arial"/>
      <family val="2"/>
    </font>
    <font>
      <b/>
      <sz val="10"/>
      <color rgb="FF800000"/>
      <name val="Arial"/>
      <family val="2"/>
    </font>
    <font>
      <sz val="10"/>
      <color rgb="FFFF0000"/>
      <name val="Lucida Calligraphy"/>
      <family val="4"/>
    </font>
    <font>
      <b/>
      <i/>
      <sz val="10"/>
      <name val="Arial"/>
      <family val="2"/>
    </font>
    <font>
      <b/>
      <sz val="9"/>
      <color rgb="FFFF0000"/>
      <name val="Lucida Calligraphy"/>
      <family val="4"/>
    </font>
    <font>
      <i/>
      <sz val="10"/>
      <color rgb="FF800000"/>
      <name val="Arial"/>
      <family val="2"/>
    </font>
    <font>
      <b/>
      <sz val="10"/>
      <color rgb="FFFF0000"/>
      <name val="Lucida Calligraphy"/>
      <family val="4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E6E6E6"/>
        <bgColor rgb="FFE6E6FF"/>
      </patternFill>
    </fill>
    <fill>
      <patternFill patternType="solid">
        <fgColor rgb="FFC0C0C0"/>
        <bgColor rgb="FFB3B3B3"/>
      </patternFill>
    </fill>
    <fill>
      <patternFill patternType="solid">
        <fgColor rgb="FFFFFF00"/>
        <bgColor rgb="FFFFCC00"/>
      </patternFill>
    </fill>
    <fill>
      <patternFill patternType="solid">
        <fgColor rgb="FFFFFFFF"/>
        <bgColor rgb="FFFFFFCC"/>
      </patternFill>
    </fill>
    <fill>
      <patternFill patternType="solid">
        <fgColor rgb="FFE6E6FF"/>
        <bgColor rgb="FFE6E6E6"/>
      </patternFill>
    </fill>
  </fills>
  <borders count="3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9" fontId="17" fillId="0" borderId="0" applyBorder="0" applyAlignment="0" applyProtection="0"/>
    <xf numFmtId="0" fontId="5" fillId="0" borderId="0" applyBorder="0" applyAlignment="0" applyProtection="0"/>
    <xf numFmtId="0" fontId="4" fillId="0" borderId="0" applyBorder="0" applyAlignment="0" applyProtection="0"/>
  </cellStyleXfs>
  <cellXfs count="93">
    <xf numFmtId="0" fontId="0" fillId="0" borderId="0" xfId="0"/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1" fillId="2" borderId="0" xfId="0" applyFont="1" applyFill="1" applyAlignment="1">
      <alignment vertical="top"/>
    </xf>
    <xf numFmtId="0" fontId="5" fillId="2" borderId="0" xfId="3" applyFont="1" applyFill="1" applyBorder="1" applyAlignment="1" applyProtection="1"/>
    <xf numFmtId="0" fontId="0" fillId="2" borderId="1" xfId="0" applyFont="1" applyFill="1" applyBorder="1"/>
    <xf numFmtId="0" fontId="6" fillId="2" borderId="0" xfId="0" applyFont="1" applyFill="1" applyAlignment="1">
      <alignment vertical="top"/>
    </xf>
    <xf numFmtId="0" fontId="0" fillId="3" borderId="0" xfId="0" applyFont="1" applyFill="1"/>
    <xf numFmtId="0" fontId="0" fillId="2" borderId="0" xfId="0" applyFont="1" applyFill="1"/>
    <xf numFmtId="0" fontId="0" fillId="2" borderId="0" xfId="0" applyFont="1" applyFill="1" applyAlignment="1">
      <alignment horizontal="left"/>
    </xf>
    <xf numFmtId="0" fontId="6" fillId="2" borderId="0" xfId="0" applyFont="1" applyFill="1"/>
    <xf numFmtId="164" fontId="0" fillId="2" borderId="0" xfId="0" applyNumberFormat="1" applyFont="1" applyFill="1" applyAlignment="1">
      <alignment horizontal="center"/>
    </xf>
    <xf numFmtId="164" fontId="0" fillId="2" borderId="0" xfId="0" applyNumberFormat="1" applyFont="1" applyFill="1"/>
    <xf numFmtId="0" fontId="0" fillId="4" borderId="0" xfId="0" applyFont="1" applyFill="1"/>
    <xf numFmtId="0" fontId="0" fillId="2" borderId="0" xfId="0" applyFont="1" applyFill="1" applyAlignment="1">
      <alignment vertical="top"/>
    </xf>
    <xf numFmtId="0" fontId="7" fillId="2" borderId="0" xfId="0" applyFont="1" applyFill="1" applyAlignment="1">
      <alignment vertical="top"/>
    </xf>
    <xf numFmtId="0" fontId="8" fillId="2" borderId="0" xfId="0" applyFont="1" applyFill="1" applyAlignment="1">
      <alignment vertical="top"/>
    </xf>
    <xf numFmtId="0" fontId="10" fillId="2" borderId="0" xfId="0" applyFont="1" applyFill="1" applyAlignment="1">
      <alignment vertical="top"/>
    </xf>
    <xf numFmtId="165" fontId="0" fillId="2" borderId="0" xfId="0" applyNumberFormat="1" applyFont="1" applyFill="1" applyAlignment="1">
      <alignment vertical="top"/>
    </xf>
    <xf numFmtId="0" fontId="11" fillId="2" borderId="0" xfId="0" applyFont="1" applyFill="1" applyAlignment="1">
      <alignment vertical="top"/>
    </xf>
    <xf numFmtId="0" fontId="0" fillId="2" borderId="1" xfId="0" applyFont="1" applyFill="1" applyBorder="1" applyAlignment="1">
      <alignment vertical="top"/>
    </xf>
    <xf numFmtId="0" fontId="0" fillId="3" borderId="0" xfId="0" applyFont="1" applyFill="1" applyAlignment="1">
      <alignment vertical="top"/>
    </xf>
    <xf numFmtId="0" fontId="7" fillId="2" borderId="0" xfId="0" applyFont="1" applyFill="1" applyAlignment="1">
      <alignment horizontal="center" vertical="top"/>
    </xf>
    <xf numFmtId="0" fontId="0" fillId="2" borderId="0" xfId="0" applyFont="1" applyFill="1" applyAlignment="1">
      <alignment vertical="top" wrapText="1"/>
    </xf>
    <xf numFmtId="0" fontId="0" fillId="5" borderId="0" xfId="0" applyFont="1" applyFill="1" applyAlignment="1">
      <alignment vertical="top"/>
    </xf>
    <xf numFmtId="2" fontId="0" fillId="5" borderId="0" xfId="0" applyNumberFormat="1" applyFont="1" applyFill="1" applyAlignment="1">
      <alignment vertical="top"/>
    </xf>
    <xf numFmtId="2" fontId="7" fillId="2" borderId="0" xfId="0" applyNumberFormat="1" applyFont="1" applyFill="1" applyAlignment="1">
      <alignment horizontal="center" vertical="top"/>
    </xf>
    <xf numFmtId="166" fontId="0" fillId="5" borderId="0" xfId="0" applyNumberFormat="1" applyFont="1" applyFill="1" applyAlignment="1">
      <alignment vertical="top"/>
    </xf>
    <xf numFmtId="0" fontId="7" fillId="2" borderId="0" xfId="0" applyFont="1" applyFill="1" applyAlignment="1">
      <alignment horizontal="left" vertical="top" wrapText="1"/>
    </xf>
    <xf numFmtId="1" fontId="0" fillId="5" borderId="0" xfId="0" applyNumberFormat="1" applyFont="1" applyFill="1" applyAlignment="1">
      <alignment vertical="top"/>
    </xf>
    <xf numFmtId="0" fontId="0" fillId="5" borderId="0" xfId="0" applyFont="1" applyFill="1" applyAlignment="1">
      <alignment horizontal="center" vertical="top"/>
    </xf>
    <xf numFmtId="0" fontId="7" fillId="2" borderId="0" xfId="0" applyFont="1" applyFill="1" applyAlignment="1">
      <alignment horizontal="left" vertical="top"/>
    </xf>
    <xf numFmtId="0" fontId="0" fillId="2" borderId="0" xfId="0" applyFont="1" applyFill="1" applyAlignment="1">
      <alignment horizontal="left" vertical="top"/>
    </xf>
    <xf numFmtId="166" fontId="0" fillId="6" borderId="0" xfId="0" applyNumberFormat="1" applyFont="1" applyFill="1" applyAlignment="1">
      <alignment horizontal="center" vertical="top"/>
    </xf>
    <xf numFmtId="0" fontId="0" fillId="2" borderId="0" xfId="0" applyFont="1" applyFill="1" applyAlignment="1">
      <alignment horizontal="center" vertical="top"/>
    </xf>
    <xf numFmtId="166" fontId="0" fillId="5" borderId="0" xfId="0" applyNumberFormat="1" applyFont="1" applyFill="1" applyAlignment="1">
      <alignment horizontal="center" vertical="top"/>
    </xf>
    <xf numFmtId="167" fontId="7" fillId="2" borderId="0" xfId="0" applyNumberFormat="1" applyFont="1" applyFill="1" applyAlignment="1">
      <alignment horizontal="center" vertical="top"/>
    </xf>
    <xf numFmtId="0" fontId="12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 vertical="top"/>
    </xf>
    <xf numFmtId="0" fontId="0" fillId="2" borderId="2" xfId="0" applyFont="1" applyFill="1" applyBorder="1" applyAlignment="1">
      <alignment vertical="top"/>
    </xf>
    <xf numFmtId="0" fontId="0" fillId="2" borderId="0" xfId="0" applyFont="1" applyFill="1" applyAlignment="1">
      <alignment horizontal="left" vertical="top" wrapText="1"/>
    </xf>
    <xf numFmtId="0" fontId="0" fillId="2" borderId="0" xfId="0" applyFont="1" applyFill="1" applyAlignment="1">
      <alignment horizontal="center" vertical="top" wrapText="1"/>
    </xf>
    <xf numFmtId="168" fontId="0" fillId="2" borderId="0" xfId="0" applyNumberFormat="1" applyFont="1" applyFill="1" applyAlignment="1">
      <alignment horizontal="center" vertical="top"/>
    </xf>
    <xf numFmtId="10" fontId="0" fillId="5" borderId="0" xfId="1" applyNumberFormat="1" applyFont="1" applyFill="1" applyBorder="1" applyAlignment="1" applyProtection="1">
      <alignment horizontal="center" vertical="top"/>
    </xf>
    <xf numFmtId="10" fontId="0" fillId="2" borderId="0" xfId="0" applyNumberFormat="1" applyFill="1" applyAlignment="1">
      <alignment horizontal="center" vertical="top"/>
    </xf>
    <xf numFmtId="0" fontId="0" fillId="2" borderId="0" xfId="0" applyFill="1" applyAlignment="1">
      <alignment vertical="top" wrapText="1"/>
    </xf>
    <xf numFmtId="0" fontId="0" fillId="2" borderId="0" xfId="0" applyFont="1" applyFill="1" applyAlignment="1">
      <alignment horizontal="right" vertical="top"/>
    </xf>
    <xf numFmtId="2" fontId="0" fillId="2" borderId="0" xfId="0" applyNumberFormat="1" applyFill="1" applyAlignment="1">
      <alignment vertical="top"/>
    </xf>
    <xf numFmtId="169" fontId="0" fillId="2" borderId="0" xfId="0" applyNumberFormat="1" applyFill="1" applyAlignment="1">
      <alignment horizontal="center" vertical="top"/>
    </xf>
    <xf numFmtId="0" fontId="13" fillId="2" borderId="0" xfId="0" applyFont="1" applyFill="1" applyAlignment="1">
      <alignment vertical="top"/>
    </xf>
    <xf numFmtId="0" fontId="14" fillId="2" borderId="0" xfId="0" applyFont="1" applyFill="1" applyAlignment="1">
      <alignment vertical="top"/>
    </xf>
    <xf numFmtId="9" fontId="0" fillId="2" borderId="0" xfId="0" applyNumberFormat="1" applyFont="1" applyFill="1" applyAlignment="1">
      <alignment horizontal="center" vertical="top"/>
    </xf>
    <xf numFmtId="0" fontId="0" fillId="2" borderId="0" xfId="0" applyFont="1" applyFill="1" applyAlignment="1">
      <alignment horizontal="center" vertical="top"/>
    </xf>
    <xf numFmtId="10" fontId="0" fillId="2" borderId="0" xfId="0" applyNumberFormat="1" applyFont="1" applyFill="1" applyAlignment="1">
      <alignment horizontal="center" vertical="top"/>
    </xf>
    <xf numFmtId="9" fontId="0" fillId="2" borderId="0" xfId="0" applyNumberFormat="1" applyFont="1" applyFill="1" applyAlignment="1">
      <alignment horizontal="left" vertical="top"/>
    </xf>
    <xf numFmtId="9" fontId="0" fillId="2" borderId="0" xfId="0" applyNumberFormat="1" applyFont="1" applyFill="1" applyAlignment="1">
      <alignment vertical="top"/>
    </xf>
    <xf numFmtId="0" fontId="0" fillId="2" borderId="1" xfId="0" applyFont="1" applyFill="1" applyBorder="1" applyAlignment="1">
      <alignment horizontal="center" vertical="top"/>
    </xf>
    <xf numFmtId="0" fontId="0" fillId="2" borderId="1" xfId="0" applyFont="1" applyFill="1" applyBorder="1" applyAlignment="1">
      <alignment horizontal="left" vertical="top"/>
    </xf>
    <xf numFmtId="168" fontId="0" fillId="2" borderId="0" xfId="0" applyNumberFormat="1" applyFill="1" applyAlignment="1">
      <alignment horizontal="center" vertical="top"/>
    </xf>
    <xf numFmtId="169" fontId="0" fillId="2" borderId="0" xfId="1" applyNumberFormat="1" applyFont="1" applyFill="1" applyBorder="1" applyAlignment="1" applyProtection="1">
      <alignment horizontal="center" vertical="top"/>
    </xf>
    <xf numFmtId="168" fontId="0" fillId="2" borderId="0" xfId="1" applyNumberFormat="1" applyFont="1" applyFill="1" applyBorder="1" applyAlignment="1" applyProtection="1">
      <alignment horizontal="center" vertical="top"/>
    </xf>
    <xf numFmtId="167" fontId="0" fillId="2" borderId="0" xfId="0" applyNumberFormat="1" applyFont="1" applyFill="1" applyAlignment="1">
      <alignment horizontal="right" vertical="top"/>
    </xf>
    <xf numFmtId="0" fontId="15" fillId="2" borderId="0" xfId="0" applyFont="1" applyFill="1" applyAlignment="1">
      <alignment horizontal="left" vertical="top"/>
    </xf>
    <xf numFmtId="170" fontId="0" fillId="2" borderId="0" xfId="1" applyNumberFormat="1" applyFont="1" applyFill="1" applyBorder="1" applyAlignment="1" applyProtection="1">
      <alignment horizontal="left" vertical="top" wrapText="1"/>
    </xf>
    <xf numFmtId="170" fontId="0" fillId="2" borderId="0" xfId="1" applyNumberFormat="1" applyFont="1" applyFill="1" applyBorder="1" applyAlignment="1" applyProtection="1">
      <alignment horizontal="center" vertical="top"/>
    </xf>
    <xf numFmtId="10" fontId="0" fillId="2" borderId="0" xfId="1" applyNumberFormat="1" applyFont="1" applyFill="1" applyBorder="1" applyAlignment="1" applyProtection="1">
      <alignment horizontal="center" vertical="top"/>
    </xf>
    <xf numFmtId="0" fontId="0" fillId="2" borderId="0" xfId="0" applyFont="1" applyFill="1" applyAlignment="1">
      <alignment horizontal="left" vertical="top" wrapText="1"/>
    </xf>
    <xf numFmtId="10" fontId="0" fillId="2" borderId="0" xfId="0" applyNumberFormat="1" applyFont="1" applyFill="1" applyAlignment="1">
      <alignment vertical="top"/>
    </xf>
    <xf numFmtId="0" fontId="5" fillId="2" borderId="0" xfId="2" applyFont="1" applyFill="1" applyBorder="1" applyAlignment="1" applyProtection="1">
      <alignment vertical="top"/>
    </xf>
    <xf numFmtId="0" fontId="0" fillId="2" borderId="0" xfId="0" applyFont="1" applyFill="1" applyBorder="1" applyAlignment="1">
      <alignment vertical="top"/>
    </xf>
    <xf numFmtId="0" fontId="0" fillId="2" borderId="0" xfId="0" applyFont="1" applyFill="1" applyAlignment="1">
      <alignment horizontal="right" vertical="top" wrapText="1"/>
    </xf>
    <xf numFmtId="170" fontId="0" fillId="2" borderId="0" xfId="1" applyNumberFormat="1" applyFont="1" applyFill="1" applyBorder="1" applyAlignment="1" applyProtection="1">
      <alignment vertical="top"/>
    </xf>
    <xf numFmtId="171" fontId="0" fillId="2" borderId="0" xfId="1" applyNumberFormat="1" applyFont="1" applyFill="1" applyBorder="1" applyAlignment="1" applyProtection="1">
      <alignment vertical="top"/>
    </xf>
    <xf numFmtId="169" fontId="0" fillId="2" borderId="0" xfId="1" applyNumberFormat="1" applyFont="1" applyFill="1" applyBorder="1" applyAlignment="1" applyProtection="1">
      <alignment horizontal="right" vertical="top"/>
    </xf>
    <xf numFmtId="170" fontId="0" fillId="2" borderId="0" xfId="1" applyNumberFormat="1" applyFont="1" applyFill="1" applyBorder="1" applyAlignment="1" applyProtection="1">
      <alignment horizontal="right" vertical="top"/>
    </xf>
    <xf numFmtId="166" fontId="0" fillId="2" borderId="0" xfId="0" applyNumberFormat="1" applyFont="1" applyFill="1" applyAlignment="1">
      <alignment horizontal="left" vertical="top"/>
    </xf>
    <xf numFmtId="0" fontId="16" fillId="2" borderId="0" xfId="0" applyFont="1" applyFill="1" applyAlignment="1">
      <alignment vertical="top"/>
    </xf>
    <xf numFmtId="0" fontId="0" fillId="2" borderId="1" xfId="0" applyFill="1" applyBorder="1" applyAlignment="1">
      <alignment horizontal="center" vertical="top"/>
    </xf>
    <xf numFmtId="10" fontId="0" fillId="2" borderId="0" xfId="1" applyNumberFormat="1" applyFont="1" applyFill="1" applyBorder="1" applyAlignment="1" applyProtection="1">
      <alignment horizontal="left" vertical="top"/>
    </xf>
    <xf numFmtId="0" fontId="0" fillId="2" borderId="0" xfId="0" applyFill="1" applyAlignment="1">
      <alignment horizontal="left" vertical="top"/>
    </xf>
    <xf numFmtId="0" fontId="0" fillId="2" borderId="1" xfId="0" applyFont="1" applyFill="1" applyBorder="1" applyAlignment="1">
      <alignment horizontal="right" vertical="top"/>
    </xf>
    <xf numFmtId="172" fontId="0" fillId="2" borderId="0" xfId="1" applyNumberFormat="1" applyFont="1" applyFill="1" applyBorder="1" applyAlignment="1" applyProtection="1">
      <alignment horizontal="center"/>
    </xf>
    <xf numFmtId="0" fontId="8" fillId="2" borderId="0" xfId="0" applyFont="1" applyFill="1" applyAlignment="1"/>
    <xf numFmtId="0" fontId="0" fillId="2" borderId="1" xfId="0" applyFont="1" applyFill="1" applyBorder="1" applyAlignment="1">
      <alignment horizontal="right"/>
    </xf>
    <xf numFmtId="0" fontId="0" fillId="2" borderId="1" xfId="0" applyFont="1" applyFill="1" applyBorder="1" applyAlignment="1"/>
    <xf numFmtId="0" fontId="0" fillId="2" borderId="0" xfId="0" applyFont="1" applyFill="1" applyAlignment="1">
      <alignment horizontal="right"/>
    </xf>
    <xf numFmtId="0" fontId="0" fillId="2" borderId="0" xfId="1" applyNumberFormat="1" applyFont="1" applyFill="1" applyBorder="1" applyAlignment="1" applyProtection="1">
      <alignment horizontal="center"/>
    </xf>
    <xf numFmtId="0" fontId="0" fillId="2" borderId="0" xfId="1" applyNumberFormat="1" applyFont="1" applyFill="1" applyBorder="1" applyAlignment="1" applyProtection="1">
      <alignment horizontal="left" wrapText="1"/>
    </xf>
    <xf numFmtId="10" fontId="0" fillId="2" borderId="0" xfId="0" applyNumberFormat="1" applyFont="1" applyFill="1" applyAlignment="1">
      <alignment horizontal="center"/>
    </xf>
    <xf numFmtId="10" fontId="0" fillId="2" borderId="0" xfId="0" applyNumberFormat="1" applyFont="1" applyFill="1"/>
    <xf numFmtId="0" fontId="0" fillId="2" borderId="1" xfId="0" applyFont="1" applyFill="1" applyBorder="1" applyAlignment="1">
      <alignment horizontal="center" vertical="top" wrapText="1"/>
    </xf>
    <xf numFmtId="164" fontId="0" fillId="2" borderId="0" xfId="0" applyNumberFormat="1" applyFont="1" applyFill="1" applyAlignment="1">
      <alignment horizontal="left" vertical="top"/>
    </xf>
  </cellXfs>
  <cellStyles count="4">
    <cellStyle name="Erklärender Text" xfId="3" builtinId="53" customBuiltin="1"/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1F497D"/>
      <rgbColor rgb="FFFF00FF"/>
      <rgbColor rgb="FFE6E6E6"/>
      <rgbColor rgb="FFB3B3B3"/>
      <rgbColor rgb="FF999999"/>
      <rgbColor rgb="FF800000"/>
      <rgbColor rgb="FF004586"/>
      <rgbColor rgb="FF0000FF"/>
      <rgbColor rgb="FF00CCFF"/>
      <rgbColor rgb="FFE6E6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FF420E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13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de-DE" sz="13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Swaption Calibration
Implied Volatility</a:t>
            </a:r>
          </a:p>
        </c:rich>
      </c:tx>
      <c:layout>
        <c:manualLayout>
          <c:xMode val="edge"/>
          <c:yMode val="edge"/>
          <c:x val="0.37739163164167899"/>
          <c:y val="4.509283819628649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154758170754699"/>
          <c:y val="0.26823607427055701"/>
          <c:w val="0.83865504046170303"/>
          <c:h val="0.49160035366931898"/>
        </c:manualLayout>
      </c:layout>
      <c:lineChart>
        <c:grouping val="standard"/>
        <c:varyColors val="1"/>
        <c:ser>
          <c:idx val="0"/>
          <c:order val="0"/>
          <c:tx>
            <c:strRef>
              <c:f>Swaptions!$O$9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Swaptions!$O$11:$O$49</c:f>
              <c:numCache>
                <c:formatCode>General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0.38100000000000001</c:v>
                </c:pt>
                <c:pt idx="4">
                  <c:v>#N/A</c:v>
                </c:pt>
                <c:pt idx="5">
                  <c:v>0.33200000000000002</c:v>
                </c:pt>
                <c:pt idx="6">
                  <c:v>#N/A</c:v>
                </c:pt>
                <c:pt idx="7">
                  <c:v>0.29199999999999998</c:v>
                </c:pt>
                <c:pt idx="8">
                  <c:v>#N/A</c:v>
                </c:pt>
                <c:pt idx="9">
                  <c:v>0.26200000000000001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0.216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0.215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0.183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Swaptions!$M$9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Swaptions!$M$11:$M$49</c:f>
              <c:numCache>
                <c:formatCode>0.00%</c:formatCode>
                <c:ptCount val="39"/>
                <c:pt idx="0">
                  <c:v>0.4180368509517145</c:v>
                </c:pt>
                <c:pt idx="1">
                  <c:v>0.36957236072983718</c:v>
                </c:pt>
                <c:pt idx="2">
                  <c:v>0.33506581741218122</c:v>
                </c:pt>
                <c:pt idx="3">
                  <c:v>0.30591732759339174</c:v>
                </c:pt>
                <c:pt idx="4">
                  <c:v>0.29077014320600847</c:v>
                </c:pt>
                <c:pt idx="5">
                  <c:v>0.27800623038447259</c:v>
                </c:pt>
                <c:pt idx="6">
                  <c:v>0.26273122931216819</c:v>
                </c:pt>
                <c:pt idx="7">
                  <c:v>0.2497519449499051</c:v>
                </c:pt>
                <c:pt idx="8">
                  <c:v>0.24553798827470155</c:v>
                </c:pt>
                <c:pt idx="9">
                  <c:v>0.23846935872079436</c:v>
                </c:pt>
                <c:pt idx="10">
                  <c:v>0.23147401530574729</c:v>
                </c:pt>
                <c:pt idx="11">
                  <c:v>0.22720536212794326</c:v>
                </c:pt>
                <c:pt idx="12">
                  <c:v>0.22188493987947455</c:v>
                </c:pt>
                <c:pt idx="13">
                  <c:v>0.21992388189159132</c:v>
                </c:pt>
                <c:pt idx="14">
                  <c:v>0.21210630265176902</c:v>
                </c:pt>
                <c:pt idx="15">
                  <c:v>0.21227202327873099</c:v>
                </c:pt>
                <c:pt idx="16">
                  <c:v>0.21139528826363843</c:v>
                </c:pt>
                <c:pt idx="17">
                  <c:v>0.20480296254016159</c:v>
                </c:pt>
                <c:pt idx="18">
                  <c:v>0.20517322195129001</c:v>
                </c:pt>
                <c:pt idx="19">
                  <c:v>0.2052043679105777</c:v>
                </c:pt>
                <c:pt idx="20">
                  <c:v>0.20071606324989677</c:v>
                </c:pt>
                <c:pt idx="21">
                  <c:v>0.20240230253695549</c:v>
                </c:pt>
                <c:pt idx="22">
                  <c:v>0.20072768382441775</c:v>
                </c:pt>
                <c:pt idx="23">
                  <c:v>0.19578755393992581</c:v>
                </c:pt>
                <c:pt idx="24">
                  <c:v>0.1962934582959108</c:v>
                </c:pt>
                <c:pt idx="25">
                  <c:v>0.19368964438990316</c:v>
                </c:pt>
                <c:pt idx="26">
                  <c:v>0.19449216115904502</c:v>
                </c:pt>
                <c:pt idx="27">
                  <c:v>0.19499405727454272</c:v>
                </c:pt>
                <c:pt idx="28">
                  <c:v>0.19173739727990863</c:v>
                </c:pt>
                <c:pt idx="29">
                  <c:v>0.18639602359375143</c:v>
                </c:pt>
                <c:pt idx="30">
                  <c:v>0.18695121630740957</c:v>
                </c:pt>
                <c:pt idx="31">
                  <c:v>0.18711821637086631</c:v>
                </c:pt>
                <c:pt idx="32">
                  <c:v>0.18578285826931396</c:v>
                </c:pt>
                <c:pt idx="33">
                  <c:v>0.18259709736442176</c:v>
                </c:pt>
                <c:pt idx="34">
                  <c:v>0.18261754227540869</c:v>
                </c:pt>
                <c:pt idx="35">
                  <c:v>0.18020013121465903</c:v>
                </c:pt>
                <c:pt idx="36">
                  <c:v>0.17833017424299977</c:v>
                </c:pt>
                <c:pt idx="37">
                  <c:v>0.17851491370384759</c:v>
                </c:pt>
                <c:pt idx="38">
                  <c:v>0.17777466419672797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2974144"/>
        <c:axId val="232974704"/>
      </c:lineChart>
      <c:catAx>
        <c:axId val="23297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Swaption</a:t>
                </a:r>
              </a:p>
            </c:rich>
          </c:tx>
          <c:layout>
            <c:manualLayout>
              <c:xMode val="edge"/>
              <c:yMode val="edge"/>
              <c:x val="0.50034502226961897"/>
              <c:y val="0.8444960212201589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2974704"/>
        <c:crosses val="autoZero"/>
        <c:auto val="1"/>
        <c:lblAlgn val="ctr"/>
        <c:lblOffset val="100"/>
        <c:noMultiLvlLbl val="1"/>
      </c:catAx>
      <c:valAx>
        <c:axId val="2329747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Implied Volatility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3562113174182139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2974144"/>
        <c:crossesAt val="1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38736591179976199"/>
          <c:y val="0.90240937223695905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13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de-DE" sz="13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Swaption Calibration
Value</a:t>
            </a:r>
          </a:p>
        </c:rich>
      </c:tx>
      <c:layout>
        <c:manualLayout>
          <c:xMode val="edge"/>
          <c:yMode val="edge"/>
          <c:x val="0.37739163164167899"/>
          <c:y val="4.509283819628649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1509315601299"/>
          <c:y val="0.268125552608311"/>
          <c:w val="0.80678752901323603"/>
          <c:h val="0.44584438549955802"/>
        </c:manualLayout>
      </c:layout>
      <c:lineChart>
        <c:grouping val="standard"/>
        <c:varyColors val="1"/>
        <c:ser>
          <c:idx val="0"/>
          <c:order val="0"/>
          <c:tx>
            <c:strRef>
              <c:f>'Swaption Smile'!$P$12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Smile'!$P$14:$P$52</c:f>
              <c:numCache>
                <c:formatCode>0.00%</c:formatCode>
                <c:ptCount val="39"/>
                <c:pt idx="0">
                  <c:v>5.3390038190019501E-2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3.7905279229940907E-2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2.5583869252720406E-2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1.6600601569038798E-2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1.0544764062054819E-2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4.2574847901214125E-3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'Swaption Smile'!$J$12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Smile'!$J$14:$J$52</c:f>
              <c:numCache>
                <c:formatCode>0.000%</c:formatCode>
                <c:ptCount val="39"/>
                <c:pt idx="0">
                  <c:v>4.3428255597448305E-2</c:v>
                </c:pt>
                <c:pt idx="1">
                  <c:v>4.0591279826310327E-2</c:v>
                </c:pt>
                <c:pt idx="2">
                  <c:v>3.7914362574417548E-2</c:v>
                </c:pt>
                <c:pt idx="3">
                  <c:v>3.5391055905298563E-2</c:v>
                </c:pt>
                <c:pt idx="4">
                  <c:v>3.3013786112289709E-2</c:v>
                </c:pt>
                <c:pt idx="5">
                  <c:v>3.0777513354185687E-2</c:v>
                </c:pt>
                <c:pt idx="6">
                  <c:v>2.8692654699148095E-2</c:v>
                </c:pt>
                <c:pt idx="7">
                  <c:v>2.6742296198488502E-2</c:v>
                </c:pt>
                <c:pt idx="8">
                  <c:v>2.4924808373168038E-2</c:v>
                </c:pt>
                <c:pt idx="9">
                  <c:v>2.3233542616798129E-2</c:v>
                </c:pt>
                <c:pt idx="10">
                  <c:v>2.1658331421299661E-2</c:v>
                </c:pt>
                <c:pt idx="11">
                  <c:v>2.0183747085614781E-2</c:v>
                </c:pt>
                <c:pt idx="12">
                  <c:v>1.8809224003392237E-2</c:v>
                </c:pt>
                <c:pt idx="13">
                  <c:v>1.7532818834613294E-2</c:v>
                </c:pt>
                <c:pt idx="14">
                  <c:v>1.63487499959609E-2</c:v>
                </c:pt>
                <c:pt idx="15">
                  <c:v>1.5250156687291823E-2</c:v>
                </c:pt>
                <c:pt idx="16">
                  <c:v>1.4233858581230307E-2</c:v>
                </c:pt>
                <c:pt idx="17">
                  <c:v>1.329052640378485E-2</c:v>
                </c:pt>
                <c:pt idx="18">
                  <c:v>1.2414072115021154E-2</c:v>
                </c:pt>
                <c:pt idx="19">
                  <c:v>1.1602229205984122E-2</c:v>
                </c:pt>
                <c:pt idx="20">
                  <c:v>1.0849082560902008E-2</c:v>
                </c:pt>
                <c:pt idx="21">
                  <c:v>1.0146268195534835E-2</c:v>
                </c:pt>
                <c:pt idx="22">
                  <c:v>9.4925053119223612E-3</c:v>
                </c:pt>
                <c:pt idx="23">
                  <c:v>8.8892643552881886E-3</c:v>
                </c:pt>
                <c:pt idx="24">
                  <c:v>8.3222122748824214E-3</c:v>
                </c:pt>
                <c:pt idx="25">
                  <c:v>7.7945220220946784E-3</c:v>
                </c:pt>
                <c:pt idx="26">
                  <c:v>7.3081377089348207E-3</c:v>
                </c:pt>
                <c:pt idx="27">
                  <c:v>6.8529116985091886E-3</c:v>
                </c:pt>
                <c:pt idx="28">
                  <c:v>6.4284805735220401E-3</c:v>
                </c:pt>
                <c:pt idx="29">
                  <c:v>6.0303228253324381E-3</c:v>
                </c:pt>
                <c:pt idx="30">
                  <c:v>5.6579607501043494E-3</c:v>
                </c:pt>
                <c:pt idx="31">
                  <c:v>5.3123458306404969E-3</c:v>
                </c:pt>
                <c:pt idx="32">
                  <c:v>4.9891372829548595E-3</c:v>
                </c:pt>
                <c:pt idx="33">
                  <c:v>4.6907848158802487E-3</c:v>
                </c:pt>
                <c:pt idx="34">
                  <c:v>4.4164511846418271E-3</c:v>
                </c:pt>
                <c:pt idx="35">
                  <c:v>4.1597955056044446E-3</c:v>
                </c:pt>
                <c:pt idx="36">
                  <c:v>3.9203997741747197E-3</c:v>
                </c:pt>
                <c:pt idx="37">
                  <c:v>3.6991473118605398E-3</c:v>
                </c:pt>
                <c:pt idx="38">
                  <c:v>3.4916586669930566E-3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2977504"/>
        <c:axId val="232591200"/>
      </c:lineChart>
      <c:catAx>
        <c:axId val="23297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Strike Swaprate</a:t>
                </a:r>
              </a:p>
            </c:rich>
          </c:tx>
          <c:layout>
            <c:manualLayout>
              <c:xMode val="edge"/>
              <c:yMode val="edge"/>
              <c:x val="0.485603161658616"/>
              <c:y val="0.87654730327144104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2591200"/>
        <c:crosses val="autoZero"/>
        <c:auto val="1"/>
        <c:lblAlgn val="ctr"/>
        <c:lblOffset val="100"/>
        <c:noMultiLvlLbl val="1"/>
      </c:catAx>
      <c:valAx>
        <c:axId val="232591200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Value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43423961096374902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2977504"/>
        <c:crossesAt val="1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40292327959350099"/>
          <c:y val="0.90240937223695905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13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de-DE" sz="13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Swaption Calibration
Implied Volatility</a:t>
            </a:r>
          </a:p>
        </c:rich>
      </c:tx>
      <c:layout>
        <c:manualLayout>
          <c:xMode val="edge"/>
          <c:yMode val="edge"/>
          <c:x val="0.37739163164167899"/>
          <c:y val="4.523281596452329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1509315601299"/>
          <c:y val="0.268736141906874"/>
          <c:w val="0.80678752901323603"/>
          <c:h val="0.44445676274944601"/>
        </c:manualLayout>
      </c:layout>
      <c:lineChart>
        <c:grouping val="standard"/>
        <c:varyColors val="1"/>
        <c:ser>
          <c:idx val="0"/>
          <c:order val="0"/>
          <c:tx>
            <c:strRef>
              <c:f>'Swaption Smile'!$O$12</c:f>
              <c:strCache>
                <c:ptCount val="1"/>
                <c:pt idx="0">
                  <c:v>market data</c:v>
                </c:pt>
              </c:strCache>
            </c:strRef>
          </c:tx>
          <c:spPr>
            <a:ln w="37800">
              <a:solidFill>
                <a:srgbClr val="FF420E"/>
              </a:solidFill>
              <a:round/>
            </a:ln>
          </c:spPr>
          <c:marker>
            <c:symbol val="diamond"/>
            <c:size val="9"/>
            <c:spPr>
              <a:solidFill>
                <a:srgbClr val="FF420E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Smile'!$O$14:$O$52</c:f>
              <c:numCache>
                <c:formatCode>0.00%</c:formatCode>
                <c:ptCount val="39"/>
                <c:pt idx="0">
                  <c:v>0.33110000000000001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0.28920000000000001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0.26200000000000001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0.2445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0.2336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0.22320000000000001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'Swaption Smile'!$M$12</c:f>
              <c:strCache>
                <c:ptCount val="1"/>
                <c:pt idx="0">
                  <c:v>model</c:v>
                </c:pt>
              </c:strCache>
            </c:strRef>
          </c:tx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'Swaption Smile'!$E$14:$E$52</c:f>
              <c:numCache>
                <c:formatCode>0.0%</c:formatCode>
                <c:ptCount val="39"/>
                <c:pt idx="0">
                  <c:v>1.4934720832044444E-2</c:v>
                </c:pt>
                <c:pt idx="1">
                  <c:v>1.5934720832044443E-2</c:v>
                </c:pt>
                <c:pt idx="2">
                  <c:v>1.6934720832044444E-2</c:v>
                </c:pt>
                <c:pt idx="3">
                  <c:v>1.7934720832044445E-2</c:v>
                </c:pt>
                <c:pt idx="4">
                  <c:v>1.8934720832044446E-2</c:v>
                </c:pt>
                <c:pt idx="5">
                  <c:v>1.9934720832044447E-2</c:v>
                </c:pt>
                <c:pt idx="6">
                  <c:v>2.0934720832044448E-2</c:v>
                </c:pt>
                <c:pt idx="7">
                  <c:v>2.1934720832044449E-2</c:v>
                </c:pt>
                <c:pt idx="8">
                  <c:v>2.2934720832044449E-2</c:v>
                </c:pt>
                <c:pt idx="9">
                  <c:v>2.393472083204445E-2</c:v>
                </c:pt>
                <c:pt idx="10">
                  <c:v>2.4934720832044451E-2</c:v>
                </c:pt>
                <c:pt idx="11">
                  <c:v>2.5934720832044452E-2</c:v>
                </c:pt>
                <c:pt idx="12">
                  <c:v>2.6934720832044453E-2</c:v>
                </c:pt>
                <c:pt idx="13">
                  <c:v>2.7934720832044454E-2</c:v>
                </c:pt>
                <c:pt idx="14">
                  <c:v>2.8934720832044455E-2</c:v>
                </c:pt>
                <c:pt idx="15">
                  <c:v>2.9934720832044456E-2</c:v>
                </c:pt>
                <c:pt idx="16">
                  <c:v>3.0934720832044457E-2</c:v>
                </c:pt>
                <c:pt idx="17">
                  <c:v>3.1934720832044454E-2</c:v>
                </c:pt>
                <c:pt idx="18">
                  <c:v>3.2934720832044455E-2</c:v>
                </c:pt>
                <c:pt idx="19">
                  <c:v>3.3934720832044456E-2</c:v>
                </c:pt>
                <c:pt idx="20">
                  <c:v>3.4934720832044457E-2</c:v>
                </c:pt>
                <c:pt idx="21">
                  <c:v>3.5934720832044457E-2</c:v>
                </c:pt>
                <c:pt idx="22">
                  <c:v>3.6934720832044458E-2</c:v>
                </c:pt>
                <c:pt idx="23">
                  <c:v>3.7934720832044459E-2</c:v>
                </c:pt>
                <c:pt idx="24">
                  <c:v>3.893472083204446E-2</c:v>
                </c:pt>
                <c:pt idx="25">
                  <c:v>3.9934720832044461E-2</c:v>
                </c:pt>
                <c:pt idx="26">
                  <c:v>4.0934720832044462E-2</c:v>
                </c:pt>
                <c:pt idx="27">
                  <c:v>4.1934720832044463E-2</c:v>
                </c:pt>
                <c:pt idx="28">
                  <c:v>4.2934720832044464E-2</c:v>
                </c:pt>
                <c:pt idx="29">
                  <c:v>4.3934720832044465E-2</c:v>
                </c:pt>
                <c:pt idx="30">
                  <c:v>4.4934720832044465E-2</c:v>
                </c:pt>
                <c:pt idx="31">
                  <c:v>4.5934720832044466E-2</c:v>
                </c:pt>
                <c:pt idx="32">
                  <c:v>4.6934720832044467E-2</c:v>
                </c:pt>
                <c:pt idx="33">
                  <c:v>4.7934720832044468E-2</c:v>
                </c:pt>
                <c:pt idx="34">
                  <c:v>4.8934720832044469E-2</c:v>
                </c:pt>
                <c:pt idx="35">
                  <c:v>4.993472083204447E-2</c:v>
                </c:pt>
                <c:pt idx="36">
                  <c:v>5.0934720832044471E-2</c:v>
                </c:pt>
                <c:pt idx="37">
                  <c:v>5.1934720832044472E-2</c:v>
                </c:pt>
                <c:pt idx="38">
                  <c:v>5.2934720832044473E-2</c:v>
                </c:pt>
              </c:numCache>
            </c:numRef>
          </c:cat>
          <c:val>
            <c:numRef>
              <c:f>'Swaption Smile'!$M$14:$M$52</c:f>
              <c:numCache>
                <c:formatCode>0.00%</c:formatCode>
                <c:ptCount val="39"/>
                <c:pt idx="0">
                  <c:v>3.3962063037565104E-2</c:v>
                </c:pt>
                <c:pt idx="1">
                  <c:v>0.12242694377520565</c:v>
                </c:pt>
                <c:pt idx="2">
                  <c:v>0.15967066407833364</c:v>
                </c:pt>
                <c:pt idx="3">
                  <c:v>0.17771387647476528</c:v>
                </c:pt>
                <c:pt idx="4">
                  <c:v>0.18951166773036554</c:v>
                </c:pt>
                <c:pt idx="5">
                  <c:v>0.19800664787105932</c:v>
                </c:pt>
                <c:pt idx="6">
                  <c:v>0.20463097601884744</c:v>
                </c:pt>
                <c:pt idx="7">
                  <c:v>0.20987927468628473</c:v>
                </c:pt>
                <c:pt idx="8">
                  <c:v>0.21419385839133626</c:v>
                </c:pt>
                <c:pt idx="9">
                  <c:v>0.21782072091713203</c:v>
                </c:pt>
                <c:pt idx="10">
                  <c:v>0.2208927955467816</c:v>
                </c:pt>
                <c:pt idx="11">
                  <c:v>0.22344307708508576</c:v>
                </c:pt>
                <c:pt idx="12">
                  <c:v>0.22562496250969941</c:v>
                </c:pt>
                <c:pt idx="13">
                  <c:v>0.2275499884557306</c:v>
                </c:pt>
                <c:pt idx="14">
                  <c:v>0.22927257111495056</c:v>
                </c:pt>
                <c:pt idx="15">
                  <c:v>0.23082304559852723</c:v>
                </c:pt>
                <c:pt idx="16">
                  <c:v>0.23225853021000104</c:v>
                </c:pt>
                <c:pt idx="17">
                  <c:v>0.23356478488353061</c:v>
                </c:pt>
                <c:pt idx="18">
                  <c:v>0.2347521475706075</c:v>
                </c:pt>
                <c:pt idx="19">
                  <c:v>0.23586404038022216</c:v>
                </c:pt>
                <c:pt idx="20">
                  <c:v>0.23690009240184401</c:v>
                </c:pt>
                <c:pt idx="21">
                  <c:v>0.23782646672640434</c:v>
                </c:pt>
                <c:pt idx="22">
                  <c:v>0.238680263698308</c:v>
                </c:pt>
                <c:pt idx="23">
                  <c:v>0.23952798460735786</c:v>
                </c:pt>
                <c:pt idx="24">
                  <c:v>0.24025085848444766</c:v>
                </c:pt>
                <c:pt idx="25">
                  <c:v>0.24092557644056015</c:v>
                </c:pt>
                <c:pt idx="26">
                  <c:v>0.24161729598587359</c:v>
                </c:pt>
                <c:pt idx="27">
                  <c:v>0.2422397454293341</c:v>
                </c:pt>
                <c:pt idx="28">
                  <c:v>0.24282186315717622</c:v>
                </c:pt>
                <c:pt idx="29">
                  <c:v>0.24333615845721523</c:v>
                </c:pt>
                <c:pt idx="30">
                  <c:v>0.24380507632015497</c:v>
                </c:pt>
                <c:pt idx="31">
                  <c:v>0.24427156116700049</c:v>
                </c:pt>
                <c:pt idx="32">
                  <c:v>0.24470247367243433</c:v>
                </c:pt>
                <c:pt idx="33">
                  <c:v>0.24516210992736781</c:v>
                </c:pt>
                <c:pt idx="34">
                  <c:v>0.24566859410028064</c:v>
                </c:pt>
                <c:pt idx="35">
                  <c:v>0.2461494872896037</c:v>
                </c:pt>
                <c:pt idx="36">
                  <c:v>0.24662061581864525</c:v>
                </c:pt>
                <c:pt idx="37">
                  <c:v>0.24712072664512871</c:v>
                </c:pt>
                <c:pt idx="38">
                  <c:v>0.24759631103330115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232594560"/>
        <c:axId val="232679248"/>
      </c:lineChart>
      <c:catAx>
        <c:axId val="23259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Strike Swaprate</a:t>
                </a:r>
              </a:p>
            </c:rich>
          </c:tx>
          <c:layout>
            <c:manualLayout>
              <c:xMode val="edge"/>
              <c:yMode val="edge"/>
              <c:x val="0.485603161658616"/>
              <c:y val="0.87727272727272698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2679248"/>
        <c:crosses val="autoZero"/>
        <c:auto val="1"/>
        <c:lblAlgn val="ctr"/>
        <c:lblOffset val="100"/>
        <c:noMultiLvlLbl val="1"/>
      </c:catAx>
      <c:valAx>
        <c:axId val="232679248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Implied Volatility</a:t>
                </a:r>
              </a:p>
            </c:rich>
          </c:tx>
          <c:layout>
            <c:manualLayout>
              <c:xMode val="edge"/>
              <c:yMode val="edge"/>
              <c:x val="1.5745561758986299E-2"/>
              <c:y val="0.33991130820399101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2594560"/>
        <c:crossesAt val="1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>
        <c:manualLayout>
          <c:xMode val="edge"/>
          <c:yMode val="edge"/>
          <c:x val="0.40292327959350099"/>
          <c:y val="0.90210643015521097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de-DE"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Instantaneous Volatility</a:t>
            </a:r>
          </a:p>
        </c:rich>
      </c:tx>
      <c:layout>
        <c:manualLayout>
          <c:xMode val="edge"/>
          <c:yMode val="edge"/>
          <c:x val="0.36393760607775"/>
          <c:y val="4.3556823585354301E-2"/>
        </c:manualLayout>
      </c:layout>
      <c:overlay val="0"/>
    </c:title>
    <c:autoTitleDeleted val="0"/>
    <c:view3D>
      <c:rotX val="28"/>
      <c:rotY val="313"/>
      <c:rAngAx val="0"/>
      <c:perspective val="60"/>
    </c:view3D>
    <c:floor>
      <c:thickness val="0"/>
      <c:spPr>
        <a:solidFill>
          <a:srgbClr val="808080"/>
        </a:solidFill>
        <a:ln>
          <a:solidFill>
            <a:srgbClr val="000000"/>
          </a:solidFill>
        </a:ln>
      </c:spPr>
    </c:floor>
    <c:sideWall>
      <c:thickness val="0"/>
    </c:sideWall>
    <c:back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18451466903742"/>
          <c:y val="0.153304802662863"/>
          <c:w val="0.74993938414289196"/>
          <c:h val="0.5640513552068470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Model!$B$11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Model!$C$11:$AO$11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Model!$B$12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Model!$C$12:$AO$12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"/>
          <c:order val="2"/>
          <c:tx>
            <c:strRef>
              <c:f>Model!$B$13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Model!$C$13:$AO$13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Model!$B$14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Model!$C$14:$AO$14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Model!$B$15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Model!$C$15:$AO$15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Model!$B$16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Model!$C$16:$AO$16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6"/>
          <c:order val="6"/>
          <c:tx>
            <c:strRef>
              <c:f>Model!$B$17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0066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Model!$C$17:$AO$17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7"/>
          <c:order val="7"/>
          <c:tx>
            <c:strRef>
              <c:f>Model!$B$18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CC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Model!$C$18:$AO$18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8"/>
          <c:order val="8"/>
          <c:tx>
            <c:strRef>
              <c:f>Model!$B$19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rgbClr val="0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Model!$C$19:$AO$19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Model!$B$20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rgbClr val="FF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Model!$C$20:$AO$20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0"/>
          <c:order val="10"/>
          <c:tx>
            <c:strRef>
              <c:f>Model!$B$21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Model!$C$21:$AO$21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1"/>
          <c:order val="11"/>
          <c:tx>
            <c:strRef>
              <c:f>Model!$B$22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rgbClr val="00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Model!$C$22:$AO$22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2"/>
          <c:order val="12"/>
          <c:tx>
            <c:strRef>
              <c:f>Model!$B$23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Model!$C$23:$AO$23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3"/>
          <c:order val="13"/>
          <c:tx>
            <c:strRef>
              <c:f>Model!$B$24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rgbClr val="80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Model!$C$24:$AO$24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4"/>
          <c:order val="14"/>
          <c:tx>
            <c:strRef>
              <c:f>Model!$B$25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Model!$C$25:$AO$25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5"/>
          <c:order val="15"/>
          <c:tx>
            <c:strRef>
              <c:f>Model!$B$26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Model!$C$26:$AO$26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6"/>
          <c:order val="16"/>
          <c:tx>
            <c:strRef>
              <c:f>Model!$B$27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Model!$C$27:$AO$27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7"/>
          <c:order val="17"/>
          <c:tx>
            <c:strRef>
              <c:f>Model!$B$28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Model!$C$28:$AO$28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8"/>
          <c:order val="18"/>
          <c:tx>
            <c:strRef>
              <c:f>Model!$B$29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CC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Model!$C$29:$AO$29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9"/>
          <c:order val="19"/>
          <c:tx>
            <c:strRef>
              <c:f>Model!$B$30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Model!$C$30:$AO$30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0"/>
          <c:order val="20"/>
          <c:tx>
            <c:strRef>
              <c:f>Model!$B$31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99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Model!$C$31:$AO$31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1"/>
          <c:order val="21"/>
          <c:tx>
            <c:strRef>
              <c:f>Model!$B$32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FF99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Model!$C$32:$AO$32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2"/>
          <c:order val="22"/>
          <c:tx>
            <c:strRef>
              <c:f>Model!$B$33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Model!$C$33:$AO$33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3"/>
          <c:order val="23"/>
          <c:tx>
            <c:strRef>
              <c:f>Model!$B$34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FFCC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Model!$C$34:$AO$34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4"/>
          <c:order val="24"/>
          <c:tx>
            <c:strRef>
              <c:f>Model!$B$35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3366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Model!$C$35:$AO$35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5"/>
          <c:order val="25"/>
          <c:tx>
            <c:strRef>
              <c:f>Model!$B$36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33CC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Model!$C$36:$AO$36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6"/>
          <c:order val="26"/>
          <c:tx>
            <c:strRef>
              <c:f>Model!$B$37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99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Model!$C$37:$AO$37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7"/>
          <c:order val="27"/>
          <c:tx>
            <c:strRef>
              <c:f>Model!$B$38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Model!$C$38:$AO$38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8"/>
          <c:order val="28"/>
          <c:tx>
            <c:strRef>
              <c:f>Model!$B$39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Model!$C$39:$AO$39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9"/>
          <c:order val="29"/>
          <c:tx>
            <c:strRef>
              <c:f>Model!$B$40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Model!$C$40:$AO$40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0"/>
          <c:order val="30"/>
          <c:tx>
            <c:strRef>
              <c:f>Model!$B$41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6666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Model!$C$41:$AO$41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1"/>
          <c:order val="31"/>
          <c:tx>
            <c:strRef>
              <c:f>Model!$B$42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96969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Model!$C$42:$AO$42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2"/>
          <c:order val="32"/>
          <c:tx>
            <c:strRef>
              <c:f>Model!$B$43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rgbClr val="00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Model!$C$43:$AO$43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3"/>
          <c:order val="33"/>
          <c:tx>
            <c:strRef>
              <c:f>Model!$B$44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rgbClr val="3399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Model!$C$44:$AO$44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4"/>
          <c:order val="34"/>
          <c:tx>
            <c:strRef>
              <c:f>Model!$B$45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Model!$C$45:$AO$45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5"/>
          <c:order val="35"/>
          <c:tx>
            <c:strRef>
              <c:f>Model!$B$46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33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Model!$C$46:$AO$46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6"/>
          <c:order val="36"/>
          <c:tx>
            <c:strRef>
              <c:f>Model!$B$47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rgbClr val="99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Model!$C$47:$AO$47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7"/>
          <c:order val="37"/>
          <c:tx>
            <c:strRef>
              <c:f>Model!$B$48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Model!$C$48:$AO$48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8"/>
          <c:order val="38"/>
          <c:tx>
            <c:strRef>
              <c:f>Model!$B$49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rgbClr val="3333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Model!$C$49:$AO$49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9"/>
          <c:order val="39"/>
          <c:tx>
            <c:strRef>
              <c:f>Model!$B$50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rgbClr val="333333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Model!$C$10:$AO$10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Model!$C$50:$AO$50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234640304"/>
        <c:axId val="234640864"/>
        <c:axId val="234641424"/>
      </c:bar3DChart>
      <c:catAx>
        <c:axId val="23464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4640864"/>
        <c:crosses val="autoZero"/>
        <c:auto val="1"/>
        <c:lblAlgn val="ctr"/>
        <c:lblOffset val="100"/>
        <c:noMultiLvlLbl val="1"/>
      </c:catAx>
      <c:valAx>
        <c:axId val="234640864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4640304"/>
        <c:crossesAt val="1"/>
        <c:crossBetween val="between"/>
      </c:valAx>
      <c:catAx>
        <c:axId val="23464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4640864"/>
        <c:crosses val="autoZero"/>
        <c:auto val="1"/>
        <c:lblAlgn val="ctr"/>
        <c:lblOffset val="100"/>
        <c:noMultiLvlLbl val="1"/>
      </c:catAx>
      <c:spPr>
        <a:solidFill>
          <a:srgbClr val="C0C0C0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90042835205689797"/>
          <c:y val="0.130670470756063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</c:legend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de-DE"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Instantaneous Correlation</a:t>
            </a:r>
          </a:p>
        </c:rich>
      </c:tx>
      <c:layout>
        <c:manualLayout>
          <c:xMode val="edge"/>
          <c:yMode val="edge"/>
          <c:x val="0.34507788924231297"/>
          <c:y val="4.3556823585354301E-2"/>
        </c:manualLayout>
      </c:layout>
      <c:overlay val="0"/>
    </c:title>
    <c:autoTitleDeleted val="0"/>
    <c:view3D>
      <c:rotX val="28"/>
      <c:rotY val="313"/>
      <c:rAngAx val="0"/>
      <c:perspective val="60"/>
    </c:view3D>
    <c:floor>
      <c:thickness val="0"/>
      <c:spPr>
        <a:solidFill>
          <a:srgbClr val="808080"/>
        </a:solidFill>
        <a:ln>
          <a:solidFill>
            <a:srgbClr val="000000"/>
          </a:solidFill>
        </a:ln>
      </c:spPr>
    </c:floor>
    <c:sideWall>
      <c:thickness val="0"/>
    </c:sideWall>
    <c:backWall>
      <c:thickness val="0"/>
      <c:spPr>
        <a:solidFill>
          <a:srgbClr val="C0C0C0"/>
        </a:solidFill>
        <a:ln w="12600">
          <a:solidFill>
            <a:srgbClr val="808080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18546611206263799"/>
          <c:y val="0.155967665240133"/>
          <c:w val="0.75083598401435403"/>
          <c:h val="0.5595815501664289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Model!$B$56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Model!$C$56:$AO$56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"/>
          <c:order val="1"/>
          <c:tx>
            <c:strRef>
              <c:f>Model!$B$57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Model!$C$57:$AO$57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"/>
          <c:order val="2"/>
          <c:tx>
            <c:strRef>
              <c:f>Model!$B$58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Model!$C$58:$AO$58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"/>
          <c:order val="3"/>
          <c:tx>
            <c:strRef>
              <c:f>Model!$B$59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Model!$C$59:$AO$59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4"/>
          <c:order val="4"/>
          <c:tx>
            <c:strRef>
              <c:f>Model!$B$60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6600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Model!$C$60:$AO$60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5"/>
          <c:order val="5"/>
          <c:tx>
            <c:strRef>
              <c:f>Model!$B$61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FF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Model!$C$61:$AO$61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6"/>
          <c:order val="6"/>
          <c:tx>
            <c:strRef>
              <c:f>Model!$B$62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rgbClr val="0066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Model!$C$62:$AO$62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7"/>
          <c:order val="7"/>
          <c:tx>
            <c:strRef>
              <c:f>Model!$B$63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rgbClr val="CC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Model!$C$63:$AO$63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8"/>
          <c:order val="8"/>
          <c:tx>
            <c:strRef>
              <c:f>Model!$B$64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rgbClr val="0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Model!$C$64:$AO$64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9"/>
          <c:order val="9"/>
          <c:tx>
            <c:strRef>
              <c:f>Model!$B$65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rgbClr val="FF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Model!$C$65:$AO$65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0"/>
          <c:order val="10"/>
          <c:tx>
            <c:strRef>
              <c:f>Model!$B$66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Model!$C$66:$AO$66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1"/>
          <c:order val="11"/>
          <c:tx>
            <c:strRef>
              <c:f>Model!$B$67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rgbClr val="00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Model!$C$67:$AO$67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2"/>
          <c:order val="12"/>
          <c:tx>
            <c:strRef>
              <c:f>Model!$B$68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rgbClr val="800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Model!$C$68:$AO$68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3"/>
          <c:order val="13"/>
          <c:tx>
            <c:strRef>
              <c:f>Model!$B$69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rgbClr val="8000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Model!$C$69:$AO$69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4"/>
          <c:order val="14"/>
          <c:tx>
            <c:strRef>
              <c:f>Model!$B$70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rgbClr val="00808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Model!$C$70:$AO$70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5"/>
          <c:order val="15"/>
          <c:tx>
            <c:strRef>
              <c:f>Model!$B$71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Model!$C$71:$AO$71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6"/>
          <c:order val="16"/>
          <c:tx>
            <c:strRef>
              <c:f>Model!$B$72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Model!$C$72:$AO$72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7"/>
          <c:order val="17"/>
          <c:tx>
            <c:strRef>
              <c:f>Model!$B$73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Model!$C$73:$AO$73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8"/>
          <c:order val="18"/>
          <c:tx>
            <c:strRef>
              <c:f>Model!$B$74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CCFF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Model!$C$74:$AO$74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19"/>
          <c:order val="19"/>
          <c:tx>
            <c:strRef>
              <c:f>Model!$B$75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FFFF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Model!$C$75:$AO$75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0"/>
          <c:order val="20"/>
          <c:tx>
            <c:strRef>
              <c:f>Model!$B$76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99CC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Model!$C$76:$AO$76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1"/>
          <c:order val="21"/>
          <c:tx>
            <c:strRef>
              <c:f>Model!$B$77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FF99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Model!$C$77:$AO$77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2"/>
          <c:order val="22"/>
          <c:tx>
            <c:strRef>
              <c:f>Model!$B$78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Model!$C$78:$AO$78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3"/>
          <c:order val="23"/>
          <c:tx>
            <c:strRef>
              <c:f>Model!$B$79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FFCC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Model!$C$79:$AO$79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4"/>
          <c:order val="24"/>
          <c:tx>
            <c:strRef>
              <c:f>Model!$B$80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3366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Model!$C$80:$AO$80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5"/>
          <c:order val="25"/>
          <c:tx>
            <c:strRef>
              <c:f>Model!$B$81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33CCCC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Model!$C$81:$AO$81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6"/>
          <c:order val="26"/>
          <c:tx>
            <c:strRef>
              <c:f>Model!$B$82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99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Model!$C$82:$AO$82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7"/>
          <c:order val="27"/>
          <c:tx>
            <c:strRef>
              <c:f>Model!$B$83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Model!$C$83:$AO$83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8"/>
          <c:order val="28"/>
          <c:tx>
            <c:strRef>
              <c:f>Model!$B$84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Model!$C$84:$AO$84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29"/>
          <c:order val="29"/>
          <c:tx>
            <c:strRef>
              <c:f>Model!$B$85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66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Model!$C$85:$AO$85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0"/>
          <c:order val="30"/>
          <c:tx>
            <c:strRef>
              <c:f>Model!$B$86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6666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Model!$C$86:$AO$86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1"/>
          <c:order val="31"/>
          <c:tx>
            <c:strRef>
              <c:f>Model!$B$87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rgbClr val="96969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Model!$C$87:$AO$87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2"/>
          <c:order val="32"/>
          <c:tx>
            <c:strRef>
              <c:f>Model!$B$88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rgbClr val="00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Model!$C$88:$AO$88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3"/>
          <c:order val="33"/>
          <c:tx>
            <c:strRef>
              <c:f>Model!$B$89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rgbClr val="3399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Model!$C$89:$AO$89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4"/>
          <c:order val="34"/>
          <c:tx>
            <c:strRef>
              <c:f>Model!$B$90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rgbClr val="00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Model!$C$90:$AO$90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5"/>
          <c:order val="35"/>
          <c:tx>
            <c:strRef>
              <c:f>Model!$B$91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33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Model!$C$91:$AO$91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6"/>
          <c:order val="36"/>
          <c:tx>
            <c:strRef>
              <c:f>Model!$B$92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rgbClr val="993300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Model!$C$92:$AO$92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7"/>
          <c:order val="37"/>
          <c:tx>
            <c:strRef>
              <c:f>Model!$B$93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Model!$C$93:$AO$93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8"/>
          <c:order val="38"/>
          <c:tx>
            <c:strRef>
              <c:f>Model!$B$94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rgbClr val="333399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Model!$C$94:$AO$94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ser>
          <c:idx val="39"/>
          <c:order val="39"/>
          <c:tx>
            <c:strRef>
              <c:f>Model!$B$95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rgbClr val="333333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Model!$C$55:$AO$55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</c:numCache>
            </c:numRef>
          </c:cat>
          <c:val>
            <c:numRef>
              <c:f>Model!$C$95:$AO$95</c:f>
              <c:numCache>
                <c:formatCode>0.00%</c:formatCode>
                <c:ptCount val="3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shape val="box"/>
        <c:axId val="235340256"/>
        <c:axId val="235340816"/>
        <c:axId val="235493280"/>
      </c:bar3DChart>
      <c:catAx>
        <c:axId val="23534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5340816"/>
        <c:crosses val="autoZero"/>
        <c:auto val="1"/>
        <c:lblAlgn val="ctr"/>
        <c:lblOffset val="100"/>
        <c:noMultiLvlLbl val="1"/>
      </c:catAx>
      <c:valAx>
        <c:axId val="235340816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5340256"/>
        <c:crossesAt val="1"/>
        <c:crossBetween val="between"/>
      </c:valAx>
      <c:catAx>
        <c:axId val="23549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35340816"/>
        <c:crosses val="autoZero"/>
        <c:auto val="1"/>
        <c:lblAlgn val="ctr"/>
        <c:lblOffset val="100"/>
        <c:noMultiLvlLbl val="1"/>
      </c:catAx>
      <c:spPr>
        <a:solidFill>
          <a:srgbClr val="C0C0C0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89902944294918796"/>
          <c:y val="0.13019495958155"/>
        </c:manualLayout>
      </c:layout>
      <c:overlay val="1"/>
      <c:spPr>
        <a:solidFill>
          <a:srgbClr val="FFFFFF"/>
        </a:solidFill>
        <a:ln>
          <a:solidFill>
            <a:srgbClr val="000000"/>
          </a:solidFill>
        </a:ln>
      </c:spPr>
    </c:legend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de-DE"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Forward Rate Curves</a:t>
            </a:r>
          </a:p>
        </c:rich>
      </c:tx>
      <c:layout>
        <c:manualLayout>
          <c:xMode val="edge"/>
          <c:yMode val="edge"/>
          <c:x val="0.37569467146126201"/>
          <c:y val="5.18698954004871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761359921543001"/>
          <c:y val="0.212064765725749"/>
          <c:w val="0.76291271657404403"/>
          <c:h val="0.62917323398767699"/>
        </c:manualLayout>
      </c:layout>
      <c:lineChart>
        <c:grouping val="standard"/>
        <c:varyColors val="1"/>
        <c:ser>
          <c:idx val="0"/>
          <c:order val="0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Simulation!$C$15:$J$15</c:f>
              <c:numCache>
                <c:formatCode>0.0000%</c:formatCode>
                <c:ptCount val="8"/>
                <c:pt idx="0">
                  <c:v>1.0607179271691326E-3</c:v>
                </c:pt>
                <c:pt idx="1">
                  <c:v>2.1516961506905801E-3</c:v>
                </c:pt>
                <c:pt idx="2">
                  <c:v>3.5014255832435661E-3</c:v>
                </c:pt>
                <c:pt idx="3">
                  <c:v>4.9071244940363428E-3</c:v>
                </c:pt>
                <c:pt idx="4">
                  <c:v>6.2223057664553879E-3</c:v>
                </c:pt>
                <c:pt idx="5">
                  <c:v>7.3447652839081059E-3</c:v>
                </c:pt>
                <c:pt idx="6">
                  <c:v>8.2874807499155219E-3</c:v>
                </c:pt>
                <c:pt idx="7">
                  <c:v>9.0565113898648329E-3</c:v>
                </c:pt>
              </c:numCache>
            </c:numRef>
          </c:val>
          <c:smooth val="0"/>
        </c:ser>
        <c:ser>
          <c:idx val="1"/>
          <c:order val="1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Simulation!$C$16:$J$16</c:f>
              <c:numCache>
                <c:formatCode>0.0000%</c:formatCode>
                <c:ptCount val="8"/>
                <c:pt idx="0">
                  <c:v>5.5388246578517491E-3</c:v>
                </c:pt>
                <c:pt idx="1">
                  <c:v>9.9253658900509897E-3</c:v>
                </c:pt>
                <c:pt idx="2">
                  <c:v>1.4618518499718038E-2</c:v>
                </c:pt>
                <c:pt idx="3">
                  <c:v>1.9008023611846489E-2</c:v>
                </c:pt>
                <c:pt idx="4">
                  <c:v>2.2896501151332068E-2</c:v>
                </c:pt>
                <c:pt idx="5">
                  <c:v>2.6221369751471074E-2</c:v>
                </c:pt>
                <c:pt idx="6">
                  <c:v>2.9215229833367825E-2</c:v>
                </c:pt>
                <c:pt idx="7">
                  <c:v>3.1957934797858731E-2</c:v>
                </c:pt>
              </c:numCache>
            </c:numRef>
          </c:val>
          <c:smooth val="0"/>
        </c:ser>
        <c:ser>
          <c:idx val="2"/>
          <c:order val="2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Simulation!$C$17:$J$17</c:f>
              <c:numCache>
                <c:formatCode>0.0000%</c:formatCode>
                <c:ptCount val="8"/>
                <c:pt idx="0">
                  <c:v>6.5276209225316614E-2</c:v>
                </c:pt>
                <c:pt idx="1">
                  <c:v>5.3832582344646746E-2</c:v>
                </c:pt>
                <c:pt idx="2">
                  <c:v>4.5498734184275184E-2</c:v>
                </c:pt>
                <c:pt idx="3">
                  <c:v>3.9580095868917919E-2</c:v>
                </c:pt>
                <c:pt idx="4">
                  <c:v>3.5384614367206635E-2</c:v>
                </c:pt>
                <c:pt idx="5">
                  <c:v>3.2189915668664984E-2</c:v>
                </c:pt>
                <c:pt idx="6">
                  <c:v>2.9743604984437223E-2</c:v>
                </c:pt>
                <c:pt idx="7">
                  <c:v>2.7708105164727808E-2</c:v>
                </c:pt>
              </c:numCache>
            </c:numRef>
          </c:val>
          <c:smooth val="0"/>
        </c:ser>
        <c:ser>
          <c:idx val="3"/>
          <c:order val="3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Simulation!$C$18:$J$18</c:f>
              <c:numCache>
                <c:formatCode>0.0000%</c:formatCode>
                <c:ptCount val="8"/>
                <c:pt idx="0">
                  <c:v>7.9119127001282298E-3</c:v>
                </c:pt>
                <c:pt idx="1">
                  <c:v>1.1902436536413178E-2</c:v>
                </c:pt>
                <c:pt idx="2">
                  <c:v>1.564161404884138E-2</c:v>
                </c:pt>
                <c:pt idx="3">
                  <c:v>1.8921615763871236E-2</c:v>
                </c:pt>
                <c:pt idx="4">
                  <c:v>2.1813256758175539E-2</c:v>
                </c:pt>
                <c:pt idx="5">
                  <c:v>2.4367521321484838E-2</c:v>
                </c:pt>
                <c:pt idx="6">
                  <c:v>2.6826810404268611E-2</c:v>
                </c:pt>
                <c:pt idx="7">
                  <c:v>2.9252565560247232E-2</c:v>
                </c:pt>
              </c:numCache>
            </c:numRef>
          </c:val>
          <c:smooth val="0"/>
        </c:ser>
        <c:ser>
          <c:idx val="4"/>
          <c:order val="4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Simulation!$C$19:$J$19</c:f>
              <c:numCache>
                <c:formatCode>0.0000%</c:formatCode>
                <c:ptCount val="8"/>
                <c:pt idx="0">
                  <c:v>7.7065140221755429E-3</c:v>
                </c:pt>
                <c:pt idx="1">
                  <c:v>1.2581187371960213E-2</c:v>
                </c:pt>
                <c:pt idx="2">
                  <c:v>1.7255198855055855E-2</c:v>
                </c:pt>
                <c:pt idx="3">
                  <c:v>2.1168468028344194E-2</c:v>
                </c:pt>
                <c:pt idx="4">
                  <c:v>2.4194579644595621E-2</c:v>
                </c:pt>
                <c:pt idx="5">
                  <c:v>2.628117945184966E-2</c:v>
                </c:pt>
                <c:pt idx="6">
                  <c:v>2.7637687813537089E-2</c:v>
                </c:pt>
                <c:pt idx="7">
                  <c:v>2.8307070387300754E-2</c:v>
                </c:pt>
              </c:numCache>
            </c:numRef>
          </c:val>
          <c:smooth val="0"/>
        </c:ser>
        <c:ser>
          <c:idx val="5"/>
          <c:order val="5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Simulation!$C$20:$J$20</c:f>
              <c:numCache>
                <c:formatCode>0.0000%</c:formatCode>
                <c:ptCount val="8"/>
                <c:pt idx="0">
                  <c:v>1.3801759810223392E-2</c:v>
                </c:pt>
                <c:pt idx="1">
                  <c:v>1.7688667083542827E-2</c:v>
                </c:pt>
                <c:pt idx="2">
                  <c:v>2.0525470758007654E-2</c:v>
                </c:pt>
                <c:pt idx="3">
                  <c:v>2.2500676149521271E-2</c:v>
                </c:pt>
                <c:pt idx="4">
                  <c:v>2.3921599295099637E-2</c:v>
                </c:pt>
                <c:pt idx="5">
                  <c:v>2.4905384349070483E-2</c:v>
                </c:pt>
                <c:pt idx="6">
                  <c:v>2.5686288558779569E-2</c:v>
                </c:pt>
                <c:pt idx="7">
                  <c:v>2.6274999058712223E-2</c:v>
                </c:pt>
              </c:numCache>
            </c:numRef>
          </c:val>
          <c:smooth val="0"/>
        </c:ser>
        <c:ser>
          <c:idx val="6"/>
          <c:order val="6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Simulation!$C$21:$J$21</c:f>
              <c:numCache>
                <c:formatCode>0.0000%</c:formatCode>
                <c:ptCount val="8"/>
                <c:pt idx="0">
                  <c:v>8.8039236224365311E-3</c:v>
                </c:pt>
                <c:pt idx="1">
                  <c:v>1.1436226389698914E-2</c:v>
                </c:pt>
                <c:pt idx="2">
                  <c:v>1.3316470630974613E-2</c:v>
                </c:pt>
                <c:pt idx="3">
                  <c:v>1.448933756079515E-2</c:v>
                </c:pt>
                <c:pt idx="4">
                  <c:v>1.5138885097609214E-2</c:v>
                </c:pt>
                <c:pt idx="5">
                  <c:v>1.537274454710867E-2</c:v>
                </c:pt>
                <c:pt idx="6">
                  <c:v>1.539441230591789E-2</c:v>
                </c:pt>
                <c:pt idx="7">
                  <c:v>1.5275725966664461E-2</c:v>
                </c:pt>
              </c:numCache>
            </c:numRef>
          </c:val>
          <c:smooth val="0"/>
        </c:ser>
        <c:ser>
          <c:idx val="7"/>
          <c:order val="7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Simulation!$C$22:$J$22</c:f>
              <c:numCache>
                <c:formatCode>0.0000%</c:formatCode>
                <c:ptCount val="8"/>
                <c:pt idx="0">
                  <c:v>1.8549775995109687E-3</c:v>
                </c:pt>
                <c:pt idx="1">
                  <c:v>3.2568691901088557E-3</c:v>
                </c:pt>
                <c:pt idx="2">
                  <c:v>4.810993420413647E-3</c:v>
                </c:pt>
                <c:pt idx="3">
                  <c:v>6.3188317556467904E-3</c:v>
                </c:pt>
                <c:pt idx="4">
                  <c:v>7.6621673859400335E-3</c:v>
                </c:pt>
                <c:pt idx="5">
                  <c:v>8.7512998373445536E-3</c:v>
                </c:pt>
                <c:pt idx="6">
                  <c:v>9.610619594673556E-3</c:v>
                </c:pt>
                <c:pt idx="7">
                  <c:v>1.024088328498853E-2</c:v>
                </c:pt>
              </c:numCache>
            </c:numRef>
          </c:val>
          <c:smooth val="0"/>
        </c:ser>
        <c:ser>
          <c:idx val="8"/>
          <c:order val="8"/>
          <c:spPr>
            <a:ln w="12600">
              <a:solidFill>
                <a:srgbClr val="00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Simulation!$C$23:$J$23</c:f>
              <c:numCache>
                <c:formatCode>0.0000%</c:formatCode>
                <c:ptCount val="8"/>
                <c:pt idx="0">
                  <c:v>1.8946616493106489E-2</c:v>
                </c:pt>
                <c:pt idx="1">
                  <c:v>2.0668878917171226E-2</c:v>
                </c:pt>
                <c:pt idx="2">
                  <c:v>2.1482508716250154E-2</c:v>
                </c:pt>
                <c:pt idx="3">
                  <c:v>2.1767530410598181E-2</c:v>
                </c:pt>
                <c:pt idx="4">
                  <c:v>2.1785272556465118E-2</c:v>
                </c:pt>
                <c:pt idx="5">
                  <c:v>2.1565745531690071E-2</c:v>
                </c:pt>
                <c:pt idx="6">
                  <c:v>2.1260385917701491E-2</c:v>
                </c:pt>
                <c:pt idx="7">
                  <c:v>2.0854383643177463E-2</c:v>
                </c:pt>
              </c:numCache>
            </c:numRef>
          </c:val>
          <c:smooth val="0"/>
        </c:ser>
        <c:ser>
          <c:idx val="9"/>
          <c:order val="9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Simulation!$C$24:$J$24</c:f>
              <c:numCache>
                <c:formatCode>0.0000%</c:formatCode>
                <c:ptCount val="8"/>
                <c:pt idx="0">
                  <c:v>4.1103155945849514E-3</c:v>
                </c:pt>
                <c:pt idx="1">
                  <c:v>6.6365787770414873E-3</c:v>
                </c:pt>
                <c:pt idx="2">
                  <c:v>9.1649210094405364E-3</c:v>
                </c:pt>
                <c:pt idx="3">
                  <c:v>1.1470938011381103E-2</c:v>
                </c:pt>
                <c:pt idx="4">
                  <c:v>1.3523243343714563E-2</c:v>
                </c:pt>
                <c:pt idx="5">
                  <c:v>1.5311685721806542E-2</c:v>
                </c:pt>
                <c:pt idx="6">
                  <c:v>1.6970967590303802E-2</c:v>
                </c:pt>
                <c:pt idx="7">
                  <c:v>1.8540468799536095E-2</c:v>
                </c:pt>
              </c:numCache>
            </c:numRef>
          </c:val>
          <c:smooth val="0"/>
        </c:ser>
        <c:ser>
          <c:idx val="10"/>
          <c:order val="10"/>
          <c:spPr>
            <a:ln w="12600">
              <a:solidFill>
                <a:srgbClr val="CC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Simulation!$C$25:$J$25</c:f>
              <c:numCache>
                <c:formatCode>0.0000%</c:formatCode>
                <c:ptCount val="8"/>
                <c:pt idx="0">
                  <c:v>6.5912709718393752E-3</c:v>
                </c:pt>
                <c:pt idx="1">
                  <c:v>8.8891059572331725E-3</c:v>
                </c:pt>
                <c:pt idx="2">
                  <c:v>1.076477285048219E-2</c:v>
                </c:pt>
                <c:pt idx="3">
                  <c:v>1.2192681513390221E-2</c:v>
                </c:pt>
                <c:pt idx="4">
                  <c:v>1.3261297968367241E-2</c:v>
                </c:pt>
                <c:pt idx="5">
                  <c:v>1.4004700457875859E-2</c:v>
                </c:pt>
                <c:pt idx="6">
                  <c:v>1.4555391002236134E-2</c:v>
                </c:pt>
                <c:pt idx="7">
                  <c:v>1.4938870802582412E-2</c:v>
                </c:pt>
              </c:numCache>
            </c:numRef>
          </c:val>
          <c:smooth val="0"/>
        </c:ser>
        <c:ser>
          <c:idx val="11"/>
          <c:order val="11"/>
          <c:spPr>
            <a:ln w="12600">
              <a:solidFill>
                <a:srgbClr val="FFFF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Simulation!$C$26:$J$26</c:f>
              <c:numCache>
                <c:formatCode>0.0000%</c:formatCode>
                <c:ptCount val="8"/>
                <c:pt idx="0">
                  <c:v>4.8360139431390279E-3</c:v>
                </c:pt>
                <c:pt idx="1">
                  <c:v>7.8925715889396567E-3</c:v>
                </c:pt>
                <c:pt idx="2">
                  <c:v>1.1033570669208724E-2</c:v>
                </c:pt>
                <c:pt idx="3">
                  <c:v>1.391130734459483E-2</c:v>
                </c:pt>
                <c:pt idx="4">
                  <c:v>1.6370167638022615E-2</c:v>
                </c:pt>
                <c:pt idx="5">
                  <c:v>1.828458702995444E-2</c:v>
                </c:pt>
                <c:pt idx="6">
                  <c:v>1.9729689650299882E-2</c:v>
                </c:pt>
                <c:pt idx="7">
                  <c:v>2.069714689860391E-2</c:v>
                </c:pt>
              </c:numCache>
            </c:numRef>
          </c:val>
          <c:smooth val="0"/>
        </c:ser>
        <c:ser>
          <c:idx val="12"/>
          <c:order val="12"/>
          <c:spPr>
            <a:ln w="12600">
              <a:solidFill>
                <a:srgbClr val="99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Simulation!$C$27:$J$27</c:f>
              <c:numCache>
                <c:formatCode>0.0000%</c:formatCode>
                <c:ptCount val="8"/>
                <c:pt idx="0">
                  <c:v>2.1832838360451132E-3</c:v>
                </c:pt>
                <c:pt idx="1">
                  <c:v>3.7762878867473506E-3</c:v>
                </c:pt>
                <c:pt idx="2">
                  <c:v>5.4565004273275852E-3</c:v>
                </c:pt>
                <c:pt idx="3">
                  <c:v>7.0052240382458397E-3</c:v>
                </c:pt>
                <c:pt idx="4">
                  <c:v>8.3306536857115279E-3</c:v>
                </c:pt>
                <c:pt idx="5">
                  <c:v>9.3831675114995523E-3</c:v>
                </c:pt>
                <c:pt idx="6">
                  <c:v>1.0229139165633458E-2</c:v>
                </c:pt>
                <c:pt idx="7">
                  <c:v>1.0895285992401161E-2</c:v>
                </c:pt>
              </c:numCache>
            </c:numRef>
          </c:val>
          <c:smooth val="0"/>
        </c:ser>
        <c:ser>
          <c:idx val="13"/>
          <c:order val="13"/>
          <c:spPr>
            <a:ln w="12600">
              <a:solidFill>
                <a:srgbClr val="FF99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Simulation!$C$28:$J$28</c:f>
              <c:numCache>
                <c:formatCode>0.0000%</c:formatCode>
                <c:ptCount val="8"/>
                <c:pt idx="0">
                  <c:v>1.0693398564735876E-2</c:v>
                </c:pt>
                <c:pt idx="1">
                  <c:v>1.6996655839258999E-2</c:v>
                </c:pt>
                <c:pt idx="2">
                  <c:v>2.2733551060412954E-2</c:v>
                </c:pt>
                <c:pt idx="3">
                  <c:v>2.7282675035884649E-2</c:v>
                </c:pt>
                <c:pt idx="4">
                  <c:v>3.0625234031623098E-2</c:v>
                </c:pt>
                <c:pt idx="5">
                  <c:v>3.2810336293889006E-2</c:v>
                </c:pt>
                <c:pt idx="6">
                  <c:v>3.4170242705675737E-2</c:v>
                </c:pt>
                <c:pt idx="7">
                  <c:v>3.4785354269341616E-2</c:v>
                </c:pt>
              </c:numCache>
            </c:numRef>
          </c:val>
          <c:smooth val="0"/>
        </c:ser>
        <c:ser>
          <c:idx val="14"/>
          <c:order val="14"/>
          <c:spPr>
            <a:ln w="12600">
              <a:solidFill>
                <a:srgbClr val="CC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Simulation!$C$29:$J$29</c:f>
              <c:numCache>
                <c:formatCode>0.0000%</c:formatCode>
                <c:ptCount val="8"/>
                <c:pt idx="0">
                  <c:v>1.0126984502780979E-2</c:v>
                </c:pt>
                <c:pt idx="1">
                  <c:v>1.2510124597649861E-2</c:v>
                </c:pt>
                <c:pt idx="2">
                  <c:v>1.4335192729908569E-2</c:v>
                </c:pt>
                <c:pt idx="3">
                  <c:v>1.565518474704598E-2</c:v>
                </c:pt>
                <c:pt idx="4">
                  <c:v>1.6589551458092794E-2</c:v>
                </c:pt>
                <c:pt idx="5">
                  <c:v>1.717029098415639E-2</c:v>
                </c:pt>
                <c:pt idx="6">
                  <c:v>1.7558162273086927E-2</c:v>
                </c:pt>
                <c:pt idx="7">
                  <c:v>1.7790994858703016E-2</c:v>
                </c:pt>
              </c:numCache>
            </c:numRef>
          </c:val>
          <c:smooth val="0"/>
        </c:ser>
        <c:ser>
          <c:idx val="15"/>
          <c:order val="15"/>
          <c:spPr>
            <a:ln w="12600">
              <a:solidFill>
                <a:srgbClr val="FFCC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Simulation!$C$30:$J$30</c:f>
              <c:numCache>
                <c:formatCode>0.0000%</c:formatCode>
                <c:ptCount val="8"/>
                <c:pt idx="0">
                  <c:v>7.9936368492601849E-3</c:v>
                </c:pt>
                <c:pt idx="1">
                  <c:v>1.0006993608925546E-2</c:v>
                </c:pt>
                <c:pt idx="2">
                  <c:v>1.145698126802127E-2</c:v>
                </c:pt>
                <c:pt idx="3">
                  <c:v>1.2401557485500463E-2</c:v>
                </c:pt>
                <c:pt idx="4">
                  <c:v>1.296425645649857E-2</c:v>
                </c:pt>
                <c:pt idx="5">
                  <c:v>1.3192819077683321E-2</c:v>
                </c:pt>
                <c:pt idx="6">
                  <c:v>1.3226940476101248E-2</c:v>
                </c:pt>
                <c:pt idx="7">
                  <c:v>1.3107731791801532E-2</c:v>
                </c:pt>
              </c:numCache>
            </c:numRef>
          </c:val>
          <c:smooth val="0"/>
        </c:ser>
        <c:ser>
          <c:idx val="16"/>
          <c:order val="16"/>
          <c:spPr>
            <a:ln w="12600">
              <a:solidFill>
                <a:srgbClr val="3366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Simulation!$C$31:$J$31</c:f>
              <c:numCache>
                <c:formatCode>0.0000%</c:formatCode>
                <c:ptCount val="8"/>
                <c:pt idx="0">
                  <c:v>4.381790785471424E-3</c:v>
                </c:pt>
                <c:pt idx="1">
                  <c:v>8.1136144649365596E-3</c:v>
                </c:pt>
                <c:pt idx="2">
                  <c:v>1.223363974980432E-2</c:v>
                </c:pt>
                <c:pt idx="3">
                  <c:v>1.6123388608994989E-2</c:v>
                </c:pt>
                <c:pt idx="4">
                  <c:v>1.947198660213038E-2</c:v>
                </c:pt>
                <c:pt idx="5">
                  <c:v>2.2092974521801177E-2</c:v>
                </c:pt>
                <c:pt idx="6">
                  <c:v>2.4081806605651537E-2</c:v>
                </c:pt>
                <c:pt idx="7">
                  <c:v>2.5440814812187879E-2</c:v>
                </c:pt>
              </c:numCache>
            </c:numRef>
          </c:val>
          <c:smooth val="0"/>
        </c:ser>
        <c:ser>
          <c:idx val="17"/>
          <c:order val="17"/>
          <c:spPr>
            <a:ln w="12600">
              <a:solidFill>
                <a:srgbClr val="33CC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Simulation!$C$32:$J$32</c:f>
              <c:numCache>
                <c:formatCode>0.0000%</c:formatCode>
                <c:ptCount val="8"/>
                <c:pt idx="0">
                  <c:v>1.1557398816813527E-2</c:v>
                </c:pt>
                <c:pt idx="1">
                  <c:v>1.7065294659405119E-2</c:v>
                </c:pt>
                <c:pt idx="2">
                  <c:v>2.1843012027774601E-2</c:v>
                </c:pt>
                <c:pt idx="3">
                  <c:v>2.5655705276700327E-2</c:v>
                </c:pt>
                <c:pt idx="4">
                  <c:v>2.8680846337122385E-2</c:v>
                </c:pt>
                <c:pt idx="5">
                  <c:v>3.102961799908667E-2</c:v>
                </c:pt>
                <c:pt idx="6">
                  <c:v>3.3007644791025546E-2</c:v>
                </c:pt>
                <c:pt idx="7">
                  <c:v>3.4645872446863485E-2</c:v>
                </c:pt>
              </c:numCache>
            </c:numRef>
          </c:val>
          <c:smooth val="0"/>
        </c:ser>
        <c:ser>
          <c:idx val="18"/>
          <c:order val="18"/>
          <c:spPr>
            <a:ln w="12600">
              <a:solidFill>
                <a:srgbClr val="99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Simulation!$C$33:$J$33</c:f>
              <c:numCache>
                <c:formatCode>0.0000%</c:formatCode>
                <c:ptCount val="8"/>
                <c:pt idx="0">
                  <c:v>4.6285980911370372E-2</c:v>
                </c:pt>
                <c:pt idx="1">
                  <c:v>4.9813906986861355E-2</c:v>
                </c:pt>
                <c:pt idx="2">
                  <c:v>4.9638153987230017E-2</c:v>
                </c:pt>
                <c:pt idx="3">
                  <c:v>4.768685814857597E-2</c:v>
                </c:pt>
                <c:pt idx="4">
                  <c:v>4.516109375849147E-2</c:v>
                </c:pt>
                <c:pt idx="5">
                  <c:v>4.2363545706180186E-2</c:v>
                </c:pt>
                <c:pt idx="6">
                  <c:v>3.9622940098264489E-2</c:v>
                </c:pt>
                <c:pt idx="7">
                  <c:v>3.6843528094897215E-2</c:v>
                </c:pt>
              </c:numCache>
            </c:numRef>
          </c:val>
          <c:smooth val="0"/>
        </c:ser>
        <c:ser>
          <c:idx val="19"/>
          <c:order val="19"/>
          <c:spPr>
            <a:ln w="12600">
              <a:solidFill>
                <a:srgbClr val="FF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Simulation!$C$34:$J$34</c:f>
              <c:numCache>
                <c:formatCode>0.0000%</c:formatCode>
                <c:ptCount val="8"/>
                <c:pt idx="0">
                  <c:v>3.8767549607773614E-3</c:v>
                </c:pt>
                <c:pt idx="1">
                  <c:v>5.8346862154842532E-3</c:v>
                </c:pt>
                <c:pt idx="2">
                  <c:v>7.7179722863535711E-3</c:v>
                </c:pt>
                <c:pt idx="3">
                  <c:v>9.379948792445884E-3</c:v>
                </c:pt>
                <c:pt idx="4">
                  <c:v>1.0792059010028497E-2</c:v>
                </c:pt>
                <c:pt idx="5">
                  <c:v>1.1926310226849677E-2</c:v>
                </c:pt>
                <c:pt idx="6">
                  <c:v>1.2870955301726902E-2</c:v>
                </c:pt>
                <c:pt idx="7">
                  <c:v>1.3647499857974003E-2</c:v>
                </c:pt>
              </c:numCache>
            </c:numRef>
          </c:val>
          <c:smooth val="0"/>
        </c:ser>
        <c:ser>
          <c:idx val="20"/>
          <c:order val="20"/>
          <c:spPr>
            <a:ln w="12600">
              <a:solidFill>
                <a:srgbClr val="FF99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Simulation!$C$35:$J$35</c:f>
              <c:numCache>
                <c:formatCode>0.0000%</c:formatCode>
                <c:ptCount val="8"/>
                <c:pt idx="0">
                  <c:v>4.6310062733825492E-2</c:v>
                </c:pt>
                <c:pt idx="1">
                  <c:v>4.6255772518876553E-2</c:v>
                </c:pt>
                <c:pt idx="2">
                  <c:v>4.5276050092063432E-2</c:v>
                </c:pt>
                <c:pt idx="3">
                  <c:v>4.4132899029929021E-2</c:v>
                </c:pt>
                <c:pt idx="4">
                  <c:v>4.3205487844885877E-2</c:v>
                </c:pt>
                <c:pt idx="5">
                  <c:v>4.2407938433180629E-2</c:v>
                </c:pt>
                <c:pt idx="6">
                  <c:v>4.1917810432357941E-2</c:v>
                </c:pt>
                <c:pt idx="7">
                  <c:v>4.15977003133658E-2</c:v>
                </c:pt>
              </c:numCache>
            </c:numRef>
          </c:val>
          <c:smooth val="0"/>
        </c:ser>
        <c:ser>
          <c:idx val="21"/>
          <c:order val="21"/>
          <c:spPr>
            <a:ln w="12600">
              <a:solidFill>
                <a:srgbClr val="FF66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Simulation!$C$36:$J$36</c:f>
              <c:numCache>
                <c:formatCode>0.0000%</c:formatCode>
                <c:ptCount val="8"/>
                <c:pt idx="0">
                  <c:v>8.7194321531931605E-3</c:v>
                </c:pt>
                <c:pt idx="1">
                  <c:v>1.3065273746732961E-2</c:v>
                </c:pt>
                <c:pt idx="2">
                  <c:v>1.6699436875479503E-2</c:v>
                </c:pt>
                <c:pt idx="3">
                  <c:v>1.9382202810396609E-2</c:v>
                </c:pt>
                <c:pt idx="4">
                  <c:v>2.1270272800211716E-2</c:v>
                </c:pt>
                <c:pt idx="5">
                  <c:v>2.2501945134398977E-2</c:v>
                </c:pt>
                <c:pt idx="6">
                  <c:v>2.3360734807351805E-2</c:v>
                </c:pt>
                <c:pt idx="7">
                  <c:v>2.3925198558962857E-2</c:v>
                </c:pt>
              </c:numCache>
            </c:numRef>
          </c:val>
          <c:smooth val="0"/>
        </c:ser>
        <c:ser>
          <c:idx val="22"/>
          <c:order val="22"/>
          <c:spPr>
            <a:ln w="12600">
              <a:solidFill>
                <a:srgbClr val="6666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Simulation!$C$37:$J$37</c:f>
              <c:numCache>
                <c:formatCode>0.0000%</c:formatCode>
                <c:ptCount val="8"/>
                <c:pt idx="0">
                  <c:v>9.0204708395238715E-3</c:v>
                </c:pt>
                <c:pt idx="1">
                  <c:v>1.2839989851754687E-2</c:v>
                </c:pt>
                <c:pt idx="2">
                  <c:v>1.6041048612990858E-2</c:v>
                </c:pt>
                <c:pt idx="3">
                  <c:v>1.8428366850478089E-2</c:v>
                </c:pt>
                <c:pt idx="4">
                  <c:v>2.0053161056429535E-2</c:v>
                </c:pt>
                <c:pt idx="5">
                  <c:v>2.0932427707389269E-2</c:v>
                </c:pt>
                <c:pt idx="6">
                  <c:v>2.1260468499943688E-2</c:v>
                </c:pt>
                <c:pt idx="7">
                  <c:v>2.1093101211109279E-2</c:v>
                </c:pt>
              </c:numCache>
            </c:numRef>
          </c:val>
          <c:smooth val="0"/>
        </c:ser>
        <c:ser>
          <c:idx val="23"/>
          <c:order val="23"/>
          <c:spPr>
            <a:ln w="12600">
              <a:solidFill>
                <a:srgbClr val="96969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Simulation!$C$38:$J$38</c:f>
              <c:numCache>
                <c:formatCode>0.0000%</c:formatCode>
                <c:ptCount val="8"/>
                <c:pt idx="0">
                  <c:v>9.554187345448906E-3</c:v>
                </c:pt>
                <c:pt idx="1">
                  <c:v>1.2334286126884012E-2</c:v>
                </c:pt>
                <c:pt idx="2">
                  <c:v>1.4755400931571376E-2</c:v>
                </c:pt>
                <c:pt idx="3">
                  <c:v>1.6778562656082425E-2</c:v>
                </c:pt>
                <c:pt idx="4">
                  <c:v>1.8454119649608143E-2</c:v>
                </c:pt>
                <c:pt idx="5">
                  <c:v>1.9759622655992019E-2</c:v>
                </c:pt>
                <c:pt idx="6">
                  <c:v>2.0835701330041555E-2</c:v>
                </c:pt>
                <c:pt idx="7">
                  <c:v>2.1695997334721752E-2</c:v>
                </c:pt>
              </c:numCache>
            </c:numRef>
          </c:val>
          <c:smooth val="0"/>
        </c:ser>
        <c:ser>
          <c:idx val="24"/>
          <c:order val="24"/>
          <c:spPr>
            <a:ln w="12600">
              <a:solidFill>
                <a:srgbClr val="00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Simulation!$C$39:$J$39</c:f>
              <c:numCache>
                <c:formatCode>0.0000%</c:formatCode>
                <c:ptCount val="8"/>
                <c:pt idx="0">
                  <c:v>4.291797238837919E-3</c:v>
                </c:pt>
                <c:pt idx="1">
                  <c:v>7.5837909092110059E-3</c:v>
                </c:pt>
                <c:pt idx="2">
                  <c:v>1.1003985451752794E-2</c:v>
                </c:pt>
                <c:pt idx="3">
                  <c:v>1.4021160089634801E-2</c:v>
                </c:pt>
                <c:pt idx="4">
                  <c:v>1.6421536954544243E-2</c:v>
                </c:pt>
                <c:pt idx="5">
                  <c:v>1.8123647643697817E-2</c:v>
                </c:pt>
                <c:pt idx="6">
                  <c:v>1.9290636328690523E-2</c:v>
                </c:pt>
                <c:pt idx="7">
                  <c:v>2.0004632103779067E-2</c:v>
                </c:pt>
              </c:numCache>
            </c:numRef>
          </c:val>
          <c:smooth val="0"/>
        </c:ser>
        <c:ser>
          <c:idx val="25"/>
          <c:order val="25"/>
          <c:spPr>
            <a:ln w="12600">
              <a:solidFill>
                <a:srgbClr val="3399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Simulation!$C$40:$J$40</c:f>
              <c:numCache>
                <c:formatCode>0.0000%</c:formatCode>
                <c:ptCount val="8"/>
                <c:pt idx="0">
                  <c:v>5.1493481946400747E-3</c:v>
                </c:pt>
                <c:pt idx="1">
                  <c:v>9.1370741950552621E-3</c:v>
                </c:pt>
                <c:pt idx="2">
                  <c:v>1.3253784708180026E-2</c:v>
                </c:pt>
                <c:pt idx="3">
                  <c:v>1.6861639254903339E-2</c:v>
                </c:pt>
                <c:pt idx="4">
                  <c:v>1.97182269966041E-2</c:v>
                </c:pt>
                <c:pt idx="5">
                  <c:v>2.172870706851486E-2</c:v>
                </c:pt>
                <c:pt idx="6">
                  <c:v>2.3073333560861681E-2</c:v>
                </c:pt>
                <c:pt idx="7">
                  <c:v>2.3822775356532717E-2</c:v>
                </c:pt>
              </c:numCache>
            </c:numRef>
          </c:val>
          <c:smooth val="0"/>
        </c:ser>
        <c:ser>
          <c:idx val="26"/>
          <c:order val="26"/>
          <c:spPr>
            <a:ln w="12600">
              <a:solidFill>
                <a:srgbClr val="00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Simulation!$C$41:$J$41</c:f>
              <c:numCache>
                <c:formatCode>0.0000%</c:formatCode>
                <c:ptCount val="8"/>
                <c:pt idx="0">
                  <c:v>3.7854871015747839E-3</c:v>
                </c:pt>
                <c:pt idx="1">
                  <c:v>6.7192401422778072E-3</c:v>
                </c:pt>
                <c:pt idx="2">
                  <c:v>9.9238064812587415E-3</c:v>
                </c:pt>
                <c:pt idx="3">
                  <c:v>1.3036109614467127E-2</c:v>
                </c:pt>
                <c:pt idx="4">
                  <c:v>1.5920070731113317E-2</c:v>
                </c:pt>
                <c:pt idx="5">
                  <c:v>1.849381345678347E-2</c:v>
                </c:pt>
                <c:pt idx="6">
                  <c:v>2.0867282682260659E-2</c:v>
                </c:pt>
                <c:pt idx="7">
                  <c:v>2.3043717767305915E-2</c:v>
                </c:pt>
              </c:numCache>
            </c:numRef>
          </c:val>
          <c:smooth val="0"/>
        </c:ser>
        <c:ser>
          <c:idx val="27"/>
          <c:order val="27"/>
          <c:spPr>
            <a:ln w="12600">
              <a:solidFill>
                <a:srgbClr val="33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Simulation!$C$42:$J$42</c:f>
              <c:numCache>
                <c:formatCode>0.0000%</c:formatCode>
                <c:ptCount val="8"/>
                <c:pt idx="0">
                  <c:v>8.9639001833437745E-3</c:v>
                </c:pt>
                <c:pt idx="1">
                  <c:v>1.112130696457303E-2</c:v>
                </c:pt>
                <c:pt idx="2">
                  <c:v>1.2509414702573626E-2</c:v>
                </c:pt>
                <c:pt idx="3">
                  <c:v>1.3322351121201583E-2</c:v>
                </c:pt>
                <c:pt idx="4">
                  <c:v>1.3778652031457917E-2</c:v>
                </c:pt>
                <c:pt idx="5">
                  <c:v>1.3954998985592645E-2</c:v>
                </c:pt>
                <c:pt idx="6">
                  <c:v>1.3986043587162673E-2</c:v>
                </c:pt>
                <c:pt idx="7">
                  <c:v>1.3885499088695045E-2</c:v>
                </c:pt>
              </c:numCache>
            </c:numRef>
          </c:val>
          <c:smooth val="0"/>
        </c:ser>
        <c:ser>
          <c:idx val="28"/>
          <c:order val="28"/>
          <c:spPr>
            <a:ln w="12600">
              <a:solidFill>
                <a:srgbClr val="99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Simulation!$C$43:$J$43</c:f>
              <c:numCache>
                <c:formatCode>0.0000%</c:formatCode>
                <c:ptCount val="8"/>
                <c:pt idx="0">
                  <c:v>4.7719007533423292E-2</c:v>
                </c:pt>
                <c:pt idx="1">
                  <c:v>4.985246583562563E-2</c:v>
                </c:pt>
                <c:pt idx="2">
                  <c:v>5.0431520957569927E-2</c:v>
                </c:pt>
                <c:pt idx="3">
                  <c:v>5.0383021247789025E-2</c:v>
                </c:pt>
                <c:pt idx="4">
                  <c:v>5.0262339977815283E-2</c:v>
                </c:pt>
                <c:pt idx="5">
                  <c:v>5.007558070874614E-2</c:v>
                </c:pt>
                <c:pt idx="6">
                  <c:v>5.0098096430515007E-2</c:v>
                </c:pt>
                <c:pt idx="7">
                  <c:v>5.0191901082518128E-2</c:v>
                </c:pt>
              </c:numCache>
            </c:numRef>
          </c:val>
          <c:smooth val="0"/>
        </c:ser>
        <c:ser>
          <c:idx val="29"/>
          <c:order val="29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Simulation!$C$44:$J$44</c:f>
              <c:numCache>
                <c:formatCode>0.0000%</c:formatCode>
                <c:ptCount val="8"/>
                <c:pt idx="0">
                  <c:v>8.3491698780442259E-3</c:v>
                </c:pt>
                <c:pt idx="1">
                  <c:v>1.0513107603569249E-2</c:v>
                </c:pt>
                <c:pt idx="2">
                  <c:v>1.2301638219345046E-2</c:v>
                </c:pt>
                <c:pt idx="3">
                  <c:v>1.3762375768853323E-2</c:v>
                </c:pt>
                <c:pt idx="4">
                  <c:v>1.4989192753761798E-2</c:v>
                </c:pt>
                <c:pt idx="5">
                  <c:v>1.598706425099072E-2</c:v>
                </c:pt>
                <c:pt idx="6">
                  <c:v>1.687328218792554E-2</c:v>
                </c:pt>
                <c:pt idx="7">
                  <c:v>1.7652685762022963E-2</c:v>
                </c:pt>
              </c:numCache>
            </c:numRef>
          </c:val>
          <c:smooth val="0"/>
        </c:ser>
        <c:ser>
          <c:idx val="30"/>
          <c:order val="30"/>
          <c:spPr>
            <a:ln w="12600">
              <a:solidFill>
                <a:srgbClr val="3333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Simulation!$C$45:$J$45</c:f>
              <c:numCache>
                <c:formatCode>0.0000%</c:formatCode>
                <c:ptCount val="8"/>
                <c:pt idx="0">
                  <c:v>2.2688533542601424E-3</c:v>
                </c:pt>
                <c:pt idx="1">
                  <c:v>4.8235743299330615E-3</c:v>
                </c:pt>
                <c:pt idx="2">
                  <c:v>8.1021366854592963E-3</c:v>
                </c:pt>
                <c:pt idx="3">
                  <c:v>1.1587035710951562E-2</c:v>
                </c:pt>
                <c:pt idx="4">
                  <c:v>1.4842514559643022E-2</c:v>
                </c:pt>
                <c:pt idx="5">
                  <c:v>1.7518685243916639E-2</c:v>
                </c:pt>
                <c:pt idx="6">
                  <c:v>1.9545916369421486E-2</c:v>
                </c:pt>
                <c:pt idx="7">
                  <c:v>2.0861083488929621E-2</c:v>
                </c:pt>
              </c:numCache>
            </c:numRef>
          </c:val>
          <c:smooth val="0"/>
        </c:ser>
        <c:ser>
          <c:idx val="31"/>
          <c:order val="31"/>
          <c:spPr>
            <a:ln w="1260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Simulation!$C$46:$J$46</c:f>
              <c:numCache>
                <c:formatCode>0.0000%</c:formatCode>
                <c:ptCount val="8"/>
                <c:pt idx="0">
                  <c:v>1.2677997376677715E-2</c:v>
                </c:pt>
                <c:pt idx="1">
                  <c:v>1.8635810841158736E-2</c:v>
                </c:pt>
                <c:pt idx="2">
                  <c:v>2.3678225195998701E-2</c:v>
                </c:pt>
                <c:pt idx="3">
                  <c:v>2.7583371751032343E-2</c:v>
                </c:pt>
                <c:pt idx="4">
                  <c:v>3.0567331952010456E-2</c:v>
                </c:pt>
                <c:pt idx="5">
                  <c:v>3.2749949756715885E-2</c:v>
                </c:pt>
                <c:pt idx="6">
                  <c:v>3.4441800578773996E-2</c:v>
                </c:pt>
                <c:pt idx="7">
                  <c:v>3.5662914945203239E-2</c:v>
                </c:pt>
              </c:numCache>
            </c:numRef>
          </c:val>
          <c:smooth val="0"/>
        </c:ser>
        <c:ser>
          <c:idx val="32"/>
          <c:order val="32"/>
          <c:spPr>
            <a:ln w="12600">
              <a:solidFill>
                <a:srgbClr val="FF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Simulation!$C$47:$J$47</c:f>
              <c:numCache>
                <c:formatCode>0.0000%</c:formatCode>
                <c:ptCount val="8"/>
                <c:pt idx="0">
                  <c:v>6.8050236037647989E-3</c:v>
                </c:pt>
                <c:pt idx="1">
                  <c:v>1.0386166685064349E-2</c:v>
                </c:pt>
                <c:pt idx="2">
                  <c:v>1.3738213914989871E-2</c:v>
                </c:pt>
                <c:pt idx="3">
                  <c:v>1.6605023352204623E-2</c:v>
                </c:pt>
                <c:pt idx="4">
                  <c:v>1.8996039423977037E-2</c:v>
                </c:pt>
                <c:pt idx="5">
                  <c:v>2.0924084916101676E-2</c:v>
                </c:pt>
                <c:pt idx="6">
                  <c:v>2.2579502817448679E-2</c:v>
                </c:pt>
                <c:pt idx="7">
                  <c:v>2.400123426617155E-2</c:v>
                </c:pt>
              </c:numCache>
            </c:numRef>
          </c:val>
          <c:smooth val="0"/>
        </c:ser>
        <c:ser>
          <c:idx val="33"/>
          <c:order val="33"/>
          <c:spPr>
            <a:ln w="12600">
              <a:solidFill>
                <a:srgbClr val="FF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Simulation!$C$48:$J$48</c:f>
              <c:numCache>
                <c:formatCode>0.0000%</c:formatCode>
                <c:ptCount val="8"/>
                <c:pt idx="0">
                  <c:v>3.7443890718385593E-3</c:v>
                </c:pt>
                <c:pt idx="1">
                  <c:v>5.688651840518805E-3</c:v>
                </c:pt>
                <c:pt idx="2">
                  <c:v>7.5981858558632929E-3</c:v>
                </c:pt>
                <c:pt idx="3">
                  <c:v>9.3392807337377166E-3</c:v>
                </c:pt>
                <c:pt idx="4">
                  <c:v>1.0889449385321116E-2</c:v>
                </c:pt>
                <c:pt idx="5">
                  <c:v>1.2219070144892744E-2</c:v>
                </c:pt>
                <c:pt idx="6">
                  <c:v>1.3410218355174157E-2</c:v>
                </c:pt>
                <c:pt idx="7">
                  <c:v>1.4473148632760549E-2</c:v>
                </c:pt>
              </c:numCache>
            </c:numRef>
          </c:val>
          <c:smooth val="0"/>
        </c:ser>
        <c:ser>
          <c:idx val="34"/>
          <c:order val="34"/>
          <c:spPr>
            <a:ln w="12600">
              <a:solidFill>
                <a:srgbClr val="00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Simulation!$C$49:$J$49</c:f>
              <c:numCache>
                <c:formatCode>0.0000%</c:formatCode>
                <c:ptCount val="8"/>
                <c:pt idx="0">
                  <c:v>3.7320533320025384E-2</c:v>
                </c:pt>
                <c:pt idx="1">
                  <c:v>3.4241134027540303E-2</c:v>
                </c:pt>
                <c:pt idx="2">
                  <c:v>3.142253919600687E-2</c:v>
                </c:pt>
                <c:pt idx="3">
                  <c:v>2.9182756919137656E-2</c:v>
                </c:pt>
                <c:pt idx="4">
                  <c:v>2.7550116082289525E-2</c:v>
                </c:pt>
                <c:pt idx="5">
                  <c:v>2.6297711027295913E-2</c:v>
                </c:pt>
                <c:pt idx="6">
                  <c:v>2.5418943531290063E-2</c:v>
                </c:pt>
                <c:pt idx="7">
                  <c:v>2.4751496555723829E-2</c:v>
                </c:pt>
              </c:numCache>
            </c:numRef>
          </c:val>
          <c:smooth val="0"/>
        </c:ser>
        <c:ser>
          <c:idx val="35"/>
          <c:order val="35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Simulation!$C$50:$J$50</c:f>
              <c:numCache>
                <c:formatCode>0.0000%</c:formatCode>
                <c:ptCount val="8"/>
                <c:pt idx="0">
                  <c:v>5.5376784501256944E-3</c:v>
                </c:pt>
                <c:pt idx="1">
                  <c:v>8.1900698213159106E-3</c:v>
                </c:pt>
                <c:pt idx="2">
                  <c:v>1.0499722197614353E-2</c:v>
                </c:pt>
                <c:pt idx="3">
                  <c:v>1.2310007497257162E-2</c:v>
                </c:pt>
                <c:pt idx="4">
                  <c:v>1.3665666349057802E-2</c:v>
                </c:pt>
                <c:pt idx="5">
                  <c:v>1.4601359357668211E-2</c:v>
                </c:pt>
                <c:pt idx="6">
                  <c:v>1.5268145211307619E-2</c:v>
                </c:pt>
                <c:pt idx="7">
                  <c:v>1.5707899806478166E-2</c:v>
                </c:pt>
              </c:numCache>
            </c:numRef>
          </c:val>
          <c:smooth val="0"/>
        </c:ser>
        <c:ser>
          <c:idx val="36"/>
          <c:order val="36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Simulation!$C$51:$J$51</c:f>
              <c:numCache>
                <c:formatCode>0.0000%</c:formatCode>
                <c:ptCount val="8"/>
                <c:pt idx="0">
                  <c:v>1.3624404822020458E-2</c:v>
                </c:pt>
                <c:pt idx="1">
                  <c:v>1.8241264215433671E-2</c:v>
                </c:pt>
                <c:pt idx="2">
                  <c:v>2.1927214815888468E-2</c:v>
                </c:pt>
                <c:pt idx="3">
                  <c:v>2.4717182216145942E-2</c:v>
                </c:pt>
                <c:pt idx="4">
                  <c:v>2.684563218642182E-2</c:v>
                </c:pt>
                <c:pt idx="5">
                  <c:v>2.8386471043214654E-2</c:v>
                </c:pt>
                <c:pt idx="6">
                  <c:v>2.9569883602670335E-2</c:v>
                </c:pt>
                <c:pt idx="7">
                  <c:v>3.0380300232833293E-2</c:v>
                </c:pt>
              </c:numCache>
            </c:numRef>
          </c:val>
          <c:smooth val="0"/>
        </c:ser>
        <c:ser>
          <c:idx val="37"/>
          <c:order val="37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Simulation!$C$52:$J$52</c:f>
              <c:numCache>
                <c:formatCode>0.0000%</c:formatCode>
                <c:ptCount val="8"/>
                <c:pt idx="0">
                  <c:v>1.4223943404868912E-2</c:v>
                </c:pt>
                <c:pt idx="1">
                  <c:v>2.1372751009368585E-2</c:v>
                </c:pt>
                <c:pt idx="2">
                  <c:v>2.7729740169639465E-2</c:v>
                </c:pt>
                <c:pt idx="3">
                  <c:v>3.2916148188060136E-2</c:v>
                </c:pt>
                <c:pt idx="4">
                  <c:v>3.7110312771517301E-2</c:v>
                </c:pt>
                <c:pt idx="5">
                  <c:v>4.0443367705672396E-2</c:v>
                </c:pt>
                <c:pt idx="6">
                  <c:v>4.3329826985681393E-2</c:v>
                </c:pt>
                <c:pt idx="7">
                  <c:v>4.5849085921028536E-2</c:v>
                </c:pt>
              </c:numCache>
            </c:numRef>
          </c:val>
          <c:smooth val="0"/>
        </c:ser>
        <c:ser>
          <c:idx val="38"/>
          <c:order val="38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Simulation!$C$53:$J$53</c:f>
              <c:numCache>
                <c:formatCode>0.0000%</c:formatCode>
                <c:ptCount val="8"/>
                <c:pt idx="0">
                  <c:v>7.4074103492366306E-3</c:v>
                </c:pt>
                <c:pt idx="1">
                  <c:v>9.9665087943102693E-3</c:v>
                </c:pt>
                <c:pt idx="2">
                  <c:v>1.2088614433049573E-2</c:v>
                </c:pt>
                <c:pt idx="3">
                  <c:v>1.3774872735013013E-2</c:v>
                </c:pt>
                <c:pt idx="4">
                  <c:v>1.5147621732055892E-2</c:v>
                </c:pt>
                <c:pt idx="5">
                  <c:v>1.625877434714465E-2</c:v>
                </c:pt>
                <c:pt idx="6">
                  <c:v>1.726492039946852E-2</c:v>
                </c:pt>
                <c:pt idx="7">
                  <c:v>1.8190992125338201E-2</c:v>
                </c:pt>
              </c:numCache>
            </c:numRef>
          </c:val>
          <c:smooth val="0"/>
        </c:ser>
        <c:ser>
          <c:idx val="39"/>
          <c:order val="39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Simulation!$C$54:$J$54</c:f>
              <c:numCache>
                <c:formatCode>0.0000%</c:formatCode>
                <c:ptCount val="8"/>
                <c:pt idx="0">
                  <c:v>5.2082376498196808E-3</c:v>
                </c:pt>
                <c:pt idx="1">
                  <c:v>8.4670057838219983E-3</c:v>
                </c:pt>
                <c:pt idx="2">
                  <c:v>1.1635452852729445E-2</c:v>
                </c:pt>
                <c:pt idx="3">
                  <c:v>1.4373596784894031E-2</c:v>
                </c:pt>
                <c:pt idx="4">
                  <c:v>1.6623632996927731E-2</c:v>
                </c:pt>
                <c:pt idx="5">
                  <c:v>1.8371842860904982E-2</c:v>
                </c:pt>
                <c:pt idx="6">
                  <c:v>1.9780930398701223E-2</c:v>
                </c:pt>
                <c:pt idx="7">
                  <c:v>2.0891374692369791E-2</c:v>
                </c:pt>
              </c:numCache>
            </c:numRef>
          </c:val>
          <c:smooth val="0"/>
        </c:ser>
        <c:ser>
          <c:idx val="40"/>
          <c:order val="40"/>
          <c:spPr>
            <a:ln w="12600">
              <a:solidFill>
                <a:srgbClr val="0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Simulation!$C$55:$J$55</c:f>
              <c:numCache>
                <c:formatCode>0.0000%</c:formatCode>
                <c:ptCount val="8"/>
                <c:pt idx="0">
                  <c:v>1.8189687990390023E-2</c:v>
                </c:pt>
                <c:pt idx="1">
                  <c:v>2.1009212701099629E-2</c:v>
                </c:pt>
                <c:pt idx="2">
                  <c:v>2.2936580986377422E-2</c:v>
                </c:pt>
                <c:pt idx="3">
                  <c:v>2.429649904218336E-2</c:v>
                </c:pt>
                <c:pt idx="4">
                  <c:v>2.5369720491960839E-2</c:v>
                </c:pt>
                <c:pt idx="5">
                  <c:v>2.6206847194167153E-2</c:v>
                </c:pt>
                <c:pt idx="6">
                  <c:v>2.7005457267600549E-2</c:v>
                </c:pt>
                <c:pt idx="7">
                  <c:v>2.7754569787147826E-2</c:v>
                </c:pt>
              </c:numCache>
            </c:numRef>
          </c:val>
          <c:smooth val="0"/>
        </c:ser>
        <c:ser>
          <c:idx val="41"/>
          <c:order val="41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Simulation!$C$56:$J$56</c:f>
              <c:numCache>
                <c:formatCode>0.0000%</c:formatCode>
                <c:ptCount val="8"/>
                <c:pt idx="0">
                  <c:v>5.5067586140882373E-3</c:v>
                </c:pt>
                <c:pt idx="1">
                  <c:v>8.6399101045401064E-3</c:v>
                </c:pt>
                <c:pt idx="2">
                  <c:v>1.1661241232525989E-2</c:v>
                </c:pt>
                <c:pt idx="3">
                  <c:v>1.42885229400682E-2</c:v>
                </c:pt>
                <c:pt idx="4">
                  <c:v>1.6460794138090651E-2</c:v>
                </c:pt>
                <c:pt idx="5">
                  <c:v>1.812759262442035E-2</c:v>
                </c:pt>
                <c:pt idx="6">
                  <c:v>1.9407383379568217E-2</c:v>
                </c:pt>
                <c:pt idx="7">
                  <c:v>2.0307053681818003E-2</c:v>
                </c:pt>
              </c:numCache>
            </c:numRef>
          </c:val>
          <c:smooth val="0"/>
        </c:ser>
        <c:ser>
          <c:idx val="42"/>
          <c:order val="42"/>
          <c:spPr>
            <a:ln w="12600">
              <a:solidFill>
                <a:srgbClr val="8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Simulation!$C$57:$J$57</c:f>
              <c:numCache>
                <c:formatCode>0.0000%</c:formatCode>
                <c:ptCount val="8"/>
                <c:pt idx="0">
                  <c:v>8.2738783242901362E-2</c:v>
                </c:pt>
                <c:pt idx="1">
                  <c:v>8.840009536715504E-2</c:v>
                </c:pt>
                <c:pt idx="2">
                  <c:v>8.7255285188996765E-2</c:v>
                </c:pt>
                <c:pt idx="3">
                  <c:v>8.3329204012790037E-2</c:v>
                </c:pt>
                <c:pt idx="4">
                  <c:v>7.8983279873275566E-2</c:v>
                </c:pt>
                <c:pt idx="5">
                  <c:v>7.4746369226764545E-2</c:v>
                </c:pt>
                <c:pt idx="6">
                  <c:v>7.1061737840406772E-2</c:v>
                </c:pt>
                <c:pt idx="7">
                  <c:v>6.7558102995988523E-2</c:v>
                </c:pt>
              </c:numCache>
            </c:numRef>
          </c:val>
          <c:smooth val="0"/>
        </c:ser>
        <c:ser>
          <c:idx val="43"/>
          <c:order val="43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Simulation!$C$58:$J$58</c:f>
              <c:numCache>
                <c:formatCode>0.0000%</c:formatCode>
                <c:ptCount val="8"/>
                <c:pt idx="0">
                  <c:v>4.8818848092948695E-2</c:v>
                </c:pt>
                <c:pt idx="1">
                  <c:v>5.2007042928093619E-2</c:v>
                </c:pt>
                <c:pt idx="2">
                  <c:v>5.1671257992318524E-2</c:v>
                </c:pt>
                <c:pt idx="3">
                  <c:v>4.9742222140407681E-2</c:v>
                </c:pt>
                <c:pt idx="4">
                  <c:v>4.7361701202314331E-2</c:v>
                </c:pt>
                <c:pt idx="5">
                  <c:v>4.4772874860600644E-2</c:v>
                </c:pt>
                <c:pt idx="6">
                  <c:v>4.2287356486009002E-2</c:v>
                </c:pt>
                <c:pt idx="7">
                  <c:v>3.979331708719791E-2</c:v>
                </c:pt>
              </c:numCache>
            </c:numRef>
          </c:val>
          <c:smooth val="0"/>
        </c:ser>
        <c:ser>
          <c:idx val="44"/>
          <c:order val="44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Simulation!$C$59:$J$59</c:f>
              <c:numCache>
                <c:formatCode>0.0000%</c:formatCode>
                <c:ptCount val="8"/>
                <c:pt idx="0">
                  <c:v>2.5478031790506128E-3</c:v>
                </c:pt>
                <c:pt idx="1">
                  <c:v>4.5572078988406163E-3</c:v>
                </c:pt>
                <c:pt idx="2">
                  <c:v>6.8322336252488302E-3</c:v>
                </c:pt>
                <c:pt idx="3">
                  <c:v>9.1063110945416061E-3</c:v>
                </c:pt>
                <c:pt idx="4">
                  <c:v>1.1241390230979824E-2</c:v>
                </c:pt>
                <c:pt idx="5">
                  <c:v>1.3147501483595411E-2</c:v>
                </c:pt>
                <c:pt idx="6">
                  <c:v>1.4899115027858673E-2</c:v>
                </c:pt>
                <c:pt idx="7">
                  <c:v>1.6523927398601056E-2</c:v>
                </c:pt>
              </c:numCache>
            </c:numRef>
          </c:val>
          <c:smooth val="0"/>
        </c:ser>
        <c:ser>
          <c:idx val="45"/>
          <c:order val="45"/>
          <c:spPr>
            <a:ln w="12600">
              <a:solidFill>
                <a:srgbClr val="C0C0C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Simulation!$C$60:$J$60</c:f>
              <c:numCache>
                <c:formatCode>0.0000%</c:formatCode>
                <c:ptCount val="8"/>
                <c:pt idx="0">
                  <c:v>7.2340326505749746E-3</c:v>
                </c:pt>
                <c:pt idx="1">
                  <c:v>1.0804927270471642E-2</c:v>
                </c:pt>
                <c:pt idx="2">
                  <c:v>1.3956544951452085E-2</c:v>
                </c:pt>
                <c:pt idx="3">
                  <c:v>1.6464816310534928E-2</c:v>
                </c:pt>
                <c:pt idx="4">
                  <c:v>1.8380349665846063E-2</c:v>
                </c:pt>
                <c:pt idx="5">
                  <c:v>1.9744516810323572E-2</c:v>
                </c:pt>
                <c:pt idx="6">
                  <c:v>2.0757568014109523E-2</c:v>
                </c:pt>
                <c:pt idx="7">
                  <c:v>2.1473408955276056E-2</c:v>
                </c:pt>
              </c:numCache>
            </c:numRef>
          </c:val>
          <c:smooth val="0"/>
        </c:ser>
        <c:ser>
          <c:idx val="46"/>
          <c:order val="46"/>
          <c:spPr>
            <a:ln w="12600">
              <a:solidFill>
                <a:srgbClr val="8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Simulation!$C$61:$J$61</c:f>
              <c:numCache>
                <c:formatCode>0.0000%</c:formatCode>
                <c:ptCount val="8"/>
                <c:pt idx="0">
                  <c:v>5.5091380438820926E-2</c:v>
                </c:pt>
                <c:pt idx="1">
                  <c:v>5.3551375161071661E-2</c:v>
                </c:pt>
                <c:pt idx="2">
                  <c:v>5.1716656905606145E-2</c:v>
                </c:pt>
                <c:pt idx="3">
                  <c:v>5.0117162580986849E-2</c:v>
                </c:pt>
                <c:pt idx="4">
                  <c:v>4.89009325091046E-2</c:v>
                </c:pt>
                <c:pt idx="5">
                  <c:v>4.7762166121760735E-2</c:v>
                </c:pt>
                <c:pt idx="6">
                  <c:v>4.6749394818357735E-2</c:v>
                </c:pt>
                <c:pt idx="7">
                  <c:v>4.5598704319800482E-2</c:v>
                </c:pt>
              </c:numCache>
            </c:numRef>
          </c:val>
          <c:smooth val="0"/>
        </c:ser>
        <c:ser>
          <c:idx val="47"/>
          <c:order val="47"/>
          <c:spPr>
            <a:ln w="12600">
              <a:solidFill>
                <a:srgbClr val="99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Simulation!$C$62:$J$62</c:f>
              <c:numCache>
                <c:formatCode>0.0000%</c:formatCode>
                <c:ptCount val="8"/>
                <c:pt idx="0">
                  <c:v>6.8686646377773318E-3</c:v>
                </c:pt>
                <c:pt idx="1">
                  <c:v>1.2391496409373518E-2</c:v>
                </c:pt>
                <c:pt idx="2">
                  <c:v>1.8227177710262932E-2</c:v>
                </c:pt>
                <c:pt idx="3">
                  <c:v>2.3471877758108942E-2</c:v>
                </c:pt>
                <c:pt idx="4">
                  <c:v>2.7744535567216358E-2</c:v>
                </c:pt>
                <c:pt idx="5">
                  <c:v>3.0860404286999304E-2</c:v>
                </c:pt>
                <c:pt idx="6">
                  <c:v>3.3017655338417051E-2</c:v>
                </c:pt>
                <c:pt idx="7">
                  <c:v>3.4256117335478876E-2</c:v>
                </c:pt>
              </c:numCache>
            </c:numRef>
          </c:val>
          <c:smooth val="0"/>
        </c:ser>
        <c:ser>
          <c:idx val="48"/>
          <c:order val="48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Simulation!$C$63:$J$63</c:f>
              <c:numCache>
                <c:formatCode>0.0000%</c:formatCode>
                <c:ptCount val="8"/>
                <c:pt idx="0">
                  <c:v>9.0901900226905939E-3</c:v>
                </c:pt>
                <c:pt idx="1">
                  <c:v>1.1837060280196857E-2</c:v>
                </c:pt>
                <c:pt idx="2">
                  <c:v>1.3973533041031078E-2</c:v>
                </c:pt>
                <c:pt idx="3">
                  <c:v>1.551515547717538E-2</c:v>
                </c:pt>
                <c:pt idx="4">
                  <c:v>1.6596587122905418E-2</c:v>
                </c:pt>
                <c:pt idx="5">
                  <c:v>1.7272052289605811E-2</c:v>
                </c:pt>
                <c:pt idx="6">
                  <c:v>1.7714295273464617E-2</c:v>
                </c:pt>
                <c:pt idx="7">
                  <c:v>1.7961373341822358E-2</c:v>
                </c:pt>
              </c:numCache>
            </c:numRef>
          </c:val>
          <c:smooth val="0"/>
        </c:ser>
        <c:ser>
          <c:idx val="49"/>
          <c:order val="49"/>
          <c:spPr>
            <a:ln w="12600">
              <a:solidFill>
                <a:srgbClr val="FF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Simulation!$C$64:$J$64</c:f>
              <c:numCache>
                <c:formatCode>0.0000%</c:formatCode>
                <c:ptCount val="8"/>
                <c:pt idx="0">
                  <c:v>6.4317521609526772E-3</c:v>
                </c:pt>
                <c:pt idx="1">
                  <c:v>8.2883159960230254E-3</c:v>
                </c:pt>
                <c:pt idx="2">
                  <c:v>9.8938691073170593E-3</c:v>
                </c:pt>
                <c:pt idx="3">
                  <c:v>1.1251549023744747E-2</c:v>
                </c:pt>
                <c:pt idx="4">
                  <c:v>1.241786662031269E-2</c:v>
                </c:pt>
                <c:pt idx="5">
                  <c:v>1.3389648403660684E-2</c:v>
                </c:pt>
                <c:pt idx="6">
                  <c:v>1.426537486547136E-2</c:v>
                </c:pt>
                <c:pt idx="7">
                  <c:v>1.5053523430267165E-2</c:v>
                </c:pt>
              </c:numCache>
            </c:numRef>
          </c:val>
          <c:smooth val="0"/>
        </c:ser>
        <c:ser>
          <c:idx val="50"/>
          <c:order val="50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Simulation!$C$65:$J$65</c:f>
              <c:numCache>
                <c:formatCode>0.0000%</c:formatCode>
                <c:ptCount val="8"/>
                <c:pt idx="0">
                  <c:v>3.3000068408363939E-3</c:v>
                </c:pt>
                <c:pt idx="1">
                  <c:v>5.0389907947872006E-3</c:v>
                </c:pt>
                <c:pt idx="2">
                  <c:v>6.6945787440755933E-3</c:v>
                </c:pt>
                <c:pt idx="3">
                  <c:v>8.1313402737469061E-3</c:v>
                </c:pt>
                <c:pt idx="4">
                  <c:v>9.3339686809092454E-3</c:v>
                </c:pt>
                <c:pt idx="5">
                  <c:v>1.0293334079304325E-2</c:v>
                </c:pt>
                <c:pt idx="6">
                  <c:v>1.109905698421711E-2</c:v>
                </c:pt>
                <c:pt idx="7">
                  <c:v>1.1779105991994039E-2</c:v>
                </c:pt>
              </c:numCache>
            </c:numRef>
          </c:val>
          <c:smooth val="0"/>
        </c:ser>
        <c:ser>
          <c:idx val="51"/>
          <c:order val="51"/>
          <c:spPr>
            <a:ln w="12600">
              <a:solidFill>
                <a:srgbClr val="6600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Simulation!$C$66:$J$66</c:f>
              <c:numCache>
                <c:formatCode>0.0000%</c:formatCode>
                <c:ptCount val="8"/>
                <c:pt idx="0">
                  <c:v>4.1883506030926249E-3</c:v>
                </c:pt>
                <c:pt idx="1">
                  <c:v>6.8997124429867841E-3</c:v>
                </c:pt>
                <c:pt idx="2">
                  <c:v>9.6768222170470174E-3</c:v>
                </c:pt>
                <c:pt idx="3">
                  <c:v>1.2207579914369722E-2</c:v>
                </c:pt>
                <c:pt idx="4">
                  <c:v>1.4381322621740401E-2</c:v>
                </c:pt>
                <c:pt idx="5">
                  <c:v>1.6134881211694513E-2</c:v>
                </c:pt>
                <c:pt idx="6">
                  <c:v>1.7586057298254226E-2</c:v>
                </c:pt>
                <c:pt idx="7">
                  <c:v>1.8771019833397563E-2</c:v>
                </c:pt>
              </c:numCache>
            </c:numRef>
          </c:val>
          <c:smooth val="0"/>
        </c:ser>
        <c:ser>
          <c:idx val="52"/>
          <c:order val="52"/>
          <c:spPr>
            <a:ln w="12600">
              <a:solidFill>
                <a:srgbClr val="FF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Simulation!$C$67:$J$67</c:f>
              <c:numCache>
                <c:formatCode>0.0000%</c:formatCode>
                <c:ptCount val="8"/>
                <c:pt idx="0">
                  <c:v>5.1161233947806051E-3</c:v>
                </c:pt>
                <c:pt idx="1">
                  <c:v>8.5966905549530528E-3</c:v>
                </c:pt>
                <c:pt idx="2">
                  <c:v>1.2241227642617748E-2</c:v>
                </c:pt>
                <c:pt idx="3">
                  <c:v>1.5672408082395495E-2</c:v>
                </c:pt>
                <c:pt idx="4">
                  <c:v>1.8763620381407008E-2</c:v>
                </c:pt>
                <c:pt idx="5">
                  <c:v>2.1427226084608546E-2</c:v>
                </c:pt>
                <c:pt idx="6">
                  <c:v>2.3788460419406323E-2</c:v>
                </c:pt>
                <c:pt idx="7">
                  <c:v>2.5846217322877178E-2</c:v>
                </c:pt>
              </c:numCache>
            </c:numRef>
          </c:val>
          <c:smooth val="0"/>
        </c:ser>
        <c:ser>
          <c:idx val="53"/>
          <c:order val="53"/>
          <c:spPr>
            <a:ln w="12600">
              <a:solidFill>
                <a:srgbClr val="0066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Simulation!$C$68:$J$68</c:f>
              <c:numCache>
                <c:formatCode>0.0000%</c:formatCode>
                <c:ptCount val="8"/>
                <c:pt idx="0">
                  <c:v>1.713695277113091E-2</c:v>
                </c:pt>
                <c:pt idx="1">
                  <c:v>2.002583244353083E-2</c:v>
                </c:pt>
                <c:pt idx="2">
                  <c:v>2.1900112848952248E-2</c:v>
                </c:pt>
                <c:pt idx="3">
                  <c:v>2.3108195766038116E-2</c:v>
                </c:pt>
                <c:pt idx="4">
                  <c:v>2.3964046871833046E-2</c:v>
                </c:pt>
                <c:pt idx="5">
                  <c:v>2.4545633962072554E-2</c:v>
                </c:pt>
                <c:pt idx="6">
                  <c:v>2.5050441280777401E-2</c:v>
                </c:pt>
                <c:pt idx="7">
                  <c:v>2.5466893800708996E-2</c:v>
                </c:pt>
              </c:numCache>
            </c:numRef>
          </c:val>
          <c:smooth val="0"/>
        </c:ser>
        <c:ser>
          <c:idx val="54"/>
          <c:order val="54"/>
          <c:spPr>
            <a:ln w="12600">
              <a:solidFill>
                <a:srgbClr val="CC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Simulation!$C$69:$J$69</c:f>
              <c:numCache>
                <c:formatCode>0.0000%</c:formatCode>
                <c:ptCount val="8"/>
                <c:pt idx="0">
                  <c:v>6.3278632013039808E-3</c:v>
                </c:pt>
                <c:pt idx="1">
                  <c:v>9.107274521161909E-3</c:v>
                </c:pt>
                <c:pt idx="2">
                  <c:v>1.1879622582903074E-2</c:v>
                </c:pt>
                <c:pt idx="3">
                  <c:v>1.4524717263156243E-2</c:v>
                </c:pt>
                <c:pt idx="4">
                  <c:v>1.701711232795957E-2</c:v>
                </c:pt>
                <c:pt idx="5">
                  <c:v>1.9274535682965357E-2</c:v>
                </c:pt>
                <c:pt idx="6">
                  <c:v>2.1371962993886086E-2</c:v>
                </c:pt>
                <c:pt idx="7">
                  <c:v>2.3268497682442636E-2</c:v>
                </c:pt>
              </c:numCache>
            </c:numRef>
          </c:val>
          <c:smooth val="0"/>
        </c:ser>
        <c:ser>
          <c:idx val="55"/>
          <c:order val="55"/>
          <c:spPr>
            <a:ln w="12600">
              <a:solidFill>
                <a:srgbClr val="333333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Simulation!$C$70:$J$70</c:f>
              <c:numCache>
                <c:formatCode>0.0000%</c:formatCode>
                <c:ptCount val="8"/>
                <c:pt idx="0">
                  <c:v>2.1324573915675198E-2</c:v>
                </c:pt>
                <c:pt idx="1">
                  <c:v>2.4849566564958285E-2</c:v>
                </c:pt>
                <c:pt idx="2">
                  <c:v>2.7065823833654721E-2</c:v>
                </c:pt>
                <c:pt idx="3">
                  <c:v>2.835756193707395E-2</c:v>
                </c:pt>
                <c:pt idx="4">
                  <c:v>2.9081978952140781E-2</c:v>
                </c:pt>
                <c:pt idx="5">
                  <c:v>2.9324753957588639E-2</c:v>
                </c:pt>
                <c:pt idx="6">
                  <c:v>2.9328285467415935E-2</c:v>
                </c:pt>
                <c:pt idx="7">
                  <c:v>2.9092941145550454E-2</c:v>
                </c:pt>
              </c:numCache>
            </c:numRef>
          </c:val>
          <c:smooth val="0"/>
        </c:ser>
        <c:ser>
          <c:idx val="56"/>
          <c:order val="56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Simulation!$C$71:$J$71</c:f>
              <c:numCache>
                <c:formatCode>0.0000%</c:formatCode>
                <c:ptCount val="8"/>
                <c:pt idx="0">
                  <c:v>5.7915775788214526E-3</c:v>
                </c:pt>
                <c:pt idx="1">
                  <c:v>8.829749499693498E-3</c:v>
                </c:pt>
                <c:pt idx="2">
                  <c:v>1.1766574266575626E-2</c:v>
                </c:pt>
                <c:pt idx="3">
                  <c:v>1.4371188385716977E-2</c:v>
                </c:pt>
                <c:pt idx="4">
                  <c:v>1.660238952166335E-2</c:v>
                </c:pt>
                <c:pt idx="5">
                  <c:v>1.8415710194158021E-2</c:v>
                </c:pt>
                <c:pt idx="6">
                  <c:v>1.9934766983568906E-2</c:v>
                </c:pt>
                <c:pt idx="7">
                  <c:v>2.1168784355173876E-2</c:v>
                </c:pt>
              </c:numCache>
            </c:numRef>
          </c:val>
          <c:smooth val="0"/>
        </c:ser>
        <c:ser>
          <c:idx val="57"/>
          <c:order val="57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Simulation!$C$72:$J$72</c:f>
              <c:numCache>
                <c:formatCode>0.0000%</c:formatCode>
                <c:ptCount val="8"/>
                <c:pt idx="0">
                  <c:v>1.0783651595573462E-2</c:v>
                </c:pt>
                <c:pt idx="1">
                  <c:v>1.2085592538228997E-2</c:v>
                </c:pt>
                <c:pt idx="2">
                  <c:v>1.2869127543215297E-2</c:v>
                </c:pt>
                <c:pt idx="3">
                  <c:v>1.3329249738350833E-2</c:v>
                </c:pt>
                <c:pt idx="4">
                  <c:v>1.3625825545209073E-2</c:v>
                </c:pt>
                <c:pt idx="5">
                  <c:v>1.3792418898075219E-2</c:v>
                </c:pt>
                <c:pt idx="6">
                  <c:v>1.3941794333303633E-2</c:v>
                </c:pt>
                <c:pt idx="7">
                  <c:v>1.4076342543496765E-2</c:v>
                </c:pt>
              </c:numCache>
            </c:numRef>
          </c:val>
          <c:smooth val="0"/>
        </c:ser>
        <c:ser>
          <c:idx val="58"/>
          <c:order val="58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Simulation!$C$73:$J$73</c:f>
              <c:numCache>
                <c:formatCode>0.0000%</c:formatCode>
                <c:ptCount val="8"/>
                <c:pt idx="0">
                  <c:v>1.4992849035526692E-2</c:v>
                </c:pt>
                <c:pt idx="1">
                  <c:v>1.6608856837656574E-2</c:v>
                </c:pt>
                <c:pt idx="2">
                  <c:v>1.7622890177803528E-2</c:v>
                </c:pt>
                <c:pt idx="3">
                  <c:v>1.8336173595743476E-2</c:v>
                </c:pt>
                <c:pt idx="4">
                  <c:v>1.8971661547048154E-2</c:v>
                </c:pt>
                <c:pt idx="5">
                  <c:v>1.9563496707353238E-2</c:v>
                </c:pt>
                <c:pt idx="6">
                  <c:v>2.0252125829749928E-2</c:v>
                </c:pt>
                <c:pt idx="7">
                  <c:v>2.1022013940568803E-2</c:v>
                </c:pt>
              </c:numCache>
            </c:numRef>
          </c:val>
          <c:smooth val="0"/>
        </c:ser>
        <c:ser>
          <c:idx val="59"/>
          <c:order val="59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Simulation!$C$74:$J$74</c:f>
              <c:numCache>
                <c:formatCode>0.0000%</c:formatCode>
                <c:ptCount val="8"/>
                <c:pt idx="0">
                  <c:v>1.1387979786949038E-2</c:v>
                </c:pt>
                <c:pt idx="1">
                  <c:v>1.4128799140600296E-2</c:v>
                </c:pt>
                <c:pt idx="2">
                  <c:v>1.6218085773032055E-2</c:v>
                </c:pt>
                <c:pt idx="3">
                  <c:v>1.7780949914917091E-2</c:v>
                </c:pt>
                <c:pt idx="4">
                  <c:v>1.8984378244068126E-2</c:v>
                </c:pt>
                <c:pt idx="5">
                  <c:v>1.9853210340004208E-2</c:v>
                </c:pt>
                <c:pt idx="6">
                  <c:v>2.0531048670681312E-2</c:v>
                </c:pt>
                <c:pt idx="7">
                  <c:v>2.1007973672041838E-2</c:v>
                </c:pt>
              </c:numCache>
            </c:numRef>
          </c:val>
          <c:smooth val="0"/>
        </c:ser>
        <c:ser>
          <c:idx val="60"/>
          <c:order val="60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Simulation!$C$75:$J$75</c:f>
              <c:numCache>
                <c:formatCode>0.0000%</c:formatCode>
                <c:ptCount val="8"/>
                <c:pt idx="0">
                  <c:v>3.1542216423424609E-3</c:v>
                </c:pt>
                <c:pt idx="1">
                  <c:v>5.7770577655057269E-3</c:v>
                </c:pt>
                <c:pt idx="2">
                  <c:v>8.621220633335926E-3</c:v>
                </c:pt>
                <c:pt idx="3">
                  <c:v>1.1276114518433621E-2</c:v>
                </c:pt>
                <c:pt idx="4">
                  <c:v>1.3566371311656477E-2</c:v>
                </c:pt>
                <c:pt idx="5">
                  <c:v>1.5400674246550176E-2</c:v>
                </c:pt>
                <c:pt idx="6">
                  <c:v>1.6871572033258096E-2</c:v>
                </c:pt>
                <c:pt idx="7">
                  <c:v>1.7993232090349014E-2</c:v>
                </c:pt>
              </c:numCache>
            </c:numRef>
          </c:val>
          <c:smooth val="0"/>
        </c:ser>
        <c:ser>
          <c:idx val="61"/>
          <c:order val="61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Simulation!$C$76:$J$76</c:f>
              <c:numCache>
                <c:formatCode>0.0000%</c:formatCode>
                <c:ptCount val="8"/>
                <c:pt idx="0">
                  <c:v>5.2764120813565719E-3</c:v>
                </c:pt>
                <c:pt idx="1">
                  <c:v>9.430146725850885E-3</c:v>
                </c:pt>
                <c:pt idx="2">
                  <c:v>1.3808155385325394E-2</c:v>
                </c:pt>
                <c:pt idx="3">
                  <c:v>1.7733838274302E-2</c:v>
                </c:pt>
                <c:pt idx="4">
                  <c:v>2.0907426403219864E-2</c:v>
                </c:pt>
                <c:pt idx="5">
                  <c:v>2.3178048096606532E-2</c:v>
                </c:pt>
                <c:pt idx="6">
                  <c:v>2.4698806602721623E-2</c:v>
                </c:pt>
                <c:pt idx="7">
                  <c:v>2.5523153621206818E-2</c:v>
                </c:pt>
              </c:numCache>
            </c:numRef>
          </c:val>
          <c:smooth val="0"/>
        </c:ser>
        <c:ser>
          <c:idx val="62"/>
          <c:order val="62"/>
          <c:spPr>
            <a:ln w="12600">
              <a:solidFill>
                <a:srgbClr val="008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Simulation!$C$77:$J$77</c:f>
              <c:numCache>
                <c:formatCode>0.0000%</c:formatCode>
                <c:ptCount val="8"/>
                <c:pt idx="0">
                  <c:v>1.3630920544344591E-2</c:v>
                </c:pt>
                <c:pt idx="1">
                  <c:v>1.6826992702853448E-2</c:v>
                </c:pt>
                <c:pt idx="2">
                  <c:v>1.9159876666627395E-2</c:v>
                </c:pt>
                <c:pt idx="3">
                  <c:v>2.0785647987677555E-2</c:v>
                </c:pt>
                <c:pt idx="4">
                  <c:v>2.1923712142726936E-2</c:v>
                </c:pt>
                <c:pt idx="5">
                  <c:v>2.2633296194927908E-2</c:v>
                </c:pt>
                <c:pt idx="6">
                  <c:v>2.3109406532194933E-2</c:v>
                </c:pt>
                <c:pt idx="7">
                  <c:v>2.3367028305802819E-2</c:v>
                </c:pt>
              </c:numCache>
            </c:numRef>
          </c:val>
          <c:smooth val="0"/>
        </c:ser>
        <c:ser>
          <c:idx val="63"/>
          <c:order val="63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Simulation!$C$78:$J$78</c:f>
              <c:numCache>
                <c:formatCode>0.0000%</c:formatCode>
                <c:ptCount val="8"/>
                <c:pt idx="0">
                  <c:v>2.0261823947510956E-3</c:v>
                </c:pt>
                <c:pt idx="1">
                  <c:v>4.0109061450501081E-3</c:v>
                </c:pt>
                <c:pt idx="2">
                  <c:v>6.3192979871236265E-3</c:v>
                </c:pt>
                <c:pt idx="3">
                  <c:v>8.5736862515432763E-3</c:v>
                </c:pt>
                <c:pt idx="4">
                  <c:v>1.0567467145568693E-2</c:v>
                </c:pt>
                <c:pt idx="5">
                  <c:v>1.2194313369838797E-2</c:v>
                </c:pt>
                <c:pt idx="6">
                  <c:v>1.3530341943121816E-2</c:v>
                </c:pt>
                <c:pt idx="7">
                  <c:v>1.4616537351148691E-2</c:v>
                </c:pt>
              </c:numCache>
            </c:numRef>
          </c:val>
          <c:smooth val="0"/>
        </c:ser>
        <c:ser>
          <c:idx val="64"/>
          <c:order val="64"/>
          <c:spPr>
            <a:ln w="12600">
              <a:solidFill>
                <a:srgbClr val="00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Simulation!$C$79:$J$79</c:f>
              <c:numCache>
                <c:formatCode>0.0000%</c:formatCode>
                <c:ptCount val="8"/>
                <c:pt idx="0">
                  <c:v>6.3454773386784666E-2</c:v>
                </c:pt>
                <c:pt idx="1">
                  <c:v>6.4173450666875562E-2</c:v>
                </c:pt>
                <c:pt idx="2">
                  <c:v>6.1684468687723183E-2</c:v>
                </c:pt>
                <c:pt idx="3">
                  <c:v>5.8120438929895102E-2</c:v>
                </c:pt>
                <c:pt idx="4">
                  <c:v>5.4514857021153516E-2</c:v>
                </c:pt>
                <c:pt idx="5">
                  <c:v>5.093745795872185E-2</c:v>
                </c:pt>
                <c:pt idx="6">
                  <c:v>4.7629522394787564E-2</c:v>
                </c:pt>
                <c:pt idx="7">
                  <c:v>4.4407244512815303E-2</c:v>
                </c:pt>
              </c:numCache>
            </c:numRef>
          </c:val>
          <c:smooth val="0"/>
        </c:ser>
        <c:ser>
          <c:idx val="65"/>
          <c:order val="65"/>
          <c:spPr>
            <a:ln w="12600">
              <a:solidFill>
                <a:srgbClr val="CC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Simulation!$C$80:$J$80</c:f>
              <c:numCache>
                <c:formatCode>0.0000%</c:formatCode>
                <c:ptCount val="8"/>
                <c:pt idx="0">
                  <c:v>1.8076051145258381E-3</c:v>
                </c:pt>
                <c:pt idx="1">
                  <c:v>3.4072871573799244E-3</c:v>
                </c:pt>
                <c:pt idx="2">
                  <c:v>5.2940345799748793E-3</c:v>
                </c:pt>
                <c:pt idx="3">
                  <c:v>7.2429158819984794E-3</c:v>
                </c:pt>
                <c:pt idx="4">
                  <c:v>9.1285158983022731E-3</c:v>
                </c:pt>
                <c:pt idx="5">
                  <c:v>1.0866513404792177E-2</c:v>
                </c:pt>
                <c:pt idx="6">
                  <c:v>1.2509210696622725E-2</c:v>
                </c:pt>
                <c:pt idx="7">
                  <c:v>1.4073303097632758E-2</c:v>
                </c:pt>
              </c:numCache>
            </c:numRef>
          </c:val>
          <c:smooth val="0"/>
        </c:ser>
        <c:ser>
          <c:idx val="66"/>
          <c:order val="66"/>
          <c:spPr>
            <a:ln w="12600">
              <a:solidFill>
                <a:srgbClr val="CCFF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Simulation!$C$81:$J$81</c:f>
              <c:numCache>
                <c:formatCode>0.0000%</c:formatCode>
                <c:ptCount val="8"/>
                <c:pt idx="0">
                  <c:v>4.4740343273049713E-3</c:v>
                </c:pt>
                <c:pt idx="1">
                  <c:v>5.9575567520971026E-3</c:v>
                </c:pt>
                <c:pt idx="2">
                  <c:v>7.3532682458874029E-3</c:v>
                </c:pt>
                <c:pt idx="3">
                  <c:v>8.6318133303692427E-3</c:v>
                </c:pt>
                <c:pt idx="4">
                  <c:v>9.8006812133028375E-3</c:v>
                </c:pt>
                <c:pt idx="5">
                  <c:v>1.0825596631972896E-2</c:v>
                </c:pt>
                <c:pt idx="6">
                  <c:v>1.1761900784735423E-2</c:v>
                </c:pt>
                <c:pt idx="7">
                  <c:v>1.2602420489774549E-2</c:v>
                </c:pt>
              </c:numCache>
            </c:numRef>
          </c:val>
          <c:smooth val="0"/>
        </c:ser>
        <c:ser>
          <c:idx val="67"/>
          <c:order val="67"/>
          <c:spPr>
            <a:ln w="12600">
              <a:solidFill>
                <a:srgbClr val="FFFF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Simulation!$C$82:$J$82</c:f>
              <c:numCache>
                <c:formatCode>0.0000%</c:formatCode>
                <c:ptCount val="8"/>
                <c:pt idx="0">
                  <c:v>2.1202007902884148E-2</c:v>
                </c:pt>
                <c:pt idx="1">
                  <c:v>2.452174011973246E-2</c:v>
                </c:pt>
                <c:pt idx="2">
                  <c:v>2.6827424363338154E-2</c:v>
                </c:pt>
                <c:pt idx="3">
                  <c:v>2.8493695903069265E-2</c:v>
                </c:pt>
                <c:pt idx="4">
                  <c:v>2.9853692945835352E-2</c:v>
                </c:pt>
                <c:pt idx="5">
                  <c:v>3.097288098186942E-2</c:v>
                </c:pt>
                <c:pt idx="6">
                  <c:v>3.2087948849231523E-2</c:v>
                </c:pt>
                <c:pt idx="7">
                  <c:v>3.3185374604815104E-2</c:v>
                </c:pt>
              </c:numCache>
            </c:numRef>
          </c:val>
          <c:smooth val="0"/>
        </c:ser>
        <c:ser>
          <c:idx val="68"/>
          <c:order val="68"/>
          <c:spPr>
            <a:ln w="12600">
              <a:solidFill>
                <a:srgbClr val="99CC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Simulation!$C$83:$J$83</c:f>
              <c:numCache>
                <c:formatCode>0.0000%</c:formatCode>
                <c:ptCount val="8"/>
                <c:pt idx="0">
                  <c:v>6.2544040787393456E-3</c:v>
                </c:pt>
                <c:pt idx="1">
                  <c:v>9.147154566815344E-3</c:v>
                </c:pt>
                <c:pt idx="2">
                  <c:v>1.1763671931899105E-2</c:v>
                </c:pt>
                <c:pt idx="3">
                  <c:v>1.3934648924515474E-2</c:v>
                </c:pt>
                <c:pt idx="4">
                  <c:v>1.5684722960648097E-2</c:v>
                </c:pt>
                <c:pt idx="5">
                  <c:v>1.7030176532485633E-2</c:v>
                </c:pt>
                <c:pt idx="6">
                  <c:v>1.8136065980681466E-2</c:v>
                </c:pt>
                <c:pt idx="7">
                  <c:v>1.9051776528361247E-2</c:v>
                </c:pt>
              </c:numCache>
            </c:numRef>
          </c:val>
          <c:smooth val="0"/>
        </c:ser>
        <c:ser>
          <c:idx val="69"/>
          <c:order val="69"/>
          <c:spPr>
            <a:ln w="12600">
              <a:solidFill>
                <a:srgbClr val="FF99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Simulation!$C$84:$J$84</c:f>
              <c:numCache>
                <c:formatCode>0.0000%</c:formatCode>
                <c:ptCount val="8"/>
                <c:pt idx="0">
                  <c:v>2.5136389999980951E-2</c:v>
                </c:pt>
                <c:pt idx="1">
                  <c:v>2.7538010139162086E-2</c:v>
                </c:pt>
                <c:pt idx="2">
                  <c:v>2.9017143356433572E-2</c:v>
                </c:pt>
                <c:pt idx="3">
                  <c:v>3.0032286222071249E-2</c:v>
                </c:pt>
                <c:pt idx="4">
                  <c:v>3.0875953828900377E-2</c:v>
                </c:pt>
                <c:pt idx="5">
                  <c:v>3.1523394402762632E-2</c:v>
                </c:pt>
                <c:pt idx="6">
                  <c:v>3.2127133974813198E-2</c:v>
                </c:pt>
                <c:pt idx="7">
                  <c:v>3.2600234379256986E-2</c:v>
                </c:pt>
              </c:numCache>
            </c:numRef>
          </c:val>
          <c:smooth val="0"/>
        </c:ser>
        <c:ser>
          <c:idx val="70"/>
          <c:order val="70"/>
          <c:spPr>
            <a:ln w="12600">
              <a:solidFill>
                <a:srgbClr val="CC99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Simulation!$C$85:$J$85</c:f>
              <c:numCache>
                <c:formatCode>0.0000%</c:formatCode>
                <c:ptCount val="8"/>
                <c:pt idx="0">
                  <c:v>2.288015156421111E-2</c:v>
                </c:pt>
                <c:pt idx="1">
                  <c:v>2.8019604773985279E-2</c:v>
                </c:pt>
                <c:pt idx="2">
                  <c:v>3.1806805909791354E-2</c:v>
                </c:pt>
                <c:pt idx="3">
                  <c:v>3.4720140743000158E-2</c:v>
                </c:pt>
                <c:pt idx="4">
                  <c:v>3.7274475105929274E-2</c:v>
                </c:pt>
                <c:pt idx="5">
                  <c:v>3.9641609507030648E-2</c:v>
                </c:pt>
                <c:pt idx="6">
                  <c:v>4.2168357305952628E-2</c:v>
                </c:pt>
                <c:pt idx="7">
                  <c:v>4.4840724752971385E-2</c:v>
                </c:pt>
              </c:numCache>
            </c:numRef>
          </c:val>
          <c:smooth val="0"/>
        </c:ser>
        <c:ser>
          <c:idx val="71"/>
          <c:order val="71"/>
          <c:spPr>
            <a:ln w="12600">
              <a:solidFill>
                <a:srgbClr val="FFCC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Simulation!$C$86:$J$86</c:f>
              <c:numCache>
                <c:formatCode>0.0000%</c:formatCode>
                <c:ptCount val="8"/>
                <c:pt idx="0">
                  <c:v>1.6045835500368245E-2</c:v>
                </c:pt>
                <c:pt idx="1">
                  <c:v>1.9775354570210377E-2</c:v>
                </c:pt>
                <c:pt idx="2">
                  <c:v>2.2137226850700117E-2</c:v>
                </c:pt>
                <c:pt idx="3">
                  <c:v>2.3403054635367414E-2</c:v>
                </c:pt>
                <c:pt idx="4">
                  <c:v>2.3940560044893078E-2</c:v>
                </c:pt>
                <c:pt idx="5">
                  <c:v>2.3908795194194636E-2</c:v>
                </c:pt>
                <c:pt idx="6">
                  <c:v>2.357570065794334E-2</c:v>
                </c:pt>
                <c:pt idx="7">
                  <c:v>2.2989347920665593E-2</c:v>
                </c:pt>
              </c:numCache>
            </c:numRef>
          </c:val>
          <c:smooth val="0"/>
        </c:ser>
        <c:ser>
          <c:idx val="72"/>
          <c:order val="72"/>
          <c:spPr>
            <a:ln w="12600">
              <a:solidFill>
                <a:srgbClr val="3366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Simulation!$C$87:$J$87</c:f>
              <c:numCache>
                <c:formatCode>0.0000%</c:formatCode>
                <c:ptCount val="8"/>
                <c:pt idx="0">
                  <c:v>5.910496579371303E-3</c:v>
                </c:pt>
                <c:pt idx="1">
                  <c:v>8.9982259166141443E-3</c:v>
                </c:pt>
                <c:pt idx="2">
                  <c:v>1.1638123123606074E-2</c:v>
                </c:pt>
                <c:pt idx="3">
                  <c:v>1.3615435728753844E-2</c:v>
                </c:pt>
                <c:pt idx="4">
                  <c:v>1.5014145769522841E-2</c:v>
                </c:pt>
                <c:pt idx="5">
                  <c:v>1.5929401914433646E-2</c:v>
                </c:pt>
                <c:pt idx="6">
                  <c:v>1.6573518050873315E-2</c:v>
                </c:pt>
                <c:pt idx="7">
                  <c:v>1.7019284075105154E-2</c:v>
                </c:pt>
              </c:numCache>
            </c:numRef>
          </c:val>
          <c:smooth val="0"/>
        </c:ser>
        <c:ser>
          <c:idx val="73"/>
          <c:order val="73"/>
          <c:spPr>
            <a:ln w="12600">
              <a:solidFill>
                <a:srgbClr val="33CCC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Simulation!$C$88:$J$88</c:f>
              <c:numCache>
                <c:formatCode>0.0000%</c:formatCode>
                <c:ptCount val="8"/>
                <c:pt idx="0">
                  <c:v>5.5201852072313817E-3</c:v>
                </c:pt>
                <c:pt idx="1">
                  <c:v>8.4878691257079964E-3</c:v>
                </c:pt>
                <c:pt idx="2">
                  <c:v>1.1272737906197407E-2</c:v>
                </c:pt>
                <c:pt idx="3">
                  <c:v>1.3639075210297794E-2</c:v>
                </c:pt>
                <c:pt idx="4">
                  <c:v>1.5555931435181705E-2</c:v>
                </c:pt>
                <c:pt idx="5">
                  <c:v>1.6990117145260202E-2</c:v>
                </c:pt>
                <c:pt idx="6">
                  <c:v>1.806114288973085E-2</c:v>
                </c:pt>
                <c:pt idx="7">
                  <c:v>1.8783951121818947E-2</c:v>
                </c:pt>
              </c:numCache>
            </c:numRef>
          </c:val>
          <c:smooth val="0"/>
        </c:ser>
        <c:ser>
          <c:idx val="74"/>
          <c:order val="74"/>
          <c:spPr>
            <a:ln w="12600">
              <a:solidFill>
                <a:srgbClr val="99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Simulation!$C$89:$J$89</c:f>
              <c:numCache>
                <c:formatCode>0.0000%</c:formatCode>
                <c:ptCount val="8"/>
                <c:pt idx="0">
                  <c:v>1.1111069202089248E-2</c:v>
                </c:pt>
                <c:pt idx="1">
                  <c:v>1.6543648292837852E-2</c:v>
                </c:pt>
                <c:pt idx="2">
                  <c:v>2.158047949746664E-2</c:v>
                </c:pt>
                <c:pt idx="3">
                  <c:v>2.5922958131684347E-2</c:v>
                </c:pt>
                <c:pt idx="4">
                  <c:v>2.9617746912759674E-2</c:v>
                </c:pt>
                <c:pt idx="5">
                  <c:v>3.2659472809124068E-2</c:v>
                </c:pt>
                <c:pt idx="6">
                  <c:v>3.5287908747168979E-2</c:v>
                </c:pt>
                <c:pt idx="7">
                  <c:v>3.7494241756923306E-2</c:v>
                </c:pt>
              </c:numCache>
            </c:numRef>
          </c:val>
          <c:smooth val="0"/>
        </c:ser>
        <c:ser>
          <c:idx val="75"/>
          <c:order val="75"/>
          <c:spPr>
            <a:ln w="12600">
              <a:solidFill>
                <a:srgbClr val="FFCC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Simulation!$C$90:$J$90</c:f>
              <c:numCache>
                <c:formatCode>0.0000%</c:formatCode>
                <c:ptCount val="8"/>
                <c:pt idx="0">
                  <c:v>7.7664967033840709E-3</c:v>
                </c:pt>
                <c:pt idx="1">
                  <c:v>1.0417499080336035E-2</c:v>
                </c:pt>
                <c:pt idx="2">
                  <c:v>1.2844702814005533E-2</c:v>
                </c:pt>
                <c:pt idx="3">
                  <c:v>1.5000108243735839E-2</c:v>
                </c:pt>
                <c:pt idx="4">
                  <c:v>1.6920207707069233E-2</c:v>
                </c:pt>
                <c:pt idx="5">
                  <c:v>1.8571386584446691E-2</c:v>
                </c:pt>
                <c:pt idx="6">
                  <c:v>2.0066194923550971E-2</c:v>
                </c:pt>
                <c:pt idx="7">
                  <c:v>2.1397711782876628E-2</c:v>
                </c:pt>
              </c:numCache>
            </c:numRef>
          </c:val>
          <c:smooth val="0"/>
        </c:ser>
        <c:ser>
          <c:idx val="76"/>
          <c:order val="76"/>
          <c:spPr>
            <a:ln w="12600">
              <a:solidFill>
                <a:srgbClr val="FF99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Simulation!$C$91:$J$91</c:f>
              <c:numCache>
                <c:formatCode>0.0000%</c:formatCode>
                <c:ptCount val="8"/>
                <c:pt idx="0">
                  <c:v>4.33022440481373E-3</c:v>
                </c:pt>
                <c:pt idx="1">
                  <c:v>6.44156028423755E-3</c:v>
                </c:pt>
                <c:pt idx="2">
                  <c:v>8.2757745174043221E-3</c:v>
                </c:pt>
                <c:pt idx="3">
                  <c:v>9.7098871061369867E-3</c:v>
                </c:pt>
                <c:pt idx="4">
                  <c:v>1.0784023944122787E-2</c:v>
                </c:pt>
                <c:pt idx="5">
                  <c:v>1.1530255385408741E-2</c:v>
                </c:pt>
                <c:pt idx="6">
                  <c:v>1.2073117467359729E-2</c:v>
                </c:pt>
                <c:pt idx="7">
                  <c:v>1.2453509496975053E-2</c:v>
                </c:pt>
              </c:numCache>
            </c:numRef>
          </c:val>
          <c:smooth val="0"/>
        </c:ser>
        <c:ser>
          <c:idx val="77"/>
          <c:order val="77"/>
          <c:spPr>
            <a:ln w="12600">
              <a:solidFill>
                <a:srgbClr val="FF66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Simulation!$C$92:$J$92</c:f>
              <c:numCache>
                <c:formatCode>0.0000%</c:formatCode>
                <c:ptCount val="8"/>
                <c:pt idx="0">
                  <c:v>6.825542018034772E-3</c:v>
                </c:pt>
                <c:pt idx="1">
                  <c:v>9.574884636283117E-3</c:v>
                </c:pt>
                <c:pt idx="2">
                  <c:v>1.1774154343131546E-2</c:v>
                </c:pt>
                <c:pt idx="3">
                  <c:v>1.3372746281351298E-2</c:v>
                </c:pt>
                <c:pt idx="4">
                  <c:v>1.4508270263072552E-2</c:v>
                </c:pt>
                <c:pt idx="5">
                  <c:v>1.5267352876448759E-2</c:v>
                </c:pt>
                <c:pt idx="6">
                  <c:v>1.5830883181378812E-2</c:v>
                </c:pt>
                <c:pt idx="7">
                  <c:v>1.6247985775723468E-2</c:v>
                </c:pt>
              </c:numCache>
            </c:numRef>
          </c:val>
          <c:smooth val="0"/>
        </c:ser>
        <c:ser>
          <c:idx val="78"/>
          <c:order val="78"/>
          <c:spPr>
            <a:ln w="12600">
              <a:solidFill>
                <a:srgbClr val="6666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Simulation!$C$93:$J$93</c:f>
              <c:numCache>
                <c:formatCode>0.0000%</c:formatCode>
                <c:ptCount val="8"/>
                <c:pt idx="0">
                  <c:v>3.0228734990265679E-2</c:v>
                </c:pt>
                <c:pt idx="1">
                  <c:v>3.6372613849135982E-2</c:v>
                </c:pt>
                <c:pt idx="2">
                  <c:v>4.0411626473123553E-2</c:v>
                </c:pt>
                <c:pt idx="3">
                  <c:v>4.2790744582838908E-2</c:v>
                </c:pt>
                <c:pt idx="4">
                  <c:v>4.4011611585328993E-2</c:v>
                </c:pt>
                <c:pt idx="5">
                  <c:v>4.4197610561791563E-2</c:v>
                </c:pt>
                <c:pt idx="6">
                  <c:v>4.3715553226033779E-2</c:v>
                </c:pt>
                <c:pt idx="7">
                  <c:v>4.2571774391756696E-2</c:v>
                </c:pt>
              </c:numCache>
            </c:numRef>
          </c:val>
          <c:smooth val="0"/>
        </c:ser>
        <c:ser>
          <c:idx val="79"/>
          <c:order val="79"/>
          <c:spPr>
            <a:ln w="12600">
              <a:solidFill>
                <a:srgbClr val="96969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Simulation!$C$94:$J$94</c:f>
              <c:numCache>
                <c:formatCode>0.0000%</c:formatCode>
                <c:ptCount val="8"/>
                <c:pt idx="0">
                  <c:v>1.3947123107665573E-2</c:v>
                </c:pt>
                <c:pt idx="1">
                  <c:v>1.6187493010970302E-2</c:v>
                </c:pt>
                <c:pt idx="2">
                  <c:v>1.7994640327145948E-2</c:v>
                </c:pt>
                <c:pt idx="3">
                  <c:v>1.956651647781088E-2</c:v>
                </c:pt>
                <c:pt idx="4">
                  <c:v>2.1080496798700072E-2</c:v>
                </c:pt>
                <c:pt idx="5">
                  <c:v>2.2550800580406958E-2</c:v>
                </c:pt>
                <c:pt idx="6">
                  <c:v>2.4135310015054402E-2</c:v>
                </c:pt>
                <c:pt idx="7">
                  <c:v>2.5826233828597493E-2</c:v>
                </c:pt>
              </c:numCache>
            </c:numRef>
          </c:val>
          <c:smooth val="0"/>
        </c:ser>
        <c:ser>
          <c:idx val="80"/>
          <c:order val="80"/>
          <c:spPr>
            <a:ln w="12600">
              <a:solidFill>
                <a:srgbClr val="00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Simulation!$C$95:$J$95</c:f>
              <c:numCache>
                <c:formatCode>0.0000%</c:formatCode>
                <c:ptCount val="8"/>
                <c:pt idx="0">
                  <c:v>4.7775248900864056E-3</c:v>
                </c:pt>
                <c:pt idx="1">
                  <c:v>7.4302967783549823E-3</c:v>
                </c:pt>
                <c:pt idx="2">
                  <c:v>1.0005094680370853E-2</c:v>
                </c:pt>
                <c:pt idx="3">
                  <c:v>1.2228098418428753E-2</c:v>
                </c:pt>
                <c:pt idx="4">
                  <c:v>1.3999046669030393E-2</c:v>
                </c:pt>
                <c:pt idx="5">
                  <c:v>1.524316706881599E-2</c:v>
                </c:pt>
                <c:pt idx="6">
                  <c:v>1.6057249132870554E-2</c:v>
                </c:pt>
                <c:pt idx="7">
                  <c:v>1.6469512837869592E-2</c:v>
                </c:pt>
              </c:numCache>
            </c:numRef>
          </c:val>
          <c:smooth val="0"/>
        </c:ser>
        <c:ser>
          <c:idx val="81"/>
          <c:order val="81"/>
          <c:spPr>
            <a:ln w="12600">
              <a:solidFill>
                <a:srgbClr val="3399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Simulation!$C$96:$J$96</c:f>
              <c:numCache>
                <c:formatCode>0.0000%</c:formatCode>
                <c:ptCount val="8"/>
                <c:pt idx="0">
                  <c:v>1.3578763685315956E-2</c:v>
                </c:pt>
                <c:pt idx="1">
                  <c:v>1.5848437253426974E-2</c:v>
                </c:pt>
                <c:pt idx="2">
                  <c:v>1.758036756359908E-2</c:v>
                </c:pt>
                <c:pt idx="3">
                  <c:v>1.8911354613194473E-2</c:v>
                </c:pt>
                <c:pt idx="4">
                  <c:v>1.9976003842506269E-2</c:v>
                </c:pt>
                <c:pt idx="5">
                  <c:v>2.0765271491227397E-2</c:v>
                </c:pt>
                <c:pt idx="6">
                  <c:v>2.1412152983399404E-2</c:v>
                </c:pt>
                <c:pt idx="7">
                  <c:v>2.1899564307910454E-2</c:v>
                </c:pt>
              </c:numCache>
            </c:numRef>
          </c:val>
          <c:smooth val="0"/>
        </c:ser>
        <c:ser>
          <c:idx val="82"/>
          <c:order val="82"/>
          <c:spPr>
            <a:ln w="12600">
              <a:solidFill>
                <a:srgbClr val="00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Simulation!$C$97:$J$97</c:f>
              <c:numCache>
                <c:formatCode>0.0000%</c:formatCode>
                <c:ptCount val="8"/>
                <c:pt idx="0">
                  <c:v>4.7415509698215475E-3</c:v>
                </c:pt>
                <c:pt idx="1">
                  <c:v>7.5965566918201966E-3</c:v>
                </c:pt>
                <c:pt idx="2">
                  <c:v>1.0370426376477974E-2</c:v>
                </c:pt>
                <c:pt idx="3">
                  <c:v>1.2734746611334931E-2</c:v>
                </c:pt>
                <c:pt idx="4">
                  <c:v>1.4586587532244379E-2</c:v>
                </c:pt>
                <c:pt idx="5">
                  <c:v>1.5871454803408527E-2</c:v>
                </c:pt>
                <c:pt idx="6">
                  <c:v>1.6712958194084464E-2</c:v>
                </c:pt>
                <c:pt idx="7">
                  <c:v>1.7152041230619881E-2</c:v>
                </c:pt>
              </c:numCache>
            </c:numRef>
          </c:val>
          <c:smooth val="0"/>
        </c:ser>
        <c:ser>
          <c:idx val="83"/>
          <c:order val="83"/>
          <c:spPr>
            <a:ln w="12600">
              <a:solidFill>
                <a:srgbClr val="33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Simulation!$C$98:$J$98</c:f>
              <c:numCache>
                <c:formatCode>0.0000%</c:formatCode>
                <c:ptCount val="8"/>
                <c:pt idx="0">
                  <c:v>1.4803397429679933E-2</c:v>
                </c:pt>
                <c:pt idx="1">
                  <c:v>2.0378319742315465E-2</c:v>
                </c:pt>
                <c:pt idx="2">
                  <c:v>2.4944556100523728E-2</c:v>
                </c:pt>
                <c:pt idx="3">
                  <c:v>2.8349956467224536E-2</c:v>
                </c:pt>
                <c:pt idx="4">
                  <c:v>3.0768848522042411E-2</c:v>
                </c:pt>
                <c:pt idx="5">
                  <c:v>3.2278724440397831E-2</c:v>
                </c:pt>
                <c:pt idx="6">
                  <c:v>3.319070260500754E-2</c:v>
                </c:pt>
                <c:pt idx="7">
                  <c:v>3.3564967931606592E-2</c:v>
                </c:pt>
              </c:numCache>
            </c:numRef>
          </c:val>
          <c:smooth val="0"/>
        </c:ser>
        <c:ser>
          <c:idx val="84"/>
          <c:order val="84"/>
          <c:spPr>
            <a:ln w="12600">
              <a:solidFill>
                <a:srgbClr val="9933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Simulation!$C$99:$J$99</c:f>
              <c:numCache>
                <c:formatCode>0.0000%</c:formatCode>
                <c:ptCount val="8"/>
                <c:pt idx="0">
                  <c:v>4.1690908748888665E-3</c:v>
                </c:pt>
                <c:pt idx="1">
                  <c:v>6.4957637539704077E-3</c:v>
                </c:pt>
                <c:pt idx="2">
                  <c:v>8.660188276051424E-3</c:v>
                </c:pt>
                <c:pt idx="3">
                  <c:v>1.0467170215126968E-2</c:v>
                </c:pt>
                <c:pt idx="4">
                  <c:v>1.1902230618389929E-2</c:v>
                </c:pt>
                <c:pt idx="5">
                  <c:v>1.2957916136834899E-2</c:v>
                </c:pt>
                <c:pt idx="6">
                  <c:v>1.3742940501106112E-2</c:v>
                </c:pt>
                <c:pt idx="7">
                  <c:v>1.4282237891578564E-2</c:v>
                </c:pt>
              </c:numCache>
            </c:numRef>
          </c:val>
          <c:smooth val="0"/>
        </c:ser>
        <c:ser>
          <c:idx val="85"/>
          <c:order val="85"/>
          <c:spPr>
            <a:ln w="12600">
              <a:solidFill>
                <a:srgbClr val="99336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Simulation!$C$100:$J$100</c:f>
              <c:numCache>
                <c:formatCode>0.0000%</c:formatCode>
                <c:ptCount val="8"/>
                <c:pt idx="0">
                  <c:v>5.8399153487081502E-3</c:v>
                </c:pt>
                <c:pt idx="1">
                  <c:v>8.9660911154301644E-3</c:v>
                </c:pt>
                <c:pt idx="2">
                  <c:v>1.1948201720183561E-2</c:v>
                </c:pt>
                <c:pt idx="3">
                  <c:v>1.4539655485181885E-2</c:v>
                </c:pt>
                <c:pt idx="4">
                  <c:v>1.6723502782779835E-2</c:v>
                </c:pt>
                <c:pt idx="5">
                  <c:v>1.8499332615036938E-2</c:v>
                </c:pt>
                <c:pt idx="6">
                  <c:v>2.0038891366290616E-2</c:v>
                </c:pt>
                <c:pt idx="7">
                  <c:v>2.1392056560178938E-2</c:v>
                </c:pt>
              </c:numCache>
            </c:numRef>
          </c:val>
          <c:smooth val="0"/>
        </c:ser>
        <c:ser>
          <c:idx val="86"/>
          <c:order val="86"/>
          <c:spPr>
            <a:ln w="12600">
              <a:solidFill>
                <a:srgbClr val="333399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Simulation!$C$101:$J$101</c:f>
              <c:numCache>
                <c:formatCode>0.0000%</c:formatCode>
                <c:ptCount val="8"/>
                <c:pt idx="0">
                  <c:v>1.6570835346576818E-2</c:v>
                </c:pt>
                <c:pt idx="1">
                  <c:v>1.8365481576684523E-2</c:v>
                </c:pt>
                <c:pt idx="2">
                  <c:v>1.9523914224730037E-2</c:v>
                </c:pt>
                <c:pt idx="3">
                  <c:v>2.0317667217348519E-2</c:v>
                </c:pt>
                <c:pt idx="4">
                  <c:v>2.0940844753251062E-2</c:v>
                </c:pt>
                <c:pt idx="5">
                  <c:v>2.1392029828901801E-2</c:v>
                </c:pt>
                <c:pt idx="6">
                  <c:v>2.1797927494048804E-2</c:v>
                </c:pt>
                <c:pt idx="7">
                  <c:v>2.2123131846729642E-2</c:v>
                </c:pt>
              </c:numCache>
            </c:numRef>
          </c:val>
          <c:smooth val="0"/>
        </c:ser>
        <c:ser>
          <c:idx val="87"/>
          <c:order val="87"/>
          <c:spPr>
            <a:ln w="12600">
              <a:solidFill>
                <a:srgbClr val="0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Simulation!$C$102:$J$102</c:f>
              <c:numCache>
                <c:formatCode>0.0000%</c:formatCode>
                <c:ptCount val="8"/>
                <c:pt idx="0">
                  <c:v>2.6814215646386512E-3</c:v>
                </c:pt>
                <c:pt idx="1">
                  <c:v>4.9170250035696708E-3</c:v>
                </c:pt>
                <c:pt idx="2">
                  <c:v>7.3329664209077147E-3</c:v>
                </c:pt>
                <c:pt idx="3">
                  <c:v>9.5659063833444784E-3</c:v>
                </c:pt>
                <c:pt idx="4">
                  <c:v>1.1457061410132847E-2</c:v>
                </c:pt>
                <c:pt idx="5">
                  <c:v>1.2928982727694872E-2</c:v>
                </c:pt>
                <c:pt idx="6">
                  <c:v>1.407025121417755E-2</c:v>
                </c:pt>
                <c:pt idx="7">
                  <c:v>1.4912778262110793E-2</c:v>
                </c:pt>
              </c:numCache>
            </c:numRef>
          </c:val>
          <c:smooth val="0"/>
        </c:ser>
        <c:ser>
          <c:idx val="88"/>
          <c:order val="88"/>
          <c:spPr>
            <a:ln w="12600">
              <a:solidFill>
                <a:srgbClr val="FF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Simulation!$C$103:$J$103</c:f>
              <c:numCache>
                <c:formatCode>0.0000%</c:formatCode>
                <c:ptCount val="8"/>
                <c:pt idx="0">
                  <c:v>1.4727425151751666E-2</c:v>
                </c:pt>
                <c:pt idx="1">
                  <c:v>1.8787321829250879E-2</c:v>
                </c:pt>
                <c:pt idx="2">
                  <c:v>2.1404423410574951E-2</c:v>
                </c:pt>
                <c:pt idx="3">
                  <c:v>2.2828059445287905E-2</c:v>
                </c:pt>
                <c:pt idx="4">
                  <c:v>2.3461473693946376E-2</c:v>
                </c:pt>
                <c:pt idx="5">
                  <c:v>2.3500751259236584E-2</c:v>
                </c:pt>
                <c:pt idx="6">
                  <c:v>2.3232333481695507E-2</c:v>
                </c:pt>
                <c:pt idx="7">
                  <c:v>2.2715767967737256E-2</c:v>
                </c:pt>
              </c:numCache>
            </c:numRef>
          </c:val>
          <c:smooth val="0"/>
        </c:ser>
        <c:ser>
          <c:idx val="89"/>
          <c:order val="89"/>
          <c:spPr>
            <a:ln w="12600">
              <a:solidFill>
                <a:srgbClr val="FF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Simulation!$C$104:$J$104</c:f>
              <c:numCache>
                <c:formatCode>0.0000%</c:formatCode>
                <c:ptCount val="8"/>
                <c:pt idx="0">
                  <c:v>2.6748151314797061E-2</c:v>
                </c:pt>
                <c:pt idx="1">
                  <c:v>2.8236349492167395E-2</c:v>
                </c:pt>
                <c:pt idx="2">
                  <c:v>2.88892897124352E-2</c:v>
                </c:pt>
                <c:pt idx="3">
                  <c:v>2.925651538592966E-2</c:v>
                </c:pt>
                <c:pt idx="4">
                  <c:v>2.966408335999374E-2</c:v>
                </c:pt>
                <c:pt idx="5">
                  <c:v>3.010973760215958E-2</c:v>
                </c:pt>
                <c:pt idx="6">
                  <c:v>3.075374550421036E-2</c:v>
                </c:pt>
                <c:pt idx="7">
                  <c:v>3.1519885205269674E-2</c:v>
                </c:pt>
              </c:numCache>
            </c:numRef>
          </c:val>
          <c:smooth val="0"/>
        </c:ser>
        <c:ser>
          <c:idx val="90"/>
          <c:order val="90"/>
          <c:spPr>
            <a:ln w="12600">
              <a:solidFill>
                <a:srgbClr val="00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Simulation!$C$105:$J$105</c:f>
              <c:numCache>
                <c:formatCode>0.0000%</c:formatCode>
                <c:ptCount val="8"/>
                <c:pt idx="0">
                  <c:v>1.4071703820022669E-2</c:v>
                </c:pt>
                <c:pt idx="1">
                  <c:v>2.2913948293126311E-2</c:v>
                </c:pt>
                <c:pt idx="2">
                  <c:v>3.1241298197963459E-2</c:v>
                </c:pt>
                <c:pt idx="3">
                  <c:v>3.8047721505741212E-2</c:v>
                </c:pt>
                <c:pt idx="4">
                  <c:v>4.3150188566822345E-2</c:v>
                </c:pt>
                <c:pt idx="5">
                  <c:v>4.648637941108319E-2</c:v>
                </c:pt>
                <c:pt idx="6">
                  <c:v>4.8426570610017372E-2</c:v>
                </c:pt>
                <c:pt idx="7">
                  <c:v>4.9017764864475732E-2</c:v>
                </c:pt>
              </c:numCache>
            </c:numRef>
          </c:val>
          <c:smooth val="0"/>
        </c:ser>
        <c:ser>
          <c:idx val="91"/>
          <c:order val="91"/>
          <c:spPr>
            <a:ln w="12600">
              <a:solidFill>
                <a:srgbClr val="00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Simulation!$C$106:$J$106</c:f>
              <c:numCache>
                <c:formatCode>0.0000%</c:formatCode>
                <c:ptCount val="8"/>
                <c:pt idx="0">
                  <c:v>2.2547474077420854E-3</c:v>
                </c:pt>
                <c:pt idx="1">
                  <c:v>4.3480406218875502E-3</c:v>
                </c:pt>
                <c:pt idx="2">
                  <c:v>6.9061934445836439E-3</c:v>
                </c:pt>
                <c:pt idx="3">
                  <c:v>9.6027438907290898E-3</c:v>
                </c:pt>
                <c:pt idx="4">
                  <c:v>1.2191402264861989E-2</c:v>
                </c:pt>
                <c:pt idx="5">
                  <c:v>1.4465508534363628E-2</c:v>
                </c:pt>
                <c:pt idx="6">
                  <c:v>1.6409942720099508E-2</c:v>
                </c:pt>
                <c:pt idx="7">
                  <c:v>1.7979405929608467E-2</c:v>
                </c:pt>
              </c:numCache>
            </c:numRef>
          </c:val>
          <c:smooth val="0"/>
        </c:ser>
        <c:ser>
          <c:idx val="92"/>
          <c:order val="92"/>
          <c:spPr>
            <a:ln w="12600">
              <a:solidFill>
                <a:srgbClr val="FFF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Simulation!$C$107:$J$107</c:f>
              <c:numCache>
                <c:formatCode>0.0000%</c:formatCode>
                <c:ptCount val="8"/>
                <c:pt idx="0">
                  <c:v>3.2500642779785816E-2</c:v>
                </c:pt>
                <c:pt idx="1">
                  <c:v>3.9331717784902069E-2</c:v>
                </c:pt>
                <c:pt idx="2">
                  <c:v>4.3458551544439575E-2</c:v>
                </c:pt>
                <c:pt idx="3">
                  <c:v>4.5635058914944897E-2</c:v>
                </c:pt>
                <c:pt idx="4">
                  <c:v>4.6641682394075748E-2</c:v>
                </c:pt>
                <c:pt idx="5">
                  <c:v>4.6740649914396512E-2</c:v>
                </c:pt>
                <c:pt idx="6">
                  <c:v>4.6353280628396193E-2</c:v>
                </c:pt>
                <c:pt idx="7">
                  <c:v>4.5457118391808521E-2</c:v>
                </c:pt>
              </c:numCache>
            </c:numRef>
          </c:val>
          <c:smooth val="0"/>
        </c:ser>
        <c:ser>
          <c:idx val="93"/>
          <c:order val="93"/>
          <c:spPr>
            <a:ln w="12600">
              <a:solidFill>
                <a:srgbClr val="FF00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Simulation!$C$108:$J$108</c:f>
              <c:numCache>
                <c:formatCode>0.0000%</c:formatCode>
                <c:ptCount val="8"/>
                <c:pt idx="0">
                  <c:v>7.9232198485047391E-3</c:v>
                </c:pt>
                <c:pt idx="1">
                  <c:v>1.360769881171868E-2</c:v>
                </c:pt>
                <c:pt idx="2">
                  <c:v>1.9335449184321455E-2</c:v>
                </c:pt>
                <c:pt idx="3">
                  <c:v>2.4387162922099876E-2</c:v>
                </c:pt>
                <c:pt idx="4">
                  <c:v>2.858348167154998E-2</c:v>
                </c:pt>
                <c:pt idx="5">
                  <c:v>3.1853041027117709E-2</c:v>
                </c:pt>
                <c:pt idx="6">
                  <c:v>3.4422442527659969E-2</c:v>
                </c:pt>
                <c:pt idx="7">
                  <c:v>3.6285053916941652E-2</c:v>
                </c:pt>
              </c:numCache>
            </c:numRef>
          </c:val>
          <c:smooth val="0"/>
        </c:ser>
        <c:ser>
          <c:idx val="94"/>
          <c:order val="94"/>
          <c:spPr>
            <a:ln w="12600">
              <a:solidFill>
                <a:srgbClr val="00FF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Simulation!$C$109:$J$109</c:f>
              <c:numCache>
                <c:formatCode>0.0000%</c:formatCode>
                <c:ptCount val="8"/>
                <c:pt idx="0">
                  <c:v>3.3812573849364468E-3</c:v>
                </c:pt>
                <c:pt idx="1">
                  <c:v>6.049845068424293E-3</c:v>
                </c:pt>
                <c:pt idx="2">
                  <c:v>9.0418791979109975E-3</c:v>
                </c:pt>
                <c:pt idx="3">
                  <c:v>1.2002336819513055E-2</c:v>
                </c:pt>
                <c:pt idx="4">
                  <c:v>1.4754647487195294E-2</c:v>
                </c:pt>
                <c:pt idx="5">
                  <c:v>1.7178399456195217E-2</c:v>
                </c:pt>
                <c:pt idx="6">
                  <c:v>1.9353176066850924E-2</c:v>
                </c:pt>
                <c:pt idx="7">
                  <c:v>2.1281489195424795E-2</c:v>
                </c:pt>
              </c:numCache>
            </c:numRef>
          </c:val>
          <c:smooth val="0"/>
        </c:ser>
        <c:ser>
          <c:idx val="95"/>
          <c:order val="95"/>
          <c:spPr>
            <a:ln w="12600">
              <a:solidFill>
                <a:srgbClr val="800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Simulation!$C$110:$J$110</c:f>
              <c:numCache>
                <c:formatCode>0.0000%</c:formatCode>
                <c:ptCount val="8"/>
                <c:pt idx="0">
                  <c:v>1.5441749547364325E-2</c:v>
                </c:pt>
                <c:pt idx="1">
                  <c:v>1.8129215489515266E-2</c:v>
                </c:pt>
                <c:pt idx="2">
                  <c:v>1.9939212555766795E-2</c:v>
                </c:pt>
                <c:pt idx="3">
                  <c:v>2.1120098804117464E-2</c:v>
                </c:pt>
                <c:pt idx="4">
                  <c:v>2.1900599875650451E-2</c:v>
                </c:pt>
                <c:pt idx="5">
                  <c:v>2.2311622649650444E-2</c:v>
                </c:pt>
                <c:pt idx="6">
                  <c:v>2.2509504386900893E-2</c:v>
                </c:pt>
                <c:pt idx="7">
                  <c:v>2.2474978482032837E-2</c:v>
                </c:pt>
              </c:numCache>
            </c:numRef>
          </c:val>
          <c:smooth val="0"/>
        </c:ser>
        <c:ser>
          <c:idx val="96"/>
          <c:order val="96"/>
          <c:spPr>
            <a:ln w="12600">
              <a:solidFill>
                <a:srgbClr val="0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Simulation!$C$111:$J$111</c:f>
              <c:numCache>
                <c:formatCode>0.0000%</c:formatCode>
                <c:ptCount val="8"/>
                <c:pt idx="0">
                  <c:v>2.4205033610778539E-3</c:v>
                </c:pt>
                <c:pt idx="1">
                  <c:v>4.5423619204318635E-3</c:v>
                </c:pt>
                <c:pt idx="2">
                  <c:v>7.147990822514062E-3</c:v>
                </c:pt>
                <c:pt idx="3">
                  <c:v>9.9500287109267997E-3</c:v>
                </c:pt>
                <c:pt idx="4">
                  <c:v>1.2715214999737977E-2</c:v>
                </c:pt>
                <c:pt idx="5">
                  <c:v>1.5221929418493568E-2</c:v>
                </c:pt>
                <c:pt idx="6">
                  <c:v>1.7434020548342765E-2</c:v>
                </c:pt>
                <c:pt idx="7">
                  <c:v>1.9282371272728176E-2</c:v>
                </c:pt>
              </c:numCache>
            </c:numRef>
          </c:val>
          <c:smooth val="0"/>
        </c:ser>
        <c:ser>
          <c:idx val="97"/>
          <c:order val="97"/>
          <c:spPr>
            <a:ln w="12600">
              <a:solidFill>
                <a:srgbClr val="0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Simulation!$C$112:$J$112</c:f>
              <c:numCache>
                <c:formatCode>0.0000%</c:formatCode>
                <c:ptCount val="8"/>
                <c:pt idx="0">
                  <c:v>9.1338521396191578E-3</c:v>
                </c:pt>
                <c:pt idx="1">
                  <c:v>1.2713172227381858E-2</c:v>
                </c:pt>
                <c:pt idx="2">
                  <c:v>1.5905776475233897E-2</c:v>
                </c:pt>
                <c:pt idx="3">
                  <c:v>1.8578256924901004E-2</c:v>
                </c:pt>
                <c:pt idx="4">
                  <c:v>2.0775021790911962E-2</c:v>
                </c:pt>
                <c:pt idx="5">
                  <c:v>2.2486274754698849E-2</c:v>
                </c:pt>
                <c:pt idx="6">
                  <c:v>2.3885938587249741E-2</c:v>
                </c:pt>
                <c:pt idx="7">
                  <c:v>2.4995941906104463E-2</c:v>
                </c:pt>
              </c:numCache>
            </c:numRef>
          </c:val>
          <c:smooth val="0"/>
        </c:ser>
        <c:ser>
          <c:idx val="98"/>
          <c:order val="98"/>
          <c:spPr>
            <a:ln w="12600">
              <a:solidFill>
                <a:srgbClr val="808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Simulation!$C$113:$J$113</c:f>
              <c:numCache>
                <c:formatCode>0.0000%</c:formatCode>
                <c:ptCount val="8"/>
                <c:pt idx="0">
                  <c:v>4.3113953455059728E-3</c:v>
                </c:pt>
                <c:pt idx="1">
                  <c:v>6.7443925620224313E-3</c:v>
                </c:pt>
                <c:pt idx="2">
                  <c:v>8.9886099776813055E-3</c:v>
                </c:pt>
                <c:pt idx="3">
                  <c:v>1.0821278751806709E-2</c:v>
                </c:pt>
                <c:pt idx="4">
                  <c:v>1.2227194403714645E-2</c:v>
                </c:pt>
                <c:pt idx="5">
                  <c:v>1.3215576749176214E-2</c:v>
                </c:pt>
                <c:pt idx="6">
                  <c:v>1.3923579477023107E-2</c:v>
                </c:pt>
                <c:pt idx="7">
                  <c:v>1.4404582180097488E-2</c:v>
                </c:pt>
              </c:numCache>
            </c:numRef>
          </c:val>
          <c:smooth val="0"/>
        </c:ser>
        <c:ser>
          <c:idx val="99"/>
          <c:order val="99"/>
          <c:spPr>
            <a:ln w="12600">
              <a:solidFill>
                <a:srgbClr val="80008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Simulation!$C$11:$J$11</c:f>
              <c:numCache>
                <c:formatCode>General</c:formatCode>
                <c:ptCount val="8"/>
                <c:pt idx="0">
                  <c:v>4</c:v>
                </c:pt>
                <c:pt idx="1">
                  <c:v>4.5</c:v>
                </c:pt>
                <c:pt idx="2">
                  <c:v>5</c:v>
                </c:pt>
                <c:pt idx="3">
                  <c:v>5.5</c:v>
                </c:pt>
                <c:pt idx="4">
                  <c:v>6</c:v>
                </c:pt>
                <c:pt idx="5">
                  <c:v>6.5</c:v>
                </c:pt>
                <c:pt idx="6">
                  <c:v>7</c:v>
                </c:pt>
                <c:pt idx="7">
                  <c:v>7.5</c:v>
                </c:pt>
              </c:numCache>
            </c:numRef>
          </c:cat>
          <c:val>
            <c:numRef>
              <c:f>Simulation!$C$114:$J$114</c:f>
              <c:numCache>
                <c:formatCode>0.0000%</c:formatCode>
                <c:ptCount val="8"/>
                <c:pt idx="0">
                  <c:v>2.1211638656104634E-2</c:v>
                </c:pt>
                <c:pt idx="1">
                  <c:v>2.5399236623447466E-2</c:v>
                </c:pt>
                <c:pt idx="2">
                  <c:v>2.8309295136364161E-2</c:v>
                </c:pt>
                <c:pt idx="3">
                  <c:v>3.0247282034471027E-2</c:v>
                </c:pt>
                <c:pt idx="4">
                  <c:v>3.1533880160913047E-2</c:v>
                </c:pt>
                <c:pt idx="5">
                  <c:v>3.2219925867179013E-2</c:v>
                </c:pt>
                <c:pt idx="6">
                  <c:v>3.2536915036257309E-2</c:v>
                </c:pt>
                <c:pt idx="7">
                  <c:v>3.2458054818142873E-2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298383728"/>
        <c:axId val="298384288"/>
      </c:lineChart>
      <c:catAx>
        <c:axId val="29838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Maturity</a:t>
                </a:r>
              </a:p>
            </c:rich>
          </c:tx>
          <c:layout>
            <c:manualLayout>
              <c:xMode val="edge"/>
              <c:yMode val="edge"/>
              <c:x val="0.52925792742726396"/>
              <c:y val="0.887806275970769"/>
            </c:manualLayout>
          </c:layout>
          <c:overlay val="0"/>
        </c:title>
        <c:numFmt formatCode="General" sourceLinked="1"/>
        <c:majorTickMark val="out"/>
        <c:minorTickMark val="none"/>
        <c:tickLblPos val="low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98384288"/>
        <c:crosses val="autoZero"/>
        <c:auto val="1"/>
        <c:lblAlgn val="ctr"/>
        <c:lblOffset val="100"/>
        <c:noMultiLvlLbl val="1"/>
      </c:catAx>
      <c:valAx>
        <c:axId val="298384288"/>
        <c:scaling>
          <c:orientation val="minMax"/>
        </c:scaling>
        <c:delete val="0"/>
        <c:axPos val="l"/>
        <c:majorGridlines>
          <c:spPr>
            <a:ln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Rate     </a:t>
                </a:r>
              </a:p>
            </c:rich>
          </c:tx>
          <c:layout>
            <c:manualLayout>
              <c:xMode val="edge"/>
              <c:yMode val="edge"/>
              <c:x val="2.14939522719843E-2"/>
              <c:y val="0.4483450351053159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9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98383728"/>
        <c:crossesAt val="1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plotVisOnly val="0"/>
    <c:dispBlanksAs val="gap"/>
    <c:showDLblsOverMax val="1"/>
  </c:chart>
  <c:spPr>
    <a:solidFill>
      <a:srgbClr val="C0C0C0"/>
    </a:solidFill>
    <a:ln>
      <a:solidFill>
        <a:srgbClr val="000000"/>
      </a:solidFill>
    </a:ln>
  </c:sp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c:style val="2"/>
  <c:chart>
    <c:title>
      <c:tx>
        <c:rich>
          <a:bodyPr/>
          <a:lstStyle/>
          <a:p>
            <a:pPr>
              <a:defRPr sz="13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de-DE" sz="13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Density</a:t>
            </a:r>
          </a:p>
        </c:rich>
      </c:tx>
      <c:layout>
        <c:manualLayout>
          <c:xMode val="edge"/>
          <c:yMode val="edge"/>
          <c:x val="0.45308995763767801"/>
          <c:y val="4.632029753183820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3070022427112"/>
          <c:y val="0.200157782035388"/>
          <c:w val="0.85378769000747601"/>
          <c:h val="0.631240843006875"/>
        </c:manualLayout>
      </c:layout>
      <c:scatterChart>
        <c:scatterStyle val="lineMarker"/>
        <c:varyColors val="0"/>
        <c:ser>
          <c:idx val="0"/>
          <c:order val="0"/>
          <c:spPr>
            <a:ln w="37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'Money Market Account'!$D$26:$D$125</c:f>
              <c:numCache>
                <c:formatCode>General</c:formatCode>
                <c:ptCount val="100"/>
                <c:pt idx="0">
                  <c:v>0.97</c:v>
                </c:pt>
                <c:pt idx="1">
                  <c:v>1.0103</c:v>
                </c:pt>
                <c:pt idx="2">
                  <c:v>1.0506</c:v>
                </c:pt>
                <c:pt idx="3">
                  <c:v>1.0909</c:v>
                </c:pt>
                <c:pt idx="4">
                  <c:v>1.1312</c:v>
                </c:pt>
                <c:pt idx="5">
                  <c:v>1.1715</c:v>
                </c:pt>
                <c:pt idx="6">
                  <c:v>1.2118</c:v>
                </c:pt>
                <c:pt idx="7">
                  <c:v>1.2521</c:v>
                </c:pt>
                <c:pt idx="8">
                  <c:v>1.2924</c:v>
                </c:pt>
                <c:pt idx="9">
                  <c:v>1.3327</c:v>
                </c:pt>
                <c:pt idx="10">
                  <c:v>1.373</c:v>
                </c:pt>
                <c:pt idx="11">
                  <c:v>1.4133</c:v>
                </c:pt>
                <c:pt idx="12">
                  <c:v>1.4536</c:v>
                </c:pt>
                <c:pt idx="13">
                  <c:v>1.4939</c:v>
                </c:pt>
                <c:pt idx="14">
                  <c:v>1.5342</c:v>
                </c:pt>
                <c:pt idx="15">
                  <c:v>1.5745</c:v>
                </c:pt>
                <c:pt idx="16">
                  <c:v>1.6148</c:v>
                </c:pt>
                <c:pt idx="17">
                  <c:v>1.6551</c:v>
                </c:pt>
                <c:pt idx="18">
                  <c:v>1.6954</c:v>
                </c:pt>
                <c:pt idx="19">
                  <c:v>1.7357</c:v>
                </c:pt>
                <c:pt idx="20">
                  <c:v>1.776</c:v>
                </c:pt>
                <c:pt idx="21">
                  <c:v>1.8163</c:v>
                </c:pt>
                <c:pt idx="22">
                  <c:v>1.8566</c:v>
                </c:pt>
                <c:pt idx="23">
                  <c:v>1.8969</c:v>
                </c:pt>
                <c:pt idx="24">
                  <c:v>1.9372</c:v>
                </c:pt>
                <c:pt idx="25">
                  <c:v>1.9775</c:v>
                </c:pt>
                <c:pt idx="26">
                  <c:v>2.0178000000000003</c:v>
                </c:pt>
                <c:pt idx="27">
                  <c:v>2.0581000000000005</c:v>
                </c:pt>
                <c:pt idx="28">
                  <c:v>2.0984000000000007</c:v>
                </c:pt>
                <c:pt idx="29">
                  <c:v>2.1387000000000009</c:v>
                </c:pt>
                <c:pt idx="30">
                  <c:v>2.1790000000000012</c:v>
                </c:pt>
                <c:pt idx="31">
                  <c:v>2.2193000000000014</c:v>
                </c:pt>
                <c:pt idx="32">
                  <c:v>2.2596000000000016</c:v>
                </c:pt>
                <c:pt idx="33">
                  <c:v>2.2999000000000018</c:v>
                </c:pt>
                <c:pt idx="34">
                  <c:v>2.3402000000000021</c:v>
                </c:pt>
                <c:pt idx="35">
                  <c:v>2.3805000000000023</c:v>
                </c:pt>
                <c:pt idx="36">
                  <c:v>2.4208000000000025</c:v>
                </c:pt>
                <c:pt idx="37">
                  <c:v>2.4611000000000027</c:v>
                </c:pt>
                <c:pt idx="38">
                  <c:v>2.501400000000003</c:v>
                </c:pt>
                <c:pt idx="39">
                  <c:v>2.5417000000000032</c:v>
                </c:pt>
                <c:pt idx="40">
                  <c:v>2.5820000000000034</c:v>
                </c:pt>
                <c:pt idx="41">
                  <c:v>2.6223000000000036</c:v>
                </c:pt>
                <c:pt idx="42">
                  <c:v>2.6626000000000039</c:v>
                </c:pt>
                <c:pt idx="43">
                  <c:v>2.7029000000000041</c:v>
                </c:pt>
                <c:pt idx="44">
                  <c:v>2.7432000000000043</c:v>
                </c:pt>
                <c:pt idx="45">
                  <c:v>2.7835000000000045</c:v>
                </c:pt>
                <c:pt idx="46">
                  <c:v>2.8238000000000048</c:v>
                </c:pt>
                <c:pt idx="47">
                  <c:v>2.864100000000005</c:v>
                </c:pt>
                <c:pt idx="48">
                  <c:v>2.9044000000000052</c:v>
                </c:pt>
                <c:pt idx="49">
                  <c:v>2.9447000000000054</c:v>
                </c:pt>
                <c:pt idx="50">
                  <c:v>2.9850000000000056</c:v>
                </c:pt>
                <c:pt idx="51">
                  <c:v>3.0253000000000059</c:v>
                </c:pt>
                <c:pt idx="52">
                  <c:v>3.0656000000000061</c:v>
                </c:pt>
                <c:pt idx="53">
                  <c:v>3.1059000000000063</c:v>
                </c:pt>
                <c:pt idx="54">
                  <c:v>3.1462000000000065</c:v>
                </c:pt>
                <c:pt idx="55">
                  <c:v>3.1865000000000068</c:v>
                </c:pt>
                <c:pt idx="56">
                  <c:v>3.226800000000007</c:v>
                </c:pt>
                <c:pt idx="57">
                  <c:v>3.2671000000000072</c:v>
                </c:pt>
                <c:pt idx="58">
                  <c:v>3.3074000000000074</c:v>
                </c:pt>
                <c:pt idx="59">
                  <c:v>3.3477000000000077</c:v>
                </c:pt>
                <c:pt idx="60">
                  <c:v>3.3880000000000079</c:v>
                </c:pt>
                <c:pt idx="61">
                  <c:v>3.4283000000000081</c:v>
                </c:pt>
                <c:pt idx="62">
                  <c:v>3.4686000000000083</c:v>
                </c:pt>
                <c:pt idx="63">
                  <c:v>3.5089000000000086</c:v>
                </c:pt>
                <c:pt idx="64">
                  <c:v>3.5492000000000088</c:v>
                </c:pt>
                <c:pt idx="65">
                  <c:v>3.589500000000009</c:v>
                </c:pt>
                <c:pt idx="66">
                  <c:v>3.6298000000000092</c:v>
                </c:pt>
                <c:pt idx="67">
                  <c:v>3.6701000000000095</c:v>
                </c:pt>
                <c:pt idx="68">
                  <c:v>3.7104000000000097</c:v>
                </c:pt>
                <c:pt idx="69">
                  <c:v>3.7507000000000099</c:v>
                </c:pt>
                <c:pt idx="70">
                  <c:v>3.7910000000000101</c:v>
                </c:pt>
                <c:pt idx="71">
                  <c:v>3.8313000000000104</c:v>
                </c:pt>
                <c:pt idx="72">
                  <c:v>3.8716000000000106</c:v>
                </c:pt>
                <c:pt idx="73">
                  <c:v>3.9119000000000108</c:v>
                </c:pt>
                <c:pt idx="74">
                  <c:v>3.952200000000011</c:v>
                </c:pt>
                <c:pt idx="75">
                  <c:v>3.9925000000000113</c:v>
                </c:pt>
                <c:pt idx="76">
                  <c:v>4.0328000000000115</c:v>
                </c:pt>
                <c:pt idx="77">
                  <c:v>4.0731000000000117</c:v>
                </c:pt>
                <c:pt idx="78">
                  <c:v>4.1134000000000119</c:v>
                </c:pt>
                <c:pt idx="79">
                  <c:v>4.1537000000000122</c:v>
                </c:pt>
                <c:pt idx="80">
                  <c:v>4.1940000000000124</c:v>
                </c:pt>
                <c:pt idx="81">
                  <c:v>4.2343000000000126</c:v>
                </c:pt>
                <c:pt idx="82">
                  <c:v>4.2746000000000128</c:v>
                </c:pt>
                <c:pt idx="83">
                  <c:v>4.3149000000000131</c:v>
                </c:pt>
                <c:pt idx="84">
                  <c:v>4.3552000000000133</c:v>
                </c:pt>
                <c:pt idx="85">
                  <c:v>4.3955000000000135</c:v>
                </c:pt>
                <c:pt idx="86">
                  <c:v>4.4358000000000137</c:v>
                </c:pt>
                <c:pt idx="87">
                  <c:v>4.476100000000014</c:v>
                </c:pt>
                <c:pt idx="88">
                  <c:v>4.5164000000000142</c:v>
                </c:pt>
                <c:pt idx="89">
                  <c:v>4.5567000000000144</c:v>
                </c:pt>
                <c:pt idx="90">
                  <c:v>4.5970000000000146</c:v>
                </c:pt>
                <c:pt idx="91">
                  <c:v>4.6373000000000149</c:v>
                </c:pt>
                <c:pt idx="92">
                  <c:v>4.6776000000000151</c:v>
                </c:pt>
                <c:pt idx="93">
                  <c:v>4.7179000000000153</c:v>
                </c:pt>
                <c:pt idx="94">
                  <c:v>4.7582000000000155</c:v>
                </c:pt>
                <c:pt idx="95">
                  <c:v>4.7985000000000158</c:v>
                </c:pt>
                <c:pt idx="96">
                  <c:v>4.838800000000016</c:v>
                </c:pt>
                <c:pt idx="97">
                  <c:v>4.8791000000000162</c:v>
                </c:pt>
                <c:pt idx="98">
                  <c:v>4.9194000000000164</c:v>
                </c:pt>
                <c:pt idx="99">
                  <c:v>4.9597000000000167</c:v>
                </c:pt>
              </c:numCache>
            </c:numRef>
          </c:xVal>
          <c:yVal>
            <c:numRef>
              <c:f>'Money Market Account'!$E$26:$E$125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0.38990000000000002</c:v>
                </c:pt>
                <c:pt idx="11">
                  <c:v>4.9700000000000001E-2</c:v>
                </c:pt>
                <c:pt idx="12">
                  <c:v>4.1300000000000003E-2</c:v>
                </c:pt>
                <c:pt idx="13">
                  <c:v>3.6900000000000002E-2</c:v>
                </c:pt>
                <c:pt idx="14">
                  <c:v>3.8399999999999997E-2</c:v>
                </c:pt>
                <c:pt idx="15">
                  <c:v>3.3700000000000001E-2</c:v>
                </c:pt>
                <c:pt idx="16">
                  <c:v>2.5899999999999999E-2</c:v>
                </c:pt>
                <c:pt idx="17">
                  <c:v>2.5100000000000001E-2</c:v>
                </c:pt>
                <c:pt idx="18">
                  <c:v>2.5700000000000001E-2</c:v>
                </c:pt>
                <c:pt idx="19">
                  <c:v>2.2700000000000001E-2</c:v>
                </c:pt>
                <c:pt idx="20">
                  <c:v>2.18E-2</c:v>
                </c:pt>
                <c:pt idx="21">
                  <c:v>1.61E-2</c:v>
                </c:pt>
                <c:pt idx="22">
                  <c:v>1.6E-2</c:v>
                </c:pt>
                <c:pt idx="23">
                  <c:v>1.38E-2</c:v>
                </c:pt>
                <c:pt idx="24">
                  <c:v>1.44E-2</c:v>
                </c:pt>
                <c:pt idx="25">
                  <c:v>1.0699999999999999E-2</c:v>
                </c:pt>
                <c:pt idx="26">
                  <c:v>1.24E-2</c:v>
                </c:pt>
                <c:pt idx="27">
                  <c:v>1.2999999999999999E-2</c:v>
                </c:pt>
                <c:pt idx="28">
                  <c:v>1.0200000000000001E-2</c:v>
                </c:pt>
                <c:pt idx="29">
                  <c:v>9.7000000000000003E-3</c:v>
                </c:pt>
                <c:pt idx="30">
                  <c:v>8.3999999999999995E-3</c:v>
                </c:pt>
                <c:pt idx="31">
                  <c:v>6.8999999999999999E-3</c:v>
                </c:pt>
                <c:pt idx="32">
                  <c:v>6.1999999999999998E-3</c:v>
                </c:pt>
                <c:pt idx="33">
                  <c:v>7.3000000000000001E-3</c:v>
                </c:pt>
                <c:pt idx="34">
                  <c:v>5.4999999999999997E-3</c:v>
                </c:pt>
                <c:pt idx="35">
                  <c:v>5.7999999999999996E-3</c:v>
                </c:pt>
                <c:pt idx="36">
                  <c:v>3.8E-3</c:v>
                </c:pt>
                <c:pt idx="37">
                  <c:v>5.1999999999999998E-3</c:v>
                </c:pt>
                <c:pt idx="38">
                  <c:v>4.7999999999999996E-3</c:v>
                </c:pt>
                <c:pt idx="39">
                  <c:v>4.4000000000000003E-3</c:v>
                </c:pt>
                <c:pt idx="40">
                  <c:v>3.7000000000000002E-3</c:v>
                </c:pt>
                <c:pt idx="41">
                  <c:v>3.5999999999999999E-3</c:v>
                </c:pt>
                <c:pt idx="42">
                  <c:v>2.8E-3</c:v>
                </c:pt>
                <c:pt idx="43">
                  <c:v>3.5000000000000001E-3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3.8999999999999998E-3</c:v>
                </c:pt>
                <c:pt idx="47">
                  <c:v>2.8E-3</c:v>
                </c:pt>
                <c:pt idx="48">
                  <c:v>2.8E-3</c:v>
                </c:pt>
                <c:pt idx="49">
                  <c:v>2.3E-3</c:v>
                </c:pt>
                <c:pt idx="50">
                  <c:v>2.3999999999999998E-3</c:v>
                </c:pt>
                <c:pt idx="51">
                  <c:v>1.8E-3</c:v>
                </c:pt>
                <c:pt idx="52">
                  <c:v>2.7000000000000001E-3</c:v>
                </c:pt>
                <c:pt idx="53">
                  <c:v>1.1000000000000001E-3</c:v>
                </c:pt>
                <c:pt idx="54">
                  <c:v>2.3E-3</c:v>
                </c:pt>
                <c:pt idx="55">
                  <c:v>2.0999999999999999E-3</c:v>
                </c:pt>
                <c:pt idx="56">
                  <c:v>1.6999999999999999E-3</c:v>
                </c:pt>
                <c:pt idx="57">
                  <c:v>1.9E-3</c:v>
                </c:pt>
                <c:pt idx="58">
                  <c:v>1.9E-3</c:v>
                </c:pt>
                <c:pt idx="59">
                  <c:v>1.8E-3</c:v>
                </c:pt>
                <c:pt idx="60">
                  <c:v>6.9999999999999999E-4</c:v>
                </c:pt>
                <c:pt idx="61">
                  <c:v>8.9999999999999998E-4</c:v>
                </c:pt>
                <c:pt idx="62">
                  <c:v>8.9999999999999998E-4</c:v>
                </c:pt>
                <c:pt idx="63">
                  <c:v>6.9999999999999999E-4</c:v>
                </c:pt>
                <c:pt idx="64">
                  <c:v>1.1999999999999999E-3</c:v>
                </c:pt>
                <c:pt idx="65">
                  <c:v>1.5E-3</c:v>
                </c:pt>
                <c:pt idx="66">
                  <c:v>1.2999999999999999E-3</c:v>
                </c:pt>
                <c:pt idx="67">
                  <c:v>1.1999999999999999E-3</c:v>
                </c:pt>
                <c:pt idx="68">
                  <c:v>1.1999999999999999E-3</c:v>
                </c:pt>
                <c:pt idx="69">
                  <c:v>1.1999999999999999E-3</c:v>
                </c:pt>
                <c:pt idx="70">
                  <c:v>1.1999999999999999E-3</c:v>
                </c:pt>
                <c:pt idx="71">
                  <c:v>1.1999999999999999E-3</c:v>
                </c:pt>
                <c:pt idx="72">
                  <c:v>6.9999999999999999E-4</c:v>
                </c:pt>
                <c:pt idx="73">
                  <c:v>1E-3</c:v>
                </c:pt>
                <c:pt idx="74">
                  <c:v>8.0000000000000004E-4</c:v>
                </c:pt>
                <c:pt idx="75">
                  <c:v>5.9999999999999995E-4</c:v>
                </c:pt>
                <c:pt idx="76">
                  <c:v>1E-3</c:v>
                </c:pt>
                <c:pt idx="77">
                  <c:v>5.9999999999999995E-4</c:v>
                </c:pt>
                <c:pt idx="78">
                  <c:v>5.9999999999999995E-4</c:v>
                </c:pt>
                <c:pt idx="79">
                  <c:v>5.9999999999999995E-4</c:v>
                </c:pt>
                <c:pt idx="80">
                  <c:v>6.9999999999999999E-4</c:v>
                </c:pt>
                <c:pt idx="81">
                  <c:v>1.1000000000000001E-3</c:v>
                </c:pt>
                <c:pt idx="82">
                  <c:v>2.9999999999999997E-4</c:v>
                </c:pt>
                <c:pt idx="83">
                  <c:v>5.9999999999999995E-4</c:v>
                </c:pt>
                <c:pt idx="84">
                  <c:v>1.1000000000000001E-3</c:v>
                </c:pt>
                <c:pt idx="85">
                  <c:v>5.9999999999999995E-4</c:v>
                </c:pt>
                <c:pt idx="86">
                  <c:v>8.9999999999999998E-4</c:v>
                </c:pt>
                <c:pt idx="87">
                  <c:v>6.9999999999999999E-4</c:v>
                </c:pt>
                <c:pt idx="88">
                  <c:v>5.0000000000000001E-4</c:v>
                </c:pt>
                <c:pt idx="89">
                  <c:v>6.9999999999999999E-4</c:v>
                </c:pt>
                <c:pt idx="90">
                  <c:v>5.9999999999999995E-4</c:v>
                </c:pt>
                <c:pt idx="91">
                  <c:v>8.9999999999999998E-4</c:v>
                </c:pt>
                <c:pt idx="92">
                  <c:v>8.0000000000000004E-4</c:v>
                </c:pt>
                <c:pt idx="93">
                  <c:v>6.9999999999999999E-4</c:v>
                </c:pt>
                <c:pt idx="94">
                  <c:v>1E-4</c:v>
                </c:pt>
                <c:pt idx="95">
                  <c:v>8.9999999999999998E-4</c:v>
                </c:pt>
                <c:pt idx="96">
                  <c:v>4.0000000000000002E-4</c:v>
                </c:pt>
                <c:pt idx="97">
                  <c:v>4.0000000000000002E-4</c:v>
                </c:pt>
                <c:pt idx="98">
                  <c:v>4.0000000000000002E-4</c:v>
                </c:pt>
                <c:pt idx="99">
                  <c:v>4.0000000000000002E-4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386528"/>
        <c:axId val="298387088"/>
      </c:scatterChart>
      <c:valAx>
        <c:axId val="29838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Value</a:t>
                </a:r>
              </a:p>
            </c:rich>
          </c:tx>
          <c:layout>
            <c:manualLayout>
              <c:xMode val="edge"/>
              <c:yMode val="edge"/>
              <c:x val="0.52205332668826299"/>
              <c:y val="0.909162628197904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98387088"/>
        <c:crosses val="autoZero"/>
        <c:crossBetween val="midCat"/>
      </c:valAx>
      <c:valAx>
        <c:axId val="2983870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de-DE" sz="90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Frequency</a:t>
                </a:r>
              </a:p>
            </c:rich>
          </c:tx>
          <c:layout>
            <c:manualLayout>
              <c:xMode val="edge"/>
              <c:yMode val="edge"/>
              <c:x val="1.5761275853476201E-2"/>
              <c:y val="0.4154175588865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de-DE"/>
          </a:p>
        </c:txPr>
        <c:crossAx val="29838652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786960</xdr:colOff>
      <xdr:row>15</xdr:row>
      <xdr:rowOff>63360</xdr:rowOff>
    </xdr:from>
    <xdr:to>
      <xdr:col>11</xdr:col>
      <xdr:colOff>965160</xdr:colOff>
      <xdr:row>34</xdr:row>
      <xdr:rowOff>115560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70200</xdr:colOff>
      <xdr:row>15</xdr:row>
      <xdr:rowOff>63360</xdr:rowOff>
    </xdr:from>
    <xdr:to>
      <xdr:col>8</xdr:col>
      <xdr:colOff>1044360</xdr:colOff>
      <xdr:row>34</xdr:row>
      <xdr:rowOff>115560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1053000</xdr:colOff>
      <xdr:row>15</xdr:row>
      <xdr:rowOff>63360</xdr:rowOff>
    </xdr:from>
    <xdr:to>
      <xdr:col>14</xdr:col>
      <xdr:colOff>172080</xdr:colOff>
      <xdr:row>34</xdr:row>
      <xdr:rowOff>105480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54720</xdr:colOff>
      <xdr:row>14</xdr:row>
      <xdr:rowOff>28800</xdr:rowOff>
    </xdr:from>
    <xdr:to>
      <xdr:col>8</xdr:col>
      <xdr:colOff>1800</xdr:colOff>
      <xdr:row>35</xdr:row>
      <xdr:rowOff>174240</xdr:rowOff>
    </xdr:to>
    <xdr:graphicFrame macro="">
      <xdr:nvGraphicFramePr>
        <xdr:cNvPr id="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95040</xdr:colOff>
      <xdr:row>14</xdr:row>
      <xdr:rowOff>28800</xdr:rowOff>
    </xdr:from>
    <xdr:to>
      <xdr:col>14</xdr:col>
      <xdr:colOff>1800</xdr:colOff>
      <xdr:row>35</xdr:row>
      <xdr:rowOff>174240</xdr:rowOff>
    </xdr:to>
    <xdr:graphicFrame macro="">
      <xdr:nvGraphicFramePr>
        <xdr:cNvPr id="4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10080</xdr:colOff>
      <xdr:row>17</xdr:row>
      <xdr:rowOff>23040</xdr:rowOff>
    </xdr:from>
    <xdr:to>
      <xdr:col>7</xdr:col>
      <xdr:colOff>1440</xdr:colOff>
      <xdr:row>33</xdr:row>
      <xdr:rowOff>9720</xdr:rowOff>
    </xdr:to>
    <xdr:graphicFrame macro="">
      <xdr:nvGraphicFramePr>
        <xdr:cNvPr id="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135000</xdr:colOff>
      <xdr:row>25</xdr:row>
      <xdr:rowOff>120240</xdr:rowOff>
    </xdr:from>
    <xdr:to>
      <xdr:col>10</xdr:col>
      <xdr:colOff>353520</xdr:colOff>
      <xdr:row>42</xdr:row>
      <xdr:rowOff>161640</xdr:rowOff>
    </xdr:to>
    <xdr:graphicFrame macro="">
      <xdr:nvGraphicFramePr>
        <xdr:cNvPr id="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Obb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OBADDALLJARS"/>
      <definedName name="OBADDCLASSES"/>
      <definedName name="OBCALL"/>
      <definedName name="OBCAST"/>
      <definedName name="OBCONTROLPANELSETVISIBLE"/>
      <definedName name="OBGET"/>
      <definedName name="OBGETPROPERTY"/>
      <definedName name="obMake"/>
      <definedName name="OBRUN"/>
      <definedName name="OBSYNC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finmath.net/topics/libormarketmode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33"/>
  <sheetViews>
    <sheetView zoomScale="75" zoomScaleNormal="75" workbookViewId="0"/>
  </sheetViews>
  <sheetFormatPr baseColWidth="10" defaultColWidth="8.88671875" defaultRowHeight="13.2" x14ac:dyDescent="0.25"/>
  <cols>
    <col min="1" max="3" width="9.109375" style="1"/>
    <col min="4" max="7" width="10.6640625" style="1"/>
    <col min="8" max="8" width="18.6640625" style="1"/>
    <col min="9" max="10" width="10.6640625" style="1"/>
    <col min="11" max="11" width="11.6640625" style="1"/>
    <col min="12" max="12" width="10.6640625" style="2"/>
    <col min="13" max="36" width="10.6640625" style="1"/>
    <col min="37" max="37" width="6.109375" style="1"/>
    <col min="38" max="256" width="10.6640625" style="1"/>
    <col min="257" max="1025" width="11.5546875"/>
  </cols>
  <sheetData>
    <row r="2" spans="2:14" ht="12.75" customHeight="1" x14ac:dyDescent="0.25">
      <c r="B2" s="3" t="s">
        <v>0</v>
      </c>
    </row>
    <row r="3" spans="2:14" ht="12.75" customHeight="1" x14ac:dyDescent="0.25">
      <c r="B3" s="4"/>
    </row>
    <row r="5" spans="2:14" ht="12.75" customHeight="1" x14ac:dyDescent="0.25">
      <c r="B5" s="5" t="s">
        <v>1</v>
      </c>
      <c r="C5" s="5"/>
      <c r="E5" s="5" t="s">
        <v>2</v>
      </c>
      <c r="F5" s="5"/>
      <c r="N5" s="6" t="s">
        <v>3</v>
      </c>
    </row>
    <row r="6" spans="2:14" ht="12.75" customHeight="1" x14ac:dyDescent="0.25">
      <c r="N6" s="6" t="str">
        <f>"IMPORTANT: All function calls relying on the libraries loaded here have to reference the cell name 'obLibs'"</f>
        <v>IMPORTANT: All function calls relying on the libraries loaded here have to reference the cell name 'obLibs'</v>
      </c>
    </row>
    <row r="7" spans="2:14" ht="12.75" customHeight="1" x14ac:dyDescent="0.25">
      <c r="B7" s="7" t="s">
        <v>4</v>
      </c>
      <c r="C7" s="7"/>
      <c r="E7" s="7" t="s">
        <v>5</v>
      </c>
      <c r="F7" s="7"/>
      <c r="N7" s="6" t="s">
        <v>6</v>
      </c>
    </row>
    <row r="8" spans="2:14" ht="12.75" customHeight="1" x14ac:dyDescent="0.35">
      <c r="B8" s="1" t="s">
        <v>7</v>
      </c>
      <c r="C8" s="8" t="b">
        <f>TRUE()</f>
        <v>1</v>
      </c>
      <c r="E8" s="1" t="s">
        <v>8</v>
      </c>
      <c r="F8" s="9" t="s">
        <v>9</v>
      </c>
      <c r="N8" s="10" t="s">
        <v>10</v>
      </c>
    </row>
    <row r="9" spans="2:14" ht="12.75" customHeight="1" x14ac:dyDescent="0.25">
      <c r="E9" s="1" t="s">
        <v>11</v>
      </c>
      <c r="F9" s="11" t="b">
        <f>TRUE()</f>
        <v>1</v>
      </c>
    </row>
    <row r="10" spans="2:14" ht="12.75" customHeight="1" x14ac:dyDescent="0.25">
      <c r="B10" s="7" t="s">
        <v>12</v>
      </c>
      <c r="C10" s="7"/>
    </row>
    <row r="11" spans="2:14" ht="12.75" customHeight="1" x14ac:dyDescent="0.25">
      <c r="B11" s="12" t="b">
        <f>[1]!OBCONTROLPANELSETVISIBLE(C8)</f>
        <v>1</v>
      </c>
      <c r="E11" s="7" t="s">
        <v>12</v>
      </c>
      <c r="F11" s="7"/>
    </row>
    <row r="12" spans="2:14" ht="12.75" customHeight="1" x14ac:dyDescent="0.25">
      <c r="E12" s="1" t="s">
        <v>13</v>
      </c>
      <c r="F12" s="1" t="str">
        <f>[1]!OBADDALLJARS(F8,F9)</f>
        <v>\\vmware-host\Shared Folders\finmath-spreadsheets\spreadsheets\LIBOR Market Model\lib</v>
      </c>
    </row>
    <row r="14" spans="2:14" ht="12.75" customHeight="1" x14ac:dyDescent="0.25">
      <c r="B14" s="5" t="s">
        <v>14</v>
      </c>
      <c r="C14" s="5"/>
      <c r="E14" s="5" t="s">
        <v>15</v>
      </c>
      <c r="F14" s="5"/>
    </row>
    <row r="16" spans="2:14" ht="12.75" customHeight="1" x14ac:dyDescent="0.25">
      <c r="B16" s="7" t="s">
        <v>12</v>
      </c>
      <c r="C16" s="7"/>
      <c r="E16" s="7" t="s">
        <v>16</v>
      </c>
      <c r="F16" s="7"/>
    </row>
    <row r="17" spans="2:6" ht="12.75" customHeight="1" x14ac:dyDescent="0.25">
      <c r="B17" s="1" t="s">
        <v>17</v>
      </c>
      <c r="C17" s="1" t="str">
        <f>[1]!OBGETPROPERTY("version")</f>
        <v>4.2.2</v>
      </c>
      <c r="E17" s="1" t="s">
        <v>8</v>
      </c>
      <c r="F17" s="9"/>
    </row>
    <row r="18" spans="2:6" ht="12.75" customHeight="1" x14ac:dyDescent="0.25">
      <c r="B18" s="1" t="s">
        <v>18</v>
      </c>
      <c r="C18" s="1" t="str">
        <f>[1]!OBGETPROPERTY("build")</f>
        <v>40201</v>
      </c>
      <c r="E18" s="1" t="s">
        <v>11</v>
      </c>
      <c r="F18" s="11" t="b">
        <f>TRUE()</f>
        <v>1</v>
      </c>
    </row>
    <row r="20" spans="2:6" ht="12.75" customHeight="1" x14ac:dyDescent="0.25">
      <c r="E20" s="7" t="s">
        <v>12</v>
      </c>
      <c r="F20" s="7"/>
    </row>
    <row r="21" spans="2:6" ht="12.75" customHeight="1" x14ac:dyDescent="0.25">
      <c r="B21" s="5" t="s">
        <v>19</v>
      </c>
      <c r="C21" s="5"/>
      <c r="E21" s="1" t="s">
        <v>13</v>
      </c>
      <c r="F21" s="1" t="str">
        <f>[1]!OBADDCLASSES(F17,F18)</f>
        <v>\\vmware-host\Shared Folders\finmath-spreadsheets\spreadsheets\LIBOR Market Model\</v>
      </c>
    </row>
    <row r="23" spans="2:6" ht="12.75" customHeight="1" x14ac:dyDescent="0.25">
      <c r="B23" s="7" t="s">
        <v>12</v>
      </c>
      <c r="C23" s="7"/>
      <c r="E23" s="5" t="s">
        <v>15</v>
      </c>
      <c r="F23" s="5"/>
    </row>
    <row r="24" spans="2:6" ht="12.75" customHeight="1" x14ac:dyDescent="0.25">
      <c r="B24" s="1" t="s">
        <v>17</v>
      </c>
      <c r="C24" s="1" t="str">
        <f>[1]!OBGET([1]!OBCALL("",obLibs&amp;"net.finmath.information.Library","getVersionString"))</f>
        <v>2.2.8-SNAPSHOT</v>
      </c>
    </row>
    <row r="25" spans="2:6" ht="12.75" customHeight="1" x14ac:dyDescent="0.25">
      <c r="E25" s="7" t="s">
        <v>16</v>
      </c>
      <c r="F25" s="7"/>
    </row>
    <row r="26" spans="2:6" ht="12.75" customHeight="1" x14ac:dyDescent="0.25">
      <c r="E26" s="1" t="s">
        <v>8</v>
      </c>
      <c r="F26" s="9"/>
    </row>
    <row r="27" spans="2:6" ht="12.75" customHeight="1" x14ac:dyDescent="0.25">
      <c r="E27" s="1" t="s">
        <v>11</v>
      </c>
      <c r="F27" s="11" t="b">
        <f>TRUE()</f>
        <v>1</v>
      </c>
    </row>
    <row r="29" spans="2:6" ht="12.75" customHeight="1" x14ac:dyDescent="0.25">
      <c r="E29" s="7" t="s">
        <v>12</v>
      </c>
      <c r="F29" s="7"/>
    </row>
    <row r="30" spans="2:6" ht="12.75" customHeight="1" x14ac:dyDescent="0.25">
      <c r="E30" s="1" t="s">
        <v>13</v>
      </c>
      <c r="F30" s="1" t="str">
        <f>[1]!OBADDCLASSES(F26,F27)</f>
        <v>\\vmware-host\Shared Folders\finmath-spreadsheets\spreadsheets\LIBOR Market Model\</v>
      </c>
    </row>
    <row r="32" spans="2:6" ht="12.75" customHeight="1" x14ac:dyDescent="0.25">
      <c r="E32" s="5" t="s">
        <v>20</v>
      </c>
      <c r="F32" s="5"/>
    </row>
    <row r="33" spans="5:5" ht="12.75" customHeight="1" x14ac:dyDescent="0.25">
      <c r="E33" s="13" t="str">
        <f>IF(OR(ISERROR(F12),ISERROR(F21),ISERROR(F30)),NA(),"")</f>
        <v/>
      </c>
    </row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4"/>
  <sheetViews>
    <sheetView tabSelected="1" zoomScale="75" zoomScaleNormal="75" workbookViewId="0"/>
  </sheetViews>
  <sheetFormatPr baseColWidth="10" defaultColWidth="8.88671875" defaultRowHeight="13.2" x14ac:dyDescent="0.25"/>
  <cols>
    <col min="1" max="1" width="5" style="14"/>
    <col min="2" max="10" width="15.6640625" style="14"/>
    <col min="11" max="11" width="15.6640625" style="15"/>
    <col min="12" max="256" width="15.6640625" style="14"/>
    <col min="257" max="1025" width="11.5546875"/>
  </cols>
  <sheetData>
    <row r="2" spans="2:15" ht="15" customHeight="1" x14ac:dyDescent="0.25">
      <c r="B2" s="16" t="s">
        <v>21</v>
      </c>
    </row>
    <row r="3" spans="2:15" ht="12.6" customHeight="1" x14ac:dyDescent="0.25">
      <c r="B3" s="17" t="s">
        <v>22</v>
      </c>
      <c r="I3" s="18"/>
      <c r="J3" s="18"/>
    </row>
    <row r="4" spans="2:15" ht="12.6" customHeight="1" x14ac:dyDescent="0.25">
      <c r="B4" s="19" t="str">
        <f>IF(VALUE('Load Libs'!C18)&lt;30114,"THIS SHEET REQUIRES A NEWER VERSION OF OBBA! PLEASE UPGRADE!","")</f>
        <v/>
      </c>
    </row>
    <row r="5" spans="2:15" ht="12.6" customHeight="1" x14ac:dyDescent="0.25">
      <c r="G5" s="15"/>
    </row>
    <row r="6" spans="2:15" ht="12.6" customHeight="1" x14ac:dyDescent="0.25">
      <c r="B6" s="20" t="s">
        <v>23</v>
      </c>
      <c r="C6" s="20"/>
      <c r="D6" s="15"/>
      <c r="E6" s="20" t="s">
        <v>24</v>
      </c>
      <c r="F6" s="20"/>
      <c r="G6" s="15"/>
      <c r="I6" s="20" t="s">
        <v>25</v>
      </c>
      <c r="J6" s="20"/>
      <c r="M6" s="20" t="s">
        <v>26</v>
      </c>
      <c r="N6" s="20"/>
    </row>
    <row r="7" spans="2:15" ht="12.6" customHeight="1" x14ac:dyDescent="0.25">
      <c r="D7" s="15"/>
      <c r="G7" s="15"/>
    </row>
    <row r="8" spans="2:15" ht="12.6" customHeight="1" x14ac:dyDescent="0.25">
      <c r="B8" s="21" t="s">
        <v>4</v>
      </c>
      <c r="C8" s="21"/>
      <c r="D8" s="15"/>
      <c r="E8" s="21" t="s">
        <v>4</v>
      </c>
      <c r="F8" s="21"/>
      <c r="G8" s="22" t="s">
        <v>27</v>
      </c>
      <c r="I8" s="21" t="s">
        <v>28</v>
      </c>
      <c r="J8" s="21"/>
      <c r="M8" s="21" t="s">
        <v>4</v>
      </c>
      <c r="N8" s="21"/>
    </row>
    <row r="9" spans="2:15" ht="12.6" customHeight="1" x14ac:dyDescent="0.25">
      <c r="B9" s="23" t="str">
        <f>[1]!obMake("tenor.start","double",C9)</f>
        <v>tenor.start 
[17391]</v>
      </c>
      <c r="C9" s="24">
        <v>0</v>
      </c>
      <c r="D9" s="15"/>
      <c r="E9" s="23" t="str">
        <f>[1]!obMake("vol param a","double",F9)</f>
        <v>vol param a 
[16658]</v>
      </c>
      <c r="F9" s="25">
        <v>0.6</v>
      </c>
      <c r="G9" s="26">
        <f t="array" ref="G9:G12">TRANSPOSE([1]!OBGET([1]!OBCALL("",G16,"getParameter")))</f>
        <v>0.96223908371420852</v>
      </c>
      <c r="I9" s="23" t="str">
        <f>'Rate Curve Data'!E17</f>
        <v>forwardCurve 
[21573]</v>
      </c>
      <c r="M9" s="23" t="str">
        <f>[1]!obMake("numberOfPaths","int",N9)</f>
        <v>numberOfPaths 
[16657]</v>
      </c>
      <c r="N9" s="24">
        <v>10000</v>
      </c>
      <c r="O9" s="17" t="s">
        <v>29</v>
      </c>
    </row>
    <row r="10" spans="2:15" ht="12.6" customHeight="1" x14ac:dyDescent="0.25">
      <c r="B10" s="23" t="str">
        <f>[1]!obMake("tenor.num","int",C10)</f>
        <v>tenor.num 
[18368]</v>
      </c>
      <c r="C10" s="24">
        <v>50</v>
      </c>
      <c r="D10" s="15"/>
      <c r="E10" s="23" t="str">
        <f>[1]!obMake("vol param b","double",F10)</f>
        <v>vol param b 
[12727]</v>
      </c>
      <c r="F10" s="25">
        <v>0</v>
      </c>
      <c r="G10" s="26">
        <v>9.718890060454607E-6</v>
      </c>
      <c r="I10" s="23" t="str">
        <f>[1]!OBCALL("discountCurveForLMM",'Rate Curve Data'!B7,"getDiscountCurve",[1]!obMake("","String","discountCurveIssuer1"))</f>
        <v>discountCurveForLMM 
[22669]</v>
      </c>
      <c r="M10" s="23" t="str">
        <f>[1]!obMake("seed","int",N10)</f>
        <v>seed 
[12546]</v>
      </c>
      <c r="N10" s="24">
        <v>3141</v>
      </c>
    </row>
    <row r="11" spans="2:15" ht="12.6" customHeight="1" x14ac:dyDescent="0.25">
      <c r="B11" s="23" t="str">
        <f>[1]!obMake("tenor.step","double",C11)</f>
        <v>tenor.step 
[17290]</v>
      </c>
      <c r="C11" s="24">
        <v>0.5</v>
      </c>
      <c r="D11" s="15"/>
      <c r="E11" s="23" t="str">
        <f>[1]!obMake("vol param c","double",F11)</f>
        <v>vol param c 
[16656]</v>
      </c>
      <c r="F11" s="25">
        <v>0.4</v>
      </c>
      <c r="G11" s="26">
        <v>0.72133930909148603</v>
      </c>
    </row>
    <row r="12" spans="2:15" ht="12.6" customHeight="1" x14ac:dyDescent="0.25">
      <c r="D12" s="15"/>
      <c r="E12" s="23" t="str">
        <f>[1]!obMake("vol param d","double",F12)</f>
        <v>vol param d 
[18333]</v>
      </c>
      <c r="F12" s="25">
        <v>0.2</v>
      </c>
      <c r="G12" s="26">
        <v>0.18866270943198504</v>
      </c>
      <c r="M12" s="21" t="s">
        <v>28</v>
      </c>
      <c r="N12" s="21"/>
    </row>
    <row r="13" spans="2:15" ht="12.6" customHeight="1" x14ac:dyDescent="0.25">
      <c r="B13" s="21" t="s">
        <v>28</v>
      </c>
      <c r="C13" s="21"/>
      <c r="D13" s="15"/>
      <c r="E13" s="23" t="str">
        <f>[1]!obMake("calibrate vol","boolean",F13)</f>
        <v>calibrate vol 
[13970]</v>
      </c>
      <c r="F13" s="27" t="b">
        <v>1</v>
      </c>
      <c r="G13" s="15"/>
      <c r="I13" s="20" t="s">
        <v>30</v>
      </c>
      <c r="J13" s="20"/>
      <c r="M13" s="23" t="str">
        <f>[1]!obMake("brownianMotion",obLibs&amp;"net.finmath.montecarlo.BrownianMotion",B27,E22,M9:M10)</f>
        <v>brownianMotion 
[22221]</v>
      </c>
    </row>
    <row r="14" spans="2:15" ht="12.6" customHeight="1" x14ac:dyDescent="0.25">
      <c r="B14" s="23" t="str">
        <f>[1]!obMake("tenorDiscretization",obLibs&amp;"net.finmath.time.TimeDiscretization",B9:B11)</f>
        <v>tenorDiscretization 
[22370]</v>
      </c>
      <c r="D14" s="15"/>
      <c r="G14" s="15"/>
    </row>
    <row r="15" spans="2:15" ht="12.6" customHeight="1" x14ac:dyDescent="0.25">
      <c r="D15" s="15"/>
      <c r="E15" s="21" t="s">
        <v>28</v>
      </c>
      <c r="F15" s="21"/>
      <c r="G15" s="15"/>
      <c r="I15" s="21" t="s">
        <v>28</v>
      </c>
      <c r="J15" s="21"/>
    </row>
    <row r="16" spans="2:15" ht="12.6" customHeight="1" x14ac:dyDescent="0.25">
      <c r="D16" s="15"/>
      <c r="E16" s="23" t="str">
        <f>[1]!obMake("volatilityModel",obLibs&amp;"net.finmath.montecarlo.interestrate.modelplugins.LIBORVolatilityModelFourParameterExponentialForm",B27,B14,E9:E13)</f>
        <v>volatilityModel 
[22993]</v>
      </c>
      <c r="G16" s="28" t="str">
        <f>[1]!OBCALL("volatilityModelCalibrated",G$35,"getVolatilityModel")</f>
        <v>volatilityModelCalibrated 
[26150]</v>
      </c>
      <c r="I16" s="23" t="str">
        <f>[1]!obMake("calibrationItems",obLibs&amp;"net.finmath.montecarlo.interestrate.LIBORMarketModel$CalibrationItem[]",'Calibration Products'!N13:N112)</f>
        <v>calibrationItems 
[25926]</v>
      </c>
      <c r="M16" s="20" t="s">
        <v>31</v>
      </c>
      <c r="N16" s="20"/>
    </row>
    <row r="17" spans="2:15" ht="12.6" customHeight="1" x14ac:dyDescent="0.25">
      <c r="D17" s="15"/>
      <c r="G17" s="15"/>
    </row>
    <row r="18" spans="2:15" ht="12.6" customHeight="1" x14ac:dyDescent="0.25">
      <c r="D18" s="15"/>
      <c r="G18" s="15"/>
      <c r="M18" s="21" t="s">
        <v>4</v>
      </c>
      <c r="N18" s="21"/>
    </row>
    <row r="19" spans="2:15" ht="12.6" customHeight="1" x14ac:dyDescent="0.25">
      <c r="B19" s="20" t="s">
        <v>32</v>
      </c>
      <c r="C19" s="20"/>
      <c r="D19" s="15"/>
      <c r="E19" s="20" t="s">
        <v>33</v>
      </c>
      <c r="F19" s="20"/>
      <c r="G19" s="15"/>
      <c r="M19" s="23" t="str">
        <f>[1]!OBCALL("scheme",obLibs&amp;"net.finmath.montecarlo.process.ProcessEulerScheme$Scheme","valueOf",[1]!obMake("","String",N19))</f>
        <v>scheme 
[21846]</v>
      </c>
      <c r="N19" s="24" t="s">
        <v>34</v>
      </c>
      <c r="O19" s="28" t="s">
        <v>35</v>
      </c>
    </row>
    <row r="20" spans="2:15" ht="12.6" customHeight="1" x14ac:dyDescent="0.25">
      <c r="D20" s="15"/>
      <c r="G20" s="15"/>
    </row>
    <row r="21" spans="2:15" ht="12.6" customHeight="1" x14ac:dyDescent="0.25">
      <c r="B21" s="21" t="s">
        <v>4</v>
      </c>
      <c r="C21" s="21"/>
      <c r="D21" s="15"/>
      <c r="E21" s="21" t="s">
        <v>4</v>
      </c>
      <c r="F21" s="21"/>
      <c r="G21" s="22" t="s">
        <v>27</v>
      </c>
      <c r="M21" s="21" t="s">
        <v>28</v>
      </c>
      <c r="N21" s="21"/>
    </row>
    <row r="22" spans="2:15" ht="12.6" customHeight="1" x14ac:dyDescent="0.25">
      <c r="B22" s="23" t="str">
        <f>[1]!obMake("td.start","double",C22)</f>
        <v>td.start 
[12689]</v>
      </c>
      <c r="C22" s="24">
        <v>0</v>
      </c>
      <c r="D22" s="15"/>
      <c r="E22" s="23" t="str">
        <f>[1]!obMake("numberOfFactors","int",F22)</f>
        <v>numberOfFactors 
[12545]</v>
      </c>
      <c r="F22" s="29">
        <v>5</v>
      </c>
      <c r="G22" s="26"/>
      <c r="M22" s="23" t="str">
        <f>[1]!obMake("eulerScheme",obLibs&amp;"net.finmath.montecarlo.process.ProcessEulerScheme",M13,M19)</f>
        <v>eulerScheme 
[22222]</v>
      </c>
    </row>
    <row r="23" spans="2:15" ht="12.6" customHeight="1" x14ac:dyDescent="0.25">
      <c r="B23" s="23" t="str">
        <f>[1]!obMake("td.num","int",C23)</f>
        <v>td.num 
[16655]</v>
      </c>
      <c r="C23" s="24">
        <v>50</v>
      </c>
      <c r="D23" s="15"/>
      <c r="E23" s="23" t="str">
        <f>[1]!obMake("correlationDecay","double",F23)</f>
        <v>correlationDecay 
[18367]</v>
      </c>
      <c r="F23" s="25">
        <v>0.1</v>
      </c>
      <c r="G23" s="26" t="e">
        <f t="array" ref="G23:G25">TRANSPOSE([1]!OBGET([1]!OBCALL("",G29,"getParameter")))</f>
        <v>#VALUE!</v>
      </c>
    </row>
    <row r="24" spans="2:15" ht="12.6" customHeight="1" x14ac:dyDescent="0.25">
      <c r="B24" s="23" t="str">
        <f>[1]!obMake("td.step","double",C24)</f>
        <v>td.step 
[16654]</v>
      </c>
      <c r="C24" s="24">
        <v>0.5</v>
      </c>
      <c r="D24" s="15"/>
      <c r="E24" s="23" t="str">
        <f>[1]!obMake("correlationLevel","double",F24)</f>
        <v>correlationLevel 
[17289]</v>
      </c>
      <c r="F24" s="25">
        <v>0</v>
      </c>
      <c r="G24" s="26" t="e">
        <v>#VALUE!</v>
      </c>
    </row>
    <row r="25" spans="2:15" ht="12.6" customHeight="1" x14ac:dyDescent="0.25">
      <c r="D25" s="15"/>
      <c r="E25" s="23" t="str">
        <f>[1]!obMake("correlationMaturityDecay","double",F25)</f>
        <v>correlationMaturityDecay 
[13969]</v>
      </c>
      <c r="F25" s="25">
        <v>0</v>
      </c>
      <c r="G25" s="26" t="e">
        <v>#VALUE!</v>
      </c>
      <c r="M25" s="20" t="s">
        <v>36</v>
      </c>
      <c r="N25" s="20"/>
    </row>
    <row r="26" spans="2:15" ht="12.6" customHeight="1" x14ac:dyDescent="0.25">
      <c r="B26" s="21" t="s">
        <v>28</v>
      </c>
      <c r="C26" s="21"/>
      <c r="D26" s="15"/>
      <c r="E26" s="23" t="str">
        <f>[1]!obMake("calibrate cor","boolean",F26)</f>
        <v>calibrate cor 
[12688]</v>
      </c>
      <c r="F26" s="27" t="b">
        <v>0</v>
      </c>
      <c r="G26" s="15"/>
    </row>
    <row r="27" spans="2:15" ht="12.6" customHeight="1" x14ac:dyDescent="0.25">
      <c r="B27" s="23" t="str">
        <f>[1]!obMake("timeDiscretization",obLibs&amp;"net.finmath.time.TimeDiscretization",B22:B24)</f>
        <v>timeDiscretization 
[22220]</v>
      </c>
      <c r="D27" s="15"/>
      <c r="G27" s="15"/>
      <c r="M27" s="21" t="s">
        <v>28</v>
      </c>
      <c r="N27" s="21"/>
    </row>
    <row r="28" spans="2:15" ht="12.6" customHeight="1" x14ac:dyDescent="0.25">
      <c r="D28" s="15"/>
      <c r="E28" s="21" t="s">
        <v>28</v>
      </c>
      <c r="F28" s="21"/>
      <c r="G28" s="15"/>
      <c r="I28" s="20" t="s">
        <v>37</v>
      </c>
      <c r="J28" s="20"/>
      <c r="M28" s="23" t="str">
        <f>[1]!obMake("monteCarloLIBORMarketModel",obLibs&amp;"net.finmath.montecarlo.interestrate.LIBORModelMonteCarloSimulation",I45,M22)</f>
        <v>monteCarloLIBORMarketModel 
[25928]</v>
      </c>
    </row>
    <row r="29" spans="2:15" ht="12.6" customHeight="1" x14ac:dyDescent="0.25">
      <c r="D29" s="15"/>
      <c r="E29" s="23" t="str">
        <f>[1]!obMake("correlationModel",obLibs&amp;"net.finmath.montecarlo.interestrate.modelplugins.LIBORCorrelationModelThreeParameterExponentialDecay",B27,B14,E22:E26)</f>
        <v>correlationModel 
[22994]</v>
      </c>
      <c r="G29" s="28" t="str">
        <f>[1]!OBCALL("correlationModelCalibrated",G$35,"getCorrelationModel")</f>
        <v>correlationModelCalibrated 
[26148]</v>
      </c>
    </row>
    <row r="30" spans="2:15" ht="12.6" customHeight="1" x14ac:dyDescent="0.25">
      <c r="D30" s="15"/>
      <c r="G30" s="15"/>
      <c r="I30" s="21" t="s">
        <v>4</v>
      </c>
      <c r="J30" s="21"/>
    </row>
    <row r="31" spans="2:15" ht="12.6" customHeight="1" x14ac:dyDescent="0.25">
      <c r="D31" s="15"/>
      <c r="G31" s="15"/>
      <c r="I31" s="14" t="s">
        <v>38</v>
      </c>
      <c r="J31" s="30" t="s">
        <v>39</v>
      </c>
      <c r="K31" s="31" t="s">
        <v>40</v>
      </c>
      <c r="L31" s="32"/>
    </row>
    <row r="32" spans="2:15" ht="12.6" customHeight="1" x14ac:dyDescent="0.25">
      <c r="D32" s="15"/>
      <c r="E32" s="20" t="s">
        <v>41</v>
      </c>
      <c r="F32" s="20"/>
      <c r="G32" s="15"/>
      <c r="I32" s="14" t="s">
        <v>42</v>
      </c>
      <c r="J32" s="30" t="s">
        <v>43</v>
      </c>
      <c r="K32" s="31" t="s">
        <v>44</v>
      </c>
      <c r="L32" s="32"/>
    </row>
    <row r="33" spans="4:13" ht="12.6" customHeight="1" x14ac:dyDescent="0.25">
      <c r="D33" s="15"/>
      <c r="G33" s="15"/>
      <c r="I33" s="14" t="s">
        <v>45</v>
      </c>
      <c r="J33" s="33" t="b">
        <f>IF(UPPER(J32)="NORMAL",TRUE(),FALSE())</f>
        <v>0</v>
      </c>
      <c r="K33" s="15" t="s">
        <v>46</v>
      </c>
    </row>
    <row r="34" spans="4:13" ht="12.6" customHeight="1" x14ac:dyDescent="0.25">
      <c r="D34" s="15"/>
      <c r="E34" s="21" t="s">
        <v>28</v>
      </c>
      <c r="F34" s="21"/>
      <c r="G34" s="15"/>
    </row>
    <row r="35" spans="4:13" ht="12.6" customHeight="1" x14ac:dyDescent="0.25">
      <c r="D35" s="15"/>
      <c r="E35" s="23" t="str">
        <f>[1]!obMake("covarianceModel",obLibs&amp;"net.finmath.montecarlo.interestrate.modelplugins.LIBORCovarianceModelFromVolatilityAndCorrelation",B27,B14,E16,E29)</f>
        <v>covarianceModel 
[22995]</v>
      </c>
      <c r="G35" s="28" t="str">
        <f>[1]!OBCAST([1]!OBCALL("covarianceModelCalibrated",I45,"getCovarianceModel"),"net.finmath.montecarlo.interestrate.modelplugins.LIBORCovarianceModelFromVolatilityAndCorrelation")</f>
        <v>covarianceModelCalibrated 
[25932]</v>
      </c>
      <c r="I35" s="21" t="s">
        <v>28</v>
      </c>
      <c r="J35" s="21"/>
    </row>
    <row r="36" spans="4:13" ht="12.6" customHeight="1" x14ac:dyDescent="0.25">
      <c r="D36" s="15"/>
      <c r="G36" s="15"/>
      <c r="I36" s="23" t="str">
        <f>[1]!OBCALL("properties","info.obba.javatools.Collections","fillMap",[1]!obMake("","java.util.HashMap"),[1]!obMake("","String[]",I31:I32),[1]!obMake("","String[]",J31:J32))</f>
        <v>properties 
[12544]</v>
      </c>
    </row>
    <row r="37" spans="4:13" ht="12.6" customHeight="1" x14ac:dyDescent="0.25">
      <c r="D37" s="15"/>
      <c r="G37" s="15"/>
      <c r="H37" s="34"/>
      <c r="M37" s="34"/>
    </row>
    <row r="38" spans="4:13" ht="12.6" customHeight="1" x14ac:dyDescent="0.25">
      <c r="D38" s="15"/>
      <c r="E38" s="20" t="s">
        <v>47</v>
      </c>
      <c r="F38" s="20"/>
      <c r="G38" s="15"/>
    </row>
    <row r="39" spans="4:13" ht="12.6" customHeight="1" x14ac:dyDescent="0.25">
      <c r="D39" s="15"/>
      <c r="E39" s="15" t="s">
        <v>48</v>
      </c>
      <c r="G39" s="15"/>
      <c r="I39" s="14" t="s">
        <v>49</v>
      </c>
      <c r="J39" s="35" t="b">
        <v>1</v>
      </c>
      <c r="K39" s="15" t="s">
        <v>50</v>
      </c>
    </row>
    <row r="40" spans="4:13" ht="12.6" customHeight="1" x14ac:dyDescent="0.25">
      <c r="D40" s="15"/>
      <c r="E40" s="21" t="s">
        <v>4</v>
      </c>
      <c r="F40" s="21"/>
      <c r="G40" s="15"/>
    </row>
    <row r="41" spans="4:13" ht="12.6" customHeight="1" x14ac:dyDescent="0.25">
      <c r="D41" s="15"/>
      <c r="E41" s="23" t="str">
        <f>[1]!obMake("displacement","double",F41)</f>
        <v>displacement 
[10969]</v>
      </c>
      <c r="F41" s="25">
        <v>1</v>
      </c>
      <c r="G41" s="15"/>
    </row>
    <row r="42" spans="4:13" ht="12.6" customHeight="1" x14ac:dyDescent="0.25">
      <c r="D42" s="15"/>
      <c r="E42" s="23" t="str">
        <f>[1]!obMake("calibrate displ","boolean",F42)</f>
        <v>calibrate displ 
[16653]</v>
      </c>
      <c r="F42" s="27" t="b">
        <v>0</v>
      </c>
      <c r="G42" s="15"/>
      <c r="I42" s="20" t="s">
        <v>51</v>
      </c>
      <c r="J42" s="20"/>
    </row>
    <row r="43" spans="4:13" ht="12.6" customHeight="1" x14ac:dyDescent="0.25">
      <c r="D43" s="15"/>
      <c r="G43" s="15"/>
    </row>
    <row r="44" spans="4:13" ht="12.6" customHeight="1" x14ac:dyDescent="0.25">
      <c r="D44" s="15"/>
      <c r="E44" s="21" t="s">
        <v>28</v>
      </c>
      <c r="F44" s="21"/>
      <c r="G44" s="28" t="str">
        <f>[1]!OBCALL("covarianceModelLocalVolCalibrated",I45,"getCovarianceModel")</f>
        <v>covarianceModelLocalVolCalibrated 
[25929]</v>
      </c>
      <c r="I44" s="21" t="s">
        <v>28</v>
      </c>
      <c r="J44" s="21"/>
    </row>
    <row r="45" spans="4:13" ht="12.6" customHeight="1" x14ac:dyDescent="0.25">
      <c r="D45" s="15"/>
      <c r="E45" s="23" t="str">
        <f>[1]!obMake("covarianceModelLocalVol",obLibs&amp;"net.finmath.montecarlo.interestrate.modelplugins.BlendedLocalVolatilityModel",E35,I9,E41,E42)</f>
        <v>covarianceModelLocalVol 
[25301]</v>
      </c>
      <c r="G45" s="36">
        <f t="array" ref="G45:G48">TRANSPOSE([1]!OBGET([1]!OBCALL("",G44,"getParameter")))</f>
        <v>0.96223908371420852</v>
      </c>
      <c r="I45" s="23" t="str">
        <f>IF(J39,[1]!obMake("liborMarketModel",obLibs&amp;"net.finmath.montecarlo.interestrate.LIBORMarketModel",B14,'Rate Curve Data'!E17,I10,IF(J33,E45,E35),I16,I36),NA())</f>
        <v>liborMarketModel 
[25927]</v>
      </c>
    </row>
    <row r="46" spans="4:13" ht="12.6" customHeight="1" x14ac:dyDescent="0.25">
      <c r="D46" s="15"/>
      <c r="G46" s="36">
        <v>9.718890060454607E-6</v>
      </c>
      <c r="K46" s="14"/>
    </row>
    <row r="47" spans="4:13" ht="12.6" customHeight="1" x14ac:dyDescent="0.25">
      <c r="D47" s="15"/>
      <c r="G47" s="36">
        <v>0.72133930909148603</v>
      </c>
      <c r="K47" s="14"/>
    </row>
    <row r="48" spans="4:13" ht="12.6" customHeight="1" x14ac:dyDescent="0.25">
      <c r="D48" s="15"/>
      <c r="G48" s="36">
        <v>0.18866270943198504</v>
      </c>
      <c r="K48" s="14"/>
    </row>
    <row r="49" spans="4:7" s="14" customFormat="1" ht="12.6" customHeight="1" x14ac:dyDescent="0.25">
      <c r="D49" s="15"/>
      <c r="G49" s="36" t="s">
        <v>52</v>
      </c>
    </row>
    <row r="50" spans="4:7" s="14" customFormat="1" ht="12.6" customHeight="1" x14ac:dyDescent="0.25">
      <c r="D50" s="15"/>
      <c r="G50" s="36" t="s">
        <v>52</v>
      </c>
    </row>
    <row r="51" spans="4:7" s="14" customFormat="1" ht="12.6" customHeight="1" x14ac:dyDescent="0.25">
      <c r="D51" s="15"/>
      <c r="G51" s="36" t="s">
        <v>52</v>
      </c>
    </row>
    <row r="52" spans="4:7" s="14" customFormat="1" ht="12.6" customHeight="1" x14ac:dyDescent="0.25">
      <c r="D52" s="15"/>
      <c r="G52" s="36" t="s">
        <v>52</v>
      </c>
    </row>
    <row r="53" spans="4:7" s="14" customFormat="1" ht="12.6" customHeight="1" x14ac:dyDescent="0.25">
      <c r="D53" s="15"/>
      <c r="G53" s="36" t="s">
        <v>52</v>
      </c>
    </row>
    <row r="54" spans="4:7" s="14" customFormat="1" ht="12.6" customHeight="1" x14ac:dyDescent="0.25">
      <c r="D54" s="15"/>
      <c r="G54" s="36" t="s">
        <v>52</v>
      </c>
    </row>
    <row r="55" spans="4:7" s="14" customFormat="1" ht="12.6" customHeight="1" x14ac:dyDescent="0.25">
      <c r="D55" s="15"/>
      <c r="G55" s="36" t="s">
        <v>52</v>
      </c>
    </row>
    <row r="56" spans="4:7" s="14" customFormat="1" ht="12.6" customHeight="1" x14ac:dyDescent="0.25">
      <c r="D56" s="15"/>
      <c r="G56" s="36" t="s">
        <v>52</v>
      </c>
    </row>
    <row r="57" spans="4:7" s="14" customFormat="1" ht="12.6" customHeight="1" x14ac:dyDescent="0.25">
      <c r="D57" s="15"/>
      <c r="G57" s="36" t="s">
        <v>52</v>
      </c>
    </row>
    <row r="58" spans="4:7" s="14" customFormat="1" ht="12.6" customHeight="1" x14ac:dyDescent="0.25">
      <c r="D58" s="15"/>
      <c r="G58" s="36" t="s">
        <v>52</v>
      </c>
    </row>
    <row r="59" spans="4:7" s="14" customFormat="1" ht="12.6" customHeight="1" x14ac:dyDescent="0.25">
      <c r="D59" s="15"/>
      <c r="G59" s="36" t="s">
        <v>52</v>
      </c>
    </row>
    <row r="60" spans="4:7" s="14" customFormat="1" ht="12.6" customHeight="1" x14ac:dyDescent="0.25">
      <c r="D60" s="15"/>
      <c r="G60" s="36" t="s">
        <v>52</v>
      </c>
    </row>
    <row r="61" spans="4:7" s="14" customFormat="1" ht="12.6" customHeight="1" x14ac:dyDescent="0.25">
      <c r="D61" s="15"/>
      <c r="G61" s="36" t="s">
        <v>52</v>
      </c>
    </row>
    <row r="62" spans="4:7" s="14" customFormat="1" ht="12.6" customHeight="1" x14ac:dyDescent="0.25">
      <c r="D62" s="15"/>
      <c r="E62" s="37"/>
      <c r="G62" s="36" t="s">
        <v>52</v>
      </c>
    </row>
    <row r="63" spans="4:7" s="14" customFormat="1" ht="12.6" customHeight="1" x14ac:dyDescent="0.25">
      <c r="D63" s="15"/>
      <c r="G63" s="36" t="s">
        <v>52</v>
      </c>
    </row>
    <row r="64" spans="4:7" s="14" customFormat="1" ht="12.6" customHeight="1" x14ac:dyDescent="0.25">
      <c r="D64" s="15"/>
      <c r="G64" s="36" t="s">
        <v>52</v>
      </c>
    </row>
  </sheetData>
  <hyperlinks>
    <hyperlink ref="B2" r:id="rId1" display="http://finmath.net/topics/libormarketmodel"/>
  </hyperlink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3"/>
  <sheetViews>
    <sheetView zoomScale="75" zoomScaleNormal="75" workbookViewId="0"/>
  </sheetViews>
  <sheetFormatPr baseColWidth="10" defaultColWidth="8.88671875" defaultRowHeight="13.2" x14ac:dyDescent="0.25"/>
  <cols>
    <col min="1" max="1" width="5" style="38"/>
    <col min="2" max="3" width="17.88671875" style="38"/>
    <col min="4" max="4" width="11.5546875" style="38"/>
    <col min="5" max="6" width="17.88671875" style="38"/>
    <col min="7" max="7" width="11.5546875" style="38"/>
    <col min="8" max="9" width="17.88671875" style="38"/>
    <col min="10" max="10" width="11.5546875" style="38"/>
    <col min="11" max="12" width="17.88671875" style="38"/>
    <col min="13" max="13" width="11.5546875" style="39"/>
    <col min="14" max="256" width="11.5546875" style="38"/>
    <col min="257" max="1025" width="11.5546875"/>
  </cols>
  <sheetData>
    <row r="2" spans="2:12" ht="15" customHeight="1" x14ac:dyDescent="0.25">
      <c r="B2" s="16" t="s">
        <v>53</v>
      </c>
    </row>
    <row r="3" spans="2:12" ht="15" customHeight="1" x14ac:dyDescent="0.25">
      <c r="B3" s="16"/>
    </row>
    <row r="4" spans="2:12" ht="15" customHeight="1" x14ac:dyDescent="0.25">
      <c r="B4" s="20" t="s">
        <v>54</v>
      </c>
      <c r="C4" s="20"/>
    </row>
    <row r="5" spans="2:12" ht="15" customHeight="1" x14ac:dyDescent="0.25">
      <c r="B5" s="16"/>
    </row>
    <row r="6" spans="2:12" ht="15" customHeight="1" x14ac:dyDescent="0.25">
      <c r="B6" s="21" t="s">
        <v>28</v>
      </c>
      <c r="C6" s="21"/>
    </row>
    <row r="7" spans="2:12" ht="13.65" customHeight="1" x14ac:dyDescent="0.25">
      <c r="B7" s="14" t="str">
        <f>[1]!obMake("analyticModel","net.finmath.marketdata.model.AnalyticModel",[1]!obMake("","net.finmath.marketdata.model.curves.CurveInterface[]",B17,E17,H17,K17))</f>
        <v>analyticModel 
[22667]</v>
      </c>
      <c r="C7" s="34"/>
    </row>
    <row r="8" spans="2:12" ht="15" customHeight="1" x14ac:dyDescent="0.25">
      <c r="B8" s="14"/>
      <c r="C8" s="34"/>
    </row>
    <row r="9" spans="2:12" ht="15" customHeight="1" x14ac:dyDescent="0.25">
      <c r="B9" s="14"/>
      <c r="C9" s="34"/>
    </row>
    <row r="10" spans="2:12" ht="13.2" customHeight="1" x14ac:dyDescent="0.25">
      <c r="B10" s="20" t="s">
        <v>55</v>
      </c>
      <c r="C10" s="20"/>
      <c r="E10" s="20" t="s">
        <v>56</v>
      </c>
      <c r="F10" s="20"/>
      <c r="H10" s="20" t="s">
        <v>57</v>
      </c>
      <c r="I10" s="20"/>
      <c r="K10" s="40" t="s">
        <v>56</v>
      </c>
      <c r="L10" s="40"/>
    </row>
    <row r="11" spans="2:12" ht="13.2" customHeight="1" x14ac:dyDescent="0.25">
      <c r="B11" s="14"/>
      <c r="C11" s="14"/>
      <c r="E11" s="14"/>
      <c r="F11" s="14"/>
      <c r="H11" s="14"/>
      <c r="I11" s="14"/>
      <c r="K11" s="14"/>
      <c r="L11" s="14"/>
    </row>
    <row r="12" spans="2:12" ht="13.2" customHeight="1" x14ac:dyDescent="0.25">
      <c r="B12" s="21" t="s">
        <v>4</v>
      </c>
      <c r="C12" s="21"/>
      <c r="E12" s="21" t="s">
        <v>4</v>
      </c>
      <c r="F12" s="21"/>
      <c r="H12" s="21" t="s">
        <v>4</v>
      </c>
      <c r="I12" s="21"/>
      <c r="K12" s="21" t="s">
        <v>4</v>
      </c>
      <c r="L12" s="21"/>
    </row>
    <row r="13" spans="2:12" ht="13.2" customHeight="1" x14ac:dyDescent="0.25">
      <c r="B13" s="14" t="s">
        <v>58</v>
      </c>
      <c r="C13" t="s">
        <v>59</v>
      </c>
      <c r="E13" s="14" t="s">
        <v>58</v>
      </c>
      <c r="F13" t="s">
        <v>60</v>
      </c>
      <c r="H13" s="14" t="s">
        <v>58</v>
      </c>
      <c r="I13" t="s">
        <v>61</v>
      </c>
      <c r="K13" s="14" t="s">
        <v>58</v>
      </c>
      <c r="L13" t="s">
        <v>62</v>
      </c>
    </row>
    <row r="14" spans="2:12" ht="13.2" customHeight="1" x14ac:dyDescent="0.25">
      <c r="B14" s="14"/>
      <c r="C14" s="14"/>
      <c r="E14" s="14" t="s">
        <v>63</v>
      </c>
      <c r="F14" s="25">
        <v>0.5</v>
      </c>
      <c r="H14" s="14"/>
      <c r="I14" s="14"/>
      <c r="K14" s="14" t="s">
        <v>63</v>
      </c>
      <c r="L14" s="25">
        <v>0.5</v>
      </c>
    </row>
    <row r="15" spans="2:12" ht="13.2" customHeight="1" x14ac:dyDescent="0.25">
      <c r="B15" s="14"/>
      <c r="C15" s="14"/>
      <c r="E15" s="14"/>
      <c r="F15" s="14"/>
      <c r="H15" s="14"/>
      <c r="I15" s="14"/>
      <c r="K15" s="14"/>
      <c r="L15" s="14"/>
    </row>
    <row r="16" spans="2:12" ht="13.2" customHeight="1" x14ac:dyDescent="0.25">
      <c r="B16" s="21" t="s">
        <v>28</v>
      </c>
      <c r="C16" s="21"/>
      <c r="E16" s="21" t="s">
        <v>28</v>
      </c>
      <c r="F16" s="21"/>
      <c r="H16" s="21" t="s">
        <v>28</v>
      </c>
      <c r="I16" s="21"/>
      <c r="K16" s="21" t="s">
        <v>28</v>
      </c>
      <c r="L16" s="21"/>
    </row>
    <row r="17" spans="2:13" ht="13.2" customHeight="1" x14ac:dyDescent="0.25">
      <c r="B17" s="23" t="str">
        <f>[1]!OBCALL("discountCurveCollateral",obLibs&amp;"net.finmath.marketdata.model.curves.DiscountCurve","createDiscountCurveFromDiscountFactors",[1]!obMake("","String",C13),B21,C21)</f>
        <v>discountCurveCollateral 
[21900]</v>
      </c>
      <c r="C17" s="34"/>
      <c r="E17" s="23" t="str">
        <f>[1]!OBCALL("forwardCurve",obLibs&amp;"net.finmath.marketdata.model.curves.ForwardCurve","createForwardCurveFromForwards",[1]!obMake("","String",F13),E21,F21,[1]!obMake("","double",F14))</f>
        <v>forwardCurve 
[21573]</v>
      </c>
      <c r="F17" s="34"/>
      <c r="H17" s="23" t="str">
        <f>[1]!OBCALL("discountCurveFunding",obLibs&amp;"net.finmath.marketdata.model.curves.DiscountCurve","createDiscountCurveFromDiscountFactors",[1]!obMake("","String",I13),H21,I21)</f>
        <v>discountCurveFunding 
[21669]</v>
      </c>
      <c r="I17" s="34"/>
      <c r="K17" s="23" t="str">
        <f>[1]!OBCALL("forwardCurve2",obLibs&amp;"net.finmath.marketdata.model.curves.ForwardCurve","createForwardCurveFromForwards",[1]!obMake("","String",L13),K21,L21,[1]!obMake("","double",L14))</f>
        <v>forwardCurve2 
[22665]</v>
      </c>
      <c r="L17" s="34"/>
    </row>
    <row r="18" spans="2:13" ht="13.2" customHeight="1" x14ac:dyDescent="0.25">
      <c r="B18" s="14"/>
      <c r="C18" s="34"/>
      <c r="E18" s="14"/>
      <c r="F18" s="34"/>
      <c r="H18" s="14"/>
      <c r="I18" s="34"/>
      <c r="K18" s="14"/>
      <c r="L18" s="34"/>
    </row>
    <row r="19" spans="2:13" ht="13.2" customHeight="1" x14ac:dyDescent="0.25">
      <c r="B19" s="14"/>
      <c r="C19" s="34"/>
      <c r="E19" s="14"/>
      <c r="F19" s="34"/>
      <c r="H19" s="14"/>
      <c r="I19" s="34"/>
      <c r="K19" s="14"/>
      <c r="L19" s="34"/>
    </row>
    <row r="20" spans="2:13" ht="13.2" customHeight="1" x14ac:dyDescent="0.25">
      <c r="B20" s="14"/>
      <c r="C20" s="14"/>
      <c r="E20" s="14"/>
      <c r="F20" s="14"/>
      <c r="H20" s="14"/>
      <c r="I20" s="14"/>
      <c r="K20" s="14"/>
      <c r="L20" s="14"/>
    </row>
    <row r="21" spans="2:13" ht="13.2" customHeight="1" x14ac:dyDescent="0.25">
      <c r="B21" s="41" t="str">
        <f>[1]!obMake("maturities-"&amp;COLUMN(),"double[]",B23:B123)</f>
        <v>maturities-2 
[13968]</v>
      </c>
      <c r="C21" s="41" t="str">
        <f>[1]!obMake("disocuntFactors-"&amp;COLUMN(),"double[]",C23:C123)</f>
        <v>disocuntFactors-3 
[12687]</v>
      </c>
      <c r="E21" s="42" t="str">
        <f>[1]!obMake("fixingsDate-"&amp;COLUMN(),"double[]",E23:E123)</f>
        <v>fixingsDate-5 
[12540]</v>
      </c>
      <c r="F21" s="42" t="str">
        <f>[1]!obMake("forwardRates-"&amp;COLUMN(),"double[]",F23:F123)</f>
        <v>forwardRates-6 
[10968]</v>
      </c>
      <c r="H21" s="41" t="str">
        <f>[1]!obMake("maturities-"&amp;COLUMN(),"double[]",H23:H123)</f>
        <v>maturities-8 
[16652]</v>
      </c>
      <c r="I21" s="41" t="str">
        <f>[1]!obMake("disocuntFactors-"&amp;COLUMN(),"double[]",I23:I123)</f>
        <v>disocuntFactors-9 
[17325]</v>
      </c>
      <c r="K21" s="42" t="str">
        <f>[1]!obMake("fixingsDate-"&amp;COLUMN(),"double[]",K23:K123)</f>
        <v>fixingsDate-11 
[12726]</v>
      </c>
      <c r="L21" s="42" t="str">
        <f>[1]!obMake("forwardRates-"&amp;COLUMN(),"double[]",L23:L123)</f>
        <v>forwardRates-12 
[12686]</v>
      </c>
      <c r="M21" s="39" t="s">
        <v>64</v>
      </c>
    </row>
    <row r="22" spans="2:13" ht="13.2" customHeight="1" x14ac:dyDescent="0.25">
      <c r="B22" s="34"/>
      <c r="C22" s="34"/>
      <c r="E22" s="34"/>
      <c r="F22" s="34"/>
      <c r="H22" s="34"/>
      <c r="I22" s="34"/>
      <c r="K22" s="34"/>
      <c r="L22" s="34"/>
    </row>
    <row r="23" spans="2:13" ht="13.2" customHeight="1" x14ac:dyDescent="0.25">
      <c r="B23" s="43">
        <v>0</v>
      </c>
      <c r="C23" s="44">
        <f t="shared" ref="C23:C54" si="0">POWER(1+0.03*0.5,-B23/0.5)</f>
        <v>1</v>
      </c>
      <c r="E23" s="43">
        <v>0</v>
      </c>
      <c r="F23" s="44">
        <v>6.2163377309907304E-3</v>
      </c>
      <c r="H23" s="43">
        <v>0</v>
      </c>
      <c r="I23" s="44">
        <v>1</v>
      </c>
      <c r="K23" s="43">
        <v>0</v>
      </c>
      <c r="L23" s="44">
        <f t="shared" ref="L23:L54" si="1">F23+M23</f>
        <v>6.2163377309907304E-3</v>
      </c>
      <c r="M23" s="45">
        <v>0</v>
      </c>
    </row>
    <row r="24" spans="2:13" ht="13.2" customHeight="1" x14ac:dyDescent="0.25">
      <c r="B24" s="43">
        <f t="shared" ref="B24:B55" si="2">B23+0.5</f>
        <v>0.5</v>
      </c>
      <c r="C24" s="44">
        <f t="shared" si="0"/>
        <v>0.98522167487684742</v>
      </c>
      <c r="E24" s="43">
        <v>0.5</v>
      </c>
      <c r="F24" s="44">
        <v>6.2163377309907304E-3</v>
      </c>
      <c r="H24" s="43">
        <f t="shared" ref="H24:H55" si="3">H23+0.5</f>
        <v>0.5</v>
      </c>
      <c r="I24" s="44">
        <f t="shared" ref="I24:I55" si="4">I23/(1+F23*0.5)</f>
        <v>0.99690146191411166</v>
      </c>
      <c r="K24" s="43">
        <v>0.5</v>
      </c>
      <c r="L24" s="44">
        <f t="shared" si="1"/>
        <v>6.2163377309907304E-3</v>
      </c>
      <c r="M24" s="45">
        <v>0</v>
      </c>
    </row>
    <row r="25" spans="2:13" ht="13.2" customHeight="1" x14ac:dyDescent="0.25">
      <c r="B25" s="43">
        <f t="shared" si="2"/>
        <v>1</v>
      </c>
      <c r="C25" s="44">
        <f t="shared" si="0"/>
        <v>0.9706617486471405</v>
      </c>
      <c r="E25" s="43">
        <v>1</v>
      </c>
      <c r="F25" s="44">
        <v>6.59206797940205E-3</v>
      </c>
      <c r="H25" s="43">
        <f t="shared" si="3"/>
        <v>1</v>
      </c>
      <c r="I25" s="44">
        <f t="shared" si="4"/>
        <v>0.99381252476649296</v>
      </c>
      <c r="K25" s="43">
        <v>1</v>
      </c>
      <c r="L25" s="44">
        <f t="shared" si="1"/>
        <v>6.59206797940205E-3</v>
      </c>
      <c r="M25" s="45">
        <v>0</v>
      </c>
    </row>
    <row r="26" spans="2:13" ht="13.2" customHeight="1" x14ac:dyDescent="0.25">
      <c r="B26" s="43">
        <f t="shared" si="2"/>
        <v>1.5</v>
      </c>
      <c r="C26" s="44">
        <f t="shared" si="0"/>
        <v>0.95631699374102519</v>
      </c>
      <c r="E26" s="43">
        <v>1.5</v>
      </c>
      <c r="F26" s="44">
        <v>7.3625260730544899E-3</v>
      </c>
      <c r="H26" s="43">
        <f t="shared" si="3"/>
        <v>1.5</v>
      </c>
      <c r="I26" s="44">
        <f t="shared" si="4"/>
        <v>0.99054764605667178</v>
      </c>
      <c r="K26" s="43">
        <v>1.5</v>
      </c>
      <c r="L26" s="44">
        <f t="shared" si="1"/>
        <v>7.3625260730544899E-3</v>
      </c>
      <c r="M26" s="45">
        <v>0</v>
      </c>
    </row>
    <row r="27" spans="2:13" ht="13.2" customHeight="1" x14ac:dyDescent="0.25">
      <c r="B27" s="43">
        <f t="shared" si="2"/>
        <v>2</v>
      </c>
      <c r="C27" s="44">
        <f t="shared" si="0"/>
        <v>0.94218423028672449</v>
      </c>
      <c r="E27" s="43">
        <v>2</v>
      </c>
      <c r="F27" s="44">
        <v>8.3515191886973997E-3</v>
      </c>
      <c r="H27" s="43">
        <f t="shared" si="3"/>
        <v>2</v>
      </c>
      <c r="I27" s="44">
        <f t="shared" si="4"/>
        <v>0.98691455398886174</v>
      </c>
      <c r="K27" s="43">
        <v>2</v>
      </c>
      <c r="L27" s="44">
        <f t="shared" si="1"/>
        <v>8.3515191886973997E-3</v>
      </c>
      <c r="M27" s="45">
        <v>0</v>
      </c>
    </row>
    <row r="28" spans="2:13" ht="13.2" customHeight="1" x14ac:dyDescent="0.25">
      <c r="B28" s="43">
        <f t="shared" si="2"/>
        <v>2.5</v>
      </c>
      <c r="C28" s="44">
        <f t="shared" si="0"/>
        <v>0.92826032540563996</v>
      </c>
      <c r="E28" s="43">
        <v>2.5</v>
      </c>
      <c r="F28" s="44">
        <v>9.5803984491689507E-3</v>
      </c>
      <c r="H28" s="43">
        <f t="shared" si="3"/>
        <v>2.5</v>
      </c>
      <c r="I28" s="44">
        <f t="shared" si="4"/>
        <v>0.98281057330794364</v>
      </c>
      <c r="K28" s="43">
        <v>2.5</v>
      </c>
      <c r="L28" s="44">
        <f t="shared" si="1"/>
        <v>9.5803984491689507E-3</v>
      </c>
      <c r="M28" s="45">
        <v>0</v>
      </c>
    </row>
    <row r="29" spans="2:13" ht="13.2" customHeight="1" x14ac:dyDescent="0.25">
      <c r="B29" s="43">
        <f t="shared" si="2"/>
        <v>3</v>
      </c>
      <c r="C29" s="44">
        <f t="shared" si="0"/>
        <v>0.91454219251787205</v>
      </c>
      <c r="E29" s="43">
        <v>3</v>
      </c>
      <c r="F29" s="44">
        <v>1.1316767945102999E-2</v>
      </c>
      <c r="H29" s="43">
        <f t="shared" si="3"/>
        <v>3</v>
      </c>
      <c r="I29" s="44">
        <f t="shared" si="4"/>
        <v>0.97812515893009022</v>
      </c>
      <c r="K29" s="43">
        <v>3</v>
      </c>
      <c r="L29" s="44">
        <f t="shared" si="1"/>
        <v>1.1316767945102999E-2</v>
      </c>
      <c r="M29" s="45">
        <v>0</v>
      </c>
    </row>
    <row r="30" spans="2:13" ht="13.2" customHeight="1" x14ac:dyDescent="0.25">
      <c r="B30" s="43">
        <f t="shared" si="2"/>
        <v>3.5</v>
      </c>
      <c r="C30" s="44">
        <f t="shared" si="0"/>
        <v>0.90102679065800217</v>
      </c>
      <c r="E30" s="43">
        <v>3.5</v>
      </c>
      <c r="F30" s="44">
        <v>1.3598112750709801E-2</v>
      </c>
      <c r="H30" s="43">
        <f t="shared" si="3"/>
        <v>3.5</v>
      </c>
      <c r="I30" s="44">
        <f t="shared" si="4"/>
        <v>0.97262169193707759</v>
      </c>
      <c r="K30" s="43">
        <v>3.5</v>
      </c>
      <c r="L30" s="44">
        <f t="shared" si="1"/>
        <v>1.36981127507098E-2</v>
      </c>
      <c r="M30" s="45">
        <v>1E-4</v>
      </c>
    </row>
    <row r="31" spans="2:13" ht="13.2" customHeight="1" x14ac:dyDescent="0.25">
      <c r="B31" s="43">
        <f t="shared" si="2"/>
        <v>4</v>
      </c>
      <c r="C31" s="44">
        <f t="shared" si="0"/>
        <v>0.88771112380098749</v>
      </c>
      <c r="E31" s="43">
        <v>4</v>
      </c>
      <c r="F31" s="44">
        <v>1.5944116091304899E-2</v>
      </c>
      <c r="H31" s="43">
        <f t="shared" si="3"/>
        <v>4</v>
      </c>
      <c r="I31" s="44">
        <f t="shared" si="4"/>
        <v>0.9660534401359876</v>
      </c>
      <c r="K31" s="43">
        <v>4</v>
      </c>
      <c r="L31" s="44">
        <f t="shared" si="1"/>
        <v>1.6044116091304898E-2</v>
      </c>
      <c r="M31" s="45">
        <v>1E-4</v>
      </c>
    </row>
    <row r="32" spans="2:13" ht="13.2" customHeight="1" x14ac:dyDescent="0.25">
      <c r="B32" s="43">
        <f t="shared" si="2"/>
        <v>4.5</v>
      </c>
      <c r="C32" s="44">
        <f t="shared" si="0"/>
        <v>0.87459224019801729</v>
      </c>
      <c r="E32" s="43">
        <v>4.5</v>
      </c>
      <c r="F32" s="44">
        <v>1.8358047218657299E-2</v>
      </c>
      <c r="H32" s="43">
        <f t="shared" si="3"/>
        <v>4.5</v>
      </c>
      <c r="I32" s="44">
        <f t="shared" si="4"/>
        <v>0.95841291673209628</v>
      </c>
      <c r="K32" s="43">
        <v>4.5</v>
      </c>
      <c r="L32" s="44">
        <f t="shared" si="1"/>
        <v>1.8458047218657299E-2</v>
      </c>
      <c r="M32" s="45">
        <v>1E-4</v>
      </c>
    </row>
    <row r="33" spans="2:13" ht="13.2" customHeight="1" x14ac:dyDescent="0.25">
      <c r="B33" s="43">
        <f t="shared" si="2"/>
        <v>5</v>
      </c>
      <c r="C33" s="44">
        <f t="shared" si="0"/>
        <v>0.86166723172218462</v>
      </c>
      <c r="E33" s="43">
        <v>5</v>
      </c>
      <c r="F33" s="44">
        <v>2.0390393962948599E-2</v>
      </c>
      <c r="H33" s="43">
        <f t="shared" si="3"/>
        <v>5</v>
      </c>
      <c r="I33" s="44">
        <f t="shared" si="4"/>
        <v>0.94969563804877033</v>
      </c>
      <c r="K33" s="43">
        <v>5</v>
      </c>
      <c r="L33" s="44">
        <f t="shared" si="1"/>
        <v>2.0490393962948598E-2</v>
      </c>
      <c r="M33" s="45">
        <v>1E-4</v>
      </c>
    </row>
    <row r="34" spans="2:13" ht="13.2" customHeight="1" x14ac:dyDescent="0.25">
      <c r="B34" s="43">
        <f t="shared" si="2"/>
        <v>5.5</v>
      </c>
      <c r="C34" s="44">
        <f t="shared" si="0"/>
        <v>0.8489332332238273</v>
      </c>
      <c r="E34" s="43">
        <v>5.5</v>
      </c>
      <c r="F34" s="44">
        <v>2.2012971114066401E-2</v>
      </c>
      <c r="H34" s="43">
        <f t="shared" si="3"/>
        <v>5.5</v>
      </c>
      <c r="I34" s="44">
        <f t="shared" si="4"/>
        <v>0.94011102100516786</v>
      </c>
      <c r="K34" s="43">
        <v>5.5</v>
      </c>
      <c r="L34" s="44">
        <f t="shared" si="1"/>
        <v>2.2112971114066401E-2</v>
      </c>
      <c r="M34" s="45">
        <v>1E-4</v>
      </c>
    </row>
    <row r="35" spans="2:13" ht="13.2" customHeight="1" x14ac:dyDescent="0.25">
      <c r="B35" s="43">
        <f t="shared" si="2"/>
        <v>6</v>
      </c>
      <c r="C35" s="44">
        <f t="shared" si="0"/>
        <v>0.83638742189539661</v>
      </c>
      <c r="E35" s="43">
        <v>6</v>
      </c>
      <c r="F35" s="44">
        <v>2.33128096109139E-2</v>
      </c>
      <c r="H35" s="43">
        <f t="shared" si="3"/>
        <v>6</v>
      </c>
      <c r="I35" s="44">
        <f t="shared" si="4"/>
        <v>0.92987635038483052</v>
      </c>
      <c r="K35" s="43">
        <v>6</v>
      </c>
      <c r="L35" s="44">
        <f t="shared" si="1"/>
        <v>2.3412809610913899E-2</v>
      </c>
      <c r="M35" s="45">
        <v>1E-4</v>
      </c>
    </row>
    <row r="36" spans="2:13" ht="13.2" customHeight="1" x14ac:dyDescent="0.25">
      <c r="B36" s="43">
        <f t="shared" si="2"/>
        <v>6.5</v>
      </c>
      <c r="C36" s="44">
        <f t="shared" si="0"/>
        <v>0.82402701664571099</v>
      </c>
      <c r="E36" s="43">
        <v>6.5</v>
      </c>
      <c r="F36" s="44">
        <v>2.4266070802891501E-2</v>
      </c>
      <c r="H36" s="43">
        <f t="shared" si="3"/>
        <v>6.5</v>
      </c>
      <c r="I36" s="44">
        <f t="shared" si="4"/>
        <v>0.91916222342668508</v>
      </c>
      <c r="K36" s="43">
        <v>6.5</v>
      </c>
      <c r="L36" s="44">
        <f t="shared" si="1"/>
        <v>2.43660708028915E-2</v>
      </c>
      <c r="M36" s="45">
        <v>1E-4</v>
      </c>
    </row>
    <row r="37" spans="2:13" ht="13.2" customHeight="1" x14ac:dyDescent="0.25">
      <c r="B37" s="43">
        <f t="shared" si="2"/>
        <v>7</v>
      </c>
      <c r="C37" s="44">
        <f t="shared" si="0"/>
        <v>0.81184927748345925</v>
      </c>
      <c r="E37" s="43">
        <v>7</v>
      </c>
      <c r="F37" s="44">
        <v>2.5031680967050999E-2</v>
      </c>
      <c r="H37" s="43">
        <f t="shared" si="3"/>
        <v>7</v>
      </c>
      <c r="I37" s="44">
        <f t="shared" si="4"/>
        <v>0.90814368395960388</v>
      </c>
      <c r="K37" s="43">
        <v>7</v>
      </c>
      <c r="L37" s="44">
        <f t="shared" si="1"/>
        <v>2.5131680967050998E-2</v>
      </c>
      <c r="M37" s="45">
        <v>1E-4</v>
      </c>
    </row>
    <row r="38" spans="2:13" ht="13.2" customHeight="1" x14ac:dyDescent="0.25">
      <c r="B38" s="43">
        <f t="shared" si="2"/>
        <v>7.5</v>
      </c>
      <c r="C38" s="44">
        <f t="shared" si="0"/>
        <v>0.79985150490981216</v>
      </c>
      <c r="E38" s="43">
        <v>7.5</v>
      </c>
      <c r="F38" s="44">
        <v>2.5595779516110501E-2</v>
      </c>
      <c r="H38" s="43">
        <f t="shared" si="3"/>
        <v>7.5</v>
      </c>
      <c r="I38" s="44">
        <f t="shared" si="4"/>
        <v>0.89691800132817789</v>
      </c>
      <c r="K38" s="43">
        <v>7.5</v>
      </c>
      <c r="L38" s="44">
        <f t="shared" si="1"/>
        <v>2.56957795161105E-2</v>
      </c>
      <c r="M38" s="45">
        <v>1E-4</v>
      </c>
    </row>
    <row r="39" spans="2:13" ht="13.2" customHeight="1" x14ac:dyDescent="0.25">
      <c r="B39" s="43">
        <f t="shared" si="2"/>
        <v>8</v>
      </c>
      <c r="C39" s="44">
        <f t="shared" si="0"/>
        <v>0.78803103932001206</v>
      </c>
      <c r="E39" s="43">
        <v>8</v>
      </c>
      <c r="F39" s="44">
        <v>2.6234896424958899E-2</v>
      </c>
      <c r="H39" s="43">
        <f t="shared" si="3"/>
        <v>8</v>
      </c>
      <c r="I39" s="44">
        <f t="shared" si="4"/>
        <v>0.88558438993434363</v>
      </c>
      <c r="K39" s="43">
        <v>8</v>
      </c>
      <c r="L39" s="44">
        <f t="shared" si="1"/>
        <v>2.6334896424958898E-2</v>
      </c>
      <c r="M39" s="45">
        <v>1E-4</v>
      </c>
    </row>
    <row r="40" spans="2:13" ht="13.2" customHeight="1" x14ac:dyDescent="0.25">
      <c r="B40" s="43">
        <f t="shared" si="2"/>
        <v>8.5</v>
      </c>
      <c r="C40" s="44">
        <f t="shared" si="0"/>
        <v>0.77638526041380518</v>
      </c>
      <c r="E40" s="43">
        <v>8.5</v>
      </c>
      <c r="F40" s="44">
        <v>2.69581909119424E-2</v>
      </c>
      <c r="H40" s="43">
        <f t="shared" si="3"/>
        <v>8.5</v>
      </c>
      <c r="I40" s="44">
        <f t="shared" si="4"/>
        <v>0.87411818984743372</v>
      </c>
      <c r="K40" s="43">
        <v>8.5</v>
      </c>
      <c r="L40" s="44">
        <f t="shared" si="1"/>
        <v>2.7058190911942399E-2</v>
      </c>
      <c r="M40" s="45">
        <v>1E-4</v>
      </c>
    </row>
    <row r="41" spans="2:13" ht="13.2" customHeight="1" x14ac:dyDescent="0.25">
      <c r="B41" s="43">
        <f t="shared" si="2"/>
        <v>9</v>
      </c>
      <c r="C41" s="44">
        <f t="shared" si="0"/>
        <v>0.76491158661458636</v>
      </c>
      <c r="E41" s="43">
        <v>9</v>
      </c>
      <c r="F41" s="44">
        <v>2.7764446981198902E-2</v>
      </c>
      <c r="H41" s="43">
        <f t="shared" si="3"/>
        <v>9</v>
      </c>
      <c r="I41" s="44">
        <f t="shared" si="4"/>
        <v>0.86249257016412562</v>
      </c>
      <c r="K41" s="43">
        <v>9</v>
      </c>
      <c r="L41" s="44">
        <f t="shared" si="1"/>
        <v>2.7864446981198901E-2</v>
      </c>
      <c r="M41" s="45">
        <v>1E-4</v>
      </c>
    </row>
    <row r="42" spans="2:13" ht="13.2" customHeight="1" x14ac:dyDescent="0.25">
      <c r="B42" s="43">
        <f t="shared" si="2"/>
        <v>9.5</v>
      </c>
      <c r="C42" s="44">
        <f t="shared" si="0"/>
        <v>0.7536074744971295</v>
      </c>
      <c r="E42" s="43">
        <v>9.5</v>
      </c>
      <c r="F42" s="44">
        <v>2.8661770074674402E-2</v>
      </c>
      <c r="H42" s="43">
        <f t="shared" si="3"/>
        <v>9.5</v>
      </c>
      <c r="I42" s="44">
        <f t="shared" si="4"/>
        <v>0.85068319591868491</v>
      </c>
      <c r="K42" s="43">
        <v>9.5</v>
      </c>
      <c r="L42" s="44">
        <f t="shared" si="1"/>
        <v>2.8761770074674401E-2</v>
      </c>
      <c r="M42" s="45">
        <v>1E-4</v>
      </c>
    </row>
    <row r="43" spans="2:13" ht="13.2" customHeight="1" x14ac:dyDescent="0.25">
      <c r="B43" s="43">
        <f t="shared" si="2"/>
        <v>10</v>
      </c>
      <c r="C43" s="44">
        <f t="shared" si="0"/>
        <v>0.74247041822377313</v>
      </c>
      <c r="E43" s="43">
        <v>10</v>
      </c>
      <c r="F43" s="44">
        <v>2.9321488199756801E-2</v>
      </c>
      <c r="H43" s="43">
        <f t="shared" si="3"/>
        <v>10</v>
      </c>
      <c r="I43" s="44">
        <f t="shared" si="4"/>
        <v>0.83866439291885664</v>
      </c>
      <c r="K43" s="43">
        <v>10</v>
      </c>
      <c r="L43" s="44">
        <f t="shared" si="1"/>
        <v>2.94214881997568E-2</v>
      </c>
      <c r="M43" s="45">
        <v>1E-4</v>
      </c>
    </row>
    <row r="44" spans="2:13" ht="13.2" customHeight="1" x14ac:dyDescent="0.25">
      <c r="B44" s="43">
        <f t="shared" si="2"/>
        <v>10.5</v>
      </c>
      <c r="C44" s="44">
        <f t="shared" si="0"/>
        <v>0.73149794898893916</v>
      </c>
      <c r="E44" s="43">
        <v>10.5</v>
      </c>
      <c r="F44" s="44">
        <v>2.9720387077925001E-2</v>
      </c>
      <c r="H44" s="43">
        <f t="shared" si="3"/>
        <v>10.5</v>
      </c>
      <c r="I44" s="44">
        <f t="shared" si="4"/>
        <v>0.82654660466129393</v>
      </c>
      <c r="K44" s="43">
        <v>10.5</v>
      </c>
      <c r="L44" s="44">
        <f t="shared" si="1"/>
        <v>2.9820387077925E-2</v>
      </c>
      <c r="M44" s="45">
        <v>1E-4</v>
      </c>
    </row>
    <row r="45" spans="2:13" ht="13.2" customHeight="1" x14ac:dyDescent="0.25">
      <c r="B45" s="43">
        <f t="shared" si="2"/>
        <v>11</v>
      </c>
      <c r="C45" s="44">
        <f t="shared" si="0"/>
        <v>0.72068763447186135</v>
      </c>
      <c r="E45" s="43">
        <v>11</v>
      </c>
      <c r="F45" s="44">
        <v>3.01192859560931E-2</v>
      </c>
      <c r="H45" s="43">
        <f t="shared" si="3"/>
        <v>11</v>
      </c>
      <c r="I45" s="44">
        <f t="shared" si="4"/>
        <v>0.81444381198853388</v>
      </c>
      <c r="K45" s="43">
        <v>11</v>
      </c>
      <c r="L45" s="44">
        <f t="shared" si="1"/>
        <v>3.0219285956093099E-2</v>
      </c>
      <c r="M45" s="45">
        <v>1E-4</v>
      </c>
    </row>
    <row r="46" spans="2:13" ht="13.2" customHeight="1" x14ac:dyDescent="0.25">
      <c r="B46" s="43">
        <f t="shared" si="2"/>
        <v>11.5</v>
      </c>
      <c r="C46" s="44">
        <f t="shared" si="0"/>
        <v>0.71003707829740037</v>
      </c>
      <c r="E46" s="43">
        <v>11.5</v>
      </c>
      <c r="F46" s="44">
        <v>3.0518184834261199E-2</v>
      </c>
      <c r="H46" s="43">
        <f t="shared" si="3"/>
        <v>11.5</v>
      </c>
      <c r="I46" s="44">
        <f t="shared" si="4"/>
        <v>0.80236054858714201</v>
      </c>
      <c r="K46" s="43">
        <v>11.5</v>
      </c>
      <c r="L46" s="44">
        <f t="shared" si="1"/>
        <v>3.0618184834261198E-2</v>
      </c>
      <c r="M46" s="45">
        <v>1E-4</v>
      </c>
    </row>
    <row r="47" spans="2:13" ht="13.2" customHeight="1" x14ac:dyDescent="0.25">
      <c r="B47" s="43">
        <f t="shared" si="2"/>
        <v>12</v>
      </c>
      <c r="C47" s="44">
        <f t="shared" si="0"/>
        <v>0.69954391950482808</v>
      </c>
      <c r="E47" s="43">
        <v>12</v>
      </c>
      <c r="F47" s="44">
        <v>3.0449199793386401E-2</v>
      </c>
      <c r="H47" s="43">
        <f t="shared" si="3"/>
        <v>12</v>
      </c>
      <c r="I47" s="44">
        <f t="shared" si="4"/>
        <v>0.79030126849381932</v>
      </c>
      <c r="K47" s="43">
        <v>12</v>
      </c>
      <c r="L47" s="44">
        <f t="shared" si="1"/>
        <v>3.0549199793386401E-2</v>
      </c>
      <c r="M47" s="45">
        <v>1E-4</v>
      </c>
    </row>
    <row r="48" spans="2:13" ht="13.2" customHeight="1" x14ac:dyDescent="0.25">
      <c r="B48" s="43">
        <f t="shared" si="2"/>
        <v>12.5</v>
      </c>
      <c r="C48" s="44">
        <f t="shared" si="0"/>
        <v>0.68920583202446117</v>
      </c>
      <c r="E48" s="43">
        <v>12.5</v>
      </c>
      <c r="F48" s="44">
        <v>2.9866618036780399E-2</v>
      </c>
      <c r="H48" s="43">
        <f t="shared" si="3"/>
        <v>12.5</v>
      </c>
      <c r="I48" s="44">
        <f t="shared" si="4"/>
        <v>0.77844968352248212</v>
      </c>
      <c r="K48" s="43">
        <v>12.5</v>
      </c>
      <c r="L48" s="44">
        <f t="shared" si="1"/>
        <v>2.9966618036780399E-2</v>
      </c>
      <c r="M48" s="45">
        <v>1E-4</v>
      </c>
    </row>
    <row r="49" spans="2:13" ht="13.2" customHeight="1" x14ac:dyDescent="0.25">
      <c r="B49" s="43">
        <f t="shared" si="2"/>
        <v>13</v>
      </c>
      <c r="C49" s="44">
        <f t="shared" si="0"/>
        <v>0.67902052416203085</v>
      </c>
      <c r="E49" s="43">
        <v>13</v>
      </c>
      <c r="F49" s="44">
        <v>2.92840362801744E-2</v>
      </c>
      <c r="H49" s="43">
        <f t="shared" si="3"/>
        <v>13</v>
      </c>
      <c r="I49" s="44">
        <f t="shared" si="4"/>
        <v>0.76699589678002855</v>
      </c>
      <c r="K49" s="43">
        <v>13</v>
      </c>
      <c r="L49" s="44">
        <f t="shared" si="1"/>
        <v>2.93840362801744E-2</v>
      </c>
      <c r="M49" s="45">
        <v>1E-4</v>
      </c>
    </row>
    <row r="50" spans="2:13" ht="13.2" customHeight="1" x14ac:dyDescent="0.25">
      <c r="B50" s="43">
        <f t="shared" si="2"/>
        <v>13.5</v>
      </c>
      <c r="C50" s="44">
        <f t="shared" si="0"/>
        <v>0.66898573809067086</v>
      </c>
      <c r="E50" s="43">
        <v>13.5</v>
      </c>
      <c r="F50" s="44">
        <v>2.8701454523568402E-2</v>
      </c>
      <c r="H50" s="43">
        <f t="shared" si="3"/>
        <v>13.5</v>
      </c>
      <c r="I50" s="44">
        <f t="shared" si="4"/>
        <v>0.75592759127597331</v>
      </c>
      <c r="K50" s="43">
        <v>13.5</v>
      </c>
      <c r="L50" s="44">
        <f t="shared" si="1"/>
        <v>2.8801454523568401E-2</v>
      </c>
      <c r="M50" s="45">
        <v>1E-4</v>
      </c>
    </row>
    <row r="51" spans="2:13" ht="13.2" customHeight="1" x14ac:dyDescent="0.25">
      <c r="B51" s="43">
        <f t="shared" si="2"/>
        <v>14</v>
      </c>
      <c r="C51" s="44">
        <f t="shared" si="0"/>
        <v>0.65909924935041486</v>
      </c>
      <c r="E51" s="43">
        <v>14</v>
      </c>
      <c r="F51" s="44">
        <v>2.8118872766962399E-2</v>
      </c>
      <c r="H51" s="43">
        <f t="shared" si="3"/>
        <v>14</v>
      </c>
      <c r="I51" s="44">
        <f t="shared" si="4"/>
        <v>0.74523295637257736</v>
      </c>
      <c r="K51" s="43">
        <v>14</v>
      </c>
      <c r="L51" s="44">
        <f t="shared" si="1"/>
        <v>2.8218872766962399E-2</v>
      </c>
      <c r="M51" s="45">
        <v>1E-4</v>
      </c>
    </row>
    <row r="52" spans="2:13" ht="13.2" customHeight="1" x14ac:dyDescent="0.25">
      <c r="B52" s="43">
        <f t="shared" si="2"/>
        <v>14.5</v>
      </c>
      <c r="C52" s="44">
        <f t="shared" si="0"/>
        <v>0.64935886635508844</v>
      </c>
      <c r="E52" s="43">
        <v>14.5</v>
      </c>
      <c r="F52" s="44">
        <v>2.7536291010356401E-2</v>
      </c>
      <c r="H52" s="43">
        <f t="shared" si="3"/>
        <v>14.5</v>
      </c>
      <c r="I52" s="44">
        <f t="shared" si="4"/>
        <v>0.73490066719398561</v>
      </c>
      <c r="K52" s="43">
        <v>14.5</v>
      </c>
      <c r="L52" s="44">
        <f t="shared" si="1"/>
        <v>2.76362910103564E-2</v>
      </c>
      <c r="M52" s="45">
        <v>1E-4</v>
      </c>
    </row>
    <row r="53" spans="2:13" ht="13.2" customHeight="1" x14ac:dyDescent="0.25">
      <c r="B53" s="43">
        <f t="shared" si="2"/>
        <v>15</v>
      </c>
      <c r="C53" s="44">
        <f t="shared" si="0"/>
        <v>0.63976242990649135</v>
      </c>
      <c r="E53" s="43">
        <v>15</v>
      </c>
      <c r="F53" s="44">
        <v>2.69818526409627E-2</v>
      </c>
      <c r="H53" s="43">
        <f t="shared" si="3"/>
        <v>15</v>
      </c>
      <c r="I53" s="44">
        <f t="shared" si="4"/>
        <v>0.72491986501289396</v>
      </c>
      <c r="K53" s="43">
        <v>15</v>
      </c>
      <c r="L53" s="44">
        <f t="shared" si="1"/>
        <v>2.70818526409627E-2</v>
      </c>
      <c r="M53" s="45">
        <v>1E-4</v>
      </c>
    </row>
    <row r="54" spans="2:13" ht="13.2" customHeight="1" x14ac:dyDescent="0.25">
      <c r="B54" s="43">
        <f t="shared" si="2"/>
        <v>15.5</v>
      </c>
      <c r="C54" s="44">
        <f t="shared" si="0"/>
        <v>0.63030781271575509</v>
      </c>
      <c r="E54" s="43">
        <v>15.5</v>
      </c>
      <c r="F54" s="44">
        <v>2.64589937700105E-2</v>
      </c>
      <c r="H54" s="43">
        <f t="shared" si="3"/>
        <v>15.5</v>
      </c>
      <c r="I54" s="44">
        <f t="shared" si="4"/>
        <v>0.71527020734634894</v>
      </c>
      <c r="K54" s="43">
        <v>15.5</v>
      </c>
      <c r="L54" s="44">
        <f t="shared" si="1"/>
        <v>2.6558993770010499E-2</v>
      </c>
      <c r="M54" s="45">
        <v>1E-4</v>
      </c>
    </row>
    <row r="55" spans="2:13" ht="13.2" customHeight="1" x14ac:dyDescent="0.25">
      <c r="B55" s="43">
        <f t="shared" si="2"/>
        <v>16</v>
      </c>
      <c r="C55" s="44">
        <f t="shared" ref="C55:C86" si="5">POWER(1+0.03*0.5,-B55/0.5)</f>
        <v>0.62099291893177844</v>
      </c>
      <c r="E55" s="43">
        <v>16</v>
      </c>
      <c r="F55" s="44">
        <v>2.59361348990584E-2</v>
      </c>
      <c r="H55" s="43">
        <f t="shared" si="3"/>
        <v>16</v>
      </c>
      <c r="I55" s="44">
        <f t="shared" si="4"/>
        <v>0.70593109413545552</v>
      </c>
      <c r="K55" s="43">
        <v>16</v>
      </c>
      <c r="L55" s="44">
        <f t="shared" ref="L55:L86" si="6">F55+M55</f>
        <v>2.60361348990584E-2</v>
      </c>
      <c r="M55" s="45">
        <v>1E-4</v>
      </c>
    </row>
    <row r="56" spans="2:13" ht="13.2" customHeight="1" x14ac:dyDescent="0.25">
      <c r="B56" s="43">
        <f t="shared" ref="B56:B87" si="7">B55+0.5</f>
        <v>16.5</v>
      </c>
      <c r="C56" s="44">
        <f t="shared" si="5"/>
        <v>0.61181568367662909</v>
      </c>
      <c r="E56" s="43">
        <v>16.5</v>
      </c>
      <c r="F56" s="44">
        <v>2.5413276028106301E-2</v>
      </c>
      <c r="H56" s="43">
        <f t="shared" ref="H56:H87" si="8">H55+0.5</f>
        <v>16.5</v>
      </c>
      <c r="I56" s="44">
        <f t="shared" ref="I56:I87" si="9">I55/(1+F55*0.5)</f>
        <v>0.69689372924939541</v>
      </c>
      <c r="K56" s="43">
        <v>16.5</v>
      </c>
      <c r="L56" s="44">
        <f t="shared" si="6"/>
        <v>2.55132760281063E-2</v>
      </c>
      <c r="M56" s="45">
        <v>1E-4</v>
      </c>
    </row>
    <row r="57" spans="2:13" ht="13.2" customHeight="1" x14ac:dyDescent="0.25">
      <c r="B57" s="43">
        <f t="shared" si="7"/>
        <v>17</v>
      </c>
      <c r="C57" s="44">
        <f t="shared" si="5"/>
        <v>0.60277407258781202</v>
      </c>
      <c r="E57" s="43">
        <v>17</v>
      </c>
      <c r="F57" s="44">
        <v>2.4890417157154201E-2</v>
      </c>
      <c r="H57" s="43">
        <f t="shared" si="8"/>
        <v>17</v>
      </c>
      <c r="I57" s="44">
        <f t="shared" si="9"/>
        <v>0.68814966061249883</v>
      </c>
      <c r="K57" s="43">
        <v>17</v>
      </c>
      <c r="L57" s="44">
        <f t="shared" si="6"/>
        <v>2.49904171571542E-2</v>
      </c>
      <c r="M57" s="45">
        <v>1E-4</v>
      </c>
    </row>
    <row r="58" spans="2:13" ht="13.2" customHeight="1" x14ac:dyDescent="0.25">
      <c r="B58" s="43">
        <f t="shared" si="7"/>
        <v>17.5</v>
      </c>
      <c r="C58" s="44">
        <f t="shared" si="5"/>
        <v>0.59386608136730257</v>
      </c>
      <c r="E58" s="43">
        <v>17.5</v>
      </c>
      <c r="F58" s="44">
        <v>2.4367558286202001E-2</v>
      </c>
      <c r="H58" s="43">
        <f t="shared" si="8"/>
        <v>17.5</v>
      </c>
      <c r="I58" s="44">
        <f t="shared" si="9"/>
        <v>0.67969076724519917</v>
      </c>
      <c r="K58" s="43">
        <v>17.5</v>
      </c>
      <c r="L58" s="44">
        <f t="shared" si="6"/>
        <v>2.4467558286202E-2</v>
      </c>
      <c r="M58" s="45">
        <v>1E-4</v>
      </c>
    </row>
    <row r="59" spans="2:13" ht="13.2" customHeight="1" x14ac:dyDescent="0.25">
      <c r="B59" s="43">
        <f t="shared" si="7"/>
        <v>18</v>
      </c>
      <c r="C59" s="44">
        <f t="shared" si="5"/>
        <v>0.58508973533724395</v>
      </c>
      <c r="E59" s="43">
        <v>18</v>
      </c>
      <c r="F59" s="44">
        <v>2.3844699415249901E-2</v>
      </c>
      <c r="H59" s="43">
        <f t="shared" si="8"/>
        <v>18</v>
      </c>
      <c r="I59" s="44">
        <f t="shared" si="9"/>
        <v>0.67150924688855884</v>
      </c>
      <c r="K59" s="43">
        <v>18</v>
      </c>
      <c r="L59" s="44">
        <f t="shared" si="6"/>
        <v>2.39446994152499E-2</v>
      </c>
      <c r="M59" s="45">
        <v>1E-4</v>
      </c>
    </row>
    <row r="60" spans="2:13" ht="13.2" customHeight="1" x14ac:dyDescent="0.25">
      <c r="B60" s="43">
        <f t="shared" si="7"/>
        <v>18.5</v>
      </c>
      <c r="C60" s="44">
        <f t="shared" si="5"/>
        <v>0.57644308900221086</v>
      </c>
      <c r="E60" s="43">
        <v>18.5</v>
      </c>
      <c r="F60" s="44">
        <v>2.3321840544297801E-2</v>
      </c>
      <c r="H60" s="43">
        <f t="shared" si="8"/>
        <v>18.5</v>
      </c>
      <c r="I60" s="44">
        <f t="shared" si="9"/>
        <v>0.66359760418630764</v>
      </c>
      <c r="K60" s="43">
        <v>18.5</v>
      </c>
      <c r="L60" s="44">
        <f t="shared" si="6"/>
        <v>2.3421840544297801E-2</v>
      </c>
      <c r="M60" s="45">
        <v>1E-4</v>
      </c>
    </row>
    <row r="61" spans="2:13" ht="13.2" customHeight="1" x14ac:dyDescent="0.25">
      <c r="B61" s="43">
        <f t="shared" si="7"/>
        <v>19</v>
      </c>
      <c r="C61" s="44">
        <f t="shared" si="5"/>
        <v>0.56792422561794187</v>
      </c>
      <c r="E61" s="43">
        <v>19</v>
      </c>
      <c r="F61" s="44">
        <v>2.2798981673345601E-2</v>
      </c>
      <c r="H61" s="43">
        <f t="shared" si="8"/>
        <v>19</v>
      </c>
      <c r="I61" s="44">
        <f t="shared" si="9"/>
        <v>0.65594863939964387</v>
      </c>
      <c r="K61" s="43">
        <v>19</v>
      </c>
      <c r="L61" s="44">
        <f t="shared" si="6"/>
        <v>2.28989816733456E-2</v>
      </c>
      <c r="M61" s="45">
        <v>1E-4</v>
      </c>
    </row>
    <row r="62" spans="2:13" ht="13.2" customHeight="1" x14ac:dyDescent="0.25">
      <c r="B62" s="43">
        <f t="shared" si="7"/>
        <v>19.5</v>
      </c>
      <c r="C62" s="44">
        <f t="shared" si="5"/>
        <v>0.55953125676644533</v>
      </c>
      <c r="E62" s="43">
        <v>19.5</v>
      </c>
      <c r="F62" s="44">
        <v>2.2276122802393501E-2</v>
      </c>
      <c r="H62" s="43">
        <f t="shared" si="8"/>
        <v>19.5</v>
      </c>
      <c r="I62" s="44">
        <f t="shared" si="9"/>
        <v>0.64855543763129164</v>
      </c>
      <c r="K62" s="43">
        <v>19.5</v>
      </c>
      <c r="L62" s="44">
        <f t="shared" si="6"/>
        <v>2.2376122802393501E-2</v>
      </c>
      <c r="M62" s="45">
        <v>1E-4</v>
      </c>
    </row>
    <row r="63" spans="2:13" ht="13.2" customHeight="1" x14ac:dyDescent="0.25">
      <c r="B63" s="43">
        <f t="shared" si="7"/>
        <v>20</v>
      </c>
      <c r="C63" s="44">
        <f t="shared" si="5"/>
        <v>0.55126232193738456</v>
      </c>
      <c r="E63" s="43">
        <v>20</v>
      </c>
      <c r="F63" s="44">
        <v>2.20147915772358E-2</v>
      </c>
      <c r="H63" s="43">
        <f t="shared" si="8"/>
        <v>20</v>
      </c>
      <c r="I63" s="44">
        <f t="shared" si="9"/>
        <v>0.64141135853648723</v>
      </c>
      <c r="K63" s="43">
        <v>20</v>
      </c>
      <c r="L63" s="44">
        <f t="shared" si="6"/>
        <v>2.2114791577235799E-2</v>
      </c>
      <c r="M63" s="45">
        <v>1E-4</v>
      </c>
    </row>
    <row r="64" spans="2:13" ht="13.2" customHeight="1" x14ac:dyDescent="0.25">
      <c r="B64" s="43">
        <f t="shared" si="7"/>
        <v>20.5</v>
      </c>
      <c r="C64" s="44">
        <f t="shared" si="5"/>
        <v>0.54311558811564986</v>
      </c>
      <c r="E64" s="43">
        <v>20.5</v>
      </c>
      <c r="F64" s="44">
        <v>2.2060132651015502E-2</v>
      </c>
      <c r="H64" s="43">
        <f t="shared" si="8"/>
        <v>20.5</v>
      </c>
      <c r="I64" s="44">
        <f t="shared" si="9"/>
        <v>0.63442795889358061</v>
      </c>
      <c r="K64" s="43">
        <v>20.5</v>
      </c>
      <c r="L64" s="44">
        <f t="shared" si="6"/>
        <v>2.2160132651015501E-2</v>
      </c>
      <c r="M64" s="45">
        <v>1E-4</v>
      </c>
    </row>
    <row r="65" spans="2:13" ht="13.2" customHeight="1" x14ac:dyDescent="0.25">
      <c r="B65" s="43">
        <f t="shared" si="7"/>
        <v>21</v>
      </c>
      <c r="C65" s="44">
        <f t="shared" si="5"/>
        <v>0.53508924937502456</v>
      </c>
      <c r="E65" s="43">
        <v>21</v>
      </c>
      <c r="F65" s="44">
        <v>2.2105473724795301E-2</v>
      </c>
      <c r="H65" s="43">
        <f t="shared" si="8"/>
        <v>21</v>
      </c>
      <c r="I65" s="44">
        <f t="shared" si="9"/>
        <v>0.62750652035438315</v>
      </c>
      <c r="K65" s="43">
        <v>21</v>
      </c>
      <c r="L65" s="44">
        <f t="shared" si="6"/>
        <v>2.22054737247953E-2</v>
      </c>
      <c r="M65" s="45">
        <v>1E-4</v>
      </c>
    </row>
    <row r="66" spans="2:13" ht="13.2" customHeight="1" x14ac:dyDescent="0.25">
      <c r="B66" s="43">
        <f t="shared" si="7"/>
        <v>21.5</v>
      </c>
      <c r="C66" s="44">
        <f t="shared" si="5"/>
        <v>0.52718152647785677</v>
      </c>
      <c r="D66" s="14"/>
      <c r="E66" s="43">
        <v>21.5</v>
      </c>
      <c r="F66" s="44">
        <v>2.2150814798574999E-2</v>
      </c>
      <c r="H66" s="43">
        <f t="shared" si="8"/>
        <v>21.5</v>
      </c>
      <c r="I66" s="44">
        <f t="shared" si="9"/>
        <v>0.6206466759604703</v>
      </c>
      <c r="K66" s="43">
        <v>21.5</v>
      </c>
      <c r="L66" s="44">
        <f t="shared" si="6"/>
        <v>2.2250814798574998E-2</v>
      </c>
      <c r="M66" s="45">
        <v>1E-4</v>
      </c>
    </row>
    <row r="67" spans="2:13" ht="13.2" customHeight="1" x14ac:dyDescent="0.25">
      <c r="B67" s="43">
        <f t="shared" si="7"/>
        <v>22</v>
      </c>
      <c r="C67" s="44">
        <f t="shared" si="5"/>
        <v>0.51939066648064725</v>
      </c>
      <c r="D67" s="14"/>
      <c r="E67" s="43">
        <v>22</v>
      </c>
      <c r="F67" s="44">
        <v>2.2196155872354701E-2</v>
      </c>
      <c r="H67" s="43">
        <f t="shared" si="8"/>
        <v>22</v>
      </c>
      <c r="I67" s="44">
        <f t="shared" si="9"/>
        <v>0.61384805862988256</v>
      </c>
      <c r="K67" s="43">
        <v>22</v>
      </c>
      <c r="L67" s="44">
        <f t="shared" si="6"/>
        <v>2.22961558723547E-2</v>
      </c>
      <c r="M67" s="45">
        <v>1E-4</v>
      </c>
    </row>
    <row r="68" spans="2:13" ht="13.2" customHeight="1" x14ac:dyDescent="0.25">
      <c r="B68" s="43">
        <f t="shared" si="7"/>
        <v>22.5</v>
      </c>
      <c r="C68" s="44">
        <f t="shared" si="5"/>
        <v>0.51171494234546522</v>
      </c>
      <c r="E68" s="43">
        <v>22.5</v>
      </c>
      <c r="F68" s="44">
        <v>2.22414969461345E-2</v>
      </c>
      <c r="H68" s="43">
        <f t="shared" si="8"/>
        <v>22.5</v>
      </c>
      <c r="I68" s="44">
        <f t="shared" si="9"/>
        <v>0.6071103011914043</v>
      </c>
      <c r="K68" s="43">
        <v>22.5</v>
      </c>
      <c r="L68" s="44">
        <f t="shared" si="6"/>
        <v>2.2341496946134499E-2</v>
      </c>
      <c r="M68" s="45">
        <v>1E-4</v>
      </c>
    </row>
    <row r="69" spans="2:13" ht="13.2" customHeight="1" x14ac:dyDescent="0.25">
      <c r="B69" s="43">
        <f t="shared" si="7"/>
        <v>23</v>
      </c>
      <c r="C69" s="44">
        <f t="shared" si="5"/>
        <v>0.50415265255710873</v>
      </c>
      <c r="E69" s="43">
        <v>23</v>
      </c>
      <c r="F69" s="44">
        <v>2.2286838019914199E-2</v>
      </c>
      <c r="H69" s="43">
        <f t="shared" si="8"/>
        <v>23</v>
      </c>
      <c r="I69" s="44">
        <f t="shared" si="9"/>
        <v>0.60043303641847434</v>
      </c>
      <c r="K69" s="43">
        <v>23</v>
      </c>
      <c r="L69" s="44">
        <f t="shared" si="6"/>
        <v>2.2386838019914198E-2</v>
      </c>
      <c r="M69" s="45">
        <v>1E-4</v>
      </c>
    </row>
    <row r="70" spans="2:13" ht="13.2" customHeight="1" x14ac:dyDescent="0.25">
      <c r="B70" s="43">
        <f t="shared" si="7"/>
        <v>23.5</v>
      </c>
      <c r="C70" s="44">
        <f t="shared" si="5"/>
        <v>0.49670212074591996</v>
      </c>
      <c r="E70" s="43">
        <v>23.5</v>
      </c>
      <c r="F70" s="44">
        <v>2.2332179093694001E-2</v>
      </c>
      <c r="H70" s="43">
        <f t="shared" si="8"/>
        <v>23.5</v>
      </c>
      <c r="I70" s="44">
        <f t="shared" si="9"/>
        <v>0.59381589706273075</v>
      </c>
      <c r="K70" s="43">
        <v>23.5</v>
      </c>
      <c r="L70" s="44">
        <f t="shared" si="6"/>
        <v>2.2432179093694E-2</v>
      </c>
      <c r="M70" s="45">
        <v>1E-4</v>
      </c>
    </row>
    <row r="71" spans="2:13" ht="13.2" customHeight="1" x14ac:dyDescent="0.25">
      <c r="B71" s="43">
        <f t="shared" si="7"/>
        <v>24</v>
      </c>
      <c r="C71" s="44">
        <f t="shared" si="5"/>
        <v>0.4893616953161774</v>
      </c>
      <c r="E71" s="43">
        <v>24</v>
      </c>
      <c r="F71" s="44">
        <v>2.23775201674737E-2</v>
      </c>
      <c r="H71" s="43">
        <f t="shared" si="8"/>
        <v>24</v>
      </c>
      <c r="I71" s="44">
        <f t="shared" si="9"/>
        <v>0.58725851588718592</v>
      </c>
      <c r="K71" s="43">
        <v>24</v>
      </c>
      <c r="L71" s="44">
        <f t="shared" si="6"/>
        <v>2.2477520167473699E-2</v>
      </c>
      <c r="M71" s="45">
        <v>1E-4</v>
      </c>
    </row>
    <row r="72" spans="2:13" ht="13.2" customHeight="1" x14ac:dyDescent="0.25">
      <c r="B72" s="43">
        <f t="shared" si="7"/>
        <v>24.5</v>
      </c>
      <c r="C72" s="44">
        <f t="shared" si="5"/>
        <v>0.48212974907997785</v>
      </c>
      <c r="E72" s="43">
        <v>24.5</v>
      </c>
      <c r="F72" s="44">
        <v>2.2422861241253401E-2</v>
      </c>
      <c r="H72" s="43">
        <f t="shared" si="8"/>
        <v>24.5</v>
      </c>
      <c r="I72" s="44">
        <f t="shared" si="9"/>
        <v>0.58076052569903458</v>
      </c>
      <c r="K72" s="43">
        <v>24.5</v>
      </c>
      <c r="L72" s="44">
        <f t="shared" si="6"/>
        <v>2.2522861241253401E-2</v>
      </c>
      <c r="M72" s="45">
        <v>1E-4</v>
      </c>
    </row>
    <row r="73" spans="2:13" ht="13.2" customHeight="1" x14ac:dyDescent="0.25">
      <c r="B73" s="43">
        <f t="shared" si="7"/>
        <v>25</v>
      </c>
      <c r="C73" s="44">
        <f t="shared" si="5"/>
        <v>0.47500467889652986</v>
      </c>
      <c r="E73" s="43">
        <v>25</v>
      </c>
      <c r="F73" s="44">
        <v>2.2700496396731801E-2</v>
      </c>
      <c r="H73" s="43">
        <f t="shared" si="8"/>
        <v>25</v>
      </c>
      <c r="I73" s="44">
        <f t="shared" si="9"/>
        <v>0.57432155938209206</v>
      </c>
      <c r="K73" s="43">
        <v>25</v>
      </c>
      <c r="L73" s="44">
        <f t="shared" si="6"/>
        <v>2.28004963967318E-2</v>
      </c>
      <c r="M73" s="45">
        <v>1E-4</v>
      </c>
    </row>
    <row r="74" spans="2:13" ht="13.2" customHeight="1" x14ac:dyDescent="0.25">
      <c r="B74" s="43">
        <f t="shared" si="7"/>
        <v>25.5</v>
      </c>
      <c r="C74" s="44">
        <f t="shared" si="5"/>
        <v>0.46798490531677822</v>
      </c>
      <c r="E74" s="43">
        <v>25.5</v>
      </c>
      <c r="F74" s="44">
        <v>2.3262833445023699E-2</v>
      </c>
      <c r="H74" s="43">
        <f t="shared" si="8"/>
        <v>25.5</v>
      </c>
      <c r="I74" s="44">
        <f t="shared" si="9"/>
        <v>0.56787602554624073</v>
      </c>
      <c r="K74" s="43">
        <v>25.5</v>
      </c>
      <c r="L74" s="44">
        <f t="shared" si="6"/>
        <v>2.3362833445023698E-2</v>
      </c>
      <c r="M74" s="45">
        <v>1E-4</v>
      </c>
    </row>
    <row r="75" spans="2:13" ht="13.2" customHeight="1" x14ac:dyDescent="0.25">
      <c r="B75" s="43">
        <f t="shared" si="7"/>
        <v>26</v>
      </c>
      <c r="C75" s="44">
        <f t="shared" si="5"/>
        <v>0.46106887223327919</v>
      </c>
      <c r="E75" s="43">
        <v>26</v>
      </c>
      <c r="F75" s="44">
        <v>2.38251704933156E-2</v>
      </c>
      <c r="H75" s="43">
        <f t="shared" si="8"/>
        <v>26</v>
      </c>
      <c r="I75" s="44">
        <f t="shared" si="9"/>
        <v>0.56134676736913547</v>
      </c>
      <c r="K75" s="43">
        <v>26</v>
      </c>
      <c r="L75" s="44">
        <f t="shared" si="6"/>
        <v>2.3925170493315599E-2</v>
      </c>
      <c r="M75" s="45">
        <v>1E-4</v>
      </c>
    </row>
    <row r="76" spans="2:13" ht="13.2" customHeight="1" x14ac:dyDescent="0.25">
      <c r="B76" s="43">
        <f t="shared" si="7"/>
        <v>26.5</v>
      </c>
      <c r="C76" s="44">
        <f t="shared" si="5"/>
        <v>0.45425504653525051</v>
      </c>
      <c r="E76" s="43">
        <v>26.5</v>
      </c>
      <c r="F76" s="44">
        <v>2.4387507541607501E-2</v>
      </c>
      <c r="H76" s="43">
        <f t="shared" si="8"/>
        <v>26.5</v>
      </c>
      <c r="I76" s="44">
        <f t="shared" si="9"/>
        <v>0.55473839890261367</v>
      </c>
      <c r="K76" s="43">
        <v>26.5</v>
      </c>
      <c r="L76" s="44">
        <f t="shared" si="6"/>
        <v>2.4487507541607501E-2</v>
      </c>
      <c r="M76" s="45">
        <v>1E-4</v>
      </c>
    </row>
    <row r="77" spans="2:13" ht="13.2" customHeight="1" x14ac:dyDescent="0.25">
      <c r="B77" s="43">
        <f t="shared" si="7"/>
        <v>27</v>
      </c>
      <c r="C77" s="44">
        <f t="shared" si="5"/>
        <v>0.44754191776871982</v>
      </c>
      <c r="E77" s="43">
        <v>27</v>
      </c>
      <c r="F77" s="44">
        <v>2.4949844589899399E-2</v>
      </c>
      <c r="H77" s="43">
        <f t="shared" si="8"/>
        <v>27</v>
      </c>
      <c r="I77" s="44">
        <f t="shared" si="9"/>
        <v>0.54805554453977201</v>
      </c>
      <c r="K77" s="43">
        <v>27</v>
      </c>
      <c r="L77" s="44">
        <f t="shared" si="6"/>
        <v>2.5049844589899398E-2</v>
      </c>
      <c r="M77" s="45">
        <v>1E-4</v>
      </c>
    </row>
    <row r="78" spans="2:13" ht="13.2" customHeight="1" x14ac:dyDescent="0.25">
      <c r="B78" s="43">
        <f t="shared" si="7"/>
        <v>27.5</v>
      </c>
      <c r="C78" s="44">
        <f t="shared" si="5"/>
        <v>0.44092799780169439</v>
      </c>
      <c r="E78" s="43">
        <v>27.5</v>
      </c>
      <c r="F78" s="44">
        <v>2.55121816381913E-2</v>
      </c>
      <c r="H78" s="43">
        <f t="shared" si="8"/>
        <v>27.5</v>
      </c>
      <c r="I78" s="44">
        <f t="shared" si="9"/>
        <v>0.5413028337506961</v>
      </c>
      <c r="K78" s="43">
        <v>27.5</v>
      </c>
      <c r="L78" s="44">
        <f t="shared" si="6"/>
        <v>2.56121816381913E-2</v>
      </c>
      <c r="M78" s="45">
        <v>1E-4</v>
      </c>
    </row>
    <row r="79" spans="2:13" ht="13.2" customHeight="1" x14ac:dyDescent="0.25">
      <c r="B79" s="43">
        <f t="shared" si="7"/>
        <v>28</v>
      </c>
      <c r="C79" s="44">
        <f t="shared" si="5"/>
        <v>0.43441182049428023</v>
      </c>
      <c r="E79" s="43">
        <v>28</v>
      </c>
      <c r="F79" s="44">
        <v>2.6074518686483299E-2</v>
      </c>
      <c r="H79" s="43">
        <f t="shared" si="8"/>
        <v>28</v>
      </c>
      <c r="I79" s="44">
        <f t="shared" si="9"/>
        <v>0.53448489587744852</v>
      </c>
      <c r="K79" s="43">
        <v>28</v>
      </c>
      <c r="L79" s="44">
        <f t="shared" si="6"/>
        <v>2.6174518686483298E-2</v>
      </c>
      <c r="M79" s="45">
        <v>1E-4</v>
      </c>
    </row>
    <row r="80" spans="2:13" ht="13.2" customHeight="1" x14ac:dyDescent="0.25">
      <c r="B80" s="43">
        <f t="shared" si="7"/>
        <v>28.5</v>
      </c>
      <c r="C80" s="44">
        <f t="shared" si="5"/>
        <v>0.42799194137367519</v>
      </c>
      <c r="E80" s="43">
        <v>28.5</v>
      </c>
      <c r="F80" s="44">
        <v>2.66368557347752E-2</v>
      </c>
      <c r="H80" s="43">
        <f t="shared" si="8"/>
        <v>28.5</v>
      </c>
      <c r="I80" s="44">
        <f t="shared" si="9"/>
        <v>0.52760635499622033</v>
      </c>
      <c r="K80" s="43">
        <v>28.5</v>
      </c>
      <c r="L80" s="44">
        <f t="shared" si="6"/>
        <v>2.6736855734775199E-2</v>
      </c>
      <c r="M80" s="45">
        <v>1E-4</v>
      </c>
    </row>
    <row r="81" spans="2:13" ht="13.2" customHeight="1" x14ac:dyDescent="0.25">
      <c r="B81" s="43">
        <f t="shared" si="7"/>
        <v>29</v>
      </c>
      <c r="C81" s="44">
        <f t="shared" si="5"/>
        <v>0.42166693731396576</v>
      </c>
      <c r="E81" s="43">
        <v>29</v>
      </c>
      <c r="F81" s="44">
        <v>2.7199192783067101E-2</v>
      </c>
      <c r="H81" s="43">
        <f t="shared" si="8"/>
        <v>29</v>
      </c>
      <c r="I81" s="44">
        <f t="shared" si="9"/>
        <v>0.52067182485431696</v>
      </c>
      <c r="K81" s="43">
        <v>29</v>
      </c>
      <c r="L81" s="44">
        <f t="shared" si="6"/>
        <v>2.7299192783067101E-2</v>
      </c>
      <c r="M81" s="45">
        <v>1E-4</v>
      </c>
    </row>
    <row r="82" spans="2:13" ht="13.2" customHeight="1" x14ac:dyDescent="0.25">
      <c r="B82" s="43">
        <f t="shared" si="7"/>
        <v>29.5</v>
      </c>
      <c r="C82" s="44">
        <f t="shared" si="5"/>
        <v>0.41543540622065595</v>
      </c>
      <c r="E82" s="43">
        <v>29.5</v>
      </c>
      <c r="F82" s="44">
        <v>2.7761529831358999E-2</v>
      </c>
      <c r="H82" s="43">
        <f t="shared" si="8"/>
        <v>29.5</v>
      </c>
      <c r="I82" s="44">
        <f t="shared" si="9"/>
        <v>0.51368590388940094</v>
      </c>
      <c r="K82" s="43">
        <v>29.5</v>
      </c>
      <c r="L82" s="44">
        <f t="shared" si="6"/>
        <v>2.7861529831358998E-2</v>
      </c>
      <c r="M82" s="45">
        <v>1E-4</v>
      </c>
    </row>
    <row r="83" spans="2:13" ht="13.2" customHeight="1" x14ac:dyDescent="0.25">
      <c r="B83" s="43">
        <f t="shared" si="7"/>
        <v>30</v>
      </c>
      <c r="C83" s="44">
        <f t="shared" si="5"/>
        <v>0.40929596671985818</v>
      </c>
      <c r="E83" s="43">
        <v>30</v>
      </c>
      <c r="F83" s="44">
        <v>2.8074549527974502E-2</v>
      </c>
      <c r="H83" s="43">
        <f t="shared" si="8"/>
        <v>30</v>
      </c>
      <c r="I83" s="44">
        <f t="shared" si="9"/>
        <v>0.50665317033815327</v>
      </c>
      <c r="K83" s="43">
        <v>30</v>
      </c>
      <c r="L83" s="44">
        <f t="shared" si="6"/>
        <v>2.8174549527974501E-2</v>
      </c>
      <c r="M83" s="45">
        <v>1E-4</v>
      </c>
    </row>
    <row r="84" spans="2:13" ht="13.2" customHeight="1" x14ac:dyDescent="0.25">
      <c r="B84" s="43">
        <f t="shared" si="7"/>
        <v>30.5</v>
      </c>
      <c r="C84" s="44">
        <f t="shared" si="5"/>
        <v>0.40324725785207699</v>
      </c>
      <c r="E84" s="43">
        <v>30.5</v>
      </c>
      <c r="F84" s="44">
        <v>2.8068131367754701E-2</v>
      </c>
      <c r="H84" s="43">
        <f t="shared" si="8"/>
        <v>30.5</v>
      </c>
      <c r="I84" s="44">
        <f t="shared" si="9"/>
        <v>0.49963959210086689</v>
      </c>
      <c r="K84" s="43">
        <v>30.5</v>
      </c>
      <c r="L84" s="44">
        <f t="shared" si="6"/>
        <v>2.8168131367754701E-2</v>
      </c>
      <c r="M84" s="45">
        <v>1E-4</v>
      </c>
    </row>
    <row r="85" spans="2:13" ht="13.2" customHeight="1" x14ac:dyDescent="0.25">
      <c r="B85" s="43">
        <f t="shared" si="7"/>
        <v>31</v>
      </c>
      <c r="C85" s="44">
        <f t="shared" si="5"/>
        <v>0.39728793877051932</v>
      </c>
      <c r="E85" s="43">
        <v>31</v>
      </c>
      <c r="F85" s="44">
        <v>2.8061713207534901E-2</v>
      </c>
      <c r="H85" s="43">
        <f t="shared" si="8"/>
        <v>31</v>
      </c>
      <c r="I85" s="44">
        <f t="shared" si="9"/>
        <v>0.49272466183264135</v>
      </c>
      <c r="K85" s="43">
        <v>31</v>
      </c>
      <c r="L85" s="44">
        <f t="shared" si="6"/>
        <v>2.81617132075349E-2</v>
      </c>
      <c r="M85" s="45">
        <v>1E-4</v>
      </c>
    </row>
    <row r="86" spans="2:13" ht="13.2" customHeight="1" x14ac:dyDescent="0.25">
      <c r="B86" s="43">
        <f t="shared" si="7"/>
        <v>31.5</v>
      </c>
      <c r="C86" s="44">
        <f t="shared" si="5"/>
        <v>0.39141668844386146</v>
      </c>
      <c r="E86" s="43">
        <v>31.5</v>
      </c>
      <c r="F86" s="44">
        <v>2.8055295047315E-2</v>
      </c>
      <c r="H86" s="43">
        <f t="shared" si="8"/>
        <v>31.5</v>
      </c>
      <c r="I86" s="44">
        <f t="shared" si="9"/>
        <v>0.48590697080253992</v>
      </c>
      <c r="K86" s="43">
        <v>31.5</v>
      </c>
      <c r="L86" s="44">
        <f t="shared" si="6"/>
        <v>2.8155295047314999E-2</v>
      </c>
      <c r="M86" s="45">
        <v>1E-4</v>
      </c>
    </row>
    <row r="87" spans="2:13" ht="13.2" customHeight="1" x14ac:dyDescent="0.25">
      <c r="B87" s="43">
        <f t="shared" si="7"/>
        <v>32</v>
      </c>
      <c r="C87" s="44">
        <f t="shared" ref="C87:C118" si="10">POWER(1+0.03*0.5,-B87/0.5)</f>
        <v>0.38563220536341036</v>
      </c>
      <c r="E87" s="43">
        <v>32</v>
      </c>
      <c r="F87" s="44">
        <v>2.80488768870952E-2</v>
      </c>
      <c r="H87" s="43">
        <f t="shared" si="8"/>
        <v>32</v>
      </c>
      <c r="I87" s="44">
        <f t="shared" si="9"/>
        <v>0.4791851306906339</v>
      </c>
      <c r="K87" s="43">
        <v>32</v>
      </c>
      <c r="L87" s="44">
        <f t="shared" ref="L87:L118" si="11">F87+M87</f>
        <v>2.8148876887095199E-2</v>
      </c>
      <c r="M87" s="45">
        <v>1E-4</v>
      </c>
    </row>
    <row r="88" spans="2:13" ht="13.2" customHeight="1" x14ac:dyDescent="0.25">
      <c r="B88" s="43">
        <f t="shared" ref="B88:B123" si="12">B87+0.5</f>
        <v>32.5</v>
      </c>
      <c r="C88" s="44">
        <f t="shared" si="10"/>
        <v>0.37993320725459151</v>
      </c>
      <c r="E88" s="43">
        <v>32.5</v>
      </c>
      <c r="F88" s="44">
        <v>2.8042458726875399E-2</v>
      </c>
      <c r="H88" s="43">
        <f t="shared" ref="H88:H123" si="13">H87+0.5</f>
        <v>32.5</v>
      </c>
      <c r="I88" s="44">
        <f t="shared" ref="I88:I123" si="14">I87/(1+F87*0.5)</f>
        <v>0.47255777328813459</v>
      </c>
      <c r="K88" s="43">
        <v>32.5</v>
      </c>
      <c r="L88" s="44">
        <f t="shared" si="11"/>
        <v>2.8142458726875399E-2</v>
      </c>
      <c r="M88" s="45">
        <v>1E-4</v>
      </c>
    </row>
    <row r="89" spans="2:13" ht="13.2" customHeight="1" x14ac:dyDescent="0.25">
      <c r="B89" s="43">
        <f t="shared" si="12"/>
        <v>33</v>
      </c>
      <c r="C89" s="44">
        <f t="shared" si="10"/>
        <v>0.37431843079270105</v>
      </c>
      <c r="E89" s="43">
        <v>33</v>
      </c>
      <c r="F89" s="44">
        <v>2.8036040566655599E-2</v>
      </c>
      <c r="H89" s="43">
        <f t="shared" si="13"/>
        <v>33</v>
      </c>
      <c r="I89" s="44">
        <f t="shared" si="14"/>
        <v>0.46602355020198899</v>
      </c>
      <c r="K89" s="43">
        <v>33</v>
      </c>
      <c r="L89" s="44">
        <f t="shared" si="11"/>
        <v>2.8136040566655598E-2</v>
      </c>
      <c r="M89" s="45">
        <v>1E-4</v>
      </c>
    </row>
    <row r="90" spans="2:13" ht="13.2" customHeight="1" x14ac:dyDescent="0.25">
      <c r="B90" s="43">
        <f t="shared" si="12"/>
        <v>33.5</v>
      </c>
      <c r="C90" s="44">
        <f t="shared" si="10"/>
        <v>0.36878663132285822</v>
      </c>
      <c r="E90" s="43">
        <v>33.5</v>
      </c>
      <c r="F90" s="44">
        <v>2.8029622406435799E-2</v>
      </c>
      <c r="H90" s="43">
        <f t="shared" si="13"/>
        <v>33.5</v>
      </c>
      <c r="I90" s="44">
        <f t="shared" si="14"/>
        <v>0.45958113256387384</v>
      </c>
      <c r="K90" s="43">
        <v>33.5</v>
      </c>
      <c r="L90" s="44">
        <f t="shared" si="11"/>
        <v>2.8129622406435798E-2</v>
      </c>
      <c r="M90" s="45">
        <v>1E-4</v>
      </c>
    </row>
    <row r="91" spans="2:13" ht="13.2" customHeight="1" x14ac:dyDescent="0.25">
      <c r="B91" s="43">
        <f t="shared" si="12"/>
        <v>34</v>
      </c>
      <c r="C91" s="44">
        <f t="shared" si="10"/>
        <v>0.36333658258409685</v>
      </c>
      <c r="E91" s="43">
        <v>34</v>
      </c>
      <c r="F91" s="44">
        <v>2.8023204246215901E-2</v>
      </c>
      <c r="H91" s="43">
        <f t="shared" si="13"/>
        <v>34</v>
      </c>
      <c r="I91" s="44">
        <f t="shared" si="14"/>
        <v>0.45322921074351996</v>
      </c>
      <c r="K91" s="43">
        <v>34</v>
      </c>
      <c r="L91" s="44">
        <f t="shared" si="11"/>
        <v>2.8123204246215901E-2</v>
      </c>
      <c r="M91" s="45">
        <v>1E-4</v>
      </c>
    </row>
    <row r="92" spans="2:13" ht="13.2" customHeight="1" x14ac:dyDescent="0.25">
      <c r="B92" s="43">
        <f t="shared" si="12"/>
        <v>34.5</v>
      </c>
      <c r="C92" s="44">
        <f t="shared" si="10"/>
        <v>0.35796707643753384</v>
      </c>
      <c r="E92" s="43">
        <v>34.5</v>
      </c>
      <c r="F92" s="44">
        <v>2.8016786085996101E-2</v>
      </c>
      <c r="H92" s="43">
        <f t="shared" si="13"/>
        <v>34.5</v>
      </c>
      <c r="I92" s="44">
        <f t="shared" si="14"/>
        <v>0.4469664940663024</v>
      </c>
      <c r="K92" s="43">
        <v>34.5</v>
      </c>
      <c r="L92" s="44">
        <f t="shared" si="11"/>
        <v>2.81167860859961E-2</v>
      </c>
      <c r="M92" s="45">
        <v>1E-4</v>
      </c>
    </row>
    <row r="93" spans="2:13" ht="13.2" customHeight="1" x14ac:dyDescent="0.25">
      <c r="B93" s="43">
        <f t="shared" si="12"/>
        <v>35</v>
      </c>
      <c r="C93" s="44">
        <f t="shared" si="10"/>
        <v>0.3526769225985556</v>
      </c>
      <c r="E93" s="43">
        <v>35</v>
      </c>
      <c r="F93" s="44">
        <v>2.8010367925776301E-2</v>
      </c>
      <c r="H93" s="43">
        <f t="shared" si="13"/>
        <v>35</v>
      </c>
      <c r="I93" s="44">
        <f t="shared" si="14"/>
        <v>0.4407917105350323</v>
      </c>
      <c r="K93" s="43">
        <v>35</v>
      </c>
      <c r="L93" s="44">
        <f t="shared" si="11"/>
        <v>2.81103679257763E-2</v>
      </c>
      <c r="M93" s="45">
        <v>1E-4</v>
      </c>
    </row>
    <row r="94" spans="2:13" ht="13.2" customHeight="1" x14ac:dyDescent="0.25">
      <c r="B94" s="43">
        <f t="shared" si="12"/>
        <v>35.5</v>
      </c>
      <c r="C94" s="44">
        <f t="shared" si="10"/>
        <v>0.34746494837296121</v>
      </c>
      <c r="E94" s="43">
        <v>35.5</v>
      </c>
      <c r="F94" s="44">
        <v>2.80039497655565E-2</v>
      </c>
      <c r="H94" s="43">
        <f t="shared" si="13"/>
        <v>35.5</v>
      </c>
      <c r="I94" s="44">
        <f t="shared" si="14"/>
        <v>0.43470360655588619</v>
      </c>
      <c r="K94" s="43">
        <v>35.5</v>
      </c>
      <c r="L94" s="44">
        <f t="shared" si="11"/>
        <v>2.81039497655565E-2</v>
      </c>
      <c r="M94" s="45">
        <v>1E-4</v>
      </c>
    </row>
    <row r="95" spans="2:13" ht="13.2" customHeight="1" x14ac:dyDescent="0.25">
      <c r="B95" s="43">
        <f t="shared" si="12"/>
        <v>36</v>
      </c>
      <c r="C95" s="44">
        <f t="shared" si="10"/>
        <v>0.34232999839700617</v>
      </c>
      <c r="E95" s="43">
        <v>36</v>
      </c>
      <c r="F95" s="44">
        <v>2.7997531605336599E-2</v>
      </c>
      <c r="H95" s="43">
        <f t="shared" si="13"/>
        <v>36</v>
      </c>
      <c r="I95" s="44">
        <f t="shared" si="14"/>
        <v>0.42870094666841185</v>
      </c>
      <c r="K95" s="43">
        <v>36</v>
      </c>
      <c r="L95" s="44">
        <f t="shared" si="11"/>
        <v>2.8097531605336599E-2</v>
      </c>
      <c r="M95" s="45">
        <v>1E-4</v>
      </c>
    </row>
    <row r="96" spans="2:13" ht="13.2" customHeight="1" x14ac:dyDescent="0.25">
      <c r="B96" s="43">
        <f t="shared" si="12"/>
        <v>36.5</v>
      </c>
      <c r="C96" s="44">
        <f t="shared" si="10"/>
        <v>0.33727093438128691</v>
      </c>
      <c r="E96" s="43">
        <v>36.5</v>
      </c>
      <c r="F96" s="44">
        <v>2.7991113445116799E-2</v>
      </c>
      <c r="H96" s="43">
        <f t="shared" si="13"/>
        <v>36.5</v>
      </c>
      <c r="I96" s="44">
        <f t="shared" si="14"/>
        <v>0.42278251327954797</v>
      </c>
      <c r="K96" s="43">
        <v>36.5</v>
      </c>
      <c r="L96" s="44">
        <f t="shared" si="11"/>
        <v>2.8091113445116798E-2</v>
      </c>
      <c r="M96" s="45">
        <v>1E-4</v>
      </c>
    </row>
    <row r="97" spans="2:13" ht="13.2" customHeight="1" x14ac:dyDescent="0.25">
      <c r="B97" s="43">
        <f t="shared" si="12"/>
        <v>37</v>
      </c>
      <c r="C97" s="44">
        <f t="shared" si="10"/>
        <v>0.33228663485841076</v>
      </c>
      <c r="E97" s="43">
        <v>37</v>
      </c>
      <c r="F97" s="44">
        <v>2.7984695284896999E-2</v>
      </c>
      <c r="H97" s="43">
        <f t="shared" si="13"/>
        <v>37</v>
      </c>
      <c r="I97" s="44">
        <f t="shared" si="14"/>
        <v>0.41694710640159777</v>
      </c>
      <c r="K97" s="43">
        <v>37</v>
      </c>
      <c r="L97" s="44">
        <f t="shared" si="11"/>
        <v>2.8084695284896998E-2</v>
      </c>
      <c r="M97" s="45">
        <v>1E-4</v>
      </c>
    </row>
    <row r="98" spans="2:13" ht="13.2" customHeight="1" x14ac:dyDescent="0.25">
      <c r="B98" s="43">
        <f t="shared" si="12"/>
        <v>37.5</v>
      </c>
      <c r="C98" s="44">
        <f t="shared" si="10"/>
        <v>0.3273759949343949</v>
      </c>
      <c r="E98" s="43">
        <v>37.5</v>
      </c>
      <c r="F98" s="44">
        <v>2.7978277124677198E-2</v>
      </c>
      <c r="H98" s="43">
        <f t="shared" si="13"/>
        <v>37.5</v>
      </c>
      <c r="I98" s="44">
        <f t="shared" si="14"/>
        <v>0.41119354339409731</v>
      </c>
      <c r="K98" s="43">
        <v>37.5</v>
      </c>
      <c r="L98" s="44">
        <f t="shared" si="11"/>
        <v>2.8078277124677198E-2</v>
      </c>
      <c r="M98" s="45">
        <v>1E-4</v>
      </c>
    </row>
    <row r="99" spans="2:13" ht="13.2" customHeight="1" x14ac:dyDescent="0.25">
      <c r="B99" s="43">
        <f t="shared" si="12"/>
        <v>38</v>
      </c>
      <c r="C99" s="44">
        <f t="shared" si="10"/>
        <v>0.32253792604373893</v>
      </c>
      <c r="E99" s="43">
        <v>38</v>
      </c>
      <c r="F99" s="44">
        <v>2.7971858964457402E-2</v>
      </c>
      <c r="H99" s="43">
        <f t="shared" si="13"/>
        <v>38</v>
      </c>
      <c r="I99" s="44">
        <f t="shared" si="14"/>
        <v>0.40552065870951903</v>
      </c>
      <c r="K99" s="43">
        <v>38</v>
      </c>
      <c r="L99" s="44">
        <f t="shared" si="11"/>
        <v>2.8071858964457401E-2</v>
      </c>
      <c r="M99" s="45">
        <v>1E-4</v>
      </c>
    </row>
    <row r="100" spans="2:13" ht="13.2" customHeight="1" x14ac:dyDescent="0.25">
      <c r="B100" s="43">
        <f t="shared" si="12"/>
        <v>38.5</v>
      </c>
      <c r="C100" s="44">
        <f t="shared" si="10"/>
        <v>0.31777135570811715</v>
      </c>
      <c r="E100" s="43">
        <v>38.5</v>
      </c>
      <c r="F100" s="44">
        <v>2.7965440804237501E-2</v>
      </c>
      <c r="H100" s="43">
        <f t="shared" si="13"/>
        <v>38.5</v>
      </c>
      <c r="I100" s="44">
        <f t="shared" si="14"/>
        <v>0.39992730364275364</v>
      </c>
      <c r="K100" s="43">
        <v>38.5</v>
      </c>
      <c r="L100" s="44">
        <f t="shared" si="11"/>
        <v>2.80654408042375E-2</v>
      </c>
      <c r="M100" s="45">
        <v>1E-4</v>
      </c>
    </row>
    <row r="101" spans="2:13" ht="13.2" customHeight="1" x14ac:dyDescent="0.25">
      <c r="B101" s="43">
        <f t="shared" si="12"/>
        <v>39</v>
      </c>
      <c r="C101" s="44">
        <f t="shared" si="10"/>
        <v>0.31307522729863763</v>
      </c>
      <c r="E101" s="43">
        <v>39</v>
      </c>
      <c r="F101" s="44">
        <v>2.79590226440177E-2</v>
      </c>
      <c r="H101" s="43">
        <f t="shared" si="13"/>
        <v>39</v>
      </c>
      <c r="I101" s="44">
        <f t="shared" si="14"/>
        <v>0.39441234608431297</v>
      </c>
      <c r="K101" s="43">
        <v>39</v>
      </c>
      <c r="L101" s="44">
        <f t="shared" si="11"/>
        <v>2.80590226440177E-2</v>
      </c>
      <c r="M101" s="45">
        <v>1E-4</v>
      </c>
    </row>
    <row r="102" spans="2:13" ht="13.2" customHeight="1" x14ac:dyDescent="0.25">
      <c r="B102" s="43">
        <f t="shared" si="12"/>
        <v>39.5</v>
      </c>
      <c r="C102" s="44">
        <f t="shared" si="10"/>
        <v>0.30844849980161348</v>
      </c>
      <c r="E102" s="43">
        <v>39.5</v>
      </c>
      <c r="F102" s="44">
        <v>2.79526044837979E-2</v>
      </c>
      <c r="H102" s="43">
        <f t="shared" si="13"/>
        <v>39.5</v>
      </c>
      <c r="I102" s="44">
        <f t="shared" si="14"/>
        <v>0.38897467027719818</v>
      </c>
      <c r="K102" s="43">
        <v>39.5</v>
      </c>
      <c r="L102" s="44">
        <f t="shared" si="11"/>
        <v>2.8052604483797899E-2</v>
      </c>
      <c r="M102" s="45">
        <v>1E-4</v>
      </c>
    </row>
    <row r="103" spans="2:13" ht="13.2" customHeight="1" x14ac:dyDescent="0.25">
      <c r="B103" s="43">
        <f t="shared" si="12"/>
        <v>40</v>
      </c>
      <c r="C103" s="44">
        <f t="shared" si="10"/>
        <v>0.30389014758779664</v>
      </c>
      <c r="E103" s="43">
        <v>40</v>
      </c>
      <c r="F103" s="44">
        <v>2.8012314726459701E-2</v>
      </c>
      <c r="H103" s="43">
        <f t="shared" si="13"/>
        <v>40</v>
      </c>
      <c r="I103" s="44">
        <f t="shared" si="14"/>
        <v>0.38361317657737776</v>
      </c>
      <c r="K103" s="43">
        <v>40</v>
      </c>
      <c r="L103" s="44">
        <f t="shared" si="11"/>
        <v>2.8112314726459701E-2</v>
      </c>
      <c r="M103" s="45">
        <v>1E-4</v>
      </c>
    </row>
    <row r="104" spans="2:13" ht="13.2" customHeight="1" x14ac:dyDescent="0.25">
      <c r="B104" s="43">
        <f t="shared" si="12"/>
        <v>40.5</v>
      </c>
      <c r="C104" s="44">
        <f t="shared" si="10"/>
        <v>0.29939916018502133</v>
      </c>
      <c r="E104" s="43">
        <v>40.5</v>
      </c>
      <c r="F104" s="44">
        <v>2.8156751985313599E-2</v>
      </c>
      <c r="H104" s="43">
        <f t="shared" si="13"/>
        <v>40.5</v>
      </c>
      <c r="I104" s="44">
        <f t="shared" si="14"/>
        <v>0.37831444492892041</v>
      </c>
      <c r="K104" s="43">
        <v>40.5</v>
      </c>
      <c r="L104" s="44">
        <f t="shared" si="11"/>
        <v>2.8256751985313598E-2</v>
      </c>
      <c r="M104" s="45">
        <v>1E-4</v>
      </c>
    </row>
    <row r="105" spans="2:13" ht="13.2" customHeight="1" x14ac:dyDescent="0.25">
      <c r="B105" s="43">
        <f t="shared" si="12"/>
        <v>41</v>
      </c>
      <c r="C105" s="44">
        <f t="shared" si="10"/>
        <v>0.29497454205420826</v>
      </c>
      <c r="E105" s="43">
        <v>41</v>
      </c>
      <c r="F105" s="44">
        <v>2.8301189244167399E-2</v>
      </c>
      <c r="H105" s="43">
        <f t="shared" si="13"/>
        <v>41</v>
      </c>
      <c r="I105" s="44">
        <f t="shared" si="14"/>
        <v>0.37306233313435716</v>
      </c>
      <c r="K105" s="43">
        <v>41</v>
      </c>
      <c r="L105" s="44">
        <f t="shared" si="11"/>
        <v>2.8401189244167398E-2</v>
      </c>
      <c r="M105" s="45">
        <v>1E-4</v>
      </c>
    </row>
    <row r="106" spans="2:13" ht="13.2" customHeight="1" x14ac:dyDescent="0.25">
      <c r="B106" s="43">
        <f t="shared" si="12"/>
        <v>41.5</v>
      </c>
      <c r="C106" s="44">
        <f t="shared" si="10"/>
        <v>0.2906153123686781</v>
      </c>
      <c r="E106" s="43">
        <v>41.5</v>
      </c>
      <c r="F106" s="44">
        <v>2.84456265030213E-2</v>
      </c>
      <c r="H106" s="43">
        <f t="shared" si="13"/>
        <v>41.5</v>
      </c>
      <c r="I106" s="44">
        <f t="shared" si="14"/>
        <v>0.36785693871567104</v>
      </c>
      <c r="K106" s="43">
        <v>41.5</v>
      </c>
      <c r="L106" s="44">
        <f t="shared" si="11"/>
        <v>2.8545626503021299E-2</v>
      </c>
      <c r="M106" s="45">
        <v>1E-4</v>
      </c>
    </row>
    <row r="107" spans="2:13" ht="13.2" customHeight="1" x14ac:dyDescent="0.25">
      <c r="B107" s="43">
        <f t="shared" si="12"/>
        <v>42</v>
      </c>
      <c r="C107" s="44">
        <f t="shared" si="10"/>
        <v>0.28632050479672727</v>
      </c>
      <c r="E107" s="43">
        <v>42</v>
      </c>
      <c r="F107" s="44">
        <v>2.8590063761875201E-2</v>
      </c>
      <c r="H107" s="43">
        <f t="shared" si="13"/>
        <v>42</v>
      </c>
      <c r="I107" s="44">
        <f t="shared" si="14"/>
        <v>0.36269834784760308</v>
      </c>
      <c r="K107" s="43">
        <v>42</v>
      </c>
      <c r="L107" s="44">
        <f t="shared" si="11"/>
        <v>2.86900637618752E-2</v>
      </c>
      <c r="M107" s="45">
        <v>1E-4</v>
      </c>
    </row>
    <row r="108" spans="2:13" ht="13.2" customHeight="1" x14ac:dyDescent="0.25">
      <c r="B108" s="43">
        <f t="shared" si="12"/>
        <v>42.5</v>
      </c>
      <c r="C108" s="44">
        <f t="shared" si="10"/>
        <v>0.28208916728741606</v>
      </c>
      <c r="E108" s="43">
        <v>42.5</v>
      </c>
      <c r="F108" s="44">
        <v>2.8734501020729001E-2</v>
      </c>
      <c r="H108" s="43">
        <f t="shared" si="13"/>
        <v>42.5</v>
      </c>
      <c r="I108" s="44">
        <f t="shared" si="14"/>
        <v>0.35758663549303293</v>
      </c>
      <c r="K108" s="43">
        <v>42.5</v>
      </c>
      <c r="L108" s="44">
        <f t="shared" si="11"/>
        <v>2.8834501020729E-2</v>
      </c>
      <c r="M108" s="45">
        <v>1E-4</v>
      </c>
    </row>
    <row r="109" spans="2:13" ht="13.2" customHeight="1" x14ac:dyDescent="0.25">
      <c r="B109" s="43">
        <f t="shared" si="12"/>
        <v>43</v>
      </c>
      <c r="C109" s="44">
        <f t="shared" si="10"/>
        <v>0.27792036185952324</v>
      </c>
      <c r="E109" s="43">
        <v>43</v>
      </c>
      <c r="F109" s="44">
        <v>2.8878938279582898E-2</v>
      </c>
      <c r="H109" s="43">
        <f t="shared" si="13"/>
        <v>43</v>
      </c>
      <c r="I109" s="44">
        <f t="shared" si="14"/>
        <v>0.35252186554043252</v>
      </c>
      <c r="K109" s="43">
        <v>43</v>
      </c>
      <c r="L109" s="44">
        <f t="shared" si="11"/>
        <v>2.8978938279582898E-2</v>
      </c>
      <c r="M109" s="45">
        <v>1E-4</v>
      </c>
    </row>
    <row r="110" spans="2:13" ht="13.2" customHeight="1" x14ac:dyDescent="0.25">
      <c r="B110" s="43">
        <f t="shared" si="12"/>
        <v>43.5</v>
      </c>
      <c r="C110" s="44">
        <f t="shared" si="10"/>
        <v>0.27381316439361902</v>
      </c>
      <c r="E110" s="43">
        <v>43.5</v>
      </c>
      <c r="F110" s="44">
        <v>2.9023375538436799E-2</v>
      </c>
      <c r="H110" s="43">
        <f t="shared" si="13"/>
        <v>43.5</v>
      </c>
      <c r="I110" s="44">
        <f t="shared" si="14"/>
        <v>0.34750409094330537</v>
      </c>
      <c r="K110" s="43">
        <v>43.5</v>
      </c>
      <c r="L110" s="44">
        <f t="shared" si="11"/>
        <v>2.9123375538436799E-2</v>
      </c>
      <c r="M110" s="45">
        <v>1E-4</v>
      </c>
    </row>
    <row r="111" spans="2:13" ht="13.2" customHeight="1" x14ac:dyDescent="0.25">
      <c r="B111" s="43">
        <f t="shared" si="12"/>
        <v>44</v>
      </c>
      <c r="C111" s="44">
        <f t="shared" si="10"/>
        <v>0.26976666442721087</v>
      </c>
      <c r="E111" s="43">
        <v>44</v>
      </c>
      <c r="F111" s="44">
        <v>2.9167812797290599E-2</v>
      </c>
      <c r="H111" s="43">
        <f t="shared" si="13"/>
        <v>44</v>
      </c>
      <c r="I111" s="44">
        <f t="shared" si="14"/>
        <v>0.34253335386152373</v>
      </c>
      <c r="K111" s="43">
        <v>44</v>
      </c>
      <c r="L111" s="44">
        <f t="shared" si="11"/>
        <v>2.9267812797290599E-2</v>
      </c>
      <c r="M111" s="45">
        <v>1E-4</v>
      </c>
    </row>
    <row r="112" spans="2:13" ht="13.2" customHeight="1" x14ac:dyDescent="0.25">
      <c r="B112" s="43">
        <f t="shared" si="12"/>
        <v>44.5</v>
      </c>
      <c r="C112" s="44">
        <f t="shared" si="10"/>
        <v>0.26577996495291711</v>
      </c>
      <c r="E112" s="43">
        <v>44.5</v>
      </c>
      <c r="F112" s="44">
        <v>2.93122500561445E-2</v>
      </c>
      <c r="H112" s="43">
        <f t="shared" si="13"/>
        <v>44.5</v>
      </c>
      <c r="I112" s="44">
        <f t="shared" si="14"/>
        <v>0.3376096858044752</v>
      </c>
      <c r="K112" s="43">
        <v>44.5</v>
      </c>
      <c r="L112" s="44">
        <f t="shared" si="11"/>
        <v>2.94122500561445E-2</v>
      </c>
      <c r="M112" s="45">
        <v>1E-4</v>
      </c>
    </row>
    <row r="113" spans="2:13" ht="13.2" customHeight="1" x14ac:dyDescent="0.25">
      <c r="B113" s="43">
        <f t="shared" si="12"/>
        <v>45</v>
      </c>
      <c r="C113" s="44">
        <f t="shared" si="10"/>
        <v>0.26185218221962281</v>
      </c>
      <c r="E113" s="43">
        <v>45</v>
      </c>
      <c r="F113" s="44">
        <v>2.9456687314998401E-2</v>
      </c>
      <c r="H113" s="43">
        <f t="shared" si="13"/>
        <v>45</v>
      </c>
      <c r="I113" s="44">
        <f t="shared" si="14"/>
        <v>0.33273310777593207</v>
      </c>
      <c r="K113" s="43">
        <v>45</v>
      </c>
      <c r="L113" s="44">
        <f t="shared" si="11"/>
        <v>2.9556687314998401E-2</v>
      </c>
      <c r="M113" s="45">
        <v>1E-4</v>
      </c>
    </row>
    <row r="114" spans="2:13" ht="13.2" customHeight="1" x14ac:dyDescent="0.25">
      <c r="B114" s="43">
        <f t="shared" si="12"/>
        <v>45.5</v>
      </c>
      <c r="C114" s="44">
        <f t="shared" si="10"/>
        <v>0.25798244553657423</v>
      </c>
      <c r="E114" s="43">
        <v>45.5</v>
      </c>
      <c r="F114" s="44">
        <v>2.9601124573852201E-2</v>
      </c>
      <c r="H114" s="43">
        <f t="shared" si="13"/>
        <v>45.5</v>
      </c>
      <c r="I114" s="44">
        <f t="shared" si="14"/>
        <v>0.32790363042055648</v>
      </c>
      <c r="K114" s="43">
        <v>45.5</v>
      </c>
      <c r="L114" s="44">
        <f t="shared" si="11"/>
        <v>2.9701124573852201E-2</v>
      </c>
      <c r="M114" s="45">
        <v>1E-4</v>
      </c>
    </row>
    <row r="115" spans="2:13" ht="13.2" customHeight="1" x14ac:dyDescent="0.25">
      <c r="B115" s="43">
        <f t="shared" si="12"/>
        <v>46</v>
      </c>
      <c r="C115" s="44">
        <f t="shared" si="10"/>
        <v>0.2541698970803688</v>
      </c>
      <c r="E115" s="43">
        <v>46</v>
      </c>
      <c r="F115" s="44">
        <v>2.9745561832706099E-2</v>
      </c>
      <c r="H115" s="43">
        <f t="shared" si="13"/>
        <v>46</v>
      </c>
      <c r="I115" s="44">
        <f t="shared" si="14"/>
        <v>0.32312125417195481</v>
      </c>
      <c r="K115" s="43">
        <v>46</v>
      </c>
      <c r="L115" s="44">
        <f t="shared" si="11"/>
        <v>2.9845561832706098E-2</v>
      </c>
      <c r="M115" s="45">
        <v>1E-4</v>
      </c>
    </row>
    <row r="116" spans="2:13" ht="13.2" customHeight="1" x14ac:dyDescent="0.25">
      <c r="B116" s="43">
        <f t="shared" si="12"/>
        <v>46.5</v>
      </c>
      <c r="C116" s="44">
        <f t="shared" si="10"/>
        <v>0.25041369170479683</v>
      </c>
      <c r="E116" s="43">
        <v>46.5</v>
      </c>
      <c r="F116" s="44">
        <v>2.988999909156E-2</v>
      </c>
      <c r="H116" s="43">
        <f t="shared" si="13"/>
        <v>46.5</v>
      </c>
      <c r="I116" s="44">
        <f t="shared" si="14"/>
        <v>0.31838596940219527</v>
      </c>
      <c r="K116" s="43">
        <v>46.5</v>
      </c>
      <c r="L116" s="44">
        <f t="shared" si="11"/>
        <v>2.9989999091559999E-2</v>
      </c>
      <c r="M116" s="45">
        <v>1E-4</v>
      </c>
    </row>
    <row r="117" spans="2:13" ht="13.2" customHeight="1" x14ac:dyDescent="0.25">
      <c r="B117" s="43">
        <f t="shared" si="12"/>
        <v>47</v>
      </c>
      <c r="C117" s="44">
        <f t="shared" si="10"/>
        <v>0.24671299675349448</v>
      </c>
      <c r="E117" s="43">
        <v>47</v>
      </c>
      <c r="F117" s="44">
        <v>3.00344363504139E-2</v>
      </c>
      <c r="H117" s="43">
        <f t="shared" si="13"/>
        <v>47</v>
      </c>
      <c r="I117" s="44">
        <f t="shared" si="14"/>
        <v>0.31369775657270399</v>
      </c>
      <c r="K117" s="43">
        <v>47</v>
      </c>
      <c r="L117" s="44">
        <f t="shared" si="11"/>
        <v>3.01344363504139E-2</v>
      </c>
      <c r="M117" s="45">
        <v>1E-4</v>
      </c>
    </row>
    <row r="118" spans="2:13" ht="13.2" customHeight="1" x14ac:dyDescent="0.25">
      <c r="B118" s="43">
        <f t="shared" si="12"/>
        <v>47.5</v>
      </c>
      <c r="C118" s="44">
        <f t="shared" si="10"/>
        <v>0.24306699187536404</v>
      </c>
      <c r="E118" s="43">
        <v>47.5</v>
      </c>
      <c r="F118" s="44">
        <v>3.0178873609267701E-2</v>
      </c>
      <c r="H118" s="43">
        <f t="shared" si="13"/>
        <v>47.5</v>
      </c>
      <c r="I118" s="44">
        <f t="shared" si="14"/>
        <v>0.30905658638645395</v>
      </c>
      <c r="K118" s="43">
        <v>47.5</v>
      </c>
      <c r="L118" s="44">
        <f t="shared" si="11"/>
        <v>3.02788736092677E-2</v>
      </c>
      <c r="M118" s="45">
        <v>1E-4</v>
      </c>
    </row>
    <row r="119" spans="2:13" ht="13.2" customHeight="1" x14ac:dyDescent="0.25">
      <c r="B119" s="43">
        <f t="shared" si="12"/>
        <v>48</v>
      </c>
      <c r="C119" s="44">
        <f t="shared" ref="C119:C150" si="15">POWER(1+0.03*0.5,-B119/0.5)</f>
        <v>0.23947486884272323</v>
      </c>
      <c r="E119" s="43">
        <v>48</v>
      </c>
      <c r="F119" s="44">
        <v>3.0323310868121602E-2</v>
      </c>
      <c r="H119" s="43">
        <f t="shared" si="13"/>
        <v>48</v>
      </c>
      <c r="I119" s="44">
        <f t="shared" si="14"/>
        <v>0.30446241994136286</v>
      </c>
      <c r="K119" s="43">
        <v>48</v>
      </c>
      <c r="L119" s="44">
        <f t="shared" ref="L119:L150" si="16">F119+M119</f>
        <v>3.0423310868121601E-2</v>
      </c>
      <c r="M119" s="45">
        <v>1E-4</v>
      </c>
    </row>
    <row r="120" spans="2:13" ht="13.2" customHeight="1" x14ac:dyDescent="0.25">
      <c r="B120" s="43">
        <f t="shared" si="12"/>
        <v>48.5</v>
      </c>
      <c r="C120" s="44">
        <f t="shared" si="15"/>
        <v>0.23593583137214116</v>
      </c>
      <c r="E120" s="43">
        <v>48.5</v>
      </c>
      <c r="F120" s="44">
        <v>3.0467748126975499E-2</v>
      </c>
      <c r="H120" s="43">
        <f t="shared" si="13"/>
        <v>48.5</v>
      </c>
      <c r="I120" s="44">
        <f t="shared" si="14"/>
        <v>0.29991520888481688</v>
      </c>
      <c r="K120" s="43">
        <v>48.5</v>
      </c>
      <c r="L120" s="44">
        <f t="shared" si="16"/>
        <v>3.0567748126975498E-2</v>
      </c>
      <c r="M120" s="45">
        <v>1E-4</v>
      </c>
    </row>
    <row r="121" spans="2:13" ht="13.2" customHeight="1" x14ac:dyDescent="0.25">
      <c r="B121" s="43">
        <f t="shared" si="12"/>
        <v>49</v>
      </c>
      <c r="C121" s="44">
        <f t="shared" si="15"/>
        <v>0.23244909494792232</v>
      </c>
      <c r="E121" s="43">
        <v>49</v>
      </c>
      <c r="F121" s="44">
        <v>3.0612185385829299E-2</v>
      </c>
      <c r="H121" s="43">
        <f t="shared" si="13"/>
        <v>49</v>
      </c>
      <c r="I121" s="44">
        <f t="shared" si="14"/>
        <v>0.29541489556923678</v>
      </c>
      <c r="K121" s="43">
        <v>49</v>
      </c>
      <c r="L121" s="44">
        <f t="shared" si="16"/>
        <v>3.0712185385829299E-2</v>
      </c>
      <c r="M121" s="45">
        <v>1E-4</v>
      </c>
    </row>
    <row r="122" spans="2:13" ht="13.2" customHeight="1" x14ac:dyDescent="0.25">
      <c r="B122" s="43">
        <f t="shared" si="12"/>
        <v>49.5</v>
      </c>
      <c r="C122" s="44">
        <f t="shared" si="15"/>
        <v>0.22901388664819936</v>
      </c>
      <c r="E122" s="43">
        <v>49.5</v>
      </c>
      <c r="F122" s="44">
        <v>3.07566226446832E-2</v>
      </c>
      <c r="H122" s="43">
        <f t="shared" si="13"/>
        <v>49.5</v>
      </c>
      <c r="I122" s="44">
        <f t="shared" si="14"/>
        <v>0.29096141320860441</v>
      </c>
      <c r="K122" s="43">
        <v>49.5</v>
      </c>
      <c r="L122" s="44">
        <f t="shared" si="16"/>
        <v>3.0856622644683199E-2</v>
      </c>
      <c r="M122" s="45">
        <v>1E-4</v>
      </c>
    </row>
    <row r="123" spans="2:13" ht="13.2" customHeight="1" x14ac:dyDescent="0.25">
      <c r="B123" s="43">
        <f t="shared" si="12"/>
        <v>50</v>
      </c>
      <c r="C123" s="44">
        <f t="shared" si="15"/>
        <v>0.22562944497359547</v>
      </c>
      <c r="E123" s="43">
        <v>50</v>
      </c>
      <c r="F123" s="44">
        <v>3.0840119251856299E-2</v>
      </c>
      <c r="H123" s="43">
        <f t="shared" si="13"/>
        <v>50</v>
      </c>
      <c r="I123" s="44">
        <f t="shared" si="14"/>
        <v>0.28655468603586898</v>
      </c>
      <c r="K123" s="43">
        <v>50</v>
      </c>
      <c r="L123" s="44">
        <f t="shared" si="16"/>
        <v>3.0940119251856298E-2</v>
      </c>
      <c r="M123" s="45">
        <v>1E-4</v>
      </c>
    </row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26"/>
  <sheetViews>
    <sheetView zoomScale="75" zoomScaleNormal="75" workbookViewId="0"/>
  </sheetViews>
  <sheetFormatPr baseColWidth="10" defaultColWidth="8.88671875" defaultRowHeight="13.2" x14ac:dyDescent="0.25"/>
  <cols>
    <col min="1" max="1" width="5" style="38"/>
    <col min="2" max="2" width="15.33203125" style="38"/>
    <col min="3" max="256" width="11.5546875" style="38"/>
    <col min="257" max="1025" width="11.5546875"/>
  </cols>
  <sheetData>
    <row r="2" spans="2:17" ht="15" customHeight="1" x14ac:dyDescent="0.25">
      <c r="B2" s="16" t="s">
        <v>65</v>
      </c>
    </row>
    <row r="3" spans="2:17" ht="13.2" customHeight="1" x14ac:dyDescent="0.25">
      <c r="B3" s="17"/>
    </row>
    <row r="4" spans="2:17" ht="13.2" customHeight="1" x14ac:dyDescent="0.25">
      <c r="B4" s="20" t="s">
        <v>66</v>
      </c>
      <c r="C4" s="20"/>
    </row>
    <row r="5" spans="2:17" ht="13.2" customHeight="1" x14ac:dyDescent="0.25">
      <c r="B5" s="14"/>
      <c r="C5" s="14"/>
    </row>
    <row r="6" spans="2:17" ht="13.2" customHeight="1" x14ac:dyDescent="0.25">
      <c r="B6" s="21" t="s">
        <v>4</v>
      </c>
      <c r="C6" s="21"/>
    </row>
    <row r="7" spans="2:17" ht="13.2" customHeight="1" x14ac:dyDescent="0.25">
      <c r="B7" s="46" t="str">
        <f>[1]!obMake("swapFixTenor","double",C7)</f>
        <v>swapFixTenor 
[12539]</v>
      </c>
      <c r="C7" s="30">
        <v>1</v>
      </c>
      <c r="D7" s="38" t="s">
        <v>67</v>
      </c>
    </row>
    <row r="8" spans="2:17" ht="13.2" customHeight="1" x14ac:dyDescent="0.25">
      <c r="B8" s="14" t="s">
        <v>68</v>
      </c>
      <c r="C8" s="34">
        <v>0.5</v>
      </c>
      <c r="D8" s="38" t="s">
        <v>69</v>
      </c>
    </row>
    <row r="9" spans="2:17" ht="13.2" customHeight="1" x14ac:dyDescent="0.25">
      <c r="B9" s="21" t="s">
        <v>28</v>
      </c>
      <c r="C9" s="21"/>
    </row>
    <row r="10" spans="2:17" ht="13.2" customHeight="1" x14ac:dyDescent="0.25">
      <c r="B10" s="46" t="str">
        <f>[1]!obMake("swaptionMarketData",obLibs&amp;"net.finmath.marketdata.model.volatilities.SwaptionMarketData",[1]!obMake("","double[]",B17:B26),[1]!obMake("","double[]",D15:Q15),B7,[1]!obMake("","double[][]",D17:Q26))</f>
        <v>swaptionMarketData 
[22512]</v>
      </c>
      <c r="C10" s="14"/>
    </row>
    <row r="11" spans="2:17" ht="13.2" customHeight="1" x14ac:dyDescent="0.25">
      <c r="C11" s="14"/>
    </row>
    <row r="12" spans="2:17" ht="13.2" customHeight="1" x14ac:dyDescent="0.25">
      <c r="C12" s="14"/>
    </row>
    <row r="13" spans="2:17" ht="13.2" customHeight="1" x14ac:dyDescent="0.25">
      <c r="B13" s="20" t="s">
        <v>70</v>
      </c>
      <c r="C13" s="20"/>
    </row>
    <row r="15" spans="2:17" ht="13.2" customHeight="1" x14ac:dyDescent="0.25">
      <c r="C15" s="47" t="s">
        <v>71</v>
      </c>
      <c r="D15" s="39">
        <v>1</v>
      </c>
      <c r="E15" s="39">
        <v>2</v>
      </c>
      <c r="F15" s="39">
        <v>3</v>
      </c>
      <c r="G15" s="39">
        <v>4</v>
      </c>
      <c r="H15" s="39">
        <v>5</v>
      </c>
      <c r="I15" s="39">
        <v>6</v>
      </c>
      <c r="J15" s="39">
        <v>7</v>
      </c>
      <c r="K15" s="39">
        <v>8</v>
      </c>
      <c r="L15" s="39">
        <v>9</v>
      </c>
      <c r="M15" s="39">
        <v>10</v>
      </c>
      <c r="N15" s="39">
        <v>15</v>
      </c>
      <c r="O15" s="39">
        <v>20</v>
      </c>
      <c r="P15" s="39">
        <v>25</v>
      </c>
      <c r="Q15" s="39">
        <v>30</v>
      </c>
    </row>
    <row r="16" spans="2:17" ht="13.2" customHeight="1" x14ac:dyDescent="0.25">
      <c r="B16" s="38" t="s">
        <v>72</v>
      </c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</row>
    <row r="17" spans="2:17" ht="13.2" customHeight="1" x14ac:dyDescent="0.25">
      <c r="B17" s="48">
        <v>2</v>
      </c>
      <c r="D17" s="49">
        <v>0.75600000000000001</v>
      </c>
      <c r="E17" s="49">
        <v>0.48099999999999998</v>
      </c>
      <c r="F17" s="49">
        <v>0.42399999999999999</v>
      </c>
      <c r="G17" s="49">
        <v>0.39600000000000002</v>
      </c>
      <c r="H17" s="49">
        <v>0.38100000000000001</v>
      </c>
      <c r="I17" s="49">
        <v>0.36</v>
      </c>
      <c r="J17" s="49">
        <v>0.34599999999999997</v>
      </c>
      <c r="K17" s="49">
        <v>0.33300000000000002</v>
      </c>
      <c r="L17" s="49">
        <v>0.32300000000000001</v>
      </c>
      <c r="M17" s="49">
        <v>0.318</v>
      </c>
      <c r="N17" s="49">
        <v>0.28899999999999998</v>
      </c>
      <c r="O17" s="49">
        <v>0.29199999999999998</v>
      </c>
      <c r="P17" s="49">
        <v>0.29299999999999998</v>
      </c>
      <c r="Q17" s="49">
        <v>0.29299999999999998</v>
      </c>
    </row>
    <row r="18" spans="2:17" ht="13.2" customHeight="1" x14ac:dyDescent="0.25">
      <c r="B18" s="48">
        <v>3</v>
      </c>
      <c r="D18" s="49">
        <v>0.56499999999999995</v>
      </c>
      <c r="E18" s="49">
        <v>0.40699999999999997</v>
      </c>
      <c r="F18" s="49">
        <v>0.36399999999999999</v>
      </c>
      <c r="G18" s="49">
        <v>0.34</v>
      </c>
      <c r="H18" s="49">
        <v>0.33200000000000002</v>
      </c>
      <c r="I18" s="49">
        <v>0.31900000000000001</v>
      </c>
      <c r="J18" s="49">
        <v>0.308</v>
      </c>
      <c r="K18" s="49">
        <v>0.29699999999999999</v>
      </c>
      <c r="L18" s="49">
        <v>0.28899999999999998</v>
      </c>
      <c r="M18" s="49">
        <v>0.28399999999999997</v>
      </c>
      <c r="N18" s="49">
        <v>0.26900000000000002</v>
      </c>
      <c r="O18" s="49">
        <v>0.27300000000000002</v>
      </c>
      <c r="P18" s="49">
        <v>0.27300000000000002</v>
      </c>
      <c r="Q18" s="49">
        <v>0.27300000000000002</v>
      </c>
    </row>
    <row r="19" spans="2:17" ht="13.2" customHeight="1" x14ac:dyDescent="0.25">
      <c r="B19" s="48">
        <v>4</v>
      </c>
      <c r="D19" s="49">
        <v>0.41599999999999998</v>
      </c>
      <c r="E19" s="49">
        <v>0.33100000000000002</v>
      </c>
      <c r="F19" s="49">
        <v>0.312</v>
      </c>
      <c r="G19" s="49">
        <v>0.30199999999999999</v>
      </c>
      <c r="H19" s="49">
        <v>0.29199999999999998</v>
      </c>
      <c r="I19" s="49">
        <v>0.28199999999999997</v>
      </c>
      <c r="J19" s="49">
        <v>0.27400000000000002</v>
      </c>
      <c r="K19" s="49">
        <v>0.26600000000000001</v>
      </c>
      <c r="L19" s="49">
        <v>0.26100000000000001</v>
      </c>
      <c r="M19" s="49">
        <v>0.25800000000000001</v>
      </c>
      <c r="N19" s="49">
        <v>0.252</v>
      </c>
      <c r="O19" s="49">
        <v>0.254</v>
      </c>
      <c r="P19" s="49">
        <v>0.254</v>
      </c>
      <c r="Q19" s="49">
        <v>0.252</v>
      </c>
    </row>
    <row r="20" spans="2:17" ht="13.2" customHeight="1" x14ac:dyDescent="0.25">
      <c r="B20" s="48">
        <v>5</v>
      </c>
      <c r="D20" s="49">
        <v>0.33600000000000002</v>
      </c>
      <c r="E20" s="49">
        <v>0.28699999999999998</v>
      </c>
      <c r="F20" s="49">
        <v>0.27500000000000002</v>
      </c>
      <c r="G20" s="49">
        <v>0.26800000000000002</v>
      </c>
      <c r="H20" s="49">
        <v>0.26200000000000001</v>
      </c>
      <c r="I20" s="49">
        <v>0.255</v>
      </c>
      <c r="J20" s="49">
        <v>0.249</v>
      </c>
      <c r="K20" s="49">
        <v>0.245</v>
      </c>
      <c r="L20" s="49">
        <v>0.24199999999999999</v>
      </c>
      <c r="M20" s="49">
        <v>0.24099999999999999</v>
      </c>
      <c r="N20" s="49">
        <v>0.23899999999999999</v>
      </c>
      <c r="O20" s="49">
        <v>0.23899999999999999</v>
      </c>
      <c r="P20" s="49">
        <v>0.23899999999999999</v>
      </c>
      <c r="Q20" s="49">
        <v>0.23499999999999999</v>
      </c>
    </row>
    <row r="21" spans="2:17" ht="13.2" customHeight="1" x14ac:dyDescent="0.25">
      <c r="B21" s="48">
        <v>7</v>
      </c>
      <c r="D21" s="49">
        <v>0.247</v>
      </c>
      <c r="E21" s="49">
        <v>0.22900000000000001</v>
      </c>
      <c r="F21" s="49">
        <v>0.22500000000000001</v>
      </c>
      <c r="G21" s="49">
        <v>0.22</v>
      </c>
      <c r="H21" s="49">
        <v>0.216</v>
      </c>
      <c r="I21" s="49">
        <v>0.218</v>
      </c>
      <c r="J21" s="49">
        <v>0.22</v>
      </c>
      <c r="K21" s="49">
        <v>0.221</v>
      </c>
      <c r="L21" s="49">
        <v>0.221</v>
      </c>
      <c r="M21" s="49">
        <v>0.223</v>
      </c>
      <c r="N21" s="49">
        <v>0.219</v>
      </c>
      <c r="O21" s="49">
        <v>0.217</v>
      </c>
      <c r="P21" s="49">
        <v>0.214</v>
      </c>
      <c r="Q21" s="49">
        <v>0.20799999999999999</v>
      </c>
    </row>
    <row r="22" spans="2:17" ht="13.2" customHeight="1" x14ac:dyDescent="0.25">
      <c r="B22" s="48">
        <v>10</v>
      </c>
      <c r="D22" s="49">
        <v>0.217</v>
      </c>
      <c r="E22" s="49">
        <v>0.21</v>
      </c>
      <c r="F22" s="49">
        <v>0.20799999999999999</v>
      </c>
      <c r="G22" s="49">
        <v>0.21099999999999999</v>
      </c>
      <c r="H22" s="49">
        <v>0.215</v>
      </c>
      <c r="I22" s="49">
        <v>0.214</v>
      </c>
      <c r="J22" s="49">
        <v>0.214</v>
      </c>
      <c r="K22" s="49">
        <v>0.215</v>
      </c>
      <c r="L22" s="49">
        <v>0.217</v>
      </c>
      <c r="M22" s="49">
        <v>0.221</v>
      </c>
      <c r="N22" s="49">
        <v>0.20399999999999999</v>
      </c>
      <c r="O22" s="49">
        <v>0.19700000000000001</v>
      </c>
      <c r="P22" s="49">
        <v>0.187</v>
      </c>
      <c r="Q22" s="49">
        <v>0.17699999999999999</v>
      </c>
    </row>
    <row r="23" spans="2:17" ht="13.2" customHeight="1" x14ac:dyDescent="0.25">
      <c r="B23" s="48">
        <v>15</v>
      </c>
      <c r="D23" s="49">
        <v>0.19</v>
      </c>
      <c r="E23" s="49">
        <v>0.19400000000000001</v>
      </c>
      <c r="F23" s="49">
        <v>0.20300000000000001</v>
      </c>
      <c r="G23" s="49">
        <v>0.20799999999999999</v>
      </c>
      <c r="H23" s="49">
        <v>0.183</v>
      </c>
      <c r="I23" s="49">
        <v>0.189</v>
      </c>
      <c r="J23" s="49">
        <v>0.19500000000000001</v>
      </c>
      <c r="K23" s="49">
        <v>0.20200000000000001</v>
      </c>
      <c r="L23" s="49">
        <v>0.20799999999999999</v>
      </c>
      <c r="M23" s="49">
        <v>0.21199999999999999</v>
      </c>
      <c r="N23" s="49">
        <v>0.19900000000000001</v>
      </c>
      <c r="O23" s="49">
        <v>0.17499999999999999</v>
      </c>
      <c r="P23" s="49">
        <v>0.156</v>
      </c>
      <c r="Q23" s="49">
        <v>0.14699999999999999</v>
      </c>
    </row>
    <row r="24" spans="2:17" ht="13.2" customHeight="1" x14ac:dyDescent="0.25">
      <c r="B24" s="48">
        <v>20</v>
      </c>
      <c r="D24" s="49">
        <v>0.184</v>
      </c>
      <c r="E24" s="49">
        <v>0.188</v>
      </c>
      <c r="F24" s="49">
        <v>0.188</v>
      </c>
      <c r="G24" s="49">
        <v>0.186</v>
      </c>
      <c r="H24" s="49">
        <v>0.20699999999999999</v>
      </c>
      <c r="I24" s="49">
        <v>0.20699999999999999</v>
      </c>
      <c r="J24" s="49">
        <v>0.20799999999999999</v>
      </c>
      <c r="K24" s="49">
        <v>0.20699999999999999</v>
      </c>
      <c r="L24" s="49">
        <v>0.20699999999999999</v>
      </c>
      <c r="M24" s="49">
        <v>0.20499999999999999</v>
      </c>
      <c r="N24" s="49">
        <v>0.17</v>
      </c>
      <c r="O24" s="49">
        <v>0.14199999999999999</v>
      </c>
      <c r="P24" s="49">
        <v>0.128</v>
      </c>
      <c r="Q24" s="49">
        <v>0.12</v>
      </c>
    </row>
    <row r="25" spans="2:17" ht="13.2" customHeight="1" x14ac:dyDescent="0.25">
      <c r="B25" s="48">
        <v>25</v>
      </c>
      <c r="D25" s="49">
        <v>0.188</v>
      </c>
      <c r="E25" s="49">
        <v>0.17899999999999999</v>
      </c>
      <c r="F25" s="49">
        <v>0.17699999999999999</v>
      </c>
      <c r="G25" s="49">
        <v>0.17899999999999999</v>
      </c>
      <c r="H25" s="49">
        <v>0.182</v>
      </c>
      <c r="I25" s="49">
        <v>0.18</v>
      </c>
      <c r="J25" s="49">
        <v>0.17799999999999999</v>
      </c>
      <c r="K25" s="49">
        <v>0.17499999999999999</v>
      </c>
      <c r="L25" s="49">
        <v>0.17199999999999999</v>
      </c>
      <c r="M25" s="49">
        <v>0.16800000000000001</v>
      </c>
      <c r="N25" s="49">
        <v>0.13200000000000001</v>
      </c>
      <c r="O25" s="49">
        <v>0.111</v>
      </c>
      <c r="P25" s="49">
        <v>0.10299999999999999</v>
      </c>
      <c r="Q25" s="49">
        <v>9.5000000000000001E-2</v>
      </c>
    </row>
    <row r="26" spans="2:17" ht="13.2" customHeight="1" x14ac:dyDescent="0.25">
      <c r="B26" s="48">
        <v>30</v>
      </c>
      <c r="D26" s="49">
        <v>0.16200000000000001</v>
      </c>
      <c r="E26" s="49">
        <v>0.14599999999999999</v>
      </c>
      <c r="F26" s="49">
        <v>0.14099999999999999</v>
      </c>
      <c r="G26" s="49">
        <v>0.13700000000000001</v>
      </c>
      <c r="H26" s="49">
        <v>0.13100000000000001</v>
      </c>
      <c r="I26" s="49">
        <v>0.128</v>
      </c>
      <c r="J26" s="49">
        <v>0.126</v>
      </c>
      <c r="K26" s="49">
        <v>0.124</v>
      </c>
      <c r="L26" s="49">
        <v>0.124</v>
      </c>
      <c r="M26" s="49">
        <v>0.125</v>
      </c>
      <c r="N26" s="49">
        <v>0.10100000000000001</v>
      </c>
      <c r="O26" s="49">
        <v>8.8999999999999996E-2</v>
      </c>
      <c r="P26" s="49">
        <v>8.2000000000000003E-2</v>
      </c>
      <c r="Q26" s="49">
        <v>7.8E-2</v>
      </c>
    </row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U65538"/>
  <sheetViews>
    <sheetView zoomScale="75" zoomScaleNormal="75" workbookViewId="0"/>
  </sheetViews>
  <sheetFormatPr baseColWidth="10" defaultColWidth="8.88671875" defaultRowHeight="13.2" x14ac:dyDescent="0.25"/>
  <cols>
    <col min="1" max="1" width="5" style="14"/>
    <col min="2" max="5" width="15.6640625" style="14"/>
    <col min="6" max="6" width="13" style="14"/>
    <col min="7" max="7" width="5" style="14"/>
    <col min="8" max="8" width="15.6640625" style="14"/>
    <col min="9" max="9" width="5.109375" style="14"/>
    <col min="10" max="12" width="15.6640625" style="14"/>
    <col min="13" max="13" width="5.109375" style="14"/>
    <col min="14" max="15" width="15.6640625" style="14"/>
    <col min="16" max="17" width="15.6640625" style="34"/>
    <col min="18" max="253" width="15.6640625" style="14"/>
    <col min="254" max="1025" width="11.5546875"/>
  </cols>
  <sheetData>
    <row r="2" spans="2:255" ht="13.2" customHeight="1" x14ac:dyDescent="0.25">
      <c r="B2" s="16" t="s">
        <v>73</v>
      </c>
    </row>
    <row r="3" spans="2:255" ht="13.2" customHeight="1" x14ac:dyDescent="0.25">
      <c r="B3" s="50"/>
      <c r="J3" s="51" t="s">
        <v>74</v>
      </c>
      <c r="N3" s="51" t="s">
        <v>75</v>
      </c>
      <c r="P3" s="51" t="s">
        <v>76</v>
      </c>
    </row>
    <row r="5" spans="2:255" ht="13.2" customHeight="1" x14ac:dyDescent="0.25">
      <c r="B5" s="20" t="s">
        <v>77</v>
      </c>
      <c r="C5" s="20"/>
    </row>
    <row r="6" spans="2:255" ht="13.2" customHeight="1" x14ac:dyDescent="0.25">
      <c r="B6" s="41" t="str">
        <f>[1]!OBCALL("calib short period",obLibs&amp;"net.finmath.time.TimeDiscretization$ShortPeriodLocation","valueOf",[1]!obMake("","String",C6))</f>
        <v>calib short period 
[22607]</v>
      </c>
      <c r="C6" s="41" t="s">
        <v>78</v>
      </c>
    </row>
    <row r="7" spans="2:255" ht="13.2" customHeight="1" x14ac:dyDescent="0.25">
      <c r="B7" s="14" t="s">
        <v>79</v>
      </c>
      <c r="C7" s="52">
        <v>0</v>
      </c>
    </row>
    <row r="8" spans="2:255" ht="13.2" customHeight="1" x14ac:dyDescent="0.25">
      <c r="B8" s="14" t="s">
        <v>80</v>
      </c>
      <c r="C8" s="35" t="b">
        <v>1</v>
      </c>
    </row>
    <row r="9" spans="2:255" ht="13.2" customHeight="1" x14ac:dyDescent="0.25">
      <c r="B9" s="14" t="s">
        <v>81</v>
      </c>
      <c r="C9" s="53" t="b">
        <f>AND(C8,NOT(LIBORMarketModel!J33),LIBORMarketModel!J32="LOGNORMAL")</f>
        <v>1</v>
      </c>
      <c r="P9" s="47" t="s">
        <v>82</v>
      </c>
      <c r="Q9" s="54">
        <f>SQRT(SUMPRODUCT(Q13:Q112,Q13:Q112)/COUNT(P13:P112))</f>
        <v>5.0032697695130822E-2</v>
      </c>
    </row>
    <row r="10" spans="2:255" ht="13.2" customHeight="1" x14ac:dyDescent="0.25">
      <c r="B10" s="14" t="s">
        <v>83</v>
      </c>
      <c r="C10" s="55" t="str">
        <f>IF(C9,"SwaptionAnalyticApproximation","SwaptionSimple")</f>
        <v>SwaptionAnalyticApproximation</v>
      </c>
      <c r="Q10" s="34">
        <f>COUNT(P13:P112)</f>
        <v>72</v>
      </c>
    </row>
    <row r="11" spans="2:255" ht="13.2" customHeight="1" x14ac:dyDescent="0.25">
      <c r="C11" s="56"/>
    </row>
    <row r="12" spans="2:255" ht="13.2" customHeight="1" x14ac:dyDescent="0.25">
      <c r="B12" s="57" t="s">
        <v>84</v>
      </c>
      <c r="C12" s="57" t="s">
        <v>85</v>
      </c>
      <c r="D12" s="57" t="s">
        <v>86</v>
      </c>
      <c r="E12" s="57" t="s">
        <v>87</v>
      </c>
      <c r="F12" s="58" t="s">
        <v>88</v>
      </c>
      <c r="G12" s="34"/>
      <c r="H12" s="57" t="s">
        <v>89</v>
      </c>
      <c r="I12" s="34"/>
      <c r="J12" s="58" t="s">
        <v>90</v>
      </c>
      <c r="K12" s="57" t="s">
        <v>91</v>
      </c>
      <c r="L12" s="57" t="s">
        <v>92</v>
      </c>
      <c r="M12" s="34"/>
      <c r="N12" s="57" t="s">
        <v>93</v>
      </c>
      <c r="P12" s="57" t="s">
        <v>94</v>
      </c>
      <c r="Q12" s="57" t="s">
        <v>95</v>
      </c>
    </row>
    <row r="13" spans="2:255" ht="13.2" customHeight="1" x14ac:dyDescent="0.25">
      <c r="B13" s="59">
        <v>2</v>
      </c>
      <c r="C13" s="59">
        <v>1</v>
      </c>
      <c r="D13" s="34">
        <v>1</v>
      </c>
      <c r="E13" s="60">
        <f t="shared" ref="E13:E44" si="0">H13</f>
        <v>8.3515191886973997E-3</v>
      </c>
      <c r="F13" s="60" t="str">
        <f>[1]!obMake("calib swap tenor-"&amp;ROW(),obLibs&amp;"net.finmath.time.TimeDiscretization",[1]!obMake("","double",B13),[1]!obMake("","double",B13+C13),[1]!obMake("","double",D13),$B$6)</f>
        <v>calib swap tenor-13 
[23914]</v>
      </c>
      <c r="G13" s="60"/>
      <c r="H13" s="60">
        <f>[1]!OBGET([1]!OBCALL("","net.finmath.marketdata.products.Swap","getForwardSwapRate",F13,F13,'Rate Curve Data'!$E$17))</f>
        <v>8.3515191886973997E-3</v>
      </c>
      <c r="I13" s="60"/>
      <c r="J13" s="60" t="str">
        <f>[1]!OBCALL("calibSwaption-"&amp;ROW(),obLibs&amp;"net.finmath.montecarlo.interestrate.products.SwaptionFactory","createSwaption",[1]!obMake("","String",$C$10),[1]!obMake("","double",E13),F13,[1]!obMake("","String","VOLATILITY"))</f>
        <v>calibSwaption-13 
[24996]</v>
      </c>
      <c r="K13" s="60">
        <f>IFERROR([1]!OBGET([1]!OBCALL("",'Swaption Data'!$B$10,"getVolatility",[1]!obMake("","double",B13),[1]!obMake("","double",C13))),NA())</f>
        <v>0.75600000000000001</v>
      </c>
      <c r="L13" s="61">
        <v>1</v>
      </c>
      <c r="M13" s="34"/>
      <c r="N13" s="61" t="str">
        <f>[1]!obMake("calibItem-"&amp;ROW(),obLibs&amp;"net.finmath.montecarlo.interestrate.LIBORMarketModel$CalibrationItem",J13,[1]!obMake("","double",K13),[1]!obMake("","double",L13))</f>
        <v>calibItem-13 
[25664]</v>
      </c>
      <c r="O13" s="61"/>
      <c r="P13" s="54">
        <f>[1]!OBGET([1]!OBCALL("calibSwaptionValue-"&amp;ROW(),J13,"getValue",LIBORMarketModel!$M$28))</f>
        <v>0.56213894915169338</v>
      </c>
      <c r="Q13" s="54">
        <f t="shared" ref="Q13:Q44" si="1">IF(ISERROR(P13),0,K13-P13)*L13</f>
        <v>0.19386105084830663</v>
      </c>
      <c r="IT13" s="14"/>
      <c r="IU13" s="14"/>
    </row>
    <row r="14" spans="2:255" ht="13.2" customHeight="1" x14ac:dyDescent="0.25">
      <c r="B14" s="59">
        <v>3</v>
      </c>
      <c r="C14" s="59">
        <v>2</v>
      </c>
      <c r="D14" s="34">
        <v>1</v>
      </c>
      <c r="E14" s="60">
        <f t="shared" si="0"/>
        <v>1.3610686496453694E-2</v>
      </c>
      <c r="F14" s="60" t="str">
        <f>[1]!obMake("calib swap tenor-"&amp;ROW(),obLibs&amp;"net.finmath.time.TimeDiscretization",[1]!obMake("","double",B14),[1]!obMake("","double",B14+C14),[1]!obMake("","double",D14),$B$6)</f>
        <v>calib swap tenor-14 
[24149]</v>
      </c>
      <c r="G14" s="60"/>
      <c r="H14" s="60">
        <f>[1]!OBGET([1]!OBCALL("","net.finmath.marketdata.products.Swap","getForwardSwapRate",F14,F14,'Rate Curve Data'!$E$17))</f>
        <v>1.3610686496453694E-2</v>
      </c>
      <c r="I14" s="60"/>
      <c r="J14" s="60" t="str">
        <f>[1]!OBCALL("calibSwaption-"&amp;ROW(),obLibs&amp;"net.finmath.montecarlo.interestrate.products.SwaptionFactory","createSwaption",[1]!obMake("","String",$C$10),[1]!obMake("","double",E14),F14,[1]!obMake("","String","VOLATILITY"))</f>
        <v>calibSwaption-14 
[25032]</v>
      </c>
      <c r="K14" s="60">
        <f>IFERROR([1]!OBGET([1]!OBCALL("",'Swaption Data'!$B$10,"getVolatility",[1]!obMake("","double",B14),[1]!obMake("","double",C14))),NA())</f>
        <v>0.40699999999999997</v>
      </c>
      <c r="L14" s="61">
        <v>1</v>
      </c>
      <c r="M14" s="34"/>
      <c r="N14" s="61" t="str">
        <f>[1]!obMake("calibItem-"&amp;ROW(),obLibs&amp;"net.finmath.montecarlo.interestrate.LIBORMarketModel$CalibrationItem",J14,[1]!obMake("","double",K14),[1]!obMake("","double",L14))</f>
        <v>calibItem-14 
[25679]</v>
      </c>
      <c r="O14" s="61"/>
      <c r="P14" s="54">
        <f>[1]!OBGET([1]!OBCALL("calibSwaptionValue-"&amp;ROW(),J14,"getValue",LIBORMarketModel!$M$28))</f>
        <v>0.39696943631769999</v>
      </c>
      <c r="Q14" s="54">
        <f t="shared" si="1"/>
        <v>1.0030563682299987E-2</v>
      </c>
    </row>
    <row r="15" spans="2:255" ht="13.2" customHeight="1" x14ac:dyDescent="0.25">
      <c r="B15" s="59">
        <v>4</v>
      </c>
      <c r="C15" s="59">
        <v>3</v>
      </c>
      <c r="D15" s="34">
        <v>1</v>
      </c>
      <c r="E15" s="60">
        <f t="shared" si="0"/>
        <v>1.9827697629465728E-2</v>
      </c>
      <c r="F15" s="60" t="str">
        <f>[1]!obMake("calib swap tenor-"&amp;ROW(),obLibs&amp;"net.finmath.time.TimeDiscretization",[1]!obMake("","double",B15),[1]!obMake("","double",B15+C15),[1]!obMake("","double",D15),$B$6)</f>
        <v>calib swap tenor-15 
[22721]</v>
      </c>
      <c r="G15" s="60"/>
      <c r="H15" s="60">
        <f>[1]!OBGET([1]!OBCALL("","net.finmath.marketdata.products.Swap","getForwardSwapRate",F15,F15,'Rate Curve Data'!$E$17))</f>
        <v>1.9827697629465728E-2</v>
      </c>
      <c r="I15" s="60"/>
      <c r="J15" s="60" t="str">
        <f>[1]!OBCALL("calibSwaption-"&amp;ROW(),obLibs&amp;"net.finmath.montecarlo.interestrate.products.SwaptionFactory","createSwaption",[1]!obMake("","String",$C$10),[1]!obMake("","double",E15),F15,[1]!obMake("","String","VOLATILITY"))</f>
        <v>calibSwaption-15 
[25569]</v>
      </c>
      <c r="K15" s="60">
        <f>IFERROR([1]!OBGET([1]!OBCALL("",'Swaption Data'!$B$10,"getVolatility",[1]!obMake("","double",B15),[1]!obMake("","double",C15))),NA())</f>
        <v>0.312</v>
      </c>
      <c r="L15" s="61">
        <v>1</v>
      </c>
      <c r="M15" s="34"/>
      <c r="N15" s="61" t="str">
        <f>[1]!obMake("calibItem-"&amp;ROW(),obLibs&amp;"net.finmath.montecarlo.interestrate.LIBORMarketModel$CalibrationItem",J15,[1]!obMake("","double",K15),[1]!obMake("","double",L15))</f>
        <v>calibItem-15 
[25895]</v>
      </c>
      <c r="O15" s="61"/>
      <c r="P15" s="54">
        <f>[1]!OBGET([1]!OBCALL("calibSwaptionValue-"&amp;ROW(),J15,"getValue",LIBORMarketModel!$M$28))</f>
        <v>0.31792008146031187</v>
      </c>
      <c r="Q15" s="54">
        <f t="shared" si="1"/>
        <v>-5.9200814603118657E-3</v>
      </c>
    </row>
    <row r="16" spans="2:255" ht="13.2" customHeight="1" x14ac:dyDescent="0.25">
      <c r="B16" s="59">
        <v>5</v>
      </c>
      <c r="C16" s="59">
        <v>4</v>
      </c>
      <c r="D16" s="34">
        <v>1</v>
      </c>
      <c r="E16" s="60">
        <f t="shared" si="0"/>
        <v>2.3682291700440315E-2</v>
      </c>
      <c r="F16" s="60" t="str">
        <f>[1]!obMake("calib swap tenor-"&amp;ROW(),obLibs&amp;"net.finmath.time.TimeDiscretization",[1]!obMake("","double",B16),[1]!obMake("","double",B16+C16),[1]!obMake("","double",D16),$B$6)</f>
        <v>calib swap tenor-16 
[22660]</v>
      </c>
      <c r="G16" s="60"/>
      <c r="H16" s="60">
        <f>[1]!OBGET([1]!OBCALL("","net.finmath.marketdata.products.Swap","getForwardSwapRate",F16,F16,'Rate Curve Data'!$E$17))</f>
        <v>2.3682291700440315E-2</v>
      </c>
      <c r="I16" s="60"/>
      <c r="J16" s="60" t="str">
        <f>[1]!OBCALL("calibSwaption-"&amp;ROW(),obLibs&amp;"net.finmath.montecarlo.interestrate.products.SwaptionFactory","createSwaption",[1]!obMake("","String",$C$10),[1]!obMake("","double",E16),F16,[1]!obMake("","String","VOLATILITY"))</f>
        <v>calibSwaption-16 
[25593]</v>
      </c>
      <c r="K16" s="60">
        <f>IFERROR([1]!OBGET([1]!OBCALL("",'Swaption Data'!$B$10,"getVolatility",[1]!obMake("","double",B16),[1]!obMake("","double",C16))),NA())</f>
        <v>0.26800000000000002</v>
      </c>
      <c r="L16" s="61">
        <v>1</v>
      </c>
      <c r="M16" s="34"/>
      <c r="N16" s="61" t="str">
        <f>[1]!obMake("calibItem-"&amp;ROW(),obLibs&amp;"net.finmath.montecarlo.interestrate.LIBORMarketModel$CalibrationItem",J16,[1]!obMake("","double",K16),[1]!obMake("","double",L16))</f>
        <v>calibItem-16 
[25907]</v>
      </c>
      <c r="O16" s="61"/>
      <c r="P16" s="54">
        <f>[1]!OBGET([1]!OBCALL("calibSwaptionValue-"&amp;ROW(),J16,"getValue",LIBORMarketModel!$M$28))</f>
        <v>0.27594025897136282</v>
      </c>
      <c r="Q16" s="54">
        <f t="shared" si="1"/>
        <v>-7.9402589713628013E-3</v>
      </c>
    </row>
    <row r="17" spans="2:17" ht="13.2" customHeight="1" x14ac:dyDescent="0.25">
      <c r="B17" s="59">
        <v>7</v>
      </c>
      <c r="C17" s="59">
        <v>5</v>
      </c>
      <c r="D17" s="34">
        <v>1</v>
      </c>
      <c r="E17" s="60">
        <f t="shared" si="0"/>
        <v>2.7618874256778253E-2</v>
      </c>
      <c r="F17" s="60" t="str">
        <f>[1]!obMake("calib swap tenor-"&amp;ROW(),obLibs&amp;"net.finmath.time.TimeDiscretization",[1]!obMake("","double",B17),[1]!obMake("","double",B17+C17),[1]!obMake("","double",D17),$B$6)</f>
        <v>calib swap tenor-17 
[23909]</v>
      </c>
      <c r="G17" s="60"/>
      <c r="H17" s="60">
        <f>[1]!OBGET([1]!OBCALL("","net.finmath.marketdata.products.Swap","getForwardSwapRate",F17,F17,'Rate Curve Data'!$E$17))</f>
        <v>2.7618874256778253E-2</v>
      </c>
      <c r="I17" s="60"/>
      <c r="J17" s="60" t="str">
        <f>[1]!OBCALL("calibSwaption-"&amp;ROW(),obLibs&amp;"net.finmath.montecarlo.interestrate.products.SwaptionFactory","createSwaption",[1]!obMake("","String",$C$10),[1]!obMake("","double",E17),F17,[1]!obMake("","String","VOLATILITY"))</f>
        <v>calibSwaption-17 
[25156]</v>
      </c>
      <c r="K17" s="60">
        <f>IFERROR([1]!OBGET([1]!OBCALL("",'Swaption Data'!$B$10,"getVolatility",[1]!obMake("","double",B17),[1]!obMake("","double",C17))),NA())</f>
        <v>0.216</v>
      </c>
      <c r="L17" s="61">
        <v>1</v>
      </c>
      <c r="M17" s="34"/>
      <c r="N17" s="61" t="str">
        <f>[1]!obMake("calibItem-"&amp;ROW(),obLibs&amp;"net.finmath.montecarlo.interestrate.LIBORMarketModel$CalibrationItem",J17,[1]!obMake("","double",K17),[1]!obMake("","double",L17))</f>
        <v>calibItem-17 
[25724]</v>
      </c>
      <c r="O17" s="61"/>
      <c r="P17" s="54">
        <f>[1]!OBGET([1]!OBCALL("calibSwaptionValue-"&amp;ROW(),J17,"getValue",LIBORMarketModel!$M$28))</f>
        <v>0.23891768760459403</v>
      </c>
      <c r="Q17" s="54">
        <f t="shared" si="1"/>
        <v>-2.2917687604594034E-2</v>
      </c>
    </row>
    <row r="18" spans="2:17" ht="13.2" customHeight="1" x14ac:dyDescent="0.25">
      <c r="B18" s="59">
        <v>10</v>
      </c>
      <c r="C18" s="59">
        <v>6</v>
      </c>
      <c r="D18" s="34">
        <v>1</v>
      </c>
      <c r="E18" s="60">
        <f t="shared" si="0"/>
        <v>2.9089315459414497E-2</v>
      </c>
      <c r="F18" s="60" t="str">
        <f>[1]!obMake("calib swap tenor-"&amp;ROW(),obLibs&amp;"net.finmath.time.TimeDiscretization",[1]!obMake("","double",B18),[1]!obMake("","double",B18+C18),[1]!obMake("","double",D18),$B$6)</f>
        <v>calib swap tenor-18 
[24014]</v>
      </c>
      <c r="G18" s="60"/>
      <c r="H18" s="60">
        <f>[1]!OBGET([1]!OBCALL("","net.finmath.marketdata.products.Swap","getForwardSwapRate",F18,F18,'Rate Curve Data'!$E$17))</f>
        <v>2.9089315459414497E-2</v>
      </c>
      <c r="I18" s="60"/>
      <c r="J18" s="60" t="str">
        <f>[1]!OBCALL("calibSwaption-"&amp;ROW(),obLibs&amp;"net.finmath.montecarlo.interestrate.products.SwaptionFactory","createSwaption",[1]!obMake("","String",$C$10),[1]!obMake("","double",E18),F18,[1]!obMake("","String","VOLATILITY"))</f>
        <v>calibSwaption-18 
[25092]</v>
      </c>
      <c r="K18" s="60">
        <f>IFERROR([1]!OBGET([1]!OBCALL("",'Swaption Data'!$B$10,"getVolatility",[1]!obMake("","double",B18),[1]!obMake("","double",C18))),NA())</f>
        <v>0.214</v>
      </c>
      <c r="L18" s="61">
        <v>1</v>
      </c>
      <c r="M18" s="34"/>
      <c r="N18" s="61" t="str">
        <f>[1]!obMake("calibItem-"&amp;ROW(),obLibs&amp;"net.finmath.montecarlo.interestrate.LIBORMarketModel$CalibrationItem",J18,[1]!obMake("","double",K18),[1]!obMake("","double",L18))</f>
        <v>calibItem-18 
[25712]</v>
      </c>
      <c r="O18" s="61"/>
      <c r="P18" s="54">
        <f>[1]!OBGET([1]!OBCALL("calibSwaptionValue-"&amp;ROW(),J18,"getValue",LIBORMarketModel!$M$28))</f>
        <v>0.22040252108667852</v>
      </c>
      <c r="Q18" s="54">
        <f t="shared" si="1"/>
        <v>-6.4025210866785198E-3</v>
      </c>
    </row>
    <row r="19" spans="2:17" ht="13.2" customHeight="1" x14ac:dyDescent="0.25">
      <c r="B19" s="59">
        <v>15</v>
      </c>
      <c r="C19" s="59">
        <v>7</v>
      </c>
      <c r="D19" s="34">
        <v>1</v>
      </c>
      <c r="E19" s="60">
        <f t="shared" si="0"/>
        <v>2.4163837535815268E-2</v>
      </c>
      <c r="F19" s="60" t="str">
        <f>[1]!obMake("calib swap tenor-"&amp;ROW(),obLibs&amp;"net.finmath.time.TimeDiscretization",[1]!obMake("","double",B19),[1]!obMake("","double",B19+C19),[1]!obMake("","double",D19),$B$6)</f>
        <v>calib swap tenor-19 
[24174]</v>
      </c>
      <c r="G19" s="60"/>
      <c r="H19" s="60">
        <f>[1]!OBGET([1]!OBCALL("","net.finmath.marketdata.products.Swap","getForwardSwapRate",F19,F19,'Rate Curve Data'!$E$17))</f>
        <v>2.4163837535815268E-2</v>
      </c>
      <c r="I19" s="60"/>
      <c r="J19" s="60" t="str">
        <f>[1]!OBCALL("calibSwaption-"&amp;ROW(),obLibs&amp;"net.finmath.montecarlo.interestrate.products.SwaptionFactory","createSwaption",[1]!obMake("","String",$C$10),[1]!obMake("","double",E19),F19,[1]!obMake("","String","VOLATILITY"))</f>
        <v>calibSwaption-19 
[25232]</v>
      </c>
      <c r="K19" s="60">
        <f>IFERROR([1]!OBGET([1]!OBCALL("",'Swaption Data'!$B$10,"getVolatility",[1]!obMake("","double",B19),[1]!obMake("","double",C19))),NA())</f>
        <v>0.19500000000000001</v>
      </c>
      <c r="L19" s="61">
        <v>1</v>
      </c>
      <c r="M19" s="34"/>
      <c r="N19" s="61" t="str">
        <f>[1]!obMake("calibItem-"&amp;ROW(),obLibs&amp;"net.finmath.montecarlo.interestrate.LIBORMarketModel$CalibrationItem",J19,[1]!obMake("","double",K19),[1]!obMake("","double",L19))</f>
        <v>calibItem-19 
[25745]</v>
      </c>
      <c r="O19" s="61"/>
      <c r="P19" s="54">
        <f>[1]!OBGET([1]!OBCALL("calibSwaptionValue-"&amp;ROW(),J19,"getValue",LIBORMarketModel!$M$28))</f>
        <v>0.20370812198780919</v>
      </c>
      <c r="Q19" s="54">
        <f t="shared" si="1"/>
        <v>-8.7081219878091809E-3</v>
      </c>
    </row>
    <row r="20" spans="2:17" ht="13.2" customHeight="1" x14ac:dyDescent="0.25">
      <c r="B20" s="59">
        <v>20</v>
      </c>
      <c r="C20" s="59">
        <v>8</v>
      </c>
      <c r="D20" s="34">
        <v>1</v>
      </c>
      <c r="E20" s="60">
        <f t="shared" si="0"/>
        <v>2.2763296787461449E-2</v>
      </c>
      <c r="F20" s="60" t="str">
        <f>[1]!obMake("calib swap tenor-"&amp;ROW(),obLibs&amp;"net.finmath.time.TimeDiscretization",[1]!obMake("","double",B20),[1]!obMake("","double",B20+C20),[1]!obMake("","double",D20),$B$6)</f>
        <v>calib swap tenor-20 
[24054]</v>
      </c>
      <c r="G20" s="60"/>
      <c r="H20" s="60">
        <f>[1]!OBGET([1]!OBCALL("","net.finmath.marketdata.products.Swap","getForwardSwapRate",F20,F20,'Rate Curve Data'!$E$17))</f>
        <v>2.2763296787461449E-2</v>
      </c>
      <c r="I20" s="60"/>
      <c r="J20" s="60" t="str">
        <f>[1]!OBCALL("calibSwaption-"&amp;ROW(),obLibs&amp;"net.finmath.montecarlo.interestrate.products.SwaptionFactory","createSwaption",[1]!obMake("","String",$C$10),[1]!obMake("","double",E20),F20,[1]!obMake("","String","VOLATILITY"))</f>
        <v>calibSwaption-20 
[25248]</v>
      </c>
      <c r="K20" s="60">
        <f>IFERROR([1]!OBGET([1]!OBCALL("",'Swaption Data'!$B$10,"getVolatility",[1]!obMake("","double",B20),[1]!obMake("","double",C20))),NA())</f>
        <v>0.20699999999999999</v>
      </c>
      <c r="L20" s="61">
        <v>1</v>
      </c>
      <c r="M20" s="34"/>
      <c r="N20" s="61" t="str">
        <f>[1]!obMake("calibItem-"&amp;ROW(),obLibs&amp;"net.finmath.montecarlo.interestrate.LIBORMarketModel$CalibrationItem",J20,[1]!obMake("","double",K20),[1]!obMake("","double",L20))</f>
        <v>calibItem-20 
[25757]</v>
      </c>
      <c r="O20" s="61"/>
      <c r="P20" s="54" t="e">
        <f>[1]!OBGET([1]!OBCALL("calibSwaptionValue-"&amp;ROW(),J20,"getValue",LIBORMarketModel!$M$28))</f>
        <v>#VALUE!</v>
      </c>
      <c r="Q20" s="54">
        <f t="shared" si="1"/>
        <v>0</v>
      </c>
    </row>
    <row r="21" spans="2:17" ht="13.2" customHeight="1" x14ac:dyDescent="0.25">
      <c r="B21" s="59">
        <v>25</v>
      </c>
      <c r="C21" s="59">
        <v>9</v>
      </c>
      <c r="D21" s="34">
        <v>1</v>
      </c>
      <c r="E21" s="60">
        <f t="shared" si="0"/>
        <v>2.620356313687041E-2</v>
      </c>
      <c r="F21" s="60" t="str">
        <f>[1]!obMake("calib swap tenor-"&amp;ROW(),obLibs&amp;"net.finmath.time.TimeDiscretization",[1]!obMake("","double",B21),[1]!obMake("","double",B21+C21),[1]!obMake("","double",D21),$B$6)</f>
        <v>calib swap tenor-21 
[24249]</v>
      </c>
      <c r="G21" s="60"/>
      <c r="H21" s="60">
        <f>[1]!OBGET([1]!OBCALL("","net.finmath.marketdata.products.Swap","getForwardSwapRate",F21,F21,'Rate Curve Data'!$E$17))</f>
        <v>2.620356313687041E-2</v>
      </c>
      <c r="I21" s="60"/>
      <c r="J21" s="60" t="str">
        <f>[1]!OBCALL("calibSwaption-"&amp;ROW(),obLibs&amp;"net.finmath.montecarlo.interestrate.products.SwaptionFactory","createSwaption",[1]!obMake("","String",$C$10),[1]!obMake("","double",E21),F21,[1]!obMake("","String","VOLATILITY"))</f>
        <v>calibSwaption-21 
[25457]</v>
      </c>
      <c r="K21" s="60">
        <f>IFERROR([1]!OBGET([1]!OBCALL("",'Swaption Data'!$B$10,"getVolatility",[1]!obMake("","double",B21),[1]!obMake("","double",C21))),NA())</f>
        <v>0.17199999999999999</v>
      </c>
      <c r="L21" s="61">
        <v>1</v>
      </c>
      <c r="M21" s="34"/>
      <c r="N21" s="61" t="str">
        <f>[1]!obMake("calibItem-"&amp;ROW(),obLibs&amp;"net.finmath.montecarlo.interestrate.LIBORMarketModel$CalibrationItem",J21,[1]!obMake("","double",K21),[1]!obMake("","double",L21))</f>
        <v>calibItem-21 
[25829]</v>
      </c>
      <c r="O21" s="61"/>
      <c r="P21" s="54" t="e">
        <f>[1]!OBGET([1]!OBCALL("calibSwaptionValue-"&amp;ROW(),J21,"getValue",LIBORMarketModel!$M$28))</f>
        <v>#VALUE!</v>
      </c>
      <c r="Q21" s="54">
        <f t="shared" si="1"/>
        <v>0</v>
      </c>
    </row>
    <row r="22" spans="2:17" ht="13.2" customHeight="1" x14ac:dyDescent="0.25">
      <c r="B22" s="59">
        <v>30</v>
      </c>
      <c r="C22" s="59">
        <v>10</v>
      </c>
      <c r="D22" s="34">
        <v>1</v>
      </c>
      <c r="E22" s="60">
        <f t="shared" si="0"/>
        <v>2.8019727749629506E-2</v>
      </c>
      <c r="F22" s="60" t="str">
        <f>[1]!obMake("calib swap tenor-"&amp;ROW(),obLibs&amp;"net.finmath.time.TimeDiscretization",[1]!obMake("","double",B22),[1]!obMake("","double",B22+C22),[1]!obMake("","double",D22),$B$6)</f>
        <v>calib swap tenor-22 
[23859]</v>
      </c>
      <c r="G22" s="60"/>
      <c r="H22" s="60">
        <f>[1]!OBGET([1]!OBCALL("","net.finmath.marketdata.products.Swap","getForwardSwapRate",F22,F22,'Rate Curve Data'!$E$17))</f>
        <v>2.8019727749629506E-2</v>
      </c>
      <c r="I22" s="60"/>
      <c r="J22" s="60" t="str">
        <f>[1]!OBCALL("calibSwaption-"&amp;ROW(),obLibs&amp;"net.finmath.montecarlo.interestrate.products.SwaptionFactory","createSwaption",[1]!obMake("","String",$C$10),[1]!obMake("","double",E22),F22,[1]!obMake("","String","VOLATILITY"))</f>
        <v>calibSwaption-22 
[25509]</v>
      </c>
      <c r="K22" s="60">
        <f>IFERROR([1]!OBGET([1]!OBCALL("",'Swaption Data'!$B$10,"getVolatility",[1]!obMake("","double",B22),[1]!obMake("","double",C22))),NA())</f>
        <v>0.125</v>
      </c>
      <c r="L22" s="61">
        <v>1</v>
      </c>
      <c r="M22" s="34"/>
      <c r="N22" s="61" t="str">
        <f>[1]!obMake("calibItem-"&amp;ROW(),obLibs&amp;"net.finmath.montecarlo.interestrate.LIBORMarketModel$CalibrationItem",J22,[1]!obMake("","double",K22),[1]!obMake("","double",L22))</f>
        <v>calibItem-22 
[25868]</v>
      </c>
      <c r="O22" s="61"/>
      <c r="P22" s="54" t="e">
        <f>[1]!OBGET([1]!OBCALL("calibSwaptionValue-"&amp;ROW(),J22,"getValue",LIBORMarketModel!$M$28))</f>
        <v>#VALUE!</v>
      </c>
      <c r="Q22" s="54">
        <f t="shared" si="1"/>
        <v>0</v>
      </c>
    </row>
    <row r="23" spans="2:17" ht="13.2" customHeight="1" x14ac:dyDescent="0.25">
      <c r="B23" s="59">
        <v>3</v>
      </c>
      <c r="C23" s="59">
        <v>1</v>
      </c>
      <c r="D23" s="34">
        <v>1</v>
      </c>
      <c r="E23" s="60">
        <f t="shared" si="0"/>
        <v>1.1316767945102999E-2</v>
      </c>
      <c r="F23" s="60" t="str">
        <f>[1]!obMake("calib swap tenor-"&amp;ROW(),obLibs&amp;"net.finmath.time.TimeDiscretization",[1]!obMake("","double",B23),[1]!obMake("","double",B23+C23),[1]!obMake("","double",D23),$B$6)</f>
        <v>calib swap tenor-23 
[23889]</v>
      </c>
      <c r="G23" s="60"/>
      <c r="H23" s="60">
        <f>[1]!OBGET([1]!OBCALL("","net.finmath.marketdata.products.Swap","getForwardSwapRate",F23,F23,'Rate Curve Data'!$E$17))</f>
        <v>1.1316767945102999E-2</v>
      </c>
      <c r="I23" s="60"/>
      <c r="J23" s="60" t="str">
        <f>[1]!OBCALL("calibSwaption-"&amp;ROW(),obLibs&amp;"net.finmath.montecarlo.interestrate.products.SwaptionFactory","createSwaption",[1]!obMake("","String",$C$10),[1]!obMake("","double",E23),F23,[1]!obMake("","String","VOLATILITY"))</f>
        <v>calibSwaption-23 
[25505]</v>
      </c>
      <c r="K23" s="60">
        <f>IFERROR([1]!OBGET([1]!OBCALL("",'Swaption Data'!$B$10,"getVolatility",[1]!obMake("","double",B23),[1]!obMake("","double",C23))),NA())</f>
        <v>0.56499999999999995</v>
      </c>
      <c r="L23" s="61">
        <v>1</v>
      </c>
      <c r="M23" s="34"/>
      <c r="N23" s="61" t="str">
        <f>[1]!obMake("calibItem-"&amp;ROW(),obLibs&amp;"net.finmath.montecarlo.interestrate.LIBORMarketModel$CalibrationItem",J23,[1]!obMake("","double",K23),[1]!obMake("","double",L23))</f>
        <v>calibItem-23 
[25865]</v>
      </c>
      <c r="O23" s="61"/>
      <c r="P23" s="54">
        <f>[1]!OBGET([1]!OBCALL("calibSwaptionValue-"&amp;ROW(),J23,"getValue",LIBORMarketModel!$M$28))</f>
        <v>0.48999750640665246</v>
      </c>
      <c r="Q23" s="54">
        <f t="shared" si="1"/>
        <v>7.5002493593347486E-2</v>
      </c>
    </row>
    <row r="24" spans="2:17" ht="13.2" customHeight="1" x14ac:dyDescent="0.25">
      <c r="B24" s="59">
        <v>3</v>
      </c>
      <c r="C24" s="59">
        <v>2</v>
      </c>
      <c r="D24" s="34">
        <v>1</v>
      </c>
      <c r="E24" s="60">
        <f t="shared" si="0"/>
        <v>1.3610686496453694E-2</v>
      </c>
      <c r="F24" s="60" t="str">
        <f>[1]!obMake("calib swap tenor-"&amp;ROW(),obLibs&amp;"net.finmath.time.TimeDiscretization",[1]!obMake("","double",B24),[1]!obMake("","double",B24+C24),[1]!obMake("","double",D24),$B$6)</f>
        <v>calib swap tenor-24 
[23929]</v>
      </c>
      <c r="G24" s="60"/>
      <c r="H24" s="60">
        <f>[1]!OBGET([1]!OBCALL("","net.finmath.marketdata.products.Swap","getForwardSwapRate",F24,F24,'Rate Curve Data'!$E$17))</f>
        <v>1.3610686496453694E-2</v>
      </c>
      <c r="I24" s="60"/>
      <c r="J24" s="60" t="str">
        <f>[1]!OBCALL("calibSwaption-"&amp;ROW(),obLibs&amp;"net.finmath.montecarlo.interestrate.products.SwaptionFactory","createSwaption",[1]!obMake("","String",$C$10),[1]!obMake("","double",E24),F24,[1]!obMake("","String","VOLATILITY"))</f>
        <v>calibSwaption-24 
[25381]</v>
      </c>
      <c r="K24" s="60">
        <f>IFERROR([1]!OBGET([1]!OBCALL("",'Swaption Data'!$B$10,"getVolatility",[1]!obMake("","double",B24),[1]!obMake("","double",C24))),NA())</f>
        <v>0.40699999999999997</v>
      </c>
      <c r="L24" s="61">
        <v>1</v>
      </c>
      <c r="M24" s="34"/>
      <c r="N24" s="61" t="str">
        <f>[1]!obMake("calibItem-"&amp;ROW(),obLibs&amp;"net.finmath.montecarlo.interestrate.LIBORMarketModel$CalibrationItem",J24,[1]!obMake("","double",K24),[1]!obMake("","double",L24))</f>
        <v>calibItem-24 
[25814]</v>
      </c>
      <c r="O24" s="61"/>
      <c r="P24" s="54">
        <f>[1]!OBGET([1]!OBCALL("calibSwaptionValue-"&amp;ROW(),J24,"getValue",LIBORMarketModel!$M$28))</f>
        <v>0.39696943631769999</v>
      </c>
      <c r="Q24" s="54">
        <f t="shared" si="1"/>
        <v>1.0030563682299987E-2</v>
      </c>
    </row>
    <row r="25" spans="2:17" ht="13.2" customHeight="1" x14ac:dyDescent="0.25">
      <c r="B25" s="59">
        <v>3</v>
      </c>
      <c r="C25" s="59">
        <v>3</v>
      </c>
      <c r="D25" s="34">
        <v>1</v>
      </c>
      <c r="E25" s="60">
        <f t="shared" si="0"/>
        <v>1.5826118496859332E-2</v>
      </c>
      <c r="F25" s="60" t="str">
        <f>[1]!obMake("calib swap tenor-"&amp;ROW(),obLibs&amp;"net.finmath.time.TimeDiscretization",[1]!obMake("","double",B25),[1]!obMake("","double",B25+C25),[1]!obMake("","double",D25),$B$6)</f>
        <v>calib swap tenor-25 
[24099]</v>
      </c>
      <c r="G25" s="60"/>
      <c r="H25" s="60">
        <f>[1]!OBGET([1]!OBCALL("","net.finmath.marketdata.products.Swap","getForwardSwapRate",F25,F25,'Rate Curve Data'!$E$17))</f>
        <v>1.5826118496859332E-2</v>
      </c>
      <c r="I25" s="60"/>
      <c r="J25" s="60" t="str">
        <f>[1]!OBCALL("calibSwaption-"&amp;ROW(),obLibs&amp;"net.finmath.montecarlo.interestrate.products.SwaptionFactory","createSwaption",[1]!obMake("","String",$C$10),[1]!obMake("","double",E25),F25,[1]!obMake("","String","VOLATILITY"))</f>
        <v>calibSwaption-25 
[25477]</v>
      </c>
      <c r="K25" s="60">
        <f>IFERROR([1]!OBGET([1]!OBCALL("",'Swaption Data'!$B$10,"getVolatility",[1]!obMake("","double",B25),[1]!obMake("","double",C25))),NA())</f>
        <v>0.36399999999999999</v>
      </c>
      <c r="L25" s="61">
        <v>1</v>
      </c>
      <c r="M25" s="34"/>
      <c r="N25" s="61" t="str">
        <f>[1]!obMake("calibItem-"&amp;ROW(),obLibs&amp;"net.finmath.montecarlo.interestrate.LIBORMarketModel$CalibrationItem",J25,[1]!obMake("","double",K25),[1]!obMake("","double",L25))</f>
        <v>calibItem-25 
[25844]</v>
      </c>
      <c r="O25" s="61"/>
      <c r="P25" s="54">
        <f>[1]!OBGET([1]!OBCALL("calibSwaptionValue-"&amp;ROW(),J25,"getValue",LIBORMarketModel!$M$28))</f>
        <v>0.3358394713747182</v>
      </c>
      <c r="Q25" s="54">
        <f t="shared" si="1"/>
        <v>2.8160528625281789E-2</v>
      </c>
    </row>
    <row r="26" spans="2:17" ht="13.2" customHeight="1" x14ac:dyDescent="0.25">
      <c r="B26" s="59">
        <v>3</v>
      </c>
      <c r="C26" s="59">
        <v>4</v>
      </c>
      <c r="D26" s="34">
        <v>1</v>
      </c>
      <c r="E26" s="60">
        <f t="shared" si="0"/>
        <v>1.7637362354743856E-2</v>
      </c>
      <c r="F26" s="60" t="str">
        <f>[1]!obMake("calib swap tenor-"&amp;ROW(),obLibs&amp;"net.finmath.time.TimeDiscretization",[1]!obMake("","double",B26),[1]!obMake("","double",B26+C26),[1]!obMake("","double",D26),$B$6)</f>
        <v>calib swap tenor-26 
[24219]</v>
      </c>
      <c r="G26" s="60"/>
      <c r="H26" s="60">
        <f>[1]!OBGET([1]!OBCALL("","net.finmath.marketdata.products.Swap","getForwardSwapRate",F26,F26,'Rate Curve Data'!$E$17))</f>
        <v>1.7637362354743856E-2</v>
      </c>
      <c r="I26" s="60"/>
      <c r="J26" s="60" t="str">
        <f>[1]!OBCALL("calibSwaption-"&amp;ROW(),obLibs&amp;"net.finmath.montecarlo.interestrate.products.SwaptionFactory","createSwaption",[1]!obMake("","String",$C$10),[1]!obMake("","double",E26),F26,[1]!obMake("","String","VOLATILITY"))</f>
        <v>calibSwaption-26 
[25461]</v>
      </c>
      <c r="K26" s="60">
        <f>IFERROR([1]!OBGET([1]!OBCALL("",'Swaption Data'!$B$10,"getVolatility",[1]!obMake("","double",B26),[1]!obMake("","double",C26))),NA())</f>
        <v>0.34</v>
      </c>
      <c r="L26" s="61">
        <v>1</v>
      </c>
      <c r="M26" s="34"/>
      <c r="N26" s="61" t="str">
        <f>[1]!obMake("calibItem-"&amp;ROW(),obLibs&amp;"net.finmath.montecarlo.interestrate.LIBORMarketModel$CalibrationItem",J26,[1]!obMake("","double",K26),[1]!obMake("","double",L26))</f>
        <v>calibItem-26 
[25832]</v>
      </c>
      <c r="O26" s="61"/>
      <c r="P26" s="54">
        <f>[1]!OBGET([1]!OBCALL("calibSwaptionValue-"&amp;ROW(),J26,"getValue",LIBORMarketModel!$M$28))</f>
        <v>0.29608732442373964</v>
      </c>
      <c r="Q26" s="54">
        <f t="shared" si="1"/>
        <v>4.3912675576260385E-2</v>
      </c>
    </row>
    <row r="27" spans="2:17" ht="13.2" customHeight="1" x14ac:dyDescent="0.25">
      <c r="B27" s="59">
        <v>3</v>
      </c>
      <c r="C27" s="59">
        <v>5</v>
      </c>
      <c r="D27" s="34">
        <v>1</v>
      </c>
      <c r="E27" s="60">
        <f t="shared" si="0"/>
        <v>1.9048829089016853E-2</v>
      </c>
      <c r="F27" s="60" t="str">
        <f>[1]!obMake("calib swap tenor-"&amp;ROW(),obLibs&amp;"net.finmath.time.TimeDiscretization",[1]!obMake("","double",B27),[1]!obMake("","double",B27+C27),[1]!obMake("","double",D27),$B$6)</f>
        <v>calib swap tenor-27 
[23984]</v>
      </c>
      <c r="G27" s="60"/>
      <c r="H27" s="60">
        <f>[1]!OBGET([1]!OBCALL("","net.finmath.marketdata.products.Swap","getForwardSwapRate",F27,F27,'Rate Curve Data'!$E$17))</f>
        <v>1.9048829089016853E-2</v>
      </c>
      <c r="I27" s="60"/>
      <c r="J27" s="60" t="str">
        <f>[1]!OBCALL("calibSwaption-"&amp;ROW(),obLibs&amp;"net.finmath.montecarlo.interestrate.products.SwaptionFactory","createSwaption",[1]!obMake("","String",$C$10),[1]!obMake("","double",E27),F27,[1]!obMake("","String","VOLATILITY"))</f>
        <v>calibSwaption-27 
[25409]</v>
      </c>
      <c r="K27" s="60">
        <f>IFERROR([1]!OBGET([1]!OBCALL("",'Swaption Data'!$B$10,"getVolatility",[1]!obMake("","double",B27),[1]!obMake("","double",C27))),NA())</f>
        <v>0.33200000000000002</v>
      </c>
      <c r="L27" s="61">
        <v>1</v>
      </c>
      <c r="M27" s="34"/>
      <c r="N27" s="61" t="str">
        <f>[1]!obMake("calibItem-"&amp;ROW(),obLibs&amp;"net.finmath.montecarlo.interestrate.LIBORMarketModel$CalibrationItem",J27,[1]!obMake("","double",K27),[1]!obMake("","double",L27))</f>
        <v>calibItem-27 
[25823]</v>
      </c>
      <c r="O27" s="61"/>
      <c r="P27" s="54">
        <f>[1]!OBGET([1]!OBCALL("calibSwaptionValue-"&amp;ROW(),J27,"getValue",LIBORMarketModel!$M$28))</f>
        <v>0.26946420632142137</v>
      </c>
      <c r="Q27" s="54">
        <f t="shared" si="1"/>
        <v>6.2535793678578644E-2</v>
      </c>
    </row>
    <row r="28" spans="2:17" ht="13.2" customHeight="1" x14ac:dyDescent="0.25">
      <c r="B28" s="59">
        <v>3</v>
      </c>
      <c r="C28" s="59">
        <v>6</v>
      </c>
      <c r="D28" s="34">
        <v>1</v>
      </c>
      <c r="E28" s="60">
        <f t="shared" si="0"/>
        <v>2.0175347280208089E-2</v>
      </c>
      <c r="F28" s="60" t="str">
        <f>[1]!obMake("calib swap tenor-"&amp;ROW(),obLibs&amp;"net.finmath.time.TimeDiscretization",[1]!obMake("","double",B28),[1]!obMake("","double",B28+C28),[1]!obMake("","double",D28),$B$6)</f>
        <v>calib swap tenor-28 
[23874]</v>
      </c>
      <c r="G28" s="60"/>
      <c r="H28" s="60">
        <f>[1]!OBGET([1]!OBCALL("","net.finmath.marketdata.products.Swap","getForwardSwapRate",F28,F28,'Rate Curve Data'!$E$17))</f>
        <v>2.0175347280208089E-2</v>
      </c>
      <c r="I28" s="60"/>
      <c r="J28" s="60" t="str">
        <f>[1]!OBCALL("calibSwaption-"&amp;ROW(),obLibs&amp;"net.finmath.montecarlo.interestrate.products.SwaptionFactory","createSwaption",[1]!obMake("","String",$C$10),[1]!obMake("","double",E28),F28,[1]!obMake("","String","VOLATILITY"))</f>
        <v>calibSwaption-28 
[25272]</v>
      </c>
      <c r="K28" s="60">
        <f>IFERROR([1]!OBGET([1]!OBCALL("",'Swaption Data'!$B$10,"getVolatility",[1]!obMake("","double",B28),[1]!obMake("","double",C28))),NA())</f>
        <v>0.31900000000000001</v>
      </c>
      <c r="L28" s="61">
        <v>1</v>
      </c>
      <c r="M28" s="34"/>
      <c r="N28" s="61" t="str">
        <f>[1]!obMake("calibItem-"&amp;ROW(),obLibs&amp;"net.finmath.montecarlo.interestrate.LIBORMarketModel$CalibrationItem",J28,[1]!obMake("","double",K28),[1]!obMake("","double",L28))</f>
        <v>calibItem-28 
[25775]</v>
      </c>
      <c r="O28" s="61"/>
      <c r="P28" s="54">
        <f>[1]!OBGET([1]!OBCALL("calibSwaptionValue-"&amp;ROW(),J28,"getValue",LIBORMarketModel!$M$28))</f>
        <v>0.25045083863700585</v>
      </c>
      <c r="Q28" s="54">
        <f t="shared" si="1"/>
        <v>6.854916136299416E-2</v>
      </c>
    </row>
    <row r="29" spans="2:17" ht="13.2" customHeight="1" x14ac:dyDescent="0.25">
      <c r="B29" s="59">
        <v>3</v>
      </c>
      <c r="C29" s="59">
        <v>7</v>
      </c>
      <c r="D29" s="34">
        <v>1</v>
      </c>
      <c r="E29" s="60">
        <f t="shared" si="0"/>
        <v>2.1179163570413287E-2</v>
      </c>
      <c r="F29" s="60" t="str">
        <f>[1]!obMake("calib swap tenor-"&amp;ROW(),obLibs&amp;"net.finmath.time.TimeDiscretization",[1]!obMake("","double",B29),[1]!obMake("","double",B29+C29),[1]!obMake("","double",D29),$B$6)</f>
        <v>calib swap tenor-29 
[24144]</v>
      </c>
      <c r="G29" s="60"/>
      <c r="H29" s="60">
        <f>[1]!OBGET([1]!OBCALL("","net.finmath.marketdata.products.Swap","getForwardSwapRate",F29,F29,'Rate Curve Data'!$E$17))</f>
        <v>2.1179163570413287E-2</v>
      </c>
      <c r="I29" s="60"/>
      <c r="J29" s="60" t="str">
        <f>[1]!OBCALL("calibSwaption-"&amp;ROW(),obLibs&amp;"net.finmath.montecarlo.interestrate.products.SwaptionFactory","createSwaption",[1]!obMake("","String",$C$10),[1]!obMake("","double",E29),F29,[1]!obMake("","String","VOLATILITY"))</f>
        <v>calibSwaption-29 
[25236]</v>
      </c>
      <c r="K29" s="60">
        <f>IFERROR([1]!OBGET([1]!OBCALL("",'Swaption Data'!$B$10,"getVolatility",[1]!obMake("","double",B29),[1]!obMake("","double",C29))),NA())</f>
        <v>0.308</v>
      </c>
      <c r="L29" s="61">
        <v>1</v>
      </c>
      <c r="M29" s="34"/>
      <c r="N29" s="61" t="str">
        <f>[1]!obMake("calibItem-"&amp;ROW(),obLibs&amp;"net.finmath.montecarlo.interestrate.LIBORMarketModel$CalibrationItem",J29,[1]!obMake("","double",K29),[1]!obMake("","double",L29))</f>
        <v>calibItem-29 
[25748]</v>
      </c>
      <c r="O29" s="61"/>
      <c r="P29" s="54">
        <f>[1]!OBGET([1]!OBCALL("calibSwaptionValue-"&amp;ROW(),J29,"getValue",LIBORMarketModel!$M$28))</f>
        <v>0.2357119183602383</v>
      </c>
      <c r="Q29" s="54">
        <f t="shared" si="1"/>
        <v>7.2288081639761692E-2</v>
      </c>
    </row>
    <row r="30" spans="2:17" ht="13.2" customHeight="1" x14ac:dyDescent="0.25">
      <c r="B30" s="59">
        <v>3</v>
      </c>
      <c r="C30" s="59">
        <v>8</v>
      </c>
      <c r="D30" s="34">
        <v>1</v>
      </c>
      <c r="E30" s="60">
        <f t="shared" si="0"/>
        <v>2.2105999110144402E-2</v>
      </c>
      <c r="F30" s="60" t="str">
        <f>[1]!obMake("calib swap tenor-"&amp;ROW(),obLibs&amp;"net.finmath.time.TimeDiscretization",[1]!obMake("","double",B30),[1]!obMake("","double",B30+C30),[1]!obMake("","double",D30),$B$6)</f>
        <v>calib swap tenor-30 
[24049]</v>
      </c>
      <c r="G30" s="60"/>
      <c r="H30" s="60">
        <f>[1]!OBGET([1]!OBCALL("","net.finmath.marketdata.products.Swap","getForwardSwapRate",F30,F30,'Rate Curve Data'!$E$17))</f>
        <v>2.2105999110144402E-2</v>
      </c>
      <c r="I30" s="60"/>
      <c r="J30" s="60" t="str">
        <f>[1]!OBCALL("calibSwaption-"&amp;ROW(),obLibs&amp;"net.finmath.montecarlo.interestrate.products.SwaptionFactory","createSwaption",[1]!obMake("","String",$C$10),[1]!obMake("","double",E30),F30,[1]!obMake("","String","VOLATILITY"))</f>
        <v>calibSwaption-30 
[25373]</v>
      </c>
      <c r="K30" s="60">
        <f>IFERROR([1]!OBGET([1]!OBCALL("",'Swaption Data'!$B$10,"getVolatility",[1]!obMake("","double",B30),[1]!obMake("","double",C30))),NA())</f>
        <v>0.29699999999999999</v>
      </c>
      <c r="L30" s="61">
        <v>1</v>
      </c>
      <c r="M30" s="34"/>
      <c r="N30" s="61" t="str">
        <f>[1]!obMake("calibItem-"&amp;ROW(),obLibs&amp;"net.finmath.montecarlo.interestrate.LIBORMarketModel$CalibrationItem",J30,[1]!obMake("","double",K30),[1]!obMake("","double",L30))</f>
        <v>calibItem-30 
[25808]</v>
      </c>
      <c r="O30" s="61"/>
      <c r="P30" s="54">
        <f>[1]!OBGET([1]!OBCALL("calibSwaptionValue-"&amp;ROW(),J30,"getValue",LIBORMarketModel!$M$28))</f>
        <v>0.22375927879205162</v>
      </c>
      <c r="Q30" s="54">
        <f t="shared" si="1"/>
        <v>7.3240721207948362E-2</v>
      </c>
    </row>
    <row r="31" spans="2:17" ht="13.2" customHeight="1" x14ac:dyDescent="0.25">
      <c r="B31" s="59">
        <v>3</v>
      </c>
      <c r="C31" s="59">
        <v>9</v>
      </c>
      <c r="D31" s="34">
        <v>1</v>
      </c>
      <c r="E31" s="60">
        <f t="shared" si="0"/>
        <v>2.2903067338154181E-2</v>
      </c>
      <c r="F31" s="60" t="str">
        <f>[1]!obMake("calib swap tenor-"&amp;ROW(),obLibs&amp;"net.finmath.time.TimeDiscretization",[1]!obMake("","double",B31),[1]!obMake("","double",B31+C31),[1]!obMake("","double",D31),$B$6)</f>
        <v>calib swap tenor-31 
[24269]</v>
      </c>
      <c r="G31" s="60"/>
      <c r="H31" s="60">
        <f>[1]!OBGET([1]!OBCALL("","net.finmath.marketdata.products.Swap","getForwardSwapRate",F31,F31,'Rate Curve Data'!$E$17))</f>
        <v>2.2903067338154181E-2</v>
      </c>
      <c r="I31" s="60"/>
      <c r="J31" s="60" t="str">
        <f>[1]!OBCALL("calibSwaption-"&amp;ROW(),obLibs&amp;"net.finmath.montecarlo.interestrate.products.SwaptionFactory","createSwaption",[1]!obMake("","String",$C$10),[1]!obMake("","double",E31),F31,[1]!obMake("","String","VOLATILITY"))</f>
        <v>calibSwaption-31 
[25028]</v>
      </c>
      <c r="K31" s="60">
        <f>IFERROR([1]!OBGET([1]!OBCALL("",'Swaption Data'!$B$10,"getVolatility",[1]!obMake("","double",B31),[1]!obMake("","double",C31))),NA())</f>
        <v>0.28899999999999998</v>
      </c>
      <c r="L31" s="61">
        <v>1</v>
      </c>
      <c r="M31" s="34"/>
      <c r="N31" s="61" t="str">
        <f>[1]!obMake("calibItem-"&amp;ROW(),obLibs&amp;"net.finmath.montecarlo.interestrate.LIBORMarketModel$CalibrationItem",J31,[1]!obMake("","double",K31),[1]!obMake("","double",L31))</f>
        <v>calibItem-31 
[25676]</v>
      </c>
      <c r="O31" s="61"/>
      <c r="P31" s="54">
        <f>[1]!OBGET([1]!OBCALL("calibSwaptionValue-"&amp;ROW(),J31,"getValue",LIBORMarketModel!$M$28))</f>
        <v>0.21387804039797295</v>
      </c>
      <c r="Q31" s="54">
        <f t="shared" si="1"/>
        <v>7.5121959602027027E-2</v>
      </c>
    </row>
    <row r="32" spans="2:17" ht="13.2" customHeight="1" x14ac:dyDescent="0.25">
      <c r="B32" s="59">
        <v>3</v>
      </c>
      <c r="C32" s="59">
        <v>10</v>
      </c>
      <c r="D32" s="34">
        <v>1</v>
      </c>
      <c r="E32" s="60">
        <f t="shared" si="0"/>
        <v>2.356740223111678E-2</v>
      </c>
      <c r="F32" s="60" t="str">
        <f>[1]!obMake("calib swap tenor-"&amp;ROW(),obLibs&amp;"net.finmath.time.TimeDiscretization",[1]!obMake("","double",B32),[1]!obMake("","double",B32+C32),[1]!obMake("","double",D32),$B$6)</f>
        <v>calib swap tenor-32 
[22697]</v>
      </c>
      <c r="G32" s="60"/>
      <c r="H32" s="60">
        <f>[1]!OBGET([1]!OBCALL("","net.finmath.marketdata.products.Swap","getForwardSwapRate",F32,F32,'Rate Curve Data'!$E$17))</f>
        <v>2.356740223111678E-2</v>
      </c>
      <c r="I32" s="60"/>
      <c r="J32" s="60" t="str">
        <f>[1]!OBCALL("calibSwaption-"&amp;ROW(),obLibs&amp;"net.finmath.montecarlo.interestrate.products.SwaptionFactory","createSwaption",[1]!obMake("","String",$C$10),[1]!obMake("","double",E32),F32,[1]!obMake("","String","VOLATILITY"))</f>
        <v>calibSwaption-32 
[25529]</v>
      </c>
      <c r="K32" s="60">
        <f>IFERROR([1]!OBGET([1]!OBCALL("",'Swaption Data'!$B$10,"getVolatility",[1]!obMake("","double",B32),[1]!obMake("","double",C32))),NA())</f>
        <v>0.28399999999999997</v>
      </c>
      <c r="L32" s="61">
        <v>1</v>
      </c>
      <c r="M32" s="34"/>
      <c r="N32" s="61" t="str">
        <f>[1]!obMake("calibItem-"&amp;ROW(),obLibs&amp;"net.finmath.montecarlo.interestrate.LIBORMarketModel$CalibrationItem",J32,[1]!obMake("","double",K32),[1]!obMake("","double",L32))</f>
        <v>calibItem-32 
[25871]</v>
      </c>
      <c r="O32" s="61"/>
      <c r="P32" s="54">
        <f>[1]!OBGET([1]!OBCALL("calibSwaptionValue-"&amp;ROW(),J32,"getValue",LIBORMarketModel!$M$28))</f>
        <v>0.20585449590371235</v>
      </c>
      <c r="Q32" s="54">
        <f t="shared" si="1"/>
        <v>7.8145504096287621E-2</v>
      </c>
    </row>
    <row r="33" spans="2:17" ht="13.2" customHeight="1" x14ac:dyDescent="0.25">
      <c r="B33" s="59">
        <v>4</v>
      </c>
      <c r="C33" s="59">
        <v>1</v>
      </c>
      <c r="D33" s="34">
        <v>1</v>
      </c>
      <c r="E33" s="60">
        <f t="shared" si="0"/>
        <v>1.5944116091304899E-2</v>
      </c>
      <c r="F33" s="60" t="str">
        <f>[1]!obMake("calib swap tenor-"&amp;ROW(),obLibs&amp;"net.finmath.time.TimeDiscretization",[1]!obMake("","double",B33),[1]!obMake("","double",B33+C33),[1]!obMake("","double",D33),$B$6)</f>
        <v>calib swap tenor-33 
[22655]</v>
      </c>
      <c r="G33" s="60"/>
      <c r="H33" s="60">
        <f>[1]!OBGET([1]!OBCALL("","net.finmath.marketdata.products.Swap","getForwardSwapRate",F33,F33,'Rate Curve Data'!$E$17))</f>
        <v>1.5944116091304899E-2</v>
      </c>
      <c r="I33" s="60"/>
      <c r="J33" s="60" t="str">
        <f>[1]!OBCALL("calibSwaption-"&amp;ROW(),obLibs&amp;"net.finmath.montecarlo.interestrate.products.SwaptionFactory","createSwaption",[1]!obMake("","String",$C$10),[1]!obMake("","double",E33),F33,[1]!obMake("","String","VOLATILITY"))</f>
        <v>calibSwaption-33 
[25108]</v>
      </c>
      <c r="K33" s="60">
        <f>IFERROR([1]!OBGET([1]!OBCALL("",'Swaption Data'!$B$10,"getVolatility",[1]!obMake("","double",B33),[1]!obMake("","double",C33))),NA())</f>
        <v>0.41599999999999998</v>
      </c>
      <c r="L33" s="61">
        <v>1</v>
      </c>
      <c r="M33" s="34"/>
      <c r="N33" s="61" t="str">
        <f>[1]!obMake("calibItem-"&amp;ROW(),obLibs&amp;"net.finmath.montecarlo.interestrate.LIBORMarketModel$CalibrationItem",J33,[1]!obMake("","double",K33),[1]!obMake("","double",L33))</f>
        <v>calibItem-33 
[25718]</v>
      </c>
      <c r="O33" s="61"/>
      <c r="P33" s="54">
        <f>[1]!OBGET([1]!OBCALL("calibSwaptionValue-"&amp;ROW(),J33,"getValue",LIBORMarketModel!$M$28))</f>
        <v>0.44298091998712291</v>
      </c>
      <c r="Q33" s="54">
        <f t="shared" si="1"/>
        <v>-2.6980919987122931E-2</v>
      </c>
    </row>
    <row r="34" spans="2:17" ht="13.2" customHeight="1" x14ac:dyDescent="0.25">
      <c r="B34" s="59">
        <v>4</v>
      </c>
      <c r="C34" s="59">
        <v>2</v>
      </c>
      <c r="D34" s="34">
        <v>1</v>
      </c>
      <c r="E34" s="60">
        <f t="shared" si="0"/>
        <v>1.814381297204341E-2</v>
      </c>
      <c r="F34" s="60" t="str">
        <f>[1]!obMake("calib swap tenor-"&amp;ROW(),obLibs&amp;"net.finmath.time.TimeDiscretization",[1]!obMake("","double",B34),[1]!obMake("","double",B34+C34),[1]!obMake("","double",D34),$B$6)</f>
        <v>calib swap tenor-34 
[24064]</v>
      </c>
      <c r="G34" s="60"/>
      <c r="H34" s="60">
        <f>[1]!OBGET([1]!OBCALL("","net.finmath.marketdata.products.Swap","getForwardSwapRate",F34,F34,'Rate Curve Data'!$E$17))</f>
        <v>1.814381297204341E-2</v>
      </c>
      <c r="I34" s="60"/>
      <c r="J34" s="60" t="str">
        <f>[1]!OBCALL("calibSwaption-"&amp;ROW(),obLibs&amp;"net.finmath.montecarlo.interestrate.products.SwaptionFactory","createSwaption",[1]!obMake("","String",$C$10),[1]!obMake("","double",E34),F34,[1]!obMake("","String","VOLATILITY"))</f>
        <v>calibSwaption-34 
[24976]</v>
      </c>
      <c r="K34" s="60">
        <f>IFERROR([1]!OBGET([1]!OBCALL("",'Swaption Data'!$B$10,"getVolatility",[1]!obMake("","double",B34),[1]!obMake("","double",C34))),NA())</f>
        <v>0.33100000000000002</v>
      </c>
      <c r="L34" s="61">
        <v>1</v>
      </c>
      <c r="M34" s="34"/>
      <c r="N34" s="61" t="str">
        <f>[1]!obMake("calibItem-"&amp;ROW(),obLibs&amp;"net.finmath.montecarlo.interestrate.LIBORMarketModel$CalibrationItem",J34,[1]!obMake("","double",K34),[1]!obMake("","double",L34))</f>
        <v>calibItem-34 
[25649]</v>
      </c>
      <c r="O34" s="61"/>
      <c r="P34" s="54">
        <f>[1]!OBGET([1]!OBCALL("calibSwaptionValue-"&amp;ROW(),J34,"getValue",LIBORMarketModel!$M$28))</f>
        <v>0.36695705201257417</v>
      </c>
      <c r="Q34" s="54">
        <f t="shared" si="1"/>
        <v>-3.5957052012574153E-2</v>
      </c>
    </row>
    <row r="35" spans="2:17" ht="13.2" customHeight="1" x14ac:dyDescent="0.25">
      <c r="B35" s="59">
        <v>4</v>
      </c>
      <c r="C35" s="59">
        <v>3</v>
      </c>
      <c r="D35" s="34">
        <v>1</v>
      </c>
      <c r="E35" s="60">
        <f t="shared" si="0"/>
        <v>1.9827697629465728E-2</v>
      </c>
      <c r="F35" s="60" t="str">
        <f>[1]!obMake("calib swap tenor-"&amp;ROW(),obLibs&amp;"net.finmath.time.TimeDiscretization",[1]!obMake("","double",B35),[1]!obMake("","double",B35+C35),[1]!obMake("","double",D35),$B$6)</f>
        <v>calib swap tenor-35 
[24169]</v>
      </c>
      <c r="G35" s="60"/>
      <c r="H35" s="60">
        <f>[1]!OBGET([1]!OBCALL("","net.finmath.marketdata.products.Swap","getForwardSwapRate",F35,F35,'Rate Curve Data'!$E$17))</f>
        <v>1.9827697629465728E-2</v>
      </c>
      <c r="I35" s="60"/>
      <c r="J35" s="60" t="str">
        <f>[1]!OBCALL("calibSwaption-"&amp;ROW(),obLibs&amp;"net.finmath.montecarlo.interestrate.products.SwaptionFactory","createSwaption",[1]!obMake("","String",$C$10),[1]!obMake("","double",E35),F35,[1]!obMake("","String","VOLATILITY"))</f>
        <v>calibSwaption-35 
[25357]</v>
      </c>
      <c r="K35" s="60">
        <f>IFERROR([1]!OBGET([1]!OBCALL("",'Swaption Data'!$B$10,"getVolatility",[1]!obMake("","double",B35),[1]!obMake("","double",C35))),NA())</f>
        <v>0.312</v>
      </c>
      <c r="L35" s="61">
        <v>1</v>
      </c>
      <c r="M35" s="34"/>
      <c r="N35" s="61" t="str">
        <f>[1]!obMake("calibItem-"&amp;ROW(),obLibs&amp;"net.finmath.montecarlo.interestrate.LIBORMarketModel$CalibrationItem",J35,[1]!obMake("","double",K35),[1]!obMake("","double",L35))</f>
        <v>calibItem-35 
[25796]</v>
      </c>
      <c r="O35" s="61"/>
      <c r="P35" s="54">
        <f>[1]!OBGET([1]!OBCALL("calibSwaptionValue-"&amp;ROW(),J35,"getValue",LIBORMarketModel!$M$28))</f>
        <v>0.31792008146031187</v>
      </c>
      <c r="Q35" s="54">
        <f t="shared" si="1"/>
        <v>-5.9200814603118657E-3</v>
      </c>
    </row>
    <row r="36" spans="2:17" ht="13.2" customHeight="1" x14ac:dyDescent="0.25">
      <c r="B36" s="59">
        <v>4</v>
      </c>
      <c r="C36" s="59">
        <v>4</v>
      </c>
      <c r="D36" s="34">
        <v>1</v>
      </c>
      <c r="E36" s="60">
        <f t="shared" si="0"/>
        <v>2.1082309648916098E-2</v>
      </c>
      <c r="F36" s="60" t="str">
        <f>[1]!obMake("calib swap tenor-"&amp;ROW(),obLibs&amp;"net.finmath.time.TimeDiscretization",[1]!obMake("","double",B36),[1]!obMake("","double",B36+C36),[1]!obMake("","double",D36),$B$6)</f>
        <v>calib swap tenor-36 
[24094]</v>
      </c>
      <c r="G36" s="60"/>
      <c r="H36" s="60">
        <f>[1]!OBGET([1]!OBCALL("","net.finmath.marketdata.products.Swap","getForwardSwapRate",F36,F36,'Rate Curve Data'!$E$17))</f>
        <v>2.1082309648916098E-2</v>
      </c>
      <c r="I36" s="60"/>
      <c r="J36" s="60" t="str">
        <f>[1]!OBCALL("calibSwaption-"&amp;ROW(),obLibs&amp;"net.finmath.montecarlo.interestrate.products.SwaptionFactory","createSwaption",[1]!obMake("","String",$C$10),[1]!obMake("","double",E36),F36,[1]!obMake("","String","VOLATILITY"))</f>
        <v>calibSwaption-36 
[24972]</v>
      </c>
      <c r="K36" s="60">
        <f>IFERROR([1]!OBGET([1]!OBCALL("",'Swaption Data'!$B$10,"getVolatility",[1]!obMake("","double",B36),[1]!obMake("","double",C36))),NA())</f>
        <v>0.30199999999999999</v>
      </c>
      <c r="L36" s="61">
        <v>1</v>
      </c>
      <c r="M36" s="34"/>
      <c r="N36" s="61" t="str">
        <f>[1]!obMake("calibItem-"&amp;ROW(),obLibs&amp;"net.finmath.montecarlo.interestrate.LIBORMarketModel$CalibrationItem",J36,[1]!obMake("","double",K36),[1]!obMake("","double",L36))</f>
        <v>calibItem-36 
[25646]</v>
      </c>
      <c r="O36" s="61"/>
      <c r="P36" s="54">
        <f>[1]!OBGET([1]!OBCALL("calibSwaptionValue-"&amp;ROW(),J36,"getValue",LIBORMarketModel!$M$28))</f>
        <v>0.28556856834751715</v>
      </c>
      <c r="Q36" s="54">
        <f t="shared" si="1"/>
        <v>1.6431431652482842E-2</v>
      </c>
    </row>
    <row r="37" spans="2:17" ht="13.2" customHeight="1" x14ac:dyDescent="0.25">
      <c r="B37" s="59">
        <v>4</v>
      </c>
      <c r="C37" s="59">
        <v>5</v>
      </c>
      <c r="D37" s="34">
        <v>1</v>
      </c>
      <c r="E37" s="60">
        <f t="shared" si="0"/>
        <v>2.2062087203037119E-2</v>
      </c>
      <c r="F37" s="60" t="str">
        <f>[1]!obMake("calib swap tenor-"&amp;ROW(),obLibs&amp;"net.finmath.time.TimeDiscretization",[1]!obMake("","double",B37),[1]!obMake("","double",B37+C37),[1]!obMake("","double",D37),$B$6)</f>
        <v>calib swap tenor-37 
[22633]</v>
      </c>
      <c r="G37" s="60"/>
      <c r="H37" s="60">
        <f>[1]!OBGET([1]!OBCALL("","net.finmath.marketdata.products.Swap","getForwardSwapRate",F37,F37,'Rate Curve Data'!$E$17))</f>
        <v>2.2062087203037119E-2</v>
      </c>
      <c r="I37" s="60"/>
      <c r="J37" s="60" t="str">
        <f>[1]!OBCALL("calibSwaption-"&amp;ROW(),obLibs&amp;"net.finmath.montecarlo.interestrate.products.SwaptionFactory","createSwaption",[1]!obMake("","String",$C$10),[1]!obMake("","double",E37),F37,[1]!obMake("","String","VOLATILITY"))</f>
        <v>calibSwaption-37 
[25052]</v>
      </c>
      <c r="K37" s="60">
        <f>IFERROR([1]!OBGET([1]!OBCALL("",'Swaption Data'!$B$10,"getVolatility",[1]!obMake("","double",B37),[1]!obMake("","double",C37))),NA())</f>
        <v>0.29199999999999998</v>
      </c>
      <c r="L37" s="61">
        <v>1</v>
      </c>
      <c r="M37" s="34"/>
      <c r="N37" s="61" t="str">
        <f>[1]!obMake("calibItem-"&amp;ROW(),obLibs&amp;"net.finmath.montecarlo.interestrate.LIBORMarketModel$CalibrationItem",J37,[1]!obMake("","double",K37),[1]!obMake("","double",L37))</f>
        <v>calibItem-37 
[25694]</v>
      </c>
      <c r="O37" s="61"/>
      <c r="P37" s="54">
        <f>[1]!OBGET([1]!OBCALL("calibSwaptionValue-"&amp;ROW(),J37,"getValue",LIBORMarketModel!$M$28))</f>
        <v>0.262894339330421</v>
      </c>
      <c r="Q37" s="54">
        <f t="shared" si="1"/>
        <v>2.9105660669578981E-2</v>
      </c>
    </row>
    <row r="38" spans="2:17" ht="13.2" customHeight="1" x14ac:dyDescent="0.25">
      <c r="B38" s="59">
        <v>4</v>
      </c>
      <c r="C38" s="59">
        <v>6</v>
      </c>
      <c r="D38" s="34">
        <v>1</v>
      </c>
      <c r="E38" s="60">
        <f t="shared" si="0"/>
        <v>2.2951919623120834E-2</v>
      </c>
      <c r="F38" s="60" t="str">
        <f>[1]!obMake("calib swap tenor-"&amp;ROW(),obLibs&amp;"net.finmath.time.TimeDiscretization",[1]!obMake("","double",B38),[1]!obMake("","double",B38+C38),[1]!obMake("","double",D38),$B$6)</f>
        <v>calib swap tenor-38 
[23944]</v>
      </c>
      <c r="G38" s="60"/>
      <c r="H38" s="60">
        <f>[1]!OBGET([1]!OBCALL("","net.finmath.marketdata.products.Swap","getForwardSwapRate",F38,F38,'Rate Curve Data'!$E$17))</f>
        <v>2.2951919623120834E-2</v>
      </c>
      <c r="I38" s="60"/>
      <c r="J38" s="60" t="str">
        <f>[1]!OBCALL("calibSwaption-"&amp;ROW(),obLibs&amp;"net.finmath.montecarlo.interestrate.products.SwaptionFactory","createSwaption",[1]!obMake("","String",$C$10),[1]!obMake("","double",E38),F38,[1]!obMake("","String","VOLATILITY"))</f>
        <v>calibSwaption-38 
[24992]</v>
      </c>
      <c r="K38" s="60">
        <f>IFERROR([1]!OBGET([1]!OBCALL("",'Swaption Data'!$B$10,"getVolatility",[1]!obMake("","double",B38),[1]!obMake("","double",C38))),NA())</f>
        <v>0.28199999999999997</v>
      </c>
      <c r="L38" s="61">
        <v>1</v>
      </c>
      <c r="M38" s="34"/>
      <c r="N38" s="61" t="str">
        <f>[1]!obMake("calibItem-"&amp;ROW(),obLibs&amp;"net.finmath.montecarlo.interestrate.LIBORMarketModel$CalibrationItem",J38,[1]!obMake("","double",K38),[1]!obMake("","double",L38))</f>
        <v>calibItem-38 
[25661]</v>
      </c>
      <c r="O38" s="61"/>
      <c r="P38" s="54">
        <f>[1]!OBGET([1]!OBCALL("calibSwaptionValue-"&amp;ROW(),J38,"getValue",LIBORMarketModel!$M$28))</f>
        <v>0.24567985468290784</v>
      </c>
      <c r="Q38" s="54">
        <f t="shared" si="1"/>
        <v>3.6320145317092128E-2</v>
      </c>
    </row>
    <row r="39" spans="2:17" ht="13.2" customHeight="1" x14ac:dyDescent="0.25">
      <c r="B39" s="59">
        <v>4</v>
      </c>
      <c r="C39" s="59">
        <v>7</v>
      </c>
      <c r="D39" s="34">
        <v>1</v>
      </c>
      <c r="E39" s="60">
        <f t="shared" si="0"/>
        <v>2.3790138855998046E-2</v>
      </c>
      <c r="F39" s="60" t="str">
        <f>[1]!obMake("calib swap tenor-"&amp;ROW(),obLibs&amp;"net.finmath.time.TimeDiscretization",[1]!obMake("","double",B39),[1]!obMake("","double",B39+C39),[1]!obMake("","double",D39),$B$6)</f>
        <v>calib swap tenor-39 
[23934]</v>
      </c>
      <c r="G39" s="60"/>
      <c r="H39" s="60">
        <f>[1]!OBGET([1]!OBCALL("","net.finmath.marketdata.products.Swap","getForwardSwapRate",F39,F39,'Rate Curve Data'!$E$17))</f>
        <v>2.3790138855998046E-2</v>
      </c>
      <c r="I39" s="60"/>
      <c r="J39" s="60" t="str">
        <f>[1]!OBCALL("calibSwaption-"&amp;ROW(),obLibs&amp;"net.finmath.montecarlo.interestrate.products.SwaptionFactory","createSwaption",[1]!obMake("","String",$C$10),[1]!obMake("","double",E39),F39,[1]!obMake("","String","VOLATILITY"))</f>
        <v>calibSwaption-39 
[25264]</v>
      </c>
      <c r="K39" s="60">
        <f>IFERROR([1]!OBGET([1]!OBCALL("",'Swaption Data'!$B$10,"getVolatility",[1]!obMake("","double",B39),[1]!obMake("","double",C39))),NA())</f>
        <v>0.27400000000000002</v>
      </c>
      <c r="L39" s="61">
        <v>1</v>
      </c>
      <c r="M39" s="34"/>
      <c r="N39" s="61" t="str">
        <f>[1]!obMake("calibItem-"&amp;ROW(),obLibs&amp;"net.finmath.montecarlo.interestrate.LIBORMarketModel$CalibrationItem",J39,[1]!obMake("","double",K39),[1]!obMake("","double",L39))</f>
        <v>calibItem-39 
[25769]</v>
      </c>
      <c r="O39" s="61"/>
      <c r="P39" s="54">
        <f>[1]!OBGET([1]!OBCALL("calibSwaptionValue-"&amp;ROW(),J39,"getValue",LIBORMarketModel!$M$28))</f>
        <v>0.23199997086895069</v>
      </c>
      <c r="Q39" s="54">
        <f t="shared" si="1"/>
        <v>4.2000029131049332E-2</v>
      </c>
    </row>
    <row r="40" spans="2:17" ht="13.2" customHeight="1" x14ac:dyDescent="0.25">
      <c r="B40" s="59">
        <v>4</v>
      </c>
      <c r="C40" s="59">
        <v>8</v>
      </c>
      <c r="D40" s="34">
        <v>1</v>
      </c>
      <c r="E40" s="60">
        <f t="shared" si="0"/>
        <v>2.450683009172909E-2</v>
      </c>
      <c r="F40" s="60" t="str">
        <f>[1]!obMake("calib swap tenor-"&amp;ROW(),obLibs&amp;"net.finmath.time.TimeDiscretization",[1]!obMake("","double",B40),[1]!obMake("","double",B40+C40),[1]!obMake("","double",D40),$B$6)</f>
        <v>calib swap tenor-40 
[24239]</v>
      </c>
      <c r="G40" s="60"/>
      <c r="H40" s="60">
        <f>[1]!OBGET([1]!OBCALL("","net.finmath.marketdata.products.Swap","getForwardSwapRate",F40,F40,'Rate Curve Data'!$E$17))</f>
        <v>2.450683009172909E-2</v>
      </c>
      <c r="I40" s="60"/>
      <c r="J40" s="60" t="str">
        <f>[1]!OBCALL("calibSwaption-"&amp;ROW(),obLibs&amp;"net.finmath.montecarlo.interestrate.products.SwaptionFactory","createSwaption",[1]!obMake("","String",$C$10),[1]!obMake("","double",E40),F40,[1]!obMake("","String","VOLATILITY"))</f>
        <v>calibSwaption-40 
[25537]</v>
      </c>
      <c r="K40" s="60">
        <f>IFERROR([1]!OBGET([1]!OBCALL("",'Swaption Data'!$B$10,"getVolatility",[1]!obMake("","double",B40),[1]!obMake("","double",C40))),NA())</f>
        <v>0.26600000000000001</v>
      </c>
      <c r="L40" s="61">
        <v>1</v>
      </c>
      <c r="M40" s="34"/>
      <c r="N40" s="61" t="str">
        <f>[1]!obMake("calibItem-"&amp;ROW(),obLibs&amp;"net.finmath.montecarlo.interestrate.LIBORMarketModel$CalibrationItem",J40,[1]!obMake("","double",K40),[1]!obMake("","double",L40))</f>
        <v>calibItem-40 
[25877]</v>
      </c>
      <c r="O40" s="61"/>
      <c r="P40" s="54">
        <f>[1]!OBGET([1]!OBCALL("calibSwaptionValue-"&amp;ROW(),J40,"getValue",LIBORMarketModel!$M$28))</f>
        <v>0.22088720443794654</v>
      </c>
      <c r="Q40" s="54">
        <f t="shared" si="1"/>
        <v>4.511279556205347E-2</v>
      </c>
    </row>
    <row r="41" spans="2:17" ht="13.2" customHeight="1" x14ac:dyDescent="0.25">
      <c r="B41" s="59">
        <v>4</v>
      </c>
      <c r="C41" s="59">
        <v>9</v>
      </c>
      <c r="D41" s="34">
        <v>1</v>
      </c>
      <c r="E41" s="60">
        <f t="shared" si="0"/>
        <v>2.5095218508439893E-2</v>
      </c>
      <c r="F41" s="60" t="str">
        <f>[1]!obMake("calib swap tenor-"&amp;ROW(),obLibs&amp;"net.finmath.time.TimeDiscretization",[1]!obMake("","double",B41),[1]!obMake("","double",B41+C41),[1]!obMake("","double",D41),$B$6)</f>
        <v>calib swap tenor-41 
[24189]</v>
      </c>
      <c r="G41" s="60"/>
      <c r="H41" s="60">
        <f>[1]!OBGET([1]!OBCALL("","net.finmath.marketdata.products.Swap","getForwardSwapRate",F41,F41,'Rate Curve Data'!$E$17))</f>
        <v>2.5095218508439893E-2</v>
      </c>
      <c r="I41" s="60"/>
      <c r="J41" s="60" t="str">
        <f>[1]!OBCALL("calibSwaption-"&amp;ROW(),obLibs&amp;"net.finmath.montecarlo.interestrate.products.SwaptionFactory","createSwaption",[1]!obMake("","String",$C$10),[1]!obMake("","double",E41),F41,[1]!obMake("","String","VOLATILITY"))</f>
        <v>calibSwaption-41 
[25465]</v>
      </c>
      <c r="K41" s="60">
        <f>IFERROR([1]!OBGET([1]!OBCALL("",'Swaption Data'!$B$10,"getVolatility",[1]!obMake("","double",B41),[1]!obMake("","double",C41))),NA())</f>
        <v>0.26100000000000001</v>
      </c>
      <c r="L41" s="61">
        <v>1</v>
      </c>
      <c r="M41" s="34"/>
      <c r="N41" s="61" t="str">
        <f>[1]!obMake("calibItem-"&amp;ROW(),obLibs&amp;"net.finmath.montecarlo.interestrate.LIBORMarketModel$CalibrationItem",J41,[1]!obMake("","double",K41),[1]!obMake("","double",L41))</f>
        <v>calibItem-41 
[25835]</v>
      </c>
      <c r="O41" s="61"/>
      <c r="P41" s="54">
        <f>[1]!OBGET([1]!OBCALL("calibSwaptionValue-"&amp;ROW(),J41,"getValue",LIBORMarketModel!$M$28))</f>
        <v>0.21198597506715564</v>
      </c>
      <c r="Q41" s="54">
        <f t="shared" si="1"/>
        <v>4.9014024932844374E-2</v>
      </c>
    </row>
    <row r="42" spans="2:17" ht="13.2" customHeight="1" x14ac:dyDescent="0.25">
      <c r="B42" s="59">
        <v>4</v>
      </c>
      <c r="C42" s="59">
        <v>10</v>
      </c>
      <c r="D42" s="34">
        <v>1</v>
      </c>
      <c r="E42" s="60">
        <f t="shared" si="0"/>
        <v>2.5462841476440401E-2</v>
      </c>
      <c r="F42" s="60" t="str">
        <f>[1]!obMake("calib swap tenor-"&amp;ROW(),obLibs&amp;"net.finmath.time.TimeDiscretization",[1]!obMake("","double",B42),[1]!obMake("","double",B42+C42),[1]!obMake("","double",D42),$B$6)</f>
        <v>calib swap tenor-42 
[24214]</v>
      </c>
      <c r="G42" s="60"/>
      <c r="H42" s="60">
        <f>[1]!OBGET([1]!OBCALL("","net.finmath.marketdata.products.Swap","getForwardSwapRate",F42,F42,'Rate Curve Data'!$E$17))</f>
        <v>2.5462841476440401E-2</v>
      </c>
      <c r="I42" s="60"/>
      <c r="J42" s="60" t="str">
        <f>[1]!OBCALL("calibSwaption-"&amp;ROW(),obLibs&amp;"net.finmath.montecarlo.interestrate.products.SwaptionFactory","createSwaption",[1]!obMake("","String",$C$10),[1]!obMake("","double",E42),F42,[1]!obMake("","String","VOLATILITY"))</f>
        <v>calibSwaption-42 
[24956]</v>
      </c>
      <c r="K42" s="60">
        <f>IFERROR([1]!OBGET([1]!OBCALL("",'Swaption Data'!$B$10,"getVolatility",[1]!obMake("","double",B42),[1]!obMake("","double",C42))),NA())</f>
        <v>0.25800000000000001</v>
      </c>
      <c r="L42" s="61">
        <v>1</v>
      </c>
      <c r="M42" s="34"/>
      <c r="N42" s="61" t="str">
        <f>[1]!obMake("calibItem-"&amp;ROW(),obLibs&amp;"net.finmath.montecarlo.interestrate.LIBORMarketModel$CalibrationItem",J42,[1]!obMake("","double",K42),[1]!obMake("","double",L42))</f>
        <v>calibItem-42 
[25634]</v>
      </c>
      <c r="O42" s="61"/>
      <c r="P42" s="54">
        <f>[1]!OBGET([1]!OBCALL("calibSwaptionValue-"&amp;ROW(),J42,"getValue",LIBORMarketModel!$M$28))</f>
        <v>0.20499601135630455</v>
      </c>
      <c r="Q42" s="54">
        <f t="shared" si="1"/>
        <v>5.300398864369546E-2</v>
      </c>
    </row>
    <row r="43" spans="2:17" ht="13.2" customHeight="1" x14ac:dyDescent="0.25">
      <c r="B43" s="59">
        <v>5</v>
      </c>
      <c r="C43" s="59">
        <v>1</v>
      </c>
      <c r="D43" s="34">
        <v>1</v>
      </c>
      <c r="E43" s="60">
        <f t="shared" si="0"/>
        <v>2.0390393962948599E-2</v>
      </c>
      <c r="F43" s="60" t="str">
        <f>[1]!obMake("calib swap tenor-"&amp;ROW(),obLibs&amp;"net.finmath.time.TimeDiscretization",[1]!obMake("","double",B43),[1]!obMake("","double",B43+C43),[1]!obMake("","double",D43),$B$6)</f>
        <v>calib swap tenor-43 
[23964]</v>
      </c>
      <c r="G43" s="60"/>
      <c r="H43" s="60">
        <f>[1]!OBGET([1]!OBCALL("","net.finmath.marketdata.products.Swap","getForwardSwapRate",F43,F43,'Rate Curve Data'!$E$17))</f>
        <v>2.0390393962948599E-2</v>
      </c>
      <c r="I43" s="60"/>
      <c r="J43" s="60" t="str">
        <f>[1]!OBCALL("calibSwaption-"&amp;ROW(),obLibs&amp;"net.finmath.montecarlo.interestrate.products.SwaptionFactory","createSwaption",[1]!obMake("","String",$C$10),[1]!obMake("","double",E43),F43,[1]!obMake("","String","VOLATILITY"))</f>
        <v>calibSwaption-43 
[25260]</v>
      </c>
      <c r="K43" s="60">
        <f>IFERROR([1]!OBGET([1]!OBCALL("",'Swaption Data'!$B$10,"getVolatility",[1]!obMake("","double",B43),[1]!obMake("","double",C43))),NA())</f>
        <v>0.33600000000000002</v>
      </c>
      <c r="L43" s="61">
        <v>1</v>
      </c>
      <c r="M43" s="34"/>
      <c r="N43" s="61" t="str">
        <f>[1]!obMake("calibItem-"&amp;ROW(),obLibs&amp;"net.finmath.montecarlo.interestrate.LIBORMarketModel$CalibrationItem",J43,[1]!obMake("","double",K43),[1]!obMake("","double",L43))</f>
        <v>calibItem-43 
[25766]</v>
      </c>
      <c r="O43" s="61"/>
      <c r="P43" s="54">
        <f>[1]!OBGET([1]!OBCALL("calibSwaptionValue-"&amp;ROW(),J43,"getValue",LIBORMarketModel!$M$28))</f>
        <v>0.40964387166869187</v>
      </c>
      <c r="Q43" s="54">
        <f t="shared" si="1"/>
        <v>-7.3643871668691852E-2</v>
      </c>
    </row>
    <row r="44" spans="2:17" ht="13.2" customHeight="1" x14ac:dyDescent="0.25">
      <c r="B44" s="59">
        <v>5</v>
      </c>
      <c r="C44" s="59">
        <v>2</v>
      </c>
      <c r="D44" s="34">
        <v>1</v>
      </c>
      <c r="E44" s="60">
        <f t="shared" si="0"/>
        <v>2.1834324531176053E-2</v>
      </c>
      <c r="F44" s="60" t="str">
        <f>[1]!obMake("calib swap tenor-"&amp;ROW(),obLibs&amp;"net.finmath.time.TimeDiscretization",[1]!obMake("","double",B44),[1]!obMake("","double",B44+C44),[1]!obMake("","double",D44),$B$6)</f>
        <v>calib swap tenor-44 
[24124]</v>
      </c>
      <c r="G44" s="60"/>
      <c r="H44" s="60">
        <f>[1]!OBGET([1]!OBCALL("","net.finmath.marketdata.products.Swap","getForwardSwapRate",F44,F44,'Rate Curve Data'!$E$17))</f>
        <v>2.1834324531176053E-2</v>
      </c>
      <c r="I44" s="60"/>
      <c r="J44" s="60" t="str">
        <f>[1]!OBCALL("calibSwaption-"&amp;ROW(),obLibs&amp;"net.finmath.montecarlo.interestrate.products.SwaptionFactory","createSwaption",[1]!obMake("","String",$C$10),[1]!obMake("","double",E44),F44,[1]!obMake("","String","VOLATILITY"))</f>
        <v>calibSwaption-44 
[24968]</v>
      </c>
      <c r="K44" s="60">
        <f>IFERROR([1]!OBGET([1]!OBCALL("",'Swaption Data'!$B$10,"getVolatility",[1]!obMake("","double",B44),[1]!obMake("","double",C44))),NA())</f>
        <v>0.28699999999999998</v>
      </c>
      <c r="L44" s="61">
        <v>1</v>
      </c>
      <c r="M44" s="34"/>
      <c r="N44" s="61" t="str">
        <f>[1]!obMake("calibItem-"&amp;ROW(),obLibs&amp;"net.finmath.montecarlo.interestrate.LIBORMarketModel$CalibrationItem",J44,[1]!obMake("","double",K44),[1]!obMake("","double",L44))</f>
        <v>calibItem-44 
[25643]</v>
      </c>
      <c r="O44" s="61"/>
      <c r="P44" s="54">
        <f>[1]!OBGET([1]!OBCALL("calibSwaptionValue-"&amp;ROW(),J44,"getValue",LIBORMarketModel!$M$28))</f>
        <v>0.34551934253529515</v>
      </c>
      <c r="Q44" s="54">
        <f t="shared" si="1"/>
        <v>-5.8519342535295171E-2</v>
      </c>
    </row>
    <row r="45" spans="2:17" ht="13.2" customHeight="1" x14ac:dyDescent="0.25">
      <c r="B45" s="59">
        <v>5</v>
      </c>
      <c r="C45" s="59">
        <v>3</v>
      </c>
      <c r="D45" s="34">
        <v>1</v>
      </c>
      <c r="E45" s="60">
        <f t="shared" ref="E45:E76" si="2">H45</f>
        <v>2.2873950155009717E-2</v>
      </c>
      <c r="F45" s="60" t="str">
        <f>[1]!obMake("calib swap tenor-"&amp;ROW(),obLibs&amp;"net.finmath.time.TimeDiscretization",[1]!obMake("","double",B45),[1]!obMake("","double",B45+C45),[1]!obMake("","double",D45),$B$6)</f>
        <v>calib swap tenor-45 
[24074]</v>
      </c>
      <c r="G45" s="60"/>
      <c r="H45" s="60">
        <f>[1]!OBGET([1]!OBCALL("","net.finmath.marketdata.products.Swap","getForwardSwapRate",F45,F45,'Rate Curve Data'!$E$17))</f>
        <v>2.2873950155009717E-2</v>
      </c>
      <c r="I45" s="60"/>
      <c r="J45" s="60" t="str">
        <f>[1]!OBCALL("calibSwaption-"&amp;ROW(),obLibs&amp;"net.finmath.montecarlo.interestrate.products.SwaptionFactory","createSwaption",[1]!obMake("","String",$C$10),[1]!obMake("","double",E45),F45,[1]!obMake("","String","VOLATILITY"))</f>
        <v>calibSwaption-45 
[25613]</v>
      </c>
      <c r="K45" s="60">
        <f>IFERROR([1]!OBGET([1]!OBCALL("",'Swaption Data'!$B$10,"getVolatility",[1]!obMake("","double",B45),[1]!obMake("","double",C45))),NA())</f>
        <v>0.27500000000000002</v>
      </c>
      <c r="L45" s="61">
        <v>1</v>
      </c>
      <c r="M45" s="34"/>
      <c r="N45" s="61" t="str">
        <f>[1]!obMake("calibItem-"&amp;ROW(),obLibs&amp;"net.finmath.montecarlo.interestrate.LIBORMarketModel$CalibrationItem",J45,[1]!obMake("","double",K45),[1]!obMake("","double",L45))</f>
        <v>calibItem-45 
[25916]</v>
      </c>
      <c r="O45" s="61"/>
      <c r="P45" s="54">
        <f>[1]!OBGET([1]!OBCALL("calibSwaptionValue-"&amp;ROW(),J45,"getValue",LIBORMarketModel!$M$28))</f>
        <v>0.30411388741531026</v>
      </c>
      <c r="Q45" s="54">
        <f t="shared" ref="Q45:Q76" si="3">IF(ISERROR(P45),0,K45-P45)*L45</f>
        <v>-2.9113887415310236E-2</v>
      </c>
    </row>
    <row r="46" spans="2:17" ht="13.2" customHeight="1" x14ac:dyDescent="0.25">
      <c r="B46" s="59">
        <v>5</v>
      </c>
      <c r="C46" s="59">
        <v>4</v>
      </c>
      <c r="D46" s="34">
        <v>1</v>
      </c>
      <c r="E46" s="60">
        <f t="shared" si="2"/>
        <v>2.3682291700440315E-2</v>
      </c>
      <c r="F46" s="60" t="str">
        <f>[1]!obMake("calib swap tenor-"&amp;ROW(),obLibs&amp;"net.finmath.time.TimeDiscretization",[1]!obMake("","double",B46),[1]!obMake("","double",B46+C46),[1]!obMake("","double",D46),$B$6)</f>
        <v>calib swap tenor-46 
[23969]</v>
      </c>
      <c r="G46" s="60"/>
      <c r="H46" s="60">
        <f>[1]!OBGET([1]!OBCALL("","net.finmath.marketdata.products.Swap","getForwardSwapRate",F46,F46,'Rate Curve Data'!$E$17))</f>
        <v>2.3682291700440315E-2</v>
      </c>
      <c r="I46" s="60"/>
      <c r="J46" s="60" t="str">
        <f>[1]!OBCALL("calibSwaption-"&amp;ROW(),obLibs&amp;"net.finmath.montecarlo.interestrate.products.SwaptionFactory","createSwaption",[1]!obMake("","String",$C$10),[1]!obMake("","double",E46),F46,[1]!obMake("","String","VOLATILITY"))</f>
        <v>calibSwaption-46 
[25044]</v>
      </c>
      <c r="K46" s="60">
        <f>IFERROR([1]!OBGET([1]!OBCALL("",'Swaption Data'!$B$10,"getVolatility",[1]!obMake("","double",B46),[1]!obMake("","double",C46))),NA())</f>
        <v>0.26800000000000002</v>
      </c>
      <c r="L46" s="61">
        <v>1</v>
      </c>
      <c r="M46" s="34"/>
      <c r="N46" s="61" t="str">
        <f>[1]!obMake("calibItem-"&amp;ROW(),obLibs&amp;"net.finmath.montecarlo.interestrate.LIBORMarketModel$CalibrationItem",J46,[1]!obMake("","double",K46),[1]!obMake("","double",L46))</f>
        <v>calibItem-46 
[25688]</v>
      </c>
      <c r="O46" s="61"/>
      <c r="P46" s="54">
        <f>[1]!OBGET([1]!OBCALL("calibSwaptionValue-"&amp;ROW(),J46,"getValue",LIBORMarketModel!$M$28))</f>
        <v>0.27594025897136282</v>
      </c>
      <c r="Q46" s="54">
        <f t="shared" si="3"/>
        <v>-7.9402589713628013E-3</v>
      </c>
    </row>
    <row r="47" spans="2:17" ht="13.2" customHeight="1" x14ac:dyDescent="0.25">
      <c r="B47" s="59">
        <v>5</v>
      </c>
      <c r="C47" s="59">
        <v>5</v>
      </c>
      <c r="D47" s="34">
        <v>1</v>
      </c>
      <c r="E47" s="60">
        <f t="shared" si="2"/>
        <v>2.4456018909802712E-2</v>
      </c>
      <c r="F47" s="60" t="str">
        <f>[1]!obMake("calib swap tenor-"&amp;ROW(),obLibs&amp;"net.finmath.time.TimeDiscretization",[1]!obMake("","double",B47),[1]!obMake("","double",B47+C47),[1]!obMake("","double",D47),$B$6)</f>
        <v>calib swap tenor-47 
[23869]</v>
      </c>
      <c r="G47" s="60"/>
      <c r="H47" s="60">
        <f>[1]!OBGET([1]!OBCALL("","net.finmath.marketdata.products.Swap","getForwardSwapRate",F47,F47,'Rate Curve Data'!$E$17))</f>
        <v>2.4456018909802712E-2</v>
      </c>
      <c r="I47" s="60"/>
      <c r="J47" s="60" t="str">
        <f>[1]!OBCALL("calibSwaption-"&amp;ROW(),obLibs&amp;"net.finmath.montecarlo.interestrate.products.SwaptionFactory","createSwaption",[1]!obMake("","String",$C$10),[1]!obMake("","double",E47),F47,[1]!obMake("","String","VOLATILITY"))</f>
        <v>calibSwaption-47 
[25060]</v>
      </c>
      <c r="K47" s="60">
        <f>IFERROR([1]!OBGET([1]!OBCALL("",'Swaption Data'!$B$10,"getVolatility",[1]!obMake("","double",B47),[1]!obMake("","double",C47))),NA())</f>
        <v>0.26200000000000001</v>
      </c>
      <c r="L47" s="61">
        <v>1</v>
      </c>
      <c r="M47" s="34"/>
      <c r="N47" s="61" t="str">
        <f>[1]!obMake("calibItem-"&amp;ROW(),obLibs&amp;"net.finmath.montecarlo.interestrate.LIBORMarketModel$CalibrationItem",J47,[1]!obMake("","double",K47),[1]!obMake("","double",L47))</f>
        <v>calibItem-47 
[25700]</v>
      </c>
      <c r="O47" s="61"/>
      <c r="P47" s="54">
        <f>[1]!OBGET([1]!OBCALL("calibSwaptionValue-"&amp;ROW(),J47,"getValue",LIBORMarketModel!$M$28))</f>
        <v>0.25528264616349289</v>
      </c>
      <c r="Q47" s="54">
        <f t="shared" si="3"/>
        <v>6.7173538365071228E-3</v>
      </c>
    </row>
    <row r="48" spans="2:17" ht="13.2" customHeight="1" x14ac:dyDescent="0.25">
      <c r="B48" s="59">
        <v>5</v>
      </c>
      <c r="C48" s="59">
        <v>6</v>
      </c>
      <c r="D48" s="34">
        <v>1</v>
      </c>
      <c r="E48" s="60">
        <f t="shared" si="2"/>
        <v>2.5212364806717527E-2</v>
      </c>
      <c r="F48" s="60" t="str">
        <f>[1]!obMake("calib swap tenor-"&amp;ROW(),obLibs&amp;"net.finmath.time.TimeDiscretization",[1]!obMake("","double",B48),[1]!obMake("","double",B48+C48),[1]!obMake("","double",D48),$B$6)</f>
        <v>calib swap tenor-48 
[24264]</v>
      </c>
      <c r="G48" s="60"/>
      <c r="H48" s="60">
        <f>[1]!OBGET([1]!OBCALL("","net.finmath.marketdata.products.Swap","getForwardSwapRate",F48,F48,'Rate Curve Data'!$E$17))</f>
        <v>2.5212364806717527E-2</v>
      </c>
      <c r="I48" s="60"/>
      <c r="J48" s="60" t="str">
        <f>[1]!OBCALL("calibSwaption-"&amp;ROW(),obLibs&amp;"net.finmath.montecarlo.interestrate.products.SwaptionFactory","createSwaption",[1]!obMake("","String",$C$10),[1]!obMake("","double",E48),F48,[1]!obMake("","String","VOLATILITY"))</f>
        <v>calibSwaption-48 
[25220]</v>
      </c>
      <c r="K48" s="60">
        <f>IFERROR([1]!OBGET([1]!OBCALL("",'Swaption Data'!$B$10,"getVolatility",[1]!obMake("","double",B48),[1]!obMake("","double",C48))),NA())</f>
        <v>0.255</v>
      </c>
      <c r="L48" s="61">
        <v>1</v>
      </c>
      <c r="M48" s="34"/>
      <c r="N48" s="61" t="str">
        <f>[1]!obMake("calibItem-"&amp;ROW(),obLibs&amp;"net.finmath.montecarlo.interestrate.LIBORMarketModel$CalibrationItem",J48,[1]!obMake("","double",K48),[1]!obMake("","double",L48))</f>
        <v>calibItem-48 
[25736]</v>
      </c>
      <c r="O48" s="61"/>
      <c r="P48" s="54">
        <f>[1]!OBGET([1]!OBCALL("calibSwaptionValue-"&amp;ROW(),J48,"getValue",LIBORMarketModel!$M$28))</f>
        <v>0.23942340380909494</v>
      </c>
      <c r="Q48" s="54">
        <f t="shared" si="3"/>
        <v>1.5576596190905068E-2</v>
      </c>
    </row>
    <row r="49" spans="2:17" ht="13.2" customHeight="1" x14ac:dyDescent="0.25">
      <c r="B49" s="59">
        <v>5</v>
      </c>
      <c r="C49" s="59">
        <v>7</v>
      </c>
      <c r="D49" s="34">
        <v>1</v>
      </c>
      <c r="E49" s="60">
        <f t="shared" si="2"/>
        <v>2.5855526237828361E-2</v>
      </c>
      <c r="F49" s="60" t="str">
        <f>[1]!obMake("calib swap tenor-"&amp;ROW(),obLibs&amp;"net.finmath.time.TimeDiscretization",[1]!obMake("","double",B49),[1]!obMake("","double",B49+C49),[1]!obMake("","double",D49),$B$6)</f>
        <v>calib swap tenor-49 
[24134]</v>
      </c>
      <c r="G49" s="60"/>
      <c r="H49" s="60">
        <f>[1]!OBGET([1]!OBCALL("","net.finmath.marketdata.products.Swap","getForwardSwapRate",F49,F49,'Rate Curve Data'!$E$17))</f>
        <v>2.5855526237828361E-2</v>
      </c>
      <c r="I49" s="60"/>
      <c r="J49" s="60" t="str">
        <f>[1]!OBCALL("calibSwaption-"&amp;ROW(),obLibs&amp;"net.finmath.montecarlo.interestrate.products.SwaptionFactory","createSwaption",[1]!obMake("","String",$C$10),[1]!obMake("","double",E49),F49,[1]!obMake("","String","VOLATILITY"))</f>
        <v>calibSwaption-49 
[25405]</v>
      </c>
      <c r="K49" s="60">
        <f>IFERROR([1]!OBGET([1]!OBCALL("",'Swaption Data'!$B$10,"getVolatility",[1]!obMake("","double",B49),[1]!obMake("","double",C49))),NA())</f>
        <v>0.249</v>
      </c>
      <c r="L49" s="61">
        <v>1</v>
      </c>
      <c r="M49" s="34"/>
      <c r="N49" s="61" t="str">
        <f>[1]!obMake("calibItem-"&amp;ROW(),obLibs&amp;"net.finmath.montecarlo.interestrate.LIBORMarketModel$CalibrationItem",J49,[1]!obMake("","double",K49),[1]!obMake("","double",L49))</f>
        <v>calibItem-49 
[25820]</v>
      </c>
      <c r="O49" s="61"/>
      <c r="P49" s="54">
        <f>[1]!OBGET([1]!OBCALL("calibSwaptionValue-"&amp;ROW(),J49,"getValue",LIBORMarketModel!$M$28))</f>
        <v>0.22691229029191931</v>
      </c>
      <c r="Q49" s="54">
        <f t="shared" si="3"/>
        <v>2.2087709708080688E-2</v>
      </c>
    </row>
    <row r="50" spans="2:17" ht="13.2" customHeight="1" x14ac:dyDescent="0.25">
      <c r="B50" s="59">
        <v>5</v>
      </c>
      <c r="C50" s="59">
        <v>8</v>
      </c>
      <c r="D50" s="34">
        <v>1</v>
      </c>
      <c r="E50" s="60">
        <f t="shared" si="2"/>
        <v>2.6373929466318193E-2</v>
      </c>
      <c r="F50" s="60" t="str">
        <f>[1]!obMake("calib swap tenor-"&amp;ROW(),obLibs&amp;"net.finmath.time.TimeDiscretization",[1]!obMake("","double",B50),[1]!obMake("","double",B50+C50),[1]!obMake("","double",D50),$B$6)</f>
        <v>calib swap tenor-50 
[24019]</v>
      </c>
      <c r="G50" s="60"/>
      <c r="H50" s="60">
        <f>[1]!OBGET([1]!OBCALL("","net.finmath.marketdata.products.Swap","getForwardSwapRate",F50,F50,'Rate Curve Data'!$E$17))</f>
        <v>2.6373929466318193E-2</v>
      </c>
      <c r="I50" s="60"/>
      <c r="J50" s="60" t="str">
        <f>[1]!OBCALL("calibSwaption-"&amp;ROW(),obLibs&amp;"net.finmath.montecarlo.interestrate.products.SwaptionFactory","createSwaption",[1]!obMake("","String",$C$10),[1]!obMake("","double",E50),F50,[1]!obMake("","String","VOLATILITY"))</f>
        <v>calibSwaption-50 
[25377]</v>
      </c>
      <c r="K50" s="60">
        <f>IFERROR([1]!OBGET([1]!OBCALL("",'Swaption Data'!$B$10,"getVolatility",[1]!obMake("","double",B50),[1]!obMake("","double",C50))),NA())</f>
        <v>0.245</v>
      </c>
      <c r="L50" s="61">
        <v>1</v>
      </c>
      <c r="M50" s="34"/>
      <c r="N50" s="61" t="str">
        <f>[1]!obMake("calibItem-"&amp;ROW(),obLibs&amp;"net.finmath.montecarlo.interestrate.LIBORMarketModel$CalibrationItem",J50,[1]!obMake("","double",K50),[1]!obMake("","double",L50))</f>
        <v>calibItem-50 
[25811]</v>
      </c>
      <c r="O50" s="61"/>
      <c r="P50" s="54">
        <f>[1]!OBGET([1]!OBCALL("calibSwaptionValue-"&amp;ROW(),J50,"getValue",LIBORMarketModel!$M$28))</f>
        <v>0.21710870861154061</v>
      </c>
      <c r="Q50" s="54">
        <f t="shared" si="3"/>
        <v>2.7891291388459388E-2</v>
      </c>
    </row>
    <row r="51" spans="2:17" ht="13.2" customHeight="1" x14ac:dyDescent="0.25">
      <c r="B51" s="59">
        <v>5</v>
      </c>
      <c r="C51" s="59">
        <v>9</v>
      </c>
      <c r="D51" s="34">
        <v>1</v>
      </c>
      <c r="E51" s="60">
        <f t="shared" si="2"/>
        <v>2.6661490274533274E-2</v>
      </c>
      <c r="F51" s="60" t="str">
        <f>[1]!obMake("calib swap tenor-"&amp;ROW(),obLibs&amp;"net.finmath.time.TimeDiscretization",[1]!obMake("","double",B51),[1]!obMake("","double",B51+C51),[1]!obMake("","double",D51),$B$6)</f>
        <v>calib swap tenor-51 
[24159]</v>
      </c>
      <c r="G51" s="60"/>
      <c r="H51" s="60">
        <f>[1]!OBGET([1]!OBCALL("","net.finmath.marketdata.products.Swap","getForwardSwapRate",F51,F51,'Rate Curve Data'!$E$17))</f>
        <v>2.6661490274533274E-2</v>
      </c>
      <c r="I51" s="60"/>
      <c r="J51" s="60" t="str">
        <f>[1]!OBCALL("calibSwaption-"&amp;ROW(),obLibs&amp;"net.finmath.montecarlo.interestrate.products.SwaptionFactory","createSwaption",[1]!obMake("","String",$C$10),[1]!obMake("","double",E51),F51,[1]!obMake("","String","VOLATILITY"))</f>
        <v>calibSwaption-51 
[25469]</v>
      </c>
      <c r="K51" s="60">
        <f>IFERROR([1]!OBGET([1]!OBCALL("",'Swaption Data'!$B$10,"getVolatility",[1]!obMake("","double",B51),[1]!obMake("","double",C51))),NA())</f>
        <v>0.24199999999999999</v>
      </c>
      <c r="L51" s="61">
        <v>1</v>
      </c>
      <c r="M51" s="34"/>
      <c r="N51" s="61" t="str">
        <f>[1]!obMake("calibItem-"&amp;ROW(),obLibs&amp;"net.finmath.montecarlo.interestrate.LIBORMarketModel$CalibrationItem",J51,[1]!obMake("","double",K51),[1]!obMake("","double",L51))</f>
        <v>calibItem-51 
[25838]</v>
      </c>
      <c r="O51" s="61"/>
      <c r="P51" s="54">
        <f>[1]!OBGET([1]!OBCALL("calibSwaptionValue-"&amp;ROW(),J51,"getValue",LIBORMarketModel!$M$28))</f>
        <v>0.20952128574535084</v>
      </c>
      <c r="Q51" s="54">
        <f t="shared" si="3"/>
        <v>3.2478714254649155E-2</v>
      </c>
    </row>
    <row r="52" spans="2:17" ht="13.2" customHeight="1" x14ac:dyDescent="0.25">
      <c r="B52" s="59">
        <v>5</v>
      </c>
      <c r="C52" s="59">
        <v>10</v>
      </c>
      <c r="D52" s="34">
        <v>1</v>
      </c>
      <c r="E52" s="60">
        <f t="shared" si="2"/>
        <v>2.6789291119725403E-2</v>
      </c>
      <c r="F52" s="60" t="str">
        <f>[1]!obMake("calib swap tenor-"&amp;ROW(),obLibs&amp;"net.finmath.time.TimeDiscretization",[1]!obMake("","double",B52),[1]!obMake("","double",B52+C52),[1]!obMake("","double",D52),$B$6)</f>
        <v>calib swap tenor-52 
[24129]</v>
      </c>
      <c r="G52" s="60"/>
      <c r="H52" s="60">
        <f>[1]!OBGET([1]!OBCALL("","net.finmath.marketdata.products.Swap","getForwardSwapRate",F52,F52,'Rate Curve Data'!$E$17))</f>
        <v>2.6789291119725403E-2</v>
      </c>
      <c r="I52" s="60"/>
      <c r="J52" s="60" t="str">
        <f>[1]!OBCALL("calibSwaption-"&amp;ROW(),obLibs&amp;"net.finmath.montecarlo.interestrate.products.SwaptionFactory","createSwaption",[1]!obMake("","String",$C$10),[1]!obMake("","double",E52),F52,[1]!obMake("","String","VOLATILITY"))</f>
        <v>calibSwaption-52 
[25473]</v>
      </c>
      <c r="K52" s="60">
        <f>IFERROR([1]!OBGET([1]!OBCALL("",'Swaption Data'!$B$10,"getVolatility",[1]!obMake("","double",B52),[1]!obMake("","double",C52))),NA())</f>
        <v>0.24099999999999999</v>
      </c>
      <c r="L52" s="61">
        <v>1</v>
      </c>
      <c r="M52" s="34"/>
      <c r="N52" s="61" t="str">
        <f>[1]!obMake("calibItem-"&amp;ROW(),obLibs&amp;"net.finmath.montecarlo.interestrate.LIBORMarketModel$CalibrationItem",J52,[1]!obMake("","double",K52),[1]!obMake("","double",L52))</f>
        <v>calibItem-52 
[25841]</v>
      </c>
      <c r="O52" s="61"/>
      <c r="P52" s="54">
        <f>[1]!OBGET([1]!OBCALL("calibSwaptionValue-"&amp;ROW(),J52,"getValue",LIBORMarketModel!$M$28))</f>
        <v>0.20344771595198599</v>
      </c>
      <c r="Q52" s="54">
        <f t="shared" si="3"/>
        <v>3.7552284048014001E-2</v>
      </c>
    </row>
    <row r="53" spans="2:17" ht="13.2" customHeight="1" x14ac:dyDescent="0.25">
      <c r="B53" s="59">
        <v>7</v>
      </c>
      <c r="C53" s="59">
        <v>1</v>
      </c>
      <c r="D53" s="34">
        <v>1</v>
      </c>
      <c r="E53" s="60">
        <f t="shared" si="2"/>
        <v>2.5031680967050999E-2</v>
      </c>
      <c r="F53" s="60" t="str">
        <f>[1]!obMake("calib swap tenor-"&amp;ROW(),obLibs&amp;"net.finmath.time.TimeDiscretization",[1]!obMake("","double",B53),[1]!obMake("","double",B53+C53),[1]!obMake("","double",D53),$B$6)</f>
        <v>calib swap tenor-53 
[24089]</v>
      </c>
      <c r="G53" s="60"/>
      <c r="H53" s="60">
        <f>[1]!OBGET([1]!OBCALL("","net.finmath.marketdata.products.Swap","getForwardSwapRate",F53,F53,'Rate Curve Data'!$E$17))</f>
        <v>2.5031680967050999E-2</v>
      </c>
      <c r="I53" s="60"/>
      <c r="J53" s="60" t="str">
        <f>[1]!OBCALL("calibSwaption-"&amp;ROW(),obLibs&amp;"net.finmath.montecarlo.interestrate.products.SwaptionFactory","createSwaption",[1]!obMake("","String",$C$10),[1]!obMake("","double",E53),F53,[1]!obMake("","String","VOLATILITY"))</f>
        <v>calibSwaption-53 
[25036]</v>
      </c>
      <c r="K53" s="60">
        <f>IFERROR([1]!OBGET([1]!OBCALL("",'Swaption Data'!$B$10,"getVolatility",[1]!obMake("","double",B53),[1]!obMake("","double",C53))),NA())</f>
        <v>0.247</v>
      </c>
      <c r="L53" s="61">
        <v>1</v>
      </c>
      <c r="M53" s="34"/>
      <c r="N53" s="61" t="str">
        <f>[1]!obMake("calibItem-"&amp;ROW(),obLibs&amp;"net.finmath.montecarlo.interestrate.LIBORMarketModel$CalibrationItem",J53,[1]!obMake("","double",K53),[1]!obMake("","double",L53))</f>
        <v>calibItem-53 
[25682]</v>
      </c>
      <c r="O53" s="61"/>
      <c r="P53" s="54">
        <f>[1]!OBGET([1]!OBCALL("calibSwaptionValue-"&amp;ROW(),J53,"getValue",LIBORMarketModel!$M$28))</f>
        <v>0.36356650206809166</v>
      </c>
      <c r="Q53" s="54">
        <f t="shared" si="3"/>
        <v>-0.11656650206809166</v>
      </c>
    </row>
    <row r="54" spans="2:17" ht="13.2" customHeight="1" x14ac:dyDescent="0.25">
      <c r="B54" s="59">
        <v>7</v>
      </c>
      <c r="C54" s="59">
        <v>2</v>
      </c>
      <c r="D54" s="34">
        <v>1</v>
      </c>
      <c r="E54" s="60">
        <f t="shared" si="2"/>
        <v>2.5625341553192314E-2</v>
      </c>
      <c r="F54" s="60" t="str">
        <f>[1]!obMake("calib swap tenor-"&amp;ROW(),obLibs&amp;"net.finmath.time.TimeDiscretization",[1]!obMake("","double",B54),[1]!obMake("","double",B54+C54),[1]!obMake("","double",D54),$B$6)</f>
        <v>calib swap tenor-54 
[22706]</v>
      </c>
      <c r="G54" s="60"/>
      <c r="H54" s="60">
        <f>[1]!OBGET([1]!OBCALL("","net.finmath.marketdata.products.Swap","getForwardSwapRate",F54,F54,'Rate Curve Data'!$E$17))</f>
        <v>2.5625341553192314E-2</v>
      </c>
      <c r="I54" s="60"/>
      <c r="J54" s="60" t="str">
        <f>[1]!OBCALL("calibSwaption-"&amp;ROW(),obLibs&amp;"net.finmath.montecarlo.interestrate.products.SwaptionFactory","createSwaption",[1]!obMake("","String",$C$10),[1]!obMake("","double",E54),F54,[1]!obMake("","String","VOLATILITY"))</f>
        <v>calibSwaption-54 
[25625]</v>
      </c>
      <c r="K54" s="60">
        <f>IFERROR([1]!OBGET([1]!OBCALL("",'Swaption Data'!$B$10,"getVolatility",[1]!obMake("","double",B54),[1]!obMake("","double",C54))),NA())</f>
        <v>0.22900000000000001</v>
      </c>
      <c r="L54" s="61">
        <v>1</v>
      </c>
      <c r="M54" s="34"/>
      <c r="N54" s="61" t="str">
        <f>[1]!obMake("calibItem-"&amp;ROW(),obLibs&amp;"net.finmath.montecarlo.interestrate.LIBORMarketModel$CalibrationItem",J54,[1]!obMake("","double",K54),[1]!obMake("","double",L54))</f>
        <v>calibItem-54 
[25925]</v>
      </c>
      <c r="O54" s="61"/>
      <c r="P54" s="54">
        <f>[1]!OBGET([1]!OBCALL("calibSwaptionValue-"&amp;ROW(),J54,"getValue",LIBORMarketModel!$M$28))</f>
        <v>0.31266462404680401</v>
      </c>
      <c r="Q54" s="54">
        <f t="shared" si="3"/>
        <v>-8.3664624046803998E-2</v>
      </c>
    </row>
    <row r="55" spans="2:17" ht="13.2" customHeight="1" x14ac:dyDescent="0.25">
      <c r="B55" s="59">
        <v>7</v>
      </c>
      <c r="C55" s="59">
        <v>3</v>
      </c>
      <c r="D55" s="34">
        <v>1</v>
      </c>
      <c r="E55" s="60">
        <f t="shared" si="2"/>
        <v>2.6318874964670023E-2</v>
      </c>
      <c r="F55" s="60" t="str">
        <f>[1]!obMake("calib swap tenor-"&amp;ROW(),obLibs&amp;"net.finmath.time.TimeDiscretization",[1]!obMake("","double",B55),[1]!obMake("","double",B55+C55),[1]!obMake("","double",D55),$B$6)</f>
        <v>calib swap tenor-55 
[24039]</v>
      </c>
      <c r="G55" s="60"/>
      <c r="H55" s="60">
        <f>[1]!OBGET([1]!OBCALL("","net.finmath.marketdata.products.Swap","getForwardSwapRate",F55,F55,'Rate Curve Data'!$E$17))</f>
        <v>2.6318874964670023E-2</v>
      </c>
      <c r="I55" s="60"/>
      <c r="J55" s="60" t="str">
        <f>[1]!OBCALL("calibSwaption-"&amp;ROW(),obLibs&amp;"net.finmath.montecarlo.interestrate.products.SwaptionFactory","createSwaption",[1]!obMake("","String",$C$10),[1]!obMake("","double",E55),F55,[1]!obMake("","String","VOLATILITY"))</f>
        <v>calibSwaption-55 
[25485]</v>
      </c>
      <c r="K55" s="60">
        <f>IFERROR([1]!OBGET([1]!OBCALL("",'Swaption Data'!$B$10,"getVolatility",[1]!obMake("","double",B55),[1]!obMake("","double",C55))),NA())</f>
        <v>0.22500000000000001</v>
      </c>
      <c r="L55" s="61">
        <v>1</v>
      </c>
      <c r="M55" s="34"/>
      <c r="N55" s="61" t="str">
        <f>[1]!obMake("calibItem-"&amp;ROW(),obLibs&amp;"net.finmath.montecarlo.interestrate.LIBORMarketModel$CalibrationItem",J55,[1]!obMake("","double",K55),[1]!obMake("","double",L55))</f>
        <v>calibItem-55 
[25850]</v>
      </c>
      <c r="O55" s="61"/>
      <c r="P55" s="54">
        <f>[1]!OBGET([1]!OBCALL("calibSwaptionValue-"&amp;ROW(),J55,"getValue",LIBORMarketModel!$M$28))</f>
        <v>0.27890078118891559</v>
      </c>
      <c r="Q55" s="54">
        <f t="shared" si="3"/>
        <v>-5.3900781188915586E-2</v>
      </c>
    </row>
    <row r="56" spans="2:17" ht="13.2" customHeight="1" x14ac:dyDescent="0.25">
      <c r="B56" s="59">
        <v>7</v>
      </c>
      <c r="C56" s="59">
        <v>4</v>
      </c>
      <c r="D56" s="34">
        <v>1</v>
      </c>
      <c r="E56" s="60">
        <f t="shared" si="2"/>
        <v>2.7037877209614567E-2</v>
      </c>
      <c r="F56" s="60" t="str">
        <f>[1]!obMake("calib swap tenor-"&amp;ROW(),obLibs&amp;"net.finmath.time.TimeDiscretization",[1]!obMake("","double",B56),[1]!obMake("","double",B56+C56),[1]!obMake("","double",D56),$B$6)</f>
        <v>calib swap tenor-56 
[24199]</v>
      </c>
      <c r="G56" s="60"/>
      <c r="H56" s="60">
        <f>[1]!OBGET([1]!OBCALL("","net.finmath.marketdata.products.Swap","getForwardSwapRate",F56,F56,'Rate Curve Data'!$E$17))</f>
        <v>2.7037877209614567E-2</v>
      </c>
      <c r="I56" s="60"/>
      <c r="J56" s="60" t="str">
        <f>[1]!OBCALL("calibSwaption-"&amp;ROW(),obLibs&amp;"net.finmath.montecarlo.interestrate.products.SwaptionFactory","createSwaption",[1]!obMake("","String",$C$10),[1]!obMake("","double",E56),F56,[1]!obMake("","String","VOLATILITY"))</f>
        <v>calibSwaption-56 
[25353]</v>
      </c>
      <c r="K56" s="60">
        <f>IFERROR([1]!OBGET([1]!OBCALL("",'Swaption Data'!$B$10,"getVolatility",[1]!obMake("","double",B56),[1]!obMake("","double",C56))),NA())</f>
        <v>0.22</v>
      </c>
      <c r="L56" s="61">
        <v>1</v>
      </c>
      <c r="M56" s="34"/>
      <c r="N56" s="61" t="str">
        <f>[1]!obMake("calibItem-"&amp;ROW(),obLibs&amp;"net.finmath.montecarlo.interestrate.LIBORMarketModel$CalibrationItem",J56,[1]!obMake("","double",K56),[1]!obMake("","double",L56))</f>
        <v>calibItem-56 
[25793]</v>
      </c>
      <c r="O56" s="61"/>
      <c r="P56" s="54">
        <f>[1]!OBGET([1]!OBCALL("calibSwaptionValue-"&amp;ROW(),J56,"getValue",LIBORMarketModel!$M$28))</f>
        <v>0.2556119858601878</v>
      </c>
      <c r="Q56" s="54">
        <f t="shared" si="3"/>
        <v>-3.5611985860187795E-2</v>
      </c>
    </row>
    <row r="57" spans="2:17" ht="13.2" customHeight="1" x14ac:dyDescent="0.25">
      <c r="B57" s="59">
        <v>7</v>
      </c>
      <c r="C57" s="59">
        <v>5</v>
      </c>
      <c r="D57" s="34">
        <v>1</v>
      </c>
      <c r="E57" s="60">
        <f t="shared" si="2"/>
        <v>2.7618874256778253E-2</v>
      </c>
      <c r="F57" s="60" t="str">
        <f>[1]!obMake("calib swap tenor-"&amp;ROW(),obLibs&amp;"net.finmath.time.TimeDiscretization",[1]!obMake("","double",B57),[1]!obMake("","double",B57+C57),[1]!obMake("","double",D57),$B$6)</f>
        <v>calib swap tenor-57 
[23954]</v>
      </c>
      <c r="G57" s="60"/>
      <c r="H57" s="60">
        <f>[1]!OBGET([1]!OBCALL("","net.finmath.marketdata.products.Swap","getForwardSwapRate",F57,F57,'Rate Curve Data'!$E$17))</f>
        <v>2.7618874256778253E-2</v>
      </c>
      <c r="I57" s="60"/>
      <c r="J57" s="60" t="str">
        <f>[1]!OBCALL("calibSwaption-"&amp;ROW(),obLibs&amp;"net.finmath.montecarlo.interestrate.products.SwaptionFactory","createSwaption",[1]!obMake("","String",$C$10),[1]!obMake("","double",E57),F57,[1]!obMake("","String","VOLATILITY"))</f>
        <v>calibSwaption-57 
[25617]</v>
      </c>
      <c r="K57" s="60">
        <f>IFERROR([1]!OBGET([1]!OBCALL("",'Swaption Data'!$B$10,"getVolatility",[1]!obMake("","double",B57),[1]!obMake("","double",C57))),NA())</f>
        <v>0.216</v>
      </c>
      <c r="L57" s="61">
        <v>1</v>
      </c>
      <c r="M57" s="34"/>
      <c r="N57" s="61" t="str">
        <f>[1]!obMake("calibItem-"&amp;ROW(),obLibs&amp;"net.finmath.montecarlo.interestrate.LIBORMarketModel$CalibrationItem",J57,[1]!obMake("","double",K57),[1]!obMake("","double",L57))</f>
        <v>calibItem-57 
[25919]</v>
      </c>
      <c r="O57" s="61"/>
      <c r="P57" s="54">
        <f>[1]!OBGET([1]!OBCALL("calibSwaptionValue-"&amp;ROW(),J57,"getValue",LIBORMarketModel!$M$28))</f>
        <v>0.23891768760459403</v>
      </c>
      <c r="Q57" s="54">
        <f t="shared" si="3"/>
        <v>-2.2917687604594034E-2</v>
      </c>
    </row>
    <row r="58" spans="2:17" ht="13.2" customHeight="1" x14ac:dyDescent="0.25">
      <c r="B58" s="59">
        <v>7</v>
      </c>
      <c r="C58" s="59">
        <v>6</v>
      </c>
      <c r="D58" s="34">
        <v>1</v>
      </c>
      <c r="E58" s="60">
        <f t="shared" si="2"/>
        <v>2.8056679199607953E-2</v>
      </c>
      <c r="F58" s="60" t="str">
        <f>[1]!obMake("calib swap tenor-"&amp;ROW(),obLibs&amp;"net.finmath.time.TimeDiscretization",[1]!obMake("","double",B58),[1]!obMake("","double",B58+C58),[1]!obMake("","double",D58),$B$6)</f>
        <v>calib swap tenor-58 
[24119]</v>
      </c>
      <c r="G58" s="60"/>
      <c r="H58" s="60">
        <f>[1]!OBGET([1]!OBCALL("","net.finmath.marketdata.products.Swap","getForwardSwapRate",F58,F58,'Rate Curve Data'!$E$17))</f>
        <v>2.8056679199607953E-2</v>
      </c>
      <c r="I58" s="60"/>
      <c r="J58" s="60" t="str">
        <f>[1]!OBCALL("calibSwaption-"&amp;ROW(),obLibs&amp;"net.finmath.montecarlo.interestrate.products.SwaptionFactory","createSwaption",[1]!obMake("","String",$C$10),[1]!obMake("","double",E58),F58,[1]!obMake("","String","VOLATILITY"))</f>
        <v>calibSwaption-58 
[25545]</v>
      </c>
      <c r="K58" s="60">
        <f>IFERROR([1]!OBGET([1]!OBCALL("",'Swaption Data'!$B$10,"getVolatility",[1]!obMake("","double",B58),[1]!obMake("","double",C58))),NA())</f>
        <v>0.218</v>
      </c>
      <c r="L58" s="61">
        <v>1</v>
      </c>
      <c r="M58" s="34"/>
      <c r="N58" s="61" t="str">
        <f>[1]!obMake("calibItem-"&amp;ROW(),obLibs&amp;"net.finmath.montecarlo.interestrate.LIBORMarketModel$CalibrationItem",J58,[1]!obMake("","double",K58),[1]!obMake("","double",L58))</f>
        <v>calibItem-58 
[25883]</v>
      </c>
      <c r="O58" s="61"/>
      <c r="P58" s="54">
        <f>[1]!OBGET([1]!OBCALL("calibSwaptionValue-"&amp;ROW(),J58,"getValue",LIBORMarketModel!$M$28))</f>
        <v>0.22676320522781901</v>
      </c>
      <c r="Q58" s="54">
        <f t="shared" si="3"/>
        <v>-8.7632052278190098E-3</v>
      </c>
    </row>
    <row r="59" spans="2:17" ht="13.2" customHeight="1" x14ac:dyDescent="0.25">
      <c r="B59" s="59">
        <v>7</v>
      </c>
      <c r="C59" s="59">
        <v>7</v>
      </c>
      <c r="D59" s="34">
        <v>1</v>
      </c>
      <c r="E59" s="60">
        <f t="shared" si="2"/>
        <v>2.8217042559226517E-2</v>
      </c>
      <c r="F59" s="60" t="str">
        <f>[1]!obMake("calib swap tenor-"&amp;ROW(),obLibs&amp;"net.finmath.time.TimeDiscretization",[1]!obMake("","double",B59),[1]!obMake("","double",B59+C59),[1]!obMake("","double",D59),$B$6)</f>
        <v>calib swap tenor-59 
[24209]</v>
      </c>
      <c r="G59" s="60"/>
      <c r="H59" s="60">
        <f>[1]!OBGET([1]!OBCALL("","net.finmath.marketdata.products.Swap","getForwardSwapRate",F59,F59,'Rate Curve Data'!$E$17))</f>
        <v>2.8217042559226517E-2</v>
      </c>
      <c r="I59" s="60"/>
      <c r="J59" s="60" t="str">
        <f>[1]!OBCALL("calibSwaption-"&amp;ROW(),obLibs&amp;"net.finmath.montecarlo.interestrate.products.SwaptionFactory","createSwaption",[1]!obMake("","String",$C$10),[1]!obMake("","double",E59),F59,[1]!obMake("","String","VOLATILITY"))</f>
        <v>calibSwaption-59 
[25152]</v>
      </c>
      <c r="K59" s="60">
        <f>IFERROR([1]!OBGET([1]!OBCALL("",'Swaption Data'!$B$10,"getVolatility",[1]!obMake("","double",B59),[1]!obMake("","double",C59))),NA())</f>
        <v>0.22</v>
      </c>
      <c r="L59" s="61">
        <v>1</v>
      </c>
      <c r="M59" s="34"/>
      <c r="N59" s="61" t="str">
        <f>[1]!obMake("calibItem-"&amp;ROW(),obLibs&amp;"net.finmath.montecarlo.interestrate.LIBORMarketModel$CalibrationItem",J59,[1]!obMake("","double",K59),[1]!obMake("","double",L59))</f>
        <v>calibItem-59 
[25721]</v>
      </c>
      <c r="O59" s="61"/>
      <c r="P59" s="54">
        <f>[1]!OBGET([1]!OBCALL("calibSwaptionValue-"&amp;ROW(),J59,"getValue",LIBORMarketModel!$M$28))</f>
        <v>0.21778847785702901</v>
      </c>
      <c r="Q59" s="54">
        <f t="shared" si="3"/>
        <v>2.2115221429709897E-3</v>
      </c>
    </row>
    <row r="60" spans="2:17" ht="13.2" customHeight="1" x14ac:dyDescent="0.25">
      <c r="B60" s="59">
        <v>7</v>
      </c>
      <c r="C60" s="59">
        <v>8</v>
      </c>
      <c r="D60" s="34">
        <v>1</v>
      </c>
      <c r="E60" s="60">
        <f t="shared" si="2"/>
        <v>2.82059725216715E-2</v>
      </c>
      <c r="F60" s="60" t="str">
        <f>[1]!obMake("calib swap tenor-"&amp;ROW(),obLibs&amp;"net.finmath.time.TimeDiscretization",[1]!obMake("","double",B60),[1]!obMake("","double",B60+C60),[1]!obMake("","double",D60),$B$6)</f>
        <v>calib swap tenor-60 
[22642]</v>
      </c>
      <c r="G60" s="60"/>
      <c r="H60" s="60">
        <f>[1]!OBGET([1]!OBCALL("","net.finmath.marketdata.products.Swap","getForwardSwapRate",F60,F60,'Rate Curve Data'!$E$17))</f>
        <v>2.82059725216715E-2</v>
      </c>
      <c r="I60" s="60"/>
      <c r="J60" s="60" t="str">
        <f>[1]!OBCALL("calibSwaption-"&amp;ROW(),obLibs&amp;"net.finmath.montecarlo.interestrate.products.SwaptionFactory","createSwaption",[1]!obMake("","String",$C$10),[1]!obMake("","double",E60),F60,[1]!obMake("","String","VOLATILITY"))</f>
        <v>calibSwaption-60 
[25024]</v>
      </c>
      <c r="K60" s="60">
        <f>IFERROR([1]!OBGET([1]!OBCALL("",'Swaption Data'!$B$10,"getVolatility",[1]!obMake("","double",B60),[1]!obMake("","double",C60))),NA())</f>
        <v>0.221</v>
      </c>
      <c r="L60" s="61">
        <v>1</v>
      </c>
      <c r="M60" s="34"/>
      <c r="N60" s="61" t="str">
        <f>[1]!obMake("calibItem-"&amp;ROW(),obLibs&amp;"net.finmath.montecarlo.interestrate.LIBORMarketModel$CalibrationItem",J60,[1]!obMake("","double",K60),[1]!obMake("","double",L60))</f>
        <v>calibItem-60 
[25673]</v>
      </c>
      <c r="O60" s="61"/>
      <c r="P60" s="54">
        <f>[1]!OBGET([1]!OBCALL("calibSwaptionValue-"&amp;ROW(),J60,"getValue",LIBORMarketModel!$M$28))</f>
        <v>0.2107693511488431</v>
      </c>
      <c r="Q60" s="54">
        <f t="shared" si="3"/>
        <v>1.0230648851156904E-2</v>
      </c>
    </row>
    <row r="61" spans="2:17" ht="13.2" customHeight="1" x14ac:dyDescent="0.25">
      <c r="B61" s="59">
        <v>7</v>
      </c>
      <c r="C61" s="59">
        <v>9</v>
      </c>
      <c r="D61" s="34">
        <v>1</v>
      </c>
      <c r="E61" s="60">
        <f t="shared" si="2"/>
        <v>2.8084851733529634E-2</v>
      </c>
      <c r="F61" s="60" t="str">
        <f>[1]!obMake("calib swap tenor-"&amp;ROW(),obLibs&amp;"net.finmath.time.TimeDiscretization",[1]!obMake("","double",B61),[1]!obMake("","double",B61+C61),[1]!obMake("","double",D61),$B$6)</f>
        <v>calib swap tenor-61 
[24104]</v>
      </c>
      <c r="G61" s="60"/>
      <c r="H61" s="60">
        <f>[1]!OBGET([1]!OBCALL("","net.finmath.marketdata.products.Swap","getForwardSwapRate",F61,F61,'Rate Curve Data'!$E$17))</f>
        <v>2.8084851733529634E-2</v>
      </c>
      <c r="I61" s="60"/>
      <c r="J61" s="60" t="str">
        <f>[1]!OBCALL("calibSwaption-"&amp;ROW(),obLibs&amp;"net.finmath.montecarlo.interestrate.products.SwaptionFactory","createSwaption",[1]!obMake("","String",$C$10),[1]!obMake("","double",E61),F61,[1]!obMake("","String","VOLATILITY"))</f>
        <v>calibSwaption-61 
[25088]</v>
      </c>
      <c r="K61" s="60">
        <f>IFERROR([1]!OBGET([1]!OBCALL("",'Swaption Data'!$B$10,"getVolatility",[1]!obMake("","double",B61),[1]!obMake("","double",C61))),NA())</f>
        <v>0.221</v>
      </c>
      <c r="L61" s="61">
        <v>1</v>
      </c>
      <c r="M61" s="34"/>
      <c r="N61" s="61" t="str">
        <f>[1]!obMake("calibItem-"&amp;ROW(),obLibs&amp;"net.finmath.montecarlo.interestrate.LIBORMarketModel$CalibrationItem",J61,[1]!obMake("","double",K61),[1]!obMake("","double",L61))</f>
        <v>calibItem-61 
[25709]</v>
      </c>
      <c r="O61" s="61"/>
      <c r="P61" s="54">
        <f>[1]!OBGET([1]!OBCALL("calibSwaptionValue-"&amp;ROW(),J61,"getValue",LIBORMarketModel!$M$28))</f>
        <v>0.20494054638593009</v>
      </c>
      <c r="Q61" s="54">
        <f t="shared" si="3"/>
        <v>1.6059453614069907E-2</v>
      </c>
    </row>
    <row r="62" spans="2:17" ht="13.2" customHeight="1" x14ac:dyDescent="0.25">
      <c r="B62" s="59">
        <v>7</v>
      </c>
      <c r="C62" s="59">
        <v>10</v>
      </c>
      <c r="D62" s="34">
        <v>1</v>
      </c>
      <c r="E62" s="60">
        <f t="shared" si="2"/>
        <v>2.7895833139721112E-2</v>
      </c>
      <c r="F62" s="60" t="str">
        <f>[1]!obMake("calib swap tenor-"&amp;ROW(),obLibs&amp;"net.finmath.time.TimeDiscretization",[1]!obMake("","double",B62),[1]!obMake("","double",B62+C62),[1]!obMake("","double",D62),$B$6)</f>
        <v>calib swap tenor-62 
[24224]</v>
      </c>
      <c r="G62" s="60"/>
      <c r="H62" s="60">
        <f>[1]!OBGET([1]!OBCALL("","net.finmath.marketdata.products.Swap","getForwardSwapRate",F62,F62,'Rate Curve Data'!$E$17))</f>
        <v>2.7895833139721112E-2</v>
      </c>
      <c r="I62" s="60"/>
      <c r="J62" s="60" t="str">
        <f>[1]!OBCALL("calibSwaption-"&amp;ROW(),obLibs&amp;"net.finmath.montecarlo.interestrate.products.SwaptionFactory","createSwaption",[1]!obMake("","String",$C$10),[1]!obMake("","double",E62),F62,[1]!obMake("","String","VOLATILITY"))</f>
        <v>calibSwaption-62 
[25605]</v>
      </c>
      <c r="K62" s="60">
        <f>IFERROR([1]!OBGET([1]!OBCALL("",'Swaption Data'!$B$10,"getVolatility",[1]!obMake("","double",B62),[1]!obMake("","double",C62))),NA())</f>
        <v>0.223</v>
      </c>
      <c r="L62" s="61">
        <v>1</v>
      </c>
      <c r="M62" s="34"/>
      <c r="N62" s="61" t="str">
        <f>[1]!obMake("calibItem-"&amp;ROW(),obLibs&amp;"net.finmath.montecarlo.interestrate.LIBORMarketModel$CalibrationItem",J62,[1]!obMake("","double",K62),[1]!obMake("","double",L62))</f>
        <v>calibItem-62 
[25910]</v>
      </c>
      <c r="O62" s="61"/>
      <c r="P62" s="54">
        <f>[1]!OBGET([1]!OBCALL("calibSwaptionValue-"&amp;ROW(),J62,"getValue",LIBORMarketModel!$M$28))</f>
        <v>0.19989213706633732</v>
      </c>
      <c r="Q62" s="54">
        <f t="shared" si="3"/>
        <v>2.3107862933662682E-2</v>
      </c>
    </row>
    <row r="63" spans="2:17" ht="13.2" customHeight="1" x14ac:dyDescent="0.25">
      <c r="B63" s="59">
        <v>10</v>
      </c>
      <c r="C63" s="59">
        <v>1</v>
      </c>
      <c r="D63" s="34">
        <v>1</v>
      </c>
      <c r="E63" s="60">
        <f t="shared" si="2"/>
        <v>2.9321488199756801E-2</v>
      </c>
      <c r="F63" s="60" t="str">
        <f>[1]!obMake("calib swap tenor-"&amp;ROW(),obLibs&amp;"net.finmath.time.TimeDiscretization",[1]!obMake("","double",B63),[1]!obMake("","double",B63+C63),[1]!obMake("","double",D63),$B$6)</f>
        <v>calib swap tenor-63 
[23904]</v>
      </c>
      <c r="G63" s="60"/>
      <c r="H63" s="60">
        <f>[1]!OBGET([1]!OBCALL("","net.finmath.marketdata.products.Swap","getForwardSwapRate",F63,F63,'Rate Curve Data'!$E$17))</f>
        <v>2.9321488199756801E-2</v>
      </c>
      <c r="I63" s="60"/>
      <c r="J63" s="60" t="str">
        <f>[1]!OBCALL("calibSwaption-"&amp;ROW(),obLibs&amp;"net.finmath.montecarlo.interestrate.products.SwaptionFactory","createSwaption",[1]!obMake("","String",$C$10),[1]!obMake("","double",E63),F63,[1]!obMake("","String","VOLATILITY"))</f>
        <v>calibSwaption-63 
[25268]</v>
      </c>
      <c r="K63" s="60">
        <f>IFERROR([1]!OBGET([1]!OBCALL("",'Swaption Data'!$B$10,"getVolatility",[1]!obMake("","double",B63),[1]!obMake("","double",C63))),NA())</f>
        <v>0.217</v>
      </c>
      <c r="L63" s="61">
        <v>1</v>
      </c>
      <c r="M63" s="34"/>
      <c r="N63" s="61" t="str">
        <f>[1]!obMake("calibItem-"&amp;ROW(),obLibs&amp;"net.finmath.montecarlo.interestrate.LIBORMarketModel$CalibrationItem",J63,[1]!obMake("","double",K63),[1]!obMake("","double",L63))</f>
        <v>calibItem-63 
[25772]</v>
      </c>
      <c r="O63" s="61"/>
      <c r="P63" s="54">
        <f>[1]!OBGET([1]!OBCALL("calibSwaptionValue-"&amp;ROW(),J63,"getValue",LIBORMarketModel!$M$28))</f>
        <v>0.32209498445482393</v>
      </c>
      <c r="Q63" s="54">
        <f t="shared" si="3"/>
        <v>-0.10509498445482393</v>
      </c>
    </row>
    <row r="64" spans="2:17" ht="13.2" customHeight="1" x14ac:dyDescent="0.25">
      <c r="B64" s="59">
        <v>10</v>
      </c>
      <c r="C64" s="59">
        <v>2</v>
      </c>
      <c r="D64" s="34">
        <v>1</v>
      </c>
      <c r="E64" s="60">
        <f t="shared" si="2"/>
        <v>2.971438585465697E-2</v>
      </c>
      <c r="F64" s="60" t="str">
        <f>[1]!obMake("calib swap tenor-"&amp;ROW(),obLibs&amp;"net.finmath.time.TimeDiscretization",[1]!obMake("","double",B64),[1]!obMake("","double",B64+C64),[1]!obMake("","double",D64),$B$6)</f>
        <v>calib swap tenor-64 
[24139]</v>
      </c>
      <c r="G64" s="60"/>
      <c r="H64" s="60">
        <f>[1]!OBGET([1]!OBCALL("","net.finmath.marketdata.products.Swap","getForwardSwapRate",F64,F64,'Rate Curve Data'!$E$17))</f>
        <v>2.971438585465697E-2</v>
      </c>
      <c r="I64" s="60"/>
      <c r="J64" s="60" t="str">
        <f>[1]!OBCALL("calibSwaption-"&amp;ROW(),obLibs&amp;"net.finmath.montecarlo.interestrate.products.SwaptionFactory","createSwaption",[1]!obMake("","String",$C$10),[1]!obMake("","double",E64),F64,[1]!obMake("","String","VOLATILITY"))</f>
        <v>calibSwaption-64 
[25361]</v>
      </c>
      <c r="K64" s="60">
        <f>IFERROR([1]!OBGET([1]!OBCALL("",'Swaption Data'!$B$10,"getVolatility",[1]!obMake("","double",B64),[1]!obMake("","double",C64))),NA())</f>
        <v>0.21</v>
      </c>
      <c r="L64" s="61">
        <v>1</v>
      </c>
      <c r="M64" s="34"/>
      <c r="N64" s="61" t="str">
        <f>[1]!obMake("calibItem-"&amp;ROW(),obLibs&amp;"net.finmath.montecarlo.interestrate.LIBORMarketModel$CalibrationItem",J64,[1]!obMake("","double",K64),[1]!obMake("","double",L64))</f>
        <v>calibItem-64 
[25799]</v>
      </c>
      <c r="O64" s="61"/>
      <c r="P64" s="54">
        <f>[1]!OBGET([1]!OBCALL("calibSwaptionValue-"&amp;ROW(),J64,"getValue",LIBORMarketModel!$M$28))</f>
        <v>0.28226112586654056</v>
      </c>
      <c r="Q64" s="54">
        <f t="shared" si="3"/>
        <v>-7.2261125866540571E-2</v>
      </c>
    </row>
    <row r="65" spans="2:17" ht="13.2" customHeight="1" x14ac:dyDescent="0.25">
      <c r="B65" s="59">
        <v>10</v>
      </c>
      <c r="C65" s="59">
        <v>3</v>
      </c>
      <c r="D65" s="34">
        <v>1</v>
      </c>
      <c r="E65" s="60">
        <f t="shared" si="2"/>
        <v>2.9952016895021579E-2</v>
      </c>
      <c r="F65" s="60" t="str">
        <f>[1]!obMake("calib swap tenor-"&amp;ROW(),obLibs&amp;"net.finmath.time.TimeDiscretization",[1]!obMake("","double",B65),[1]!obMake("","double",B65+C65),[1]!obMake("","double",D65),$B$6)</f>
        <v>calib swap tenor-65 
[22711]</v>
      </c>
      <c r="G65" s="60"/>
      <c r="H65" s="60">
        <f>[1]!OBGET([1]!OBCALL("","net.finmath.marketdata.products.Swap","getForwardSwapRate",F65,F65,'Rate Curve Data'!$E$17))</f>
        <v>2.9952016895021579E-2</v>
      </c>
      <c r="I65" s="60"/>
      <c r="J65" s="60" t="str">
        <f>[1]!OBCALL("calibSwaption-"&amp;ROW(),obLibs&amp;"net.finmath.montecarlo.interestrate.products.SwaptionFactory","createSwaption",[1]!obMake("","String",$C$10),[1]!obMake("","double",E65),F65,[1]!obMake("","String","VOLATILITY"))</f>
        <v>calibSwaption-65 
[25064]</v>
      </c>
      <c r="K65" s="60">
        <f>IFERROR([1]!OBGET([1]!OBCALL("",'Swaption Data'!$B$10,"getVolatility",[1]!obMake("","double",B65),[1]!obMake("","double",C65))),NA())</f>
        <v>0.20799999999999999</v>
      </c>
      <c r="L65" s="61">
        <v>1</v>
      </c>
      <c r="M65" s="34"/>
      <c r="N65" s="61" t="str">
        <f>[1]!obMake("calibItem-"&amp;ROW(),obLibs&amp;"net.finmath.montecarlo.interestrate.LIBORMarketModel$CalibrationItem",J65,[1]!obMake("","double",K65),[1]!obMake("","double",L65))</f>
        <v>calibItem-65 
[25703]</v>
      </c>
      <c r="O65" s="61"/>
      <c r="P65" s="54">
        <f>[1]!OBGET([1]!OBCALL("calibSwaptionValue-"&amp;ROW(),J65,"getValue",LIBORMarketModel!$M$28))</f>
        <v>0.25728041689450382</v>
      </c>
      <c r="Q65" s="54">
        <f t="shared" si="3"/>
        <v>-4.9280416894503826E-2</v>
      </c>
    </row>
    <row r="66" spans="2:17" ht="13.2" customHeight="1" x14ac:dyDescent="0.25">
      <c r="B66" s="59">
        <v>10</v>
      </c>
      <c r="C66" s="59">
        <v>4</v>
      </c>
      <c r="D66" s="34">
        <v>1</v>
      </c>
      <c r="E66" s="60">
        <f t="shared" si="2"/>
        <v>2.9792310340202365E-2</v>
      </c>
      <c r="F66" s="60" t="str">
        <f>[1]!obMake("calib swap tenor-"&amp;ROW(),obLibs&amp;"net.finmath.time.TimeDiscretization",[1]!obMake("","double",B66),[1]!obMake("","double",B66+C66),[1]!obMake("","double",D66),$B$6)</f>
        <v>calib swap tenor-66 
[24079]</v>
      </c>
      <c r="G66" s="60"/>
      <c r="H66" s="60">
        <f>[1]!OBGET([1]!OBCALL("","net.finmath.marketdata.products.Swap","getForwardSwapRate",F66,F66,'Rate Curve Data'!$E$17))</f>
        <v>2.9792310340202365E-2</v>
      </c>
      <c r="I66" s="60"/>
      <c r="J66" s="60" t="str">
        <f>[1]!OBCALL("calibSwaption-"&amp;ROW(),obLibs&amp;"net.finmath.montecarlo.interestrate.products.SwaptionFactory","createSwaption",[1]!obMake("","String",$C$10),[1]!obMake("","double",E66),F66,[1]!obMake("","String","VOLATILITY"))</f>
        <v>calibSwaption-66 
[25369]</v>
      </c>
      <c r="K66" s="60">
        <f>IFERROR([1]!OBGET([1]!OBCALL("",'Swaption Data'!$B$10,"getVolatility",[1]!obMake("","double",B66),[1]!obMake("","double",C66))),NA())</f>
        <v>0.21099999999999999</v>
      </c>
      <c r="L66" s="61">
        <v>1</v>
      </c>
      <c r="M66" s="34"/>
      <c r="N66" s="61" t="str">
        <f>[1]!obMake("calibItem-"&amp;ROW(),obLibs&amp;"net.finmath.montecarlo.interestrate.LIBORMarketModel$CalibrationItem",J66,[1]!obMake("","double",K66),[1]!obMake("","double",L66))</f>
        <v>calibItem-66 
[25805]</v>
      </c>
      <c r="O66" s="61"/>
      <c r="P66" s="54">
        <f>[1]!OBGET([1]!OBCALL("calibSwaptionValue-"&amp;ROW(),J66,"getValue",LIBORMarketModel!$M$28))</f>
        <v>0.2409669248297534</v>
      </c>
      <c r="Q66" s="54">
        <f t="shared" si="3"/>
        <v>-2.9966924829753411E-2</v>
      </c>
    </row>
    <row r="67" spans="2:17" ht="13.2" customHeight="1" x14ac:dyDescent="0.25">
      <c r="B67" s="59">
        <v>10</v>
      </c>
      <c r="C67" s="59">
        <v>5</v>
      </c>
      <c r="D67" s="34">
        <v>1</v>
      </c>
      <c r="E67" s="60">
        <f t="shared" si="2"/>
        <v>2.9476552486581431E-2</v>
      </c>
      <c r="F67" s="60" t="str">
        <f>[1]!obMake("calib swap tenor-"&amp;ROW(),obLibs&amp;"net.finmath.time.TimeDiscretization",[1]!obMake("","double",B67),[1]!obMake("","double",B67+C67),[1]!obMake("","double",D67),$B$6)</f>
        <v>calib swap tenor-67 
[24274]</v>
      </c>
      <c r="G67" s="60"/>
      <c r="H67" s="60">
        <f>[1]!OBGET([1]!OBCALL("","net.finmath.marketdata.products.Swap","getForwardSwapRate",F67,F67,'Rate Curve Data'!$E$17))</f>
        <v>2.9476552486581431E-2</v>
      </c>
      <c r="I67" s="60"/>
      <c r="J67" s="60" t="str">
        <f>[1]!OBCALL("calibSwaption-"&amp;ROW(),obLibs&amp;"net.finmath.montecarlo.interestrate.products.SwaptionFactory","createSwaption",[1]!obMake("","String",$C$10),[1]!obMake("","double",E67),F67,[1]!obMake("","String","VOLATILITY"))</f>
        <v>calibSwaption-67 
[24948]</v>
      </c>
      <c r="K67" s="60">
        <f>IFERROR([1]!OBGET([1]!OBCALL("",'Swaption Data'!$B$10,"getVolatility",[1]!obMake("","double",B67),[1]!obMake("","double",C67))),NA())</f>
        <v>0.215</v>
      </c>
      <c r="L67" s="61">
        <v>1</v>
      </c>
      <c r="M67" s="34"/>
      <c r="N67" s="61" t="str">
        <f>[1]!obMake("calibItem-"&amp;ROW(),obLibs&amp;"net.finmath.montecarlo.interestrate.LIBORMarketModel$CalibrationItem",J67,[1]!obMake("","double",K67),[1]!obMake("","double",L67))</f>
        <v>calibItem-67 
[25628]</v>
      </c>
      <c r="O67" s="61"/>
      <c r="P67" s="54">
        <f>[1]!OBGET([1]!OBCALL("calibSwaptionValue-"&amp;ROW(),J67,"getValue",LIBORMarketModel!$M$28))</f>
        <v>0.2293742189473453</v>
      </c>
      <c r="Q67" s="54">
        <f t="shared" si="3"/>
        <v>-1.4374218947345307E-2</v>
      </c>
    </row>
    <row r="68" spans="2:17" ht="13.2" customHeight="1" x14ac:dyDescent="0.25">
      <c r="B68" s="59">
        <v>10</v>
      </c>
      <c r="C68" s="59">
        <v>6</v>
      </c>
      <c r="D68" s="34">
        <v>1</v>
      </c>
      <c r="E68" s="60">
        <f t="shared" si="2"/>
        <v>2.9089315459414497E-2</v>
      </c>
      <c r="F68" s="60" t="str">
        <f>[1]!obMake("calib swap tenor-"&amp;ROW(),obLibs&amp;"net.finmath.time.TimeDiscretization",[1]!obMake("","double",B68),[1]!obMake("","double",B68+C68),[1]!obMake("","double",D68),$B$6)</f>
        <v>calib swap tenor-68 
[22692]</v>
      </c>
      <c r="G68" s="60"/>
      <c r="H68" s="60">
        <f>[1]!OBGET([1]!OBCALL("","net.finmath.marketdata.products.Swap","getForwardSwapRate",F68,F68,'Rate Curve Data'!$E$17))</f>
        <v>2.9089315459414497E-2</v>
      </c>
      <c r="I68" s="60"/>
      <c r="J68" s="60" t="str">
        <f>[1]!OBCALL("calibSwaption-"&amp;ROW(),obLibs&amp;"net.finmath.montecarlo.interestrate.products.SwaptionFactory","createSwaption",[1]!obMake("","String",$C$10),[1]!obMake("","double",E68),F68,[1]!obMake("","String","VOLATILITY"))</f>
        <v>calibSwaption-68 
[25020]</v>
      </c>
      <c r="K68" s="60">
        <f>IFERROR([1]!OBGET([1]!OBCALL("",'Swaption Data'!$B$10,"getVolatility",[1]!obMake("","double",B68),[1]!obMake("","double",C68))),NA())</f>
        <v>0.214</v>
      </c>
      <c r="L68" s="61">
        <v>1</v>
      </c>
      <c r="M68" s="34"/>
      <c r="N68" s="61" t="str">
        <f>[1]!obMake("calibItem-"&amp;ROW(),obLibs&amp;"net.finmath.montecarlo.interestrate.LIBORMarketModel$CalibrationItem",J68,[1]!obMake("","double",K68),[1]!obMake("","double",L68))</f>
        <v>calibItem-68 
[25670]</v>
      </c>
      <c r="O68" s="61"/>
      <c r="P68" s="54">
        <f>[1]!OBGET([1]!OBCALL("calibSwaptionValue-"&amp;ROW(),J68,"getValue",LIBORMarketModel!$M$28))</f>
        <v>0.22040252108667852</v>
      </c>
      <c r="Q68" s="54">
        <f t="shared" si="3"/>
        <v>-6.4025210866785198E-3</v>
      </c>
    </row>
    <row r="69" spans="2:17" ht="13.2" customHeight="1" x14ac:dyDescent="0.25">
      <c r="B69" s="59">
        <v>10</v>
      </c>
      <c r="C69" s="59">
        <v>7</v>
      </c>
      <c r="D69" s="34">
        <v>1</v>
      </c>
      <c r="E69" s="60">
        <f t="shared" si="2"/>
        <v>2.8674901655387948E-2</v>
      </c>
      <c r="F69" s="60" t="str">
        <f>[1]!obMake("calib swap tenor-"&amp;ROW(),obLibs&amp;"net.finmath.time.TimeDiscretization",[1]!obMake("","double",B69),[1]!obMake("","double",B69+C69),[1]!obMake("","double",D69),$B$6)</f>
        <v>calib swap tenor-69 
[23994]</v>
      </c>
      <c r="G69" s="60"/>
      <c r="H69" s="60">
        <f>[1]!OBGET([1]!OBCALL("","net.finmath.marketdata.products.Swap","getForwardSwapRate",F69,F69,'Rate Curve Data'!$E$17))</f>
        <v>2.8674901655387948E-2</v>
      </c>
      <c r="I69" s="60"/>
      <c r="J69" s="60" t="str">
        <f>[1]!OBCALL("calibSwaption-"&amp;ROW(),obLibs&amp;"net.finmath.montecarlo.interestrate.products.SwaptionFactory","createSwaption",[1]!obMake("","String",$C$10),[1]!obMake("","double",E69),F69,[1]!obMake("","String","VOLATILITY"))</f>
        <v>calibSwaption-69 
[25256]</v>
      </c>
      <c r="K69" s="60">
        <f>IFERROR([1]!OBGET([1]!OBCALL("",'Swaption Data'!$B$10,"getVolatility",[1]!obMake("","double",B69),[1]!obMake("","double",C69))),NA())</f>
        <v>0.214</v>
      </c>
      <c r="L69" s="61">
        <v>1</v>
      </c>
      <c r="M69" s="34"/>
      <c r="N69" s="61" t="str">
        <f>[1]!obMake("calibItem-"&amp;ROW(),obLibs&amp;"net.finmath.montecarlo.interestrate.LIBORMarketModel$CalibrationItem",J69,[1]!obMake("","double",K69),[1]!obMake("","double",L69))</f>
        <v>calibItem-69 
[25763]</v>
      </c>
      <c r="O69" s="61"/>
      <c r="P69" s="54">
        <f>[1]!OBGET([1]!OBCALL("calibSwaptionValue-"&amp;ROW(),J69,"getValue",LIBORMarketModel!$M$28))</f>
        <v>0.21301845003422323</v>
      </c>
      <c r="Q69" s="54">
        <f t="shared" si="3"/>
        <v>9.8154996577676235E-4</v>
      </c>
    </row>
    <row r="70" spans="2:17" ht="13.2" customHeight="1" x14ac:dyDescent="0.25">
      <c r="B70" s="59">
        <v>10</v>
      </c>
      <c r="C70" s="59">
        <v>8</v>
      </c>
      <c r="D70" s="34">
        <v>1</v>
      </c>
      <c r="E70" s="60">
        <f t="shared" si="2"/>
        <v>2.8244715738475569E-2</v>
      </c>
      <c r="F70" s="60" t="str">
        <f>[1]!obMake("calib swap tenor-"&amp;ROW(),obLibs&amp;"net.finmath.time.TimeDiscretization",[1]!obMake("","double",B70),[1]!obMake("","double",B70+C70),[1]!obMake("","double",D70),$B$6)</f>
        <v>calib swap tenor-70 
[22673]</v>
      </c>
      <c r="G70" s="60"/>
      <c r="H70" s="60">
        <f>[1]!OBGET([1]!OBCALL("","net.finmath.marketdata.products.Swap","getForwardSwapRate",F70,F70,'Rate Curve Data'!$E$17))</f>
        <v>2.8244715738475569E-2</v>
      </c>
      <c r="I70" s="60"/>
      <c r="J70" s="60" t="str">
        <f>[1]!OBCALL("calibSwaption-"&amp;ROW(),obLibs&amp;"net.finmath.montecarlo.interestrate.products.SwaptionFactory","createSwaption",[1]!obMake("","String",$C$10),[1]!obMake("","double",E70),F70,[1]!obMake("","String","VOLATILITY"))</f>
        <v>calibSwaption-70 
[25296]</v>
      </c>
      <c r="K70" s="60">
        <f>IFERROR([1]!OBGET([1]!OBCALL("",'Swaption Data'!$B$10,"getVolatility",[1]!obMake("","double",B70),[1]!obMake("","double",C70))),NA())</f>
        <v>0.215</v>
      </c>
      <c r="L70" s="61">
        <v>1</v>
      </c>
      <c r="M70" s="34"/>
      <c r="N70" s="61" t="str">
        <f>[1]!obMake("calibItem-"&amp;ROW(),obLibs&amp;"net.finmath.montecarlo.interestrate.LIBORMarketModel$CalibrationItem",J70,[1]!obMake("","double",K70),[1]!obMake("","double",L70))</f>
        <v>calibItem-70 
[25781]</v>
      </c>
      <c r="O70" s="61"/>
      <c r="P70" s="54">
        <f>[1]!OBGET([1]!OBCALL("calibSwaptionValue-"&amp;ROW(),J70,"getValue",LIBORMarketModel!$M$28))</f>
        <v>0.2068116146890496</v>
      </c>
      <c r="Q70" s="54">
        <f t="shared" si="3"/>
        <v>8.1883853109503968E-3</v>
      </c>
    </row>
    <row r="71" spans="2:17" ht="13.2" customHeight="1" x14ac:dyDescent="0.25">
      <c r="B71" s="59">
        <v>10</v>
      </c>
      <c r="C71" s="59">
        <v>9</v>
      </c>
      <c r="D71" s="34">
        <v>1</v>
      </c>
      <c r="E71" s="60">
        <f t="shared" si="2"/>
        <v>2.7804978642515597E-2</v>
      </c>
      <c r="F71" s="60" t="str">
        <f>[1]!obMake("calib swap tenor-"&amp;ROW(),obLibs&amp;"net.finmath.time.TimeDiscretization",[1]!obMake("","double",B71),[1]!obMake("","double",B71+C71),[1]!obMake("","double",D71),$B$6)</f>
        <v>calib swap tenor-71 
[24259]</v>
      </c>
      <c r="G71" s="60"/>
      <c r="H71" s="60">
        <f>[1]!OBGET([1]!OBCALL("","net.finmath.marketdata.products.Swap","getForwardSwapRate",F71,F71,'Rate Curve Data'!$E$17))</f>
        <v>2.7804978642515597E-2</v>
      </c>
      <c r="I71" s="60"/>
      <c r="J71" s="60" t="str">
        <f>[1]!OBCALL("calibSwaption-"&amp;ROW(),obLibs&amp;"net.finmath.montecarlo.interestrate.products.SwaptionFactory","createSwaption",[1]!obMake("","String",$C$10),[1]!obMake("","double",E71),F71,[1]!obMake("","String","VOLATILITY"))</f>
        <v>calibSwaption-71 
[25345]</v>
      </c>
      <c r="K71" s="60">
        <f>IFERROR([1]!OBGET([1]!OBCALL("",'Swaption Data'!$B$10,"getVolatility",[1]!obMake("","double",B71),[1]!obMake("","double",C71))),NA())</f>
        <v>0.217</v>
      </c>
      <c r="L71" s="61">
        <v>1</v>
      </c>
      <c r="M71" s="34"/>
      <c r="N71" s="61" t="str">
        <f>[1]!obMake("calibItem-"&amp;ROW(),obLibs&amp;"net.finmath.montecarlo.interestrate.LIBORMarketModel$CalibrationItem",J71,[1]!obMake("","double",K71),[1]!obMake("","double",L71))</f>
        <v>calibItem-71 
[25787]</v>
      </c>
      <c r="O71" s="61"/>
      <c r="P71" s="54">
        <f>[1]!OBGET([1]!OBCALL("calibSwaptionValue-"&amp;ROW(),J71,"getValue",LIBORMarketModel!$M$28))</f>
        <v>0.20160581082379547</v>
      </c>
      <c r="Q71" s="54">
        <f t="shared" si="3"/>
        <v>1.5394189176204526E-2</v>
      </c>
    </row>
    <row r="72" spans="2:17" ht="13.2" customHeight="1" x14ac:dyDescent="0.25">
      <c r="B72" s="59">
        <v>10</v>
      </c>
      <c r="C72" s="59">
        <v>10</v>
      </c>
      <c r="D72" s="34">
        <v>1</v>
      </c>
      <c r="E72" s="60">
        <f t="shared" si="2"/>
        <v>2.7359319665478801E-2</v>
      </c>
      <c r="F72" s="60" t="str">
        <f>[1]!obMake("calib swap tenor-"&amp;ROW(),obLibs&amp;"net.finmath.time.TimeDiscretization",[1]!obMake("","double",B72),[1]!obMake("","double",B72+C72),[1]!obMake("","double",D72),$B$6)</f>
        <v>calib swap tenor-72 
[23899]</v>
      </c>
      <c r="G72" s="60"/>
      <c r="H72" s="60">
        <f>[1]!OBGET([1]!OBCALL("","net.finmath.marketdata.products.Swap","getForwardSwapRate",F72,F72,'Rate Curve Data'!$E$17))</f>
        <v>2.7359319665478801E-2</v>
      </c>
      <c r="I72" s="60"/>
      <c r="J72" s="60" t="str">
        <f>[1]!OBCALL("calibSwaption-"&amp;ROW(),obLibs&amp;"net.finmath.montecarlo.interestrate.products.SwaptionFactory","createSwaption",[1]!obMake("","String",$C$10),[1]!obMake("","double",E72),F72,[1]!obMake("","String","VOLATILITY"))</f>
        <v>calibSwaption-72 
[25581]</v>
      </c>
      <c r="K72" s="60">
        <f>IFERROR([1]!OBGET([1]!OBCALL("",'Swaption Data'!$B$10,"getVolatility",[1]!obMake("","double",B72),[1]!obMake("","double",C72))),NA())</f>
        <v>0.221</v>
      </c>
      <c r="L72" s="61">
        <v>1</v>
      </c>
      <c r="M72" s="34"/>
      <c r="N72" s="61" t="str">
        <f>[1]!obMake("calibItem-"&amp;ROW(),obLibs&amp;"net.finmath.montecarlo.interestrate.LIBORMarketModel$CalibrationItem",J72,[1]!obMake("","double",K72),[1]!obMake("","double",L72))</f>
        <v>calibItem-72 
[25904]</v>
      </c>
      <c r="O72" s="61"/>
      <c r="P72" s="54">
        <f>[1]!OBGET([1]!OBCALL("calibSwaptionValue-"&amp;ROW(),J72,"getValue",LIBORMarketModel!$M$28))</f>
        <v>0.19723518623069375</v>
      </c>
      <c r="Q72" s="54">
        <f t="shared" si="3"/>
        <v>2.3764813769306253E-2</v>
      </c>
    </row>
    <row r="73" spans="2:17" ht="13.2" customHeight="1" x14ac:dyDescent="0.25">
      <c r="B73" s="59">
        <v>15</v>
      </c>
      <c r="C73" s="59">
        <v>1</v>
      </c>
      <c r="D73" s="34">
        <v>1</v>
      </c>
      <c r="E73" s="60">
        <f t="shared" si="2"/>
        <v>2.69818526409627E-2</v>
      </c>
      <c r="F73" s="60" t="str">
        <f>[1]!obMake("calib swap tenor-"&amp;ROW(),obLibs&amp;"net.finmath.time.TimeDiscretization",[1]!obMake("","double",B73),[1]!obMake("","double",B73+C73),[1]!obMake("","double",D73),$B$6)</f>
        <v>calib swap tenor-73 
[22628]</v>
      </c>
      <c r="G73" s="60"/>
      <c r="H73" s="60">
        <f>[1]!OBGET([1]!OBCALL("","net.finmath.marketdata.products.Swap","getForwardSwapRate",F73,F73,'Rate Curve Data'!$E$17))</f>
        <v>2.69818526409627E-2</v>
      </c>
      <c r="I73" s="60"/>
      <c r="J73" s="60" t="str">
        <f>[1]!OBCALL("calibSwaption-"&amp;ROW(),obLibs&amp;"net.finmath.montecarlo.interestrate.products.SwaptionFactory","createSwaption",[1]!obMake("","String",$C$10),[1]!obMake("","double",E73),F73,[1]!obMake("","String","VOLATILITY"))</f>
        <v>calibSwaption-73 
[25300]</v>
      </c>
      <c r="K73" s="60">
        <f>IFERROR([1]!OBGET([1]!OBCALL("",'Swaption Data'!$B$10,"getVolatility",[1]!obMake("","double",B73),[1]!obMake("","double",C73))),NA())</f>
        <v>0.19</v>
      </c>
      <c r="L73" s="61">
        <v>1</v>
      </c>
      <c r="M73" s="34"/>
      <c r="N73" s="61" t="str">
        <f>[1]!obMake("calibItem-"&amp;ROW(),obLibs&amp;"net.finmath.montecarlo.interestrate.LIBORMarketModel$CalibrationItem",J73,[1]!obMake("","double",K73),[1]!obMake("","double",L73))</f>
        <v>calibItem-73 
[25784]</v>
      </c>
      <c r="O73" s="61"/>
      <c r="P73" s="54">
        <f>[1]!OBGET([1]!OBCALL("calibSwaptionValue-"&amp;ROW(),J73,"getValue",LIBORMarketModel!$M$28))</f>
        <v>0.28509442864014689</v>
      </c>
      <c r="Q73" s="54">
        <f t="shared" si="3"/>
        <v>-9.5094428640146889E-2</v>
      </c>
    </row>
    <row r="74" spans="2:17" ht="13.2" customHeight="1" x14ac:dyDescent="0.25">
      <c r="B74" s="59">
        <v>15</v>
      </c>
      <c r="C74" s="59">
        <v>2</v>
      </c>
      <c r="D74" s="34">
        <v>1</v>
      </c>
      <c r="E74" s="60">
        <f t="shared" si="2"/>
        <v>2.6465662809966851E-2</v>
      </c>
      <c r="F74" s="60" t="str">
        <f>[1]!obMake("calib swap tenor-"&amp;ROW(),obLibs&amp;"net.finmath.time.TimeDiscretization",[1]!obMake("","double",B74),[1]!obMake("","double",B74+C74),[1]!obMake("","double",D74),$B$6)</f>
        <v>calib swap tenor-74 
[23864]</v>
      </c>
      <c r="G74" s="60"/>
      <c r="H74" s="60">
        <f>[1]!OBGET([1]!OBCALL("","net.finmath.marketdata.products.Swap","getForwardSwapRate",F74,F74,'Rate Curve Data'!$E$17))</f>
        <v>2.6465662809966851E-2</v>
      </c>
      <c r="I74" s="60"/>
      <c r="J74" s="60" t="str">
        <f>[1]!OBCALL("calibSwaption-"&amp;ROW(),obLibs&amp;"net.finmath.montecarlo.interestrate.products.SwaptionFactory","createSwaption",[1]!obMake("","String",$C$10),[1]!obMake("","double",E74),F74,[1]!obMake("","String","VOLATILITY"))</f>
        <v>calibSwaption-74 
[25176]</v>
      </c>
      <c r="K74" s="60">
        <f>IFERROR([1]!OBGET([1]!OBCALL("",'Swaption Data'!$B$10,"getVolatility",[1]!obMake("","double",B74),[1]!obMake("","double",C74))),NA())</f>
        <v>0.19400000000000001</v>
      </c>
      <c r="L74" s="61">
        <v>1</v>
      </c>
      <c r="M74" s="34"/>
      <c r="N74" s="61" t="str">
        <f>[1]!obMake("calibItem-"&amp;ROW(),obLibs&amp;"net.finmath.montecarlo.interestrate.LIBORMarketModel$CalibrationItem",J74,[1]!obMake("","double",K74),[1]!obMake("","double",L74))</f>
        <v>calibItem-74 
[25733]</v>
      </c>
      <c r="O74" s="61"/>
      <c r="P74" s="54">
        <f>[1]!OBGET([1]!OBCALL("calibSwaptionValue-"&amp;ROW(),J74,"getValue",LIBORMarketModel!$M$28))</f>
        <v>0.25601702270249282</v>
      </c>
      <c r="Q74" s="54">
        <f t="shared" si="3"/>
        <v>-6.2017022702492819E-2</v>
      </c>
    </row>
    <row r="75" spans="2:17" ht="13.2" customHeight="1" x14ac:dyDescent="0.25">
      <c r="B75" s="59">
        <v>15</v>
      </c>
      <c r="C75" s="59">
        <v>3</v>
      </c>
      <c r="D75" s="34">
        <v>1</v>
      </c>
      <c r="E75" s="60">
        <f t="shared" si="2"/>
        <v>2.5953561172591261E-2</v>
      </c>
      <c r="F75" s="60" t="str">
        <f>[1]!obMake("calib swap tenor-"&amp;ROW(),obLibs&amp;"net.finmath.time.TimeDiscretization",[1]!obMake("","double",B75),[1]!obMake("","double",B75+C75),[1]!obMake("","double",D75),$B$6)</f>
        <v>calib swap tenor-75 
[24009]</v>
      </c>
      <c r="G75" s="60"/>
      <c r="H75" s="60">
        <f>[1]!OBGET([1]!OBCALL("","net.finmath.marketdata.products.Swap","getForwardSwapRate",F75,F75,'Rate Curve Data'!$E$17))</f>
        <v>2.5953561172591261E-2</v>
      </c>
      <c r="I75" s="60"/>
      <c r="J75" s="60" t="str">
        <f>[1]!OBCALL("calibSwaption-"&amp;ROW(),obLibs&amp;"net.finmath.montecarlo.interestrate.products.SwaptionFactory","createSwaption",[1]!obMake("","String",$C$10),[1]!obMake("","double",E75),F75,[1]!obMake("","String","VOLATILITY"))</f>
        <v>calibSwaption-75 
[25489]</v>
      </c>
      <c r="K75" s="60">
        <f>IFERROR([1]!OBGET([1]!OBCALL("",'Swaption Data'!$B$10,"getVolatility",[1]!obMake("","double",B75),[1]!obMake("","double",C75))),NA())</f>
        <v>0.20300000000000001</v>
      </c>
      <c r="L75" s="61">
        <v>1</v>
      </c>
      <c r="M75" s="34"/>
      <c r="N75" s="61" t="str">
        <f>[1]!obMake("calibItem-"&amp;ROW(),obLibs&amp;"net.finmath.montecarlo.interestrate.LIBORMarketModel$CalibrationItem",J75,[1]!obMake("","double",K75),[1]!obMake("","double",L75))</f>
        <v>calibItem-75 
[25853]</v>
      </c>
      <c r="O75" s="61"/>
      <c r="P75" s="54">
        <f>[1]!OBGET([1]!OBCALL("calibSwaptionValue-"&amp;ROW(),J75,"getValue",LIBORMarketModel!$M$28))</f>
        <v>0.23782811747816804</v>
      </c>
      <c r="Q75" s="54">
        <f t="shared" si="3"/>
        <v>-3.4828117478168025E-2</v>
      </c>
    </row>
    <row r="76" spans="2:17" ht="13.2" customHeight="1" x14ac:dyDescent="0.25">
      <c r="B76" s="59">
        <v>15</v>
      </c>
      <c r="C76" s="59">
        <v>4</v>
      </c>
      <c r="D76" s="34">
        <v>1</v>
      </c>
      <c r="E76" s="60">
        <f t="shared" si="2"/>
        <v>2.5445280680243241E-2</v>
      </c>
      <c r="F76" s="60" t="str">
        <f>[1]!obMake("calib swap tenor-"&amp;ROW(),obLibs&amp;"net.finmath.time.TimeDiscretization",[1]!obMake("","double",B76),[1]!obMake("","double",B76+C76),[1]!obMake("","double",D76),$B$6)</f>
        <v>calib swap tenor-76 
[24029]</v>
      </c>
      <c r="G76" s="60"/>
      <c r="H76" s="60">
        <f>[1]!OBGET([1]!OBCALL("","net.finmath.marketdata.products.Swap","getForwardSwapRate",F76,F76,'Rate Curve Data'!$E$17))</f>
        <v>2.5445280680243241E-2</v>
      </c>
      <c r="I76" s="60"/>
      <c r="J76" s="60" t="str">
        <f>[1]!OBCALL("calibSwaption-"&amp;ROW(),obLibs&amp;"net.finmath.montecarlo.interestrate.products.SwaptionFactory","createSwaption",[1]!obMake("","String",$C$10),[1]!obMake("","double",E76),F76,[1]!obMake("","String","VOLATILITY"))</f>
        <v>calibSwaption-76 
[25040]</v>
      </c>
      <c r="K76" s="60">
        <f>IFERROR([1]!OBGET([1]!OBCALL("",'Swaption Data'!$B$10,"getVolatility",[1]!obMake("","double",B76),[1]!obMake("","double",C76))),NA())</f>
        <v>0.20799999999999999</v>
      </c>
      <c r="L76" s="61">
        <v>1</v>
      </c>
      <c r="M76" s="34"/>
      <c r="N76" s="61" t="str">
        <f>[1]!obMake("calibItem-"&amp;ROW(),obLibs&amp;"net.finmath.montecarlo.interestrate.LIBORMarketModel$CalibrationItem",J76,[1]!obMake("","double",K76),[1]!obMake("","double",L76))</f>
        <v>calibItem-76 
[25685]</v>
      </c>
      <c r="O76" s="61"/>
      <c r="P76" s="54">
        <f>[1]!OBGET([1]!OBCALL("calibSwaptionValue-"&amp;ROW(),J76,"getValue",LIBORMarketModel!$M$28))</f>
        <v>0.22575236833202764</v>
      </c>
      <c r="Q76" s="54">
        <f t="shared" si="3"/>
        <v>-1.7752368332027646E-2</v>
      </c>
    </row>
    <row r="77" spans="2:17" ht="13.2" customHeight="1" x14ac:dyDescent="0.25">
      <c r="B77" s="59">
        <v>15</v>
      </c>
      <c r="C77" s="59">
        <v>5</v>
      </c>
      <c r="D77" s="34">
        <v>1</v>
      </c>
      <c r="E77" s="60">
        <f t="shared" ref="E77:E112" si="4">H77</f>
        <v>2.4940555292912576E-2</v>
      </c>
      <c r="F77" s="60" t="str">
        <f>[1]!obMake("calib swap tenor-"&amp;ROW(),obLibs&amp;"net.finmath.time.TimeDiscretization",[1]!obMake("","double",B77),[1]!obMake("","double",B77+C77),[1]!obMake("","double",D77),$B$6)</f>
        <v>calib swap tenor-77 
[24024]</v>
      </c>
      <c r="G77" s="60"/>
      <c r="H77" s="60">
        <f>[1]!OBGET([1]!OBCALL("","net.finmath.marketdata.products.Swap","getForwardSwapRate",F77,F77,'Rate Curve Data'!$E$17))</f>
        <v>2.4940555292912576E-2</v>
      </c>
      <c r="I77" s="60"/>
      <c r="J77" s="60" t="str">
        <f>[1]!OBCALL("calibSwaption-"&amp;ROW(),obLibs&amp;"net.finmath.montecarlo.interestrate.products.SwaptionFactory","createSwaption",[1]!obMake("","String",$C$10),[1]!obMake("","double",E77),F77,[1]!obMake("","String","VOLATILITY"))</f>
        <v>calibSwaption-77 
[25252]</v>
      </c>
      <c r="K77" s="60">
        <f>IFERROR([1]!OBGET([1]!OBCALL("",'Swaption Data'!$B$10,"getVolatility",[1]!obMake("","double",B77),[1]!obMake("","double",C77))),NA())</f>
        <v>0.183</v>
      </c>
      <c r="L77" s="61">
        <v>1</v>
      </c>
      <c r="M77" s="34"/>
      <c r="N77" s="61" t="str">
        <f>[1]!obMake("calibItem-"&amp;ROW(),obLibs&amp;"net.finmath.montecarlo.interestrate.LIBORMarketModel$CalibrationItem",J77,[1]!obMake("","double",K77),[1]!obMake("","double",L77))</f>
        <v>calibItem-77 
[25760]</v>
      </c>
      <c r="O77" s="61"/>
      <c r="P77" s="54">
        <f>[1]!OBGET([1]!OBCALL("calibSwaptionValue-"&amp;ROW(),J77,"getValue",LIBORMarketModel!$M$28))</f>
        <v>0.21709261415570158</v>
      </c>
      <c r="Q77" s="54">
        <f t="shared" ref="Q77:Q108" si="5">IF(ISERROR(P77),0,K77-P77)*L77</f>
        <v>-3.4092614155701584E-2</v>
      </c>
    </row>
    <row r="78" spans="2:17" ht="13.2" customHeight="1" x14ac:dyDescent="0.25">
      <c r="B78" s="59">
        <v>15</v>
      </c>
      <c r="C78" s="59">
        <v>6</v>
      </c>
      <c r="D78" s="34">
        <v>1</v>
      </c>
      <c r="E78" s="60">
        <f t="shared" si="4"/>
        <v>2.4480473645753814E-2</v>
      </c>
      <c r="F78" s="60" t="str">
        <f>[1]!obMake("calib swap tenor-"&amp;ROW(),obLibs&amp;"net.finmath.time.TimeDiscretization",[1]!obMake("","double",B78),[1]!obMake("","double",B78+C78),[1]!obMake("","double",D78),$B$6)</f>
        <v>calib swap tenor-78 
[23894]</v>
      </c>
      <c r="G78" s="60"/>
      <c r="H78" s="60">
        <f>[1]!OBGET([1]!OBCALL("","net.finmath.marketdata.products.Swap","getForwardSwapRate",F78,F78,'Rate Curve Data'!$E$17))</f>
        <v>2.4480473645753814E-2</v>
      </c>
      <c r="I78" s="60"/>
      <c r="J78" s="60" t="str">
        <f>[1]!OBCALL("calibSwaption-"&amp;ROW(),obLibs&amp;"net.finmath.montecarlo.interestrate.products.SwaptionFactory","createSwaption",[1]!obMake("","String",$C$10),[1]!obMake("","double",E78),F78,[1]!obMake("","String","VOLATILITY"))</f>
        <v>calibSwaption-78 
[25621]</v>
      </c>
      <c r="K78" s="60">
        <f>IFERROR([1]!OBGET([1]!OBCALL("",'Swaption Data'!$B$10,"getVolatility",[1]!obMake("","double",B78),[1]!obMake("","double",C78))),NA())</f>
        <v>0.189</v>
      </c>
      <c r="L78" s="61">
        <v>1</v>
      </c>
      <c r="M78" s="34"/>
      <c r="N78" s="61" t="str">
        <f>[1]!obMake("calibItem-"&amp;ROW(),obLibs&amp;"net.finmath.montecarlo.interestrate.LIBORMarketModel$CalibrationItem",J78,[1]!obMake("","double",K78),[1]!obMake("","double",L78))</f>
        <v>calibItem-78 
[25922]</v>
      </c>
      <c r="O78" s="61"/>
      <c r="P78" s="54">
        <f>[1]!OBGET([1]!OBCALL("calibSwaptionValue-"&amp;ROW(),J78,"getValue",LIBORMarketModel!$M$28))</f>
        <v>0.21006106578520281</v>
      </c>
      <c r="Q78" s="54">
        <f t="shared" si="5"/>
        <v>-2.1061065785202809E-2</v>
      </c>
    </row>
    <row r="79" spans="2:17" ht="13.2" customHeight="1" x14ac:dyDescent="0.25">
      <c r="B79" s="59">
        <v>15</v>
      </c>
      <c r="C79" s="59">
        <v>7</v>
      </c>
      <c r="D79" s="34">
        <v>1</v>
      </c>
      <c r="E79" s="60">
        <f t="shared" si="4"/>
        <v>2.4163837535815268E-2</v>
      </c>
      <c r="F79" s="60" t="str">
        <f>[1]!obMake("calib swap tenor-"&amp;ROW(),obLibs&amp;"net.finmath.time.TimeDiscretization",[1]!obMake("","double",B79),[1]!obMake("","double",B79+C79),[1]!obMake("","double",D79),$B$6)</f>
        <v>calib swap tenor-79 
[23879]</v>
      </c>
      <c r="G79" s="60"/>
      <c r="H79" s="60">
        <f>[1]!OBGET([1]!OBCALL("","net.finmath.marketdata.products.Swap","getForwardSwapRate",F79,F79,'Rate Curve Data'!$E$17))</f>
        <v>2.4163837535815268E-2</v>
      </c>
      <c r="I79" s="60"/>
      <c r="J79" s="60" t="str">
        <f>[1]!OBCALL("calibSwaption-"&amp;ROW(),obLibs&amp;"net.finmath.montecarlo.interestrate.products.SwaptionFactory","createSwaption",[1]!obMake("","String",$C$10),[1]!obMake("","double",E79),F79,[1]!obMake("","String","VOLATILITY"))</f>
        <v>calibSwaption-79 
[25048]</v>
      </c>
      <c r="K79" s="60">
        <f>IFERROR([1]!OBGET([1]!OBCALL("",'Swaption Data'!$B$10,"getVolatility",[1]!obMake("","double",B79),[1]!obMake("","double",C79))),NA())</f>
        <v>0.19500000000000001</v>
      </c>
      <c r="L79" s="61">
        <v>1</v>
      </c>
      <c r="M79" s="34"/>
      <c r="N79" s="61" t="str">
        <f>[1]!obMake("calibItem-"&amp;ROW(),obLibs&amp;"net.finmath.montecarlo.interestrate.LIBORMarketModel$CalibrationItem",J79,[1]!obMake("","double",K79),[1]!obMake("","double",L79))</f>
        <v>calibItem-79 
[25691]</v>
      </c>
      <c r="O79" s="61"/>
      <c r="P79" s="54">
        <f>[1]!OBGET([1]!OBCALL("calibSwaptionValue-"&amp;ROW(),J79,"getValue",LIBORMarketModel!$M$28))</f>
        <v>0.20370812198780919</v>
      </c>
      <c r="Q79" s="54">
        <f t="shared" si="5"/>
        <v>-8.7081219878091809E-3</v>
      </c>
    </row>
    <row r="80" spans="2:17" ht="13.2" customHeight="1" x14ac:dyDescent="0.25">
      <c r="B80" s="59">
        <v>15</v>
      </c>
      <c r="C80" s="59">
        <v>8</v>
      </c>
      <c r="D80" s="34">
        <v>1</v>
      </c>
      <c r="E80" s="60">
        <f t="shared" si="4"/>
        <v>2.3936840295359346E-2</v>
      </c>
      <c r="F80" s="60" t="str">
        <f>[1]!obMake("calib swap tenor-"&amp;ROW(),obLibs&amp;"net.finmath.time.TimeDiscretization",[1]!obMake("","double",B80),[1]!obMake("","double",B80+C80),[1]!obMake("","double",D80),$B$6)</f>
        <v>calib swap tenor-80 
[23979]</v>
      </c>
      <c r="G80" s="60"/>
      <c r="H80" s="60">
        <f>[1]!OBGET([1]!OBCALL("","net.finmath.marketdata.products.Swap","getForwardSwapRate",F80,F80,'Rate Curve Data'!$E$17))</f>
        <v>2.3936840295359346E-2</v>
      </c>
      <c r="I80" s="60"/>
      <c r="J80" s="60" t="str">
        <f>[1]!OBCALL("calibSwaption-"&amp;ROW(),obLibs&amp;"net.finmath.montecarlo.interestrate.products.SwaptionFactory","createSwaption",[1]!obMake("","String",$C$10),[1]!obMake("","double",E80),F80,[1]!obMake("","String","VOLATILITY"))</f>
        <v>calibSwaption-80 
[25493]</v>
      </c>
      <c r="K80" s="60">
        <f>IFERROR([1]!OBGET([1]!OBCALL("",'Swaption Data'!$B$10,"getVolatility",[1]!obMake("","double",B80),[1]!obMake("","double",C80))),NA())</f>
        <v>0.20200000000000001</v>
      </c>
      <c r="L80" s="61">
        <v>1</v>
      </c>
      <c r="M80" s="34"/>
      <c r="N80" s="61" t="str">
        <f>[1]!obMake("calibItem-"&amp;ROW(),obLibs&amp;"net.finmath.montecarlo.interestrate.LIBORMarketModel$CalibrationItem",J80,[1]!obMake("","double",K80),[1]!obMake("","double",L80))</f>
        <v>calibItem-80 
[25856]</v>
      </c>
      <c r="O80" s="61"/>
      <c r="P80" s="54">
        <f>[1]!OBGET([1]!OBCALL("calibSwaptionValue-"&amp;ROW(),J80,"getValue",LIBORMarketModel!$M$28))</f>
        <v>0.19789033415909166</v>
      </c>
      <c r="Q80" s="54">
        <f t="shared" si="5"/>
        <v>4.1096658409083553E-3</v>
      </c>
    </row>
    <row r="81" spans="2:17" ht="13.2" customHeight="1" x14ac:dyDescent="0.25">
      <c r="B81" s="59">
        <v>15</v>
      </c>
      <c r="C81" s="59">
        <v>9</v>
      </c>
      <c r="D81" s="34">
        <v>1</v>
      </c>
      <c r="E81" s="60">
        <f t="shared" si="4"/>
        <v>2.376954427761423E-2</v>
      </c>
      <c r="F81" s="60" t="str">
        <f>[1]!obMake("calib swap tenor-"&amp;ROW(),obLibs&amp;"net.finmath.time.TimeDiscretization",[1]!obMake("","double",B81),[1]!obMake("","double",B81+C81),[1]!obMake("","double",D81),$B$6)</f>
        <v>calib swap tenor-81 
[24069]</v>
      </c>
      <c r="G81" s="60"/>
      <c r="H81" s="60">
        <f>[1]!OBGET([1]!OBCALL("","net.finmath.marketdata.products.Swap","getForwardSwapRate",F81,F81,'Rate Curve Data'!$E$17))</f>
        <v>2.376954427761423E-2</v>
      </c>
      <c r="I81" s="60"/>
      <c r="J81" s="60" t="str">
        <f>[1]!OBCALL("calibSwaption-"&amp;ROW(),obLibs&amp;"net.finmath.montecarlo.interestrate.products.SwaptionFactory","createSwaption",[1]!obMake("","String",$C$10),[1]!obMake("","double",E81),F81,[1]!obMake("","String","VOLATILITY"))</f>
        <v>calibSwaption-81 
[25481]</v>
      </c>
      <c r="K81" s="60">
        <f>IFERROR([1]!OBGET([1]!OBCALL("",'Swaption Data'!$B$10,"getVolatility",[1]!obMake("","double",B81),[1]!obMake("","double",C81))),NA())</f>
        <v>0.20799999999999999</v>
      </c>
      <c r="L81" s="61">
        <v>1</v>
      </c>
      <c r="M81" s="34"/>
      <c r="N81" s="61" t="str">
        <f>[1]!obMake("calibItem-"&amp;ROW(),obLibs&amp;"net.finmath.montecarlo.interestrate.LIBORMarketModel$CalibrationItem",J81,[1]!obMake("","double",K81),[1]!obMake("","double",L81))</f>
        <v>calibItem-81 
[25847]</v>
      </c>
      <c r="O81" s="61"/>
      <c r="P81" s="54">
        <f>[1]!OBGET([1]!OBCALL("calibSwaptionValue-"&amp;ROW(),J81,"getValue",LIBORMarketModel!$M$28))</f>
        <v>0.19279388677297027</v>
      </c>
      <c r="Q81" s="54">
        <f t="shared" si="5"/>
        <v>1.5206113227029722E-2</v>
      </c>
    </row>
    <row r="82" spans="2:17" ht="13.2" customHeight="1" x14ac:dyDescent="0.25">
      <c r="B82" s="59">
        <v>15</v>
      </c>
      <c r="C82" s="59">
        <v>10</v>
      </c>
      <c r="D82" s="34">
        <v>1</v>
      </c>
      <c r="E82" s="60">
        <f t="shared" si="4"/>
        <v>2.364396627530083E-2</v>
      </c>
      <c r="F82" s="60" t="str">
        <f>[1]!obMake("calib swap tenor-"&amp;ROW(),obLibs&amp;"net.finmath.time.TimeDiscretization",[1]!obMake("","double",B82),[1]!obMake("","double",B82+C82),[1]!obMake("","double",D82),$B$6)</f>
        <v>calib swap tenor-82 
[24184]</v>
      </c>
      <c r="G82" s="60"/>
      <c r="H82" s="60">
        <f>[1]!OBGET([1]!OBCALL("","net.finmath.marketdata.products.Swap","getForwardSwapRate",F82,F82,'Rate Curve Data'!$E$17))</f>
        <v>2.364396627530083E-2</v>
      </c>
      <c r="I82" s="60"/>
      <c r="J82" s="60" t="str">
        <f>[1]!OBCALL("calibSwaption-"&amp;ROW(),obLibs&amp;"net.finmath.montecarlo.interestrate.products.SwaptionFactory","createSwaption",[1]!obMake("","String",$C$10),[1]!obMake("","double",E82),F82,[1]!obMake("","String","VOLATILITY"))</f>
        <v>calibSwaption-82 
[24960]</v>
      </c>
      <c r="K82" s="60">
        <f>IFERROR([1]!OBGET([1]!OBCALL("",'Swaption Data'!$B$10,"getVolatility",[1]!obMake("","double",B82),[1]!obMake("","double",C82))),NA())</f>
        <v>0.21199999999999999</v>
      </c>
      <c r="L82" s="61">
        <v>1</v>
      </c>
      <c r="M82" s="34"/>
      <c r="N82" s="61" t="str">
        <f>[1]!obMake("calibItem-"&amp;ROW(),obLibs&amp;"net.finmath.montecarlo.interestrate.LIBORMarketModel$CalibrationItem",J82,[1]!obMake("","double",K82),[1]!obMake("","double",L82))</f>
        <v>calibItem-82 
[25637]</v>
      </c>
      <c r="O82" s="61"/>
      <c r="P82" s="54">
        <f>[1]!OBGET([1]!OBCALL("calibSwaptionValue-"&amp;ROW(),J82,"getValue",LIBORMarketModel!$M$28))</f>
        <v>0.18868327529729648</v>
      </c>
      <c r="Q82" s="54">
        <f t="shared" si="5"/>
        <v>2.3316724702703517E-2</v>
      </c>
    </row>
    <row r="83" spans="2:17" ht="13.2" customHeight="1" x14ac:dyDescent="0.25">
      <c r="B83" s="59">
        <v>20</v>
      </c>
      <c r="C83" s="59">
        <v>1</v>
      </c>
      <c r="D83" s="34">
        <v>1</v>
      </c>
      <c r="E83" s="60">
        <f t="shared" si="4"/>
        <v>2.20147915772358E-2</v>
      </c>
      <c r="F83" s="60" t="str">
        <f>[1]!obMake("calib swap tenor-"&amp;ROW(),obLibs&amp;"net.finmath.time.TimeDiscretization",[1]!obMake("","double",B83),[1]!obMake("","double",B83+C83),[1]!obMake("","double",D83),$B$6)</f>
        <v>calib swap tenor-83 
[23989]</v>
      </c>
      <c r="G83" s="60"/>
      <c r="H83" s="60">
        <f>[1]!OBGET([1]!OBCALL("","net.finmath.marketdata.products.Swap","getForwardSwapRate",F83,F83,'Rate Curve Data'!$E$17))</f>
        <v>2.20147915772358E-2</v>
      </c>
      <c r="I83" s="60"/>
      <c r="J83" s="60" t="str">
        <f>[1]!OBCALL("calibSwaption-"&amp;ROW(),obLibs&amp;"net.finmath.montecarlo.interestrate.products.SwaptionFactory","createSwaption",[1]!obMake("","String",$C$10),[1]!obMake("","double",E83),F83,[1]!obMake("","String","VOLATILITY"))</f>
        <v>calibSwaption-83 
[25577]</v>
      </c>
      <c r="K83" s="60">
        <f>IFERROR([1]!OBGET([1]!OBCALL("",'Swaption Data'!$B$10,"getVolatility",[1]!obMake("","double",B83),[1]!obMake("","double",C83))),NA())</f>
        <v>0.184</v>
      </c>
      <c r="L83" s="61">
        <v>1</v>
      </c>
      <c r="M83" s="34"/>
      <c r="N83" s="61" t="str">
        <f>[1]!obMake("calibItem-"&amp;ROW(),obLibs&amp;"net.finmath.montecarlo.interestrate.LIBORMarketModel$CalibrationItem",J83,[1]!obMake("","double",K83),[1]!obMake("","double",L83))</f>
        <v>calibItem-83 
[25901]</v>
      </c>
      <c r="O83" s="61"/>
      <c r="P83" s="54">
        <f>[1]!OBGET([1]!OBCALL("calibSwaptionValue-"&amp;ROW(),J83,"getValue",LIBORMarketModel!$M$28))</f>
        <v>0.26399800591744454</v>
      </c>
      <c r="Q83" s="54">
        <f t="shared" si="5"/>
        <v>-7.9998005917444548E-2</v>
      </c>
    </row>
    <row r="84" spans="2:17" ht="13.2" customHeight="1" x14ac:dyDescent="0.25">
      <c r="B84" s="59">
        <v>20</v>
      </c>
      <c r="C84" s="59">
        <v>2</v>
      </c>
      <c r="D84" s="34">
        <v>1</v>
      </c>
      <c r="E84" s="60">
        <f t="shared" si="4"/>
        <v>2.2059633769123739E-2</v>
      </c>
      <c r="F84" s="60" t="str">
        <f>[1]!obMake("calib swap tenor-"&amp;ROW(),obLibs&amp;"net.finmath.time.TimeDiscretization",[1]!obMake("","double",B84),[1]!obMake("","double",B84+C84),[1]!obMake("","double",D84),$B$6)</f>
        <v>calib swap tenor-84 
[23999]</v>
      </c>
      <c r="G84" s="60"/>
      <c r="H84" s="60">
        <f>[1]!OBGET([1]!OBCALL("","net.finmath.marketdata.products.Swap","getForwardSwapRate",F84,F84,'Rate Curve Data'!$E$17))</f>
        <v>2.2059633769123739E-2</v>
      </c>
      <c r="I84" s="60"/>
      <c r="J84" s="60" t="str">
        <f>[1]!OBCALL("calibSwaption-"&amp;ROW(),obLibs&amp;"net.finmath.montecarlo.interestrate.products.SwaptionFactory","createSwaption",[1]!obMake("","String",$C$10),[1]!obMake("","double",E84),F84,[1]!obMake("","String","VOLATILITY"))</f>
        <v>calibSwaption-84 
[25553]</v>
      </c>
      <c r="K84" s="60">
        <f>IFERROR([1]!OBGET([1]!OBCALL("",'Swaption Data'!$B$10,"getVolatility",[1]!obMake("","double",B84),[1]!obMake("","double",C84))),NA())</f>
        <v>0.188</v>
      </c>
      <c r="L84" s="61">
        <v>1</v>
      </c>
      <c r="M84" s="34"/>
      <c r="N84" s="61" t="str">
        <f>[1]!obMake("calibItem-"&amp;ROW(),obLibs&amp;"net.finmath.montecarlo.interestrate.LIBORMarketModel$CalibrationItem",J84,[1]!obMake("","double",K84),[1]!obMake("","double",L84))</f>
        <v>calibItem-84 
[25889]</v>
      </c>
      <c r="O84" s="61"/>
      <c r="P84" s="54">
        <f>[1]!OBGET([1]!OBCALL("calibSwaptionValue-"&amp;ROW(),J84,"getValue",LIBORMarketModel!$M$28))</f>
        <v>0.23990939850932014</v>
      </c>
      <c r="Q84" s="54">
        <f t="shared" si="5"/>
        <v>-5.1909398509320137E-2</v>
      </c>
    </row>
    <row r="85" spans="2:17" ht="13.2" customHeight="1" x14ac:dyDescent="0.25">
      <c r="B85" s="59">
        <v>20</v>
      </c>
      <c r="C85" s="59">
        <v>3</v>
      </c>
      <c r="D85" s="34">
        <v>1</v>
      </c>
      <c r="E85" s="60">
        <f t="shared" si="4"/>
        <v>2.2104140736319996E-2</v>
      </c>
      <c r="F85" s="60" t="str">
        <f>[1]!obMake("calib swap tenor-"&amp;ROW(),obLibs&amp;"net.finmath.time.TimeDiscretization",[1]!obMake("","double",B85),[1]!obMake("","double",B85+C85),[1]!obMake("","double",D85),$B$6)</f>
        <v>calib swap tenor-85 
[24004]</v>
      </c>
      <c r="G85" s="60"/>
      <c r="H85" s="60">
        <f>[1]!OBGET([1]!OBCALL("","net.finmath.marketdata.products.Swap","getForwardSwapRate",F85,F85,'Rate Curve Data'!$E$17))</f>
        <v>2.2104140736319996E-2</v>
      </c>
      <c r="I85" s="60"/>
      <c r="J85" s="60" t="str">
        <f>[1]!OBCALL("calibSwaption-"&amp;ROW(),obLibs&amp;"net.finmath.montecarlo.interestrate.products.SwaptionFactory","createSwaption",[1]!obMake("","String",$C$10),[1]!obMake("","double",E85),F85,[1]!obMake("","String","VOLATILITY"))</f>
        <v>calibSwaption-85 
[24984]</v>
      </c>
      <c r="K85" s="60">
        <f>IFERROR([1]!OBGET([1]!OBCALL("",'Swaption Data'!$B$10,"getVolatility",[1]!obMake("","double",B85),[1]!obMake("","double",C85))),NA())</f>
        <v>0.188</v>
      </c>
      <c r="L85" s="61">
        <v>1</v>
      </c>
      <c r="M85" s="34"/>
      <c r="N85" s="61" t="str">
        <f>[1]!obMake("calibItem-"&amp;ROW(),obLibs&amp;"net.finmath.montecarlo.interestrate.LIBORMarketModel$CalibrationItem",J85,[1]!obMake("","double",K85),[1]!obMake("","double",L85))</f>
        <v>calibItem-85 
[25655]</v>
      </c>
      <c r="O85" s="61"/>
      <c r="P85" s="54">
        <f>[1]!OBGET([1]!OBCALL("calibSwaptionValue-"&amp;ROW(),J85,"getValue",LIBORMarketModel!$M$28))</f>
        <v>0.22469541388083256</v>
      </c>
      <c r="Q85" s="54">
        <f t="shared" si="5"/>
        <v>-3.6695413880832556E-2</v>
      </c>
    </row>
    <row r="86" spans="2:17" ht="13.2" customHeight="1" x14ac:dyDescent="0.25">
      <c r="B86" s="59">
        <v>20</v>
      </c>
      <c r="C86" s="59">
        <v>4</v>
      </c>
      <c r="D86" s="34">
        <v>1</v>
      </c>
      <c r="E86" s="60">
        <f t="shared" si="4"/>
        <v>2.2148310558472849E-2</v>
      </c>
      <c r="F86" s="60" t="str">
        <f>[1]!obMake("calib swap tenor-"&amp;ROW(),obLibs&amp;"net.finmath.time.TimeDiscretization",[1]!obMake("","double",B86),[1]!obMake("","double",B86+C86),[1]!obMake("","double",D86),$B$6)</f>
        <v>calib swap tenor-86 
[24154]</v>
      </c>
      <c r="G86" s="60"/>
      <c r="H86" s="60">
        <f>[1]!OBGET([1]!OBCALL("","net.finmath.marketdata.products.Swap","getForwardSwapRate",F86,F86,'Rate Curve Data'!$E$17))</f>
        <v>2.2148310558472849E-2</v>
      </c>
      <c r="I86" s="60"/>
      <c r="J86" s="60" t="str">
        <f>[1]!OBCALL("calibSwaption-"&amp;ROW(),obLibs&amp;"net.finmath.montecarlo.interestrate.products.SwaptionFactory","createSwaption",[1]!obMake("","String",$C$10),[1]!obMake("","double",E86),F86,[1]!obMake("","String","VOLATILITY"))</f>
        <v>calibSwaption-86 
[24964]</v>
      </c>
      <c r="K86" s="60">
        <f>IFERROR([1]!OBGET([1]!OBCALL("",'Swaption Data'!$B$10,"getVolatility",[1]!obMake("","double",B86),[1]!obMake("","double",C86))),NA())</f>
        <v>0.186</v>
      </c>
      <c r="L86" s="61">
        <v>1</v>
      </c>
      <c r="M86" s="34"/>
      <c r="N86" s="61" t="str">
        <f>[1]!obMake("calibItem-"&amp;ROW(),obLibs&amp;"net.finmath.montecarlo.interestrate.LIBORMarketModel$CalibrationItem",J86,[1]!obMake("","double",K86),[1]!obMake("","double",L86))</f>
        <v>calibItem-86 
[25640]</v>
      </c>
      <c r="O86" s="61"/>
      <c r="P86" s="54">
        <f>[1]!OBGET([1]!OBCALL("calibSwaptionValue-"&amp;ROW(),J86,"getValue",LIBORMarketModel!$M$28))</f>
        <v>0.21476208966347146</v>
      </c>
      <c r="Q86" s="54">
        <f t="shared" si="5"/>
        <v>-2.8762089663471463E-2</v>
      </c>
    </row>
    <row r="87" spans="2:17" ht="13.2" customHeight="1" x14ac:dyDescent="0.25">
      <c r="B87" s="59">
        <v>20</v>
      </c>
      <c r="C87" s="59">
        <v>5</v>
      </c>
      <c r="D87" s="34">
        <v>1</v>
      </c>
      <c r="E87" s="60">
        <f t="shared" si="4"/>
        <v>2.2192141362298697E-2</v>
      </c>
      <c r="F87" s="60" t="str">
        <f>[1]!obMake("calib swap tenor-"&amp;ROW(),obLibs&amp;"net.finmath.time.TimeDiscretization",[1]!obMake("","double",B87),[1]!obMake("","double",B87+C87),[1]!obMake("","double",D87),$B$6)</f>
        <v>calib swap tenor-87 
[24244]</v>
      </c>
      <c r="G87" s="60"/>
      <c r="H87" s="60">
        <f>[1]!OBGET([1]!OBCALL("","net.finmath.marketdata.products.Swap","getForwardSwapRate",F87,F87,'Rate Curve Data'!$E$17))</f>
        <v>2.2192141362298697E-2</v>
      </c>
      <c r="I87" s="60"/>
      <c r="J87" s="60" t="str">
        <f>[1]!OBCALL("calibSwaption-"&amp;ROW(),obLibs&amp;"net.finmath.montecarlo.interestrate.products.SwaptionFactory","createSwaption",[1]!obMake("","String",$C$10),[1]!obMake("","double",E87),F87,[1]!obMake("","String","VOLATILITY"))</f>
        <v>calibSwaption-87 
[24952]</v>
      </c>
      <c r="K87" s="60">
        <f>IFERROR([1]!OBGET([1]!OBCALL("",'Swaption Data'!$B$10,"getVolatility",[1]!obMake("","double",B87),[1]!obMake("","double",C87))),NA())</f>
        <v>0.20699999999999999</v>
      </c>
      <c r="L87" s="61">
        <v>1</v>
      </c>
      <c r="M87" s="34"/>
      <c r="N87" s="61" t="str">
        <f>[1]!obMake("calibItem-"&amp;ROW(),obLibs&amp;"net.finmath.montecarlo.interestrate.LIBORMarketModel$CalibrationItem",J87,[1]!obMake("","double",K87),[1]!obMake("","double",L87))</f>
        <v>calibItem-87 
[25631]</v>
      </c>
      <c r="O87" s="61"/>
      <c r="P87" s="54">
        <f>[1]!OBGET([1]!OBCALL("calibSwaptionValue-"&amp;ROW(),J87,"getValue",LIBORMarketModel!$M$28))</f>
        <v>0.20827302283433097</v>
      </c>
      <c r="Q87" s="54">
        <f t="shared" si="5"/>
        <v>-1.273022834330978E-3</v>
      </c>
    </row>
    <row r="88" spans="2:17" ht="13.2" customHeight="1" x14ac:dyDescent="0.25">
      <c r="B88" s="59">
        <v>20</v>
      </c>
      <c r="C88" s="59">
        <v>6</v>
      </c>
      <c r="D88" s="34">
        <v>1</v>
      </c>
      <c r="E88" s="60">
        <f t="shared" si="4"/>
        <v>2.2272193624159706E-2</v>
      </c>
      <c r="F88" s="60" t="str">
        <f>[1]!obMake("calib swap tenor-"&amp;ROW(),obLibs&amp;"net.finmath.time.TimeDiscretization",[1]!obMake("","double",B88),[1]!obMake("","double",B88+C88),[1]!obMake("","double",D88),$B$6)</f>
        <v>calib swap tenor-88 
[24084]</v>
      </c>
      <c r="G88" s="60"/>
      <c r="H88" s="60">
        <f>[1]!OBGET([1]!OBCALL("","net.finmath.marketdata.products.Swap","getForwardSwapRate",F88,F88,'Rate Curve Data'!$E$17))</f>
        <v>2.2272193624159706E-2</v>
      </c>
      <c r="I88" s="60"/>
      <c r="J88" s="60" t="str">
        <f>[1]!OBCALL("calibSwaption-"&amp;ROW(),obLibs&amp;"net.finmath.montecarlo.interestrate.products.SwaptionFactory","createSwaption",[1]!obMake("","String",$C$10),[1]!obMake("","double",E88),F88,[1]!obMake("","String","VOLATILITY"))</f>
        <v>calibSwaption-88 
[25244]</v>
      </c>
      <c r="K88" s="60">
        <f>IFERROR([1]!OBGET([1]!OBCALL("",'Swaption Data'!$B$10,"getVolatility",[1]!obMake("","double",B88),[1]!obMake("","double",C88))),NA())</f>
        <v>0.20699999999999999</v>
      </c>
      <c r="L88" s="61">
        <v>1</v>
      </c>
      <c r="M88" s="34"/>
      <c r="N88" s="61" t="str">
        <f>[1]!obMake("calibItem-"&amp;ROW(),obLibs&amp;"net.finmath.montecarlo.interestrate.LIBORMarketModel$CalibrationItem",J88,[1]!obMake("","double",K88),[1]!obMake("","double",L88))</f>
        <v>calibItem-88 
[25754]</v>
      </c>
      <c r="O88" s="61"/>
      <c r="P88" s="54" t="e">
        <f>[1]!OBGET([1]!OBCALL("calibSwaptionValue-"&amp;ROW(),J88,"getValue",LIBORMarketModel!$M$28))</f>
        <v>#VALUE!</v>
      </c>
      <c r="Q88" s="54">
        <f t="shared" si="5"/>
        <v>0</v>
      </c>
    </row>
    <row r="89" spans="2:17" ht="13.2" customHeight="1" x14ac:dyDescent="0.25">
      <c r="B89" s="59">
        <v>20</v>
      </c>
      <c r="C89" s="59">
        <v>7</v>
      </c>
      <c r="D89" s="34">
        <v>1</v>
      </c>
      <c r="E89" s="60">
        <f t="shared" si="4"/>
        <v>2.2479138720323314E-2</v>
      </c>
      <c r="F89" s="60" t="str">
        <f>[1]!obMake("calib swap tenor-"&amp;ROW(),obLibs&amp;"net.finmath.time.TimeDiscretization",[1]!obMake("","double",B89),[1]!obMake("","double",B89+C89),[1]!obMake("","double",D89),$B$6)</f>
        <v>calib swap tenor-89 
[23939]</v>
      </c>
      <c r="G89" s="60"/>
      <c r="H89" s="60">
        <f>[1]!OBGET([1]!OBCALL("","net.finmath.marketdata.products.Swap","getForwardSwapRate",F89,F89,'Rate Curve Data'!$E$17))</f>
        <v>2.2479138720323314E-2</v>
      </c>
      <c r="I89" s="60"/>
      <c r="J89" s="60" t="str">
        <f>[1]!OBCALL("calibSwaption-"&amp;ROW(),obLibs&amp;"net.finmath.montecarlo.interestrate.products.SwaptionFactory","createSwaption",[1]!obMake("","String",$C$10),[1]!obMake("","double",E89),F89,[1]!obMake("","String","VOLATILITY"))</f>
        <v>calibSwaption-89 
[25557]</v>
      </c>
      <c r="K89" s="60">
        <f>IFERROR([1]!OBGET([1]!OBCALL("",'Swaption Data'!$B$10,"getVolatility",[1]!obMake("","double",B89),[1]!obMake("","double",C89))),NA())</f>
        <v>0.20799999999999999</v>
      </c>
      <c r="L89" s="61">
        <v>1</v>
      </c>
      <c r="M89" s="34"/>
      <c r="N89" s="61" t="str">
        <f>[1]!obMake("calibItem-"&amp;ROW(),obLibs&amp;"net.finmath.montecarlo.interestrate.LIBORMarketModel$CalibrationItem",J89,[1]!obMake("","double",K89),[1]!obMake("","double",L89))</f>
        <v>calibItem-89 
[25892]</v>
      </c>
      <c r="O89" s="61"/>
      <c r="P89" s="54" t="e">
        <f>[1]!OBGET([1]!OBCALL("calibSwaptionValue-"&amp;ROW(),J89,"getValue",LIBORMarketModel!$M$28))</f>
        <v>#VALUE!</v>
      </c>
      <c r="Q89" s="54">
        <f t="shared" si="5"/>
        <v>0</v>
      </c>
    </row>
    <row r="90" spans="2:17" ht="13.2" customHeight="1" x14ac:dyDescent="0.25">
      <c r="B90" s="59">
        <v>20</v>
      </c>
      <c r="C90" s="59">
        <v>8</v>
      </c>
      <c r="D90" s="34">
        <v>1</v>
      </c>
      <c r="E90" s="60">
        <f t="shared" si="4"/>
        <v>2.2763296787461449E-2</v>
      </c>
      <c r="F90" s="60" t="str">
        <f>[1]!obMake("calib swap tenor-"&amp;ROW(),obLibs&amp;"net.finmath.time.TimeDiscretization",[1]!obMake("","double",B90),[1]!obMake("","double",B90+C90),[1]!obMake("","double",D90),$B$6)</f>
        <v>calib swap tenor-90 
[23974]</v>
      </c>
      <c r="G90" s="60"/>
      <c r="H90" s="60">
        <f>[1]!OBGET([1]!OBCALL("","net.finmath.marketdata.products.Swap","getForwardSwapRate",F90,F90,'Rate Curve Data'!$E$17))</f>
        <v>2.2763296787461449E-2</v>
      </c>
      <c r="I90" s="60"/>
      <c r="J90" s="60" t="str">
        <f>[1]!OBCALL("calibSwaption-"&amp;ROW(),obLibs&amp;"net.finmath.montecarlo.interestrate.products.SwaptionFactory","createSwaption",[1]!obMake("","String",$C$10),[1]!obMake("","double",E90),F90,[1]!obMake("","String","VOLATILITY"))</f>
        <v>calibSwaption-90 
[24988]</v>
      </c>
      <c r="K90" s="60">
        <f>IFERROR([1]!OBGET([1]!OBCALL("",'Swaption Data'!$B$10,"getVolatility",[1]!obMake("","double",B90),[1]!obMake("","double",C90))),NA())</f>
        <v>0.20699999999999999</v>
      </c>
      <c r="L90" s="61">
        <v>1</v>
      </c>
      <c r="M90" s="34"/>
      <c r="N90" s="61" t="str">
        <f>[1]!obMake("calibItem-"&amp;ROW(),obLibs&amp;"net.finmath.montecarlo.interestrate.LIBORMarketModel$CalibrationItem",J90,[1]!obMake("","double",K90),[1]!obMake("","double",L90))</f>
        <v>calibItem-90 
[25658]</v>
      </c>
      <c r="O90" s="61"/>
      <c r="P90" s="54" t="e">
        <f>[1]!OBGET([1]!OBCALL("calibSwaptionValue-"&amp;ROW(),J90,"getValue",LIBORMarketModel!$M$28))</f>
        <v>#VALUE!</v>
      </c>
      <c r="Q90" s="54">
        <f t="shared" si="5"/>
        <v>0</v>
      </c>
    </row>
    <row r="91" spans="2:17" ht="13.2" customHeight="1" x14ac:dyDescent="0.25">
      <c r="B91" s="59">
        <v>20</v>
      </c>
      <c r="C91" s="59">
        <v>9</v>
      </c>
      <c r="D91" s="34">
        <v>1</v>
      </c>
      <c r="E91" s="60">
        <f t="shared" si="4"/>
        <v>2.309690444890216E-2</v>
      </c>
      <c r="F91" s="60" t="str">
        <f>[1]!obMake("calib swap tenor-"&amp;ROW(),obLibs&amp;"net.finmath.time.TimeDiscretization",[1]!obMake("","double",B91),[1]!obMake("","double",B91+C91),[1]!obMake("","double",D91),$B$6)</f>
        <v>calib swap tenor-91 
[24179]</v>
      </c>
      <c r="G91" s="60"/>
      <c r="H91" s="60">
        <f>[1]!OBGET([1]!OBCALL("","net.finmath.marketdata.products.Swap","getForwardSwapRate",F91,F91,'Rate Curve Data'!$E$17))</f>
        <v>2.309690444890216E-2</v>
      </c>
      <c r="I91" s="60"/>
      <c r="J91" s="60" t="str">
        <f>[1]!OBCALL("calibSwaption-"&amp;ROW(),obLibs&amp;"net.finmath.montecarlo.interestrate.products.SwaptionFactory","createSwaption",[1]!obMake("","String",$C$10),[1]!obMake("","double",E91),F91,[1]!obMake("","String","VOLATILITY"))</f>
        <v>calibSwaption-91 
[25541]</v>
      </c>
      <c r="K91" s="60">
        <f>IFERROR([1]!OBGET([1]!OBCALL("",'Swaption Data'!$B$10,"getVolatility",[1]!obMake("","double",B91),[1]!obMake("","double",C91))),NA())</f>
        <v>0.20699999999999999</v>
      </c>
      <c r="L91" s="61">
        <v>1</v>
      </c>
      <c r="M91" s="34"/>
      <c r="N91" s="61" t="str">
        <f>[1]!obMake("calibItem-"&amp;ROW(),obLibs&amp;"net.finmath.montecarlo.interestrate.LIBORMarketModel$CalibrationItem",J91,[1]!obMake("","double",K91),[1]!obMake("","double",L91))</f>
        <v>calibItem-91 
[25880]</v>
      </c>
      <c r="O91" s="61"/>
      <c r="P91" s="54" t="e">
        <f>[1]!OBGET([1]!OBCALL("calibSwaptionValue-"&amp;ROW(),J91,"getValue",LIBORMarketModel!$M$28))</f>
        <v>#VALUE!</v>
      </c>
      <c r="Q91" s="54">
        <f t="shared" si="5"/>
        <v>0</v>
      </c>
    </row>
    <row r="92" spans="2:17" ht="13.2" customHeight="1" x14ac:dyDescent="0.25">
      <c r="B92" s="59">
        <v>20</v>
      </c>
      <c r="C92" s="59">
        <v>10</v>
      </c>
      <c r="D92" s="34">
        <v>1</v>
      </c>
      <c r="E92" s="60">
        <f t="shared" si="4"/>
        <v>2.3463176037125177E-2</v>
      </c>
      <c r="F92" s="60" t="str">
        <f>[1]!obMake("calib swap tenor-"&amp;ROW(),obLibs&amp;"net.finmath.time.TimeDiscretization",[1]!obMake("","double",B92),[1]!obMake("","double",B92+C92),[1]!obMake("","double",D92),$B$6)</f>
        <v>calib swap tenor-92 
[24059]</v>
      </c>
      <c r="G92" s="60"/>
      <c r="H92" s="60">
        <f>[1]!OBGET([1]!OBCALL("","net.finmath.marketdata.products.Swap","getForwardSwapRate",F92,F92,'Rate Curve Data'!$E$17))</f>
        <v>2.3463176037125177E-2</v>
      </c>
      <c r="I92" s="60"/>
      <c r="J92" s="60" t="str">
        <f>[1]!OBCALL("calibSwaption-"&amp;ROW(),obLibs&amp;"net.finmath.montecarlo.interestrate.products.SwaptionFactory","createSwaption",[1]!obMake("","String",$C$10),[1]!obMake("","double",E92),F92,[1]!obMake("","String","VOLATILITY"))</f>
        <v>calibSwaption-92 
[25549]</v>
      </c>
      <c r="K92" s="60">
        <f>IFERROR([1]!OBGET([1]!OBCALL("",'Swaption Data'!$B$10,"getVolatility",[1]!obMake("","double",B92),[1]!obMake("","double",C92))),NA())</f>
        <v>0.20499999999999999</v>
      </c>
      <c r="L92" s="61">
        <v>1</v>
      </c>
      <c r="M92" s="34"/>
      <c r="N92" s="61" t="str">
        <f>[1]!obMake("calibItem-"&amp;ROW(),obLibs&amp;"net.finmath.montecarlo.interestrate.LIBORMarketModel$CalibrationItem",J92,[1]!obMake("","double",K92),[1]!obMake("","double",L92))</f>
        <v>calibItem-92 
[25886]</v>
      </c>
      <c r="O92" s="61"/>
      <c r="P92" s="54" t="e">
        <f>[1]!OBGET([1]!OBCALL("calibSwaptionValue-"&amp;ROW(),J92,"getValue",LIBORMarketModel!$M$28))</f>
        <v>#VALUE!</v>
      </c>
      <c r="Q92" s="54">
        <f t="shared" si="5"/>
        <v>0</v>
      </c>
    </row>
    <row r="93" spans="2:17" ht="13.2" customHeight="1" x14ac:dyDescent="0.25">
      <c r="B93" s="59">
        <v>25</v>
      </c>
      <c r="C93" s="59">
        <v>1</v>
      </c>
      <c r="D93" s="34">
        <v>1</v>
      </c>
      <c r="E93" s="60">
        <f t="shared" si="4"/>
        <v>2.2700496396731801E-2</v>
      </c>
      <c r="F93" s="60" t="str">
        <f>[1]!obMake("calib swap tenor-"&amp;ROW(),obLibs&amp;"net.finmath.time.TimeDiscretization",[1]!obMake("","double",B93),[1]!obMake("","double",B93+C93),[1]!obMake("","double",D93),$B$6)</f>
        <v>calib swap tenor-93 
[24044]</v>
      </c>
      <c r="G93" s="60"/>
      <c r="H93" s="60">
        <f>[1]!OBGET([1]!OBCALL("","net.finmath.marketdata.products.Swap","getForwardSwapRate",F93,F93,'Rate Curve Data'!$E$17))</f>
        <v>2.2700496396731801E-2</v>
      </c>
      <c r="I93" s="60"/>
      <c r="J93" s="60" t="str">
        <f>[1]!OBCALL("calibSwaption-"&amp;ROW(),obLibs&amp;"net.finmath.montecarlo.interestrate.products.SwaptionFactory","createSwaption",[1]!obMake("","String",$C$10),[1]!obMake("","double",E93),F93,[1]!obMake("","String","VOLATILITY"))</f>
        <v>calibSwaption-93 
[25172]</v>
      </c>
      <c r="K93" s="60">
        <f>IFERROR([1]!OBGET([1]!OBCALL("",'Swaption Data'!$B$10,"getVolatility",[1]!obMake("","double",B93),[1]!obMake("","double",C93))),NA())</f>
        <v>0.188</v>
      </c>
      <c r="L93" s="61">
        <v>1</v>
      </c>
      <c r="M93" s="34"/>
      <c r="N93" s="61" t="str">
        <f>[1]!obMake("calibItem-"&amp;ROW(),obLibs&amp;"net.finmath.montecarlo.interestrate.LIBORMarketModel$CalibrationItem",J93,[1]!obMake("","double",K93),[1]!obMake("","double",L93))</f>
        <v>calibItem-93 
[25730]</v>
      </c>
      <c r="O93" s="61"/>
      <c r="P93" s="54" t="e">
        <f>[1]!OBGET([1]!OBCALL("calibSwaptionValue-"&amp;ROW(),J93,"getValue",LIBORMarketModel!$M$28))</f>
        <v>#VALUE!</v>
      </c>
      <c r="Q93" s="54">
        <f t="shared" si="5"/>
        <v>0</v>
      </c>
    </row>
    <row r="94" spans="2:17" ht="13.2" customHeight="1" x14ac:dyDescent="0.25">
      <c r="B94" s="59">
        <v>25</v>
      </c>
      <c r="C94" s="59">
        <v>2</v>
      </c>
      <c r="D94" s="34">
        <v>1</v>
      </c>
      <c r="E94" s="60">
        <f t="shared" si="4"/>
        <v>2.3256096351605179E-2</v>
      </c>
      <c r="F94" s="60" t="str">
        <f>[1]!obMake("calib swap tenor-"&amp;ROW(),obLibs&amp;"net.finmath.time.TimeDiscretization",[1]!obMake("","double",B94),[1]!obMake("","double",B94+C94),[1]!obMake("","double",D94),$B$6)</f>
        <v>calib swap tenor-94 
[23949]</v>
      </c>
      <c r="G94" s="60"/>
      <c r="H94" s="60">
        <f>[1]!OBGET([1]!OBCALL("","net.finmath.marketdata.products.Swap","getForwardSwapRate",F94,F94,'Rate Curve Data'!$E$17))</f>
        <v>2.3256096351605179E-2</v>
      </c>
      <c r="I94" s="60"/>
      <c r="J94" s="60" t="str">
        <f>[1]!OBCALL("calibSwaption-"&amp;ROW(),obLibs&amp;"net.finmath.montecarlo.interestrate.products.SwaptionFactory","createSwaption",[1]!obMake("","String",$C$10),[1]!obMake("","double",E94),F94,[1]!obMake("","String","VOLATILITY"))</f>
        <v>calibSwaption-94 
[25497]</v>
      </c>
      <c r="K94" s="60">
        <f>IFERROR([1]!OBGET([1]!OBCALL("",'Swaption Data'!$B$10,"getVolatility",[1]!obMake("","double",B94),[1]!obMake("","double",C94))),NA())</f>
        <v>0.17899999999999999</v>
      </c>
      <c r="L94" s="61">
        <v>1</v>
      </c>
      <c r="M94" s="34"/>
      <c r="N94" s="61" t="str">
        <f>[1]!obMake("calibItem-"&amp;ROW(),obLibs&amp;"net.finmath.montecarlo.interestrate.LIBORMarketModel$CalibrationItem",J94,[1]!obMake("","double",K94),[1]!obMake("","double",L94))</f>
        <v>calibItem-94 
[25859]</v>
      </c>
      <c r="O94" s="61"/>
      <c r="P94" s="54" t="e">
        <f>[1]!OBGET([1]!OBCALL("calibSwaptionValue-"&amp;ROW(),J94,"getValue",LIBORMarketModel!$M$28))</f>
        <v>#VALUE!</v>
      </c>
      <c r="Q94" s="54">
        <f t="shared" si="5"/>
        <v>0</v>
      </c>
    </row>
    <row r="95" spans="2:17" ht="13.2" customHeight="1" x14ac:dyDescent="0.25">
      <c r="B95" s="59">
        <v>25</v>
      </c>
      <c r="C95" s="59">
        <v>3</v>
      </c>
      <c r="D95" s="34">
        <v>1</v>
      </c>
      <c r="E95" s="60">
        <f t="shared" si="4"/>
        <v>2.380679280237101E-2</v>
      </c>
      <c r="F95" s="60" t="str">
        <f>[1]!obMake("calib swap tenor-"&amp;ROW(),obLibs&amp;"net.finmath.time.TimeDiscretization",[1]!obMake("","double",B95),[1]!obMake("","double",B95+C95),[1]!obMake("","double",D95),$B$6)</f>
        <v>calib swap tenor-95 
[22647]</v>
      </c>
      <c r="G95" s="60"/>
      <c r="H95" s="60">
        <f>[1]!OBGET([1]!OBCALL("","net.finmath.marketdata.products.Swap","getForwardSwapRate",F95,F95,'Rate Curve Data'!$E$17))</f>
        <v>2.380679280237101E-2</v>
      </c>
      <c r="I95" s="60"/>
      <c r="J95" s="60" t="str">
        <f>[1]!OBCALL("calibSwaption-"&amp;ROW(),obLibs&amp;"net.finmath.montecarlo.interestrate.products.SwaptionFactory","createSwaption",[1]!obMake("","String",$C$10),[1]!obMake("","double",E95),F95,[1]!obMake("","String","VOLATILITY"))</f>
        <v>calibSwaption-95 
[25533]</v>
      </c>
      <c r="K95" s="60">
        <f>IFERROR([1]!OBGET([1]!OBCALL("",'Swaption Data'!$B$10,"getVolatility",[1]!obMake("","double",B95),[1]!obMake("","double",C95))),NA())</f>
        <v>0.17699999999999999</v>
      </c>
      <c r="L95" s="61">
        <v>1</v>
      </c>
      <c r="M95" s="34"/>
      <c r="N95" s="61" t="str">
        <f>[1]!obMake("calibItem-"&amp;ROW(),obLibs&amp;"net.finmath.montecarlo.interestrate.LIBORMarketModel$CalibrationItem",J95,[1]!obMake("","double",K95),[1]!obMake("","double",L95))</f>
        <v>calibItem-95 
[25874]</v>
      </c>
      <c r="O95" s="61"/>
      <c r="P95" s="54" t="e">
        <f>[1]!OBGET([1]!OBCALL("calibSwaptionValue-"&amp;ROW(),J95,"getValue",LIBORMarketModel!$M$28))</f>
        <v>#VALUE!</v>
      </c>
      <c r="Q95" s="54">
        <f t="shared" si="5"/>
        <v>0</v>
      </c>
    </row>
    <row r="96" spans="2:17" ht="13.2" customHeight="1" x14ac:dyDescent="0.25">
      <c r="B96" s="59">
        <v>25</v>
      </c>
      <c r="C96" s="59">
        <v>4</v>
      </c>
      <c r="D96" s="34">
        <v>1</v>
      </c>
      <c r="E96" s="60">
        <f t="shared" si="4"/>
        <v>2.4352280800870943E-2</v>
      </c>
      <c r="F96" s="60" t="str">
        <f>[1]!obMake("calib swap tenor-"&amp;ROW(),obLibs&amp;"net.finmath.time.TimeDiscretization",[1]!obMake("","double",B96),[1]!obMake("","double",B96+C96),[1]!obMake("","double",D96),$B$6)</f>
        <v>calib swap tenor-96 
[24034]</v>
      </c>
      <c r="G96" s="60"/>
      <c r="H96" s="60">
        <f>[1]!OBGET([1]!OBCALL("","net.finmath.marketdata.products.Swap","getForwardSwapRate",F96,F96,'Rate Curve Data'!$E$17))</f>
        <v>2.4352280800870943E-2</v>
      </c>
      <c r="I96" s="60"/>
      <c r="J96" s="60" t="str">
        <f>[1]!OBCALL("calibSwaption-"&amp;ROW(),obLibs&amp;"net.finmath.montecarlo.interestrate.products.SwaptionFactory","createSwaption",[1]!obMake("","String",$C$10),[1]!obMake("","double",E96),F96,[1]!obMake("","String","VOLATILITY"))</f>
        <v>calibSwaption-96 
[24980]</v>
      </c>
      <c r="K96" s="60">
        <f>IFERROR([1]!OBGET([1]!OBCALL("",'Swaption Data'!$B$10,"getVolatility",[1]!obMake("","double",B96),[1]!obMake("","double",C96))),NA())</f>
        <v>0.17899999999999999</v>
      </c>
      <c r="L96" s="61">
        <v>1</v>
      </c>
      <c r="M96" s="34"/>
      <c r="N96" s="61" t="str">
        <f>[1]!obMake("calibItem-"&amp;ROW(),obLibs&amp;"net.finmath.montecarlo.interestrate.LIBORMarketModel$CalibrationItem",J96,[1]!obMake("","double",K96),[1]!obMake("","double",L96))</f>
        <v>calibItem-96 
[25652]</v>
      </c>
      <c r="O96" s="61"/>
      <c r="P96" s="54" t="e">
        <f>[1]!OBGET([1]!OBCALL("calibSwaptionValue-"&amp;ROW(),J96,"getValue",LIBORMarketModel!$M$28))</f>
        <v>#VALUE!</v>
      </c>
      <c r="Q96" s="54">
        <f t="shared" si="5"/>
        <v>0</v>
      </c>
    </row>
    <row r="97" spans="2:17" ht="13.2" customHeight="1" x14ac:dyDescent="0.25">
      <c r="B97" s="59">
        <v>25</v>
      </c>
      <c r="C97" s="59">
        <v>5</v>
      </c>
      <c r="D97" s="34">
        <v>1</v>
      </c>
      <c r="E97" s="60">
        <f t="shared" si="4"/>
        <v>2.4892259234574131E-2</v>
      </c>
      <c r="F97" s="60" t="str">
        <f>[1]!obMake("calib swap tenor-"&amp;ROW(),obLibs&amp;"net.finmath.time.TimeDiscretization",[1]!obMake("","double",B97),[1]!obMake("","double",B97+C97),[1]!obMake("","double",D97),$B$6)</f>
        <v>calib swap tenor-97 
[24109]</v>
      </c>
      <c r="G97" s="60"/>
      <c r="H97" s="60">
        <f>[1]!OBGET([1]!OBCALL("","net.finmath.marketdata.products.Swap","getForwardSwapRate",F97,F97,'Rate Curve Data'!$E$17))</f>
        <v>2.4892259234574131E-2</v>
      </c>
      <c r="I97" s="60"/>
      <c r="J97" s="60" t="str">
        <f>[1]!OBCALL("calibSwaption-"&amp;ROW(),obLibs&amp;"net.finmath.montecarlo.interestrate.products.SwaptionFactory","createSwaption",[1]!obMake("","String",$C$10),[1]!obMake("","double",E97),F97,[1]!obMake("","String","VOLATILITY"))</f>
        <v>calibSwaption-97 
[25365]</v>
      </c>
      <c r="K97" s="60">
        <f>IFERROR([1]!OBGET([1]!OBCALL("",'Swaption Data'!$B$10,"getVolatility",[1]!obMake("","double",B97),[1]!obMake("","double",C97))),NA())</f>
        <v>0.182</v>
      </c>
      <c r="L97" s="61">
        <v>1</v>
      </c>
      <c r="M97" s="34"/>
      <c r="N97" s="61" t="str">
        <f>[1]!obMake("calibItem-"&amp;ROW(),obLibs&amp;"net.finmath.montecarlo.interestrate.LIBORMarketModel$CalibrationItem",J97,[1]!obMake("","double",K97),[1]!obMake("","double",L97))</f>
        <v>calibItem-97 
[25802]</v>
      </c>
      <c r="O97" s="61"/>
      <c r="P97" s="54" t="e">
        <f>[1]!OBGET([1]!OBCALL("calibSwaptionValue-"&amp;ROW(),J97,"getValue",LIBORMarketModel!$M$28))</f>
        <v>#VALUE!</v>
      </c>
      <c r="Q97" s="54">
        <f t="shared" si="5"/>
        <v>0</v>
      </c>
    </row>
    <row r="98" spans="2:17" ht="13.2" customHeight="1" x14ac:dyDescent="0.25">
      <c r="B98" s="59">
        <v>25</v>
      </c>
      <c r="C98" s="59">
        <v>6</v>
      </c>
      <c r="D98" s="34">
        <v>1</v>
      </c>
      <c r="E98" s="60">
        <f t="shared" si="4"/>
        <v>2.5387842103533315E-2</v>
      </c>
      <c r="F98" s="60" t="str">
        <f>[1]!obMake("calib swap tenor-"&amp;ROW(),obLibs&amp;"net.finmath.time.TimeDiscretization",[1]!obMake("","double",B98),[1]!obMake("","double",B98+C98),[1]!obMake("","double",D98),$B$6)</f>
        <v>calib swap tenor-98 
[24229]</v>
      </c>
      <c r="G98" s="60"/>
      <c r="H98" s="60">
        <f>[1]!OBGET([1]!OBCALL("","net.finmath.marketdata.products.Swap","getForwardSwapRate",F98,F98,'Rate Curve Data'!$E$17))</f>
        <v>2.5387842103533315E-2</v>
      </c>
      <c r="I98" s="60"/>
      <c r="J98" s="60" t="str">
        <f>[1]!OBCALL("calibSwaption-"&amp;ROW(),obLibs&amp;"net.finmath.montecarlo.interestrate.products.SwaptionFactory","createSwaption",[1]!obMake("","String",$C$10),[1]!obMake("","double",E98),F98,[1]!obMake("","String","VOLATILITY"))</f>
        <v>calibSwaption-98 
[25349]</v>
      </c>
      <c r="K98" s="60">
        <f>IFERROR([1]!OBGET([1]!OBCALL("",'Swaption Data'!$B$10,"getVolatility",[1]!obMake("","double",B98),[1]!obMake("","double",C98))),NA())</f>
        <v>0.18</v>
      </c>
      <c r="L98" s="61">
        <v>1</v>
      </c>
      <c r="M98" s="34"/>
      <c r="N98" s="61" t="str">
        <f>[1]!obMake("calibItem-"&amp;ROW(),obLibs&amp;"net.finmath.montecarlo.interestrate.LIBORMarketModel$CalibrationItem",J98,[1]!obMake("","double",K98),[1]!obMake("","double",L98))</f>
        <v>calibItem-98 
[25790]</v>
      </c>
      <c r="O98" s="61"/>
      <c r="P98" s="54" t="e">
        <f>[1]!OBGET([1]!OBCALL("calibSwaptionValue-"&amp;ROW(),J98,"getValue",LIBORMarketModel!$M$28))</f>
        <v>#VALUE!</v>
      </c>
      <c r="Q98" s="54">
        <f t="shared" si="5"/>
        <v>0</v>
      </c>
    </row>
    <row r="99" spans="2:17" ht="13.2" customHeight="1" x14ac:dyDescent="0.25">
      <c r="B99" s="59">
        <v>25</v>
      </c>
      <c r="C99" s="59">
        <v>7</v>
      </c>
      <c r="D99" s="34">
        <v>1</v>
      </c>
      <c r="E99" s="60">
        <f t="shared" si="4"/>
        <v>2.5739540255833134E-2</v>
      </c>
      <c r="F99" s="60" t="str">
        <f>[1]!obMake("calib swap tenor-"&amp;ROW(),obLibs&amp;"net.finmath.time.TimeDiscretization",[1]!obMake("","double",B99),[1]!obMake("","double",B99+C99),[1]!obMake("","double",D99),$B$6)</f>
        <v>calib swap tenor-99 
[24164]</v>
      </c>
      <c r="G99" s="60"/>
      <c r="H99" s="60">
        <f>[1]!OBGET([1]!OBCALL("","net.finmath.marketdata.products.Swap","getForwardSwapRate",F99,F99,'Rate Curve Data'!$E$17))</f>
        <v>2.5739540255833134E-2</v>
      </c>
      <c r="I99" s="60"/>
      <c r="J99" s="60" t="str">
        <f>[1]!OBCALL("calibSwaption-"&amp;ROW(),obLibs&amp;"net.finmath.montecarlo.interestrate.products.SwaptionFactory","createSwaption",[1]!obMake("","String",$C$10),[1]!obMake("","double",E99),F99,[1]!obMake("","String","VOLATILITY"))</f>
        <v>calibSwaption-99 
[25609]</v>
      </c>
      <c r="K99" s="60">
        <f>IFERROR([1]!OBGET([1]!OBCALL("",'Swaption Data'!$B$10,"getVolatility",[1]!obMake("","double",B99),[1]!obMake("","double",C99))),NA())</f>
        <v>0.17799999999999999</v>
      </c>
      <c r="L99" s="61">
        <v>1</v>
      </c>
      <c r="M99" s="34"/>
      <c r="N99" s="61" t="str">
        <f>[1]!obMake("calibItem-"&amp;ROW(),obLibs&amp;"net.finmath.montecarlo.interestrate.LIBORMarketModel$CalibrationItem",J99,[1]!obMake("","double",K99),[1]!obMake("","double",L99))</f>
        <v>calibItem-99 
[25913]</v>
      </c>
      <c r="O99" s="61"/>
      <c r="P99" s="54" t="e">
        <f>[1]!OBGET([1]!OBCALL("calibSwaptionValue-"&amp;ROW(),J99,"getValue",LIBORMarketModel!$M$28))</f>
        <v>#VALUE!</v>
      </c>
      <c r="Q99" s="54">
        <f t="shared" si="5"/>
        <v>0</v>
      </c>
    </row>
    <row r="100" spans="2:17" ht="13.2" customHeight="1" x14ac:dyDescent="0.25">
      <c r="B100" s="59">
        <v>25</v>
      </c>
      <c r="C100" s="59">
        <v>8</v>
      </c>
      <c r="D100" s="34">
        <v>1</v>
      </c>
      <c r="E100" s="60">
        <f t="shared" si="4"/>
        <v>2.6001445132051833E-2</v>
      </c>
      <c r="F100" s="60" t="str">
        <f>[1]!obMake("calib swap tenor-"&amp;ROW(),obLibs&amp;"net.finmath.time.TimeDiscretization",[1]!obMake("","double",B100),[1]!obMake("","double",B100+C100),[1]!obMake("","double",D100),$B$6)</f>
        <v>calib swap tenor-100 
[24204]</v>
      </c>
      <c r="G100" s="60"/>
      <c r="H100" s="60">
        <f>[1]!OBGET([1]!OBCALL("","net.finmath.marketdata.products.Swap","getForwardSwapRate",F100,F100,'Rate Curve Data'!$E$17))</f>
        <v>2.6001445132051833E-2</v>
      </c>
      <c r="I100" s="60"/>
      <c r="J100" s="60" t="str">
        <f>[1]!OBCALL("calibSwaption-"&amp;ROW(),obLibs&amp;"net.finmath.montecarlo.interestrate.products.SwaptionFactory","createSwaption",[1]!obMake("","String",$C$10),[1]!obMake("","double",E100),F100,[1]!obMake("","String","VOLATILITY"))</f>
        <v>calibSwaption-100 
[25228]</v>
      </c>
      <c r="K100" s="60">
        <f>IFERROR([1]!OBGET([1]!OBCALL("",'Swaption Data'!$B$10,"getVolatility",[1]!obMake("","double",B100),[1]!obMake("","double",C100))),NA())</f>
        <v>0.17499999999999999</v>
      </c>
      <c r="L100" s="61">
        <v>1</v>
      </c>
      <c r="M100" s="34"/>
      <c r="N100" s="61" t="str">
        <f>[1]!obMake("calibItem-"&amp;ROW(),obLibs&amp;"net.finmath.montecarlo.interestrate.LIBORMarketModel$CalibrationItem",J100,[1]!obMake("","double",K100),[1]!obMake("","double",L100))</f>
        <v>calibItem-100 
[25742]</v>
      </c>
      <c r="O100" s="61"/>
      <c r="P100" s="54" t="e">
        <f>[1]!OBGET([1]!OBCALL("calibSwaptionValue-"&amp;ROW(),J100,"getValue",LIBORMarketModel!$M$28))</f>
        <v>#VALUE!</v>
      </c>
      <c r="Q100" s="54">
        <f t="shared" si="5"/>
        <v>0</v>
      </c>
    </row>
    <row r="101" spans="2:17" ht="13.2" customHeight="1" x14ac:dyDescent="0.25">
      <c r="B101" s="59">
        <v>25</v>
      </c>
      <c r="C101" s="59">
        <v>9</v>
      </c>
      <c r="D101" s="34">
        <v>1</v>
      </c>
      <c r="E101" s="60">
        <f t="shared" si="4"/>
        <v>2.620356313687041E-2</v>
      </c>
      <c r="F101" s="60" t="str">
        <f>[1]!obMake("calib swap tenor-"&amp;ROW(),obLibs&amp;"net.finmath.time.TimeDiscretization",[1]!obMake("","double",B101),[1]!obMake("","double",B101+C101),[1]!obMake("","double",D101),$B$6)</f>
        <v>calib swap tenor-101 
[23959]</v>
      </c>
      <c r="G101" s="60"/>
      <c r="H101" s="60">
        <f>[1]!OBGET([1]!OBCALL("","net.finmath.marketdata.products.Swap","getForwardSwapRate",F101,F101,'Rate Curve Data'!$E$17))</f>
        <v>2.620356313687041E-2</v>
      </c>
      <c r="I101" s="60"/>
      <c r="J101" s="60" t="str">
        <f>[1]!OBCALL("calibSwaption-"&amp;ROW(),obLibs&amp;"net.finmath.montecarlo.interestrate.products.SwaptionFactory","createSwaption",[1]!obMake("","String",$C$10),[1]!obMake("","double",E101),F101,[1]!obMake("","String","VOLATILITY"))</f>
        <v>calibSwaption-101 
[25056]</v>
      </c>
      <c r="K101" s="60">
        <f>IFERROR([1]!OBGET([1]!OBCALL("",'Swaption Data'!$B$10,"getVolatility",[1]!obMake("","double",B101),[1]!obMake("","double",C101))),NA())</f>
        <v>0.17199999999999999</v>
      </c>
      <c r="L101" s="61">
        <v>1</v>
      </c>
      <c r="M101" s="34"/>
      <c r="N101" s="61" t="str">
        <f>[1]!obMake("calibItem-"&amp;ROW(),obLibs&amp;"net.finmath.montecarlo.interestrate.LIBORMarketModel$CalibrationItem",J101,[1]!obMake("","double",K101),[1]!obMake("","double",L101))</f>
        <v>calibItem-101 
[25697]</v>
      </c>
      <c r="O101" s="61"/>
      <c r="P101" s="54" t="e">
        <f>[1]!OBGET([1]!OBCALL("calibSwaptionValue-"&amp;ROW(),J101,"getValue",LIBORMarketModel!$M$28))</f>
        <v>#VALUE!</v>
      </c>
      <c r="Q101" s="54">
        <f t="shared" si="5"/>
        <v>0</v>
      </c>
    </row>
    <row r="102" spans="2:17" ht="13.2" customHeight="1" x14ac:dyDescent="0.25">
      <c r="B102" s="59">
        <v>25</v>
      </c>
      <c r="C102" s="59">
        <v>10</v>
      </c>
      <c r="D102" s="34">
        <v>1</v>
      </c>
      <c r="E102" s="60">
        <f t="shared" si="4"/>
        <v>2.636387815385844E-2</v>
      </c>
      <c r="F102" s="60" t="str">
        <f>[1]!obMake("calib swap tenor-"&amp;ROW(),obLibs&amp;"net.finmath.time.TimeDiscretization",[1]!obMake("","double",B102),[1]!obMake("","double",B102+C102),[1]!obMake("","double",D102),$B$6)</f>
        <v>calib swap tenor-102 
[23919]</v>
      </c>
      <c r="G102" s="60"/>
      <c r="H102" s="60">
        <f>[1]!OBGET([1]!OBCALL("","net.finmath.marketdata.products.Swap","getForwardSwapRate",F102,F102,'Rate Curve Data'!$E$17))</f>
        <v>2.636387815385844E-2</v>
      </c>
      <c r="I102" s="60"/>
      <c r="J102" s="60" t="str">
        <f>[1]!OBCALL("calibSwaption-"&amp;ROW(),obLibs&amp;"net.finmath.montecarlo.interestrate.products.SwaptionFactory","createSwaption",[1]!obMake("","String",$C$10),[1]!obMake("","double",E102),F102,[1]!obMake("","String","VOLATILITY"))</f>
        <v>calibSwaption-102 
[25501]</v>
      </c>
      <c r="K102" s="60">
        <f>IFERROR([1]!OBGET([1]!OBCALL("",'Swaption Data'!$B$10,"getVolatility",[1]!obMake("","double",B102),[1]!obMake("","double",C102))),NA())</f>
        <v>0.16800000000000001</v>
      </c>
      <c r="L102" s="61">
        <v>1</v>
      </c>
      <c r="M102" s="34"/>
      <c r="N102" s="61" t="str">
        <f>[1]!obMake("calibItem-"&amp;ROW(),obLibs&amp;"net.finmath.montecarlo.interestrate.LIBORMarketModel$CalibrationItem",J102,[1]!obMake("","double",K102),[1]!obMake("","double",L102))</f>
        <v>calibItem-102 
[25862]</v>
      </c>
      <c r="O102" s="61"/>
      <c r="P102" s="54" t="e">
        <f>[1]!OBGET([1]!OBCALL("calibSwaptionValue-"&amp;ROW(),J102,"getValue",LIBORMarketModel!$M$28))</f>
        <v>#VALUE!</v>
      </c>
      <c r="Q102" s="54">
        <f t="shared" si="5"/>
        <v>0</v>
      </c>
    </row>
    <row r="103" spans="2:17" ht="13.2" customHeight="1" x14ac:dyDescent="0.25">
      <c r="B103" s="59">
        <v>30</v>
      </c>
      <c r="C103" s="59">
        <v>1</v>
      </c>
      <c r="D103" s="34">
        <v>1</v>
      </c>
      <c r="E103" s="60">
        <f t="shared" si="4"/>
        <v>2.8074549527974502E-2</v>
      </c>
      <c r="F103" s="60" t="str">
        <f>[1]!obMake("calib swap tenor-"&amp;ROW(),obLibs&amp;"net.finmath.time.TimeDiscretization",[1]!obMake("","double",B103),[1]!obMake("","double",B103+C103),[1]!obMake("","double",D103),$B$6)</f>
        <v>calib swap tenor-103 
[24279]</v>
      </c>
      <c r="G103" s="60"/>
      <c r="H103" s="60">
        <f>[1]!OBGET([1]!OBCALL("","net.finmath.marketdata.products.Swap","getForwardSwapRate",F103,F103,'Rate Curve Data'!$E$17))</f>
        <v>2.8074549527974502E-2</v>
      </c>
      <c r="I103" s="60"/>
      <c r="J103" s="60" t="str">
        <f>[1]!OBCALL("calibSwaption-"&amp;ROW(),obLibs&amp;"net.finmath.montecarlo.interestrate.products.SwaptionFactory","createSwaption",[1]!obMake("","String",$C$10),[1]!obMake("","double",E103),F103,[1]!obMake("","String","VOLATILITY"))</f>
        <v>calibSwaption-103 
[25453]</v>
      </c>
      <c r="K103" s="60">
        <f>IFERROR([1]!OBGET([1]!OBCALL("",'Swaption Data'!$B$10,"getVolatility",[1]!obMake("","double",B103),[1]!obMake("","double",C103))),NA())</f>
        <v>0.16200000000000001</v>
      </c>
      <c r="L103" s="61">
        <v>1</v>
      </c>
      <c r="M103" s="34"/>
      <c r="N103" s="61" t="str">
        <f>[1]!obMake("calibItem-"&amp;ROW(),obLibs&amp;"net.finmath.montecarlo.interestrate.LIBORMarketModel$CalibrationItem",J103,[1]!obMake("","double",K103),[1]!obMake("","double",L103))</f>
        <v>calibItem-103 
[25826]</v>
      </c>
      <c r="O103" s="61"/>
      <c r="P103" s="54" t="e">
        <f>[1]!OBGET([1]!OBCALL("calibSwaptionValue-"&amp;ROW(),J103,"getValue",LIBORMarketModel!$M$28))</f>
        <v>#VALUE!</v>
      </c>
      <c r="Q103" s="54">
        <f t="shared" si="5"/>
        <v>0</v>
      </c>
    </row>
    <row r="104" spans="2:17" ht="13.2" customHeight="1" x14ac:dyDescent="0.25">
      <c r="B104" s="59">
        <v>30</v>
      </c>
      <c r="C104" s="59">
        <v>2</v>
      </c>
      <c r="D104" s="34">
        <v>1</v>
      </c>
      <c r="E104" s="60">
        <f t="shared" si="4"/>
        <v>2.8068220778192623E-2</v>
      </c>
      <c r="F104" s="60" t="str">
        <f>[1]!obMake("calib swap tenor-"&amp;ROW(),obLibs&amp;"net.finmath.time.TimeDiscretization",[1]!obMake("","double",B104),[1]!obMake("","double",B104+C104),[1]!obMake("","double",D104),$B$6)</f>
        <v>calib swap tenor-104 
[22687]</v>
      </c>
      <c r="G104" s="60"/>
      <c r="H104" s="60">
        <f>[1]!OBGET([1]!OBCALL("","net.finmath.marketdata.products.Swap","getForwardSwapRate",F104,F104,'Rate Curve Data'!$E$17))</f>
        <v>2.8068220778192623E-2</v>
      </c>
      <c r="I104" s="60"/>
      <c r="J104" s="60" t="str">
        <f>[1]!OBCALL("calibSwaption-"&amp;ROW(),obLibs&amp;"net.finmath.montecarlo.interestrate.products.SwaptionFactory","createSwaption",[1]!obMake("","String",$C$10),[1]!obMake("","double",E104),F104,[1]!obMake("","String","VOLATILITY"))</f>
        <v>calibSwaption-104 
[25573]</v>
      </c>
      <c r="K104" s="60">
        <f>IFERROR([1]!OBGET([1]!OBCALL("",'Swaption Data'!$B$10,"getVolatility",[1]!obMake("","double",B104),[1]!obMake("","double",C104))),NA())</f>
        <v>0.14599999999999999</v>
      </c>
      <c r="L104" s="61">
        <v>1</v>
      </c>
      <c r="M104" s="34"/>
      <c r="N104" s="61" t="str">
        <f>[1]!obMake("calibItem-"&amp;ROW(),obLibs&amp;"net.finmath.montecarlo.interestrate.LIBORMarketModel$CalibrationItem",J104,[1]!obMake("","double",K104),[1]!obMake("","double",L104))</f>
        <v>calibItem-104 
[25898]</v>
      </c>
      <c r="O104" s="61"/>
      <c r="P104" s="54" t="e">
        <f>[1]!OBGET([1]!OBCALL("calibSwaptionValue-"&amp;ROW(),J104,"getValue",LIBORMarketModel!$M$28))</f>
        <v>#VALUE!</v>
      </c>
      <c r="Q104" s="54">
        <f t="shared" si="5"/>
        <v>0</v>
      </c>
    </row>
    <row r="105" spans="2:17" ht="13.2" customHeight="1" x14ac:dyDescent="0.25">
      <c r="B105" s="59">
        <v>30</v>
      </c>
      <c r="C105" s="59">
        <v>3</v>
      </c>
      <c r="D105" s="34">
        <v>1</v>
      </c>
      <c r="E105" s="60">
        <f t="shared" si="4"/>
        <v>2.8061951566306309E-2</v>
      </c>
      <c r="F105" s="60" t="str">
        <f>[1]!obMake("calib swap tenor-"&amp;ROW(),obLibs&amp;"net.finmath.time.TimeDiscretization",[1]!obMake("","double",B105),[1]!obMake("","double",B105+C105),[1]!obMake("","double",D105),$B$6)</f>
        <v>calib swap tenor-105 
[24234]</v>
      </c>
      <c r="G105" s="60"/>
      <c r="H105" s="60">
        <f>[1]!OBGET([1]!OBCALL("","net.finmath.marketdata.products.Swap","getForwardSwapRate",F105,F105,'Rate Curve Data'!$E$17))</f>
        <v>2.8061951566306309E-2</v>
      </c>
      <c r="I105" s="60"/>
      <c r="J105" s="60" t="str">
        <f>[1]!OBCALL("calibSwaption-"&amp;ROW(),obLibs&amp;"net.finmath.montecarlo.interestrate.products.SwaptionFactory","createSwaption",[1]!obMake("","String",$C$10),[1]!obMake("","double",E105),F105,[1]!obMake("","String","VOLATILITY"))</f>
        <v>calibSwaption-105 
[25224]</v>
      </c>
      <c r="K105" s="60">
        <f>IFERROR([1]!OBGET([1]!OBCALL("",'Swaption Data'!$B$10,"getVolatility",[1]!obMake("","double",B105),[1]!obMake("","double",C105))),NA())</f>
        <v>0.14099999999999999</v>
      </c>
      <c r="L105" s="61">
        <v>1</v>
      </c>
      <c r="M105" s="34"/>
      <c r="N105" s="61" t="str">
        <f>[1]!obMake("calibItem-"&amp;ROW(),obLibs&amp;"net.finmath.montecarlo.interestrate.LIBORMarketModel$CalibrationItem",J105,[1]!obMake("","double",K105),[1]!obMake("","double",L105))</f>
        <v>calibItem-105 
[25739]</v>
      </c>
      <c r="O105" s="61"/>
      <c r="P105" s="54" t="e">
        <f>[1]!OBGET([1]!OBCALL("calibSwaptionValue-"&amp;ROW(),J105,"getValue",LIBORMarketModel!$M$28))</f>
        <v>#VALUE!</v>
      </c>
      <c r="Q105" s="54">
        <f t="shared" si="5"/>
        <v>0</v>
      </c>
    </row>
    <row r="106" spans="2:17" ht="13.2" customHeight="1" x14ac:dyDescent="0.25">
      <c r="B106" s="59">
        <v>30</v>
      </c>
      <c r="C106" s="59">
        <v>4</v>
      </c>
      <c r="D106" s="34">
        <v>1</v>
      </c>
      <c r="E106" s="60">
        <f t="shared" si="4"/>
        <v>2.8055741829390926E-2</v>
      </c>
      <c r="F106" s="60" t="str">
        <f>[1]!obMake("calib swap tenor-"&amp;ROW(),obLibs&amp;"net.finmath.time.TimeDiscretization",[1]!obMake("","double",B106),[1]!obMake("","double",B106+C106),[1]!obMake("","double",D106),$B$6)</f>
        <v>calib swap tenor-106 
[24254]</v>
      </c>
      <c r="G106" s="60"/>
      <c r="H106" s="60">
        <f>[1]!OBGET([1]!OBCALL("","net.finmath.marketdata.products.Swap","getForwardSwapRate",F106,F106,'Rate Curve Data'!$E$17))</f>
        <v>2.8055741829390926E-2</v>
      </c>
      <c r="I106" s="60"/>
      <c r="J106" s="60" t="str">
        <f>[1]!OBCALL("calibSwaption-"&amp;ROW(),obLibs&amp;"net.finmath.montecarlo.interestrate.products.SwaptionFactory","createSwaption",[1]!obMake("","String",$C$10),[1]!obMake("","double",E106),F106,[1]!obMake("","String","VOLATILITY"))</f>
        <v>calibSwaption-106 
[25401]</v>
      </c>
      <c r="K106" s="60">
        <f>IFERROR([1]!OBGET([1]!OBCALL("",'Swaption Data'!$B$10,"getVolatility",[1]!obMake("","double",B106),[1]!obMake("","double",C106))),NA())</f>
        <v>0.13700000000000001</v>
      </c>
      <c r="L106" s="61">
        <v>1</v>
      </c>
      <c r="M106" s="34"/>
      <c r="N106" s="61" t="str">
        <f>[1]!obMake("calibItem-"&amp;ROW(),obLibs&amp;"net.finmath.montecarlo.interestrate.LIBORMarketModel$CalibrationItem",J106,[1]!obMake("","double",K106),[1]!obMake("","double",L106))</f>
        <v>calibItem-106 
[25817]</v>
      </c>
      <c r="O106" s="61"/>
      <c r="P106" s="54" t="e">
        <f>[1]!OBGET([1]!OBCALL("calibSwaptionValue-"&amp;ROW(),J106,"getValue",LIBORMarketModel!$M$28))</f>
        <v>#VALUE!</v>
      </c>
      <c r="Q106" s="54">
        <f t="shared" si="5"/>
        <v>0</v>
      </c>
    </row>
    <row r="107" spans="2:17" ht="13.2" customHeight="1" x14ac:dyDescent="0.25">
      <c r="B107" s="59">
        <v>30</v>
      </c>
      <c r="C107" s="59">
        <v>5</v>
      </c>
      <c r="D107" s="34">
        <v>1</v>
      </c>
      <c r="E107" s="60">
        <f t="shared" si="4"/>
        <v>2.80495914956705E-2</v>
      </c>
      <c r="F107" s="60" t="str">
        <f>[1]!obMake("calib swap tenor-"&amp;ROW(),obLibs&amp;"net.finmath.time.TimeDiscretization",[1]!obMake("","double",B107),[1]!obMake("","double",B107+C107),[1]!obMake("","double",D107),$B$6)</f>
        <v>calib swap tenor-107 
[23884]</v>
      </c>
      <c r="G107" s="60"/>
      <c r="H107" s="60">
        <f>[1]!OBGET([1]!OBCALL("","net.finmath.marketdata.products.Swap","getForwardSwapRate",F107,F107,'Rate Curve Data'!$E$17))</f>
        <v>2.80495914956705E-2</v>
      </c>
      <c r="I107" s="60"/>
      <c r="J107" s="60" t="str">
        <f>[1]!OBCALL("calibSwaption-"&amp;ROW(),obLibs&amp;"net.finmath.montecarlo.interestrate.products.SwaptionFactory","createSwaption",[1]!obMake("","String",$C$10),[1]!obMake("","double",E107),F107,[1]!obMake("","String","VOLATILITY"))</f>
        <v>calibSwaption-107 
[25000]</v>
      </c>
      <c r="K107" s="60">
        <f>IFERROR([1]!OBGET([1]!OBCALL("",'Swaption Data'!$B$10,"getVolatility",[1]!obMake("","double",B107),[1]!obMake("","double",C107))),NA())</f>
        <v>0.13100000000000001</v>
      </c>
      <c r="L107" s="61">
        <v>1</v>
      </c>
      <c r="M107" s="34"/>
      <c r="N107" s="61" t="str">
        <f>[1]!obMake("calibItem-"&amp;ROW(),obLibs&amp;"net.finmath.montecarlo.interestrate.LIBORMarketModel$CalibrationItem",J107,[1]!obMake("","double",K107),[1]!obMake("","double",L107))</f>
        <v>calibItem-107 
[25667]</v>
      </c>
      <c r="O107" s="61"/>
      <c r="P107" s="54" t="e">
        <f>[1]!OBGET([1]!OBCALL("calibSwaptionValue-"&amp;ROW(),J107,"getValue",LIBORMarketModel!$M$28))</f>
        <v>#VALUE!</v>
      </c>
      <c r="Q107" s="54">
        <f t="shared" si="5"/>
        <v>0</v>
      </c>
    </row>
    <row r="108" spans="2:17" ht="13.2" customHeight="1" x14ac:dyDescent="0.25">
      <c r="B108" s="59">
        <v>30</v>
      </c>
      <c r="C108" s="59">
        <v>6</v>
      </c>
      <c r="D108" s="34">
        <v>1</v>
      </c>
      <c r="E108" s="60">
        <f t="shared" si="4"/>
        <v>2.8043500484565467E-2</v>
      </c>
      <c r="F108" s="60" t="str">
        <f>[1]!obMake("calib swap tenor-"&amp;ROW(),obLibs&amp;"net.finmath.time.TimeDiscretization",[1]!obMake("","double",B108),[1]!obMake("","double",B108+C108),[1]!obMake("","double",D108),$B$6)</f>
        <v>calib swap tenor-108 
[24194]</v>
      </c>
      <c r="G108" s="60"/>
      <c r="H108" s="60">
        <f>[1]!OBGET([1]!OBCALL("","net.finmath.marketdata.products.Swap","getForwardSwapRate",F108,F108,'Rate Curve Data'!$E$17))</f>
        <v>2.8043500484565467E-2</v>
      </c>
      <c r="I108" s="60"/>
      <c r="J108" s="60" t="str">
        <f>[1]!OBCALL("calibSwaption-"&amp;ROW(),obLibs&amp;"net.finmath.montecarlo.interestrate.products.SwaptionFactory","createSwaption",[1]!obMake("","String",$C$10),[1]!obMake("","double",E108),F108,[1]!obMake("","String","VOLATILITY"))</f>
        <v>calibSwaption-108 
[25168]</v>
      </c>
      <c r="K108" s="60">
        <f>IFERROR([1]!OBGET([1]!OBCALL("",'Swaption Data'!$B$10,"getVolatility",[1]!obMake("","double",B108),[1]!obMake("","double",C108))),NA())</f>
        <v>0.128</v>
      </c>
      <c r="L108" s="61">
        <v>1</v>
      </c>
      <c r="M108" s="34"/>
      <c r="N108" s="61" t="str">
        <f>[1]!obMake("calibItem-"&amp;ROW(),obLibs&amp;"net.finmath.montecarlo.interestrate.LIBORMarketModel$CalibrationItem",J108,[1]!obMake("","double",K108),[1]!obMake("","double",L108))</f>
        <v>calibItem-108 
[25727]</v>
      </c>
      <c r="O108" s="61"/>
      <c r="P108" s="54" t="e">
        <f>[1]!OBGET([1]!OBCALL("calibSwaptionValue-"&amp;ROW(),J108,"getValue",LIBORMarketModel!$M$28))</f>
        <v>#VALUE!</v>
      </c>
      <c r="Q108" s="54">
        <f t="shared" si="5"/>
        <v>0</v>
      </c>
    </row>
    <row r="109" spans="2:17" ht="13.2" customHeight="1" x14ac:dyDescent="0.25">
      <c r="B109" s="59">
        <v>30</v>
      </c>
      <c r="C109" s="59">
        <v>7</v>
      </c>
      <c r="D109" s="34">
        <v>1</v>
      </c>
      <c r="E109" s="60">
        <f t="shared" si="4"/>
        <v>2.8037468706744808E-2</v>
      </c>
      <c r="F109" s="60" t="str">
        <f>[1]!obMake("calib swap tenor-"&amp;ROW(),obLibs&amp;"net.finmath.time.TimeDiscretization",[1]!obMake("","double",B109),[1]!obMake("","double",B109+C109),[1]!obMake("","double",D109),$B$6)</f>
        <v>calib swap tenor-109 
[22623]</v>
      </c>
      <c r="G109" s="60"/>
      <c r="H109" s="60">
        <f>[1]!OBGET([1]!OBCALL("","net.finmath.marketdata.products.Swap","getForwardSwapRate",F109,F109,'Rate Curve Data'!$E$17))</f>
        <v>2.8037468706744808E-2</v>
      </c>
      <c r="I109" s="60"/>
      <c r="J109" s="60" t="str">
        <f>[1]!OBCALL("calibSwaption-"&amp;ROW(),obLibs&amp;"net.finmath.montecarlo.interestrate.products.SwaptionFactory","createSwaption",[1]!obMake("","String",$C$10),[1]!obMake("","double",E109),F109,[1]!obMake("","String","VOLATILITY"))</f>
        <v>calibSwaption-109 
[25068]</v>
      </c>
      <c r="K109" s="60">
        <f>IFERROR([1]!OBGET([1]!OBCALL("",'Swaption Data'!$B$10,"getVolatility",[1]!obMake("","double",B109),[1]!obMake("","double",C109))),NA())</f>
        <v>0.126</v>
      </c>
      <c r="L109" s="61">
        <v>1</v>
      </c>
      <c r="M109" s="34"/>
      <c r="N109" s="61" t="str">
        <f>[1]!obMake("calibItem-"&amp;ROW(),obLibs&amp;"net.finmath.montecarlo.interestrate.LIBORMarketModel$CalibrationItem",J109,[1]!obMake("","double",K109),[1]!obMake("","double",L109))</f>
        <v>calibItem-109 
[25706]</v>
      </c>
      <c r="O109" s="61"/>
      <c r="P109" s="54" t="e">
        <f>[1]!OBGET([1]!OBCALL("calibSwaptionValue-"&amp;ROW(),J109,"getValue",LIBORMarketModel!$M$28))</f>
        <v>#VALUE!</v>
      </c>
      <c r="Q109" s="54">
        <f t="shared" ref="Q109:Q140" si="6">IF(ISERROR(P109),0,K109-P109)*L109</f>
        <v>0</v>
      </c>
    </row>
    <row r="110" spans="2:17" ht="13.2" customHeight="1" x14ac:dyDescent="0.25">
      <c r="B110" s="59">
        <v>30</v>
      </c>
      <c r="C110" s="59">
        <v>8</v>
      </c>
      <c r="D110" s="34">
        <v>1</v>
      </c>
      <c r="E110" s="60">
        <f t="shared" si="4"/>
        <v>2.8031496064182801E-2</v>
      </c>
      <c r="F110" s="60" t="str">
        <f>[1]!obMake("calib swap tenor-"&amp;ROW(),obLibs&amp;"net.finmath.time.TimeDiscretization",[1]!obMake("","double",B110),[1]!obMake("","double",B110+C110),[1]!obMake("","double",D110),$B$6)</f>
        <v>calib swap tenor-110 
[24114]</v>
      </c>
      <c r="G110" s="60"/>
      <c r="H110" s="60">
        <f>[1]!OBGET([1]!OBCALL("","net.finmath.marketdata.products.Swap","getForwardSwapRate",F110,F110,'Rate Curve Data'!$E$17))</f>
        <v>2.8031496064182801E-2</v>
      </c>
      <c r="I110" s="60"/>
      <c r="J110" s="60" t="str">
        <f>[1]!OBCALL("calibSwaption-"&amp;ROW(),obLibs&amp;"net.finmath.montecarlo.interestrate.products.SwaptionFactory","createSwaption",[1]!obMake("","String",$C$10),[1]!obMake("","double",E110),F110,[1]!obMake("","String","VOLATILITY"))</f>
        <v>calibSwaption-110 
[25240]</v>
      </c>
      <c r="K110" s="60">
        <f>IFERROR([1]!OBGET([1]!OBCALL("",'Swaption Data'!$B$10,"getVolatility",[1]!obMake("","double",B110),[1]!obMake("","double",C110))),NA())</f>
        <v>0.124</v>
      </c>
      <c r="L110" s="61">
        <v>1</v>
      </c>
      <c r="M110" s="34"/>
      <c r="N110" s="61" t="str">
        <f>[1]!obMake("calibItem-"&amp;ROW(),obLibs&amp;"net.finmath.montecarlo.interestrate.LIBORMarketModel$CalibrationItem",J110,[1]!obMake("","double",K110),[1]!obMake("","double",L110))</f>
        <v>calibItem-110 
[25751]</v>
      </c>
      <c r="O110" s="61"/>
      <c r="P110" s="54" t="e">
        <f>[1]!OBGET([1]!OBCALL("calibSwaptionValue-"&amp;ROW(),J110,"getValue",LIBORMarketModel!$M$28))</f>
        <v>#VALUE!</v>
      </c>
      <c r="Q110" s="54">
        <f t="shared" si="6"/>
        <v>0</v>
      </c>
    </row>
    <row r="111" spans="2:17" ht="13.2" customHeight="1" x14ac:dyDescent="0.25">
      <c r="B111" s="59">
        <v>30</v>
      </c>
      <c r="C111" s="59">
        <v>9</v>
      </c>
      <c r="D111" s="34">
        <v>1</v>
      </c>
      <c r="E111" s="60">
        <f t="shared" si="4"/>
        <v>2.8025582450220143E-2</v>
      </c>
      <c r="F111" s="60" t="str">
        <f>[1]!obMake("calib swap tenor-"&amp;ROW(),obLibs&amp;"net.finmath.time.TimeDiscretization",[1]!obMake("","double",B111),[1]!obMake("","double",B111+C111),[1]!obMake("","double",D111),$B$6)</f>
        <v>calib swap tenor-111 
[23924]</v>
      </c>
      <c r="G111" s="60"/>
      <c r="H111" s="60">
        <f>[1]!OBGET([1]!OBCALL("","net.finmath.marketdata.products.Swap","getForwardSwapRate",F111,F111,'Rate Curve Data'!$E$17))</f>
        <v>2.8025582450220143E-2</v>
      </c>
      <c r="I111" s="60"/>
      <c r="J111" s="60" t="str">
        <f>[1]!OBCALL("calibSwaption-"&amp;ROW(),obLibs&amp;"net.finmath.montecarlo.interestrate.products.SwaptionFactory","createSwaption",[1]!obMake("","String",$C$10),[1]!obMake("","double",E111),F111,[1]!obMake("","String","VOLATILITY"))</f>
        <v>calibSwaption-111 
[25096]</v>
      </c>
      <c r="K111" s="60">
        <f>IFERROR([1]!OBGET([1]!OBCALL("",'Swaption Data'!$B$10,"getVolatility",[1]!obMake("","double",B111),[1]!obMake("","double",C111))),NA())</f>
        <v>0.124</v>
      </c>
      <c r="L111" s="61">
        <v>1</v>
      </c>
      <c r="M111" s="34"/>
      <c r="N111" s="61" t="str">
        <f>[1]!obMake("calibItem-"&amp;ROW(),obLibs&amp;"net.finmath.montecarlo.interestrate.LIBORMarketModel$CalibrationItem",J111,[1]!obMake("","double",K111),[1]!obMake("","double",L111))</f>
        <v>calibItem-111 
[25715]</v>
      </c>
      <c r="O111" s="61"/>
      <c r="P111" s="54" t="e">
        <f>[1]!OBGET([1]!OBCALL("calibSwaptionValue-"&amp;ROW(),J111,"getValue",LIBORMarketModel!$M$28))</f>
        <v>#VALUE!</v>
      </c>
      <c r="Q111" s="54">
        <f t="shared" si="6"/>
        <v>0</v>
      </c>
    </row>
    <row r="112" spans="2:17" ht="13.2" customHeight="1" x14ac:dyDescent="0.25">
      <c r="B112" s="59">
        <v>30</v>
      </c>
      <c r="C112" s="59">
        <v>10</v>
      </c>
      <c r="D112" s="34">
        <v>1</v>
      </c>
      <c r="E112" s="60">
        <f t="shared" si="4"/>
        <v>2.8019727749629506E-2</v>
      </c>
      <c r="F112" s="60" t="str">
        <f>[1]!obMake("calib swap tenor-"&amp;ROW(),obLibs&amp;"net.finmath.time.TimeDiscretization",[1]!obMake("","double",B112),[1]!obMake("","double",B112+C112),[1]!obMake("","double",D112),$B$6)</f>
        <v>calib swap tenor-112 
[22716]</v>
      </c>
      <c r="G112" s="60"/>
      <c r="H112" s="60">
        <f>[1]!OBGET([1]!OBCALL("","net.finmath.marketdata.products.Swap","getForwardSwapRate",F112,F112,'Rate Curve Data'!$E$17))</f>
        <v>2.8019727749629506E-2</v>
      </c>
      <c r="I112" s="60"/>
      <c r="J112" s="60" t="str">
        <f>[1]!OBCALL("calibSwaption-"&amp;ROW(),obLibs&amp;"net.finmath.montecarlo.interestrate.products.SwaptionFactory","createSwaption",[1]!obMake("","String",$C$10),[1]!obMake("","double",E112),F112,[1]!obMake("","String","VOLATILITY"))</f>
        <v>calibSwaption-112 
[25292]</v>
      </c>
      <c r="K112" s="60">
        <f>IFERROR([1]!OBGET([1]!OBCALL("",'Swaption Data'!$B$10,"getVolatility",[1]!obMake("","double",B112),[1]!obMake("","double",C112))),NA())</f>
        <v>0.125</v>
      </c>
      <c r="L112" s="61">
        <v>1</v>
      </c>
      <c r="M112" s="34"/>
      <c r="N112" s="61" t="str">
        <f>[1]!obMake("calibItem-"&amp;ROW(),obLibs&amp;"net.finmath.montecarlo.interestrate.LIBORMarketModel$CalibrationItem",J112,[1]!obMake("","double",K112),[1]!obMake("","double",L112))</f>
        <v>calibItem-112 
[25778]</v>
      </c>
      <c r="O112" s="61"/>
      <c r="P112" s="54" t="e">
        <f>[1]!OBGET([1]!OBCALL("calibSwaptionValue-"&amp;ROW(),J112,"getValue",LIBORMarketModel!$M$28))</f>
        <v>#VALUE!</v>
      </c>
      <c r="Q112" s="54">
        <f t="shared" si="6"/>
        <v>0</v>
      </c>
    </row>
    <row r="65537" ht="12.75" customHeight="1" x14ac:dyDescent="0.25"/>
    <row r="65538" ht="12.75" customHeight="1" x14ac:dyDescent="0.25"/>
  </sheetData>
  <pageMargins left="0.78749999999999998" right="0.78749999999999998" top="1.0249999999999999" bottom="1.0249999999999999" header="0.78749999999999998" footer="0.78749999999999998"/>
  <pageSetup paperSize="0" scale="0" firstPageNumber="0" orientation="portrait" usePrinterDefaults="0" horizontalDpi="0" verticalDpi="0" copies="0"/>
  <headerFooter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0"/>
  <sheetViews>
    <sheetView zoomScale="75" zoomScaleNormal="75" workbookViewId="0"/>
  </sheetViews>
  <sheetFormatPr baseColWidth="10" defaultColWidth="8.88671875" defaultRowHeight="13.2" x14ac:dyDescent="0.25"/>
  <cols>
    <col min="1" max="1" width="5" style="14"/>
    <col min="2" max="3" width="15.6640625" style="14"/>
    <col min="4" max="6" width="15.6640625" style="41"/>
    <col min="7" max="256" width="15.6640625" style="14"/>
    <col min="257" max="1025" width="11.5546875"/>
  </cols>
  <sheetData>
    <row r="2" spans="2:10" ht="13.2" customHeight="1" x14ac:dyDescent="0.25">
      <c r="B2" s="16" t="s">
        <v>96</v>
      </c>
    </row>
    <row r="3" spans="2:10" ht="13.2" customHeight="1" x14ac:dyDescent="0.25">
      <c r="B3" s="50"/>
    </row>
    <row r="4" spans="2:10" ht="13.2" customHeight="1" x14ac:dyDescent="0.25">
      <c r="B4" s="50"/>
    </row>
    <row r="5" spans="2:10" ht="13.2" customHeight="1" x14ac:dyDescent="0.25">
      <c r="B5" s="58" t="s">
        <v>97</v>
      </c>
      <c r="C5" s="58"/>
    </row>
    <row r="6" spans="2:10" ht="12.75" customHeight="1" x14ac:dyDescent="0.25">
      <c r="B6" s="47" t="s">
        <v>98</v>
      </c>
      <c r="C6" s="62">
        <f>AVERAGE($J$11:$J$49)*100*100</f>
        <v>0</v>
      </c>
      <c r="D6" s="63" t="s">
        <v>99</v>
      </c>
    </row>
    <row r="7" spans="2:10" ht="13.2" customHeight="1" x14ac:dyDescent="0.25">
      <c r="B7" s="47" t="s">
        <v>100</v>
      </c>
      <c r="C7" s="62">
        <f>STDEV($J$11:$J$49)*100*100</f>
        <v>0</v>
      </c>
    </row>
    <row r="8" spans="2:10" ht="13.2" customHeight="1" x14ac:dyDescent="0.25">
      <c r="F8" s="14"/>
    </row>
    <row r="9" spans="2:10" ht="13.2" customHeight="1" x14ac:dyDescent="0.25">
      <c r="F9" s="14"/>
    </row>
    <row r="10" spans="2:10" ht="13.2" customHeight="1" x14ac:dyDescent="0.25">
      <c r="B10" s="57" t="s">
        <v>101</v>
      </c>
      <c r="C10" s="34"/>
      <c r="D10" s="58" t="s">
        <v>102</v>
      </c>
      <c r="E10" s="58" t="s">
        <v>103</v>
      </c>
      <c r="F10" s="57" t="s">
        <v>104</v>
      </c>
      <c r="G10" s="58" t="s">
        <v>105</v>
      </c>
      <c r="H10" s="58" t="s">
        <v>106</v>
      </c>
      <c r="I10" s="57" t="s">
        <v>107</v>
      </c>
      <c r="J10" s="57" t="s">
        <v>107</v>
      </c>
    </row>
    <row r="11" spans="2:10" ht="13.2" customHeight="1" x14ac:dyDescent="0.25">
      <c r="B11" s="34">
        <v>0.5</v>
      </c>
      <c r="C11" s="60"/>
      <c r="D11" s="41" t="str">
        <f>[1]!obMake("mcBond"&amp;ROW(),obLibs&amp;"net.finmath.montecarlo.interestrate.products.Bond",[1]!obMake("","double",B11))</f>
        <v>mcBond11 
[21808]</v>
      </c>
      <c r="E11" s="64" t="str">
        <f>[1]!OBRUN("mcBond value "&amp;ROW(),D11,"getValue",LIBORMarketModel!$M$28)</f>
        <v>mcBond value 11 
[26095]</v>
      </c>
      <c r="F11" s="65">
        <f>[1]!OBGET([1]!OBSYNC(E11,E$11:E$511))</f>
        <v>0.98522167487684742</v>
      </c>
      <c r="G11" s="60">
        <f>[1]!OBGET([1]!OBCALL("",[1]!obMake("","net.finmath.marketdata.model.curves.DiscountCurveFromForwardCurve",'Rate Curve Data'!$E$17),"getDiscountFactor",[1]!obMake("","double",B11)))</f>
        <v>0.99690146191411166</v>
      </c>
      <c r="H11" s="60">
        <f>[1]!OBGET([1]!OBCALL("",LIBORMarketModel!$I$10,"getDiscountFactor",[1]!obMake("","double",B11)))</f>
        <v>0.98522167487684742</v>
      </c>
      <c r="I11" s="66">
        <f t="shared" ref="I11:I42" si="0">F11-G11</f>
        <v>-1.1679787037264244E-2</v>
      </c>
      <c r="J11" s="66">
        <f t="shared" ref="J11:J42" si="1">F11-H11</f>
        <v>0</v>
      </c>
    </row>
    <row r="12" spans="2:10" ht="13.2" customHeight="1" x14ac:dyDescent="0.25">
      <c r="B12" s="34">
        <f t="shared" ref="B12:B43" si="2">B11+0.5</f>
        <v>1</v>
      </c>
      <c r="C12" s="60"/>
      <c r="D12" s="41" t="str">
        <f>[1]!obMake("mcBond"&amp;ROW(),obLibs&amp;"net.finmath.montecarlo.interestrate.products.Bond",[1]!obMake("","double",B12))</f>
        <v>mcBond12 
[22153]</v>
      </c>
      <c r="E12" s="64" t="str">
        <f>[1]!OBRUN("mcBond value "&amp;ROW(),D12,"getValue",LIBORMarketModel!$M$28)</f>
        <v>mcBond value 12 
[26079]</v>
      </c>
      <c r="F12" s="65">
        <f>[1]!OBGET([1]!OBSYNC(E12,E$11:E$511))</f>
        <v>0.9706617486471405</v>
      </c>
      <c r="G12" s="60">
        <f>[1]!OBGET([1]!OBCALL("",[1]!obMake("","net.finmath.marketdata.model.curves.DiscountCurveFromForwardCurve",'Rate Curve Data'!$E$17),"getDiscountFactor",[1]!obMake("","double",B12)))</f>
        <v>0.99381252476649296</v>
      </c>
      <c r="H12" s="60">
        <f>[1]!OBGET([1]!OBCALL("",LIBORMarketModel!$I$10,"getDiscountFactor",[1]!obMake("","double",B12)))</f>
        <v>0.9706617486471405</v>
      </c>
      <c r="I12" s="66">
        <f t="shared" si="0"/>
        <v>-2.3150776119352456E-2</v>
      </c>
      <c r="J12" s="66">
        <f t="shared" si="1"/>
        <v>0</v>
      </c>
    </row>
    <row r="13" spans="2:10" ht="13.2" customHeight="1" x14ac:dyDescent="0.25">
      <c r="B13" s="34">
        <f t="shared" si="2"/>
        <v>1.5</v>
      </c>
      <c r="C13" s="60"/>
      <c r="D13" s="41" t="str">
        <f>[1]!obMake("mcBond"&amp;ROW(),obLibs&amp;"net.finmath.montecarlo.interestrate.products.Bond",[1]!obMake("","double",B13))</f>
        <v>mcBond13 
[21557]</v>
      </c>
      <c r="E13" s="64" t="str">
        <f>[1]!OBRUN("mcBond value "&amp;ROW(),D13,"getValue",LIBORMarketModel!$M$28)</f>
        <v>mcBond value 13 
[26107]</v>
      </c>
      <c r="F13" s="65">
        <f>[1]!OBGET([1]!OBSYNC(E13,E$11:E$511))</f>
        <v>0.95631699374102541</v>
      </c>
      <c r="G13" s="60">
        <f>[1]!OBGET([1]!OBCALL("",[1]!obMake("","net.finmath.marketdata.model.curves.DiscountCurveFromForwardCurve",'Rate Curve Data'!$E$17),"getDiscountFactor",[1]!obMake("","double",B13)))</f>
        <v>0.99054764605667178</v>
      </c>
      <c r="H13" s="60">
        <f>[1]!OBGET([1]!OBCALL("",LIBORMarketModel!$I$10,"getDiscountFactor",[1]!obMake("","double",B13)))</f>
        <v>0.95631699374102519</v>
      </c>
      <c r="I13" s="66">
        <f t="shared" si="0"/>
        <v>-3.423065231564637E-2</v>
      </c>
      <c r="J13" s="66">
        <f t="shared" si="1"/>
        <v>0</v>
      </c>
    </row>
    <row r="14" spans="2:10" ht="13.2" customHeight="1" x14ac:dyDescent="0.25">
      <c r="B14" s="34">
        <f t="shared" si="2"/>
        <v>2</v>
      </c>
      <c r="C14" s="60"/>
      <c r="D14" s="41" t="str">
        <f>[1]!obMake("mcBond"&amp;ROW(),obLibs&amp;"net.finmath.montecarlo.interestrate.products.Bond",[1]!obMake("","double",B14))</f>
        <v>mcBond14 
[21591]</v>
      </c>
      <c r="E14" s="64" t="str">
        <f>[1]!OBRUN("mcBond value "&amp;ROW(),D14,"getValue",LIBORMarketModel!$M$28)</f>
        <v>mcBond value 14 
[26105]</v>
      </c>
      <c r="F14" s="65">
        <f>[1]!OBGET([1]!OBSYNC(E14,E$11:E$511))</f>
        <v>0.9421842302867246</v>
      </c>
      <c r="G14" s="60">
        <f>[1]!OBGET([1]!OBCALL("",[1]!obMake("","net.finmath.marketdata.model.curves.DiscountCurveFromForwardCurve",'Rate Curve Data'!$E$17),"getDiscountFactor",[1]!obMake("","double",B14)))</f>
        <v>0.98691455398886174</v>
      </c>
      <c r="H14" s="60">
        <f>[1]!OBGET([1]!OBCALL("",LIBORMarketModel!$I$10,"getDiscountFactor",[1]!obMake("","double",B14)))</f>
        <v>0.94218423028672449</v>
      </c>
      <c r="I14" s="66">
        <f t="shared" si="0"/>
        <v>-4.4730323702137142E-2</v>
      </c>
      <c r="J14" s="66">
        <f t="shared" si="1"/>
        <v>0</v>
      </c>
    </row>
    <row r="15" spans="2:10" ht="13.2" customHeight="1" x14ac:dyDescent="0.25">
      <c r="B15" s="34">
        <f t="shared" si="2"/>
        <v>2.5</v>
      </c>
      <c r="C15" s="60"/>
      <c r="D15" s="41" t="str">
        <f>[1]!obMake("mcBond"&amp;ROW(),obLibs&amp;"net.finmath.montecarlo.interestrate.products.Bond",[1]!obMake("","double",B15))</f>
        <v>mcBond15 
[22269]</v>
      </c>
      <c r="E15" s="64" t="str">
        <f>[1]!OBRUN("mcBond value "&amp;ROW(),D15,"getValue",LIBORMarketModel!$M$28)</f>
        <v>mcBond value 15 
[26074]</v>
      </c>
      <c r="F15" s="65">
        <f>[1]!OBGET([1]!OBSYNC(E15,E$11:E$511))</f>
        <v>0.92826032540563996</v>
      </c>
      <c r="G15" s="60">
        <f>[1]!OBGET([1]!OBCALL("",[1]!obMake("","net.finmath.marketdata.model.curves.DiscountCurveFromForwardCurve",'Rate Curve Data'!$E$17),"getDiscountFactor",[1]!obMake("","double",B15)))</f>
        <v>0.98281057330794364</v>
      </c>
      <c r="H15" s="60">
        <f>[1]!OBGET([1]!OBCALL("",LIBORMarketModel!$I$10,"getDiscountFactor",[1]!obMake("","double",B15)))</f>
        <v>0.92826032540563996</v>
      </c>
      <c r="I15" s="66">
        <f t="shared" si="0"/>
        <v>-5.4550247902303672E-2</v>
      </c>
      <c r="J15" s="66">
        <f t="shared" si="1"/>
        <v>0</v>
      </c>
    </row>
    <row r="16" spans="2:10" ht="13.2" customHeight="1" x14ac:dyDescent="0.25">
      <c r="B16" s="34">
        <f t="shared" si="2"/>
        <v>3</v>
      </c>
      <c r="C16" s="60"/>
      <c r="D16" s="41" t="str">
        <f>[1]!obMake("mcBond"&amp;ROW(),obLibs&amp;"net.finmath.montecarlo.interestrate.products.Bond",[1]!obMake("","double",B16))</f>
        <v>mcBond16 
[22260]</v>
      </c>
      <c r="E16" s="64" t="str">
        <f>[1]!OBRUN("mcBond value "&amp;ROW(),D16,"getValue",LIBORMarketModel!$M$28)</f>
        <v>mcBond value 16 
[26076]</v>
      </c>
      <c r="F16" s="65">
        <f>[1]!OBGET([1]!OBSYNC(E16,E$11:E$511))</f>
        <v>0.91454219251787217</v>
      </c>
      <c r="G16" s="60">
        <f>[1]!OBGET([1]!OBCALL("",[1]!obMake("","net.finmath.marketdata.model.curves.DiscountCurveFromForwardCurve",'Rate Curve Data'!$E$17),"getDiscountFactor",[1]!obMake("","double",B16)))</f>
        <v>0.97812515893009022</v>
      </c>
      <c r="H16" s="60">
        <f>[1]!OBGET([1]!OBCALL("",LIBORMarketModel!$I$10,"getDiscountFactor",[1]!obMake("","double",B16)))</f>
        <v>0.91454219251787205</v>
      </c>
      <c r="I16" s="66">
        <f t="shared" si="0"/>
        <v>-6.3582966412218056E-2</v>
      </c>
      <c r="J16" s="66">
        <f t="shared" si="1"/>
        <v>0</v>
      </c>
    </row>
    <row r="17" spans="2:10" ht="13.2" customHeight="1" x14ac:dyDescent="0.25">
      <c r="B17" s="34">
        <f t="shared" si="2"/>
        <v>3.5</v>
      </c>
      <c r="C17" s="60"/>
      <c r="D17" s="41" t="str">
        <f>[1]!obMake("mcBond"&amp;ROW(),obLibs&amp;"net.finmath.montecarlo.interestrate.products.Bond",[1]!obMake("","double",B17))</f>
        <v>mcBond17 
[21723]</v>
      </c>
      <c r="E17" s="64" t="str">
        <f>[1]!OBRUN("mcBond value "&amp;ROW(),D17,"getValue",LIBORMarketModel!$M$28)</f>
        <v>mcBond value 17 
[26098]</v>
      </c>
      <c r="F17" s="65">
        <f>[1]!OBGET([1]!OBSYNC(E17,E$11:E$511))</f>
        <v>0.90102679065800217</v>
      </c>
      <c r="G17" s="60">
        <f>[1]!OBGET([1]!OBCALL("",[1]!obMake("","net.finmath.marketdata.model.curves.DiscountCurveFromForwardCurve",'Rate Curve Data'!$E$17),"getDiscountFactor",[1]!obMake("","double",B17)))</f>
        <v>0.97262169193707759</v>
      </c>
      <c r="H17" s="60">
        <f>[1]!OBGET([1]!OBCALL("",LIBORMarketModel!$I$10,"getDiscountFactor",[1]!obMake("","double",B17)))</f>
        <v>0.90102679065800217</v>
      </c>
      <c r="I17" s="66">
        <f t="shared" si="0"/>
        <v>-7.1594901279075418E-2</v>
      </c>
      <c r="J17" s="66">
        <f t="shared" si="1"/>
        <v>0</v>
      </c>
    </row>
    <row r="18" spans="2:10" ht="13.2" customHeight="1" x14ac:dyDescent="0.25">
      <c r="B18" s="34">
        <f t="shared" si="2"/>
        <v>4</v>
      </c>
      <c r="C18" s="60"/>
      <c r="D18" s="41" t="str">
        <f>[1]!obMake("mcBond"&amp;ROW(),obLibs&amp;"net.finmath.montecarlo.interestrate.products.Bond",[1]!obMake("","double",B18))</f>
        <v>mcBond18 
[22086]</v>
      </c>
      <c r="E18" s="64" t="str">
        <f>[1]!OBRUN("mcBond value "&amp;ROW(),D18,"getValue",LIBORMarketModel!$M$28)</f>
        <v>mcBond value 18 
[26081]</v>
      </c>
      <c r="F18" s="65">
        <f>[1]!OBGET([1]!OBSYNC(E18,E$11:E$511))</f>
        <v>0.88771112380098771</v>
      </c>
      <c r="G18" s="60">
        <f>[1]!OBGET([1]!OBCALL("",[1]!obMake("","net.finmath.marketdata.model.curves.DiscountCurveFromForwardCurve",'Rate Curve Data'!$E$17),"getDiscountFactor",[1]!obMake("","double",B18)))</f>
        <v>0.9660534401359876</v>
      </c>
      <c r="H18" s="60">
        <f>[1]!OBGET([1]!OBCALL("",LIBORMarketModel!$I$10,"getDiscountFactor",[1]!obMake("","double",B18)))</f>
        <v>0.88771112380098749</v>
      </c>
      <c r="I18" s="66">
        <f t="shared" si="0"/>
        <v>-7.8342316334999884E-2</v>
      </c>
      <c r="J18" s="66">
        <f t="shared" si="1"/>
        <v>0</v>
      </c>
    </row>
    <row r="19" spans="2:10" ht="13.2" customHeight="1" x14ac:dyDescent="0.25">
      <c r="B19" s="34">
        <f t="shared" si="2"/>
        <v>4.5</v>
      </c>
      <c r="C19" s="60"/>
      <c r="D19" s="41" t="str">
        <f>[1]!obMake("mcBond"&amp;ROW(),obLibs&amp;"net.finmath.montecarlo.interestrate.products.Bond",[1]!obMake("","double",B19))</f>
        <v>mcBond19 
[22091]</v>
      </c>
      <c r="E19" s="64" t="str">
        <f>[1]!OBRUN("mcBond value "&amp;ROW(),D19,"getValue",LIBORMarketModel!$M$28)</f>
        <v>mcBond value 19 
[26080]</v>
      </c>
      <c r="F19" s="65">
        <f>[1]!OBGET([1]!OBSYNC(E19,E$11:E$511))</f>
        <v>0.87459224019801718</v>
      </c>
      <c r="G19" s="60">
        <f>[1]!OBGET([1]!OBCALL("",[1]!obMake("","net.finmath.marketdata.model.curves.DiscountCurveFromForwardCurve",'Rate Curve Data'!$E$17),"getDiscountFactor",[1]!obMake("","double",B19)))</f>
        <v>0.95841291673209628</v>
      </c>
      <c r="H19" s="60">
        <f>[1]!OBGET([1]!OBCALL("",LIBORMarketModel!$I$10,"getDiscountFactor",[1]!obMake("","double",B19)))</f>
        <v>0.87459224019801729</v>
      </c>
      <c r="I19" s="66">
        <f t="shared" si="0"/>
        <v>-8.3820676534079097E-2</v>
      </c>
      <c r="J19" s="66">
        <f t="shared" si="1"/>
        <v>0</v>
      </c>
    </row>
    <row r="20" spans="2:10" ht="13.2" customHeight="1" x14ac:dyDescent="0.25">
      <c r="B20" s="34">
        <f t="shared" si="2"/>
        <v>5</v>
      </c>
      <c r="C20" s="60"/>
      <c r="D20" s="41" t="str">
        <f>[1]!obMake("mcBond"&amp;ROW(),obLibs&amp;"net.finmath.montecarlo.interestrate.products.Bond",[1]!obMake("","double",B20))</f>
        <v>mcBond20 
[22522]</v>
      </c>
      <c r="E20" s="64" t="str">
        <f>[1]!OBRUN("mcBond value "&amp;ROW(),D20,"getValue",LIBORMarketModel!$M$28)</f>
        <v>mcBond value 20 
[26065]</v>
      </c>
      <c r="F20" s="65">
        <f>[1]!OBGET([1]!OBSYNC(E20,E$11:E$511))</f>
        <v>0.86166723172218462</v>
      </c>
      <c r="G20" s="60">
        <f>[1]!OBGET([1]!OBCALL("",[1]!obMake("","net.finmath.marketdata.model.curves.DiscountCurveFromForwardCurve",'Rate Curve Data'!$E$17),"getDiscountFactor",[1]!obMake("","double",B20)))</f>
        <v>0.94969563804877033</v>
      </c>
      <c r="H20" s="60">
        <f>[1]!OBGET([1]!OBCALL("",LIBORMarketModel!$I$10,"getDiscountFactor",[1]!obMake("","double",B20)))</f>
        <v>0.86166723172218462</v>
      </c>
      <c r="I20" s="66">
        <f t="shared" si="0"/>
        <v>-8.8028406326585706E-2</v>
      </c>
      <c r="J20" s="66">
        <f t="shared" si="1"/>
        <v>0</v>
      </c>
    </row>
    <row r="21" spans="2:10" ht="13.2" customHeight="1" x14ac:dyDescent="0.25">
      <c r="B21" s="34">
        <f t="shared" si="2"/>
        <v>5.5</v>
      </c>
      <c r="C21" s="60"/>
      <c r="D21" s="41" t="str">
        <f>[1]!obMake("mcBond"&amp;ROW(),obLibs&amp;"net.finmath.montecarlo.interestrate.products.Bond",[1]!obMake("","double",B21))</f>
        <v>mcBond21 
[21940]</v>
      </c>
      <c r="E21" s="64" t="str">
        <f>[1]!OBRUN("mcBond value "&amp;ROW(),D21,"getValue",LIBORMarketModel!$M$28)</f>
        <v>mcBond value 21 
[26088]</v>
      </c>
      <c r="F21" s="65">
        <f>[1]!OBGET([1]!OBSYNC(E21,E$11:E$511))</f>
        <v>0.84893323322382708</v>
      </c>
      <c r="G21" s="60">
        <f>[1]!OBGET([1]!OBCALL("",[1]!obMake("","net.finmath.marketdata.model.curves.DiscountCurveFromForwardCurve",'Rate Curve Data'!$E$17),"getDiscountFactor",[1]!obMake("","double",B21)))</f>
        <v>0.94011102100516786</v>
      </c>
      <c r="H21" s="60">
        <f>[1]!OBGET([1]!OBCALL("",LIBORMarketModel!$I$10,"getDiscountFactor",[1]!obMake("","double",B21)))</f>
        <v>0.8489332332238273</v>
      </c>
      <c r="I21" s="66">
        <f t="shared" si="0"/>
        <v>-9.117778778134078E-2</v>
      </c>
      <c r="J21" s="66">
        <f t="shared" si="1"/>
        <v>0</v>
      </c>
    </row>
    <row r="22" spans="2:10" ht="13.2" customHeight="1" x14ac:dyDescent="0.25">
      <c r="B22" s="34">
        <f t="shared" si="2"/>
        <v>6</v>
      </c>
      <c r="C22" s="60"/>
      <c r="D22" s="41" t="str">
        <f>[1]!obMake("mcBond"&amp;ROW(),obLibs&amp;"net.finmath.montecarlo.interestrate.products.Bond",[1]!obMake("","double",B22))</f>
        <v>mcBond22 
[21934]</v>
      </c>
      <c r="E22" s="64" t="str">
        <f>[1]!OBRUN("mcBond value "&amp;ROW(),D22,"getValue",LIBORMarketModel!$M$28)</f>
        <v>mcBond value 22 
[26089]</v>
      </c>
      <c r="F22" s="65">
        <f>[1]!OBGET([1]!OBSYNC(E22,E$11:E$511))</f>
        <v>0.83638742189539661</v>
      </c>
      <c r="G22" s="60">
        <f>[1]!OBGET([1]!OBCALL("",[1]!obMake("","net.finmath.marketdata.model.curves.DiscountCurveFromForwardCurve",'Rate Curve Data'!$E$17),"getDiscountFactor",[1]!obMake("","double",B22)))</f>
        <v>0.92987635038483052</v>
      </c>
      <c r="H22" s="60">
        <f>[1]!OBGET([1]!OBCALL("",LIBORMarketModel!$I$10,"getDiscountFactor",[1]!obMake("","double",B22)))</f>
        <v>0.83638742189539661</v>
      </c>
      <c r="I22" s="66">
        <f t="shared" si="0"/>
        <v>-9.3488928489433909E-2</v>
      </c>
      <c r="J22" s="66">
        <f t="shared" si="1"/>
        <v>0</v>
      </c>
    </row>
    <row r="23" spans="2:10" ht="13.2" customHeight="1" x14ac:dyDescent="0.25">
      <c r="B23" s="34">
        <f t="shared" si="2"/>
        <v>6.5</v>
      </c>
      <c r="C23" s="60"/>
      <c r="D23" s="41" t="str">
        <f>[1]!obMake("mcBond"&amp;ROW(),obLibs&amp;"net.finmath.montecarlo.interestrate.products.Bond",[1]!obMake("","double",B23))</f>
        <v>mcBond23 
[22011]</v>
      </c>
      <c r="E23" s="64" t="str">
        <f>[1]!OBRUN("mcBond value "&amp;ROW(),D23,"getValue",LIBORMarketModel!$M$28)</f>
        <v>mcBond value 23 
[26083]</v>
      </c>
      <c r="F23" s="65">
        <f>[1]!OBGET([1]!OBSYNC(E23,E$11:E$511))</f>
        <v>0.8240270166457111</v>
      </c>
      <c r="G23" s="60">
        <f>[1]!OBGET([1]!OBCALL("",[1]!obMake("","net.finmath.marketdata.model.curves.DiscountCurveFromForwardCurve",'Rate Curve Data'!$E$17),"getDiscountFactor",[1]!obMake("","double",B23)))</f>
        <v>0.91916222342668508</v>
      </c>
      <c r="H23" s="60">
        <f>[1]!OBGET([1]!OBCALL("",LIBORMarketModel!$I$10,"getDiscountFactor",[1]!obMake("","double",B23)))</f>
        <v>0.82402701664571099</v>
      </c>
      <c r="I23" s="66">
        <f t="shared" si="0"/>
        <v>-9.513520678097398E-2</v>
      </c>
      <c r="J23" s="66">
        <f t="shared" si="1"/>
        <v>0</v>
      </c>
    </row>
    <row r="24" spans="2:10" ht="13.2" customHeight="1" x14ac:dyDescent="0.25">
      <c r="B24" s="34">
        <f t="shared" si="2"/>
        <v>7</v>
      </c>
      <c r="C24" s="60"/>
      <c r="D24" s="41" t="str">
        <f>[1]!obMake("mcBond"&amp;ROW(),obLibs&amp;"net.finmath.montecarlo.interestrate.products.Bond",[1]!obMake("","double",B24))</f>
        <v>mcBond24 
[21762]</v>
      </c>
      <c r="E24" s="64" t="str">
        <f>[1]!OBRUN("mcBond value "&amp;ROW(),D24,"getValue",LIBORMarketModel!$M$28)</f>
        <v>mcBond value 24 
[26097]</v>
      </c>
      <c r="F24" s="65">
        <f>[1]!OBGET([1]!OBSYNC(E24,E$11:E$511))</f>
        <v>0.81184927748345914</v>
      </c>
      <c r="G24" s="60">
        <f>[1]!OBGET([1]!OBCALL("",[1]!obMake("","net.finmath.marketdata.model.curves.DiscountCurveFromForwardCurve",'Rate Curve Data'!$E$17),"getDiscountFactor",[1]!obMake("","double",B24)))</f>
        <v>0.90814368395960388</v>
      </c>
      <c r="H24" s="60">
        <f>[1]!OBGET([1]!OBCALL("",LIBORMarketModel!$I$10,"getDiscountFactor",[1]!obMake("","double",B24)))</f>
        <v>0.81184927748345925</v>
      </c>
      <c r="I24" s="66">
        <f t="shared" si="0"/>
        <v>-9.6294406476144734E-2</v>
      </c>
      <c r="J24" s="66">
        <f t="shared" si="1"/>
        <v>0</v>
      </c>
    </row>
    <row r="25" spans="2:10" ht="13.2" customHeight="1" x14ac:dyDescent="0.25">
      <c r="B25" s="34">
        <f t="shared" si="2"/>
        <v>7.5</v>
      </c>
      <c r="C25" s="60"/>
      <c r="D25" s="41" t="str">
        <f>[1]!obMake("mcBond"&amp;ROW(),obLibs&amp;"net.finmath.montecarlo.interestrate.products.Bond",[1]!obMake("","double",B25))</f>
        <v>mcBond25 
[21765]</v>
      </c>
      <c r="E25" s="64" t="str">
        <f>[1]!OBRUN("mcBond value "&amp;ROW(),D25,"getValue",LIBORMarketModel!$M$28)</f>
        <v>mcBond value 25 
[26096]</v>
      </c>
      <c r="F25" s="65">
        <f>[1]!OBGET([1]!OBSYNC(E25,E$11:E$511))</f>
        <v>0.79985150490981205</v>
      </c>
      <c r="G25" s="60">
        <f>[1]!OBGET([1]!OBCALL("",[1]!obMake("","net.finmath.marketdata.model.curves.DiscountCurveFromForwardCurve",'Rate Curve Data'!$E$17),"getDiscountFactor",[1]!obMake("","double",B25)))</f>
        <v>0.89691800132817789</v>
      </c>
      <c r="H25" s="60">
        <f>[1]!OBGET([1]!OBCALL("",LIBORMarketModel!$I$10,"getDiscountFactor",[1]!obMake("","double",B25)))</f>
        <v>0.79985150490981216</v>
      </c>
      <c r="I25" s="66">
        <f t="shared" si="0"/>
        <v>-9.7066496418365844E-2</v>
      </c>
      <c r="J25" s="66">
        <f t="shared" si="1"/>
        <v>0</v>
      </c>
    </row>
    <row r="26" spans="2:10" ht="13.2" customHeight="1" x14ac:dyDescent="0.25">
      <c r="B26" s="34">
        <f t="shared" si="2"/>
        <v>8</v>
      </c>
      <c r="C26" s="60"/>
      <c r="D26" s="41" t="str">
        <f>[1]!obMake("mcBond"&amp;ROW(),obLibs&amp;"net.finmath.montecarlo.interestrate.products.Bond",[1]!obMake("","double",B26))</f>
        <v>mcBond26 
[22315]</v>
      </c>
      <c r="E26" s="64" t="str">
        <f>[1]!OBRUN("mcBond value "&amp;ROW(),D26,"getValue",LIBORMarketModel!$M$28)</f>
        <v>mcBond value 26 
[26072]</v>
      </c>
      <c r="F26" s="65">
        <f>[1]!OBGET([1]!OBSYNC(E26,E$11:E$511))</f>
        <v>0.78803103932001206</v>
      </c>
      <c r="G26" s="60">
        <f>[1]!OBGET([1]!OBCALL("",[1]!obMake("","net.finmath.marketdata.model.curves.DiscountCurveFromForwardCurve",'Rate Curve Data'!$E$17),"getDiscountFactor",[1]!obMake("","double",B26)))</f>
        <v>0.88558438993434363</v>
      </c>
      <c r="H26" s="60">
        <f>[1]!OBGET([1]!OBCALL("",LIBORMarketModel!$I$10,"getDiscountFactor",[1]!obMake("","double",B26)))</f>
        <v>0.78803103932001206</v>
      </c>
      <c r="I26" s="66">
        <f t="shared" si="0"/>
        <v>-9.7553350614331569E-2</v>
      </c>
      <c r="J26" s="66">
        <f t="shared" si="1"/>
        <v>0</v>
      </c>
    </row>
    <row r="27" spans="2:10" ht="13.2" customHeight="1" x14ac:dyDescent="0.25">
      <c r="B27" s="34">
        <f t="shared" si="2"/>
        <v>8.5</v>
      </c>
      <c r="C27" s="60"/>
      <c r="D27" s="41" t="str">
        <f>[1]!obMake("mcBond"&amp;ROW(),obLibs&amp;"net.finmath.montecarlo.interestrate.products.Bond",[1]!obMake("","double",B27))</f>
        <v>mcBond27 
[21644]</v>
      </c>
      <c r="E27" s="64" t="str">
        <f>[1]!OBRUN("mcBond value "&amp;ROW(),D27,"getValue",LIBORMarketModel!$M$28)</f>
        <v>mcBond value 27 
[26103]</v>
      </c>
      <c r="F27" s="65">
        <f>[1]!OBGET([1]!OBSYNC(E27,E$11:E$511))</f>
        <v>0.77638526041380518</v>
      </c>
      <c r="G27" s="60">
        <f>[1]!OBGET([1]!OBCALL("",[1]!obMake("","net.finmath.marketdata.model.curves.DiscountCurveFromForwardCurve",'Rate Curve Data'!$E$17),"getDiscountFactor",[1]!obMake("","double",B27)))</f>
        <v>0.87411818984743372</v>
      </c>
      <c r="H27" s="60">
        <f>[1]!OBGET([1]!OBCALL("",LIBORMarketModel!$I$10,"getDiscountFactor",[1]!obMake("","double",B27)))</f>
        <v>0.77638526041380518</v>
      </c>
      <c r="I27" s="66">
        <f t="shared" si="0"/>
        <v>-9.7732929433628546E-2</v>
      </c>
      <c r="J27" s="66">
        <f t="shared" si="1"/>
        <v>0</v>
      </c>
    </row>
    <row r="28" spans="2:10" ht="13.2" customHeight="1" x14ac:dyDescent="0.25">
      <c r="B28" s="34">
        <f t="shared" si="2"/>
        <v>9</v>
      </c>
      <c r="C28" s="60"/>
      <c r="D28" s="41" t="str">
        <f>[1]!obMake("mcBond"&amp;ROW(),obLibs&amp;"net.finmath.montecarlo.interestrate.products.Bond",[1]!obMake("","double",B28))</f>
        <v>mcBond28 
[21961]</v>
      </c>
      <c r="E28" s="64" t="str">
        <f>[1]!OBRUN("mcBond value "&amp;ROW(),D28,"getValue",LIBORMarketModel!$M$28)</f>
        <v>mcBond value 28 
[26087]</v>
      </c>
      <c r="F28" s="65">
        <f>[1]!OBGET([1]!OBSYNC(E28,E$11:E$511))</f>
        <v>0.76491158661458636</v>
      </c>
      <c r="G28" s="60">
        <f>[1]!OBGET([1]!OBCALL("",[1]!obMake("","net.finmath.marketdata.model.curves.DiscountCurveFromForwardCurve",'Rate Curve Data'!$E$17),"getDiscountFactor",[1]!obMake("","double",B28)))</f>
        <v>0.86249257016412562</v>
      </c>
      <c r="H28" s="60">
        <f>[1]!OBGET([1]!OBCALL("",LIBORMarketModel!$I$10,"getDiscountFactor",[1]!obMake("","double",B28)))</f>
        <v>0.76491158661458636</v>
      </c>
      <c r="I28" s="66">
        <f t="shared" si="0"/>
        <v>-9.7580983549539257E-2</v>
      </c>
      <c r="J28" s="66">
        <f t="shared" si="1"/>
        <v>0</v>
      </c>
    </row>
    <row r="29" spans="2:10" ht="13.2" customHeight="1" x14ac:dyDescent="0.25">
      <c r="B29" s="34">
        <f t="shared" si="2"/>
        <v>9.5</v>
      </c>
      <c r="C29" s="60"/>
      <c r="D29" s="41" t="str">
        <f>[1]!obMake("mcBond"&amp;ROW(),obLibs&amp;"net.finmath.montecarlo.interestrate.products.Bond",[1]!obMake("","double",B29))</f>
        <v>mcBond29 
[21817]</v>
      </c>
      <c r="E29" s="64" t="str">
        <f>[1]!OBRUN("mcBond value "&amp;ROW(),D29,"getValue",LIBORMarketModel!$M$28)</f>
        <v>mcBond value 29 
[26094]</v>
      </c>
      <c r="F29" s="65">
        <f>[1]!OBGET([1]!OBSYNC(E29,E$11:E$511))</f>
        <v>0.75360747449712939</v>
      </c>
      <c r="G29" s="60">
        <f>[1]!OBGET([1]!OBCALL("",[1]!obMake("","net.finmath.marketdata.model.curves.DiscountCurveFromForwardCurve",'Rate Curve Data'!$E$17),"getDiscountFactor",[1]!obMake("","double",B29)))</f>
        <v>0.85068319591868491</v>
      </c>
      <c r="H29" s="60">
        <f>[1]!OBGET([1]!OBCALL("",LIBORMarketModel!$I$10,"getDiscountFactor",[1]!obMake("","double",B29)))</f>
        <v>0.7536074744971295</v>
      </c>
      <c r="I29" s="66">
        <f t="shared" si="0"/>
        <v>-9.7075721421555516E-2</v>
      </c>
      <c r="J29" s="66">
        <f t="shared" si="1"/>
        <v>0</v>
      </c>
    </row>
    <row r="30" spans="2:10" ht="13.2" customHeight="1" x14ac:dyDescent="0.25">
      <c r="B30" s="34">
        <f t="shared" si="2"/>
        <v>10</v>
      </c>
      <c r="C30" s="60"/>
      <c r="D30" s="41" t="str">
        <f>[1]!obMake("mcBond"&amp;ROW(),obLibs&amp;"net.finmath.montecarlo.interestrate.products.Bond",[1]!obMake("","double",B30))</f>
        <v>mcBond30 
[21980]</v>
      </c>
      <c r="E30" s="64" t="str">
        <f>[1]!OBRUN("mcBond value "&amp;ROW(),D30,"getValue",LIBORMarketModel!$M$28)</f>
        <v>mcBond value 30 
[26086]</v>
      </c>
      <c r="F30" s="65">
        <f>[1]!OBGET([1]!OBSYNC(E30,E$11:E$511))</f>
        <v>0.74247041822377302</v>
      </c>
      <c r="G30" s="60">
        <f>[1]!OBGET([1]!OBCALL("",[1]!obMake("","net.finmath.marketdata.model.curves.DiscountCurveFromForwardCurve",'Rate Curve Data'!$E$17),"getDiscountFactor",[1]!obMake("","double",B30)))</f>
        <v>0.83866439291885664</v>
      </c>
      <c r="H30" s="60">
        <f>[1]!OBGET([1]!OBCALL("",LIBORMarketModel!$I$10,"getDiscountFactor",[1]!obMake("","double",B30)))</f>
        <v>0.74247041822377313</v>
      </c>
      <c r="I30" s="66">
        <f t="shared" si="0"/>
        <v>-9.6193974695083617E-2</v>
      </c>
      <c r="J30" s="66">
        <f t="shared" si="1"/>
        <v>0</v>
      </c>
    </row>
    <row r="31" spans="2:10" ht="13.2" customHeight="1" x14ac:dyDescent="0.25">
      <c r="B31" s="34">
        <f t="shared" si="2"/>
        <v>10.5</v>
      </c>
      <c r="C31" s="60"/>
      <c r="D31" s="41" t="str">
        <f>[1]!obMake("mcBond"&amp;ROW(),obLibs&amp;"net.finmath.montecarlo.interestrate.products.Bond",[1]!obMake("","double",B31))</f>
        <v>mcBond31 
[21985]</v>
      </c>
      <c r="E31" s="64" t="str">
        <f>[1]!OBRUN("mcBond value "&amp;ROW(),D31,"getValue",LIBORMarketModel!$M$28)</f>
        <v>mcBond value 31 
[26085]</v>
      </c>
      <c r="F31" s="65">
        <f>[1]!OBGET([1]!OBSYNC(E31,E$11:E$511))</f>
        <v>0.73149794898893927</v>
      </c>
      <c r="G31" s="60">
        <f>[1]!OBGET([1]!OBCALL("",[1]!obMake("","net.finmath.marketdata.model.curves.DiscountCurveFromForwardCurve",'Rate Curve Data'!$E$17),"getDiscountFactor",[1]!obMake("","double",B31)))</f>
        <v>0.82654660466129393</v>
      </c>
      <c r="H31" s="60">
        <f>[1]!OBGET([1]!OBCALL("",LIBORMarketModel!$I$10,"getDiscountFactor",[1]!obMake("","double",B31)))</f>
        <v>0.73149794898893916</v>
      </c>
      <c r="I31" s="66">
        <f t="shared" si="0"/>
        <v>-9.5048655672354654E-2</v>
      </c>
      <c r="J31" s="66">
        <f t="shared" si="1"/>
        <v>0</v>
      </c>
    </row>
    <row r="32" spans="2:10" ht="13.2" customHeight="1" x14ac:dyDescent="0.25">
      <c r="B32" s="34">
        <f t="shared" si="2"/>
        <v>11</v>
      </c>
      <c r="C32" s="60"/>
      <c r="D32" s="41" t="str">
        <f>[1]!obMake("mcBond"&amp;ROW(),obLibs&amp;"net.finmath.montecarlo.interestrate.products.Bond",[1]!obMake("","double",B32))</f>
        <v>mcBond32 
[22369]</v>
      </c>
      <c r="E32" s="64" t="str">
        <f>[1]!OBRUN("mcBond value "&amp;ROW(),D32,"getValue",LIBORMarketModel!$M$28)</f>
        <v>mcBond value 32 
[26071]</v>
      </c>
      <c r="F32" s="65">
        <f>[1]!OBGET([1]!OBSYNC(E32,E$11:E$511))</f>
        <v>0.72068763447186124</v>
      </c>
      <c r="G32" s="60">
        <f>[1]!OBGET([1]!OBCALL("",[1]!obMake("","net.finmath.marketdata.model.curves.DiscountCurveFromForwardCurve",'Rate Curve Data'!$E$17),"getDiscountFactor",[1]!obMake("","double",B32)))</f>
        <v>0.81444381198853388</v>
      </c>
      <c r="H32" s="60">
        <f>[1]!OBGET([1]!OBCALL("",LIBORMarketModel!$I$10,"getDiscountFactor",[1]!obMake("","double",B32)))</f>
        <v>0.72068763447186135</v>
      </c>
      <c r="I32" s="66">
        <f t="shared" si="0"/>
        <v>-9.3756177516672645E-2</v>
      </c>
      <c r="J32" s="66">
        <f t="shared" si="1"/>
        <v>0</v>
      </c>
    </row>
    <row r="33" spans="2:10" ht="13.2" customHeight="1" x14ac:dyDescent="0.25">
      <c r="B33" s="34">
        <f t="shared" si="2"/>
        <v>11.5</v>
      </c>
      <c r="C33" s="60"/>
      <c r="D33" s="41" t="str">
        <f>[1]!obMake("mcBond"&amp;ROW(),obLibs&amp;"net.finmath.montecarlo.interestrate.products.Bond",[1]!obMake("","double",B33))</f>
        <v>mcBond33 
[22527]</v>
      </c>
      <c r="E33" s="64" t="str">
        <f>[1]!OBRUN("mcBond value "&amp;ROW(),D33,"getValue",LIBORMarketModel!$M$28)</f>
        <v>mcBond value 33 
[26064]</v>
      </c>
      <c r="F33" s="65">
        <f>[1]!OBGET([1]!OBSYNC(E33,E$11:E$511))</f>
        <v>0.71003707829740037</v>
      </c>
      <c r="G33" s="60">
        <f>[1]!OBGET([1]!OBCALL("",[1]!obMake("","net.finmath.marketdata.model.curves.DiscountCurveFromForwardCurve",'Rate Curve Data'!$E$17),"getDiscountFactor",[1]!obMake("","double",B33)))</f>
        <v>0.80236054858714201</v>
      </c>
      <c r="H33" s="60">
        <f>[1]!OBGET([1]!OBCALL("",LIBORMarketModel!$I$10,"getDiscountFactor",[1]!obMake("","double",B33)))</f>
        <v>0.71003707829740037</v>
      </c>
      <c r="I33" s="66">
        <f t="shared" si="0"/>
        <v>-9.2323470289741638E-2</v>
      </c>
      <c r="J33" s="66">
        <f t="shared" si="1"/>
        <v>0</v>
      </c>
    </row>
    <row r="34" spans="2:10" ht="13.2" customHeight="1" x14ac:dyDescent="0.25">
      <c r="B34" s="34">
        <f t="shared" si="2"/>
        <v>12</v>
      </c>
      <c r="C34" s="60"/>
      <c r="D34" s="41" t="str">
        <f>[1]!obMake("mcBond"&amp;ROW(),obLibs&amp;"net.finmath.montecarlo.interestrate.products.Bond",[1]!obMake("","double",B34))</f>
        <v>mcBond34 
[21658]</v>
      </c>
      <c r="E34" s="64" t="str">
        <f>[1]!OBRUN("mcBond value "&amp;ROW(),D34,"getValue",LIBORMarketModel!$M$28)</f>
        <v>mcBond value 34 
[26102]</v>
      </c>
      <c r="F34" s="65">
        <f>[1]!OBGET([1]!OBSYNC(E34,E$11:E$511))</f>
        <v>0.69954391950482819</v>
      </c>
      <c r="G34" s="60">
        <f>[1]!OBGET([1]!OBCALL("",[1]!obMake("","net.finmath.marketdata.model.curves.DiscountCurveFromForwardCurve",'Rate Curve Data'!$E$17),"getDiscountFactor",[1]!obMake("","double",B34)))</f>
        <v>0.79030126849381932</v>
      </c>
      <c r="H34" s="60">
        <f>[1]!OBGET([1]!OBCALL("",LIBORMarketModel!$I$10,"getDiscountFactor",[1]!obMake("","double",B34)))</f>
        <v>0.69954391950482808</v>
      </c>
      <c r="I34" s="66">
        <f t="shared" si="0"/>
        <v>-9.0757348988991127E-2</v>
      </c>
      <c r="J34" s="66">
        <f t="shared" si="1"/>
        <v>0</v>
      </c>
    </row>
    <row r="35" spans="2:10" ht="13.2" customHeight="1" x14ac:dyDescent="0.25">
      <c r="B35" s="34">
        <f t="shared" si="2"/>
        <v>12.5</v>
      </c>
      <c r="C35" s="60"/>
      <c r="D35" s="41" t="str">
        <f>[1]!obMake("mcBond"&amp;ROW(),obLibs&amp;"net.finmath.montecarlo.interestrate.products.Bond",[1]!obMake("","double",B35))</f>
        <v>mcBond35 
[22157]</v>
      </c>
      <c r="E35" s="64" t="str">
        <f>[1]!OBRUN("mcBond value "&amp;ROW(),D35,"getValue",LIBORMarketModel!$M$28)</f>
        <v>mcBond value 35 
[26078]</v>
      </c>
      <c r="F35" s="65">
        <f>[1]!OBGET([1]!OBSYNC(E35,E$11:E$511))</f>
        <v>0.68920583202446117</v>
      </c>
      <c r="G35" s="60">
        <f>[1]!OBGET([1]!OBCALL("",[1]!obMake("","net.finmath.marketdata.model.curves.DiscountCurveFromForwardCurve",'Rate Curve Data'!$E$17),"getDiscountFactor",[1]!obMake("","double",B35)))</f>
        <v>0.77844968352248212</v>
      </c>
      <c r="H35" s="60">
        <f>[1]!OBGET([1]!OBCALL("",LIBORMarketModel!$I$10,"getDiscountFactor",[1]!obMake("","double",B35)))</f>
        <v>0.68920583202446117</v>
      </c>
      <c r="I35" s="66">
        <f t="shared" si="0"/>
        <v>-8.9243851498020943E-2</v>
      </c>
      <c r="J35" s="66">
        <f t="shared" si="1"/>
        <v>0</v>
      </c>
    </row>
    <row r="36" spans="2:10" ht="13.2" customHeight="1" x14ac:dyDescent="0.25">
      <c r="B36" s="34">
        <f t="shared" si="2"/>
        <v>13</v>
      </c>
      <c r="C36" s="60"/>
      <c r="D36" s="41" t="str">
        <f>[1]!obMake("mcBond"&amp;ROW(),obLibs&amp;"net.finmath.montecarlo.interestrate.products.Bond",[1]!obMake("","double",B36))</f>
        <v>mcBond36 
[21667]</v>
      </c>
      <c r="E36" s="64" t="str">
        <f>[1]!OBRUN("mcBond value "&amp;ROW(),D36,"getValue",LIBORMarketModel!$M$28)</f>
        <v>mcBond value 36 
[26101]</v>
      </c>
      <c r="F36" s="65">
        <f>[1]!OBGET([1]!OBSYNC(E36,E$11:E$511))</f>
        <v>0.67902052416203096</v>
      </c>
      <c r="G36" s="60">
        <f>[1]!OBGET([1]!OBCALL("",[1]!obMake("","net.finmath.marketdata.model.curves.DiscountCurveFromForwardCurve",'Rate Curve Data'!$E$17),"getDiscountFactor",[1]!obMake("","double",B36)))</f>
        <v>0.76699589678002855</v>
      </c>
      <c r="H36" s="60">
        <f>[1]!OBGET([1]!OBCALL("",LIBORMarketModel!$I$10,"getDiscountFactor",[1]!obMake("","double",B36)))</f>
        <v>0.67902052416203085</v>
      </c>
      <c r="I36" s="66">
        <f t="shared" si="0"/>
        <v>-8.7975372617997594E-2</v>
      </c>
      <c r="J36" s="66">
        <f t="shared" si="1"/>
        <v>0</v>
      </c>
    </row>
    <row r="37" spans="2:10" ht="13.2" customHeight="1" x14ac:dyDescent="0.25">
      <c r="B37" s="34">
        <f t="shared" si="2"/>
        <v>13.5</v>
      </c>
      <c r="C37" s="60"/>
      <c r="D37" s="41" t="str">
        <f>[1]!obMake("mcBond"&amp;ROW(),obLibs&amp;"net.finmath.montecarlo.interestrate.products.Bond",[1]!obMake("","double",B37))</f>
        <v>mcBond37 
[21676]</v>
      </c>
      <c r="E37" s="64" t="str">
        <f>[1]!OBRUN("mcBond value "&amp;ROW(),D37,"getValue",LIBORMarketModel!$M$28)</f>
        <v>mcBond value 37 
[26100]</v>
      </c>
      <c r="F37" s="65">
        <f>[1]!OBGET([1]!OBSYNC(E37,E$11:E$511))</f>
        <v>0.66898573809067097</v>
      </c>
      <c r="G37" s="60">
        <f>[1]!OBGET([1]!OBCALL("",[1]!obMake("","net.finmath.marketdata.model.curves.DiscountCurveFromForwardCurve",'Rate Curve Data'!$E$17),"getDiscountFactor",[1]!obMake("","double",B37)))</f>
        <v>0.75592759127597331</v>
      </c>
      <c r="H37" s="60">
        <f>[1]!OBGET([1]!OBCALL("",LIBORMarketModel!$I$10,"getDiscountFactor",[1]!obMake("","double",B37)))</f>
        <v>0.66898573809067086</v>
      </c>
      <c r="I37" s="66">
        <f t="shared" si="0"/>
        <v>-8.6941853185302342E-2</v>
      </c>
      <c r="J37" s="66">
        <f t="shared" si="1"/>
        <v>0</v>
      </c>
    </row>
    <row r="38" spans="2:10" ht="13.2" customHeight="1" x14ac:dyDescent="0.25">
      <c r="B38" s="34">
        <f t="shared" si="2"/>
        <v>14</v>
      </c>
      <c r="C38" s="60"/>
      <c r="D38" s="41" t="str">
        <f>[1]!obMake("mcBond"&amp;ROW(),obLibs&amp;"net.finmath.montecarlo.interestrate.products.Bond",[1]!obMake("","double",B38))</f>
        <v>mcBond38 
[22219]</v>
      </c>
      <c r="E38" s="64" t="str">
        <f>[1]!OBRUN("mcBond value "&amp;ROW(),D38,"getValue",LIBORMarketModel!$M$28)</f>
        <v>mcBond value 38 
[26077]</v>
      </c>
      <c r="F38" s="65">
        <f>[1]!OBGET([1]!OBSYNC(E38,E$11:E$511))</f>
        <v>0.65909924935041486</v>
      </c>
      <c r="G38" s="60">
        <f>[1]!OBGET([1]!OBCALL("",[1]!obMake("","net.finmath.marketdata.model.curves.DiscountCurveFromForwardCurve",'Rate Curve Data'!$E$17),"getDiscountFactor",[1]!obMake("","double",B38)))</f>
        <v>0.74523295637257736</v>
      </c>
      <c r="H38" s="60">
        <f>[1]!OBGET([1]!OBCALL("",LIBORMarketModel!$I$10,"getDiscountFactor",[1]!obMake("","double",B38)))</f>
        <v>0.65909924935041486</v>
      </c>
      <c r="I38" s="66">
        <f t="shared" si="0"/>
        <v>-8.6133707022162498E-2</v>
      </c>
      <c r="J38" s="66">
        <f t="shared" si="1"/>
        <v>0</v>
      </c>
    </row>
    <row r="39" spans="2:10" ht="13.2" customHeight="1" x14ac:dyDescent="0.25">
      <c r="B39" s="34">
        <f t="shared" si="2"/>
        <v>14.5</v>
      </c>
      <c r="C39" s="60"/>
      <c r="D39" s="41" t="str">
        <f>[1]!obMake("mcBond"&amp;ROW(),obLibs&amp;"net.finmath.montecarlo.interestrate.products.Bond",[1]!obMake("","double",B39))</f>
        <v>mcBond39 
[22563]</v>
      </c>
      <c r="E39" s="64" t="str">
        <f>[1]!OBRUN("mcBond value "&amp;ROW(),D39,"getValue",LIBORMarketModel!$M$28)</f>
        <v>mcBond value 39 
[26062]</v>
      </c>
      <c r="F39" s="65">
        <f>[1]!OBGET([1]!OBSYNC(E39,E$11:E$511))</f>
        <v>0.64935886635508844</v>
      </c>
      <c r="G39" s="60">
        <f>[1]!OBGET([1]!OBCALL("",[1]!obMake("","net.finmath.marketdata.model.curves.DiscountCurveFromForwardCurve",'Rate Curve Data'!$E$17),"getDiscountFactor",[1]!obMake("","double",B39)))</f>
        <v>0.73490066719398561</v>
      </c>
      <c r="H39" s="60">
        <f>[1]!OBGET([1]!OBCALL("",LIBORMarketModel!$I$10,"getDiscountFactor",[1]!obMake("","double",B39)))</f>
        <v>0.64935886635508844</v>
      </c>
      <c r="I39" s="66">
        <f t="shared" si="0"/>
        <v>-8.5541800838897175E-2</v>
      </c>
      <c r="J39" s="66">
        <f t="shared" si="1"/>
        <v>0</v>
      </c>
    </row>
    <row r="40" spans="2:10" ht="13.2" customHeight="1" x14ac:dyDescent="0.25">
      <c r="B40" s="34">
        <f t="shared" si="2"/>
        <v>15</v>
      </c>
      <c r="C40" s="60"/>
      <c r="D40" s="41" t="str">
        <f>[1]!obMake("mcBond"&amp;ROW(),obLibs&amp;"net.finmath.montecarlo.interestrate.products.Bond",[1]!obMake("","double",B40))</f>
        <v>mcBond40 
[22583]</v>
      </c>
      <c r="E40" s="64" t="str">
        <f>[1]!OBRUN("mcBond value "&amp;ROW(),D40,"getValue",LIBORMarketModel!$M$28)</f>
        <v>mcBond value 40 
[26061]</v>
      </c>
      <c r="F40" s="65">
        <f>[1]!OBGET([1]!OBSYNC(E40,E$11:E$511))</f>
        <v>0.63976242990649146</v>
      </c>
      <c r="G40" s="60">
        <f>[1]!OBGET([1]!OBCALL("",[1]!obMake("","net.finmath.marketdata.model.curves.DiscountCurveFromForwardCurve",'Rate Curve Data'!$E$17),"getDiscountFactor",[1]!obMake("","double",B40)))</f>
        <v>0.72491986501289396</v>
      </c>
      <c r="H40" s="60">
        <f>[1]!OBGET([1]!OBCALL("",LIBORMarketModel!$I$10,"getDiscountFactor",[1]!obMake("","double",B40)))</f>
        <v>0.63976242990649135</v>
      </c>
      <c r="I40" s="66">
        <f t="shared" si="0"/>
        <v>-8.5157435106402501E-2</v>
      </c>
      <c r="J40" s="66">
        <f t="shared" si="1"/>
        <v>0</v>
      </c>
    </row>
    <row r="41" spans="2:10" ht="13.2" customHeight="1" x14ac:dyDescent="0.25">
      <c r="B41" s="34">
        <f t="shared" si="2"/>
        <v>15.5</v>
      </c>
      <c r="C41" s="60"/>
      <c r="D41" s="41" t="str">
        <f>[1]!obMake("mcBond"&amp;ROW(),obLibs&amp;"net.finmath.montecarlo.interestrate.products.Bond",[1]!obMake("","double",B41))</f>
        <v>mcBond41 
[22000]</v>
      </c>
      <c r="E41" s="64" t="str">
        <f>[1]!OBRUN("mcBond value "&amp;ROW(),D41,"getValue",LIBORMarketModel!$M$28)</f>
        <v>mcBond value 41 
[26084]</v>
      </c>
      <c r="F41" s="65">
        <f>[1]!OBGET([1]!OBSYNC(E41,E$11:E$511))</f>
        <v>0.6303078127157552</v>
      </c>
      <c r="G41" s="60">
        <f>[1]!OBGET([1]!OBCALL("",[1]!obMake("","net.finmath.marketdata.model.curves.DiscountCurveFromForwardCurve",'Rate Curve Data'!$E$17),"getDiscountFactor",[1]!obMake("","double",B41)))</f>
        <v>0.71527020734634894</v>
      </c>
      <c r="H41" s="60">
        <f>[1]!OBGET([1]!OBCALL("",LIBORMarketModel!$I$10,"getDiscountFactor",[1]!obMake("","double",B41)))</f>
        <v>0.63030781271575509</v>
      </c>
      <c r="I41" s="66">
        <f t="shared" si="0"/>
        <v>-8.4962394630593741E-2</v>
      </c>
      <c r="J41" s="66">
        <f t="shared" si="1"/>
        <v>0</v>
      </c>
    </row>
    <row r="42" spans="2:10" ht="13.2" customHeight="1" x14ac:dyDescent="0.25">
      <c r="B42" s="34">
        <f t="shared" si="2"/>
        <v>16</v>
      </c>
      <c r="C42" s="60"/>
      <c r="D42" s="41" t="str">
        <f>[1]!obMake("mcBond"&amp;ROW(),obLibs&amp;"net.finmath.montecarlo.interestrate.products.Bond",[1]!obMake("","double",B42))</f>
        <v>mcBond42 
[22605]</v>
      </c>
      <c r="E42" s="64" t="str">
        <f>[1]!OBRUN("mcBond value "&amp;ROW(),D42,"getValue",LIBORMarketModel!$M$28)</f>
        <v>mcBond value 42 
[26060]</v>
      </c>
      <c r="F42" s="65">
        <f>[1]!OBGET([1]!OBSYNC(E42,E$11:E$511))</f>
        <v>0.62099291893177844</v>
      </c>
      <c r="G42" s="60">
        <f>[1]!OBGET([1]!OBCALL("",[1]!obMake("","net.finmath.marketdata.model.curves.DiscountCurveFromForwardCurve",'Rate Curve Data'!$E$17),"getDiscountFactor",[1]!obMake("","double",B42)))</f>
        <v>0.70593109413545552</v>
      </c>
      <c r="H42" s="60">
        <f>[1]!OBGET([1]!OBCALL("",LIBORMarketModel!$I$10,"getDiscountFactor",[1]!obMake("","double",B42)))</f>
        <v>0.62099291893177844</v>
      </c>
      <c r="I42" s="66">
        <f t="shared" si="0"/>
        <v>-8.493817520367708E-2</v>
      </c>
      <c r="J42" s="66">
        <f t="shared" si="1"/>
        <v>0</v>
      </c>
    </row>
    <row r="43" spans="2:10" ht="13.2" customHeight="1" x14ac:dyDescent="0.25">
      <c r="B43" s="34">
        <f t="shared" si="2"/>
        <v>16.5</v>
      </c>
      <c r="C43" s="60"/>
      <c r="D43" s="41" t="str">
        <f>[1]!obMake("mcBond"&amp;ROW(),obLibs&amp;"net.finmath.montecarlo.interestrate.products.Bond",[1]!obMake("","double",B43))</f>
        <v>mcBond43 
[22495]</v>
      </c>
      <c r="E43" s="64" t="str">
        <f>[1]!OBRUN("mcBond value "&amp;ROW(),D43,"getValue",LIBORMarketModel!$M$28)</f>
        <v>mcBond value 43 
[26067]</v>
      </c>
      <c r="F43" s="65">
        <f>[1]!OBGET([1]!OBSYNC(E43,E$11:E$511))</f>
        <v>0.61181568367662909</v>
      </c>
      <c r="G43" s="60">
        <f>[1]!OBGET([1]!OBCALL("",[1]!obMake("","net.finmath.marketdata.model.curves.DiscountCurveFromForwardCurve",'Rate Curve Data'!$E$17),"getDiscountFactor",[1]!obMake("","double",B43)))</f>
        <v>0.69689372924939541</v>
      </c>
      <c r="H43" s="60">
        <f>[1]!OBGET([1]!OBCALL("",LIBORMarketModel!$I$10,"getDiscountFactor",[1]!obMake("","double",B43)))</f>
        <v>0.61181568367662909</v>
      </c>
      <c r="I43" s="66">
        <f t="shared" ref="I43:I60" si="3">F43-G43</f>
        <v>-8.5078045572766325E-2</v>
      </c>
      <c r="J43" s="66">
        <f t="shared" ref="J43:J60" si="4">F43-H43</f>
        <v>0</v>
      </c>
    </row>
    <row r="44" spans="2:10" ht="13.2" customHeight="1" x14ac:dyDescent="0.25">
      <c r="B44" s="34">
        <f t="shared" ref="B44:B60" si="5">B43+0.5</f>
        <v>17</v>
      </c>
      <c r="C44" s="60"/>
      <c r="D44" s="41" t="str">
        <f>[1]!obMake("mcBond"&amp;ROW(),obLibs&amp;"net.finmath.montecarlo.interestrate.products.Bond",[1]!obMake("","double",B44))</f>
        <v>mcBond44 
[21898]</v>
      </c>
      <c r="E44" s="64" t="str">
        <f>[1]!OBRUN("mcBond value "&amp;ROW(),D44,"getValue",LIBORMarketModel!$M$28)</f>
        <v>mcBond value 44 
[26090]</v>
      </c>
      <c r="F44" s="65">
        <f>[1]!OBGET([1]!OBSYNC(E44,E$11:E$511))</f>
        <v>0.60277407258781202</v>
      </c>
      <c r="G44" s="60">
        <f>[1]!OBGET([1]!OBCALL("",[1]!obMake("","net.finmath.marketdata.model.curves.DiscountCurveFromForwardCurve",'Rate Curve Data'!$E$17),"getDiscountFactor",[1]!obMake("","double",B44)))</f>
        <v>0.68814966061249883</v>
      </c>
      <c r="H44" s="60">
        <f>[1]!OBGET([1]!OBCALL("",LIBORMarketModel!$I$10,"getDiscountFactor",[1]!obMake("","double",B44)))</f>
        <v>0.60277407258781202</v>
      </c>
      <c r="I44" s="66">
        <f t="shared" si="3"/>
        <v>-8.537558802468681E-2</v>
      </c>
      <c r="J44" s="66">
        <f t="shared" si="4"/>
        <v>0</v>
      </c>
    </row>
    <row r="45" spans="2:10" ht="13.2" customHeight="1" x14ac:dyDescent="0.25">
      <c r="B45" s="34">
        <f t="shared" si="5"/>
        <v>17.5</v>
      </c>
      <c r="C45" s="60"/>
      <c r="D45" s="41" t="str">
        <f>[1]!obMake("mcBond"&amp;ROW(),obLibs&amp;"net.finmath.montecarlo.interestrate.products.Bond",[1]!obMake("","double",B45))</f>
        <v>mcBond45 
[21848]</v>
      </c>
      <c r="E45" s="64" t="str">
        <f>[1]!OBRUN("mcBond value "&amp;ROW(),D45,"getValue",LIBORMarketModel!$M$28)</f>
        <v>mcBond value 45 
[26093]</v>
      </c>
      <c r="F45" s="65">
        <f>[1]!OBGET([1]!OBSYNC(E45,E$11:E$511))</f>
        <v>0.59386608136730257</v>
      </c>
      <c r="G45" s="60">
        <f>[1]!OBGET([1]!OBCALL("",[1]!obMake("","net.finmath.marketdata.model.curves.DiscountCurveFromForwardCurve",'Rate Curve Data'!$E$17),"getDiscountFactor",[1]!obMake("","double",B45)))</f>
        <v>0.67969076724519917</v>
      </c>
      <c r="H45" s="60">
        <f>[1]!OBGET([1]!OBCALL("",LIBORMarketModel!$I$10,"getDiscountFactor",[1]!obMake("","double",B45)))</f>
        <v>0.59386608136730257</v>
      </c>
      <c r="I45" s="66">
        <f t="shared" si="3"/>
        <v>-8.58246858778966E-2</v>
      </c>
      <c r="J45" s="66">
        <f t="shared" si="4"/>
        <v>0</v>
      </c>
    </row>
    <row r="46" spans="2:10" ht="13.2" customHeight="1" x14ac:dyDescent="0.25">
      <c r="B46" s="34">
        <f t="shared" si="5"/>
        <v>18</v>
      </c>
      <c r="C46" s="60"/>
      <c r="D46" s="41" t="str">
        <f>[1]!obMake("mcBond"&amp;ROW(),obLibs&amp;"net.finmath.montecarlo.interestrate.products.Bond",[1]!obMake("","double",B46))</f>
        <v>mcBond46 
[21632]</v>
      </c>
      <c r="E46" s="64" t="str">
        <f>[1]!OBRUN("mcBond value "&amp;ROW(),D46,"getValue",LIBORMarketModel!$M$28)</f>
        <v>mcBond value 46 
[26104]</v>
      </c>
      <c r="F46" s="65">
        <f>[1]!OBGET([1]!OBSYNC(E46,E$11:E$511))</f>
        <v>0.58508973533724395</v>
      </c>
      <c r="G46" s="60">
        <f>[1]!OBGET([1]!OBCALL("",[1]!obMake("","net.finmath.marketdata.model.curves.DiscountCurveFromForwardCurve",'Rate Curve Data'!$E$17),"getDiscountFactor",[1]!obMake("","double",B46)))</f>
        <v>0.67150924688855884</v>
      </c>
      <c r="H46" s="60">
        <f>[1]!OBGET([1]!OBCALL("",LIBORMarketModel!$I$10,"getDiscountFactor",[1]!obMake("","double",B46)))</f>
        <v>0.58508973533724395</v>
      </c>
      <c r="I46" s="66">
        <f t="shared" si="3"/>
        <v>-8.6419511551314887E-2</v>
      </c>
      <c r="J46" s="66">
        <f t="shared" si="4"/>
        <v>0</v>
      </c>
    </row>
    <row r="47" spans="2:10" ht="13.2" customHeight="1" x14ac:dyDescent="0.25">
      <c r="B47" s="34">
        <f t="shared" si="5"/>
        <v>18.5</v>
      </c>
      <c r="C47" s="60"/>
      <c r="D47" s="41" t="str">
        <f>[1]!obMake("mcBond"&amp;ROW(),obLibs&amp;"net.finmath.montecarlo.interestrate.products.Bond",[1]!obMake("","double",B47))</f>
        <v>mcBond47 
[22067]</v>
      </c>
      <c r="E47" s="64" t="str">
        <f>[1]!OBRUN("mcBond value "&amp;ROW(),D47,"getValue",LIBORMarketModel!$M$28)</f>
        <v>mcBond value 47 
[26082]</v>
      </c>
      <c r="F47" s="65">
        <f>[1]!OBGET([1]!OBSYNC(E47,E$11:E$511))</f>
        <v>0.57644308900221086</v>
      </c>
      <c r="G47" s="60">
        <f>[1]!OBGET([1]!OBCALL("",[1]!obMake("","net.finmath.marketdata.model.curves.DiscountCurveFromForwardCurve",'Rate Curve Data'!$E$17),"getDiscountFactor",[1]!obMake("","double",B47)))</f>
        <v>0.66359760418630764</v>
      </c>
      <c r="H47" s="60">
        <f>[1]!OBGET([1]!OBCALL("",LIBORMarketModel!$I$10,"getDiscountFactor",[1]!obMake("","double",B47)))</f>
        <v>0.57644308900221086</v>
      </c>
      <c r="I47" s="66">
        <f t="shared" si="3"/>
        <v>-8.7154515184096781E-2</v>
      </c>
      <c r="J47" s="66">
        <f t="shared" si="4"/>
        <v>0</v>
      </c>
    </row>
    <row r="48" spans="2:10" ht="13.2" customHeight="1" x14ac:dyDescent="0.25">
      <c r="B48" s="34">
        <f t="shared" si="5"/>
        <v>19</v>
      </c>
      <c r="C48" s="60"/>
      <c r="D48" s="41" t="str">
        <f>[1]!obMake("mcBond"&amp;ROW(),obLibs&amp;"net.finmath.montecarlo.interestrate.products.Bond",[1]!obMake("","double",B48))</f>
        <v>mcBond48 
[21857]</v>
      </c>
      <c r="E48" s="64" t="str">
        <f>[1]!OBRUN("mcBond value "&amp;ROW(),D48,"getValue",LIBORMarketModel!$M$28)</f>
        <v>mcBond value 48 
[26091]</v>
      </c>
      <c r="F48" s="65">
        <f>[1]!OBGET([1]!OBSYNC(E48,E$11:E$511))</f>
        <v>0.56792422561794187</v>
      </c>
      <c r="G48" s="60">
        <f>[1]!OBGET([1]!OBCALL("",[1]!obMake("","net.finmath.marketdata.model.curves.DiscountCurveFromForwardCurve",'Rate Curve Data'!$E$17),"getDiscountFactor",[1]!obMake("","double",B48)))</f>
        <v>0.65594863939964387</v>
      </c>
      <c r="H48" s="60">
        <f>[1]!OBGET([1]!OBCALL("",LIBORMarketModel!$I$10,"getDiscountFactor",[1]!obMake("","double",B48)))</f>
        <v>0.56792422561794187</v>
      </c>
      <c r="I48" s="66">
        <f t="shared" si="3"/>
        <v>-8.8024413781702004E-2</v>
      </c>
      <c r="J48" s="66">
        <f t="shared" si="4"/>
        <v>0</v>
      </c>
    </row>
    <row r="49" spans="2:10" ht="13.2" customHeight="1" x14ac:dyDescent="0.25">
      <c r="B49" s="34">
        <f t="shared" si="5"/>
        <v>19.5</v>
      </c>
      <c r="C49" s="60"/>
      <c r="D49" s="41" t="str">
        <f>[1]!obMake("mcBond"&amp;ROW(),obLibs&amp;"net.finmath.montecarlo.interestrate.products.Bond",[1]!obMake("","double",B49))</f>
        <v>mcBond49 
[22615]</v>
      </c>
      <c r="E49" s="64" t="str">
        <f>[1]!OBRUN("mcBond value "&amp;ROW(),D49,"getValue",LIBORMarketModel!$M$28)</f>
        <v>mcBond value 49 
[26059]</v>
      </c>
      <c r="F49" s="65">
        <f>[1]!OBGET([1]!OBSYNC(E49,E$11:E$511))</f>
        <v>0.55953125676644544</v>
      </c>
      <c r="G49" s="60">
        <f>[1]!OBGET([1]!OBCALL("",[1]!obMake("","net.finmath.marketdata.model.curves.DiscountCurveFromForwardCurve",'Rate Curve Data'!$E$17),"getDiscountFactor",[1]!obMake("","double",B49)))</f>
        <v>0.64855543763129164</v>
      </c>
      <c r="H49" s="60">
        <f>[1]!OBGET([1]!OBCALL("",LIBORMarketModel!$I$10,"getDiscountFactor",[1]!obMake("","double",B49)))</f>
        <v>0.55953125676644533</v>
      </c>
      <c r="I49" s="66">
        <f t="shared" si="3"/>
        <v>-8.9024180864846203E-2</v>
      </c>
      <c r="J49" s="66">
        <f t="shared" si="4"/>
        <v>0</v>
      </c>
    </row>
    <row r="50" spans="2:10" ht="13.2" customHeight="1" x14ac:dyDescent="0.25">
      <c r="B50" s="34">
        <f t="shared" si="5"/>
        <v>20</v>
      </c>
      <c r="C50" s="60"/>
      <c r="D50" s="41" t="str">
        <f>[1]!obMake("mcBond"&amp;ROW(),obLibs&amp;"net.finmath.montecarlo.interestrate.products.Bond",[1]!obMake("","double",B50))</f>
        <v>mcBond50 
[21589]</v>
      </c>
      <c r="E50" s="64" t="str">
        <f>[1]!OBRUN("mcBond value "&amp;ROW(),D50,"getValue",LIBORMarketModel!$M$28)</f>
        <v>mcBond value 50 
[26106]</v>
      </c>
      <c r="F50" s="65">
        <f>[1]!OBGET([1]!OBSYNC(E50,E$11:E$511))</f>
        <v>0.55126232193738456</v>
      </c>
      <c r="G50" s="60">
        <f>[1]!OBGET([1]!OBCALL("",[1]!obMake("","net.finmath.marketdata.model.curves.DiscountCurveFromForwardCurve",'Rate Curve Data'!$E$17),"getDiscountFactor",[1]!obMake("","double",B50)))</f>
        <v>0.64141135853648723</v>
      </c>
      <c r="H50" s="60">
        <f>[1]!OBGET([1]!OBCALL("",LIBORMarketModel!$I$10,"getDiscountFactor",[1]!obMake("","double",B50)))</f>
        <v>0.55126232193738456</v>
      </c>
      <c r="I50" s="66">
        <f t="shared" si="3"/>
        <v>-9.0149036599102672E-2</v>
      </c>
      <c r="J50" s="66">
        <f t="shared" si="4"/>
        <v>0</v>
      </c>
    </row>
    <row r="51" spans="2:10" ht="13.2" customHeight="1" x14ac:dyDescent="0.25">
      <c r="B51" s="34">
        <f t="shared" si="5"/>
        <v>20.5</v>
      </c>
      <c r="C51" s="60"/>
      <c r="D51" s="41" t="str">
        <f>[1]!obMake("mcBond"&amp;ROW(),obLibs&amp;"net.finmath.montecarlo.interestrate.products.Bond",[1]!obMake("","double",B51))</f>
        <v>mcBond51 
[22411]</v>
      </c>
      <c r="E51" s="64" t="str">
        <f>[1]!OBRUN("mcBond value "&amp;ROW(),D51,"getValue",LIBORMarketModel!$M$28)</f>
        <v>mcBond value 51 
[26070]</v>
      </c>
      <c r="F51" s="65">
        <f>[1]!OBGET([1]!OBSYNC(E51,E$11:E$511))</f>
        <v>0.54311558811564986</v>
      </c>
      <c r="G51" s="60">
        <f>[1]!OBGET([1]!OBCALL("",[1]!obMake("","net.finmath.marketdata.model.curves.DiscountCurveFromForwardCurve",'Rate Curve Data'!$E$17),"getDiscountFactor",[1]!obMake("","double",B51)))</f>
        <v>0.63442795889358061</v>
      </c>
      <c r="H51" s="60">
        <f>[1]!OBGET([1]!OBCALL("",LIBORMarketModel!$I$10,"getDiscountFactor",[1]!obMake("","double",B51)))</f>
        <v>0.54311558811564986</v>
      </c>
      <c r="I51" s="66">
        <f t="shared" si="3"/>
        <v>-9.1312370777930751E-2</v>
      </c>
      <c r="J51" s="66">
        <f t="shared" si="4"/>
        <v>0</v>
      </c>
    </row>
    <row r="52" spans="2:10" ht="13.2" customHeight="1" x14ac:dyDescent="0.25">
      <c r="B52" s="34">
        <f t="shared" si="5"/>
        <v>21</v>
      </c>
      <c r="C52" s="60"/>
      <c r="D52" s="41" t="str">
        <f>[1]!obMake("mcBond"&amp;ROW(),obLibs&amp;"net.finmath.montecarlo.interestrate.products.Bond",[1]!obMake("","double",B52))</f>
        <v>mcBond52 
[22557]</v>
      </c>
      <c r="E52" s="64" t="str">
        <f>[1]!OBRUN("mcBond value "&amp;ROW(),D52,"getValue",LIBORMarketModel!$M$28)</f>
        <v>mcBond value 52 
[26063]</v>
      </c>
      <c r="F52" s="65">
        <f>[1]!OBGET([1]!OBSYNC(E52,E$11:E$511))</f>
        <v>0.53508924937502456</v>
      </c>
      <c r="G52" s="60">
        <f>[1]!OBGET([1]!OBCALL("",[1]!obMake("","net.finmath.marketdata.model.curves.DiscountCurveFromForwardCurve",'Rate Curve Data'!$E$17),"getDiscountFactor",[1]!obMake("","double",B52)))</f>
        <v>0.62750652035438315</v>
      </c>
      <c r="H52" s="60">
        <f>[1]!OBGET([1]!OBCALL("",LIBORMarketModel!$I$10,"getDiscountFactor",[1]!obMake("","double",B52)))</f>
        <v>0.53508924937502456</v>
      </c>
      <c r="I52" s="66">
        <f t="shared" si="3"/>
        <v>-9.241727097935859E-2</v>
      </c>
      <c r="J52" s="66">
        <f t="shared" si="4"/>
        <v>0</v>
      </c>
    </row>
    <row r="53" spans="2:10" ht="13.2" customHeight="1" x14ac:dyDescent="0.25">
      <c r="B53" s="34">
        <f t="shared" si="5"/>
        <v>21.5</v>
      </c>
      <c r="C53" s="60"/>
      <c r="D53" s="41" t="str">
        <f>[1]!obMake("mcBond"&amp;ROW(),obLibs&amp;"net.finmath.montecarlo.interestrate.products.Bond",[1]!obMake("","double",B53))</f>
        <v>mcBond53 
[22650]</v>
      </c>
      <c r="E53" s="64" t="str">
        <f>[1]!OBRUN("mcBond value "&amp;ROW(),D53,"getValue",LIBORMarketModel!$M$28)</f>
        <v>mcBond value 53 
[26058]</v>
      </c>
      <c r="F53" s="65">
        <f>[1]!OBGET([1]!OBSYNC(E53,E$11:E$511))</f>
        <v>0.52718152647785688</v>
      </c>
      <c r="G53" s="60">
        <f>[1]!OBGET([1]!OBCALL("",[1]!obMake("","net.finmath.marketdata.model.curves.DiscountCurveFromForwardCurve",'Rate Curve Data'!$E$17),"getDiscountFactor",[1]!obMake("","double",B53)))</f>
        <v>0.6206466759604703</v>
      </c>
      <c r="H53" s="60">
        <f>[1]!OBGET([1]!OBCALL("",LIBORMarketModel!$I$10,"getDiscountFactor",[1]!obMake("","double",B53)))</f>
        <v>0.52718152647785677</v>
      </c>
      <c r="I53" s="66">
        <f t="shared" si="3"/>
        <v>-9.3465149482613419E-2</v>
      </c>
      <c r="J53" s="66">
        <f t="shared" si="4"/>
        <v>0</v>
      </c>
    </row>
    <row r="54" spans="2:10" ht="13.2" customHeight="1" x14ac:dyDescent="0.25">
      <c r="B54" s="34">
        <f t="shared" si="5"/>
        <v>22</v>
      </c>
      <c r="C54" s="60"/>
      <c r="D54" s="41" t="str">
        <f>[1]!obMake("mcBond"&amp;ROW(),obLibs&amp;"net.finmath.montecarlo.interestrate.products.Bond",[1]!obMake("","double",B54))</f>
        <v>mcBond54 
[22435]</v>
      </c>
      <c r="E54" s="64" t="str">
        <f>[1]!OBRUN("mcBond value "&amp;ROW(),D54,"getValue",LIBORMarketModel!$M$28)</f>
        <v>mcBond value 54 
[26069]</v>
      </c>
      <c r="F54" s="65">
        <f>[1]!OBGET([1]!OBSYNC(E54,E$11:E$511))</f>
        <v>0.51939066648064713</v>
      </c>
      <c r="G54" s="60">
        <f>[1]!OBGET([1]!OBCALL("",[1]!obMake("","net.finmath.marketdata.model.curves.DiscountCurveFromForwardCurve",'Rate Curve Data'!$E$17),"getDiscountFactor",[1]!obMake("","double",B54)))</f>
        <v>0.61384805862988256</v>
      </c>
      <c r="H54" s="60">
        <f>[1]!OBGET([1]!OBCALL("",LIBORMarketModel!$I$10,"getDiscountFactor",[1]!obMake("","double",B54)))</f>
        <v>0.51939066648064725</v>
      </c>
      <c r="I54" s="66">
        <f t="shared" si="3"/>
        <v>-9.4457392149235431E-2</v>
      </c>
      <c r="J54" s="66">
        <f t="shared" si="4"/>
        <v>0</v>
      </c>
    </row>
    <row r="55" spans="2:10" ht="13.2" customHeight="1" x14ac:dyDescent="0.25">
      <c r="B55" s="34">
        <f t="shared" si="5"/>
        <v>22.5</v>
      </c>
      <c r="C55" s="60"/>
      <c r="D55" s="41" t="str">
        <f>[1]!obMake("mcBond"&amp;ROW(),obLibs&amp;"net.finmath.montecarlo.interestrate.products.Bond",[1]!obMake("","double",B55))</f>
        <v>mcBond55 
[22473]</v>
      </c>
      <c r="E55" s="64" t="str">
        <f>[1]!OBRUN("mcBond value "&amp;ROW(),D55,"getValue",LIBORMarketModel!$M$28)</f>
        <v>mcBond value 55 
[26068]</v>
      </c>
      <c r="F55" s="65">
        <f>[1]!OBGET([1]!OBSYNC(E55,E$11:E$511))</f>
        <v>0.51171494234546522</v>
      </c>
      <c r="G55" s="60">
        <f>[1]!OBGET([1]!OBCALL("",[1]!obMake("","net.finmath.marketdata.model.curves.DiscountCurveFromForwardCurve",'Rate Curve Data'!$E$17),"getDiscountFactor",[1]!obMake("","double",B55)))</f>
        <v>0.6071103011914043</v>
      </c>
      <c r="H55" s="60">
        <f>[1]!OBGET([1]!OBCALL("",LIBORMarketModel!$I$10,"getDiscountFactor",[1]!obMake("","double",B55)))</f>
        <v>0.51171494234546522</v>
      </c>
      <c r="I55" s="66">
        <f t="shared" si="3"/>
        <v>-9.5395358845939082E-2</v>
      </c>
      <c r="J55" s="66">
        <f t="shared" si="4"/>
        <v>0</v>
      </c>
    </row>
    <row r="56" spans="2:10" ht="13.2" customHeight="1" x14ac:dyDescent="0.25">
      <c r="B56" s="34">
        <f t="shared" si="5"/>
        <v>23</v>
      </c>
      <c r="C56" s="60"/>
      <c r="D56" s="41" t="str">
        <f>[1]!obMake("mcBond"&amp;ROW(),obLibs&amp;"net.finmath.montecarlo.interestrate.products.Bond",[1]!obMake("","double",B56))</f>
        <v>mcBond56 
[22520]</v>
      </c>
      <c r="E56" s="64" t="str">
        <f>[1]!OBRUN("mcBond value "&amp;ROW(),D56,"getValue",LIBORMarketModel!$M$28)</f>
        <v>mcBond value 56 
[26066]</v>
      </c>
      <c r="F56" s="65">
        <f>[1]!OBGET([1]!OBSYNC(E56,E$11:E$511))</f>
        <v>0.50415265255710873</v>
      </c>
      <c r="G56" s="60">
        <f>[1]!OBGET([1]!OBCALL("",[1]!obMake("","net.finmath.marketdata.model.curves.DiscountCurveFromForwardCurve",'Rate Curve Data'!$E$17),"getDiscountFactor",[1]!obMake("","double",B56)))</f>
        <v>0.60043303641847434</v>
      </c>
      <c r="H56" s="60">
        <f>[1]!OBGET([1]!OBCALL("",LIBORMarketModel!$I$10,"getDiscountFactor",[1]!obMake("","double",B56)))</f>
        <v>0.50415265255710873</v>
      </c>
      <c r="I56" s="66">
        <f t="shared" si="3"/>
        <v>-9.6280383861365615E-2</v>
      </c>
      <c r="J56" s="66">
        <f t="shared" si="4"/>
        <v>0</v>
      </c>
    </row>
    <row r="57" spans="2:10" ht="13.2" customHeight="1" x14ac:dyDescent="0.25">
      <c r="B57" s="34">
        <f t="shared" si="5"/>
        <v>23.5</v>
      </c>
      <c r="C57" s="60"/>
      <c r="D57" s="41" t="str">
        <f>[1]!obMake("mcBond"&amp;ROW(),obLibs&amp;"net.finmath.montecarlo.interestrate.products.Bond",[1]!obMake("","double",B57))</f>
        <v>mcBond57 
[22267]</v>
      </c>
      <c r="E57" s="64" t="str">
        <f>[1]!OBRUN("mcBond value "&amp;ROW(),D57,"getValue",LIBORMarketModel!$M$28)</f>
        <v>mcBond value 57 
[26075]</v>
      </c>
      <c r="F57" s="65">
        <f>[1]!OBGET([1]!OBSYNC(E57,E$11:E$511))</f>
        <v>0.49670212074592002</v>
      </c>
      <c r="G57" s="60">
        <f>[1]!OBGET([1]!OBCALL("",[1]!obMake("","net.finmath.marketdata.model.curves.DiscountCurveFromForwardCurve",'Rate Curve Data'!$E$17),"getDiscountFactor",[1]!obMake("","double",B57)))</f>
        <v>0.59381589706273075</v>
      </c>
      <c r="H57" s="60">
        <f>[1]!OBGET([1]!OBCALL("",LIBORMarketModel!$I$10,"getDiscountFactor",[1]!obMake("","double",B57)))</f>
        <v>0.49670212074591996</v>
      </c>
      <c r="I57" s="66">
        <f t="shared" si="3"/>
        <v>-9.7113776316810729E-2</v>
      </c>
      <c r="J57" s="66">
        <f t="shared" si="4"/>
        <v>0</v>
      </c>
    </row>
    <row r="58" spans="2:10" ht="13.2" customHeight="1" x14ac:dyDescent="0.25">
      <c r="B58" s="34">
        <f t="shared" si="5"/>
        <v>24</v>
      </c>
      <c r="C58" s="60"/>
      <c r="D58" s="41" t="str">
        <f>[1]!obMake("mcBond"&amp;ROW(),obLibs&amp;"net.finmath.montecarlo.interestrate.products.Bond",[1]!obMake("","double",B58))</f>
        <v>mcBond58 
[21853]</v>
      </c>
      <c r="E58" s="64" t="str">
        <f>[1]!OBRUN("mcBond value "&amp;ROW(),D58,"getValue",LIBORMarketModel!$M$28)</f>
        <v>mcBond value 58 
[26092]</v>
      </c>
      <c r="F58" s="65">
        <f>[1]!OBGET([1]!OBSYNC(E58,E$11:E$511))</f>
        <v>0.48936169531617735</v>
      </c>
      <c r="G58" s="60">
        <f>[1]!OBGET([1]!OBCALL("",[1]!obMake("","net.finmath.marketdata.model.curves.DiscountCurveFromForwardCurve",'Rate Curve Data'!$E$17),"getDiscountFactor",[1]!obMake("","double",B58)))</f>
        <v>0.58725851588718592</v>
      </c>
      <c r="H58" s="60">
        <f>[1]!OBGET([1]!OBCALL("",LIBORMarketModel!$I$10,"getDiscountFactor",[1]!obMake("","double",B58)))</f>
        <v>0.4893616953161774</v>
      </c>
      <c r="I58" s="66">
        <f t="shared" si="3"/>
        <v>-9.7896820571008569E-2</v>
      </c>
      <c r="J58" s="66">
        <f t="shared" si="4"/>
        <v>0</v>
      </c>
    </row>
    <row r="59" spans="2:10" ht="13.2" customHeight="1" x14ac:dyDescent="0.25">
      <c r="B59" s="34">
        <f t="shared" si="5"/>
        <v>24.5</v>
      </c>
      <c r="C59" s="60"/>
      <c r="D59" s="41" t="str">
        <f>[1]!obMake("mcBond"&amp;ROW(),obLibs&amp;"net.finmath.montecarlo.interestrate.products.Bond",[1]!obMake("","double",B59))</f>
        <v>mcBond59 
[21703]</v>
      </c>
      <c r="E59" s="64" t="str">
        <f>[1]!OBRUN("mcBond value "&amp;ROW(),D59,"getValue",LIBORMarketModel!$M$28)</f>
        <v>mcBond value 59 
[26099]</v>
      </c>
      <c r="F59" s="65">
        <f>[1]!OBGET([1]!OBSYNC(E59,E$11:E$511))</f>
        <v>0.4821297490799778</v>
      </c>
      <c r="G59" s="60">
        <f>[1]!OBGET([1]!OBCALL("",[1]!obMake("","net.finmath.marketdata.model.curves.DiscountCurveFromForwardCurve",'Rate Curve Data'!$E$17),"getDiscountFactor",[1]!obMake("","double",B59)))</f>
        <v>0.58076052569903458</v>
      </c>
      <c r="H59" s="60">
        <f>[1]!OBGET([1]!OBCALL("",LIBORMarketModel!$I$10,"getDiscountFactor",[1]!obMake("","double",B59)))</f>
        <v>0.48212974907997785</v>
      </c>
      <c r="I59" s="66">
        <f t="shared" si="3"/>
        <v>-9.8630776619056781E-2</v>
      </c>
      <c r="J59" s="66">
        <f t="shared" si="4"/>
        <v>0</v>
      </c>
    </row>
    <row r="60" spans="2:10" ht="13.2" customHeight="1" x14ac:dyDescent="0.25">
      <c r="B60" s="34">
        <f t="shared" si="5"/>
        <v>25</v>
      </c>
      <c r="C60" s="60"/>
      <c r="D60" s="41" t="str">
        <f>[1]!obMake("mcBond"&amp;ROW(),obLibs&amp;"net.finmath.montecarlo.interestrate.products.Bond",[1]!obMake("","double",B60))</f>
        <v>mcBond60 
[22279]</v>
      </c>
      <c r="E60" s="64" t="str">
        <f>[1]!OBRUN("mcBond value "&amp;ROW(),D60,"getValue",LIBORMarketModel!$M$28)</f>
        <v>mcBond value 60 
[26073]</v>
      </c>
      <c r="F60" s="65">
        <f>[1]!OBGET([1]!OBSYNC(E60,E$11:E$511))</f>
        <v>0.47500467889652992</v>
      </c>
      <c r="G60" s="60">
        <f>[1]!OBGET([1]!OBCALL("",[1]!obMake("","net.finmath.marketdata.model.curves.DiscountCurveFromForwardCurve",'Rate Curve Data'!$E$17),"getDiscountFactor",[1]!obMake("","double",B60)))</f>
        <v>0.57432155938209206</v>
      </c>
      <c r="H60" s="60">
        <f>[1]!OBGET([1]!OBCALL("",LIBORMarketModel!$I$10,"getDiscountFactor",[1]!obMake("","double",B60)))</f>
        <v>0.47500467889652986</v>
      </c>
      <c r="I60" s="66">
        <f t="shared" si="3"/>
        <v>-9.9316880485562142E-2</v>
      </c>
      <c r="J60" s="66">
        <f t="shared" si="4"/>
        <v>0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65536"/>
  <sheetViews>
    <sheetView zoomScale="75" zoomScaleNormal="75" workbookViewId="0"/>
  </sheetViews>
  <sheetFormatPr baseColWidth="10" defaultColWidth="8.88671875" defaultRowHeight="13.2" x14ac:dyDescent="0.25"/>
  <cols>
    <col min="1" max="1" width="5" style="14"/>
    <col min="2" max="5" width="15.6640625" style="14"/>
    <col min="6" max="6" width="5" style="14"/>
    <col min="7" max="7" width="15.6640625" style="14"/>
    <col min="8" max="10" width="15.6640625" style="41"/>
    <col min="11" max="256" width="15.6640625" style="14"/>
    <col min="257" max="1025" width="11.5546875"/>
  </cols>
  <sheetData>
    <row r="2" spans="2:16" ht="13.2" customHeight="1" x14ac:dyDescent="0.25">
      <c r="B2" s="16" t="s">
        <v>108</v>
      </c>
    </row>
    <row r="3" spans="2:16" ht="13.2" customHeight="1" x14ac:dyDescent="0.25">
      <c r="B3" s="50"/>
    </row>
    <row r="5" spans="2:16" ht="13.2" customHeight="1" x14ac:dyDescent="0.25">
      <c r="B5" s="20" t="s">
        <v>77</v>
      </c>
      <c r="C5" s="20"/>
      <c r="G5" s="58" t="s">
        <v>109</v>
      </c>
      <c r="H5" s="58"/>
    </row>
    <row r="6" spans="2:16" ht="13.2" customHeight="1" x14ac:dyDescent="0.25">
      <c r="B6" s="41" t="str">
        <f>[1]!OBCALL("short period*",obLibs&amp;"net.finmath.time.TimeDiscretization$ShortPeriodLocation","valueOf",[1]!obMake("","String",C6))</f>
        <v>short period* 
[22310]</v>
      </c>
      <c r="C6" s="41" t="s">
        <v>78</v>
      </c>
      <c r="G6" s="47" t="s">
        <v>110</v>
      </c>
      <c r="H6" s="54">
        <f>AVERAGE(P11:P49)</f>
        <v>-2.8190123565073683E-2</v>
      </c>
      <c r="J6" s="14"/>
    </row>
    <row r="7" spans="2:16" ht="13.2" customHeight="1" x14ac:dyDescent="0.25">
      <c r="B7" s="14" t="s">
        <v>79</v>
      </c>
      <c r="C7" s="55">
        <v>0</v>
      </c>
      <c r="G7" s="47" t="s">
        <v>111</v>
      </c>
      <c r="H7" s="54">
        <f>STDEV(P11:P49)</f>
        <v>3.0142513870556505E-2</v>
      </c>
      <c r="J7" s="14"/>
    </row>
    <row r="8" spans="2:16" ht="13.2" customHeight="1" x14ac:dyDescent="0.25">
      <c r="B8" s="14" t="s">
        <v>112</v>
      </c>
      <c r="C8" s="41">
        <v>5</v>
      </c>
      <c r="G8" s="41"/>
      <c r="J8" s="14"/>
    </row>
    <row r="9" spans="2:16" ht="13.2" customHeight="1" x14ac:dyDescent="0.25">
      <c r="C9" s="56"/>
      <c r="G9" s="41"/>
      <c r="J9" s="14"/>
      <c r="M9" s="34" t="s">
        <v>113</v>
      </c>
      <c r="O9" s="34" t="s">
        <v>114</v>
      </c>
    </row>
    <row r="10" spans="2:16" ht="13.2" customHeight="1" x14ac:dyDescent="0.25">
      <c r="B10" s="57" t="s">
        <v>115</v>
      </c>
      <c r="C10" s="57" t="s">
        <v>116</v>
      </c>
      <c r="D10" s="57" t="s">
        <v>86</v>
      </c>
      <c r="E10" s="57" t="s">
        <v>87</v>
      </c>
      <c r="F10" s="34"/>
      <c r="G10" s="58" t="s">
        <v>88</v>
      </c>
      <c r="H10" s="58"/>
      <c r="I10" s="58"/>
      <c r="J10" s="57" t="s">
        <v>117</v>
      </c>
      <c r="K10" s="57" t="s">
        <v>89</v>
      </c>
      <c r="L10" s="57" t="s">
        <v>118</v>
      </c>
      <c r="M10" s="57" t="s">
        <v>119</v>
      </c>
      <c r="O10" s="57" t="s">
        <v>119</v>
      </c>
      <c r="P10" s="57" t="s">
        <v>107</v>
      </c>
    </row>
    <row r="11" spans="2:16" ht="13.2" customHeight="1" x14ac:dyDescent="0.25">
      <c r="B11" s="34">
        <v>0.5</v>
      </c>
      <c r="C11" s="34">
        <f t="shared" ref="C11:C49" si="0">B11+$C$8</f>
        <v>5.5</v>
      </c>
      <c r="D11" s="34">
        <v>1</v>
      </c>
      <c r="E11" s="60">
        <f t="shared" ref="E11:E49" si="1">K11+$C$7</f>
        <v>1.0940823167022325E-2</v>
      </c>
      <c r="F11" s="60"/>
      <c r="G11" s="41" t="str">
        <f>[1]!obMake("swap tenor 1-"&amp;ROW(),obLibs&amp;"net.finmath.time.TimeDiscretization",[1]!obMake("","double",B11),[1]!obMake("","double",C11),[1]!obMake("","double",D11),$B$6)</f>
        <v>swap tenor 1-11 
[22924]</v>
      </c>
      <c r="H11" s="41" t="str">
        <f>[1]!obMake("mcSwaption 1-"&amp;ROW(),"net.finmath.montecarlo.interestrate.products.Swaption",[1]!obMake("","double",B11),G11,[1]!obMake("","double",E11))</f>
        <v>mcSwaption 1-11 
[25441]</v>
      </c>
      <c r="I11" s="64" t="str">
        <f>[1]!OBRUN("mcSwptn price 1-"&amp;ROW(),H11,"getValue",LIBORMarketModel!$M$28)</f>
        <v>mcSwptn price 1-11 
[26011]</v>
      </c>
      <c r="J11" s="65">
        <f>[1]!OBGET([1]!OBSYNC(I11,$I$11:$I$49))</f>
        <v>6.227734560636849E-3</v>
      </c>
      <c r="K11" s="60">
        <f>[1]!OBGET([1]!OBCALL("","net.finmath.marketdata.products.Swap","getForwardSwapRate",G11,G11,'Rate Curve Data'!$E$17))</f>
        <v>1.0940823167022325E-2</v>
      </c>
      <c r="L11" s="60">
        <f>[1]!OBGET([1]!OBCALL("","net.finmath.marketdata.products.SwapAnnuity","getSwapAnnuity",G11,'Rate Curve Data'!$E$17))</f>
        <v>4.8445038490389578</v>
      </c>
      <c r="M11" s="66">
        <f>[1]!OBGET([1]!OBCALL("swaptionValue",obLibs&amp;"net.finmath.functions.AnalyticFormulas","blackScholesOptionImpliedVolatility",[1]!obMake("","double",K11),[1]!obMake("","double",B11),[1]!obMake("","double",E11),[1]!obMake("","double",L11),[1]!obMake("","double",J11)))</f>
        <v>0.4180368509517145</v>
      </c>
      <c r="O11" s="34" t="e">
        <f>IFERROR([1]!OBGET([1]!OBCALL("",'Swaption Data'!$B$10,"getVolatility",[1]!obMake("","double",B11),[1]!obMake("","double",C11-B11))),NA())</f>
        <v>#N/A</v>
      </c>
      <c r="P11" s="34" t="str">
        <f t="shared" ref="P11:P49" si="2">IF(ISNUMBER(O11),M11-O11,"")</f>
        <v/>
      </c>
    </row>
    <row r="12" spans="2:16" ht="13.2" customHeight="1" x14ac:dyDescent="0.25">
      <c r="B12" s="34">
        <f t="shared" ref="B12:B49" si="3">B11+0.5</f>
        <v>1</v>
      </c>
      <c r="C12" s="34">
        <f t="shared" si="0"/>
        <v>6</v>
      </c>
      <c r="D12" s="34">
        <v>1</v>
      </c>
      <c r="E12" s="60">
        <f t="shared" si="1"/>
        <v>1.2411972635295683E-2</v>
      </c>
      <c r="F12" s="60"/>
      <c r="G12" s="41" t="str">
        <f>[1]!obMake("swap tenor 1-"&amp;ROW(),obLibs&amp;"net.finmath.time.TimeDiscretization",[1]!obMake("","double",B12),[1]!obMake("","double",C12),[1]!obMake("","double",D12),$B$6)</f>
        <v>swap tenor 1-12 
[22467]</v>
      </c>
      <c r="H12" s="41" t="str">
        <f>[1]!obMake("mcSwaption 1-"&amp;ROW(),"net.finmath.montecarlo.interestrate.products.Swaption",[1]!obMake("","double",B12),G12,[1]!obMake("","double",E12))</f>
        <v>mcSwaption 1-12 
[25288]</v>
      </c>
      <c r="I12" s="64" t="str">
        <f>[1]!OBRUN("mcSwptn price 1-"&amp;ROW(),H12,"getValue",LIBORMarketModel!$M$28)</f>
        <v>mcSwptn price 1-12 
[26022]</v>
      </c>
      <c r="J12" s="65">
        <f>[1]!OBGET([1]!OBSYNC(I12,$I$11:$I$49))</f>
        <v>8.7536573407428001E-3</v>
      </c>
      <c r="K12" s="60">
        <f>[1]!OBGET([1]!OBCALL("","net.finmath.marketdata.products.Swap","getForwardSwapRate",G12,G12,'Rate Curve Data'!$E$17))</f>
        <v>1.2411972635295683E-2</v>
      </c>
      <c r="L12" s="60">
        <f>[1]!OBGET([1]!OBCALL("","net.finmath.marketdata.products.SwapAnnuity","getSwapAnnuity",G12,'Rate Curve Data'!$E$17))</f>
        <v>4.8106651414885402</v>
      </c>
      <c r="M12" s="66">
        <f>[1]!OBGET([1]!OBCALL("swaptionValue",obLibs&amp;"net.finmath.functions.AnalyticFormulas","blackScholesOptionImpliedVolatility",[1]!obMake("","double",K12),[1]!obMake("","double",B12),[1]!obMake("","double",E12),[1]!obMake("","double",L12),[1]!obMake("","double",J12)))</f>
        <v>0.36957236072983718</v>
      </c>
      <c r="O12" s="34" t="e">
        <f>IFERROR([1]!OBGET([1]!OBCALL("",'Swaption Data'!$B$10,"getVolatility",[1]!obMake("","double",B12),[1]!obMake("","double",C12-B12))),NA())</f>
        <v>#N/A</v>
      </c>
      <c r="P12" s="34" t="str">
        <f t="shared" si="2"/>
        <v/>
      </c>
    </row>
    <row r="13" spans="2:16" ht="13.2" customHeight="1" x14ac:dyDescent="0.25">
      <c r="B13" s="34">
        <f t="shared" si="3"/>
        <v>1.5</v>
      </c>
      <c r="C13" s="34">
        <f t="shared" si="0"/>
        <v>6.5</v>
      </c>
      <c r="D13" s="34">
        <v>1</v>
      </c>
      <c r="E13" s="60">
        <f t="shared" si="1"/>
        <v>1.4053448232095749E-2</v>
      </c>
      <c r="F13" s="60"/>
      <c r="G13" s="41" t="str">
        <f>[1]!obMake("swap tenor 1-"&amp;ROW(),obLibs&amp;"net.finmath.time.TimeDiscretization",[1]!obMake("","double",B13),[1]!obMake("","double",C13),[1]!obMake("","double",D13),$B$6)</f>
        <v>swap tenor 1-13 
[22960]</v>
      </c>
      <c r="H13" s="41" t="str">
        <f>[1]!obMake("mcSwaption 1-"&amp;ROW(),"net.finmath.montecarlo.interestrate.products.Swaption",[1]!obMake("","double",B13),G13,[1]!obMake("","double",E13))</f>
        <v>mcSwaption 1-13 
[25192]</v>
      </c>
      <c r="I13" s="64" t="str">
        <f>[1]!OBRUN("mcSwptn price 1-"&amp;ROW(),H13,"getValue",LIBORMarketModel!$M$28)</f>
        <v>mcSwptn price 1-13 
[26027]</v>
      </c>
      <c r="J13" s="65">
        <f>[1]!OBGET([1]!OBSYNC(I13,$I$11:$I$49))</f>
        <v>1.0905161554028762E-2</v>
      </c>
      <c r="K13" s="60">
        <f>[1]!OBGET([1]!OBCALL("","net.finmath.marketdata.products.Swap","getForwardSwapRate",G13,G13,'Rate Curve Data'!$E$17))</f>
        <v>1.4053448232095749E-2</v>
      </c>
      <c r="L13" s="60">
        <f>[1]!OBGET([1]!OBCALL("","net.finmath.marketdata.products.SwapAnnuity","getSwapAnnuity",G13,'Rate Curve Data'!$E$17))</f>
        <v>4.7731184264089697</v>
      </c>
      <c r="M13" s="66">
        <f>[1]!OBGET([1]!OBCALL("swaptionValue",obLibs&amp;"net.finmath.functions.AnalyticFormulas","blackScholesOptionImpliedVolatility",[1]!obMake("","double",K13),[1]!obMake("","double",B13),[1]!obMake("","double",E13),[1]!obMake("","double",L13),[1]!obMake("","double",J13)))</f>
        <v>0.33506581741218122</v>
      </c>
      <c r="O13" s="34" t="e">
        <f>IFERROR([1]!OBGET([1]!OBCALL("",'Swaption Data'!$B$10,"getVolatility",[1]!obMake("","double",B13),[1]!obMake("","double",C13-B13))),NA())</f>
        <v>#N/A</v>
      </c>
      <c r="P13" s="34" t="str">
        <f t="shared" si="2"/>
        <v/>
      </c>
    </row>
    <row r="14" spans="2:16" ht="13.2" customHeight="1" x14ac:dyDescent="0.25">
      <c r="B14" s="34">
        <f t="shared" si="3"/>
        <v>2</v>
      </c>
      <c r="C14" s="34">
        <f t="shared" si="0"/>
        <v>7</v>
      </c>
      <c r="D14" s="34">
        <v>1</v>
      </c>
      <c r="E14" s="60">
        <f t="shared" si="1"/>
        <v>1.5717894948768185E-2</v>
      </c>
      <c r="F14" s="60"/>
      <c r="G14" s="41" t="str">
        <f>[1]!obMake("swap tenor 1-"&amp;ROW(),obLibs&amp;"net.finmath.time.TimeDiscretization",[1]!obMake("","double",B14),[1]!obMake("","double",C14),[1]!obMake("","double",D14),$B$6)</f>
        <v>swap tenor 1-14 
[22603]</v>
      </c>
      <c r="H14" s="41" t="str">
        <f>[1]!obMake("mcSwaption 1-"&amp;ROW(),"net.finmath.montecarlo.interestrate.products.Swaption",[1]!obMake("","double",B14),G14,[1]!obMake("","double",E14))</f>
        <v>mcSwaption 1-14 
[25008]</v>
      </c>
      <c r="I14" s="64" t="str">
        <f>[1]!OBRUN("mcSwptn price 1-"&amp;ROW(),H14,"getValue",LIBORMarketModel!$M$28)</f>
        <v>mcSwptn price 1-14 
[26039]</v>
      </c>
      <c r="J14" s="65">
        <f>[1]!OBGET([1]!OBSYNC(I14,$I$11:$I$49))</f>
        <v>1.2737439536817744E-2</v>
      </c>
      <c r="K14" s="60">
        <f>[1]!OBGET([1]!OBCALL("","net.finmath.marketdata.products.Swap","getForwardSwapRate",G14,G14,'Rate Curve Data'!$E$17))</f>
        <v>1.5717894948768185E-2</v>
      </c>
      <c r="L14" s="60">
        <f>[1]!OBGET([1]!OBCALL("","net.finmath.marketdata.products.SwapAnnuity","getSwapAnnuity",G14,'Rate Curve Data'!$E$17))</f>
        <v>4.7318942714592822</v>
      </c>
      <c r="M14" s="66">
        <f>[1]!OBGET([1]!OBCALL("swaptionValue",obLibs&amp;"net.finmath.functions.AnalyticFormulas","blackScholesOptionImpliedVolatility",[1]!obMake("","double",K14),[1]!obMake("","double",B14),[1]!obMake("","double",E14),[1]!obMake("","double",L14),[1]!obMake("","double",J14)))</f>
        <v>0.30591732759339174</v>
      </c>
      <c r="O14" s="34">
        <f>IFERROR([1]!OBGET([1]!OBCALL("",'Swaption Data'!$B$10,"getVolatility",[1]!obMake("","double",B14),[1]!obMake("","double",C14-B14))),NA())</f>
        <v>0.38100000000000001</v>
      </c>
      <c r="P14" s="54">
        <f t="shared" si="2"/>
        <v>-7.5082672406608264E-2</v>
      </c>
    </row>
    <row r="15" spans="2:16" ht="13.2" customHeight="1" x14ac:dyDescent="0.25">
      <c r="B15" s="34">
        <f t="shared" si="3"/>
        <v>2.5</v>
      </c>
      <c r="C15" s="34">
        <f t="shared" si="0"/>
        <v>7.5</v>
      </c>
      <c r="D15" s="34">
        <v>1</v>
      </c>
      <c r="E15" s="60">
        <f t="shared" si="1"/>
        <v>1.7410613974969808E-2</v>
      </c>
      <c r="F15" s="60"/>
      <c r="G15" s="41" t="str">
        <f>[1]!obMake("swap tenor 1-"&amp;ROW(),obLibs&amp;"net.finmath.time.TimeDiscretization",[1]!obMake("","double",B15),[1]!obMake("","double",C15),[1]!obMake("","double",D15),$B$6)</f>
        <v>swap tenor 1-15 
[22432]</v>
      </c>
      <c r="H15" s="41" t="str">
        <f>[1]!obMake("mcSwaption 1-"&amp;ROW(),"net.finmath.montecarlo.interestrate.products.Swaption",[1]!obMake("","double",B15),G15,[1]!obMake("","double",E15))</f>
        <v>mcSwaption 1-15 
[25104]</v>
      </c>
      <c r="I15" s="64" t="str">
        <f>[1]!OBRUN("mcSwptn price 1-"&amp;ROW(),H15,"getValue",LIBORMarketModel!$M$28)</f>
        <v>mcSwptn price 1-15 
[26035]</v>
      </c>
      <c r="J15" s="65">
        <f>[1]!OBGET([1]!OBSYNC(I15,$I$11:$I$49))</f>
        <v>1.4837080879419496E-2</v>
      </c>
      <c r="K15" s="60">
        <f>[1]!OBGET([1]!OBCALL("","net.finmath.marketdata.products.Swap","getForwardSwapRate",G15,G15,'Rate Curve Data'!$E$17))</f>
        <v>1.7410613974969808E-2</v>
      </c>
      <c r="L15" s="60">
        <f>[1]!OBGET([1]!OBCALL("","net.finmath.marketdata.products.SwapAnnuity","getSwapAnnuity",G15,'Rate Curve Data'!$E$17))</f>
        <v>4.6872258544292045</v>
      </c>
      <c r="M15" s="66">
        <f>[1]!OBGET([1]!OBCALL("swaptionValue",obLibs&amp;"net.finmath.functions.AnalyticFormulas","blackScholesOptionImpliedVolatility",[1]!obMake("","double",K15),[1]!obMake("","double",B15),[1]!obMake("","double",E15),[1]!obMake("","double",L15),[1]!obMake("","double",J15)))</f>
        <v>0.29077014320600847</v>
      </c>
      <c r="O15" s="34" t="e">
        <f>IFERROR([1]!OBGET([1]!OBCALL("",'Swaption Data'!$B$10,"getVolatility",[1]!obMake("","double",B15),[1]!obMake("","double",C15-B15))),NA())</f>
        <v>#N/A</v>
      </c>
      <c r="P15" s="34" t="str">
        <f t="shared" si="2"/>
        <v/>
      </c>
    </row>
    <row r="16" spans="2:16" ht="13.2" customHeight="1" x14ac:dyDescent="0.25">
      <c r="B16" s="34">
        <f t="shared" si="3"/>
        <v>3</v>
      </c>
      <c r="C16" s="34">
        <f t="shared" si="0"/>
        <v>8</v>
      </c>
      <c r="D16" s="34">
        <v>1</v>
      </c>
      <c r="E16" s="60">
        <f t="shared" si="1"/>
        <v>1.9048829089016853E-2</v>
      </c>
      <c r="F16" s="60"/>
      <c r="G16" s="41" t="str">
        <f>[1]!obMake("swap tenor 1-"&amp;ROW(),obLibs&amp;"net.finmath.time.TimeDiscretization",[1]!obMake("","double",B16),[1]!obMake("","double",C16),[1]!obMake("","double",D16),$B$6)</f>
        <v>swap tenor 1-16 
[22892]</v>
      </c>
      <c r="H16" s="41" t="str">
        <f>[1]!obMake("mcSwaption 1-"&amp;ROW(),"net.finmath.montecarlo.interestrate.products.Swaption",[1]!obMake("","double",B16),G16,[1]!obMake("","double",E16))</f>
        <v>mcSwaption 1-16 
[25148]</v>
      </c>
      <c r="I16" s="64" t="str">
        <f>[1]!OBRUN("mcSwptn price 1-"&amp;ROW(),H16,"getValue",LIBORMarketModel!$M$28)</f>
        <v>mcSwptn price 1-16 
[26030]</v>
      </c>
      <c r="J16" s="65">
        <f>[1]!OBGET([1]!OBSYNC(I16,$I$11:$I$49))</f>
        <v>1.6814016403242309E-2</v>
      </c>
      <c r="K16" s="60">
        <f>[1]!OBGET([1]!OBCALL("","net.finmath.marketdata.products.Swap","getForwardSwapRate",G16,G16,'Rate Curve Data'!$E$17))</f>
        <v>1.9048829089016853E-2</v>
      </c>
      <c r="L16" s="60">
        <f>[1]!OBGET([1]!OBCALL("","net.finmath.marketdata.products.SwapAnnuity","getSwapAnnuity",G16,'Rate Curve Data'!$E$17))</f>
        <v>4.6393535024635355</v>
      </c>
      <c r="M16" s="66">
        <f>[1]!OBGET([1]!OBCALL("swaptionValue",obLibs&amp;"net.finmath.functions.AnalyticFormulas","blackScholesOptionImpliedVolatility",[1]!obMake("","double",K16),[1]!obMake("","double",B16),[1]!obMake("","double",E16),[1]!obMake("","double",L16),[1]!obMake("","double",J16)))</f>
        <v>0.27800623038447259</v>
      </c>
      <c r="O16" s="34">
        <f>IFERROR([1]!OBGET([1]!OBCALL("",'Swaption Data'!$B$10,"getVolatility",[1]!obMake("","double",B16),[1]!obMake("","double",C16-B16))),NA())</f>
        <v>0.33200000000000002</v>
      </c>
      <c r="P16" s="54">
        <f t="shared" si="2"/>
        <v>-5.3993769615527432E-2</v>
      </c>
    </row>
    <row r="17" spans="2:16" ht="13.2" customHeight="1" x14ac:dyDescent="0.25">
      <c r="B17" s="34">
        <f t="shared" si="3"/>
        <v>3.5</v>
      </c>
      <c r="C17" s="34">
        <f t="shared" si="0"/>
        <v>8.5</v>
      </c>
      <c r="D17" s="34">
        <v>1</v>
      </c>
      <c r="E17" s="60">
        <f t="shared" si="1"/>
        <v>2.0629514231994314E-2</v>
      </c>
      <c r="F17" s="60"/>
      <c r="G17" s="41" t="str">
        <f>[1]!obMake("swap tenor 1-"&amp;ROW(),obLibs&amp;"net.finmath.time.TimeDiscretization",[1]!obMake("","double",B17),[1]!obMake("","double",C17),[1]!obMake("","double",D17),$B$6)</f>
        <v>swap tenor 1-17 
[22968]</v>
      </c>
      <c r="H17" s="41" t="str">
        <f>[1]!obMake("mcSwaption 1-"&amp;ROW(),"net.finmath.montecarlo.interestrate.products.Swaption",[1]!obMake("","double",B17),G17,[1]!obMake("","double",E17))</f>
        <v>mcSwaption 1-17 
[24920]</v>
      </c>
      <c r="I17" s="64" t="str">
        <f>[1]!OBRUN("mcSwptn price 1-"&amp;ROW(),H17,"getValue",LIBORMarketModel!$M$28)</f>
        <v>mcSwptn price 1-17 
[26043]</v>
      </c>
      <c r="J17" s="65">
        <f>[1]!OBGET([1]!OBSYNC(I17,$I$11:$I$49))</f>
        <v>1.8377324995779647E-2</v>
      </c>
      <c r="K17" s="60">
        <f>[1]!OBGET([1]!OBCALL("","net.finmath.marketdata.products.Swap","getForwardSwapRate",G17,G17,'Rate Curve Data'!$E$17))</f>
        <v>2.0629514231994314E-2</v>
      </c>
      <c r="L17" s="60">
        <f>[1]!OBGET([1]!OBCALL("","net.finmath.marketdata.products.SwapAnnuity","getSwapAnnuity",G17,'Rate Curve Data'!$E$17))</f>
        <v>4.5887223523395608</v>
      </c>
      <c r="M17" s="66">
        <f>[1]!OBGET([1]!OBCALL("swaptionValue",obLibs&amp;"net.finmath.functions.AnalyticFormulas","blackScholesOptionImpliedVolatility",[1]!obMake("","double",K17),[1]!obMake("","double",B17),[1]!obMake("","double",E17),[1]!obMake("","double",L17),[1]!obMake("","double",J17)))</f>
        <v>0.26273122931216819</v>
      </c>
      <c r="O17" s="34" t="e">
        <f>IFERROR([1]!OBGET([1]!OBCALL("",'Swaption Data'!$B$10,"getVolatility",[1]!obMake("","double",B17),[1]!obMake("","double",C17-B17))),NA())</f>
        <v>#N/A</v>
      </c>
      <c r="P17" s="34" t="str">
        <f t="shared" si="2"/>
        <v/>
      </c>
    </row>
    <row r="18" spans="2:16" ht="13.2" customHeight="1" x14ac:dyDescent="0.25">
      <c r="B18" s="34">
        <f t="shared" si="3"/>
        <v>4</v>
      </c>
      <c r="C18" s="34">
        <f t="shared" si="0"/>
        <v>9</v>
      </c>
      <c r="D18" s="34">
        <v>1</v>
      </c>
      <c r="E18" s="60">
        <f t="shared" si="1"/>
        <v>2.2062087203037119E-2</v>
      </c>
      <c r="F18" s="60"/>
      <c r="G18" s="41" t="str">
        <f>[1]!obMake("swap tenor 1-"&amp;ROW(),obLibs&amp;"net.finmath.time.TimeDiscretization",[1]!obMake("","double",B18),[1]!obMake("","double",C18),[1]!obMake("","double",D18),$B$6)</f>
        <v>swap tenor 1-18 
[22944]</v>
      </c>
      <c r="H18" s="41" t="str">
        <f>[1]!obMake("mcSwaption 1-"&amp;ROW(),"net.finmath.montecarlo.interestrate.products.Swaption",[1]!obMake("","double",B18),G18,[1]!obMake("","double",E18))</f>
        <v>mcSwaption 1-18 
[24928]</v>
      </c>
      <c r="I18" s="64" t="str">
        <f>[1]!OBRUN("mcSwptn price 1-"&amp;ROW(),H18,"getValue",LIBORMarketModel!$M$28)</f>
        <v>mcSwptn price 1-18 
[26042]</v>
      </c>
      <c r="J18" s="65">
        <f>[1]!OBGET([1]!OBSYNC(I18,$I$11:$I$49))</f>
        <v>1.9735700154833915E-2</v>
      </c>
      <c r="K18" s="60">
        <f>[1]!OBGET([1]!OBCALL("","net.finmath.marketdata.products.Swap","getForwardSwapRate",G18,G18,'Rate Curve Data'!$E$17))</f>
        <v>2.2062087203037119E-2</v>
      </c>
      <c r="L18" s="60">
        <f>[1]!OBGET([1]!OBCALL("","net.finmath.marketdata.products.SwapAnnuity","getSwapAnnuity",G18,'Rate Curve Data'!$E$17))</f>
        <v>4.535792632491674</v>
      </c>
      <c r="M18" s="66">
        <f>[1]!OBGET([1]!OBCALL("swaptionValue",obLibs&amp;"net.finmath.functions.AnalyticFormulas","blackScholesOptionImpliedVolatility",[1]!obMake("","double",K18),[1]!obMake("","double",B18),[1]!obMake("","double",E18),[1]!obMake("","double",L18),[1]!obMake("","double",J18)))</f>
        <v>0.2497519449499051</v>
      </c>
      <c r="O18" s="34">
        <f>IFERROR([1]!OBGET([1]!OBCALL("",'Swaption Data'!$B$10,"getVolatility",[1]!obMake("","double",B18),[1]!obMake("","double",C18-B18))),NA())</f>
        <v>0.29199999999999998</v>
      </c>
      <c r="P18" s="54">
        <f t="shared" si="2"/>
        <v>-4.2248055050094879E-2</v>
      </c>
    </row>
    <row r="19" spans="2:16" ht="13.2" customHeight="1" x14ac:dyDescent="0.25">
      <c r="B19" s="34">
        <f t="shared" si="3"/>
        <v>4.5</v>
      </c>
      <c r="C19" s="34">
        <f t="shared" si="0"/>
        <v>9.5</v>
      </c>
      <c r="D19" s="34">
        <v>1</v>
      </c>
      <c r="E19" s="60">
        <f t="shared" si="1"/>
        <v>2.3334871259617404E-2</v>
      </c>
      <c r="F19" s="60"/>
      <c r="G19" s="41" t="str">
        <f>[1]!obMake("swap tenor 1-"&amp;ROW(),obLibs&amp;"net.finmath.time.TimeDiscretization",[1]!obMake("","double",B19),[1]!obMake("","double",C19),[1]!obMake("","double",D19),$B$6)</f>
        <v>swap tenor 1-19 
[22980]</v>
      </c>
      <c r="H19" s="41" t="str">
        <f>[1]!obMake("mcSwaption 1-"&amp;ROW(),"net.finmath.montecarlo.interestrate.products.Swaption",[1]!obMake("","double",B19),G19,[1]!obMake("","double",E19))</f>
        <v>mcSwaption 1-19 
[25309]</v>
      </c>
      <c r="I19" s="64" t="str">
        <f>[1]!OBRUN("mcSwptn price 1-"&amp;ROW(),H19,"getValue",LIBORMarketModel!$M$28)</f>
        <v>mcSwptn price 1-19 
[26021]</v>
      </c>
      <c r="J19" s="65">
        <f>[1]!OBGET([1]!OBSYNC(I19,$I$11:$I$49))</f>
        <v>2.1484609625725102E-2</v>
      </c>
      <c r="K19" s="60">
        <f>[1]!OBGET([1]!OBCALL("","net.finmath.marketdata.products.Swap","getForwardSwapRate",G19,G19,'Rate Curve Data'!$E$17))</f>
        <v>2.3334871259617404E-2</v>
      </c>
      <c r="L19" s="60">
        <f>[1]!OBGET([1]!OBCALL("","net.finmath.marketdata.products.SwapAnnuity","getSwapAnnuity",G19,'Rate Curve Data'!$E$17))</f>
        <v>4.4809926315261492</v>
      </c>
      <c r="M19" s="66">
        <f>[1]!OBGET([1]!OBCALL("swaptionValue",obLibs&amp;"net.finmath.functions.AnalyticFormulas","blackScholesOptionImpliedVolatility",[1]!obMake("","double",K19),[1]!obMake("","double",B19),[1]!obMake("","double",E19),[1]!obMake("","double",L19),[1]!obMake("","double",J19)))</f>
        <v>0.24553798827470155</v>
      </c>
      <c r="O19" s="34" t="e">
        <f>IFERROR([1]!OBGET([1]!OBCALL("",'Swaption Data'!$B$10,"getVolatility",[1]!obMake("","double",B19),[1]!obMake("","double",C19-B19))),NA())</f>
        <v>#N/A</v>
      </c>
      <c r="P19" s="34" t="str">
        <f t="shared" si="2"/>
        <v/>
      </c>
    </row>
    <row r="20" spans="2:16" ht="13.2" customHeight="1" x14ac:dyDescent="0.25">
      <c r="B20" s="34">
        <f t="shared" si="3"/>
        <v>5</v>
      </c>
      <c r="C20" s="34">
        <f t="shared" si="0"/>
        <v>10</v>
      </c>
      <c r="D20" s="34">
        <v>1</v>
      </c>
      <c r="E20" s="60">
        <f t="shared" si="1"/>
        <v>2.4456018909802712E-2</v>
      </c>
      <c r="F20" s="60"/>
      <c r="G20" s="41" t="str">
        <f>[1]!obMake("swap tenor 1-"&amp;ROW(),obLibs&amp;"net.finmath.time.TimeDiscretization",[1]!obMake("","double",B20),[1]!obMake("","double",C20),[1]!obMake("","double",D20),$B$6)</f>
        <v>swap tenor 1-20 
[22928]</v>
      </c>
      <c r="H20" s="41" t="str">
        <f>[1]!obMake("mcSwaption 1-"&amp;ROW(),"net.finmath.montecarlo.interestrate.products.Swaption",[1]!obMake("","double",B20),G20,[1]!obMake("","double",E20))</f>
        <v>mcSwaption 1-20 
[25164]</v>
      </c>
      <c r="I20" s="64" t="str">
        <f>[1]!OBRUN("mcSwptn price 1-"&amp;ROW(),H20,"getValue",LIBORMarketModel!$M$28)</f>
        <v>mcSwptn price 1-20 
[26029]</v>
      </c>
      <c r="J20" s="65">
        <f>[1]!OBGET([1]!OBSYNC(I20,$I$11:$I$49))</f>
        <v>2.2750048463522528E-2</v>
      </c>
      <c r="K20" s="60">
        <f>[1]!OBGET([1]!OBCALL("","net.finmath.marketdata.products.Swap","getForwardSwapRate",G20,G20,'Rate Curve Data'!$E$17))</f>
        <v>2.4456018909802712E-2</v>
      </c>
      <c r="L20" s="60">
        <f>[1]!OBGET([1]!OBCALL("","net.finmath.marketdata.products.SwapAnnuity","getSwapAnnuity",G20,'Rate Curve Data'!$E$17))</f>
        <v>4.4247613873617606</v>
      </c>
      <c r="M20" s="66">
        <f>[1]!OBGET([1]!OBCALL("swaptionValue",obLibs&amp;"net.finmath.functions.AnalyticFormulas","blackScholesOptionImpliedVolatility",[1]!obMake("","double",K20),[1]!obMake("","double",B20),[1]!obMake("","double",E20),[1]!obMake("","double",L20),[1]!obMake("","double",J20)))</f>
        <v>0.23846935872079436</v>
      </c>
      <c r="O20" s="34">
        <f>IFERROR([1]!OBGET([1]!OBCALL("",'Swaption Data'!$B$10,"getVolatility",[1]!obMake("","double",B20),[1]!obMake("","double",C20-B20))),NA())</f>
        <v>0.26200000000000001</v>
      </c>
      <c r="P20" s="54">
        <f t="shared" si="2"/>
        <v>-2.353064127920565E-2</v>
      </c>
    </row>
    <row r="21" spans="2:16" ht="13.2" customHeight="1" x14ac:dyDescent="0.25">
      <c r="B21" s="34">
        <f t="shared" si="3"/>
        <v>5.5</v>
      </c>
      <c r="C21" s="34">
        <f t="shared" si="0"/>
        <v>10.5</v>
      </c>
      <c r="D21" s="34">
        <v>1</v>
      </c>
      <c r="E21" s="60">
        <f t="shared" si="1"/>
        <v>2.5414286607052181E-2</v>
      </c>
      <c r="F21" s="60"/>
      <c r="G21" s="41" t="str">
        <f>[1]!obMake("swap tenor 1-"&amp;ROW(),obLibs&amp;"net.finmath.time.TimeDiscretization",[1]!obMake("","double",B21),[1]!obMake("","double",C21),[1]!obMake("","double",D21),$B$6)</f>
        <v>swap tenor 1-21 
[22888]</v>
      </c>
      <c r="H21" s="41" t="str">
        <f>[1]!obMake("mcSwaption 1-"&amp;ROW(),"net.finmath.montecarlo.interestrate.products.Swaption",[1]!obMake("","double",B21),G21,[1]!obMake("","double",E21))</f>
        <v>mcSwaption 1-21 
[25216]</v>
      </c>
      <c r="I21" s="64" t="str">
        <f>[1]!OBRUN("mcSwptn price 1-"&amp;ROW(),H21,"getValue",LIBORMarketModel!$M$28)</f>
        <v>mcSwptn price 1-21 
[26024]</v>
      </c>
      <c r="J21" s="65">
        <f>[1]!OBGET([1]!OBSYNC(I21,$I$11:$I$49))</f>
        <v>2.3746022182736082E-2</v>
      </c>
      <c r="K21" s="60">
        <f>[1]!OBGET([1]!OBCALL("","net.finmath.marketdata.products.Swap","getForwardSwapRate",G21,G21,'Rate Curve Data'!$E$17))</f>
        <v>2.5414286607052181E-2</v>
      </c>
      <c r="L21" s="60">
        <f>[1]!OBGET([1]!OBCALL("","net.finmath.marketdata.products.SwapAnnuity","getSwapAnnuity",G21,'Rate Curve Data'!$E$17))</f>
        <v>4.3674282151822759</v>
      </c>
      <c r="M21" s="66">
        <f>[1]!OBGET([1]!OBCALL("swaptionValue",obLibs&amp;"net.finmath.functions.AnalyticFormulas","blackScholesOptionImpliedVolatility",[1]!obMake("","double",K21),[1]!obMake("","double",B21),[1]!obMake("","double",E21),[1]!obMake("","double",L21),[1]!obMake("","double",J21)))</f>
        <v>0.23147401530574729</v>
      </c>
      <c r="O21" s="34" t="e">
        <f>IFERROR([1]!OBGET([1]!OBCALL("",'Swaption Data'!$B$10,"getVolatility",[1]!obMake("","double",B21),[1]!obMake("","double",C21-B21))),NA())</f>
        <v>#N/A</v>
      </c>
      <c r="P21" s="34" t="str">
        <f t="shared" si="2"/>
        <v/>
      </c>
    </row>
    <row r="22" spans="2:16" ht="13.2" customHeight="1" x14ac:dyDescent="0.25">
      <c r="B22" s="34">
        <f t="shared" si="3"/>
        <v>6</v>
      </c>
      <c r="C22" s="34">
        <f t="shared" si="0"/>
        <v>11</v>
      </c>
      <c r="D22" s="34">
        <v>1</v>
      </c>
      <c r="E22" s="60">
        <f t="shared" si="1"/>
        <v>2.6252860161566652E-2</v>
      </c>
      <c r="F22" s="60"/>
      <c r="G22" s="41" t="str">
        <f>[1]!obMake("swap tenor 1-"&amp;ROW(),obLibs&amp;"net.finmath.time.TimeDiscretization",[1]!obMake("","double",B22),[1]!obMake("","double",C22),[1]!obMake("","double",D22),$B$6)</f>
        <v>swap tenor 1-22 
[22912]</v>
      </c>
      <c r="H22" s="41" t="str">
        <f>[1]!obMake("mcSwaption 1-"&amp;ROW(),"net.finmath.montecarlo.interestrate.products.Swaption",[1]!obMake("","double",B22),G22,[1]!obMake("","double",E22))</f>
        <v>mcSwaption 1-22 
[25208]</v>
      </c>
      <c r="I22" s="64" t="str">
        <f>[1]!OBRUN("mcSwptn price 1-"&amp;ROW(),H22,"getValue",LIBORMarketModel!$M$28)</f>
        <v>mcSwptn price 1-22 
[26025]</v>
      </c>
      <c r="J22" s="65">
        <f>[1]!OBGET([1]!OBSYNC(I22,$I$11:$I$49))</f>
        <v>2.4797881149114378E-2</v>
      </c>
      <c r="K22" s="60">
        <f>[1]!OBGET([1]!OBCALL("","net.finmath.marketdata.products.Swap","getForwardSwapRate",G22,G22,'Rate Curve Data'!$E$17))</f>
        <v>2.6252860161566652E-2</v>
      </c>
      <c r="L22" s="60">
        <f>[1]!OBGET([1]!OBCALL("","net.finmath.marketdata.products.SwapAnnuity","getSwapAnnuity",G22,'Rate Curve Data'!$E$17))</f>
        <v>4.309328848965464</v>
      </c>
      <c r="M22" s="66">
        <f>[1]!OBGET([1]!OBCALL("swaptionValue",obLibs&amp;"net.finmath.functions.AnalyticFormulas","blackScholesOptionImpliedVolatility",[1]!obMake("","double",K22),[1]!obMake("","double",B22),[1]!obMake("","double",E22),[1]!obMake("","double",L22),[1]!obMake("","double",J22)))</f>
        <v>0.22720536212794326</v>
      </c>
      <c r="O22" s="34" t="e">
        <f>IFERROR([1]!OBGET([1]!OBCALL("",'Swaption Data'!$B$10,"getVolatility",[1]!obMake("","double",B22),[1]!obMake("","double",C22-B22))),NA())</f>
        <v>#N/A</v>
      </c>
      <c r="P22" s="34" t="str">
        <f t="shared" si="2"/>
        <v/>
      </c>
    </row>
    <row r="23" spans="2:16" ht="13.2" customHeight="1" x14ac:dyDescent="0.25">
      <c r="B23" s="34">
        <f t="shared" si="3"/>
        <v>6.5</v>
      </c>
      <c r="C23" s="34">
        <f t="shared" si="0"/>
        <v>11.5</v>
      </c>
      <c r="D23" s="34">
        <v>1</v>
      </c>
      <c r="E23" s="60">
        <f t="shared" si="1"/>
        <v>2.6962624430835365E-2</v>
      </c>
      <c r="F23" s="60"/>
      <c r="G23" s="41" t="str">
        <f>[1]!obMake("swap tenor 1-"&amp;ROW(),obLibs&amp;"net.finmath.time.TimeDiscretization",[1]!obMake("","double",B23),[1]!obMake("","double",C23),[1]!obMake("","double",D23),$B$6)</f>
        <v>swap tenor 1-23 
[22599]</v>
      </c>
      <c r="H23" s="41" t="str">
        <f>[1]!obMake("mcSwaption 1-"&amp;ROW(),"net.finmath.montecarlo.interestrate.products.Swaption",[1]!obMake("","double",B23),G23,[1]!obMake("","double",E23))</f>
        <v>mcSwaption 1-23 
[25565]</v>
      </c>
      <c r="I23" s="64" t="str">
        <f>[1]!OBRUN("mcSwptn price 1-"&amp;ROW(),H23,"getValue",LIBORMarketModel!$M$28)</f>
        <v>mcSwptn price 1-23 
[26007]</v>
      </c>
      <c r="J23" s="65">
        <f>[1]!OBGET([1]!OBSYNC(I23,$I$11:$I$49))</f>
        <v>2.5524053277096833E-2</v>
      </c>
      <c r="K23" s="60">
        <f>[1]!OBGET([1]!OBCALL("","net.finmath.marketdata.products.Swap","getForwardSwapRate",G23,G23,'Rate Curve Data'!$E$17))</f>
        <v>2.6962624430835365E-2</v>
      </c>
      <c r="L23" s="60">
        <f>[1]!OBGET([1]!OBCALL("","net.finmath.marketdata.products.SwapAnnuity","getSwapAnnuity",G23,'Rate Curve Data'!$E$17))</f>
        <v>4.2506265403427328</v>
      </c>
      <c r="M23" s="66">
        <f>[1]!OBGET([1]!OBCALL("swaptionValue",obLibs&amp;"net.finmath.functions.AnalyticFormulas","blackScholesOptionImpliedVolatility",[1]!obMake("","double",K23),[1]!obMake("","double",B23),[1]!obMake("","double",E23),[1]!obMake("","double",L23),[1]!obMake("","double",J23)))</f>
        <v>0.22188493987947455</v>
      </c>
      <c r="O23" s="34" t="e">
        <f>IFERROR([1]!OBGET([1]!OBCALL("",'Swaption Data'!$B$10,"getVolatility",[1]!obMake("","double",B23),[1]!obMake("","double",C23-B23))),NA())</f>
        <v>#N/A</v>
      </c>
      <c r="P23" s="34" t="str">
        <f t="shared" si="2"/>
        <v/>
      </c>
    </row>
    <row r="24" spans="2:16" ht="13.2" customHeight="1" x14ac:dyDescent="0.25">
      <c r="B24" s="34">
        <f t="shared" si="3"/>
        <v>7</v>
      </c>
      <c r="C24" s="34">
        <f t="shared" si="0"/>
        <v>12</v>
      </c>
      <c r="D24" s="34">
        <v>1</v>
      </c>
      <c r="E24" s="60">
        <f t="shared" si="1"/>
        <v>2.7618874256778253E-2</v>
      </c>
      <c r="F24" s="60"/>
      <c r="G24" s="41" t="str">
        <f>[1]!obMake("swap tenor 1-"&amp;ROW(),obLibs&amp;"net.finmath.time.TimeDiscretization",[1]!obMake("","double",B24),[1]!obMake("","double",C24),[1]!obMake("","double",D24),$B$6)</f>
        <v>swap tenor 1-24 
[22952]</v>
      </c>
      <c r="H24" s="41" t="str">
        <f>[1]!obMake("mcSwaption 1-"&amp;ROW(),"net.finmath.montecarlo.interestrate.products.Swaption",[1]!obMake("","double",B24),G24,[1]!obMake("","double",E24))</f>
        <v>mcSwaption 1-24 
[25601]</v>
      </c>
      <c r="I24" s="64" t="str">
        <f>[1]!OBRUN("mcSwptn price 1-"&amp;ROW(),H24,"getValue",LIBORMarketModel!$M$28)</f>
        <v>mcSwptn price 1-24 
[26005]</v>
      </c>
      <c r="J24" s="65">
        <f>[1]!OBGET([1]!OBSYNC(I24,$I$11:$I$49))</f>
        <v>2.6498021290631141E-2</v>
      </c>
      <c r="K24" s="60">
        <f>[1]!OBGET([1]!OBCALL("","net.finmath.marketdata.products.Swap","getForwardSwapRate",G24,G24,'Rate Curve Data'!$E$17))</f>
        <v>2.7618874256778253E-2</v>
      </c>
      <c r="L24" s="60">
        <f>[1]!OBGET([1]!OBCALL("","net.finmath.marketdata.products.SwapAnnuity","getSwapAnnuity",G24,'Rate Curve Data'!$E$17))</f>
        <v>4.1914864334996791</v>
      </c>
      <c r="M24" s="66">
        <f>[1]!OBGET([1]!OBCALL("swaptionValue",obLibs&amp;"net.finmath.functions.AnalyticFormulas","blackScholesOptionImpliedVolatility",[1]!obMake("","double",K24),[1]!obMake("","double",B24),[1]!obMake("","double",E24),[1]!obMake("","double",L24),[1]!obMake("","double",J24)))</f>
        <v>0.21992388189159132</v>
      </c>
      <c r="O24" s="34">
        <f>IFERROR([1]!OBGET([1]!OBCALL("",'Swaption Data'!$B$10,"getVolatility",[1]!obMake("","double",B24),[1]!obMake("","double",C24-B24))),NA())</f>
        <v>0.216</v>
      </c>
      <c r="P24" s="54">
        <f t="shared" si="2"/>
        <v>3.9238818915913187E-3</v>
      </c>
    </row>
    <row r="25" spans="2:16" ht="13.2" customHeight="1" x14ac:dyDescent="0.25">
      <c r="B25" s="34">
        <f t="shared" si="3"/>
        <v>7.5</v>
      </c>
      <c r="C25" s="34">
        <f t="shared" si="0"/>
        <v>12.5</v>
      </c>
      <c r="D25" s="34">
        <v>1</v>
      </c>
      <c r="E25" s="60">
        <f t="shared" si="1"/>
        <v>2.821775845086261E-2</v>
      </c>
      <c r="F25" s="60"/>
      <c r="G25" s="41" t="str">
        <f>[1]!obMake("swap tenor 1-"&amp;ROW(),obLibs&amp;"net.finmath.time.TimeDiscretization",[1]!obMake("","double",B25),[1]!obMake("","double",C25),[1]!obMake("","double",D25),$B$6)</f>
        <v>swap tenor 1-25 
[22896]</v>
      </c>
      <c r="H25" s="41" t="str">
        <f>[1]!obMake("mcSwaption 1-"&amp;ROW(),"net.finmath.montecarlo.interestrate.products.Swaption",[1]!obMake("","double",B25),G25,[1]!obMake("","double",E25))</f>
        <v>mcSwaption 1-25 
[24944]</v>
      </c>
      <c r="I25" s="64" t="str">
        <f>[1]!OBRUN("mcSwptn price 1-"&amp;ROW(),H25,"getValue",LIBORMarketModel!$M$28)</f>
        <v>mcSwptn price 1-25 
[26040]</v>
      </c>
      <c r="J25" s="65">
        <f>[1]!OBGET([1]!OBSYNC(I25,$I$11:$I$49))</f>
        <v>2.6645396359412397E-2</v>
      </c>
      <c r="K25" s="60">
        <f>[1]!OBGET([1]!OBCALL("","net.finmath.marketdata.products.Swap","getForwardSwapRate",G25,G25,'Rate Curve Data'!$E$17))</f>
        <v>2.821775845086261E-2</v>
      </c>
      <c r="L25" s="60">
        <f>[1]!OBGET([1]!OBCALL("","net.finmath.marketdata.products.SwapAnnuity","getSwapAnnuity",G25,'Rate Curve Data'!$E$17))</f>
        <v>4.1321582225370372</v>
      </c>
      <c r="M25" s="66">
        <f>[1]!OBGET([1]!OBCALL("swaptionValue",obLibs&amp;"net.finmath.functions.AnalyticFormulas","blackScholesOptionImpliedVolatility",[1]!obMake("","double",K25),[1]!obMake("","double",B25),[1]!obMake("","double",E25),[1]!obMake("","double",L25),[1]!obMake("","double",J25)))</f>
        <v>0.21210630265176902</v>
      </c>
      <c r="O25" s="34" t="e">
        <f>IFERROR([1]!OBGET([1]!OBCALL("",'Swaption Data'!$B$10,"getVolatility",[1]!obMake("","double",B25),[1]!obMake("","double",C25-B25))),NA())</f>
        <v>#N/A</v>
      </c>
      <c r="P25" s="34" t="str">
        <f t="shared" si="2"/>
        <v/>
      </c>
    </row>
    <row r="26" spans="2:16" ht="13.2" customHeight="1" x14ac:dyDescent="0.25">
      <c r="B26" s="34">
        <f t="shared" si="3"/>
        <v>8</v>
      </c>
      <c r="C26" s="34">
        <f t="shared" si="0"/>
        <v>13</v>
      </c>
      <c r="D26" s="34">
        <v>1</v>
      </c>
      <c r="E26" s="60">
        <f t="shared" si="1"/>
        <v>2.8714415104992366E-2</v>
      </c>
      <c r="F26" s="60"/>
      <c r="G26" s="41" t="str">
        <f>[1]!obMake("swap tenor 1-"&amp;ROW(),obLibs&amp;"net.finmath.time.TimeDiscretization",[1]!obMake("","double",B26),[1]!obMake("","double",C26),[1]!obMake("","double",D26),$B$6)</f>
        <v>swap tenor 1-26 
[22884]</v>
      </c>
      <c r="H26" s="41" t="str">
        <f>[1]!obMake("mcSwaption 1-"&amp;ROW(),"net.finmath.montecarlo.interestrate.products.Swaption",[1]!obMake("","double",B26),G26,[1]!obMake("","double",E26))</f>
        <v>mcSwaption 1-26 
[25341]</v>
      </c>
      <c r="I26" s="64" t="str">
        <f>[1]!OBRUN("mcSwptn price 1-"&amp;ROW(),H26,"getValue",LIBORMarketModel!$M$28)</f>
        <v>mcSwptn price 1-26 
[26017]</v>
      </c>
      <c r="J26" s="65">
        <f>[1]!OBGET([1]!OBSYNC(I26,$I$11:$I$49))</f>
        <v>2.7597349897471157E-2</v>
      </c>
      <c r="K26" s="60">
        <f>[1]!OBGET([1]!OBCALL("","net.finmath.marketdata.products.Swap","getForwardSwapRate",G26,G26,'Rate Curve Data'!$E$17))</f>
        <v>2.8714415104992366E-2</v>
      </c>
      <c r="L26" s="60">
        <f>[1]!OBGET([1]!OBCALL("","net.finmath.marketdata.products.SwapAnnuity","getSwapAnnuity",G26,'Rate Curve Data'!$E$17))</f>
        <v>4.0728979403453645</v>
      </c>
      <c r="M26" s="66">
        <f>[1]!OBGET([1]!OBCALL("swaptionValue",obLibs&amp;"net.finmath.functions.AnalyticFormulas","blackScholesOptionImpliedVolatility",[1]!obMake("","double",K26),[1]!obMake("","double",B26),[1]!obMake("","double",E26),[1]!obMake("","double",L26),[1]!obMake("","double",J26)))</f>
        <v>0.21227202327873099</v>
      </c>
      <c r="O26" s="34" t="e">
        <f>IFERROR([1]!OBGET([1]!OBCALL("",'Swaption Data'!$B$10,"getVolatility",[1]!obMake("","double",B26),[1]!obMake("","double",C26-B26))),NA())</f>
        <v>#N/A</v>
      </c>
      <c r="P26" s="34" t="str">
        <f t="shared" si="2"/>
        <v/>
      </c>
    </row>
    <row r="27" spans="2:16" ht="13.2" customHeight="1" x14ac:dyDescent="0.25">
      <c r="B27" s="34">
        <f t="shared" si="3"/>
        <v>8.5</v>
      </c>
      <c r="C27" s="34">
        <f t="shared" si="0"/>
        <v>13.5</v>
      </c>
      <c r="D27" s="34">
        <v>1</v>
      </c>
      <c r="E27" s="60">
        <f t="shared" si="1"/>
        <v>2.9099264797419304E-2</v>
      </c>
      <c r="F27" s="60"/>
      <c r="G27" s="41" t="str">
        <f>[1]!obMake("swap tenor 1-"&amp;ROW(),obLibs&amp;"net.finmath.time.TimeDiscretization",[1]!obMake("","double",B27),[1]!obMake("","double",C27),[1]!obMake("","double",D27),$B$6)</f>
        <v>swap tenor 1-27 
[22581]</v>
      </c>
      <c r="H27" s="41" t="str">
        <f>[1]!obMake("mcSwaption 1-"&amp;ROW(),"net.finmath.montecarlo.interestrate.products.Swaption",[1]!obMake("","double",B27),G27,[1]!obMake("","double",E27))</f>
        <v>mcSwaption 1-27 
[25417]</v>
      </c>
      <c r="I27" s="64" t="str">
        <f>[1]!OBRUN("mcSwptn price 1-"&amp;ROW(),H27,"getValue",LIBORMarketModel!$M$28)</f>
        <v>mcSwptn price 1-27 
[26014]</v>
      </c>
      <c r="J27" s="65">
        <f>[1]!OBGET([1]!OBSYNC(I27,$I$11:$I$49))</f>
        <v>2.8270957855763942E-2</v>
      </c>
      <c r="K27" s="60">
        <f>[1]!OBGET([1]!OBCALL("","net.finmath.marketdata.products.Swap","getForwardSwapRate",G27,G27,'Rate Curve Data'!$E$17))</f>
        <v>2.9099264797419304E-2</v>
      </c>
      <c r="L27" s="60">
        <f>[1]!OBGET([1]!OBCALL("","net.finmath.marketdata.products.SwapAnnuity","getSwapAnnuity",G27,'Rate Curve Data'!$E$17))</f>
        <v>4.013967623965577</v>
      </c>
      <c r="M27" s="66">
        <f>[1]!OBGET([1]!OBCALL("swaptionValue",obLibs&amp;"net.finmath.functions.AnalyticFormulas","blackScholesOptionImpliedVolatility",[1]!obMake("","double",K27),[1]!obMake("","double",B27),[1]!obMake("","double",E27),[1]!obMake("","double",L27),[1]!obMake("","double",J27)))</f>
        <v>0.21139528826363843</v>
      </c>
      <c r="O27" s="34" t="e">
        <f>IFERROR([1]!OBGET([1]!OBCALL("",'Swaption Data'!$B$10,"getVolatility",[1]!obMake("","double",B27),[1]!obMake("","double",C27-B27))),NA())</f>
        <v>#N/A</v>
      </c>
      <c r="P27" s="34" t="str">
        <f t="shared" si="2"/>
        <v/>
      </c>
    </row>
    <row r="28" spans="2:16" ht="13.2" customHeight="1" x14ac:dyDescent="0.25">
      <c r="B28" s="34">
        <f t="shared" si="3"/>
        <v>9</v>
      </c>
      <c r="C28" s="34">
        <f t="shared" si="0"/>
        <v>14</v>
      </c>
      <c r="D28" s="34">
        <v>1</v>
      </c>
      <c r="E28" s="60">
        <f t="shared" si="1"/>
        <v>2.9362367900448858E-2</v>
      </c>
      <c r="F28" s="60"/>
      <c r="G28" s="41" t="str">
        <f>[1]!obMake("swap tenor 1-"&amp;ROW(),obLibs&amp;"net.finmath.time.TimeDiscretization",[1]!obMake("","double",B28),[1]!obMake("","double",C28),[1]!obMake("","double",D28),$B$6)</f>
        <v>swap tenor 1-28 
[22984]</v>
      </c>
      <c r="H28" s="41" t="str">
        <f>[1]!obMake("mcSwaption 1-"&amp;ROW(),"net.finmath.montecarlo.interestrate.products.Swaption",[1]!obMake("","double",B28),G28,[1]!obMake("","double",E28))</f>
        <v>mcSwaption 1-28 
[25184]</v>
      </c>
      <c r="I28" s="64" t="str">
        <f>[1]!OBRUN("mcSwptn price 1-"&amp;ROW(),H28,"getValue",LIBORMarketModel!$M$28)</f>
        <v>mcSwptn price 1-28 
[26028]</v>
      </c>
      <c r="J28" s="65">
        <f>[1]!OBGET([1]!OBSYNC(I28,$I$11:$I$49))</f>
        <v>2.8027670112947912E-2</v>
      </c>
      <c r="K28" s="60">
        <f>[1]!OBGET([1]!OBCALL("","net.finmath.marketdata.products.Swap","getForwardSwapRate",G28,G28,'Rate Curve Data'!$E$17))</f>
        <v>2.9362367900448858E-2</v>
      </c>
      <c r="L28" s="60">
        <f>[1]!OBGET([1]!OBCALL("","net.finmath.marketdata.products.SwapAnnuity","getSwapAnnuity",G28,'Rate Curve Data'!$E$17))</f>
        <v>3.9556383265538155</v>
      </c>
      <c r="M28" s="66">
        <f>[1]!OBGET([1]!OBCALL("swaptionValue",obLibs&amp;"net.finmath.functions.AnalyticFormulas","blackScholesOptionImpliedVolatility",[1]!obMake("","double",K28),[1]!obMake("","double",B28),[1]!obMake("","double",E28),[1]!obMake("","double",L28),[1]!obMake("","double",J28)))</f>
        <v>0.20480296254016159</v>
      </c>
      <c r="O28" s="34" t="e">
        <f>IFERROR([1]!OBGET([1]!OBCALL("",'Swaption Data'!$B$10,"getVolatility",[1]!obMake("","double",B28),[1]!obMake("","double",C28-B28))),NA())</f>
        <v>#N/A</v>
      </c>
      <c r="P28" s="34" t="str">
        <f t="shared" si="2"/>
        <v/>
      </c>
    </row>
    <row r="29" spans="2:16" ht="13.2" customHeight="1" x14ac:dyDescent="0.25">
      <c r="B29" s="34">
        <f t="shared" si="3"/>
        <v>9.5</v>
      </c>
      <c r="C29" s="34">
        <f t="shared" si="0"/>
        <v>14.5</v>
      </c>
      <c r="D29" s="34">
        <v>1</v>
      </c>
      <c r="E29" s="60">
        <f t="shared" si="1"/>
        <v>2.9491504904691941E-2</v>
      </c>
      <c r="F29" s="60"/>
      <c r="G29" s="41" t="str">
        <f>[1]!obMake("swap tenor 1-"&amp;ROW(),obLibs&amp;"net.finmath.time.TimeDiscretization",[1]!obMake("","double",B29),[1]!obMake("","double",C29),[1]!obMake("","double",D29),$B$6)</f>
        <v>swap tenor 1-29 
[22932]</v>
      </c>
      <c r="H29" s="41" t="str">
        <f>[1]!obMake("mcSwaption 1-"&amp;ROW(),"net.finmath.montecarlo.interestrate.products.Swaption",[1]!obMake("","double",B29),G29,[1]!obMake("","double",E29))</f>
        <v>mcSwaption 1-29 
[25325]</v>
      </c>
      <c r="I29" s="64" t="str">
        <f>[1]!OBRUN("mcSwptn price 1-"&amp;ROW(),H29,"getValue",LIBORMarketModel!$M$28)</f>
        <v>mcSwptn price 1-29 
[26019]</v>
      </c>
      <c r="J29" s="65">
        <f>[1]!OBGET([1]!OBSYNC(I29,$I$11:$I$49))</f>
        <v>2.8527476764099197E-2</v>
      </c>
      <c r="K29" s="60">
        <f>[1]!OBGET([1]!OBCALL("","net.finmath.marketdata.products.Swap","getForwardSwapRate",G29,G29,'Rate Curve Data'!$E$17))</f>
        <v>2.9491504904691941E-2</v>
      </c>
      <c r="L29" s="60">
        <f>[1]!OBGET([1]!OBCALL("","net.finmath.marketdata.products.SwapAnnuity","getSwapAnnuity",G29,'Rate Curve Data'!$E$17))</f>
        <v>3.8981850952408772</v>
      </c>
      <c r="M29" s="66">
        <f>[1]!OBGET([1]!OBCALL("swaptionValue",obLibs&amp;"net.finmath.functions.AnalyticFormulas","blackScholesOptionImpliedVolatility",[1]!obMake("","double",K29),[1]!obMake("","double",B29),[1]!obMake("","double",E29),[1]!obMake("","double",L29),[1]!obMake("","double",J29)))</f>
        <v>0.20517322195129001</v>
      </c>
      <c r="O29" s="34" t="e">
        <f>IFERROR([1]!OBGET([1]!OBCALL("",'Swaption Data'!$B$10,"getVolatility",[1]!obMake("","double",B29),[1]!obMake("","double",C29-B29))),NA())</f>
        <v>#N/A</v>
      </c>
      <c r="P29" s="34" t="str">
        <f t="shared" si="2"/>
        <v/>
      </c>
    </row>
    <row r="30" spans="2:16" ht="13.2" customHeight="1" x14ac:dyDescent="0.25">
      <c r="B30" s="34">
        <f t="shared" si="3"/>
        <v>10</v>
      </c>
      <c r="C30" s="34">
        <f t="shared" si="0"/>
        <v>15</v>
      </c>
      <c r="D30" s="34">
        <v>1</v>
      </c>
      <c r="E30" s="60">
        <f t="shared" si="1"/>
        <v>2.9476552486581431E-2</v>
      </c>
      <c r="F30" s="60"/>
      <c r="G30" s="41" t="str">
        <f>[1]!obMake("swap tenor 1-"&amp;ROW(),obLibs&amp;"net.finmath.time.TimeDiscretization",[1]!obMake("","double",B30),[1]!obMake("","double",C30),[1]!obMake("","double",D30),$B$6)</f>
        <v>swap tenor 1-30 
[22976]</v>
      </c>
      <c r="H30" s="41" t="str">
        <f>[1]!obMake("mcSwaption 1-"&amp;ROW(),"net.finmath.montecarlo.interestrate.products.Swaption",[1]!obMake("","double",B30),G30,[1]!obMake("","double",E30))</f>
        <v>mcSwaption 1-30 
[25397]</v>
      </c>
      <c r="I30" s="64" t="str">
        <f>[1]!OBRUN("mcSwptn price 1-"&amp;ROW(),H30,"getValue",LIBORMarketModel!$M$28)</f>
        <v>mcSwptn price 1-30 
[26015]</v>
      </c>
      <c r="J30" s="65">
        <f>[1]!OBGET([1]!OBSYNC(I30,$I$11:$I$49))</f>
        <v>2.8810590541858586E-2</v>
      </c>
      <c r="K30" s="60">
        <f>[1]!OBGET([1]!OBCALL("","net.finmath.marketdata.products.Swap","getForwardSwapRate",G30,G30,'Rate Curve Data'!$E$17))</f>
        <v>2.9476552486581431E-2</v>
      </c>
      <c r="L30" s="60">
        <f>[1]!OBGET([1]!OBCALL("","net.finmath.marketdata.products.SwapAnnuity","getSwapAnnuity",G30,'Rate Curve Data'!$E$17))</f>
        <v>3.841893798647853</v>
      </c>
      <c r="M30" s="66">
        <f>[1]!OBGET([1]!OBCALL("swaptionValue",obLibs&amp;"net.finmath.functions.AnalyticFormulas","blackScholesOptionImpliedVolatility",[1]!obMake("","double",K30),[1]!obMake("","double",B30),[1]!obMake("","double",E30),[1]!obMake("","double",L30),[1]!obMake("","double",J30)))</f>
        <v>0.2052043679105777</v>
      </c>
      <c r="O30" s="34">
        <f>IFERROR([1]!OBGET([1]!OBCALL("",'Swaption Data'!$B$10,"getVolatility",[1]!obMake("","double",B30),[1]!obMake("","double",C30-B30))),NA())</f>
        <v>0.215</v>
      </c>
      <c r="P30" s="54">
        <f t="shared" si="2"/>
        <v>-9.7956320894223015E-3</v>
      </c>
    </row>
    <row r="31" spans="2:16" ht="13.2" customHeight="1" x14ac:dyDescent="0.25">
      <c r="B31" s="34">
        <f t="shared" si="3"/>
        <v>10.5</v>
      </c>
      <c r="C31" s="34">
        <f t="shared" si="0"/>
        <v>15.5</v>
      </c>
      <c r="D31" s="34">
        <v>1</v>
      </c>
      <c r="E31" s="60">
        <f t="shared" si="1"/>
        <v>2.9303306086622218E-2</v>
      </c>
      <c r="F31" s="60"/>
      <c r="G31" s="41" t="str">
        <f>[1]!obMake("swap tenor 1-"&amp;ROW(),obLibs&amp;"net.finmath.time.TimeDiscretization",[1]!obMake("","double",B31),[1]!obMake("","double",C31),[1]!obMake("","double",D31),$B$6)</f>
        <v>swap tenor 1-31 
[22456]</v>
      </c>
      <c r="H31" s="41" t="str">
        <f>[1]!obMake("mcSwaption 1-"&amp;ROW(),"net.finmath.montecarlo.interestrate.products.Swaption",[1]!obMake("","double",B31),G31,[1]!obMake("","double",E31))</f>
        <v>mcSwaption 1-31 
[25589]</v>
      </c>
      <c r="I31" s="64" t="str">
        <f>[1]!OBRUN("mcSwptn price 1-"&amp;ROW(),H31,"getValue",LIBORMarketModel!$M$28)</f>
        <v>mcSwptn price 1-31 
[26006]</v>
      </c>
      <c r="J31" s="65">
        <f>[1]!OBGET([1]!OBSYNC(I31,$I$11:$I$49))</f>
        <v>2.8293548170767121E-2</v>
      </c>
      <c r="K31" s="60">
        <f>[1]!OBGET([1]!OBCALL("","net.finmath.marketdata.products.Swap","getForwardSwapRate",G31,G31,'Rate Curve Data'!$E$17))</f>
        <v>2.9303306086622218E-2</v>
      </c>
      <c r="L31" s="60">
        <f>[1]!OBGET([1]!OBCALL("","net.finmath.marketdata.products.SwapAnnuity","getSwapAnnuity",G31,'Rate Curve Data'!$E$17))</f>
        <v>3.7869086979259317</v>
      </c>
      <c r="M31" s="66">
        <f>[1]!OBGET([1]!OBCALL("swaptionValue",obLibs&amp;"net.finmath.functions.AnalyticFormulas","blackScholesOptionImpliedVolatility",[1]!obMake("","double",K31),[1]!obMake("","double",B31),[1]!obMake("","double",E31),[1]!obMake("","double",L31),[1]!obMake("","double",J31)))</f>
        <v>0.20071606324989677</v>
      </c>
      <c r="O31" s="34" t="e">
        <f>IFERROR([1]!OBGET([1]!OBCALL("",'Swaption Data'!$B$10,"getVolatility",[1]!obMake("","double",B31),[1]!obMake("","double",C31-B31))),NA())</f>
        <v>#N/A</v>
      </c>
      <c r="P31" s="34" t="str">
        <f t="shared" si="2"/>
        <v/>
      </c>
    </row>
    <row r="32" spans="2:16" ht="13.2" customHeight="1" x14ac:dyDescent="0.25">
      <c r="B32" s="34">
        <f t="shared" si="3"/>
        <v>11</v>
      </c>
      <c r="C32" s="34">
        <f t="shared" si="0"/>
        <v>16</v>
      </c>
      <c r="D32" s="34">
        <v>1</v>
      </c>
      <c r="E32" s="60">
        <f t="shared" si="1"/>
        <v>2.903866655763029E-2</v>
      </c>
      <c r="F32" s="60"/>
      <c r="G32" s="41" t="str">
        <f>[1]!obMake("swap tenor 1-"&amp;ROW(),obLibs&amp;"net.finmath.time.TimeDiscretization",[1]!obMake("","double",B32),[1]!obMake("","double",C32),[1]!obMake("","double",D32),$B$6)</f>
        <v>swap tenor 1-32 
[22595]</v>
      </c>
      <c r="H32" s="41" t="str">
        <f>[1]!obMake("mcSwaption 1-"&amp;ROW(),"net.finmath.montecarlo.interestrate.products.Swaption",[1]!obMake("","double",B32),G32,[1]!obMake("","double",E32))</f>
        <v>mcSwaption 1-32 
[25280]</v>
      </c>
      <c r="I32" s="64" t="str">
        <f>[1]!OBRUN("mcSwptn price 1-"&amp;ROW(),H32,"getValue",LIBORMarketModel!$M$28)</f>
        <v>mcSwptn price 1-32 
[26023]</v>
      </c>
      <c r="J32" s="65">
        <f>[1]!OBGET([1]!OBSYNC(I32,$I$11:$I$49))</f>
        <v>2.8497540971253479E-2</v>
      </c>
      <c r="K32" s="60">
        <f>[1]!OBGET([1]!OBCALL("","net.finmath.marketdata.products.Swap","getForwardSwapRate",G32,G32,'Rate Curve Data'!$E$17))</f>
        <v>2.903866655763029E-2</v>
      </c>
      <c r="L32" s="60">
        <f>[1]!OBGET([1]!OBCALL("","net.finmath.marketdata.products.SwapAnnuity","getSwapAnnuity",G32,'Rate Curve Data'!$E$17))</f>
        <v>3.7333810807947749</v>
      </c>
      <c r="M32" s="66">
        <f>[1]!OBGET([1]!OBCALL("swaptionValue",obLibs&amp;"net.finmath.functions.AnalyticFormulas","blackScholesOptionImpliedVolatility",[1]!obMake("","double",K32),[1]!obMake("","double",B32),[1]!obMake("","double",E32),[1]!obMake("","double",L32),[1]!obMake("","double",J32)))</f>
        <v>0.20240230253695549</v>
      </c>
      <c r="O32" s="34" t="e">
        <f>IFERROR([1]!OBGET([1]!OBCALL("",'Swaption Data'!$B$10,"getVolatility",[1]!obMake("","double",B32),[1]!obMake("","double",C32-B32))),NA())</f>
        <v>#N/A</v>
      </c>
      <c r="P32" s="34" t="str">
        <f t="shared" si="2"/>
        <v/>
      </c>
    </row>
    <row r="33" spans="2:16" ht="13.2" customHeight="1" x14ac:dyDescent="0.25">
      <c r="B33" s="34">
        <f t="shared" si="3"/>
        <v>11.5</v>
      </c>
      <c r="C33" s="34">
        <f t="shared" si="0"/>
        <v>16.5</v>
      </c>
      <c r="D33" s="34">
        <v>1</v>
      </c>
      <c r="E33" s="60">
        <f t="shared" si="1"/>
        <v>2.8673978549513583E-2</v>
      </c>
      <c r="F33" s="60"/>
      <c r="G33" s="41" t="str">
        <f>[1]!obMake("swap tenor 1-"&amp;ROW(),obLibs&amp;"net.finmath.time.TimeDiscretization",[1]!obMake("","double",B33),[1]!obMake("","double",C33),[1]!obMake("","double",D33),$B$6)</f>
        <v>swap tenor 1-33 
[22428]</v>
      </c>
      <c r="H33" s="41" t="str">
        <f>[1]!obMake("mcSwaption 1-"&amp;ROW(),"net.finmath.montecarlo.interestrate.products.Swaption",[1]!obMake("","double",B33),G33,[1]!obMake("","double",E33))</f>
        <v>mcSwaption 1-33 
[25525]</v>
      </c>
      <c r="I33" s="64" t="str">
        <f>[1]!OBRUN("mcSwptn price 1-"&amp;ROW(),H33,"getValue",LIBORMarketModel!$M$28)</f>
        <v>mcSwptn price 1-33 
[26008]</v>
      </c>
      <c r="J33" s="65">
        <f>[1]!OBGET([1]!OBSYNC(I33,$I$11:$I$49))</f>
        <v>2.8122376307636143E-2</v>
      </c>
      <c r="K33" s="60">
        <f>[1]!OBGET([1]!OBCALL("","net.finmath.marketdata.products.Swap","getForwardSwapRate",G33,G33,'Rate Curve Data'!$E$17))</f>
        <v>2.8673978549513583E-2</v>
      </c>
      <c r="L33" s="60">
        <f>[1]!OBGET([1]!OBCALL("","net.finmath.marketdata.products.SwapAnnuity","getSwapAnnuity",G33,'Rate Curve Data'!$E$17))</f>
        <v>3.6814418785881853</v>
      </c>
      <c r="M33" s="66">
        <f>[1]!OBGET([1]!OBCALL("swaptionValue",obLibs&amp;"net.finmath.functions.AnalyticFormulas","blackScholesOptionImpliedVolatility",[1]!obMake("","double",K33),[1]!obMake("","double",B33),[1]!obMake("","double",E33),[1]!obMake("","double",L33),[1]!obMake("","double",J33)))</f>
        <v>0.20072768382441775</v>
      </c>
      <c r="O33" s="34" t="e">
        <f>IFERROR([1]!OBGET([1]!OBCALL("",'Swaption Data'!$B$10,"getVolatility",[1]!obMake("","double",B33),[1]!obMake("","double",C33-B33))),NA())</f>
        <v>#N/A</v>
      </c>
      <c r="P33" s="34" t="str">
        <f t="shared" si="2"/>
        <v/>
      </c>
    </row>
    <row r="34" spans="2:16" ht="13.2" customHeight="1" x14ac:dyDescent="0.25">
      <c r="B34" s="34">
        <f t="shared" si="3"/>
        <v>12</v>
      </c>
      <c r="C34" s="34">
        <f t="shared" si="0"/>
        <v>17</v>
      </c>
      <c r="D34" s="34">
        <v>1</v>
      </c>
      <c r="E34" s="60">
        <f t="shared" si="1"/>
        <v>2.8215523594194332E-2</v>
      </c>
      <c r="F34" s="60"/>
      <c r="G34" s="41" t="str">
        <f>[1]!obMake("swap tenor 1-"&amp;ROW(),obLibs&amp;"net.finmath.time.TimeDiscretization",[1]!obMake("","double",B34),[1]!obMake("","double",C34),[1]!obMake("","double",D34),$B$6)</f>
        <v>swap tenor 1-34 
[22900]</v>
      </c>
      <c r="H34" s="41" t="str">
        <f>[1]!obMake("mcSwaption 1-"&amp;ROW(),"net.finmath.montecarlo.interestrate.products.Swaption",[1]!obMake("","double",B34),G34,[1]!obMake("","double",E34))</f>
        <v>mcSwaption 1-34 
[25449]</v>
      </c>
      <c r="I34" s="64" t="str">
        <f>[1]!OBRUN("mcSwptn price 1-"&amp;ROW(),H34,"getValue",LIBORMarketModel!$M$28)</f>
        <v>mcSwptn price 1-34 
[26010]</v>
      </c>
      <c r="J34" s="65">
        <f>[1]!OBGET([1]!OBSYNC(I34,$I$11:$I$49))</f>
        <v>2.7199899823698841E-2</v>
      </c>
      <c r="K34" s="60">
        <f>[1]!OBGET([1]!OBCALL("","net.finmath.marketdata.products.Swap","getForwardSwapRate",G34,G34,'Rate Curve Data'!$E$17))</f>
        <v>2.8215523594194332E-2</v>
      </c>
      <c r="L34" s="60">
        <f>[1]!OBGET([1]!OBCALL("","net.finmath.marketdata.products.SwapAnnuity","getSwapAnnuity",G34,'Rate Curve Data'!$E$17))</f>
        <v>3.6312294729134544</v>
      </c>
      <c r="M34" s="66">
        <f>[1]!OBGET([1]!OBCALL("swaptionValue",obLibs&amp;"net.finmath.functions.AnalyticFormulas","blackScholesOptionImpliedVolatility",[1]!obMake("","double",K34),[1]!obMake("","double",B34),[1]!obMake("","double",E34),[1]!obMake("","double",L34),[1]!obMake("","double",J34)))</f>
        <v>0.19578755393992581</v>
      </c>
      <c r="O34" s="34" t="e">
        <f>IFERROR([1]!OBGET([1]!OBCALL("",'Swaption Data'!$B$10,"getVolatility",[1]!obMake("","double",B34),[1]!obMake("","double",C34-B34))),NA())</f>
        <v>#N/A</v>
      </c>
      <c r="P34" s="34" t="str">
        <f t="shared" si="2"/>
        <v/>
      </c>
    </row>
    <row r="35" spans="2:16" ht="13.2" customHeight="1" x14ac:dyDescent="0.25">
      <c r="B35" s="34">
        <f t="shared" si="3"/>
        <v>12.5</v>
      </c>
      <c r="C35" s="34">
        <f t="shared" si="0"/>
        <v>17.5</v>
      </c>
      <c r="D35" s="34">
        <v>1</v>
      </c>
      <c r="E35" s="60">
        <f t="shared" si="1"/>
        <v>2.7654661117392801E-2</v>
      </c>
      <c r="F35" s="60"/>
      <c r="G35" s="41" t="str">
        <f>[1]!obMake("swap tenor 1-"&amp;ROW(),obLibs&amp;"net.finmath.time.TimeDiscretization",[1]!obMake("","double",B35),[1]!obMake("","double",C35),[1]!obMake("","double",D35),$B$6)</f>
        <v>swap tenor 1-35 
[22920]</v>
      </c>
      <c r="H35" s="41" t="str">
        <f>[1]!obMake("mcSwaption 1-"&amp;ROW(),"net.finmath.montecarlo.interestrate.products.Swaption",[1]!obMake("","double",B35),G35,[1]!obMake("","double",E35))</f>
        <v>mcSwaption 1-35 
[24936]</v>
      </c>
      <c r="I35" s="64" t="str">
        <f>[1]!OBRUN("mcSwptn price 1-"&amp;ROW(),H35,"getValue",LIBORMarketModel!$M$28)</f>
        <v>mcSwptn price 1-35 
[26041]</v>
      </c>
      <c r="J35" s="65">
        <f>[1]!OBGET([1]!OBSYNC(I35,$I$11:$I$49))</f>
        <v>2.6890678655004854E-2</v>
      </c>
      <c r="K35" s="60">
        <f>[1]!OBGET([1]!OBCALL("","net.finmath.marketdata.products.Swap","getForwardSwapRate",G35,G35,'Rate Curve Data'!$E$17))</f>
        <v>2.7654661117392801E-2</v>
      </c>
      <c r="L35" s="60">
        <f>[1]!OBGET([1]!OBCALL("","net.finmath.marketdata.products.SwapAnnuity","getSwapAnnuity",G35,'Rate Curve Data'!$E$17))</f>
        <v>3.5826829623109022</v>
      </c>
      <c r="M35" s="66">
        <f>[1]!OBGET([1]!OBCALL("swaptionValue",obLibs&amp;"net.finmath.functions.AnalyticFormulas","blackScholesOptionImpliedVolatility",[1]!obMake("","double",K35),[1]!obMake("","double",B35),[1]!obMake("","double",E35),[1]!obMake("","double",L35),[1]!obMake("","double",J35)))</f>
        <v>0.1962934582959108</v>
      </c>
      <c r="O35" s="34" t="e">
        <f>IFERROR([1]!OBGET([1]!OBCALL("",'Swaption Data'!$B$10,"getVolatility",[1]!obMake("","double",B35),[1]!obMake("","double",C35-B35))),NA())</f>
        <v>#N/A</v>
      </c>
      <c r="P35" s="34" t="str">
        <f t="shared" si="2"/>
        <v/>
      </c>
    </row>
    <row r="36" spans="2:16" ht="13.2" customHeight="1" x14ac:dyDescent="0.25">
      <c r="B36" s="34">
        <f t="shared" si="3"/>
        <v>13</v>
      </c>
      <c r="C36" s="34">
        <f t="shared" si="0"/>
        <v>18</v>
      </c>
      <c r="D36" s="34">
        <v>1</v>
      </c>
      <c r="E36" s="60">
        <f t="shared" si="1"/>
        <v>2.7099475172011875E-2</v>
      </c>
      <c r="F36" s="60"/>
      <c r="G36" s="41" t="str">
        <f>[1]!obMake("swap tenor 1-"&amp;ROW(),obLibs&amp;"net.finmath.time.TimeDiscretization",[1]!obMake("","double",B36),[1]!obMake("","double",C36),[1]!obMake("","double",D36),$B$6)</f>
        <v>swap tenor 1-36 
[22576]</v>
      </c>
      <c r="H36" s="41" t="str">
        <f>[1]!obMake("mcSwaption 1-"&amp;ROW(),"net.finmath.montecarlo.interestrate.products.Swaption",[1]!obMake("","double",B36),G36,[1]!obMake("","double",E36))</f>
        <v>mcSwaption 1-36 
[25517]</v>
      </c>
      <c r="I36" s="64" t="str">
        <f>[1]!OBRUN("mcSwptn price 1-"&amp;ROW(),H36,"getValue",LIBORMarketModel!$M$28)</f>
        <v>mcSwptn price 1-36 
[26009]</v>
      </c>
      <c r="J36" s="65">
        <f>[1]!OBGET([1]!OBSYNC(I36,$I$11:$I$49))</f>
        <v>2.6162295921704715E-2</v>
      </c>
      <c r="K36" s="60">
        <f>[1]!OBGET([1]!OBCALL("","net.finmath.marketdata.products.Swap","getForwardSwapRate",G36,G36,'Rate Curve Data'!$E$17))</f>
        <v>2.7099475172011875E-2</v>
      </c>
      <c r="L36" s="60">
        <f>[1]!OBGET([1]!OBCALL("","net.finmath.marketdata.products.SwapAnnuity","getSwapAnnuity",G36,'Rate Curve Data'!$E$17))</f>
        <v>3.5357428230219847</v>
      </c>
      <c r="M36" s="66">
        <f>[1]!OBGET([1]!OBCALL("swaptionValue",obLibs&amp;"net.finmath.functions.AnalyticFormulas","blackScholesOptionImpliedVolatility",[1]!obMake("","double",K36),[1]!obMake("","double",B36),[1]!obMake("","double",E36),[1]!obMake("","double",L36),[1]!obMake("","double",J36)))</f>
        <v>0.19368964438990316</v>
      </c>
      <c r="O36" s="34" t="e">
        <f>IFERROR([1]!OBGET([1]!OBCALL("",'Swaption Data'!$B$10,"getVolatility",[1]!obMake("","double",B36),[1]!obMake("","double",C36-B36))),NA())</f>
        <v>#N/A</v>
      </c>
      <c r="P36" s="34" t="str">
        <f t="shared" si="2"/>
        <v/>
      </c>
    </row>
    <row r="37" spans="2:16" ht="13.2" customHeight="1" x14ac:dyDescent="0.25">
      <c r="B37" s="34">
        <f t="shared" si="3"/>
        <v>13.5</v>
      </c>
      <c r="C37" s="34">
        <f t="shared" si="0"/>
        <v>18.5</v>
      </c>
      <c r="D37" s="34">
        <v>1</v>
      </c>
      <c r="E37" s="60">
        <f t="shared" si="1"/>
        <v>2.6550648756199762E-2</v>
      </c>
      <c r="F37" s="60"/>
      <c r="G37" s="41" t="str">
        <f>[1]!obMake("swap tenor 1-"&amp;ROW(),obLibs&amp;"net.finmath.time.TimeDiscretization",[1]!obMake("","double",B37),[1]!obMake("","double",C37),[1]!obMake("","double",D37),$B$6)</f>
        <v>swap tenor 1-37 
[22988]</v>
      </c>
      <c r="H37" s="41" t="str">
        <f>[1]!obMake("mcSwaption 1-"&amp;ROW(),"net.finmath.montecarlo.interestrate.products.Swaption",[1]!obMake("","double",B37),G37,[1]!obMake("","double",E37))</f>
        <v>mcSwaption 1-37 
[25116]</v>
      </c>
      <c r="I37" s="64" t="str">
        <f>[1]!OBRUN("mcSwptn price 1-"&amp;ROW(),H37,"getValue",LIBORMarketModel!$M$28)</f>
        <v>mcSwptn price 1-37 
[26034]</v>
      </c>
      <c r="J37" s="65">
        <f>[1]!OBGET([1]!OBSYNC(I37,$I$11:$I$49))</f>
        <v>2.5867891829626836E-2</v>
      </c>
      <c r="K37" s="60">
        <f>[1]!OBGET([1]!OBCALL("","net.finmath.marketdata.products.Swap","getForwardSwapRate",G37,G37,'Rate Curve Data'!$E$17))</f>
        <v>2.6550648756199762E-2</v>
      </c>
      <c r="L37" s="60">
        <f>[1]!OBGET([1]!OBCALL("","net.finmath.marketdata.products.SwapAnnuity","getSwapAnnuity",G37,'Rate Curve Data'!$E$17))</f>
        <v>3.4903529752212368</v>
      </c>
      <c r="M37" s="66">
        <f>[1]!OBGET([1]!OBCALL("swaptionValue",obLibs&amp;"net.finmath.functions.AnalyticFormulas","blackScholesOptionImpliedVolatility",[1]!obMake("","double",K37),[1]!obMake("","double",B37),[1]!obMake("","double",E37),[1]!obMake("","double",L37),[1]!obMake("","double",J37)))</f>
        <v>0.19449216115904502</v>
      </c>
      <c r="O37" s="34" t="e">
        <f>IFERROR([1]!OBGET([1]!OBCALL("",'Swaption Data'!$B$10,"getVolatility",[1]!obMake("","double",B37),[1]!obMake("","double",C37-B37))),NA())</f>
        <v>#N/A</v>
      </c>
      <c r="P37" s="34" t="str">
        <f t="shared" si="2"/>
        <v/>
      </c>
    </row>
    <row r="38" spans="2:16" ht="13.2" customHeight="1" x14ac:dyDescent="0.25">
      <c r="B38" s="34">
        <f t="shared" si="3"/>
        <v>14</v>
      </c>
      <c r="C38" s="34">
        <f t="shared" si="0"/>
        <v>19</v>
      </c>
      <c r="D38" s="34">
        <v>1</v>
      </c>
      <c r="E38" s="60">
        <f t="shared" si="1"/>
        <v>2.6007637665305523E-2</v>
      </c>
      <c r="F38" s="60"/>
      <c r="G38" s="41" t="str">
        <f>[1]!obMake("swap tenor 1-"&amp;ROW(),obLibs&amp;"net.finmath.time.TimeDiscretization",[1]!obMake("","double",B38),[1]!obMake("","double",C38),[1]!obMake("","double",D38),$B$6)</f>
        <v>swap tenor 1-38 
[22936]</v>
      </c>
      <c r="H38" s="41" t="str">
        <f>[1]!obMake("mcSwaption 1-"&amp;ROW(),"net.finmath.montecarlo.interestrate.products.Swaption",[1]!obMake("","double",B38),G38,[1]!obMake("","double",E38))</f>
        <v>mcSwaption 1-38 
[25200]</v>
      </c>
      <c r="I38" s="64" t="str">
        <f>[1]!OBRUN("mcSwptn price 1-"&amp;ROW(),H38,"getValue",LIBORMarketModel!$M$28)</f>
        <v>mcSwptn price 1-38 
[26026]</v>
      </c>
      <c r="J38" s="65">
        <f>[1]!OBGET([1]!OBSYNC(I38,$I$11:$I$49))</f>
        <v>2.5522423395024682E-2</v>
      </c>
      <c r="K38" s="60">
        <f>[1]!OBGET([1]!OBCALL("","net.finmath.marketdata.products.Swap","getForwardSwapRate",G38,G38,'Rate Curve Data'!$E$17))</f>
        <v>2.6007637665305523E-2</v>
      </c>
      <c r="L38" s="60">
        <f>[1]!OBGET([1]!OBCALL("","net.finmath.marketdata.products.SwapAnnuity","getSwapAnnuity",G38,'Rate Curve Data'!$E$17))</f>
        <v>3.4464585060490514</v>
      </c>
      <c r="M38" s="66">
        <f>[1]!OBGET([1]!OBCALL("swaptionValue",obLibs&amp;"net.finmath.functions.AnalyticFormulas","blackScholesOptionImpliedVolatility",[1]!obMake("","double",K38),[1]!obMake("","double",B38),[1]!obMake("","double",E38),[1]!obMake("","double",L38),[1]!obMake("","double",J38)))</f>
        <v>0.19499405727454272</v>
      </c>
      <c r="O38" s="34" t="e">
        <f>IFERROR([1]!OBGET([1]!OBCALL("",'Swaption Data'!$B$10,"getVolatility",[1]!obMake("","double",B38),[1]!obMake("","double",C38-B38))),NA())</f>
        <v>#N/A</v>
      </c>
      <c r="P38" s="34" t="str">
        <f t="shared" si="2"/>
        <v/>
      </c>
    </row>
    <row r="39" spans="2:16" ht="13.2" customHeight="1" x14ac:dyDescent="0.25">
      <c r="B39" s="34">
        <f t="shared" si="3"/>
        <v>14.5</v>
      </c>
      <c r="C39" s="34">
        <f t="shared" si="0"/>
        <v>19.5</v>
      </c>
      <c r="D39" s="34">
        <v>1</v>
      </c>
      <c r="E39" s="60">
        <f t="shared" si="1"/>
        <v>2.5471130144343448E-2</v>
      </c>
      <c r="F39" s="60"/>
      <c r="G39" s="41" t="str">
        <f>[1]!obMake("swap tenor 1-"&amp;ROW(),obLibs&amp;"net.finmath.time.TimeDiscretization",[1]!obMake("","double",B39),[1]!obMake("","double",C39),[1]!obMake("","double",D39),$B$6)</f>
        <v>swap tenor 1-39 
[22424]</v>
      </c>
      <c r="H39" s="41" t="str">
        <f>[1]!obMake("mcSwaption 1-"&amp;ROW(),"net.finmath.montecarlo.interestrate.products.Swaption",[1]!obMake("","double",B39),G39,[1]!obMake("","double",E39))</f>
        <v>mcSwaption 1-39 
[25016]</v>
      </c>
      <c r="I39" s="64" t="str">
        <f>[1]!OBRUN("mcSwptn price 1-"&amp;ROW(),H39,"getValue",LIBORMarketModel!$M$28)</f>
        <v>mcSwptn price 1-39 
[26038]</v>
      </c>
      <c r="J39" s="65">
        <f>[1]!OBGET([1]!OBSYNC(I39,$I$11:$I$49))</f>
        <v>2.4704656471239827E-2</v>
      </c>
      <c r="K39" s="60">
        <f>[1]!OBGET([1]!OBCALL("","net.finmath.marketdata.products.Swap","getForwardSwapRate",G39,G39,'Rate Curve Data'!$E$17))</f>
        <v>2.5471130144343448E-2</v>
      </c>
      <c r="L39" s="60">
        <f>[1]!OBGET([1]!OBCALL("","net.finmath.marketdata.products.SwapAnnuity","getSwapAnnuity",G39,'Rate Curve Data'!$E$17))</f>
        <v>3.4040077456585425</v>
      </c>
      <c r="M39" s="66">
        <f>[1]!OBGET([1]!OBCALL("swaptionValue",obLibs&amp;"net.finmath.functions.AnalyticFormulas","blackScholesOptionImpliedVolatility",[1]!obMake("","double",K39),[1]!obMake("","double",B39),[1]!obMake("","double",E39),[1]!obMake("","double",L39),[1]!obMake("","double",J39)))</f>
        <v>0.19173739727990863</v>
      </c>
      <c r="O39" s="34" t="e">
        <f>IFERROR([1]!OBGET([1]!OBCALL("",'Swaption Data'!$B$10,"getVolatility",[1]!obMake("","double",B39),[1]!obMake("","double",C39-B39))),NA())</f>
        <v>#N/A</v>
      </c>
      <c r="P39" s="34" t="str">
        <f t="shared" si="2"/>
        <v/>
      </c>
    </row>
    <row r="40" spans="2:16" ht="13.2" customHeight="1" x14ac:dyDescent="0.25">
      <c r="B40" s="34">
        <f t="shared" si="3"/>
        <v>15</v>
      </c>
      <c r="C40" s="34">
        <f t="shared" si="0"/>
        <v>20</v>
      </c>
      <c r="D40" s="34">
        <v>1</v>
      </c>
      <c r="E40" s="60">
        <f t="shared" si="1"/>
        <v>2.4940555292912576E-2</v>
      </c>
      <c r="F40" s="60"/>
      <c r="G40" s="41" t="str">
        <f>[1]!obMake("swap tenor 1-"&amp;ROW(),obLibs&amp;"net.finmath.time.TimeDiscretization",[1]!obMake("","double",B40),[1]!obMake("","double",C40),[1]!obMake("","double",D40),$B$6)</f>
        <v>swap tenor 1-40 
[22964]</v>
      </c>
      <c r="H40" s="41" t="str">
        <f>[1]!obMake("mcSwaption 1-"&amp;ROW(),"net.finmath.montecarlo.interestrate.products.Swaption",[1]!obMake("","double",B40),G40,[1]!obMake("","double",E40))</f>
        <v>mcSwaption 1-40 
[25124]</v>
      </c>
      <c r="I40" s="64" t="str">
        <f>[1]!OBRUN("mcSwptn price 1-"&amp;ROW(),H40,"getValue",LIBORMarketModel!$M$28)</f>
        <v>mcSwptn price 1-40 
[26033]</v>
      </c>
      <c r="J40" s="65">
        <f>[1]!OBGET([1]!OBSYNC(I40,$I$11:$I$49))</f>
        <v>2.3641219557338944E-2</v>
      </c>
      <c r="K40" s="60">
        <f>[1]!OBGET([1]!OBCALL("","net.finmath.marketdata.products.Swap","getForwardSwapRate",G40,G40,'Rate Curve Data'!$E$17))</f>
        <v>2.4940555292912576E-2</v>
      </c>
      <c r="L40" s="60">
        <f>[1]!OBGET([1]!OBCALL("","net.finmath.marketdata.products.SwapAnnuity","getSwapAnnuity",G40,'Rate Curve Data'!$E$17))</f>
        <v>3.3629499995726446</v>
      </c>
      <c r="M40" s="66">
        <f>[1]!OBGET([1]!OBCALL("swaptionValue",obLibs&amp;"net.finmath.functions.AnalyticFormulas","blackScholesOptionImpliedVolatility",[1]!obMake("","double",K40),[1]!obMake("","double",B40),[1]!obMake("","double",E40),[1]!obMake("","double",L40),[1]!obMake("","double",J40)))</f>
        <v>0.18639602359375143</v>
      </c>
      <c r="O40" s="34">
        <f>IFERROR([1]!OBGET([1]!OBCALL("",'Swaption Data'!$B$10,"getVolatility",[1]!obMake("","double",B40),[1]!obMake("","double",C40-B40))),NA())</f>
        <v>0.183</v>
      </c>
      <c r="P40" s="54">
        <f t="shared" si="2"/>
        <v>3.3960235937514349E-3</v>
      </c>
    </row>
    <row r="41" spans="2:16" ht="13.2" customHeight="1" x14ac:dyDescent="0.25">
      <c r="B41" s="34">
        <f t="shared" si="3"/>
        <v>15.5</v>
      </c>
      <c r="C41" s="34">
        <f t="shared" si="0"/>
        <v>20.5</v>
      </c>
      <c r="D41" s="34">
        <v>1</v>
      </c>
      <c r="E41" s="60">
        <f t="shared" si="1"/>
        <v>2.4416668658634601E-2</v>
      </c>
      <c r="F41" s="60"/>
      <c r="G41" s="41" t="str">
        <f>[1]!obMake("swap tenor 1-"&amp;ROW(),obLibs&amp;"net.finmath.time.TimeDiscretization",[1]!obMake("","double",B41),[1]!obMake("","double",C41),[1]!obMake("","double",D41),$B$6)</f>
        <v>swap tenor 1-41 
[22591]</v>
      </c>
      <c r="H41" s="41" t="str">
        <f>[1]!obMake("mcSwaption 1-"&amp;ROW(),"net.finmath.montecarlo.interestrate.products.Swaption",[1]!obMake("","double",B41),G41,[1]!obMake("","double",E41))</f>
        <v>mcSwaption 1-41 
[25389]</v>
      </c>
      <c r="I41" s="64" t="str">
        <f>[1]!OBRUN("mcSwptn price 1-"&amp;ROW(),H41,"getValue",LIBORMarketModel!$M$28)</f>
        <v>mcSwptn price 1-41 
[26016]</v>
      </c>
      <c r="J41" s="65">
        <f>[1]!OBGET([1]!OBSYNC(I41,$I$11:$I$49))</f>
        <v>2.3298484096277643E-2</v>
      </c>
      <c r="K41" s="60">
        <f>[1]!OBGET([1]!OBCALL("","net.finmath.marketdata.products.Swap","getForwardSwapRate",G41,G41,'Rate Curve Data'!$E$17))</f>
        <v>2.4416668658634601E-2</v>
      </c>
      <c r="L41" s="60">
        <f>[1]!OBGET([1]!OBCALL("","net.finmath.marketdata.products.SwapAnnuity","getSwapAnnuity",G41,'Rate Curve Data'!$E$17))</f>
        <v>3.3231654972057747</v>
      </c>
      <c r="M41" s="66">
        <f>[1]!OBGET([1]!OBCALL("swaptionValue",obLibs&amp;"net.finmath.functions.AnalyticFormulas","blackScholesOptionImpliedVolatility",[1]!obMake("","double",K41),[1]!obMake("","double",B41),[1]!obMake("","double",E41),[1]!obMake("","double",L41),[1]!obMake("","double",J41)))</f>
        <v>0.18695121630740957</v>
      </c>
      <c r="O41" s="34" t="e">
        <f>IFERROR([1]!OBGET([1]!OBCALL("",'Swaption Data'!$B$10,"getVolatility",[1]!obMake("","double",B41),[1]!obMake("","double",C41-B41))),NA())</f>
        <v>#N/A</v>
      </c>
      <c r="P41" s="34" t="str">
        <f t="shared" si="2"/>
        <v/>
      </c>
    </row>
    <row r="42" spans="2:16" ht="13.2" customHeight="1" x14ac:dyDescent="0.25">
      <c r="B42" s="34">
        <f t="shared" si="3"/>
        <v>16</v>
      </c>
      <c r="C42" s="34">
        <f t="shared" si="0"/>
        <v>21</v>
      </c>
      <c r="D42" s="34">
        <v>1</v>
      </c>
      <c r="E42" s="60">
        <f t="shared" si="1"/>
        <v>2.3942861363300656E-2</v>
      </c>
      <c r="F42" s="60"/>
      <c r="G42" s="41" t="str">
        <f>[1]!obMake("swap tenor 1-"&amp;ROW(),obLibs&amp;"net.finmath.time.TimeDiscretization",[1]!obMake("","double",B42),[1]!obMake("","double",C42),[1]!obMake("","double",D42),$B$6)</f>
        <v>swap tenor 1-42 
[22948]</v>
      </c>
      <c r="H42" s="41" t="str">
        <f>[1]!obMake("mcSwaption 1-"&amp;ROW(),"net.finmath.montecarlo.interestrate.products.Swaption",[1]!obMake("","double",B42),G42,[1]!obMake("","double",E42))</f>
        <v>mcSwaption 1-42 
[25433]</v>
      </c>
      <c r="I42" s="64" t="str">
        <f>[1]!OBRUN("mcSwptn price 1-"&amp;ROW(),H42,"getValue",LIBORMarketModel!$M$28)</f>
        <v>mcSwptn price 1-42 
[26012]</v>
      </c>
      <c r="J42" s="65">
        <f>[1]!OBGET([1]!OBSYNC(I42,$I$11:$I$49))</f>
        <v>2.2945190364336576E-2</v>
      </c>
      <c r="K42" s="60">
        <f>[1]!OBGET([1]!OBCALL("","net.finmath.marketdata.products.Swap","getForwardSwapRate",G42,G42,'Rate Curve Data'!$E$17))</f>
        <v>2.3942861363300656E-2</v>
      </c>
      <c r="L42" s="60">
        <f>[1]!OBGET([1]!OBCALL("","net.finmath.marketdata.products.SwapAnnuity","getSwapAnnuity",G42,'Rate Curve Data'!$E$17))</f>
        <v>3.2845254257915721</v>
      </c>
      <c r="M42" s="66">
        <f>[1]!OBGET([1]!OBCALL("swaptionValue",obLibs&amp;"net.finmath.functions.AnalyticFormulas","blackScholesOptionImpliedVolatility",[1]!obMake("","double",K42),[1]!obMake("","double",B42),[1]!obMake("","double",E42),[1]!obMake("","double",L42),[1]!obMake("","double",J42)))</f>
        <v>0.18711821637086631</v>
      </c>
      <c r="O42" s="34" t="e">
        <f>IFERROR([1]!OBGET([1]!OBCALL("",'Swaption Data'!$B$10,"getVolatility",[1]!obMake("","double",B42),[1]!obMake("","double",C42-B42))),NA())</f>
        <v>#N/A</v>
      </c>
      <c r="P42" s="34" t="str">
        <f t="shared" si="2"/>
        <v/>
      </c>
    </row>
    <row r="43" spans="2:16" ht="13.2" customHeight="1" x14ac:dyDescent="0.25">
      <c r="B43" s="34">
        <f t="shared" si="3"/>
        <v>16.5</v>
      </c>
      <c r="C43" s="34">
        <f t="shared" si="0"/>
        <v>21.5</v>
      </c>
      <c r="D43" s="34">
        <v>1</v>
      </c>
      <c r="E43" s="60">
        <f t="shared" si="1"/>
        <v>2.3527869062043849E-2</v>
      </c>
      <c r="F43" s="60"/>
      <c r="G43" s="41" t="str">
        <f>[1]!obMake("swap tenor 1-"&amp;ROW(),obLibs&amp;"net.finmath.time.TimeDiscretization",[1]!obMake("","double",B43),[1]!obMake("","double",C43),[1]!obMake("","double",D43),$B$6)</f>
        <v>swap tenor 1-43 
[22904]</v>
      </c>
      <c r="H43" s="41" t="str">
        <f>[1]!obMake("mcSwaption 1-"&amp;ROW(),"net.finmath.montecarlo.interestrate.products.Swaption",[1]!obMake("","double",B43),G43,[1]!obMake("","double",E43))</f>
        <v>mcSwaption 1-43 
[25076]</v>
      </c>
      <c r="I43" s="64" t="str">
        <f>[1]!OBRUN("mcSwptn price 1-"&amp;ROW(),H43,"getValue",LIBORMarketModel!$M$28)</f>
        <v>mcSwptn price 1-43 
[26037]</v>
      </c>
      <c r="J43" s="65">
        <f>[1]!OBGET([1]!OBSYNC(I43,$I$11:$I$49))</f>
        <v>2.2464851004584108E-2</v>
      </c>
      <c r="K43" s="60">
        <f>[1]!OBGET([1]!OBCALL("","net.finmath.marketdata.products.Swap","getForwardSwapRate",G43,G43,'Rate Curve Data'!$E$17))</f>
        <v>2.3527869062043849E-2</v>
      </c>
      <c r="L43" s="60">
        <f>[1]!OBGET([1]!OBCALL("","net.finmath.marketdata.products.SwapAnnuity","getSwapAnnuity",G43,'Rate Curve Data'!$E$17))</f>
        <v>3.246918443916849</v>
      </c>
      <c r="M43" s="66">
        <f>[1]!OBGET([1]!OBCALL("swaptionValue",obLibs&amp;"net.finmath.functions.AnalyticFormulas","blackScholesOptionImpliedVolatility",[1]!obMake("","double",K43),[1]!obMake("","double",B43),[1]!obMake("","double",E43),[1]!obMake("","double",L43),[1]!obMake("","double",J43)))</f>
        <v>0.18578285826931396</v>
      </c>
      <c r="O43" s="34" t="e">
        <f>IFERROR([1]!OBGET([1]!OBCALL("",'Swaption Data'!$B$10,"getVolatility",[1]!obMake("","double",B43),[1]!obMake("","double",C43-B43))),NA())</f>
        <v>#N/A</v>
      </c>
      <c r="P43" s="34" t="str">
        <f t="shared" si="2"/>
        <v/>
      </c>
    </row>
    <row r="44" spans="2:16" ht="13.2" customHeight="1" x14ac:dyDescent="0.25">
      <c r="B44" s="34">
        <f t="shared" si="3"/>
        <v>17</v>
      </c>
      <c r="C44" s="34">
        <f t="shared" si="0"/>
        <v>22</v>
      </c>
      <c r="D44" s="34">
        <v>1</v>
      </c>
      <c r="E44" s="60">
        <f t="shared" si="1"/>
        <v>2.3164240469813892E-2</v>
      </c>
      <c r="F44" s="60"/>
      <c r="G44" s="41" t="str">
        <f>[1]!obMake("swap tenor 1-"&amp;ROW(),obLibs&amp;"net.finmath.time.TimeDiscretization",[1]!obMake("","double",B44),[1]!obMake("","double",C44),[1]!obMake("","double",D44),$B$6)</f>
        <v>swap tenor 1-44 
[22972]</v>
      </c>
      <c r="H44" s="41" t="str">
        <f>[1]!obMake("mcSwaption 1-"&amp;ROW(),"net.finmath.montecarlo.interestrate.products.Swaption",[1]!obMake("","double",B44),G44,[1]!obMake("","double",E44))</f>
        <v>mcSwaption 1-44 
[25425]</v>
      </c>
      <c r="I44" s="64" t="str">
        <f>[1]!OBRUN("mcSwptn price 1-"&amp;ROW(),H44,"getValue",LIBORMarketModel!$M$28)</f>
        <v>mcSwptn price 1-44 
[26013]</v>
      </c>
      <c r="J44" s="65">
        <f>[1]!OBGET([1]!OBSYNC(I44,$I$11:$I$49))</f>
        <v>2.1818328679527339E-2</v>
      </c>
      <c r="K44" s="60">
        <f>[1]!OBGET([1]!OBCALL("","net.finmath.marketdata.products.Swap","getForwardSwapRate",G44,G44,'Rate Curve Data'!$E$17))</f>
        <v>2.3164240469813892E-2</v>
      </c>
      <c r="L44" s="60">
        <f>[1]!OBGET([1]!OBCALL("","net.finmath.marketdata.products.SwapAnnuity","getSwapAnnuity",G44,'Rate Curve Data'!$E$17))</f>
        <v>3.2102238238089558</v>
      </c>
      <c r="M44" s="66">
        <f>[1]!OBGET([1]!OBCALL("swaptionValue",obLibs&amp;"net.finmath.functions.AnalyticFormulas","blackScholesOptionImpliedVolatility",[1]!obMake("","double",K44),[1]!obMake("","double",B44),[1]!obMake("","double",E44),[1]!obMake("","double",L44),[1]!obMake("","double",J44)))</f>
        <v>0.18259709736442176</v>
      </c>
      <c r="O44" s="34" t="e">
        <f>IFERROR([1]!OBGET([1]!OBCALL("",'Swaption Data'!$B$10,"getVolatility",[1]!obMake("","double",B44),[1]!obMake("","double",C44-B44))),NA())</f>
        <v>#N/A</v>
      </c>
      <c r="P44" s="34" t="str">
        <f t="shared" si="2"/>
        <v/>
      </c>
    </row>
    <row r="45" spans="2:16" ht="13.2" customHeight="1" x14ac:dyDescent="0.25">
      <c r="B45" s="34">
        <f t="shared" si="3"/>
        <v>17.5</v>
      </c>
      <c r="C45" s="34">
        <f t="shared" si="0"/>
        <v>22.5</v>
      </c>
      <c r="D45" s="34">
        <v>1</v>
      </c>
      <c r="E45" s="60">
        <f t="shared" si="1"/>
        <v>2.2860795312887049E-2</v>
      </c>
      <c r="F45" s="60"/>
      <c r="G45" s="41" t="str">
        <f>[1]!obMake("swap tenor 1-"&amp;ROW(),obLibs&amp;"net.finmath.time.TimeDiscretization",[1]!obMake("","double",B45),[1]!obMake("","double",C45),[1]!obMake("","double",D45),$B$6)</f>
        <v>swap tenor 1-45 
[22908]</v>
      </c>
      <c r="H45" s="41" t="str">
        <f>[1]!obMake("mcSwaption 1-"&amp;ROW(),"net.finmath.montecarlo.interestrate.products.Swaption",[1]!obMake("","double",B45),G45,[1]!obMake("","double",E45))</f>
        <v>mcSwaption 1-45 
[25333]</v>
      </c>
      <c r="I45" s="64" t="str">
        <f>[1]!OBRUN("mcSwptn price 1-"&amp;ROW(),H45,"getValue",LIBORMarketModel!$M$28)</f>
        <v>mcSwptn price 1-45 
[26018]</v>
      </c>
      <c r="J45" s="65">
        <f>[1]!OBGET([1]!OBSYNC(I45,$I$11:$I$49))</f>
        <v>2.1590243734158195E-2</v>
      </c>
      <c r="K45" s="60">
        <f>[1]!OBGET([1]!OBCALL("","net.finmath.marketdata.products.Swap","getForwardSwapRate",G45,G45,'Rate Curve Data'!$E$17))</f>
        <v>2.2860795312887049E-2</v>
      </c>
      <c r="L45" s="60">
        <f>[1]!OBGET([1]!OBCALL("","net.finmath.marketdata.products.SwapAnnuity","getSwapAnnuity",G45,'Rate Curve Data'!$E$17))</f>
        <v>3.1743379778630545</v>
      </c>
      <c r="M45" s="66">
        <f>[1]!OBGET([1]!OBCALL("swaptionValue",obLibs&amp;"net.finmath.functions.AnalyticFormulas","blackScholesOptionImpliedVolatility",[1]!obMake("","double",K45),[1]!obMake("","double",B45),[1]!obMake("","double",E45),[1]!obMake("","double",L45),[1]!obMake("","double",J45)))</f>
        <v>0.18261754227540869</v>
      </c>
      <c r="O45" s="34" t="e">
        <f>IFERROR([1]!OBGET([1]!OBCALL("",'Swaption Data'!$B$10,"getVolatility",[1]!obMake("","double",B45),[1]!obMake("","double",C45-B45))),NA())</f>
        <v>#N/A</v>
      </c>
      <c r="P45" s="34" t="str">
        <f t="shared" si="2"/>
        <v/>
      </c>
    </row>
    <row r="46" spans="2:16" ht="13.2" customHeight="1" x14ac:dyDescent="0.25">
      <c r="B46" s="34">
        <f t="shared" si="3"/>
        <v>18</v>
      </c>
      <c r="C46" s="34">
        <f t="shared" si="0"/>
        <v>23</v>
      </c>
      <c r="D46" s="34">
        <v>1</v>
      </c>
      <c r="E46" s="60">
        <f t="shared" si="1"/>
        <v>2.2609818124627101E-2</v>
      </c>
      <c r="F46" s="60"/>
      <c r="G46" s="41" t="str">
        <f>[1]!obMake("swap tenor 1-"&amp;ROW(),obLibs&amp;"net.finmath.time.TimeDiscretization",[1]!obMake("","double",B46),[1]!obMake("","double",C46),[1]!obMake("","double",D46),$B$6)</f>
        <v>swap tenor 1-46 
[22992]</v>
      </c>
      <c r="H46" s="41" t="str">
        <f>[1]!obMake("mcSwaption 1-"&amp;ROW(),"net.finmath.montecarlo.interestrate.products.Swaption",[1]!obMake("","double",B46),G46,[1]!obMake("","double",E46))</f>
        <v>mcSwaption 1-46 
[24912]</v>
      </c>
      <c r="I46" s="64" t="str">
        <f>[1]!OBRUN("mcSwptn price 1-"&amp;ROW(),H46,"getValue",LIBORMarketModel!$M$28)</f>
        <v>mcSwptn price 1-46 
[26044]</v>
      </c>
      <c r="J46" s="65">
        <f>[1]!OBGET([1]!OBSYNC(I46,$I$11:$I$49))</f>
        <v>2.113177345875545E-2</v>
      </c>
      <c r="K46" s="60">
        <f>[1]!OBGET([1]!OBCALL("","net.finmath.marketdata.products.Swap","getForwardSwapRate",G46,G46,'Rate Curve Data'!$E$17))</f>
        <v>2.2609818124627101E-2</v>
      </c>
      <c r="L46" s="60">
        <f>[1]!OBGET([1]!OBCALL("","net.finmath.marketdata.products.SwapAnnuity","getSwapAnnuity",G46,'Rate Curve Data'!$E$17))</f>
        <v>3.1391476133388712</v>
      </c>
      <c r="M46" s="66">
        <f>[1]!OBGET([1]!OBCALL("swaptionValue",obLibs&amp;"net.finmath.functions.AnalyticFormulas","blackScholesOptionImpliedVolatility",[1]!obMake("","double",K46),[1]!obMake("","double",B46),[1]!obMake("","double",E46),[1]!obMake("","double",L46),[1]!obMake("","double",J46)))</f>
        <v>0.18020013121465903</v>
      </c>
      <c r="O46" s="34" t="e">
        <f>IFERROR([1]!OBGET([1]!OBCALL("",'Swaption Data'!$B$10,"getVolatility",[1]!obMake("","double",B46),[1]!obMake("","double",C46-B46))),NA())</f>
        <v>#N/A</v>
      </c>
      <c r="P46" s="34" t="str">
        <f t="shared" si="2"/>
        <v/>
      </c>
    </row>
    <row r="47" spans="2:16" ht="13.2" customHeight="1" x14ac:dyDescent="0.25">
      <c r="B47" s="34">
        <f t="shared" si="3"/>
        <v>18.5</v>
      </c>
      <c r="C47" s="34">
        <f t="shared" si="0"/>
        <v>23.5</v>
      </c>
      <c r="D47" s="34">
        <v>1</v>
      </c>
      <c r="E47" s="60">
        <f t="shared" si="1"/>
        <v>2.2420270679057382E-2</v>
      </c>
      <c r="F47" s="60"/>
      <c r="G47" s="41" t="str">
        <f>[1]!obMake("swap tenor 1-"&amp;ROW(),obLibs&amp;"net.finmath.time.TimeDiscretization",[1]!obMake("","double",B47),[1]!obMake("","double",C47),[1]!obMake("","double",D47),$B$6)</f>
        <v>swap tenor 1-47 
[22940]</v>
      </c>
      <c r="H47" s="41" t="str">
        <f>[1]!obMake("mcSwaption 1-"&amp;ROW(),"net.finmath.montecarlo.interestrate.products.Swaption",[1]!obMake("","double",B47),G47,[1]!obMake("","double",E47))</f>
        <v>mcSwaption 1-47 
[25132]</v>
      </c>
      <c r="I47" s="64" t="str">
        <f>[1]!OBRUN("mcSwptn price 1-"&amp;ROW(),H47,"getValue",LIBORMarketModel!$M$28)</f>
        <v>mcSwptn price 1-47 
[26032]</v>
      </c>
      <c r="J47" s="65">
        <f>[1]!OBGET([1]!OBSYNC(I47,$I$11:$I$49))</f>
        <v>2.0788294256369258E-2</v>
      </c>
      <c r="K47" s="60">
        <f>[1]!OBGET([1]!OBCALL("","net.finmath.marketdata.products.Swap","getForwardSwapRate",G47,G47,'Rate Curve Data'!$E$17))</f>
        <v>2.2420270679057382E-2</v>
      </c>
      <c r="L47" s="60">
        <f>[1]!OBGET([1]!OBCALL("","net.finmath.marketdata.products.SwapAnnuity","getSwapAnnuity",G47,'Rate Curve Data'!$E$17))</f>
        <v>3.1045562707394776</v>
      </c>
      <c r="M47" s="66">
        <f>[1]!OBGET([1]!OBCALL("swaptionValue",obLibs&amp;"net.finmath.functions.AnalyticFormulas","blackScholesOptionImpliedVolatility",[1]!obMake("","double",K47),[1]!obMake("","double",B47),[1]!obMake("","double",E47),[1]!obMake("","double",L47),[1]!obMake("","double",J47)))</f>
        <v>0.17833017424299977</v>
      </c>
      <c r="O47" s="34" t="e">
        <f>IFERROR([1]!OBGET([1]!OBCALL("",'Swaption Data'!$B$10,"getVolatility",[1]!obMake("","double",B47),[1]!obMake("","double",C47-B47))),NA())</f>
        <v>#N/A</v>
      </c>
      <c r="P47" s="34" t="str">
        <f t="shared" si="2"/>
        <v/>
      </c>
    </row>
    <row r="48" spans="2:16" ht="13.2" customHeight="1" x14ac:dyDescent="0.25">
      <c r="B48" s="34">
        <f t="shared" si="3"/>
        <v>19</v>
      </c>
      <c r="C48" s="34">
        <f t="shared" si="0"/>
        <v>24</v>
      </c>
      <c r="D48" s="34">
        <v>1</v>
      </c>
      <c r="E48" s="60">
        <f t="shared" si="1"/>
        <v>2.2284234226243468E-2</v>
      </c>
      <c r="F48" s="60"/>
      <c r="G48" s="41" t="str">
        <f>[1]!obMake("swap tenor 1-"&amp;ROW(),obLibs&amp;"net.finmath.time.TimeDiscretization",[1]!obMake("","double",B48),[1]!obMake("","double",C48),[1]!obMake("","double",D48),$B$6)</f>
        <v>swap tenor 1-48 
[22956]</v>
      </c>
      <c r="H48" s="41" t="str">
        <f>[1]!obMake("mcSwaption 1-"&amp;ROW(),"net.finmath.montecarlo.interestrate.products.Swaption",[1]!obMake("","double",B48),G48,[1]!obMake("","double",E48))</f>
        <v>mcSwaption 1-48 
[25317]</v>
      </c>
      <c r="I48" s="64" t="str">
        <f>[1]!OBRUN("mcSwptn price 1-"&amp;ROW(),H48,"getValue",LIBORMarketModel!$M$28)</f>
        <v>mcSwptn price 1-48 
[26020]</v>
      </c>
      <c r="J48" s="65">
        <f>[1]!OBGET([1]!OBSYNC(I48,$I$11:$I$49))</f>
        <v>2.0716463042318854E-2</v>
      </c>
      <c r="K48" s="60">
        <f>[1]!OBGET([1]!OBCALL("","net.finmath.marketdata.products.Swap","getForwardSwapRate",G48,G48,'Rate Curve Data'!$E$17))</f>
        <v>2.2284234226243468E-2</v>
      </c>
      <c r="L48" s="60">
        <f>[1]!OBGET([1]!OBCALL("","net.finmath.marketdata.products.SwapAnnuity","getSwapAnnuity",G48,'Rate Curve Data'!$E$17))</f>
        <v>3.0704574898264134</v>
      </c>
      <c r="M48" s="66">
        <f>[1]!OBGET([1]!OBCALL("swaptionValue",obLibs&amp;"net.finmath.functions.AnalyticFormulas","blackScholesOptionImpliedVolatility",[1]!obMake("","double",K48),[1]!obMake("","double",B48),[1]!obMake("","double",E48),[1]!obMake("","double",L48),[1]!obMake("","double",J48)))</f>
        <v>0.17851491370384759</v>
      </c>
      <c r="O48" s="34" t="e">
        <f>IFERROR([1]!OBGET([1]!OBCALL("",'Swaption Data'!$B$10,"getVolatility",[1]!obMake("","double",B48),[1]!obMake("","double",C48-B48))),NA())</f>
        <v>#N/A</v>
      </c>
      <c r="P48" s="34" t="str">
        <f t="shared" si="2"/>
        <v/>
      </c>
    </row>
    <row r="49" spans="2:16" ht="13.2" customHeight="1" x14ac:dyDescent="0.25">
      <c r="B49" s="34">
        <f t="shared" si="3"/>
        <v>19.5</v>
      </c>
      <c r="C49" s="34">
        <f t="shared" si="0"/>
        <v>24.5</v>
      </c>
      <c r="D49" s="34">
        <v>1</v>
      </c>
      <c r="E49" s="60">
        <f t="shared" si="1"/>
        <v>2.2210877157868337E-2</v>
      </c>
      <c r="F49" s="60"/>
      <c r="G49" s="41" t="str">
        <f>[1]!obMake("swap tenor 1-"&amp;ROW(),obLibs&amp;"net.finmath.time.TimeDiscretization",[1]!obMake("","double",B49),[1]!obMake("","double",C49),[1]!obMake("","double",D49),$B$6)</f>
        <v>swap tenor 1-49 
[22916]</v>
      </c>
      <c r="H49" s="41" t="str">
        <f>[1]!obMake("mcSwaption 1-"&amp;ROW(),"net.finmath.montecarlo.interestrate.products.Swaption",[1]!obMake("","double",B49),G49,[1]!obMake("","double",E49))</f>
        <v>mcSwaption 1-49 
[25140]</v>
      </c>
      <c r="I49" s="64" t="str">
        <f>[1]!OBRUN("mcSwptn price 1-"&amp;ROW(),H49,"getValue",LIBORMarketModel!$M$28)</f>
        <v>mcSwptn price 1-49 
[26031]</v>
      </c>
      <c r="J49" s="65">
        <f>[1]!OBGET([1]!OBSYNC(I49,$I$11:$I$49))</f>
        <v>2.059376390690637E-2</v>
      </c>
      <c r="K49" s="60">
        <f>[1]!OBGET([1]!OBCALL("","net.finmath.marketdata.products.Swap","getForwardSwapRate",G49,G49,'Rate Curve Data'!$E$17))</f>
        <v>2.2210877157868337E-2</v>
      </c>
      <c r="L49" s="60">
        <f>[1]!OBGET([1]!OBCALL("","net.finmath.marketdata.products.SwapAnnuity","getSwapAnnuity",G49,'Rate Curve Data'!$E$17))</f>
        <v>3.0367613588072206</v>
      </c>
      <c r="M49" s="66">
        <f>[1]!OBGET([1]!OBCALL("swaptionValue",obLibs&amp;"net.finmath.functions.AnalyticFormulas","blackScholesOptionImpliedVolatility",[1]!obMake("","double",K49),[1]!obMake("","double",B49),[1]!obMake("","double",E49),[1]!obMake("","double",L49),[1]!obMake("","double",J49)))</f>
        <v>0.17777466419672797</v>
      </c>
      <c r="O49" s="34" t="e">
        <f>IFERROR([1]!OBGET([1]!OBCALL("",'Swaption Data'!$B$10,"getVolatility",[1]!obMake("","double",B49),[1]!obMake("","double",C49-B49))),NA())</f>
        <v>#N/A</v>
      </c>
      <c r="P49" s="34" t="str">
        <f t="shared" si="2"/>
        <v/>
      </c>
    </row>
    <row r="65535" ht="12.75" customHeight="1" x14ac:dyDescent="0.25"/>
    <row r="65536" ht="12.75" customHeight="1" x14ac:dyDescent="0.25"/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52"/>
  <sheetViews>
    <sheetView zoomScale="75" zoomScaleNormal="75" workbookViewId="0"/>
  </sheetViews>
  <sheetFormatPr baseColWidth="10" defaultColWidth="8.88671875" defaultRowHeight="13.2" x14ac:dyDescent="0.25"/>
  <cols>
    <col min="1" max="1" width="5" style="14"/>
    <col min="2" max="5" width="15.6640625" style="14"/>
    <col min="6" max="6" width="5" style="14"/>
    <col min="7" max="7" width="15.6640625" style="14"/>
    <col min="8" max="10" width="15.6640625" style="41"/>
    <col min="11" max="256" width="15.6640625" style="14"/>
    <col min="257" max="1025" width="11.5546875"/>
  </cols>
  <sheetData>
    <row r="2" spans="2:19" ht="13.2" customHeight="1" x14ac:dyDescent="0.25">
      <c r="B2" s="16" t="s">
        <v>108</v>
      </c>
    </row>
    <row r="3" spans="2:19" ht="13.2" customHeight="1" x14ac:dyDescent="0.25">
      <c r="B3" s="50"/>
    </row>
    <row r="5" spans="2:19" ht="13.2" customHeight="1" x14ac:dyDescent="0.25">
      <c r="B5" s="20" t="s">
        <v>77</v>
      </c>
      <c r="C5" s="20"/>
      <c r="G5" s="20" t="s">
        <v>120</v>
      </c>
      <c r="H5" s="20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2:19" ht="13.2" customHeight="1" x14ac:dyDescent="0.25">
      <c r="B6" s="41" t="str">
        <f>[1]!OBCALL("short period**",obLibs&amp;"net.finmath.time.TimeDiscretization$ShortPeriodLocation","valueOf",[1]!obMake("","String",C6))</f>
        <v>short period** 
[22587]</v>
      </c>
      <c r="C6" s="41" t="s">
        <v>78</v>
      </c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2:19" ht="13.2" customHeight="1" x14ac:dyDescent="0.25">
      <c r="B7" s="14" t="s">
        <v>115</v>
      </c>
      <c r="C7" s="41">
        <v>5</v>
      </c>
      <c r="G7" s="38"/>
      <c r="H7" s="38"/>
      <c r="I7" s="38" t="s">
        <v>121</v>
      </c>
      <c r="J7" s="45">
        <v>-0.01</v>
      </c>
      <c r="K7" s="45">
        <v>-5.0000000000000001E-3</v>
      </c>
      <c r="L7" s="45">
        <v>-2.5000000000000001E-3</v>
      </c>
      <c r="M7" s="45">
        <v>0</v>
      </c>
      <c r="N7" s="45">
        <v>2.5000000000000001E-3</v>
      </c>
      <c r="O7" s="45">
        <v>5.0000000000000001E-3</v>
      </c>
      <c r="P7" s="45">
        <v>0.01</v>
      </c>
      <c r="Q7" s="45">
        <v>0.02</v>
      </c>
    </row>
    <row r="8" spans="2:19" ht="13.2" customHeight="1" x14ac:dyDescent="0.25">
      <c r="B8" s="14" t="s">
        <v>112</v>
      </c>
      <c r="C8" s="41">
        <v>5</v>
      </c>
      <c r="G8" s="39" t="s">
        <v>122</v>
      </c>
      <c r="H8" s="39" t="s">
        <v>123</v>
      </c>
      <c r="I8" s="38"/>
      <c r="J8" s="49"/>
      <c r="K8" s="49"/>
      <c r="L8" s="49"/>
      <c r="M8" s="49"/>
      <c r="N8" s="49"/>
      <c r="O8" s="49"/>
      <c r="P8" s="49"/>
      <c r="Q8" s="49"/>
    </row>
    <row r="9" spans="2:19" ht="13.2" customHeight="1" x14ac:dyDescent="0.25">
      <c r="C9" s="41"/>
      <c r="G9" s="39">
        <v>5</v>
      </c>
      <c r="H9" s="39">
        <v>10</v>
      </c>
      <c r="I9" s="38"/>
      <c r="J9" s="49">
        <v>6.9099999999999995E-2</v>
      </c>
      <c r="K9" s="49">
        <v>2.7199999999999998E-2</v>
      </c>
      <c r="L9" s="49">
        <v>1.21E-2</v>
      </c>
      <c r="M9" s="49">
        <v>0</v>
      </c>
      <c r="N9" s="49">
        <v>-9.7000000000000003E-3</v>
      </c>
      <c r="O9" s="49">
        <v>-1.7500000000000002E-2</v>
      </c>
      <c r="P9" s="49">
        <v>-2.8400000000000002E-2</v>
      </c>
      <c r="Q9" s="49">
        <v>-3.8800000000000001E-2</v>
      </c>
    </row>
    <row r="10" spans="2:19" ht="13.2" customHeight="1" x14ac:dyDescent="0.25">
      <c r="C10" s="41"/>
      <c r="G10" s="39"/>
      <c r="H10" s="39"/>
      <c r="I10" s="38"/>
      <c r="J10" s="49"/>
      <c r="K10" s="49"/>
      <c r="L10" s="49"/>
      <c r="M10" s="49"/>
      <c r="N10" s="49"/>
      <c r="O10" s="49"/>
      <c r="P10" s="49"/>
      <c r="Q10" s="49"/>
      <c r="R10" s="49"/>
    </row>
    <row r="11" spans="2:19" ht="13.2" customHeight="1" x14ac:dyDescent="0.25">
      <c r="C11" s="41"/>
      <c r="J11" s="14"/>
    </row>
    <row r="12" spans="2:19" ht="13.2" customHeight="1" x14ac:dyDescent="0.25">
      <c r="C12" s="56"/>
      <c r="G12" s="41"/>
      <c r="J12" s="34" t="s">
        <v>113</v>
      </c>
      <c r="M12" s="34" t="s">
        <v>113</v>
      </c>
      <c r="O12" s="34" t="s">
        <v>114</v>
      </c>
      <c r="P12" s="34" t="s">
        <v>114</v>
      </c>
      <c r="R12" s="34" t="s">
        <v>114</v>
      </c>
      <c r="S12" s="34" t="s">
        <v>114</v>
      </c>
    </row>
    <row r="13" spans="2:19" ht="13.2" customHeight="1" x14ac:dyDescent="0.25">
      <c r="B13" s="57" t="s">
        <v>115</v>
      </c>
      <c r="C13" s="57" t="s">
        <v>116</v>
      </c>
      <c r="D13" s="57" t="s">
        <v>124</v>
      </c>
      <c r="E13" s="57" t="s">
        <v>87</v>
      </c>
      <c r="F13" s="34"/>
      <c r="G13" s="58" t="s">
        <v>88</v>
      </c>
      <c r="H13" s="58"/>
      <c r="I13" s="58"/>
      <c r="J13" s="57" t="s">
        <v>117</v>
      </c>
      <c r="K13" s="57" t="s">
        <v>89</v>
      </c>
      <c r="L13" s="57" t="s">
        <v>118</v>
      </c>
      <c r="M13" s="57" t="s">
        <v>119</v>
      </c>
      <c r="O13" s="57" t="s">
        <v>119</v>
      </c>
      <c r="P13" s="57" t="s">
        <v>125</v>
      </c>
      <c r="R13" s="57" t="s">
        <v>126</v>
      </c>
      <c r="S13" s="57" t="s">
        <v>127</v>
      </c>
    </row>
    <row r="14" spans="2:19" ht="13.2" customHeight="1" x14ac:dyDescent="0.25">
      <c r="B14" s="34">
        <f t="shared" ref="B14:B52" si="0">$C$7</f>
        <v>5</v>
      </c>
      <c r="C14" s="34">
        <f t="shared" ref="C14:C52" si="1">$C$7+$C$8</f>
        <v>10</v>
      </c>
      <c r="D14" s="34">
        <v>0.5</v>
      </c>
      <c r="E14" s="60">
        <f>K14-0.01</f>
        <v>1.4934720832044444E-2</v>
      </c>
      <c r="F14" s="60"/>
      <c r="G14" s="67" t="str">
        <f>[1]!obMake("swap tenor 2-"&amp;ROW(),obLibs&amp;"net.finmath.time.TimeDiscretization",[1]!obMake("","double",B14),[1]!obMake("","double",C14),[1]!obMake("","double",D14),$B$6)</f>
        <v>swap tenor 2-14 
[22678]</v>
      </c>
      <c r="H14" s="41" t="str">
        <f>[1]!obMake("mcSwaption 2-"&amp;ROW(),"net.finmath.montecarlo.interestrate.products.Swaption",[1]!obMake("","double",B14),G14,[1]!obMake("","double",E14))</f>
        <v>mcSwaption 2-14 
[25084]</v>
      </c>
      <c r="I14" s="64" t="str">
        <f>[1]!OBRUN("mcSwptn price 2-"&amp;ROW(),H14,"getValue",LIBORMarketModel!$M$28)</f>
        <v>mcSwptn price 2-14 
[26036]</v>
      </c>
      <c r="J14" s="65">
        <f>[1]!OBGET([1]!OBSYNC(I14,$I$14:$I$52))</f>
        <v>4.3428255597448305E-2</v>
      </c>
      <c r="K14" s="60">
        <f>[1]!OBGET([1]!OBCALL("","net.finmath.marketdata.products.Swap","getForwardSwapRate",G14,G14,'Rate Curve Data'!$E$17))</f>
        <v>2.4934720832044444E-2</v>
      </c>
      <c r="L14" s="60">
        <f>[1]!OBGET([1]!OBCALL("","net.finmath.marketdata.products.SwapAnnuity","getSwapAnnuity",G14,'Rate Curve Data'!$E$17))</f>
        <v>4.4528770094439549</v>
      </c>
      <c r="M14" s="66">
        <f>[1]!OBGET([1]!OBCALL("",obLibs&amp;"net.finmath.functions.AnalyticFormulas","blackScholesOptionImpliedVolatility",[1]!obMake("","double",K14),[1]!obMake("","double",B14),[1]!obMake("","double",E14),[1]!obMake("","double",L14),[1]!obMake("","double",J14)))</f>
        <v>3.3962063037565104E-2</v>
      </c>
      <c r="O14" s="66">
        <f t="shared" ref="O14:O52" si="2">R14+S14</f>
        <v>0.33110000000000001</v>
      </c>
      <c r="P14" s="66">
        <f>[1]!OBGET([1]!OBCALL("",obLibs&amp;"net.finmath.functions.AnalyticFormulas","blackScholesGeneralizedOptionValue",[1]!obMake("","double",K14),[1]!obMake("","double",O14),[1]!obMake("","double",B14),[1]!obMake("","double",E14),[1]!obMake("","double",L14)))</f>
        <v>5.3390038190019501E-2</v>
      </c>
      <c r="Q14" s="66">
        <f>[1]!OBGET([1]!OBCALL("",obLibs&amp;"net.finmath.functions.AnalyticFormulas","blackScholesGeneralizedOptionValue",[1]!obMake("","double",K14),[1]!obMake("","double",M14),[1]!obMake("","double",B14),[1]!obMake("","double",E14),[1]!obMake("","double",L14)))</f>
        <v>4.4528770094446425E-2</v>
      </c>
      <c r="R14" s="66">
        <f>[1]!OBGET([1]!OBCALL("",'Swaption Data'!$B$10,"getVolatility",[1]!obMake("","double",B14),[1]!obMake("","double",C14-B14)))</f>
        <v>0.26200000000000001</v>
      </c>
      <c r="S14" s="66">
        <f t="shared" ref="S14:S52" si="3">HLOOKUP(ROUND(E14-K14,6),$J$7:$Q$9,3,FALSE())</f>
        <v>6.9099999999999995E-2</v>
      </c>
    </row>
    <row r="15" spans="2:19" ht="13.2" customHeight="1" x14ac:dyDescent="0.25">
      <c r="B15" s="34">
        <f t="shared" si="0"/>
        <v>5</v>
      </c>
      <c r="C15" s="34">
        <f t="shared" si="1"/>
        <v>10</v>
      </c>
      <c r="D15" s="34">
        <v>0.5</v>
      </c>
      <c r="E15" s="60">
        <f t="shared" ref="E15:E52" si="4">E14+0.001</f>
        <v>1.5934720832044443E-2</v>
      </c>
      <c r="F15" s="60"/>
      <c r="G15" s="41" t="str">
        <f>[1]!obMake("swap tenor 2-"&amp;ROW(),obLibs&amp;"net.finmath.time.TimeDiscretization",[1]!obMake("","double",B15),[1]!obMake("","double",C15),[1]!obMake("","double",D15),$B$6)</f>
        <v>swap tenor 2-15 
[23739]</v>
      </c>
      <c r="H15" s="41" t="str">
        <f>[1]!obMake("mcSwaption 2-"&amp;ROW(),"net.finmath.montecarlo.interestrate.products.Swaption",[1]!obMake("","double",B15),G15,[1]!obMake("","double",E15))</f>
        <v>mcSwaption 2-15 
[26393]</v>
      </c>
      <c r="I15" s="64" t="str">
        <f>[1]!OBRUN("mcSwptn price 2-"&amp;ROW(),H15,"getValue",LIBORMarketModel!$M$28)</f>
        <v>mcSwptn price 2-15 
[26394]</v>
      </c>
      <c r="J15" s="65">
        <f>[1]!OBGET([1]!OBSYNC(I15,$I$14:$I$52))</f>
        <v>4.0591279826310327E-2</v>
      </c>
      <c r="K15" s="60">
        <f>[1]!OBGET([1]!OBCALL("","net.finmath.marketdata.products.Swap","getForwardSwapRate",G15,G15,'Rate Curve Data'!$E$17))</f>
        <v>2.4934720832044444E-2</v>
      </c>
      <c r="L15" s="60">
        <f>[1]!OBGET([1]!OBCALL("","net.finmath.marketdata.products.SwapAnnuity","getSwapAnnuity",G15,'Rate Curve Data'!$E$17))</f>
        <v>4.4528770094439549</v>
      </c>
      <c r="M15" s="66">
        <f>[1]!OBGET([1]!OBCALL("",obLibs&amp;"net.finmath.functions.AnalyticFormulas","blackScholesOptionImpliedVolatility",[1]!obMake("","double",K15),[1]!obMake("","double",B15),[1]!obMake("","double",E15),[1]!obMake("","double",L15),[1]!obMake("","double",J15)))</f>
        <v>0.12242694377520565</v>
      </c>
      <c r="O15" s="66" t="e">
        <f t="shared" si="2"/>
        <v>#N/A</v>
      </c>
      <c r="P15" s="66" t="e">
        <f>[1]!OBGET([1]!OBCALL("",obLibs&amp;"net.finmath.functions.AnalyticFormulas","blackScholesGeneralizedOptionValue",[1]!obMake("","double",K15),[1]!obMake("","double",O15),[1]!obMake("","double",B15),[1]!obMake("","double",E15),[1]!obMake("","double",L15)))</f>
        <v>#N/A</v>
      </c>
      <c r="Q15" s="66">
        <f>[1]!OBGET([1]!OBCALL("",obLibs&amp;"net.finmath.functions.AnalyticFormulas","blackScholesGeneralizedOptionValue",[1]!obMake("","double",K15),[1]!obMake("","double",M15),[1]!obMake("","double",B15),[1]!obMake("","double",E15),[1]!obMake("","double",L15)))</f>
        <v>4.0591279826310327E-2</v>
      </c>
      <c r="R15" s="66">
        <f>[1]!OBGET([1]!OBCALL("",'Swaption Data'!$B$10,"getVolatility",[1]!obMake("","double",B15),[1]!obMake("","double",C15-B15)))</f>
        <v>0.26200000000000001</v>
      </c>
      <c r="S15" s="66" t="e">
        <f t="shared" si="3"/>
        <v>#N/A</v>
      </c>
    </row>
    <row r="16" spans="2:19" ht="13.2" customHeight="1" x14ac:dyDescent="0.25">
      <c r="B16" s="34">
        <f t="shared" si="0"/>
        <v>5</v>
      </c>
      <c r="C16" s="34">
        <f t="shared" si="1"/>
        <v>10</v>
      </c>
      <c r="D16" s="34">
        <v>0.5</v>
      </c>
      <c r="E16" s="60">
        <f t="shared" si="4"/>
        <v>1.6934720832044444E-2</v>
      </c>
      <c r="F16" s="60"/>
      <c r="G16" s="41" t="str">
        <f>[1]!obMake("swap tenor 2-"&amp;ROW(),obLibs&amp;"net.finmath.time.TimeDiscretization",[1]!obMake("","double",B16),[1]!obMake("","double",C16),[1]!obMake("","double",D16),$B$6)</f>
        <v>swap tenor 2-16 
[23771]</v>
      </c>
      <c r="H16" s="41" t="str">
        <f>[1]!obMake("mcSwaption 2-"&amp;ROW(),"net.finmath.montecarlo.interestrate.products.Swaption",[1]!obMake("","double",B16),G16,[1]!obMake("","double",E16))</f>
        <v>mcSwaption 2-16 
[26415]</v>
      </c>
      <c r="I16" s="64" t="str">
        <f>[1]!OBRUN("mcSwptn price 2-"&amp;ROW(),H16,"getValue",LIBORMarketModel!$M$28)</f>
        <v>mcSwptn price 2-16 
[26416]</v>
      </c>
      <c r="J16" s="65">
        <f>[1]!OBGET([1]!OBSYNC(I16,$I$14:$I$52))</f>
        <v>3.7914362574417548E-2</v>
      </c>
      <c r="K16" s="60">
        <f>[1]!OBGET([1]!OBCALL("","net.finmath.marketdata.products.Swap","getForwardSwapRate",G16,G16,'Rate Curve Data'!$E$17))</f>
        <v>2.4934720832044444E-2</v>
      </c>
      <c r="L16" s="60">
        <f>[1]!OBGET([1]!OBCALL("","net.finmath.marketdata.products.SwapAnnuity","getSwapAnnuity",G16,'Rate Curve Data'!$E$17))</f>
        <v>4.4528770094439549</v>
      </c>
      <c r="M16" s="66">
        <f>[1]!OBGET([1]!OBCALL("",obLibs&amp;"net.finmath.functions.AnalyticFormulas","blackScholesOptionImpliedVolatility",[1]!obMake("","double",K16),[1]!obMake("","double",B16),[1]!obMake("","double",E16),[1]!obMake("","double",L16),[1]!obMake("","double",J16)))</f>
        <v>0.15967066407833364</v>
      </c>
      <c r="O16" s="66" t="e">
        <f t="shared" si="2"/>
        <v>#N/A</v>
      </c>
      <c r="P16" s="66" t="e">
        <f>[1]!OBGET([1]!OBCALL("",obLibs&amp;"net.finmath.functions.AnalyticFormulas","blackScholesGeneralizedOptionValue",[1]!obMake("","double",K16),[1]!obMake("","double",O16),[1]!obMake("","double",B16),[1]!obMake("","double",E16),[1]!obMake("","double",L16)))</f>
        <v>#N/A</v>
      </c>
      <c r="Q16" s="66">
        <f>[1]!OBGET([1]!OBCALL("",obLibs&amp;"net.finmath.functions.AnalyticFormulas","blackScholesGeneralizedOptionValue",[1]!obMake("","double",K16),[1]!obMake("","double",M16),[1]!obMake("","double",B16),[1]!obMake("","double",E16),[1]!obMake("","double",L16)))</f>
        <v>3.7914362574417555E-2</v>
      </c>
      <c r="R16" s="66">
        <f>[1]!OBGET([1]!OBCALL("",'Swaption Data'!$B$10,"getVolatility",[1]!obMake("","double",B16),[1]!obMake("","double",C16-B16)))</f>
        <v>0.26200000000000001</v>
      </c>
      <c r="S16" s="66" t="e">
        <f t="shared" si="3"/>
        <v>#N/A</v>
      </c>
    </row>
    <row r="17" spans="2:19" ht="13.2" customHeight="1" x14ac:dyDescent="0.25">
      <c r="B17" s="34">
        <f t="shared" si="0"/>
        <v>5</v>
      </c>
      <c r="C17" s="34">
        <f t="shared" si="1"/>
        <v>10</v>
      </c>
      <c r="D17" s="34">
        <v>0.5</v>
      </c>
      <c r="E17" s="60">
        <f t="shared" si="4"/>
        <v>1.7934720832044445E-2</v>
      </c>
      <c r="F17" s="60"/>
      <c r="G17" s="41" t="str">
        <f>[1]!obMake("swap tenor 2-"&amp;ROW(),obLibs&amp;"net.finmath.time.TimeDiscretization",[1]!obMake("","double",B17),[1]!obMake("","double",C17),[1]!obMake("","double",D17),$B$6)</f>
        <v>swap tenor 2-17 
[23779]</v>
      </c>
      <c r="H17" s="41" t="str">
        <f>[1]!obMake("mcSwaption 2-"&amp;ROW(),"net.finmath.montecarlo.interestrate.products.Swaption",[1]!obMake("","double",B17),G17,[1]!obMake("","double",E17))</f>
        <v>mcSwaption 2-17 
[26428]</v>
      </c>
      <c r="I17" s="64" t="str">
        <f>[1]!OBRUN("mcSwptn price 2-"&amp;ROW(),H17,"getValue",LIBORMarketModel!$M$28)</f>
        <v>mcSwptn price 2-17 
[26429]</v>
      </c>
      <c r="J17" s="65">
        <f>[1]!OBGET([1]!OBSYNC(I17,$I$14:$I$52))</f>
        <v>3.5391055905298563E-2</v>
      </c>
      <c r="K17" s="60">
        <f>[1]!OBGET([1]!OBCALL("","net.finmath.marketdata.products.Swap","getForwardSwapRate",G17,G17,'Rate Curve Data'!$E$17))</f>
        <v>2.4934720832044444E-2</v>
      </c>
      <c r="L17" s="60">
        <f>[1]!OBGET([1]!OBCALL("","net.finmath.marketdata.products.SwapAnnuity","getSwapAnnuity",G17,'Rate Curve Data'!$E$17))</f>
        <v>4.4528770094439549</v>
      </c>
      <c r="M17" s="66">
        <f>[1]!OBGET([1]!OBCALL("",obLibs&amp;"net.finmath.functions.AnalyticFormulas","blackScholesOptionImpliedVolatility",[1]!obMake("","double",K17),[1]!obMake("","double",B17),[1]!obMake("","double",E17),[1]!obMake("","double",L17),[1]!obMake("","double",J17)))</f>
        <v>0.17771387647476528</v>
      </c>
      <c r="O17" s="66" t="e">
        <f t="shared" si="2"/>
        <v>#N/A</v>
      </c>
      <c r="P17" s="66" t="e">
        <f>[1]!OBGET([1]!OBCALL("",obLibs&amp;"net.finmath.functions.AnalyticFormulas","blackScholesGeneralizedOptionValue",[1]!obMake("","double",K17),[1]!obMake("","double",O17),[1]!obMake("","double",B17),[1]!obMake("","double",E17),[1]!obMake("","double",L17)))</f>
        <v>#N/A</v>
      </c>
      <c r="Q17" s="66">
        <f>[1]!OBGET([1]!OBCALL("",obLibs&amp;"net.finmath.functions.AnalyticFormulas","blackScholesGeneralizedOptionValue",[1]!obMake("","double",K17),[1]!obMake("","double",M17),[1]!obMake("","double",B17),[1]!obMake("","double",E17),[1]!obMake("","double",L17)))</f>
        <v>3.5391055905298612E-2</v>
      </c>
      <c r="R17" s="66">
        <f>[1]!OBGET([1]!OBCALL("",'Swaption Data'!$B$10,"getVolatility",[1]!obMake("","double",B17),[1]!obMake("","double",C17-B17)))</f>
        <v>0.26200000000000001</v>
      </c>
      <c r="S17" s="66" t="e">
        <f t="shared" si="3"/>
        <v>#N/A</v>
      </c>
    </row>
    <row r="18" spans="2:19" ht="13.2" customHeight="1" x14ac:dyDescent="0.25">
      <c r="B18" s="34">
        <f t="shared" si="0"/>
        <v>5</v>
      </c>
      <c r="C18" s="34">
        <f t="shared" si="1"/>
        <v>10</v>
      </c>
      <c r="D18" s="34">
        <v>0.5</v>
      </c>
      <c r="E18" s="60">
        <f t="shared" si="4"/>
        <v>1.8934720832044446E-2</v>
      </c>
      <c r="F18" s="60"/>
      <c r="G18" s="41" t="str">
        <f>[1]!obMake("swap tenor 2-"&amp;ROW(),obLibs&amp;"net.finmath.time.TimeDiscretization",[1]!obMake("","double",B18),[1]!obMake("","double",C18),[1]!obMake("","double",D18),$B$6)</f>
        <v>swap tenor 2-18 
[23751]</v>
      </c>
      <c r="H18" s="41" t="str">
        <f>[1]!obMake("mcSwaption 2-"&amp;ROW(),"net.finmath.montecarlo.interestrate.products.Swaption",[1]!obMake("","double",B18),G18,[1]!obMake("","double",E18))</f>
        <v>mcSwaption 2-18 
[26437]</v>
      </c>
      <c r="I18" s="64" t="str">
        <f>[1]!OBRUN("mcSwptn price 2-"&amp;ROW(),H18,"getValue",LIBORMarketModel!$M$28)</f>
        <v>mcSwptn price 2-18 
[26438]</v>
      </c>
      <c r="J18" s="65">
        <f>[1]!OBGET([1]!OBSYNC(I18,$I$14:$I$52))</f>
        <v>3.3013786112289709E-2</v>
      </c>
      <c r="K18" s="60">
        <f>[1]!OBGET([1]!OBCALL("","net.finmath.marketdata.products.Swap","getForwardSwapRate",G18,G18,'Rate Curve Data'!$E$17))</f>
        <v>2.4934720832044444E-2</v>
      </c>
      <c r="L18" s="60">
        <f>[1]!OBGET([1]!OBCALL("","net.finmath.marketdata.products.SwapAnnuity","getSwapAnnuity",G18,'Rate Curve Data'!$E$17))</f>
        <v>4.4528770094439549</v>
      </c>
      <c r="M18" s="66">
        <f>[1]!OBGET([1]!OBCALL("",obLibs&amp;"net.finmath.functions.AnalyticFormulas","blackScholesOptionImpliedVolatility",[1]!obMake("","double",K18),[1]!obMake("","double",B18),[1]!obMake("","double",E18),[1]!obMake("","double",L18),[1]!obMake("","double",J18)))</f>
        <v>0.18951166773036554</v>
      </c>
      <c r="O18" s="66" t="e">
        <f t="shared" si="2"/>
        <v>#N/A</v>
      </c>
      <c r="P18" s="66" t="e">
        <f>[1]!OBGET([1]!OBCALL("",obLibs&amp;"net.finmath.functions.AnalyticFormulas","blackScholesGeneralizedOptionValue",[1]!obMake("","double",K18),[1]!obMake("","double",O18),[1]!obMake("","double",B18),[1]!obMake("","double",E18),[1]!obMake("","double",L18)))</f>
        <v>#N/A</v>
      </c>
      <c r="Q18" s="66">
        <f>[1]!OBGET([1]!OBCALL("",obLibs&amp;"net.finmath.functions.AnalyticFormulas","blackScholesGeneralizedOptionValue",[1]!obMake("","double",K18),[1]!obMake("","double",M18),[1]!obMake("","double",B18),[1]!obMake("","double",E18),[1]!obMake("","double",L18)))</f>
        <v>3.3013786112289716E-2</v>
      </c>
      <c r="R18" s="66">
        <f>[1]!OBGET([1]!OBCALL("",'Swaption Data'!$B$10,"getVolatility",[1]!obMake("","double",B18),[1]!obMake("","double",C18-B18)))</f>
        <v>0.26200000000000001</v>
      </c>
      <c r="S18" s="66" t="e">
        <f t="shared" si="3"/>
        <v>#N/A</v>
      </c>
    </row>
    <row r="19" spans="2:19" ht="13.2" customHeight="1" x14ac:dyDescent="0.25">
      <c r="B19" s="34">
        <f t="shared" si="0"/>
        <v>5</v>
      </c>
      <c r="C19" s="34">
        <f t="shared" si="1"/>
        <v>10</v>
      </c>
      <c r="D19" s="34">
        <v>0.5</v>
      </c>
      <c r="E19" s="60">
        <f t="shared" si="4"/>
        <v>1.9934720832044447E-2</v>
      </c>
      <c r="F19" s="60"/>
      <c r="G19" s="41" t="str">
        <f>[1]!obMake("swap tenor 2-"&amp;ROW(),obLibs&amp;"net.finmath.time.TimeDiscretization",[1]!obMake("","double",B19),[1]!obMake("","double",C19),[1]!obMake("","double",D19),$B$6)</f>
        <v>swap tenor 2-19 
[23759]</v>
      </c>
      <c r="H19" s="41" t="str">
        <f>[1]!obMake("mcSwaption 2-"&amp;ROW(),"net.finmath.montecarlo.interestrate.products.Swaption",[1]!obMake("","double",B19),G19,[1]!obMake("","double",E19))</f>
        <v>mcSwaption 2-19 
[26450]</v>
      </c>
      <c r="I19" s="64" t="str">
        <f>[1]!OBRUN("mcSwptn price 2-"&amp;ROW(),H19,"getValue",LIBORMarketModel!$M$28)</f>
        <v>mcSwptn price 2-19 
[26451]</v>
      </c>
      <c r="J19" s="65">
        <f>[1]!OBGET([1]!OBSYNC(I19,$I$14:$I$52))</f>
        <v>3.0777513354185687E-2</v>
      </c>
      <c r="K19" s="60">
        <f>[1]!OBGET([1]!OBCALL("","net.finmath.marketdata.products.Swap","getForwardSwapRate",G19,G19,'Rate Curve Data'!$E$17))</f>
        <v>2.4934720832044444E-2</v>
      </c>
      <c r="L19" s="60">
        <f>[1]!OBGET([1]!OBCALL("","net.finmath.marketdata.products.SwapAnnuity","getSwapAnnuity",G19,'Rate Curve Data'!$E$17))</f>
        <v>4.4528770094439549</v>
      </c>
      <c r="M19" s="66">
        <f>[1]!OBGET([1]!OBCALL("",obLibs&amp;"net.finmath.functions.AnalyticFormulas","blackScholesOptionImpliedVolatility",[1]!obMake("","double",K19),[1]!obMake("","double",B19),[1]!obMake("","double",E19),[1]!obMake("","double",L19),[1]!obMake("","double",J19)))</f>
        <v>0.19800664787105932</v>
      </c>
      <c r="O19" s="66">
        <f t="shared" si="2"/>
        <v>0.28920000000000001</v>
      </c>
      <c r="P19" s="66">
        <f>[1]!OBGET([1]!OBCALL("",obLibs&amp;"net.finmath.functions.AnalyticFormulas","blackScholesGeneralizedOptionValue",[1]!obMake("","double",K19),[1]!obMake("","double",O19),[1]!obMake("","double",B19),[1]!obMake("","double",E19),[1]!obMake("","double",L19)))</f>
        <v>3.7905279229940907E-2</v>
      </c>
      <c r="Q19" s="66">
        <f>[1]!OBGET([1]!OBCALL("",obLibs&amp;"net.finmath.functions.AnalyticFormulas","blackScholesGeneralizedOptionValue",[1]!obMake("","double",K19),[1]!obMake("","double",M19),[1]!obMake("","double",B19),[1]!obMake("","double",E19),[1]!obMake("","double",L19)))</f>
        <v>3.0777513354185701E-2</v>
      </c>
      <c r="R19" s="66">
        <f>[1]!OBGET([1]!OBCALL("",'Swaption Data'!$B$10,"getVolatility",[1]!obMake("","double",B19),[1]!obMake("","double",C19-B19)))</f>
        <v>0.26200000000000001</v>
      </c>
      <c r="S19" s="66">
        <f t="shared" si="3"/>
        <v>2.7199999999999998E-2</v>
      </c>
    </row>
    <row r="20" spans="2:19" ht="13.2" customHeight="1" x14ac:dyDescent="0.25">
      <c r="B20" s="34">
        <f t="shared" si="0"/>
        <v>5</v>
      </c>
      <c r="C20" s="34">
        <f t="shared" si="1"/>
        <v>10</v>
      </c>
      <c r="D20" s="34">
        <v>0.5</v>
      </c>
      <c r="E20" s="60">
        <f t="shared" si="4"/>
        <v>2.0934720832044448E-2</v>
      </c>
      <c r="F20" s="60"/>
      <c r="G20" s="41" t="str">
        <f>[1]!obMake("swap tenor 2-"&amp;ROW(),obLibs&amp;"net.finmath.time.TimeDiscretization",[1]!obMake("","double",B20),[1]!obMake("","double",C20),[1]!obMake("","double",D20),$B$6)</f>
        <v>swap tenor 2-20 
[23727]</v>
      </c>
      <c r="H20" s="41" t="str">
        <f>[1]!obMake("mcSwaption 2-"&amp;ROW(),"net.finmath.montecarlo.interestrate.products.Swaption",[1]!obMake("","double",B20),G20,[1]!obMake("","double",E20))</f>
        <v>mcSwaption 2-20 
[26463]</v>
      </c>
      <c r="I20" s="64" t="str">
        <f>[1]!OBRUN("mcSwptn price 2-"&amp;ROW(),H20,"getValue",LIBORMarketModel!$M$28)</f>
        <v>mcSwptn price 2-20 
[26464]</v>
      </c>
      <c r="J20" s="65">
        <f>[1]!OBGET([1]!OBSYNC(I20,$I$14:$I$52))</f>
        <v>2.8692654699148095E-2</v>
      </c>
      <c r="K20" s="60">
        <f>[1]!OBGET([1]!OBCALL("","net.finmath.marketdata.products.Swap","getForwardSwapRate",G20,G20,'Rate Curve Data'!$E$17))</f>
        <v>2.4934720832044444E-2</v>
      </c>
      <c r="L20" s="60">
        <f>[1]!OBGET([1]!OBCALL("","net.finmath.marketdata.products.SwapAnnuity","getSwapAnnuity",G20,'Rate Curve Data'!$E$17))</f>
        <v>4.4528770094439549</v>
      </c>
      <c r="M20" s="66">
        <f>[1]!OBGET([1]!OBCALL("",obLibs&amp;"net.finmath.functions.AnalyticFormulas","blackScholesOptionImpliedVolatility",[1]!obMake("","double",K20),[1]!obMake("","double",B20),[1]!obMake("","double",E20),[1]!obMake("","double",L20),[1]!obMake("","double",J20)))</f>
        <v>0.20463097601884744</v>
      </c>
      <c r="O20" s="66" t="e">
        <f t="shared" si="2"/>
        <v>#N/A</v>
      </c>
      <c r="P20" s="66" t="e">
        <f>[1]!OBGET([1]!OBCALL("",obLibs&amp;"net.finmath.functions.AnalyticFormulas","blackScholesGeneralizedOptionValue",[1]!obMake("","double",K20),[1]!obMake("","double",O20),[1]!obMake("","double",B20),[1]!obMake("","double",E20),[1]!obMake("","double",L20)))</f>
        <v>#N/A</v>
      </c>
      <c r="Q20" s="66">
        <f>[1]!OBGET([1]!OBCALL("",obLibs&amp;"net.finmath.functions.AnalyticFormulas","blackScholesGeneralizedOptionValue",[1]!obMake("","double",K20),[1]!obMake("","double",M20),[1]!obMake("","double",B20),[1]!obMake("","double",E20),[1]!obMake("","double",L20)))</f>
        <v>2.8692654699148078E-2</v>
      </c>
      <c r="R20" s="66">
        <f>[1]!OBGET([1]!OBCALL("",'Swaption Data'!$B$10,"getVolatility",[1]!obMake("","double",B20),[1]!obMake("","double",C20-B20)))</f>
        <v>0.26200000000000001</v>
      </c>
      <c r="S20" s="66" t="e">
        <f t="shared" si="3"/>
        <v>#N/A</v>
      </c>
    </row>
    <row r="21" spans="2:19" ht="13.2" customHeight="1" x14ac:dyDescent="0.25">
      <c r="B21" s="34">
        <f t="shared" si="0"/>
        <v>5</v>
      </c>
      <c r="C21" s="34">
        <f t="shared" si="1"/>
        <v>10</v>
      </c>
      <c r="D21" s="34">
        <v>0.5</v>
      </c>
      <c r="E21" s="60">
        <f t="shared" si="4"/>
        <v>2.1934720832044449E-2</v>
      </c>
      <c r="F21" s="60"/>
      <c r="G21" s="41" t="str">
        <f>[1]!obMake("swap tenor 2-"&amp;ROW(),obLibs&amp;"net.finmath.time.TimeDiscretization",[1]!obMake("","double",B21),[1]!obMake("","double",C21),[1]!obMake("","double",D21),$B$6)</f>
        <v>swap tenor 2-21 
[23815]</v>
      </c>
      <c r="H21" s="41" t="str">
        <f>[1]!obMake("mcSwaption 2-"&amp;ROW(),"net.finmath.montecarlo.interestrate.products.Swaption",[1]!obMake("","double",B21),G21,[1]!obMake("","double",E21))</f>
        <v>mcSwaption 2-21 
[26482]</v>
      </c>
      <c r="I21" s="64" t="str">
        <f>[1]!OBRUN("mcSwptn price 2-"&amp;ROW(),H21,"getValue",LIBORMarketModel!$M$28)</f>
        <v>mcSwptn price 2-21 
[26483]</v>
      </c>
      <c r="J21" s="65">
        <f>[1]!OBGET([1]!OBSYNC(I21,$I$14:$I$52))</f>
        <v>2.6742296198488502E-2</v>
      </c>
      <c r="K21" s="60">
        <f>[1]!OBGET([1]!OBCALL("","net.finmath.marketdata.products.Swap","getForwardSwapRate",G21,G21,'Rate Curve Data'!$E$17))</f>
        <v>2.4934720832044444E-2</v>
      </c>
      <c r="L21" s="60">
        <f>[1]!OBGET([1]!OBCALL("","net.finmath.marketdata.products.SwapAnnuity","getSwapAnnuity",G21,'Rate Curve Data'!$E$17))</f>
        <v>4.4528770094439549</v>
      </c>
      <c r="M21" s="66">
        <f>[1]!OBGET([1]!OBCALL("",obLibs&amp;"net.finmath.functions.AnalyticFormulas","blackScholesOptionImpliedVolatility",[1]!obMake("","double",K21),[1]!obMake("","double",B21),[1]!obMake("","double",E21),[1]!obMake("","double",L21),[1]!obMake("","double",J21)))</f>
        <v>0.20987927468628473</v>
      </c>
      <c r="N21" s="68">
        <f t="shared" ref="N21:N52" si="5">M21-M$32</f>
        <v>-2.4872872884322772E-2</v>
      </c>
      <c r="O21" s="66" t="e">
        <f t="shared" si="2"/>
        <v>#N/A</v>
      </c>
      <c r="P21" s="66" t="e">
        <f>[1]!OBGET([1]!OBCALL("",obLibs&amp;"net.finmath.functions.AnalyticFormulas","blackScholesGeneralizedOptionValue",[1]!obMake("","double",K21),[1]!obMake("","double",O21),[1]!obMake("","double",B21),[1]!obMake("","double",E21),[1]!obMake("","double",L21)))</f>
        <v>#N/A</v>
      </c>
      <c r="Q21" s="66">
        <f>[1]!OBGET([1]!OBCALL("",obLibs&amp;"net.finmath.functions.AnalyticFormulas","blackScholesGeneralizedOptionValue",[1]!obMake("","double",K21),[1]!obMake("","double",M21),[1]!obMake("","double",B21),[1]!obMake("","double",E21),[1]!obMake("","double",L21)))</f>
        <v>2.6742296198488499E-2</v>
      </c>
      <c r="R21" s="66">
        <f>[1]!OBGET([1]!OBCALL("",'Swaption Data'!$B$10,"getVolatility",[1]!obMake("","double",B21),[1]!obMake("","double",C21-B21)))</f>
        <v>0.26200000000000001</v>
      </c>
      <c r="S21" s="66" t="e">
        <f t="shared" si="3"/>
        <v>#N/A</v>
      </c>
    </row>
    <row r="22" spans="2:19" ht="13.2" customHeight="1" x14ac:dyDescent="0.25">
      <c r="B22" s="34">
        <f t="shared" si="0"/>
        <v>5</v>
      </c>
      <c r="C22" s="34">
        <f t="shared" si="1"/>
        <v>10</v>
      </c>
      <c r="D22" s="34">
        <v>0.5</v>
      </c>
      <c r="E22" s="60">
        <f t="shared" si="4"/>
        <v>2.2934720832044449E-2</v>
      </c>
      <c r="F22" s="60"/>
      <c r="G22" s="41" t="str">
        <f>[1]!obMake("swap tenor 2-"&amp;ROW(),obLibs&amp;"net.finmath.time.TimeDiscretization",[1]!obMake("","double",B22),[1]!obMake("","double",C22),[1]!obMake("","double",D22),$B$6)</f>
        <v>swap tenor 2-22 
[23831]</v>
      </c>
      <c r="H22" s="41" t="str">
        <f>[1]!obMake("mcSwaption 2-"&amp;ROW(),"net.finmath.montecarlo.interestrate.products.Swaption",[1]!obMake("","double",B22),G22,[1]!obMake("","double",E22))</f>
        <v>mcSwaption 2-22 
[26491]</v>
      </c>
      <c r="I22" s="64" t="str">
        <f>[1]!OBRUN("mcSwptn price 2-"&amp;ROW(),H22,"getValue",LIBORMarketModel!$M$28)</f>
        <v>mcSwptn price 2-22 
[26492]</v>
      </c>
      <c r="J22" s="65">
        <f>[1]!OBGET([1]!OBSYNC(I22,$I$14:$I$52))</f>
        <v>2.4924808373168038E-2</v>
      </c>
      <c r="K22" s="60">
        <f>[1]!OBGET([1]!OBCALL("","net.finmath.marketdata.products.Swap","getForwardSwapRate",G22,G22,'Rate Curve Data'!$E$17))</f>
        <v>2.4934720832044444E-2</v>
      </c>
      <c r="L22" s="60">
        <f>[1]!OBGET([1]!OBCALL("","net.finmath.marketdata.products.SwapAnnuity","getSwapAnnuity",G22,'Rate Curve Data'!$E$17))</f>
        <v>4.4528770094439549</v>
      </c>
      <c r="M22" s="66">
        <f>[1]!OBGET([1]!OBCALL("",obLibs&amp;"net.finmath.functions.AnalyticFormulas","blackScholesOptionImpliedVolatility",[1]!obMake("","double",K22),[1]!obMake("","double",B22),[1]!obMake("","double",E22),[1]!obMake("","double",L22),[1]!obMake("","double",J22)))</f>
        <v>0.21419385839133626</v>
      </c>
      <c r="N22" s="68">
        <f t="shared" si="5"/>
        <v>-2.0558289179271244E-2</v>
      </c>
      <c r="O22" s="66" t="e">
        <f t="shared" si="2"/>
        <v>#N/A</v>
      </c>
      <c r="P22" s="66" t="e">
        <f>[1]!OBGET([1]!OBCALL("",obLibs&amp;"net.finmath.functions.AnalyticFormulas","blackScholesGeneralizedOptionValue",[1]!obMake("","double",K22),[1]!obMake("","double",O22),[1]!obMake("","double",B22),[1]!obMake("","double",E22),[1]!obMake("","double",L22)))</f>
        <v>#N/A</v>
      </c>
      <c r="Q22" s="66">
        <f>[1]!OBGET([1]!OBCALL("",obLibs&amp;"net.finmath.functions.AnalyticFormulas","blackScholesGeneralizedOptionValue",[1]!obMake("","double",K22),[1]!obMake("","double",M22),[1]!obMake("","double",B22),[1]!obMake("","double",E22),[1]!obMake("","double",L22)))</f>
        <v>2.4924808373168007E-2</v>
      </c>
      <c r="R22" s="66">
        <f>[1]!OBGET([1]!OBCALL("",'Swaption Data'!$B$10,"getVolatility",[1]!obMake("","double",B22),[1]!obMake("","double",C22-B22)))</f>
        <v>0.26200000000000001</v>
      </c>
      <c r="S22" s="66" t="e">
        <f t="shared" si="3"/>
        <v>#N/A</v>
      </c>
    </row>
    <row r="23" spans="2:19" ht="13.2" customHeight="1" x14ac:dyDescent="0.25">
      <c r="B23" s="34">
        <f t="shared" si="0"/>
        <v>5</v>
      </c>
      <c r="C23" s="34">
        <f t="shared" si="1"/>
        <v>10</v>
      </c>
      <c r="D23" s="34">
        <v>0.5</v>
      </c>
      <c r="E23" s="60">
        <f t="shared" si="4"/>
        <v>2.393472083204445E-2</v>
      </c>
      <c r="F23" s="60"/>
      <c r="G23" s="41" t="str">
        <f>[1]!obMake("swap tenor 2-"&amp;ROW(),obLibs&amp;"net.finmath.time.TimeDiscretization",[1]!obMake("","double",B23),[1]!obMake("","double",C23),[1]!obMake("","double",D23),$B$6)</f>
        <v>swap tenor 2-23 
[22638]</v>
      </c>
      <c r="H23" s="41" t="str">
        <f>[1]!obMake("mcSwaption 2-"&amp;ROW(),"net.finmath.montecarlo.interestrate.products.Swaption",[1]!obMake("","double",B23),G23,[1]!obMake("","double",E23))</f>
        <v>mcSwaption 2-23 
[26504]</v>
      </c>
      <c r="I23" s="64" t="str">
        <f>[1]!OBRUN("mcSwptn price 2-"&amp;ROW(),H23,"getValue",LIBORMarketModel!$M$28)</f>
        <v>mcSwptn price 2-23 
[26505]</v>
      </c>
      <c r="J23" s="65">
        <f>[1]!OBGET([1]!OBSYNC(I23,$I$14:$I$52))</f>
        <v>2.3233542616798129E-2</v>
      </c>
      <c r="K23" s="60">
        <f>[1]!OBGET([1]!OBCALL("","net.finmath.marketdata.products.Swap","getForwardSwapRate",G23,G23,'Rate Curve Data'!$E$17))</f>
        <v>2.4934720832044444E-2</v>
      </c>
      <c r="L23" s="60">
        <f>[1]!OBGET([1]!OBCALL("","net.finmath.marketdata.products.SwapAnnuity","getSwapAnnuity",G23,'Rate Curve Data'!$E$17))</f>
        <v>4.4528770094439549</v>
      </c>
      <c r="M23" s="66">
        <f>[1]!OBGET([1]!OBCALL("",obLibs&amp;"net.finmath.functions.AnalyticFormulas","blackScholesOptionImpliedVolatility",[1]!obMake("","double",K23),[1]!obMake("","double",B23),[1]!obMake("","double",E23),[1]!obMake("","double",L23),[1]!obMake("","double",J23)))</f>
        <v>0.21782072091713203</v>
      </c>
      <c r="N23" s="68">
        <f t="shared" si="5"/>
        <v>-1.6931426653475468E-2</v>
      </c>
      <c r="O23" s="66" t="e">
        <f t="shared" si="2"/>
        <v>#N/A</v>
      </c>
      <c r="P23" s="66" t="e">
        <f>[1]!OBGET([1]!OBCALL("",obLibs&amp;"net.finmath.functions.AnalyticFormulas","blackScholesGeneralizedOptionValue",[1]!obMake("","double",K23),[1]!obMake("","double",O23),[1]!obMake("","double",B23),[1]!obMake("","double",E23),[1]!obMake("","double",L23)))</f>
        <v>#N/A</v>
      </c>
      <c r="Q23" s="66">
        <f>[1]!OBGET([1]!OBCALL("",obLibs&amp;"net.finmath.functions.AnalyticFormulas","blackScholesGeneralizedOptionValue",[1]!obMake("","double",K23),[1]!obMake("","double",M23),[1]!obMake("","double",B23),[1]!obMake("","double",E23),[1]!obMake("","double",L23)))</f>
        <v>2.3233542616798143E-2</v>
      </c>
      <c r="R23" s="66">
        <f>[1]!OBGET([1]!OBCALL("",'Swaption Data'!$B$10,"getVolatility",[1]!obMake("","double",B23),[1]!obMake("","double",C23-B23)))</f>
        <v>0.26200000000000001</v>
      </c>
      <c r="S23" s="66" t="e">
        <f t="shared" si="3"/>
        <v>#N/A</v>
      </c>
    </row>
    <row r="24" spans="2:19" ht="13.2" customHeight="1" x14ac:dyDescent="0.25">
      <c r="B24" s="34">
        <f t="shared" si="0"/>
        <v>5</v>
      </c>
      <c r="C24" s="34">
        <f t="shared" si="1"/>
        <v>10</v>
      </c>
      <c r="D24" s="34">
        <v>0.5</v>
      </c>
      <c r="E24" s="60">
        <f t="shared" si="4"/>
        <v>2.4934720832044451E-2</v>
      </c>
      <c r="F24" s="60"/>
      <c r="G24" s="41" t="str">
        <f>[1]!obMake("swap tenor 2-"&amp;ROW(),obLibs&amp;"net.finmath.time.TimeDiscretization",[1]!obMake("","double",B24),[1]!obMake("","double",C24),[1]!obMake("","double",D24),$B$6)</f>
        <v>swap tenor 2-24 
[23843]</v>
      </c>
      <c r="H24" s="41" t="str">
        <f>[1]!obMake("mcSwaption 2-"&amp;ROW(),"net.finmath.montecarlo.interestrate.products.Swaption",[1]!obMake("","double",B24),G24,[1]!obMake("","double",E24))</f>
        <v>mcSwaption 2-24 
[26517]</v>
      </c>
      <c r="I24" s="64" t="str">
        <f>[1]!OBRUN("mcSwptn price 2-"&amp;ROW(),H24,"getValue",LIBORMarketModel!$M$28)</f>
        <v>mcSwptn price 2-24 
[26518]</v>
      </c>
      <c r="J24" s="65">
        <f>[1]!OBGET([1]!OBSYNC(I24,$I$14:$I$52))</f>
        <v>2.1658331421299661E-2</v>
      </c>
      <c r="K24" s="60">
        <f>[1]!OBGET([1]!OBCALL("","net.finmath.marketdata.products.Swap","getForwardSwapRate",G24,G24,'Rate Curve Data'!$E$17))</f>
        <v>2.4934720832044444E-2</v>
      </c>
      <c r="L24" s="60">
        <f>[1]!OBGET([1]!OBCALL("","net.finmath.marketdata.products.SwapAnnuity","getSwapAnnuity",G24,'Rate Curve Data'!$E$17))</f>
        <v>4.4528770094439549</v>
      </c>
      <c r="M24" s="66">
        <f>[1]!OBGET([1]!OBCALL("",obLibs&amp;"net.finmath.functions.AnalyticFormulas","blackScholesOptionImpliedVolatility",[1]!obMake("","double",K24),[1]!obMake("","double",B24),[1]!obMake("","double",E24),[1]!obMake("","double",L24),[1]!obMake("","double",J24)))</f>
        <v>0.2208927955467816</v>
      </c>
      <c r="N24" s="68">
        <f t="shared" si="5"/>
        <v>-1.3859352023825905E-2</v>
      </c>
      <c r="O24" s="66">
        <f t="shared" si="2"/>
        <v>0.26200000000000001</v>
      </c>
      <c r="P24" s="66">
        <f>[1]!OBGET([1]!OBCALL("",obLibs&amp;"net.finmath.functions.AnalyticFormulas","blackScholesGeneralizedOptionValue",[1]!obMake("","double",K24),[1]!obMake("","double",O24),[1]!obMake("","double",B24),[1]!obMake("","double",E24),[1]!obMake("","double",L24)))</f>
        <v>2.5583869252720406E-2</v>
      </c>
      <c r="Q24" s="66">
        <f>[1]!OBGET([1]!OBCALL("",obLibs&amp;"net.finmath.functions.AnalyticFormulas","blackScholesGeneralizedOptionValue",[1]!obMake("","double",K24),[1]!obMake("","double",M24),[1]!obMake("","double",B24),[1]!obMake("","double",E24),[1]!obMake("","double",L24)))</f>
        <v>2.1658331421299658E-2</v>
      </c>
      <c r="R24" s="66">
        <f>[1]!OBGET([1]!OBCALL("",'Swaption Data'!$B$10,"getVolatility",[1]!obMake("","double",B24),[1]!obMake("","double",C24-B24)))</f>
        <v>0.26200000000000001</v>
      </c>
      <c r="S24" s="66">
        <f t="shared" si="3"/>
        <v>0</v>
      </c>
    </row>
    <row r="25" spans="2:19" ht="13.2" customHeight="1" x14ac:dyDescent="0.25">
      <c r="B25" s="34">
        <f t="shared" si="0"/>
        <v>5</v>
      </c>
      <c r="C25" s="34">
        <f t="shared" si="1"/>
        <v>10</v>
      </c>
      <c r="D25" s="34">
        <v>0.5</v>
      </c>
      <c r="E25" s="60">
        <f t="shared" si="4"/>
        <v>2.5934720832044452E-2</v>
      </c>
      <c r="F25" s="60"/>
      <c r="G25" s="41" t="str">
        <f>[1]!obMake("swap tenor 2-"&amp;ROW(),obLibs&amp;"net.finmath.time.TimeDiscretization",[1]!obMake("","double",B25),[1]!obMake("","double",C25),[1]!obMake("","double",D25),$B$6)</f>
        <v>swap tenor 2-25 
[23719]</v>
      </c>
      <c r="H25" s="41" t="str">
        <f>[1]!obMake("mcSwaption 2-"&amp;ROW(),"net.finmath.montecarlo.interestrate.products.Swaption",[1]!obMake("","double",B25),G25,[1]!obMake("","double",E25))</f>
        <v>mcSwaption 2-25 
[26530]</v>
      </c>
      <c r="I25" s="64" t="str">
        <f>[1]!OBRUN("mcSwptn price 2-"&amp;ROW(),H25,"getValue",LIBORMarketModel!$M$28)</f>
        <v>mcSwptn price 2-25 
[26531]</v>
      </c>
      <c r="J25" s="65">
        <f>[1]!OBGET([1]!OBSYNC(I25,$I$14:$I$52))</f>
        <v>2.0183747085614781E-2</v>
      </c>
      <c r="K25" s="60">
        <f>[1]!OBGET([1]!OBCALL("","net.finmath.marketdata.products.Swap","getForwardSwapRate",G25,G25,'Rate Curve Data'!$E$17))</f>
        <v>2.4934720832044444E-2</v>
      </c>
      <c r="L25" s="60">
        <f>[1]!OBGET([1]!OBCALL("","net.finmath.marketdata.products.SwapAnnuity","getSwapAnnuity",G25,'Rate Curve Data'!$E$17))</f>
        <v>4.4528770094439549</v>
      </c>
      <c r="M25" s="66">
        <f>[1]!OBGET([1]!OBCALL("",obLibs&amp;"net.finmath.functions.AnalyticFormulas","blackScholesOptionImpliedVolatility",[1]!obMake("","double",K25),[1]!obMake("","double",B25),[1]!obMake("","double",E25),[1]!obMake("","double",L25),[1]!obMake("","double",J25)))</f>
        <v>0.22344307708508576</v>
      </c>
      <c r="N25" s="68">
        <f t="shared" si="5"/>
        <v>-1.1309070485521738E-2</v>
      </c>
      <c r="O25" s="66" t="e">
        <f t="shared" si="2"/>
        <v>#N/A</v>
      </c>
      <c r="P25" s="66" t="e">
        <f>[1]!OBGET([1]!OBCALL("",obLibs&amp;"net.finmath.functions.AnalyticFormulas","blackScholesGeneralizedOptionValue",[1]!obMake("","double",K25),[1]!obMake("","double",O25),[1]!obMake("","double",B25),[1]!obMake("","double",E25),[1]!obMake("","double",L25)))</f>
        <v>#N/A</v>
      </c>
      <c r="Q25" s="66">
        <f>[1]!OBGET([1]!OBCALL("",obLibs&amp;"net.finmath.functions.AnalyticFormulas","blackScholesGeneralizedOptionValue",[1]!obMake("","double",K25),[1]!obMake("","double",M25),[1]!obMake("","double",B25),[1]!obMake("","double",E25),[1]!obMake("","double",L25)))</f>
        <v>2.0183747085614778E-2</v>
      </c>
      <c r="R25" s="66">
        <f>[1]!OBGET([1]!OBCALL("",'Swaption Data'!$B$10,"getVolatility",[1]!obMake("","double",B25),[1]!obMake("","double",C25-B25)))</f>
        <v>0.26200000000000001</v>
      </c>
      <c r="S25" s="66" t="e">
        <f t="shared" si="3"/>
        <v>#N/A</v>
      </c>
    </row>
    <row r="26" spans="2:19" ht="13.2" customHeight="1" x14ac:dyDescent="0.25">
      <c r="B26" s="34">
        <f t="shared" si="0"/>
        <v>5</v>
      </c>
      <c r="C26" s="34">
        <f t="shared" si="1"/>
        <v>10</v>
      </c>
      <c r="D26" s="34">
        <v>0.5</v>
      </c>
      <c r="E26" s="60">
        <f t="shared" si="4"/>
        <v>2.6934720832044453E-2</v>
      </c>
      <c r="F26" s="60"/>
      <c r="G26" s="41" t="str">
        <f>[1]!obMake("swap tenor 2-"&amp;ROW(),obLibs&amp;"net.finmath.time.TimeDiscretization",[1]!obMake("","double",B26),[1]!obMake("","double",C26),[1]!obMake("","double",D26),$B$6)</f>
        <v>swap tenor 2-26 
[23807]</v>
      </c>
      <c r="H26" s="41" t="str">
        <f>[1]!obMake("mcSwaption 2-"&amp;ROW(),"net.finmath.montecarlo.interestrate.products.Swaption",[1]!obMake("","double",B26),G26,[1]!obMake("","double",E26))</f>
        <v>mcSwaption 2-26 
[26549]</v>
      </c>
      <c r="I26" s="64" t="str">
        <f>[1]!OBRUN("mcSwptn price 2-"&amp;ROW(),H26,"getValue",LIBORMarketModel!$M$28)</f>
        <v>mcSwptn price 2-26 
[26550]</v>
      </c>
      <c r="J26" s="65">
        <f>[1]!OBGET([1]!OBSYNC(I26,$I$14:$I$52))</f>
        <v>1.8809224003392237E-2</v>
      </c>
      <c r="K26" s="60">
        <f>[1]!OBGET([1]!OBCALL("","net.finmath.marketdata.products.Swap","getForwardSwapRate",G26,G26,'Rate Curve Data'!$E$17))</f>
        <v>2.4934720832044444E-2</v>
      </c>
      <c r="L26" s="60">
        <f>[1]!OBGET([1]!OBCALL("","net.finmath.marketdata.products.SwapAnnuity","getSwapAnnuity",G26,'Rate Curve Data'!$E$17))</f>
        <v>4.4528770094439549</v>
      </c>
      <c r="M26" s="66">
        <f>[1]!OBGET([1]!OBCALL("",obLibs&amp;"net.finmath.functions.AnalyticFormulas","blackScholesOptionImpliedVolatility",[1]!obMake("","double",K26),[1]!obMake("","double",B26),[1]!obMake("","double",E26),[1]!obMake("","double",L26),[1]!obMake("","double",J26)))</f>
        <v>0.22562496250969941</v>
      </c>
      <c r="N26" s="68">
        <f t="shared" si="5"/>
        <v>-9.127185060908094E-3</v>
      </c>
      <c r="O26" s="66" t="e">
        <f t="shared" si="2"/>
        <v>#N/A</v>
      </c>
      <c r="P26" s="66" t="e">
        <f>[1]!OBGET([1]!OBCALL("",obLibs&amp;"net.finmath.functions.AnalyticFormulas","blackScholesGeneralizedOptionValue",[1]!obMake("","double",K26),[1]!obMake("","double",O26),[1]!obMake("","double",B26),[1]!obMake("","double",E26),[1]!obMake("","double",L26)))</f>
        <v>#N/A</v>
      </c>
      <c r="Q26" s="66">
        <f>[1]!OBGET([1]!OBCALL("",obLibs&amp;"net.finmath.functions.AnalyticFormulas","blackScholesGeneralizedOptionValue",[1]!obMake("","double",K26),[1]!obMake("","double",M26),[1]!obMake("","double",B26),[1]!obMake("","double",E26),[1]!obMake("","double",L26)))</f>
        <v>1.8809224003392237E-2</v>
      </c>
      <c r="R26" s="66">
        <f>[1]!OBGET([1]!OBCALL("",'Swaption Data'!$B$10,"getVolatility",[1]!obMake("","double",B26),[1]!obMake("","double",C26-B26)))</f>
        <v>0.26200000000000001</v>
      </c>
      <c r="S26" s="66" t="e">
        <f t="shared" si="3"/>
        <v>#N/A</v>
      </c>
    </row>
    <row r="27" spans="2:19" ht="13.2" customHeight="1" x14ac:dyDescent="0.25">
      <c r="B27" s="34">
        <f t="shared" si="0"/>
        <v>5</v>
      </c>
      <c r="C27" s="34">
        <f t="shared" si="1"/>
        <v>10</v>
      </c>
      <c r="D27" s="34">
        <v>0.5</v>
      </c>
      <c r="E27" s="60">
        <f t="shared" si="4"/>
        <v>2.7934720832044454E-2</v>
      </c>
      <c r="F27" s="60"/>
      <c r="G27" s="41" t="str">
        <f>[1]!obMake("swap tenor 2-"&amp;ROW(),obLibs&amp;"net.finmath.time.TimeDiscretization",[1]!obMake("","double",B27),[1]!obMake("","double",C27),[1]!obMake("","double",D27),$B$6)</f>
        <v>swap tenor 2-27 
[23783]</v>
      </c>
      <c r="H27" s="41" t="str">
        <f>[1]!obMake("mcSwaption 2-"&amp;ROW(),"net.finmath.montecarlo.interestrate.products.Swaption",[1]!obMake("","double",B27),G27,[1]!obMake("","double",E27))</f>
        <v>mcSwaption 2-27 
[26558]</v>
      </c>
      <c r="I27" s="64" t="str">
        <f>[1]!OBRUN("mcSwptn price 2-"&amp;ROW(),H27,"getValue",LIBORMarketModel!$M$28)</f>
        <v>mcSwptn price 2-27 
[26559]</v>
      </c>
      <c r="J27" s="65">
        <f>[1]!OBGET([1]!OBSYNC(I27,$I$14:$I$52))</f>
        <v>1.7532818834613294E-2</v>
      </c>
      <c r="K27" s="60">
        <f>[1]!OBGET([1]!OBCALL("","net.finmath.marketdata.products.Swap","getForwardSwapRate",G27,G27,'Rate Curve Data'!$E$17))</f>
        <v>2.4934720832044444E-2</v>
      </c>
      <c r="L27" s="60">
        <f>[1]!OBGET([1]!OBCALL("","net.finmath.marketdata.products.SwapAnnuity","getSwapAnnuity",G27,'Rate Curve Data'!$E$17))</f>
        <v>4.4528770094439549</v>
      </c>
      <c r="M27" s="66">
        <f>[1]!OBGET([1]!OBCALL("",obLibs&amp;"net.finmath.functions.AnalyticFormulas","blackScholesOptionImpliedVolatility",[1]!obMake("","double",K27),[1]!obMake("","double",B27),[1]!obMake("","double",E27),[1]!obMake("","double",L27),[1]!obMake("","double",J27)))</f>
        <v>0.2275499884557306</v>
      </c>
      <c r="N27" s="68">
        <f t="shared" si="5"/>
        <v>-7.2021591148768993E-3</v>
      </c>
      <c r="O27" s="66" t="e">
        <f t="shared" si="2"/>
        <v>#N/A</v>
      </c>
      <c r="P27" s="66" t="e">
        <f>[1]!OBGET([1]!OBCALL("",obLibs&amp;"net.finmath.functions.AnalyticFormulas","blackScholesGeneralizedOptionValue",[1]!obMake("","double",K27),[1]!obMake("","double",O27),[1]!obMake("","double",B27),[1]!obMake("","double",E27),[1]!obMake("","double",L27)))</f>
        <v>#N/A</v>
      </c>
      <c r="Q27" s="66">
        <f>[1]!OBGET([1]!OBCALL("",obLibs&amp;"net.finmath.functions.AnalyticFormulas","blackScholesGeneralizedOptionValue",[1]!obMake("","double",K27),[1]!obMake("","double",M27),[1]!obMake("","double",B27),[1]!obMake("","double",E27),[1]!obMake("","double",L27)))</f>
        <v>1.7532818834613283E-2</v>
      </c>
      <c r="R27" s="66">
        <f>[1]!OBGET([1]!OBCALL("",'Swaption Data'!$B$10,"getVolatility",[1]!obMake("","double",B27),[1]!obMake("","double",C27-B27)))</f>
        <v>0.26200000000000001</v>
      </c>
      <c r="S27" s="66" t="e">
        <f t="shared" si="3"/>
        <v>#N/A</v>
      </c>
    </row>
    <row r="28" spans="2:19" ht="13.2" customHeight="1" x14ac:dyDescent="0.25">
      <c r="B28" s="34">
        <f t="shared" si="0"/>
        <v>5</v>
      </c>
      <c r="C28" s="34">
        <f t="shared" si="1"/>
        <v>10</v>
      </c>
      <c r="D28" s="34">
        <v>0.5</v>
      </c>
      <c r="E28" s="60">
        <f t="shared" si="4"/>
        <v>2.8934720832044455E-2</v>
      </c>
      <c r="F28" s="60"/>
      <c r="G28" s="41" t="str">
        <f>[1]!obMake("swap tenor 2-"&amp;ROW(),obLibs&amp;"net.finmath.time.TimeDiscretization",[1]!obMake("","double",B28),[1]!obMake("","double",C28),[1]!obMake("","double",D28),$B$6)</f>
        <v>swap tenor 2-28 
[23755]</v>
      </c>
      <c r="H28" s="41" t="str">
        <f>[1]!obMake("mcSwaption 2-"&amp;ROW(),"net.finmath.montecarlo.interestrate.products.Swaption",[1]!obMake("","double",B28),G28,[1]!obMake("","double",E28))</f>
        <v>mcSwaption 2-28 
[26575]</v>
      </c>
      <c r="I28" s="64" t="str">
        <f>[1]!OBRUN("mcSwptn price 2-"&amp;ROW(),H28,"getValue",LIBORMarketModel!$M$28)</f>
        <v>mcSwptn price 2-28 
[26576]</v>
      </c>
      <c r="J28" s="65">
        <f>[1]!OBGET([1]!OBSYNC(I28,$I$14:$I$52))</f>
        <v>1.63487499959609E-2</v>
      </c>
      <c r="K28" s="60">
        <f>[1]!OBGET([1]!OBCALL("","net.finmath.marketdata.products.Swap","getForwardSwapRate",G28,G28,'Rate Curve Data'!$E$17))</f>
        <v>2.4934720832044444E-2</v>
      </c>
      <c r="L28" s="60">
        <f>[1]!OBGET([1]!OBCALL("","net.finmath.marketdata.products.SwapAnnuity","getSwapAnnuity",G28,'Rate Curve Data'!$E$17))</f>
        <v>4.4528770094439549</v>
      </c>
      <c r="M28" s="66">
        <f>[1]!OBGET([1]!OBCALL("",obLibs&amp;"net.finmath.functions.AnalyticFormulas","blackScholesOptionImpliedVolatility",[1]!obMake("","double",K28),[1]!obMake("","double",B28),[1]!obMake("","double",E28),[1]!obMake("","double",L28),[1]!obMake("","double",J28)))</f>
        <v>0.22927257111495056</v>
      </c>
      <c r="N28" s="68">
        <f t="shared" si="5"/>
        <v>-5.4795764556569426E-3</v>
      </c>
      <c r="O28" s="66" t="e">
        <f t="shared" si="2"/>
        <v>#N/A</v>
      </c>
      <c r="P28" s="66" t="e">
        <f>[1]!OBGET([1]!OBCALL("",obLibs&amp;"net.finmath.functions.AnalyticFormulas","blackScholesGeneralizedOptionValue",[1]!obMake("","double",K28),[1]!obMake("","double",O28),[1]!obMake("","double",B28),[1]!obMake("","double",E28),[1]!obMake("","double",L28)))</f>
        <v>#N/A</v>
      </c>
      <c r="Q28" s="66">
        <f>[1]!OBGET([1]!OBCALL("",obLibs&amp;"net.finmath.functions.AnalyticFormulas","blackScholesGeneralizedOptionValue",[1]!obMake("","double",K28),[1]!obMake("","double",M28),[1]!obMake("","double",B28),[1]!obMake("","double",E28),[1]!obMake("","double",L28)))</f>
        <v>1.634874999596091E-2</v>
      </c>
      <c r="R28" s="66">
        <f>[1]!OBGET([1]!OBCALL("",'Swaption Data'!$B$10,"getVolatility",[1]!obMake("","double",B28),[1]!obMake("","double",C28-B28)))</f>
        <v>0.26200000000000001</v>
      </c>
      <c r="S28" s="66" t="e">
        <f t="shared" si="3"/>
        <v>#N/A</v>
      </c>
    </row>
    <row r="29" spans="2:19" ht="13.2" customHeight="1" x14ac:dyDescent="0.25">
      <c r="B29" s="34">
        <f t="shared" si="0"/>
        <v>5</v>
      </c>
      <c r="C29" s="34">
        <f t="shared" si="1"/>
        <v>10</v>
      </c>
      <c r="D29" s="34">
        <v>0.5</v>
      </c>
      <c r="E29" s="60">
        <f t="shared" si="4"/>
        <v>2.9934720832044456E-2</v>
      </c>
      <c r="F29" s="60"/>
      <c r="G29" s="41" t="str">
        <f>[1]!obMake("swap tenor 2-"&amp;ROW(),obLibs&amp;"net.finmath.time.TimeDiscretization",[1]!obMake("","double",B29),[1]!obMake("","double",C29),[1]!obMake("","double",D29),$B$6)</f>
        <v>swap tenor 2-29 
[23791]</v>
      </c>
      <c r="H29" s="41" t="str">
        <f>[1]!obMake("mcSwaption 2-"&amp;ROW(),"net.finmath.montecarlo.interestrate.products.Swaption",[1]!obMake("","double",B29),G29,[1]!obMake("","double",E29))</f>
        <v>mcSwaption 2-29 
[26588]</v>
      </c>
      <c r="I29" s="64" t="str">
        <f>[1]!OBRUN("mcSwptn price 2-"&amp;ROW(),H29,"getValue",LIBORMarketModel!$M$28)</f>
        <v>mcSwptn price 2-29 
[26589]</v>
      </c>
      <c r="J29" s="65">
        <f>[1]!OBGET([1]!OBSYNC(I29,$I$14:$I$52))</f>
        <v>1.5250156687291823E-2</v>
      </c>
      <c r="K29" s="60">
        <f>[1]!OBGET([1]!OBCALL("","net.finmath.marketdata.products.Swap","getForwardSwapRate",G29,G29,'Rate Curve Data'!$E$17))</f>
        <v>2.4934720832044444E-2</v>
      </c>
      <c r="L29" s="60">
        <f>[1]!OBGET([1]!OBCALL("","net.finmath.marketdata.products.SwapAnnuity","getSwapAnnuity",G29,'Rate Curve Data'!$E$17))</f>
        <v>4.4528770094439549</v>
      </c>
      <c r="M29" s="66">
        <f>[1]!OBGET([1]!OBCALL("",obLibs&amp;"net.finmath.functions.AnalyticFormulas","blackScholesOptionImpliedVolatility",[1]!obMake("","double",K29),[1]!obMake("","double",B29),[1]!obMake("","double",E29),[1]!obMake("","double",L29),[1]!obMake("","double",J29)))</f>
        <v>0.23082304559852723</v>
      </c>
      <c r="N29" s="68">
        <f t="shared" si="5"/>
        <v>-3.9291019720802678E-3</v>
      </c>
      <c r="O29" s="66">
        <f t="shared" si="2"/>
        <v>0.2445</v>
      </c>
      <c r="P29" s="66">
        <f>[1]!OBGET([1]!OBCALL("",obLibs&amp;"net.finmath.functions.AnalyticFormulas","blackScholesGeneralizedOptionValue",[1]!obMake("","double",K29),[1]!obMake("","double",O29),[1]!obMake("","double",B29),[1]!obMake("","double",E29),[1]!obMake("","double",L29)))</f>
        <v>1.6600601569038798E-2</v>
      </c>
      <c r="Q29" s="66">
        <f>[1]!OBGET([1]!OBCALL("",obLibs&amp;"net.finmath.functions.AnalyticFormulas","blackScholesGeneralizedOptionValue",[1]!obMake("","double",K29),[1]!obMake("","double",M29),[1]!obMake("","double",B29),[1]!obMake("","double",E29),[1]!obMake("","double",L29)))</f>
        <v>1.5250156687291823E-2</v>
      </c>
      <c r="R29" s="66">
        <f>[1]!OBGET([1]!OBCALL("",'Swaption Data'!$B$10,"getVolatility",[1]!obMake("","double",B29),[1]!obMake("","double",C29-B29)))</f>
        <v>0.26200000000000001</v>
      </c>
      <c r="S29" s="66">
        <f t="shared" si="3"/>
        <v>-1.7500000000000002E-2</v>
      </c>
    </row>
    <row r="30" spans="2:19" ht="13.2" customHeight="1" x14ac:dyDescent="0.25">
      <c r="B30" s="34">
        <f t="shared" si="0"/>
        <v>5</v>
      </c>
      <c r="C30" s="34">
        <f t="shared" si="1"/>
        <v>10</v>
      </c>
      <c r="D30" s="34">
        <v>0.5</v>
      </c>
      <c r="E30" s="60">
        <f t="shared" si="4"/>
        <v>3.0934720832044457E-2</v>
      </c>
      <c r="F30" s="60"/>
      <c r="G30" s="41" t="str">
        <f>[1]!obMake("swap tenor 2-"&amp;ROW(),obLibs&amp;"net.finmath.time.TimeDiscretization",[1]!obMake("","double",B30),[1]!obMake("","double",C30),[1]!obMake("","double",D30),$B$6)</f>
        <v>swap tenor 2-30 
[22612]</v>
      </c>
      <c r="H30" s="41" t="str">
        <f>[1]!obMake("mcSwaption 2-"&amp;ROW(),"net.finmath.montecarlo.interestrate.products.Swaption",[1]!obMake("","double",B30),G30,[1]!obMake("","double",E30))</f>
        <v>mcSwaption 2-30 
[26597]</v>
      </c>
      <c r="I30" s="64" t="str">
        <f>[1]!OBRUN("mcSwptn price 2-"&amp;ROW(),H30,"getValue",LIBORMarketModel!$M$28)</f>
        <v>mcSwptn price 2-30 
[26598]</v>
      </c>
      <c r="J30" s="65">
        <f>[1]!OBGET([1]!OBSYNC(I30,$I$14:$I$52))</f>
        <v>1.4233858581230307E-2</v>
      </c>
      <c r="K30" s="60">
        <f>[1]!OBGET([1]!OBCALL("","net.finmath.marketdata.products.Swap","getForwardSwapRate",G30,G30,'Rate Curve Data'!$E$17))</f>
        <v>2.4934720832044444E-2</v>
      </c>
      <c r="L30" s="60">
        <f>[1]!OBGET([1]!OBCALL("","net.finmath.marketdata.products.SwapAnnuity","getSwapAnnuity",G30,'Rate Curve Data'!$E$17))</f>
        <v>4.4528770094439549</v>
      </c>
      <c r="M30" s="66">
        <f>[1]!OBGET([1]!OBCALL("",obLibs&amp;"net.finmath.functions.AnalyticFormulas","blackScholesOptionImpliedVolatility",[1]!obMake("","double",K30),[1]!obMake("","double",B30),[1]!obMake("","double",E30),[1]!obMake("","double",L30),[1]!obMake("","double",J30)))</f>
        <v>0.23225853021000104</v>
      </c>
      <c r="N30" s="68">
        <f t="shared" si="5"/>
        <v>-2.4936173606064649E-3</v>
      </c>
      <c r="O30" s="66" t="e">
        <f t="shared" si="2"/>
        <v>#N/A</v>
      </c>
      <c r="P30" s="66" t="e">
        <f>[1]!OBGET([1]!OBCALL("",obLibs&amp;"net.finmath.functions.AnalyticFormulas","blackScholesGeneralizedOptionValue",[1]!obMake("","double",K30),[1]!obMake("","double",O30),[1]!obMake("","double",B30),[1]!obMake("","double",E30),[1]!obMake("","double",L30)))</f>
        <v>#N/A</v>
      </c>
      <c r="Q30" s="66">
        <f>[1]!OBGET([1]!OBCALL("",obLibs&amp;"net.finmath.functions.AnalyticFormulas","blackScholesGeneralizedOptionValue",[1]!obMake("","double",K30),[1]!obMake("","double",M30),[1]!obMake("","double",B30),[1]!obMake("","double",E30),[1]!obMake("","double",L30)))</f>
        <v>1.4233858581230323E-2</v>
      </c>
      <c r="R30" s="66">
        <f>[1]!OBGET([1]!OBCALL("",'Swaption Data'!$B$10,"getVolatility",[1]!obMake("","double",B30),[1]!obMake("","double",C30-B30)))</f>
        <v>0.26200000000000001</v>
      </c>
      <c r="S30" s="66" t="e">
        <f t="shared" si="3"/>
        <v>#N/A</v>
      </c>
    </row>
    <row r="31" spans="2:19" ht="13.2" customHeight="1" x14ac:dyDescent="0.25">
      <c r="B31" s="34">
        <f t="shared" si="0"/>
        <v>5</v>
      </c>
      <c r="C31" s="34">
        <f t="shared" si="1"/>
        <v>10</v>
      </c>
      <c r="D31" s="34">
        <v>0.5</v>
      </c>
      <c r="E31" s="60">
        <f t="shared" si="4"/>
        <v>3.1934720832044454E-2</v>
      </c>
      <c r="F31" s="60"/>
      <c r="G31" s="41" t="str">
        <f>[1]!obMake("swap tenor 2-"&amp;ROW(),obLibs&amp;"net.finmath.time.TimeDiscretization",[1]!obMake("","double",B31),[1]!obMake("","double",C31),[1]!obMake("","double",D31),$B$6)</f>
        <v>swap tenor 2-31 
[23819]</v>
      </c>
      <c r="H31" s="41" t="str">
        <f>[1]!obMake("mcSwaption 2-"&amp;ROW(),"net.finmath.montecarlo.interestrate.products.Swaption",[1]!obMake("","double",B31),G31,[1]!obMake("","double",E31))</f>
        <v>mcSwaption 2-31 
[26616]</v>
      </c>
      <c r="I31" s="64" t="str">
        <f>[1]!OBRUN("mcSwptn price 2-"&amp;ROW(),H31,"getValue",LIBORMarketModel!$M$28)</f>
        <v>mcSwptn price 2-31 
[26617]</v>
      </c>
      <c r="J31" s="65">
        <f>[1]!OBGET([1]!OBSYNC(I31,$I$14:$I$52))</f>
        <v>1.329052640378485E-2</v>
      </c>
      <c r="K31" s="60">
        <f>[1]!OBGET([1]!OBCALL("","net.finmath.marketdata.products.Swap","getForwardSwapRate",G31,G31,'Rate Curve Data'!$E$17))</f>
        <v>2.4934720832044444E-2</v>
      </c>
      <c r="L31" s="60">
        <f>[1]!OBGET([1]!OBCALL("","net.finmath.marketdata.products.SwapAnnuity","getSwapAnnuity",G31,'Rate Curve Data'!$E$17))</f>
        <v>4.4528770094439549</v>
      </c>
      <c r="M31" s="66">
        <f>[1]!OBGET([1]!OBCALL("",obLibs&amp;"net.finmath.functions.AnalyticFormulas","blackScholesOptionImpliedVolatility",[1]!obMake("","double",K31),[1]!obMake("","double",B31),[1]!obMake("","double",E31),[1]!obMake("","double",L31),[1]!obMake("","double",J31)))</f>
        <v>0.23356478488353061</v>
      </c>
      <c r="N31" s="68">
        <f t="shared" si="5"/>
        <v>-1.1873626870768927E-3</v>
      </c>
      <c r="O31" s="66" t="e">
        <f t="shared" si="2"/>
        <v>#N/A</v>
      </c>
      <c r="P31" s="66" t="e">
        <f>[1]!OBGET([1]!OBCALL("",obLibs&amp;"net.finmath.functions.AnalyticFormulas","blackScholesGeneralizedOptionValue",[1]!obMake("","double",K31),[1]!obMake("","double",O31),[1]!obMake("","double",B31),[1]!obMake("","double",E31),[1]!obMake("","double",L31)))</f>
        <v>#N/A</v>
      </c>
      <c r="Q31" s="66">
        <f>[1]!OBGET([1]!OBCALL("",obLibs&amp;"net.finmath.functions.AnalyticFormulas","blackScholesGeneralizedOptionValue",[1]!obMake("","double",K31),[1]!obMake("","double",M31),[1]!obMake("","double",B31),[1]!obMake("","double",E31),[1]!obMake("","double",L31)))</f>
        <v>1.3290526403785093E-2</v>
      </c>
      <c r="R31" s="66">
        <f>[1]!OBGET([1]!OBCALL("",'Swaption Data'!$B$10,"getVolatility",[1]!obMake("","double",B31),[1]!obMake("","double",C31-B31)))</f>
        <v>0.26200000000000001</v>
      </c>
      <c r="S31" s="66" t="e">
        <f t="shared" si="3"/>
        <v>#N/A</v>
      </c>
    </row>
    <row r="32" spans="2:19" ht="13.2" customHeight="1" x14ac:dyDescent="0.25">
      <c r="B32" s="34">
        <f t="shared" si="0"/>
        <v>5</v>
      </c>
      <c r="C32" s="34">
        <f t="shared" si="1"/>
        <v>10</v>
      </c>
      <c r="D32" s="34">
        <v>0.5</v>
      </c>
      <c r="E32" s="60">
        <f t="shared" si="4"/>
        <v>3.2934720832044455E-2</v>
      </c>
      <c r="F32" s="60"/>
      <c r="G32" s="41" t="str">
        <f>[1]!obMake("swap tenor 2-"&amp;ROW(),obLibs&amp;"net.finmath.time.TimeDiscretization",[1]!obMake("","double",B32),[1]!obMake("","double",C32),[1]!obMake("","double",D32),$B$6)</f>
        <v>swap tenor 2-32 
[23723]</v>
      </c>
      <c r="H32" s="41" t="str">
        <f>[1]!obMake("mcSwaption 2-"&amp;ROW(),"net.finmath.montecarlo.interestrate.products.Swaption",[1]!obMake("","double",B32),G32,[1]!obMake("","double",E32))</f>
        <v>mcSwaption 2-32 
[26625]</v>
      </c>
      <c r="I32" s="64" t="str">
        <f>[1]!OBRUN("mcSwptn price 2-"&amp;ROW(),H32,"getValue",LIBORMarketModel!$M$28)</f>
        <v>mcSwptn price 2-32 
[26626]</v>
      </c>
      <c r="J32" s="65">
        <f>[1]!OBGET([1]!OBSYNC(I32,$I$14:$I$52))</f>
        <v>1.2414072115021154E-2</v>
      </c>
      <c r="K32" s="60">
        <f>[1]!OBGET([1]!OBCALL("","net.finmath.marketdata.products.Swap","getForwardSwapRate",G32,G32,'Rate Curve Data'!$E$17))</f>
        <v>2.4934720832044444E-2</v>
      </c>
      <c r="L32" s="60">
        <f>[1]!OBGET([1]!OBCALL("","net.finmath.marketdata.products.SwapAnnuity","getSwapAnnuity",G32,'Rate Curve Data'!$E$17))</f>
        <v>4.4528770094439549</v>
      </c>
      <c r="M32" s="66">
        <f>[1]!OBGET([1]!OBCALL("",obLibs&amp;"net.finmath.functions.AnalyticFormulas","blackScholesOptionImpliedVolatility",[1]!obMake("","double",K32),[1]!obMake("","double",B32),[1]!obMake("","double",E32),[1]!obMake("","double",L32),[1]!obMake("","double",J32)))</f>
        <v>0.2347521475706075</v>
      </c>
      <c r="N32" s="68">
        <f t="shared" si="5"/>
        <v>0</v>
      </c>
      <c r="O32" s="66" t="e">
        <f t="shared" si="2"/>
        <v>#N/A</v>
      </c>
      <c r="P32" s="66" t="e">
        <f>[1]!OBGET([1]!OBCALL("",obLibs&amp;"net.finmath.functions.AnalyticFormulas","blackScholesGeneralizedOptionValue",[1]!obMake("","double",K32),[1]!obMake("","double",O32),[1]!obMake("","double",B32),[1]!obMake("","double",E32),[1]!obMake("","double",L32)))</f>
        <v>#N/A</v>
      </c>
      <c r="Q32" s="66">
        <f>[1]!OBGET([1]!OBCALL("",obLibs&amp;"net.finmath.functions.AnalyticFormulas","blackScholesGeneralizedOptionValue",[1]!obMake("","double",K32),[1]!obMake("","double",M32),[1]!obMake("","double",B32),[1]!obMake("","double",E32),[1]!obMake("","double",L32)))</f>
        <v>1.2414072115021152E-2</v>
      </c>
      <c r="R32" s="66">
        <f>[1]!OBGET([1]!OBCALL("",'Swaption Data'!$B$10,"getVolatility",[1]!obMake("","double",B32),[1]!obMake("","double",C32-B32)))</f>
        <v>0.26200000000000001</v>
      </c>
      <c r="S32" s="66" t="e">
        <f t="shared" si="3"/>
        <v>#N/A</v>
      </c>
    </row>
    <row r="33" spans="2:19" ht="13.2" customHeight="1" x14ac:dyDescent="0.25">
      <c r="B33" s="34">
        <f t="shared" si="0"/>
        <v>5</v>
      </c>
      <c r="C33" s="34">
        <f t="shared" si="1"/>
        <v>10</v>
      </c>
      <c r="D33" s="34">
        <v>0.5</v>
      </c>
      <c r="E33" s="60">
        <f t="shared" si="4"/>
        <v>3.3934720832044456E-2</v>
      </c>
      <c r="F33" s="60"/>
      <c r="G33" s="41" t="str">
        <f>[1]!obMake("swap tenor 2-"&amp;ROW(),obLibs&amp;"net.finmath.time.TimeDiscretization",[1]!obMake("","double",B33),[1]!obMake("","double",C33),[1]!obMake("","double",D33),$B$6)</f>
        <v>swap tenor 2-33 
[23763]</v>
      </c>
      <c r="H33" s="41" t="str">
        <f>[1]!obMake("mcSwaption 2-"&amp;ROW(),"net.finmath.montecarlo.interestrate.products.Swaption",[1]!obMake("","double",B33),G33,[1]!obMake("","double",E33))</f>
        <v>mcSwaption 2-33 
[26638]</v>
      </c>
      <c r="I33" s="64" t="str">
        <f>[1]!OBRUN("mcSwptn price 2-"&amp;ROW(),H33,"getValue",LIBORMarketModel!$M$28)</f>
        <v>mcSwptn price 2-33 
[26639]</v>
      </c>
      <c r="J33" s="65">
        <f>[1]!OBGET([1]!OBSYNC(I33,$I$14:$I$52))</f>
        <v>1.1602229205984122E-2</v>
      </c>
      <c r="K33" s="60">
        <f>[1]!OBGET([1]!OBCALL("","net.finmath.marketdata.products.Swap","getForwardSwapRate",G33,G33,'Rate Curve Data'!$E$17))</f>
        <v>2.4934720832044444E-2</v>
      </c>
      <c r="L33" s="60">
        <f>[1]!OBGET([1]!OBCALL("","net.finmath.marketdata.products.SwapAnnuity","getSwapAnnuity",G33,'Rate Curve Data'!$E$17))</f>
        <v>4.4528770094439549</v>
      </c>
      <c r="M33" s="66">
        <f>[1]!OBGET([1]!OBCALL("",obLibs&amp;"net.finmath.functions.AnalyticFormulas","blackScholesOptionImpliedVolatility",[1]!obMake("","double",K33),[1]!obMake("","double",B33),[1]!obMake("","double",E33),[1]!obMake("","double",L33),[1]!obMake("","double",J33)))</f>
        <v>0.23586404038022216</v>
      </c>
      <c r="N33" s="68">
        <f t="shared" si="5"/>
        <v>1.1118928096146563E-3</v>
      </c>
      <c r="O33" s="66" t="e">
        <f t="shared" si="2"/>
        <v>#N/A</v>
      </c>
      <c r="P33" s="66" t="e">
        <f>[1]!OBGET([1]!OBCALL("",obLibs&amp;"net.finmath.functions.AnalyticFormulas","blackScholesGeneralizedOptionValue",[1]!obMake("","double",K33),[1]!obMake("","double",O33),[1]!obMake("","double",B33),[1]!obMake("","double",E33),[1]!obMake("","double",L33)))</f>
        <v>#N/A</v>
      </c>
      <c r="Q33" s="66">
        <f>[1]!OBGET([1]!OBCALL("",obLibs&amp;"net.finmath.functions.AnalyticFormulas","blackScholesGeneralizedOptionValue",[1]!obMake("","double",K33),[1]!obMake("","double",M33),[1]!obMake("","double",B33),[1]!obMake("","double",E33),[1]!obMake("","double",L33)))</f>
        <v>1.1602229205984119E-2</v>
      </c>
      <c r="R33" s="66">
        <f>[1]!OBGET([1]!OBCALL("",'Swaption Data'!$B$10,"getVolatility",[1]!obMake("","double",B33),[1]!obMake("","double",C33-B33)))</f>
        <v>0.26200000000000001</v>
      </c>
      <c r="S33" s="66" t="e">
        <f t="shared" si="3"/>
        <v>#N/A</v>
      </c>
    </row>
    <row r="34" spans="2:19" ht="13.2" customHeight="1" x14ac:dyDescent="0.25">
      <c r="B34" s="34">
        <f t="shared" si="0"/>
        <v>5</v>
      </c>
      <c r="C34" s="34">
        <f t="shared" si="1"/>
        <v>10</v>
      </c>
      <c r="D34" s="34">
        <v>0.5</v>
      </c>
      <c r="E34" s="60">
        <f t="shared" si="4"/>
        <v>3.4934720832044457E-2</v>
      </c>
      <c r="F34" s="60"/>
      <c r="G34" s="41" t="str">
        <f>[1]!obMake("swap tenor 2-"&amp;ROW(),obLibs&amp;"net.finmath.time.TimeDiscretization",[1]!obMake("","double",B34),[1]!obMake("","double",C34),[1]!obMake("","double",D34),$B$6)</f>
        <v>swap tenor 2-34 
[23747]</v>
      </c>
      <c r="H34" s="41" t="str">
        <f>[1]!obMake("mcSwaption 2-"&amp;ROW(),"net.finmath.montecarlo.interestrate.products.Swaption",[1]!obMake("","double",B34),G34,[1]!obMake("","double",E34))</f>
        <v>mcSwaption 2-34 
[26651]</v>
      </c>
      <c r="I34" s="64" t="str">
        <f>[1]!OBRUN("mcSwptn price 2-"&amp;ROW(),H34,"getValue",LIBORMarketModel!$M$28)</f>
        <v>mcSwptn price 2-34 
[26652]</v>
      </c>
      <c r="J34" s="65">
        <f>[1]!OBGET([1]!OBSYNC(I34,$I$14:$I$52))</f>
        <v>1.0849082560902008E-2</v>
      </c>
      <c r="K34" s="60">
        <f>[1]!OBGET([1]!OBCALL("","net.finmath.marketdata.products.Swap","getForwardSwapRate",G34,G34,'Rate Curve Data'!$E$17))</f>
        <v>2.4934720832044444E-2</v>
      </c>
      <c r="L34" s="60">
        <f>[1]!OBGET([1]!OBCALL("","net.finmath.marketdata.products.SwapAnnuity","getSwapAnnuity",G34,'Rate Curve Data'!$E$17))</f>
        <v>4.4528770094439549</v>
      </c>
      <c r="M34" s="66">
        <f>[1]!OBGET([1]!OBCALL("",obLibs&amp;"net.finmath.functions.AnalyticFormulas","blackScholesOptionImpliedVolatility",[1]!obMake("","double",K34),[1]!obMake("","double",B34),[1]!obMake("","double",E34),[1]!obMake("","double",L34),[1]!obMake("","double",J34)))</f>
        <v>0.23690009240184401</v>
      </c>
      <c r="N34" s="68">
        <f t="shared" si="5"/>
        <v>2.147944831236509E-3</v>
      </c>
      <c r="O34" s="66">
        <f t="shared" si="2"/>
        <v>0.2336</v>
      </c>
      <c r="P34" s="66">
        <f>[1]!OBGET([1]!OBCALL("",obLibs&amp;"net.finmath.functions.AnalyticFormulas","blackScholesGeneralizedOptionValue",[1]!obMake("","double",K34),[1]!obMake("","double",O34),[1]!obMake("","double",B34),[1]!obMake("","double",E34),[1]!obMake("","double",L34)))</f>
        <v>1.0544764062054819E-2</v>
      </c>
      <c r="Q34" s="66">
        <f>[1]!OBGET([1]!OBCALL("",obLibs&amp;"net.finmath.functions.AnalyticFormulas","blackScholesGeneralizedOptionValue",[1]!obMake("","double",K34),[1]!obMake("","double",M34),[1]!obMake("","double",B34),[1]!obMake("","double",E34),[1]!obMake("","double",L34)))</f>
        <v>1.0849082560901986E-2</v>
      </c>
      <c r="R34" s="66">
        <f>[1]!OBGET([1]!OBCALL("",'Swaption Data'!$B$10,"getVolatility",[1]!obMake("","double",B34),[1]!obMake("","double",C34-B34)))</f>
        <v>0.26200000000000001</v>
      </c>
      <c r="S34" s="66">
        <f t="shared" si="3"/>
        <v>-2.8400000000000002E-2</v>
      </c>
    </row>
    <row r="35" spans="2:19" ht="13.2" customHeight="1" x14ac:dyDescent="0.25">
      <c r="B35" s="34">
        <f t="shared" si="0"/>
        <v>5</v>
      </c>
      <c r="C35" s="34">
        <f t="shared" si="1"/>
        <v>10</v>
      </c>
      <c r="D35" s="34">
        <v>0.5</v>
      </c>
      <c r="E35" s="60">
        <f t="shared" si="4"/>
        <v>3.5934720832044457E-2</v>
      </c>
      <c r="F35" s="60"/>
      <c r="G35" s="41" t="str">
        <f>[1]!obMake("swap tenor 2-"&amp;ROW(),obLibs&amp;"net.finmath.time.TimeDiscretization",[1]!obMake("","double",B35),[1]!obMake("","double",C35),[1]!obMake("","double",D35),$B$6)</f>
        <v>swap tenor 2-35 
[22683]</v>
      </c>
      <c r="H35" s="41" t="str">
        <f>[1]!obMake("mcSwaption 2-"&amp;ROW(),"net.finmath.montecarlo.interestrate.products.Swaption",[1]!obMake("","double",B35),G35,[1]!obMake("","double",E35))</f>
        <v>mcSwaption 2-35 
[26670]</v>
      </c>
      <c r="I35" s="64" t="str">
        <f>[1]!OBRUN("mcSwptn price 2-"&amp;ROW(),H35,"getValue",LIBORMarketModel!$M$28)</f>
        <v>mcSwptn price 2-35 
[26671]</v>
      </c>
      <c r="J35" s="65">
        <f>[1]!OBGET([1]!OBSYNC(I35,$I$14:$I$52))</f>
        <v>1.0146268195534835E-2</v>
      </c>
      <c r="K35" s="60">
        <f>[1]!OBGET([1]!OBCALL("","net.finmath.marketdata.products.Swap","getForwardSwapRate",G35,G35,'Rate Curve Data'!$E$17))</f>
        <v>2.4934720832044444E-2</v>
      </c>
      <c r="L35" s="60">
        <f>[1]!OBGET([1]!OBCALL("","net.finmath.marketdata.products.SwapAnnuity","getSwapAnnuity",G35,'Rate Curve Data'!$E$17))</f>
        <v>4.4528770094439549</v>
      </c>
      <c r="M35" s="66">
        <f>[1]!OBGET([1]!OBCALL("",obLibs&amp;"net.finmath.functions.AnalyticFormulas","blackScholesOptionImpliedVolatility",[1]!obMake("","double",K35),[1]!obMake("","double",B35),[1]!obMake("","double",E35),[1]!obMake("","double",L35),[1]!obMake("","double",J35)))</f>
        <v>0.23782646672640434</v>
      </c>
      <c r="N35" s="68">
        <f t="shared" si="5"/>
        <v>3.0743191557968397E-3</v>
      </c>
      <c r="O35" s="66" t="e">
        <f t="shared" si="2"/>
        <v>#N/A</v>
      </c>
      <c r="P35" s="66" t="e">
        <f>[1]!OBGET([1]!OBCALL("",obLibs&amp;"net.finmath.functions.AnalyticFormulas","blackScholesGeneralizedOptionValue",[1]!obMake("","double",K35),[1]!obMake("","double",O35),[1]!obMake("","double",B35),[1]!obMake("","double",E35),[1]!obMake("","double",L35)))</f>
        <v>#N/A</v>
      </c>
      <c r="Q35" s="66">
        <f>[1]!OBGET([1]!OBCALL("",obLibs&amp;"net.finmath.functions.AnalyticFormulas","blackScholesGeneralizedOptionValue",[1]!obMake("","double",K35),[1]!obMake("","double",M35),[1]!obMake("","double",B35),[1]!obMake("","double",E35),[1]!obMake("","double",L35)))</f>
        <v>1.0146268195534835E-2</v>
      </c>
      <c r="R35" s="66">
        <f>[1]!OBGET([1]!OBCALL("",'Swaption Data'!$B$10,"getVolatility",[1]!obMake("","double",B35),[1]!obMake("","double",C35-B35)))</f>
        <v>0.26200000000000001</v>
      </c>
      <c r="S35" s="66" t="e">
        <f t="shared" si="3"/>
        <v>#N/A</v>
      </c>
    </row>
    <row r="36" spans="2:19" ht="13.2" customHeight="1" x14ac:dyDescent="0.25">
      <c r="B36" s="34">
        <f t="shared" si="0"/>
        <v>5</v>
      </c>
      <c r="C36" s="34">
        <f t="shared" si="1"/>
        <v>10</v>
      </c>
      <c r="D36" s="34">
        <v>0.5</v>
      </c>
      <c r="E36" s="60">
        <f t="shared" si="4"/>
        <v>3.6934720832044458E-2</v>
      </c>
      <c r="F36" s="60"/>
      <c r="G36" s="41" t="str">
        <f>[1]!obMake("swap tenor 2-"&amp;ROW(),obLibs&amp;"net.finmath.time.TimeDiscretization",[1]!obMake("","double",B36),[1]!obMake("","double",C36),[1]!obMake("","double",D36),$B$6)</f>
        <v>swap tenor 2-36 
[23775]</v>
      </c>
      <c r="H36" s="41" t="str">
        <f>[1]!obMake("mcSwaption 2-"&amp;ROW(),"net.finmath.montecarlo.interestrate.products.Swaption",[1]!obMake("","double",B36),G36,[1]!obMake("","double",E36))</f>
        <v>mcSwaption 2-36 
[26679]</v>
      </c>
      <c r="I36" s="64" t="str">
        <f>[1]!OBRUN("mcSwptn price 2-"&amp;ROW(),H36,"getValue",LIBORMarketModel!$M$28)</f>
        <v>mcSwptn price 2-36 
[26680]</v>
      </c>
      <c r="J36" s="65">
        <f>[1]!OBGET([1]!OBSYNC(I36,$I$14:$I$52))</f>
        <v>9.4925053119223612E-3</v>
      </c>
      <c r="K36" s="60">
        <f>[1]!OBGET([1]!OBCALL("","net.finmath.marketdata.products.Swap","getForwardSwapRate",G36,G36,'Rate Curve Data'!$E$17))</f>
        <v>2.4934720832044444E-2</v>
      </c>
      <c r="L36" s="60">
        <f>[1]!OBGET([1]!OBCALL("","net.finmath.marketdata.products.SwapAnnuity","getSwapAnnuity",G36,'Rate Curve Data'!$E$17))</f>
        <v>4.4528770094439549</v>
      </c>
      <c r="M36" s="66">
        <f>[1]!OBGET([1]!OBCALL("",obLibs&amp;"net.finmath.functions.AnalyticFormulas","blackScholesOptionImpliedVolatility",[1]!obMake("","double",K36),[1]!obMake("","double",B36),[1]!obMake("","double",E36),[1]!obMake("","double",L36),[1]!obMake("","double",J36)))</f>
        <v>0.238680263698308</v>
      </c>
      <c r="N36" s="68">
        <f t="shared" si="5"/>
        <v>3.9281161277004983E-3</v>
      </c>
      <c r="O36" s="66" t="e">
        <f t="shared" si="2"/>
        <v>#N/A</v>
      </c>
      <c r="P36" s="66" t="e">
        <f>[1]!OBGET([1]!OBCALL("",obLibs&amp;"net.finmath.functions.AnalyticFormulas","blackScholesGeneralizedOptionValue",[1]!obMake("","double",K36),[1]!obMake("","double",O36),[1]!obMake("","double",B36),[1]!obMake("","double",E36),[1]!obMake("","double",L36)))</f>
        <v>#N/A</v>
      </c>
      <c r="Q36" s="66">
        <f>[1]!OBGET([1]!OBCALL("",obLibs&amp;"net.finmath.functions.AnalyticFormulas","blackScholesGeneralizedOptionValue",[1]!obMake("","double",K36),[1]!obMake("","double",M36),[1]!obMake("","double",B36),[1]!obMake("","double",E36),[1]!obMake("","double",L36)))</f>
        <v>9.4925053119223699E-3</v>
      </c>
      <c r="R36" s="66">
        <f>[1]!OBGET([1]!OBCALL("",'Swaption Data'!$B$10,"getVolatility",[1]!obMake("","double",B36),[1]!obMake("","double",C36-B36)))</f>
        <v>0.26200000000000001</v>
      </c>
      <c r="S36" s="66" t="e">
        <f t="shared" si="3"/>
        <v>#N/A</v>
      </c>
    </row>
    <row r="37" spans="2:19" ht="13.2" customHeight="1" x14ac:dyDescent="0.25">
      <c r="B37" s="34">
        <f t="shared" si="0"/>
        <v>5</v>
      </c>
      <c r="C37" s="34">
        <f t="shared" si="1"/>
        <v>10</v>
      </c>
      <c r="D37" s="34">
        <v>0.5</v>
      </c>
      <c r="E37" s="60">
        <f t="shared" si="4"/>
        <v>3.7934720832044459E-2</v>
      </c>
      <c r="F37" s="60"/>
      <c r="G37" s="41" t="str">
        <f>[1]!obMake("swap tenor 2-"&amp;ROW(),obLibs&amp;"net.finmath.time.TimeDiscretization",[1]!obMake("","double",B37),[1]!obMake("","double",C37),[1]!obMake("","double",D37),$B$6)</f>
        <v>swap tenor 2-37 
[23835]</v>
      </c>
      <c r="H37" s="41" t="str">
        <f>[1]!obMake("mcSwaption 2-"&amp;ROW(),"net.finmath.montecarlo.interestrate.products.Swaption",[1]!obMake("","double",B37),G37,[1]!obMake("","double",E37))</f>
        <v>mcSwaption 2-37 
[26696]</v>
      </c>
      <c r="I37" s="64" t="str">
        <f>[1]!OBRUN("mcSwptn price 2-"&amp;ROW(),H37,"getValue",LIBORMarketModel!$M$28)</f>
        <v>mcSwptn price 2-37 
[26697]</v>
      </c>
      <c r="J37" s="65">
        <f>[1]!OBGET([1]!OBSYNC(I37,$I$14:$I$52))</f>
        <v>8.8892643552881886E-3</v>
      </c>
      <c r="K37" s="60">
        <f>[1]!OBGET([1]!OBCALL("","net.finmath.marketdata.products.Swap","getForwardSwapRate",G37,G37,'Rate Curve Data'!$E$17))</f>
        <v>2.4934720832044444E-2</v>
      </c>
      <c r="L37" s="60">
        <f>[1]!OBGET([1]!OBCALL("","net.finmath.marketdata.products.SwapAnnuity","getSwapAnnuity",G37,'Rate Curve Data'!$E$17))</f>
        <v>4.4528770094439549</v>
      </c>
      <c r="M37" s="66">
        <f>[1]!OBGET([1]!OBCALL("",obLibs&amp;"net.finmath.functions.AnalyticFormulas","blackScholesOptionImpliedVolatility",[1]!obMake("","double",K37),[1]!obMake("","double",B37),[1]!obMake("","double",E37),[1]!obMake("","double",L37),[1]!obMake("","double",J37)))</f>
        <v>0.23952798460735786</v>
      </c>
      <c r="N37" s="68">
        <f t="shared" si="5"/>
        <v>4.7758370367503578E-3</v>
      </c>
      <c r="O37" s="66" t="e">
        <f t="shared" si="2"/>
        <v>#N/A</v>
      </c>
      <c r="P37" s="66" t="e">
        <f>[1]!OBGET([1]!OBCALL("",obLibs&amp;"net.finmath.functions.AnalyticFormulas","blackScholesGeneralizedOptionValue",[1]!obMake("","double",K37),[1]!obMake("","double",O37),[1]!obMake("","double",B37),[1]!obMake("","double",E37),[1]!obMake("","double",L37)))</f>
        <v>#N/A</v>
      </c>
      <c r="Q37" s="66">
        <f>[1]!OBGET([1]!OBCALL("",obLibs&amp;"net.finmath.functions.AnalyticFormulas","blackScholesGeneralizedOptionValue",[1]!obMake("","double",K37),[1]!obMake("","double",M37),[1]!obMake("","double",B37),[1]!obMake("","double",E37),[1]!obMake("","double",L37)))</f>
        <v>8.8892643552882008E-3</v>
      </c>
      <c r="R37" s="66">
        <f>[1]!OBGET([1]!OBCALL("",'Swaption Data'!$B$10,"getVolatility",[1]!obMake("","double",B37),[1]!obMake("","double",C37-B37)))</f>
        <v>0.26200000000000001</v>
      </c>
      <c r="S37" s="66" t="e">
        <f t="shared" si="3"/>
        <v>#N/A</v>
      </c>
    </row>
    <row r="38" spans="2:19" ht="13.2" customHeight="1" x14ac:dyDescent="0.25">
      <c r="B38" s="34">
        <f t="shared" si="0"/>
        <v>5</v>
      </c>
      <c r="C38" s="34">
        <f t="shared" si="1"/>
        <v>10</v>
      </c>
      <c r="D38" s="34">
        <v>0.5</v>
      </c>
      <c r="E38" s="60">
        <f t="shared" si="4"/>
        <v>3.893472083204446E-2</v>
      </c>
      <c r="F38" s="60"/>
      <c r="G38" s="41" t="str">
        <f>[1]!obMake("swap tenor 2-"&amp;ROW(),obLibs&amp;"net.finmath.time.TimeDiscretization",[1]!obMake("","double",B38),[1]!obMake("","double",C38),[1]!obMake("","double",D38),$B$6)</f>
        <v>swap tenor 2-38 
[23811]</v>
      </c>
      <c r="H38" s="41" t="str">
        <f>[1]!obMake("mcSwaption 2-"&amp;ROW(),"net.finmath.montecarlo.interestrate.products.Swaption",[1]!obMake("","double",B38),G38,[1]!obMake("","double",E38))</f>
        <v>mcSwaption 2-38 
[26709]</v>
      </c>
      <c r="I38" s="64" t="str">
        <f>[1]!OBRUN("mcSwptn price 2-"&amp;ROW(),H38,"getValue",LIBORMarketModel!$M$28)</f>
        <v>mcSwptn price 2-38 
[26710]</v>
      </c>
      <c r="J38" s="65">
        <f>[1]!OBGET([1]!OBSYNC(I38,$I$14:$I$52))</f>
        <v>8.3222122748824214E-3</v>
      </c>
      <c r="K38" s="60">
        <f>[1]!OBGET([1]!OBCALL("","net.finmath.marketdata.products.Swap","getForwardSwapRate",G38,G38,'Rate Curve Data'!$E$17))</f>
        <v>2.4934720832044444E-2</v>
      </c>
      <c r="L38" s="60">
        <f>[1]!OBGET([1]!OBCALL("","net.finmath.marketdata.products.SwapAnnuity","getSwapAnnuity",G38,'Rate Curve Data'!$E$17))</f>
        <v>4.4528770094439549</v>
      </c>
      <c r="M38" s="66">
        <f>[1]!OBGET([1]!OBCALL("",obLibs&amp;"net.finmath.functions.AnalyticFormulas","blackScholesOptionImpliedVolatility",[1]!obMake("","double",K38),[1]!obMake("","double",B38),[1]!obMake("","double",E38),[1]!obMake("","double",L38),[1]!obMake("","double",J38)))</f>
        <v>0.24025085848444766</v>
      </c>
      <c r="N38" s="68">
        <f t="shared" si="5"/>
        <v>5.4987109138401602E-3</v>
      </c>
      <c r="O38" s="66" t="e">
        <f t="shared" si="2"/>
        <v>#N/A</v>
      </c>
      <c r="P38" s="66" t="e">
        <f>[1]!OBGET([1]!OBCALL("",obLibs&amp;"net.finmath.functions.AnalyticFormulas","blackScholesGeneralizedOptionValue",[1]!obMake("","double",K38),[1]!obMake("","double",O38),[1]!obMake("","double",B38),[1]!obMake("","double",E38),[1]!obMake("","double",L38)))</f>
        <v>#N/A</v>
      </c>
      <c r="Q38" s="66">
        <f>[1]!OBGET([1]!OBCALL("",obLibs&amp;"net.finmath.functions.AnalyticFormulas","blackScholesGeneralizedOptionValue",[1]!obMake("","double",K38),[1]!obMake("","double",M38),[1]!obMake("","double",B38),[1]!obMake("","double",E38),[1]!obMake("","double",L38)))</f>
        <v>8.3222122748824075E-3</v>
      </c>
      <c r="R38" s="66">
        <f>[1]!OBGET([1]!OBCALL("",'Swaption Data'!$B$10,"getVolatility",[1]!obMake("","double",B38),[1]!obMake("","double",C38-B38)))</f>
        <v>0.26200000000000001</v>
      </c>
      <c r="S38" s="66" t="e">
        <f t="shared" si="3"/>
        <v>#N/A</v>
      </c>
    </row>
    <row r="39" spans="2:19" ht="13.2" customHeight="1" x14ac:dyDescent="0.25">
      <c r="B39" s="34">
        <f t="shared" si="0"/>
        <v>5</v>
      </c>
      <c r="C39" s="34">
        <f t="shared" si="1"/>
        <v>10</v>
      </c>
      <c r="D39" s="34">
        <v>0.5</v>
      </c>
      <c r="E39" s="60">
        <f t="shared" si="4"/>
        <v>3.9934720832044461E-2</v>
      </c>
      <c r="F39" s="60"/>
      <c r="G39" s="41" t="str">
        <f>[1]!obMake("swap tenor 2-"&amp;ROW(),obLibs&amp;"net.finmath.time.TimeDiscretization",[1]!obMake("","double",B39),[1]!obMake("","double",C39),[1]!obMake("","double",D39),$B$6)</f>
        <v>swap tenor 2-39 
[23847]</v>
      </c>
      <c r="H39" s="41" t="str">
        <f>[1]!obMake("mcSwaption 2-"&amp;ROW(),"net.finmath.montecarlo.interestrate.products.Swaption",[1]!obMake("","double",B39),G39,[1]!obMake("","double",E39))</f>
        <v>mcSwaption 2-39 
[26718]</v>
      </c>
      <c r="I39" s="64" t="str">
        <f>[1]!OBRUN("mcSwptn price 2-"&amp;ROW(),H39,"getValue",LIBORMarketModel!$M$28)</f>
        <v>mcSwptn price 2-39 
[26719]</v>
      </c>
      <c r="J39" s="65">
        <f>[1]!OBGET([1]!OBSYNC(I39,$I$14:$I$52))</f>
        <v>7.7945220220946784E-3</v>
      </c>
      <c r="K39" s="60">
        <f>[1]!OBGET([1]!OBCALL("","net.finmath.marketdata.products.Swap","getForwardSwapRate",G39,G39,'Rate Curve Data'!$E$17))</f>
        <v>2.4934720832044444E-2</v>
      </c>
      <c r="L39" s="60">
        <f>[1]!OBGET([1]!OBCALL("","net.finmath.marketdata.products.SwapAnnuity","getSwapAnnuity",G39,'Rate Curve Data'!$E$17))</f>
        <v>4.4528770094439549</v>
      </c>
      <c r="M39" s="66">
        <f>[1]!OBGET([1]!OBCALL("",obLibs&amp;"net.finmath.functions.AnalyticFormulas","blackScholesOptionImpliedVolatility",[1]!obMake("","double",K39),[1]!obMake("","double",B39),[1]!obMake("","double",E39),[1]!obMake("","double",L39),[1]!obMake("","double",J39)))</f>
        <v>0.24092557644056015</v>
      </c>
      <c r="N39" s="68">
        <f t="shared" si="5"/>
        <v>6.1734288699526463E-3</v>
      </c>
      <c r="O39" s="66" t="e">
        <f t="shared" si="2"/>
        <v>#N/A</v>
      </c>
      <c r="P39" s="66" t="e">
        <f>[1]!OBGET([1]!OBCALL("",obLibs&amp;"net.finmath.functions.AnalyticFormulas","blackScholesGeneralizedOptionValue",[1]!obMake("","double",K39),[1]!obMake("","double",O39),[1]!obMake("","double",B39),[1]!obMake("","double",E39),[1]!obMake("","double",L39)))</f>
        <v>#N/A</v>
      </c>
      <c r="Q39" s="66">
        <f>[1]!OBGET([1]!OBCALL("",obLibs&amp;"net.finmath.functions.AnalyticFormulas","blackScholesGeneralizedOptionValue",[1]!obMake("","double",K39),[1]!obMake("","double",M39),[1]!obMake("","double",B39),[1]!obMake("","double",E39),[1]!obMake("","double",L39)))</f>
        <v>7.794522022094701E-3</v>
      </c>
      <c r="R39" s="66">
        <f>[1]!OBGET([1]!OBCALL("",'Swaption Data'!$B$10,"getVolatility",[1]!obMake("","double",B39),[1]!obMake("","double",C39-B39)))</f>
        <v>0.26200000000000001</v>
      </c>
      <c r="S39" s="66" t="e">
        <f t="shared" si="3"/>
        <v>#N/A</v>
      </c>
    </row>
    <row r="40" spans="2:19" ht="13.2" customHeight="1" x14ac:dyDescent="0.25">
      <c r="B40" s="34">
        <f t="shared" si="0"/>
        <v>5</v>
      </c>
      <c r="C40" s="34">
        <f t="shared" si="1"/>
        <v>10</v>
      </c>
      <c r="D40" s="34">
        <v>0.5</v>
      </c>
      <c r="E40" s="60">
        <f t="shared" si="4"/>
        <v>4.0934720832044462E-2</v>
      </c>
      <c r="F40" s="60"/>
      <c r="G40" s="41" t="str">
        <f>[1]!obMake("swap tenor 2-"&amp;ROW(),obLibs&amp;"net.finmath.time.TimeDiscretization",[1]!obMake("","double",B40),[1]!obMake("","double",C40),[1]!obMake("","double",D40),$B$6)</f>
        <v>swap tenor 2-40 
[23823]</v>
      </c>
      <c r="H40" s="41" t="str">
        <f>[1]!obMake("mcSwaption 2-"&amp;ROW(),"net.finmath.montecarlo.interestrate.products.Swaption",[1]!obMake("","double",B40),G40,[1]!obMake("","double",E40))</f>
        <v>mcSwaption 2-40 
[26735]</v>
      </c>
      <c r="I40" s="64" t="str">
        <f>[1]!OBRUN("mcSwptn price 2-"&amp;ROW(),H40,"getValue",LIBORMarketModel!$M$28)</f>
        <v>mcSwptn price 2-40 
[26736]</v>
      </c>
      <c r="J40" s="65">
        <f>[1]!OBGET([1]!OBSYNC(I40,$I$14:$I$52))</f>
        <v>7.3081377089348207E-3</v>
      </c>
      <c r="K40" s="60">
        <f>[1]!OBGET([1]!OBCALL("","net.finmath.marketdata.products.Swap","getForwardSwapRate",G40,G40,'Rate Curve Data'!$E$17))</f>
        <v>2.4934720832044444E-2</v>
      </c>
      <c r="L40" s="60">
        <f>[1]!OBGET([1]!OBCALL("","net.finmath.marketdata.products.SwapAnnuity","getSwapAnnuity",G40,'Rate Curve Data'!$E$17))</f>
        <v>4.4528770094439549</v>
      </c>
      <c r="M40" s="66">
        <f>[1]!OBGET([1]!OBCALL("",obLibs&amp;"net.finmath.functions.AnalyticFormulas","blackScholesOptionImpliedVolatility",[1]!obMake("","double",K40),[1]!obMake("","double",B40),[1]!obMake("","double",E40),[1]!obMake("","double",L40),[1]!obMake("","double",J40)))</f>
        <v>0.24161729598587359</v>
      </c>
      <c r="N40" s="68">
        <f t="shared" si="5"/>
        <v>6.8651484152660869E-3</v>
      </c>
      <c r="O40" s="66" t="e">
        <f t="shared" si="2"/>
        <v>#N/A</v>
      </c>
      <c r="P40" s="66" t="e">
        <f>[1]!OBGET([1]!OBCALL("",obLibs&amp;"net.finmath.functions.AnalyticFormulas","blackScholesGeneralizedOptionValue",[1]!obMake("","double",K40),[1]!obMake("","double",O40),[1]!obMake("","double",B40),[1]!obMake("","double",E40),[1]!obMake("","double",L40)))</f>
        <v>#N/A</v>
      </c>
      <c r="Q40" s="66">
        <f>[1]!OBGET([1]!OBCALL("",obLibs&amp;"net.finmath.functions.AnalyticFormulas","blackScholesGeneralizedOptionValue",[1]!obMake("","double",K40),[1]!obMake("","double",M40),[1]!obMake("","double",B40),[1]!obMake("","double",E40),[1]!obMake("","double",L40)))</f>
        <v>7.3081377089349907E-3</v>
      </c>
      <c r="R40" s="66">
        <f>[1]!OBGET([1]!OBCALL("",'Swaption Data'!$B$10,"getVolatility",[1]!obMake("","double",B40),[1]!obMake("","double",C40-B40)))</f>
        <v>0.26200000000000001</v>
      </c>
      <c r="S40" s="66" t="e">
        <f t="shared" si="3"/>
        <v>#N/A</v>
      </c>
    </row>
    <row r="41" spans="2:19" ht="13.2" customHeight="1" x14ac:dyDescent="0.25">
      <c r="B41" s="34">
        <f t="shared" si="0"/>
        <v>5</v>
      </c>
      <c r="C41" s="34">
        <f t="shared" si="1"/>
        <v>10</v>
      </c>
      <c r="D41" s="34">
        <v>0.5</v>
      </c>
      <c r="E41" s="60">
        <f t="shared" si="4"/>
        <v>4.1934720832044463E-2</v>
      </c>
      <c r="F41" s="60"/>
      <c r="G41" s="41" t="str">
        <f>[1]!obMake("swap tenor 2-"&amp;ROW(),obLibs&amp;"net.finmath.time.TimeDiscretization",[1]!obMake("","double",B41),[1]!obMake("","double",C41),[1]!obMake("","double",D41),$B$6)</f>
        <v>swap tenor 2-41 
[22702]</v>
      </c>
      <c r="H41" s="41" t="str">
        <f>[1]!obMake("mcSwaption 2-"&amp;ROW(),"net.finmath.montecarlo.interestrate.products.Swaption",[1]!obMake("","double",B41),G41,[1]!obMake("","double",E41))</f>
        <v>mcSwaption 2-41 
[26744]</v>
      </c>
      <c r="I41" s="64" t="str">
        <f>[1]!OBRUN("mcSwptn price 2-"&amp;ROW(),H41,"getValue",LIBORMarketModel!$M$28)</f>
        <v>mcSwptn price 2-41 
[26745]</v>
      </c>
      <c r="J41" s="65">
        <f>[1]!OBGET([1]!OBSYNC(I41,$I$14:$I$52))</f>
        <v>6.8529116985091886E-3</v>
      </c>
      <c r="K41" s="60">
        <f>[1]!OBGET([1]!OBCALL("","net.finmath.marketdata.products.Swap","getForwardSwapRate",G41,G41,'Rate Curve Data'!$E$17))</f>
        <v>2.4934720832044444E-2</v>
      </c>
      <c r="L41" s="60">
        <f>[1]!OBGET([1]!OBCALL("","net.finmath.marketdata.products.SwapAnnuity","getSwapAnnuity",G41,'Rate Curve Data'!$E$17))</f>
        <v>4.4528770094439549</v>
      </c>
      <c r="M41" s="66">
        <f>[1]!OBGET([1]!OBCALL("",obLibs&amp;"net.finmath.functions.AnalyticFormulas","blackScholesOptionImpliedVolatility",[1]!obMake("","double",K41),[1]!obMake("","double",B41),[1]!obMake("","double",E41),[1]!obMake("","double",L41),[1]!obMake("","double",J41)))</f>
        <v>0.2422397454293341</v>
      </c>
      <c r="N41" s="68">
        <f t="shared" si="5"/>
        <v>7.4875978587266023E-3</v>
      </c>
      <c r="O41" s="66" t="e">
        <f t="shared" si="2"/>
        <v>#N/A</v>
      </c>
      <c r="P41" s="66" t="e">
        <f>[1]!OBGET([1]!OBCALL("",obLibs&amp;"net.finmath.functions.AnalyticFormulas","blackScholesGeneralizedOptionValue",[1]!obMake("","double",K41),[1]!obMake("","double",O41),[1]!obMake("","double",B41),[1]!obMake("","double",E41),[1]!obMake("","double",L41)))</f>
        <v>#N/A</v>
      </c>
      <c r="Q41" s="66">
        <f>[1]!OBGET([1]!OBCALL("",obLibs&amp;"net.finmath.functions.AnalyticFormulas","blackScholesGeneralizedOptionValue",[1]!obMake("","double",K41),[1]!obMake("","double",M41),[1]!obMake("","double",B41),[1]!obMake("","double",E41),[1]!obMake("","double",L41)))</f>
        <v>6.852911698510147E-3</v>
      </c>
      <c r="R41" s="66">
        <f>[1]!OBGET([1]!OBCALL("",'Swaption Data'!$B$10,"getVolatility",[1]!obMake("","double",B41),[1]!obMake("","double",C41-B41)))</f>
        <v>0.26200000000000001</v>
      </c>
      <c r="S41" s="66" t="e">
        <f t="shared" si="3"/>
        <v>#N/A</v>
      </c>
    </row>
    <row r="42" spans="2:19" ht="13.2" customHeight="1" x14ac:dyDescent="0.25">
      <c r="B42" s="34">
        <f t="shared" si="0"/>
        <v>5</v>
      </c>
      <c r="C42" s="34">
        <f t="shared" si="1"/>
        <v>10</v>
      </c>
      <c r="D42" s="34">
        <v>0.5</v>
      </c>
      <c r="E42" s="60">
        <f t="shared" si="4"/>
        <v>4.2934720832044464E-2</v>
      </c>
      <c r="F42" s="60"/>
      <c r="G42" s="41" t="str">
        <f>[1]!obMake("swap tenor 2-"&amp;ROW(),obLibs&amp;"net.finmath.time.TimeDiscretization",[1]!obMake("","double",B42),[1]!obMake("","double",C42),[1]!obMake("","double",D42),$B$6)</f>
        <v>swap tenor 2-42 
[23795]</v>
      </c>
      <c r="H42" s="41" t="str">
        <f>[1]!obMake("mcSwaption 2-"&amp;ROW(),"net.finmath.montecarlo.interestrate.products.Swaption",[1]!obMake("","double",B42),G42,[1]!obMake("","double",E42))</f>
        <v>mcSwaption 2-42 
[26757]</v>
      </c>
      <c r="I42" s="64" t="str">
        <f>[1]!OBRUN("mcSwptn price 2-"&amp;ROW(),H42,"getValue",LIBORMarketModel!$M$28)</f>
        <v>mcSwptn price 2-42 
[26758]</v>
      </c>
      <c r="J42" s="65">
        <f>[1]!OBGET([1]!OBSYNC(I42,$I$14:$I$52))</f>
        <v>6.4284805735220401E-3</v>
      </c>
      <c r="K42" s="60">
        <f>[1]!OBGET([1]!OBCALL("","net.finmath.marketdata.products.Swap","getForwardSwapRate",G42,G42,'Rate Curve Data'!$E$17))</f>
        <v>2.4934720832044444E-2</v>
      </c>
      <c r="L42" s="60">
        <f>[1]!OBGET([1]!OBCALL("","net.finmath.marketdata.products.SwapAnnuity","getSwapAnnuity",G42,'Rate Curve Data'!$E$17))</f>
        <v>4.4528770094439549</v>
      </c>
      <c r="M42" s="66">
        <f>[1]!OBGET([1]!OBCALL("",obLibs&amp;"net.finmath.functions.AnalyticFormulas","blackScholesOptionImpliedVolatility",[1]!obMake("","double",K42),[1]!obMake("","double",B42),[1]!obMake("","double",E42),[1]!obMake("","double",L42),[1]!obMake("","double",J42)))</f>
        <v>0.24282186315717622</v>
      </c>
      <c r="N42" s="68">
        <f t="shared" si="5"/>
        <v>8.0697155865687153E-3</v>
      </c>
      <c r="O42" s="66" t="e">
        <f t="shared" si="2"/>
        <v>#N/A</v>
      </c>
      <c r="P42" s="66" t="e">
        <f>[1]!OBGET([1]!OBCALL("",obLibs&amp;"net.finmath.functions.AnalyticFormulas","blackScholesGeneralizedOptionValue",[1]!obMake("","double",K42),[1]!obMake("","double",O42),[1]!obMake("","double",B42),[1]!obMake("","double",E42),[1]!obMake("","double",L42)))</f>
        <v>#N/A</v>
      </c>
      <c r="Q42" s="66">
        <f>[1]!OBGET([1]!OBCALL("",obLibs&amp;"net.finmath.functions.AnalyticFormulas","blackScholesGeneralizedOptionValue",[1]!obMake("","double",K42),[1]!obMake("","double",M42),[1]!obMake("","double",B42),[1]!obMake("","double",E42),[1]!obMake("","double",L42)))</f>
        <v>6.4284805735220444E-3</v>
      </c>
      <c r="R42" s="66">
        <f>[1]!OBGET([1]!OBCALL("",'Swaption Data'!$B$10,"getVolatility",[1]!obMake("","double",B42),[1]!obMake("","double",C42-B42)))</f>
        <v>0.26200000000000001</v>
      </c>
      <c r="S42" s="66" t="e">
        <f t="shared" si="3"/>
        <v>#N/A</v>
      </c>
    </row>
    <row r="43" spans="2:19" ht="13.2" customHeight="1" x14ac:dyDescent="0.25">
      <c r="B43" s="34">
        <f t="shared" si="0"/>
        <v>5</v>
      </c>
      <c r="C43" s="34">
        <f t="shared" si="1"/>
        <v>10</v>
      </c>
      <c r="D43" s="34">
        <v>0.5</v>
      </c>
      <c r="E43" s="60">
        <f t="shared" si="4"/>
        <v>4.3934720832044465E-2</v>
      </c>
      <c r="F43" s="60"/>
      <c r="G43" s="41" t="str">
        <f>[1]!obMake("swap tenor 2-"&amp;ROW(),obLibs&amp;"net.finmath.time.TimeDiscretization",[1]!obMake("","double",B43),[1]!obMake("","double",C43),[1]!obMake("","double",D43),$B$6)</f>
        <v>swap tenor 2-43 
[23735]</v>
      </c>
      <c r="H43" s="41" t="str">
        <f>[1]!obMake("mcSwaption 2-"&amp;ROW(),"net.finmath.montecarlo.interestrate.products.Swaption",[1]!obMake("","double",B43),G43,[1]!obMake("","double",E43))</f>
        <v>mcSwaption 2-43 
[26770]</v>
      </c>
      <c r="I43" s="64" t="str">
        <f>[1]!OBRUN("mcSwptn price 2-"&amp;ROW(),H43,"getValue",LIBORMarketModel!$M$28)</f>
        <v>mcSwptn price 2-43 
[26771]</v>
      </c>
      <c r="J43" s="65">
        <f>[1]!OBGET([1]!OBSYNC(I43,$I$14:$I$52))</f>
        <v>6.0303228253324381E-3</v>
      </c>
      <c r="K43" s="60">
        <f>[1]!OBGET([1]!OBCALL("","net.finmath.marketdata.products.Swap","getForwardSwapRate",G43,G43,'Rate Curve Data'!$E$17))</f>
        <v>2.4934720832044444E-2</v>
      </c>
      <c r="L43" s="60">
        <f>[1]!OBGET([1]!OBCALL("","net.finmath.marketdata.products.SwapAnnuity","getSwapAnnuity",G43,'Rate Curve Data'!$E$17))</f>
        <v>4.4528770094439549</v>
      </c>
      <c r="M43" s="66">
        <f>[1]!OBGET([1]!OBCALL("",obLibs&amp;"net.finmath.functions.AnalyticFormulas","blackScholesOptionImpliedVolatility",[1]!obMake("","double",K43),[1]!obMake("","double",B43),[1]!obMake("","double",E43),[1]!obMake("","double",L43),[1]!obMake("","double",J43)))</f>
        <v>0.24333615845721523</v>
      </c>
      <c r="N43" s="68">
        <f t="shared" si="5"/>
        <v>8.5840108866077347E-3</v>
      </c>
      <c r="O43" s="66" t="e">
        <f t="shared" si="2"/>
        <v>#N/A</v>
      </c>
      <c r="P43" s="66" t="e">
        <f>[1]!OBGET([1]!OBCALL("",obLibs&amp;"net.finmath.functions.AnalyticFormulas","blackScholesGeneralizedOptionValue",[1]!obMake("","double",K43),[1]!obMake("","double",O43),[1]!obMake("","double",B43),[1]!obMake("","double",E43),[1]!obMake("","double",L43)))</f>
        <v>#N/A</v>
      </c>
      <c r="Q43" s="66">
        <f>[1]!OBGET([1]!OBCALL("",obLibs&amp;"net.finmath.functions.AnalyticFormulas","blackScholesGeneralizedOptionValue",[1]!obMake("","double",K43),[1]!obMake("","double",M43),[1]!obMake("","double",B43),[1]!obMake("","double",E43),[1]!obMake("","double",L43)))</f>
        <v>6.030322825332452E-3</v>
      </c>
      <c r="R43" s="66">
        <f>[1]!OBGET([1]!OBCALL("",'Swaption Data'!$B$10,"getVolatility",[1]!obMake("","double",B43),[1]!obMake("","double",C43-B43)))</f>
        <v>0.26200000000000001</v>
      </c>
      <c r="S43" s="66" t="e">
        <f t="shared" si="3"/>
        <v>#N/A</v>
      </c>
    </row>
    <row r="44" spans="2:19" ht="13.2" customHeight="1" x14ac:dyDescent="0.25">
      <c r="B44" s="34">
        <f t="shared" si="0"/>
        <v>5</v>
      </c>
      <c r="C44" s="34">
        <f t="shared" si="1"/>
        <v>10</v>
      </c>
      <c r="D44" s="34">
        <v>0.5</v>
      </c>
      <c r="E44" s="60">
        <f t="shared" si="4"/>
        <v>4.4934720832044465E-2</v>
      </c>
      <c r="F44" s="60"/>
      <c r="G44" s="41" t="str">
        <f>[1]!obMake("swap tenor 2-"&amp;ROW(),obLibs&amp;"net.finmath.time.TimeDiscretization",[1]!obMake("","double",B44),[1]!obMake("","double",C44),[1]!obMake("","double",D44),$B$6)</f>
        <v>swap tenor 2-44 
[23799]</v>
      </c>
      <c r="H44" s="41" t="str">
        <f>[1]!obMake("mcSwaption 2-"&amp;ROW(),"net.finmath.montecarlo.interestrate.products.Swaption",[1]!obMake("","double",B44),G44,[1]!obMake("","double",E44))</f>
        <v>mcSwaption 2-44 
[26783]</v>
      </c>
      <c r="I44" s="64" t="str">
        <f>[1]!OBRUN("mcSwptn price 2-"&amp;ROW(),H44,"getValue",LIBORMarketModel!$M$28)</f>
        <v>mcSwptn price 2-44 
[26784]</v>
      </c>
      <c r="J44" s="65">
        <f>[1]!OBGET([1]!OBSYNC(I44,$I$14:$I$52))</f>
        <v>5.6579607501043494E-3</v>
      </c>
      <c r="K44" s="60">
        <f>[1]!OBGET([1]!OBCALL("","net.finmath.marketdata.products.Swap","getForwardSwapRate",G44,G44,'Rate Curve Data'!$E$17))</f>
        <v>2.4934720832044444E-2</v>
      </c>
      <c r="L44" s="60">
        <f>[1]!OBGET([1]!OBCALL("","net.finmath.marketdata.products.SwapAnnuity","getSwapAnnuity",G44,'Rate Curve Data'!$E$17))</f>
        <v>4.4528770094439549</v>
      </c>
      <c r="M44" s="66">
        <f>[1]!OBGET([1]!OBCALL("",obLibs&amp;"net.finmath.functions.AnalyticFormulas","blackScholesOptionImpliedVolatility",[1]!obMake("","double",K44),[1]!obMake("","double",B44),[1]!obMake("","double",E44),[1]!obMake("","double",L44),[1]!obMake("","double",J44)))</f>
        <v>0.24380507632015497</v>
      </c>
      <c r="N44" s="68">
        <f t="shared" si="5"/>
        <v>9.0529287495474675E-3</v>
      </c>
      <c r="O44" s="66">
        <f t="shared" si="2"/>
        <v>0.22320000000000001</v>
      </c>
      <c r="P44" s="66">
        <f>[1]!OBGET([1]!OBCALL("",obLibs&amp;"net.finmath.functions.AnalyticFormulas","blackScholesGeneralizedOptionValue",[1]!obMake("","double",K44),[1]!obMake("","double",O44),[1]!obMake("","double",B44),[1]!obMake("","double",E44),[1]!obMake("","double",L44)))</f>
        <v>4.2574847901214125E-3</v>
      </c>
      <c r="Q44" s="66">
        <f>[1]!OBGET([1]!OBCALL("",obLibs&amp;"net.finmath.functions.AnalyticFormulas","blackScholesGeneralizedOptionValue",[1]!obMake("","double",K44),[1]!obMake("","double",M44),[1]!obMake("","double",B44),[1]!obMake("","double",E44),[1]!obMake("","double",L44)))</f>
        <v>5.6579607501043658E-3</v>
      </c>
      <c r="R44" s="66">
        <f>[1]!OBGET([1]!OBCALL("",'Swaption Data'!$B$10,"getVolatility",[1]!obMake("","double",B44),[1]!obMake("","double",C44-B44)))</f>
        <v>0.26200000000000001</v>
      </c>
      <c r="S44" s="66">
        <f t="shared" si="3"/>
        <v>-3.8800000000000001E-2</v>
      </c>
    </row>
    <row r="45" spans="2:19" ht="13.2" customHeight="1" x14ac:dyDescent="0.25">
      <c r="B45" s="34">
        <f t="shared" si="0"/>
        <v>5</v>
      </c>
      <c r="C45" s="34">
        <f t="shared" si="1"/>
        <v>10</v>
      </c>
      <c r="D45" s="34">
        <v>0.5</v>
      </c>
      <c r="E45" s="60">
        <f t="shared" si="4"/>
        <v>4.5934720832044466E-2</v>
      </c>
      <c r="F45" s="60"/>
      <c r="G45" s="41" t="str">
        <f>[1]!obMake("swap tenor 2-"&amp;ROW(),obLibs&amp;"net.finmath.time.TimeDiscretization",[1]!obMake("","double",B45),[1]!obMake("","double",C45),[1]!obMake("","double",D45),$B$6)</f>
        <v>swap tenor 2-45 
[23767]</v>
      </c>
      <c r="H45" s="41" t="str">
        <f>[1]!obMake("mcSwaption 2-"&amp;ROW(),"net.finmath.montecarlo.interestrate.products.Swaption",[1]!obMake("","double",B45),G45,[1]!obMake("","double",E45))</f>
        <v>mcSwaption 2-45 
[26796]</v>
      </c>
      <c r="I45" s="64" t="str">
        <f>[1]!OBRUN("mcSwptn price 2-"&amp;ROW(),H45,"getValue",LIBORMarketModel!$M$28)</f>
        <v>mcSwptn price 2-45 
[26797]</v>
      </c>
      <c r="J45" s="65">
        <f>[1]!OBGET([1]!OBSYNC(I45,$I$14:$I$52))</f>
        <v>5.3123458306404969E-3</v>
      </c>
      <c r="K45" s="60">
        <f>[1]!OBGET([1]!OBCALL("","net.finmath.marketdata.products.Swap","getForwardSwapRate",G45,G45,'Rate Curve Data'!$E$17))</f>
        <v>2.4934720832044444E-2</v>
      </c>
      <c r="L45" s="60">
        <f>[1]!OBGET([1]!OBCALL("","net.finmath.marketdata.products.SwapAnnuity","getSwapAnnuity",G45,'Rate Curve Data'!$E$17))</f>
        <v>4.4528770094439549</v>
      </c>
      <c r="M45" s="66">
        <f>[1]!OBGET([1]!OBCALL("",obLibs&amp;"net.finmath.functions.AnalyticFormulas","blackScholesOptionImpliedVolatility",[1]!obMake("","double",K45),[1]!obMake("","double",B45),[1]!obMake("","double",E45),[1]!obMake("","double",L45),[1]!obMake("","double",J45)))</f>
        <v>0.24427156116700049</v>
      </c>
      <c r="N45" s="68">
        <f t="shared" si="5"/>
        <v>9.5194135963929949E-3</v>
      </c>
      <c r="O45" s="66" t="e">
        <f t="shared" si="2"/>
        <v>#N/A</v>
      </c>
      <c r="P45" s="66" t="e">
        <f>[1]!OBGET([1]!OBCALL("",obLibs&amp;"net.finmath.functions.AnalyticFormulas","blackScholesGeneralizedOptionValue",[1]!obMake("","double",K45),[1]!obMake("","double",O45),[1]!obMake("","double",B45),[1]!obMake("","double",E45),[1]!obMake("","double",L45)))</f>
        <v>#N/A</v>
      </c>
      <c r="Q45" s="66">
        <f>[1]!OBGET([1]!OBCALL("",obLibs&amp;"net.finmath.functions.AnalyticFormulas","blackScholesGeneralizedOptionValue",[1]!obMake("","double",K45),[1]!obMake("","double",M45),[1]!obMake("","double",B45),[1]!obMake("","double",E45),[1]!obMake("","double",L45)))</f>
        <v>5.3123458306405004E-3</v>
      </c>
      <c r="R45" s="66">
        <f>[1]!OBGET([1]!OBCALL("",'Swaption Data'!$B$10,"getVolatility",[1]!obMake("","double",B45),[1]!obMake("","double",C45-B45)))</f>
        <v>0.26200000000000001</v>
      </c>
      <c r="S45" s="66" t="e">
        <f t="shared" si="3"/>
        <v>#N/A</v>
      </c>
    </row>
    <row r="46" spans="2:19" ht="13.2" customHeight="1" x14ac:dyDescent="0.25">
      <c r="B46" s="34">
        <f t="shared" si="0"/>
        <v>5</v>
      </c>
      <c r="C46" s="34">
        <f t="shared" si="1"/>
        <v>10</v>
      </c>
      <c r="D46" s="34">
        <v>0.5</v>
      </c>
      <c r="E46" s="60">
        <f t="shared" si="4"/>
        <v>4.6934720832044467E-2</v>
      </c>
      <c r="F46" s="60"/>
      <c r="G46" s="41" t="str">
        <f>[1]!obMake("swap tenor 2-"&amp;ROW(),obLibs&amp;"net.finmath.time.TimeDiscretization",[1]!obMake("","double",B46),[1]!obMake("","double",C46),[1]!obMake("","double",D46),$B$6)</f>
        <v>swap tenor 2-46 
[23731]</v>
      </c>
      <c r="H46" s="41" t="str">
        <f>[1]!obMake("mcSwaption 2-"&amp;ROW(),"net.finmath.montecarlo.interestrate.products.Swaption",[1]!obMake("","double",B46),G46,[1]!obMake("","double",E46))</f>
        <v>mcSwaption 2-46 
[26815]</v>
      </c>
      <c r="I46" s="64" t="str">
        <f>[1]!OBRUN("mcSwptn price 2-"&amp;ROW(),H46,"getValue",LIBORMarketModel!$M$28)</f>
        <v>mcSwptn price 2-46 
[26816]</v>
      </c>
      <c r="J46" s="65">
        <f>[1]!OBGET([1]!OBSYNC(I46,$I$14:$I$52))</f>
        <v>4.9891372829548595E-3</v>
      </c>
      <c r="K46" s="60">
        <f>[1]!OBGET([1]!OBCALL("","net.finmath.marketdata.products.Swap","getForwardSwapRate",G46,G46,'Rate Curve Data'!$E$17))</f>
        <v>2.4934720832044444E-2</v>
      </c>
      <c r="L46" s="60">
        <f>[1]!OBGET([1]!OBCALL("","net.finmath.marketdata.products.SwapAnnuity","getSwapAnnuity",G46,'Rate Curve Data'!$E$17))</f>
        <v>4.4528770094439549</v>
      </c>
      <c r="M46" s="66">
        <f>[1]!OBGET([1]!OBCALL("",obLibs&amp;"net.finmath.functions.AnalyticFormulas","blackScholesOptionImpliedVolatility",[1]!obMake("","double",K46),[1]!obMake("","double",B46),[1]!obMake("","double",E46),[1]!obMake("","double",L46),[1]!obMake("","double",J46)))</f>
        <v>0.24470247367243433</v>
      </c>
      <c r="N46" s="68">
        <f t="shared" si="5"/>
        <v>9.9503261018268341E-3</v>
      </c>
      <c r="O46" s="66" t="e">
        <f t="shared" si="2"/>
        <v>#N/A</v>
      </c>
      <c r="P46" s="66" t="e">
        <f>[1]!OBGET([1]!OBCALL("",obLibs&amp;"net.finmath.functions.AnalyticFormulas","blackScholesGeneralizedOptionValue",[1]!obMake("","double",K46),[1]!obMake("","double",O46),[1]!obMake("","double",B46),[1]!obMake("","double",E46),[1]!obMake("","double",L46)))</f>
        <v>#N/A</v>
      </c>
      <c r="Q46" s="66">
        <f>[1]!OBGET([1]!OBCALL("",obLibs&amp;"net.finmath.functions.AnalyticFormulas","blackScholesGeneralizedOptionValue",[1]!obMake("","double",K46),[1]!obMake("","double",M46),[1]!obMake("","double",B46),[1]!obMake("","double",E46),[1]!obMake("","double",L46)))</f>
        <v>4.9891372829548907E-3</v>
      </c>
      <c r="R46" s="66">
        <f>[1]!OBGET([1]!OBCALL("",'Swaption Data'!$B$10,"getVolatility",[1]!obMake("","double",B46),[1]!obMake("","double",C46-B46)))</f>
        <v>0.26200000000000001</v>
      </c>
      <c r="S46" s="66" t="e">
        <f t="shared" si="3"/>
        <v>#N/A</v>
      </c>
    </row>
    <row r="47" spans="2:19" ht="13.2" customHeight="1" x14ac:dyDescent="0.25">
      <c r="B47" s="34">
        <f t="shared" si="0"/>
        <v>5</v>
      </c>
      <c r="C47" s="34">
        <f t="shared" si="1"/>
        <v>10</v>
      </c>
      <c r="D47" s="34">
        <v>0.5</v>
      </c>
      <c r="E47" s="60">
        <f t="shared" si="4"/>
        <v>4.7934720832044468E-2</v>
      </c>
      <c r="F47" s="60"/>
      <c r="G47" s="41" t="str">
        <f>[1]!obMake("swap tenor 2-"&amp;ROW(),obLibs&amp;"net.finmath.time.TimeDiscretization",[1]!obMake("","double",B47),[1]!obMake("","double",C47),[1]!obMake("","double",D47),$B$6)</f>
        <v>swap tenor 2-47 
[23803]</v>
      </c>
      <c r="H47" s="41" t="str">
        <f>[1]!obMake("mcSwaption 2-"&amp;ROW(),"net.finmath.montecarlo.interestrate.products.Swaption",[1]!obMake("","double",B47),G47,[1]!obMake("","double",E47))</f>
        <v>mcSwaption 2-47 
[26828]</v>
      </c>
      <c r="I47" s="64" t="str">
        <f>[1]!OBRUN("mcSwptn price 2-"&amp;ROW(),H47,"getValue",LIBORMarketModel!$M$28)</f>
        <v>mcSwptn price 2-47 
[26829]</v>
      </c>
      <c r="J47" s="65">
        <f>[1]!OBGET([1]!OBSYNC(I47,$I$14:$I$52))</f>
        <v>4.6907848158802487E-3</v>
      </c>
      <c r="K47" s="60">
        <f>[1]!OBGET([1]!OBCALL("","net.finmath.marketdata.products.Swap","getForwardSwapRate",G47,G47,'Rate Curve Data'!$E$17))</f>
        <v>2.4934720832044444E-2</v>
      </c>
      <c r="L47" s="60">
        <f>[1]!OBGET([1]!OBCALL("","net.finmath.marketdata.products.SwapAnnuity","getSwapAnnuity",G47,'Rate Curve Data'!$E$17))</f>
        <v>4.4528770094439549</v>
      </c>
      <c r="M47" s="66">
        <f>[1]!OBGET([1]!OBCALL("",obLibs&amp;"net.finmath.functions.AnalyticFormulas","blackScholesOptionImpliedVolatility",[1]!obMake("","double",K47),[1]!obMake("","double",B47),[1]!obMake("","double",E47),[1]!obMake("","double",L47),[1]!obMake("","double",J47)))</f>
        <v>0.24516210992736781</v>
      </c>
      <c r="N47" s="68">
        <f t="shared" si="5"/>
        <v>1.0409962356760311E-2</v>
      </c>
      <c r="O47" s="66" t="e">
        <f t="shared" si="2"/>
        <v>#N/A</v>
      </c>
      <c r="P47" s="66" t="e">
        <f>[1]!OBGET([1]!OBCALL("",obLibs&amp;"net.finmath.functions.AnalyticFormulas","blackScholesGeneralizedOptionValue",[1]!obMake("","double",K47),[1]!obMake("","double",O47),[1]!obMake("","double",B47),[1]!obMake("","double",E47),[1]!obMake("","double",L47)))</f>
        <v>#N/A</v>
      </c>
      <c r="Q47" s="66">
        <f>[1]!OBGET([1]!OBCALL("",obLibs&amp;"net.finmath.functions.AnalyticFormulas","blackScholesGeneralizedOptionValue",[1]!obMake("","double",K47),[1]!obMake("","double",M47),[1]!obMake("","double",B47),[1]!obMake("","double",E47),[1]!obMake("","double",L47)))</f>
        <v>4.6907848158802886E-3</v>
      </c>
      <c r="R47" s="66">
        <f>[1]!OBGET([1]!OBCALL("",'Swaption Data'!$B$10,"getVolatility",[1]!obMake("","double",B47),[1]!obMake("","double",C47-B47)))</f>
        <v>0.26200000000000001</v>
      </c>
      <c r="S47" s="66" t="e">
        <f t="shared" si="3"/>
        <v>#N/A</v>
      </c>
    </row>
    <row r="48" spans="2:19" ht="13.2" customHeight="1" x14ac:dyDescent="0.25">
      <c r="B48" s="34">
        <f t="shared" si="0"/>
        <v>5</v>
      </c>
      <c r="C48" s="34">
        <f t="shared" si="1"/>
        <v>10</v>
      </c>
      <c r="D48" s="34">
        <v>0.5</v>
      </c>
      <c r="E48" s="60">
        <f t="shared" si="4"/>
        <v>4.8934720832044469E-2</v>
      </c>
      <c r="F48" s="60"/>
      <c r="G48" s="41" t="str">
        <f>[1]!obMake("swap tenor 2-"&amp;ROW(),obLibs&amp;"net.finmath.time.TimeDiscretization",[1]!obMake("","double",B48),[1]!obMake("","double",C48),[1]!obMake("","double",D48),$B$6)</f>
        <v>swap tenor 2-48 
[23743]</v>
      </c>
      <c r="H48" s="41" t="str">
        <f>[1]!obMake("mcSwaption 2-"&amp;ROW(),"net.finmath.montecarlo.interestrate.products.Swaption",[1]!obMake("","double",B48),G48,[1]!obMake("","double",E48))</f>
        <v>mcSwaption 2-48 
[26837]</v>
      </c>
      <c r="I48" s="64" t="str">
        <f>[1]!OBRUN("mcSwptn price 2-"&amp;ROW(),H48,"getValue",LIBORMarketModel!$M$28)</f>
        <v>mcSwptn price 2-48 
[26838]</v>
      </c>
      <c r="J48" s="65">
        <f>[1]!OBGET([1]!OBSYNC(I48,$I$14:$I$52))</f>
        <v>4.4164511846418271E-3</v>
      </c>
      <c r="K48" s="60">
        <f>[1]!OBGET([1]!OBCALL("","net.finmath.marketdata.products.Swap","getForwardSwapRate",G48,G48,'Rate Curve Data'!$E$17))</f>
        <v>2.4934720832044444E-2</v>
      </c>
      <c r="L48" s="60">
        <f>[1]!OBGET([1]!OBCALL("","net.finmath.marketdata.products.SwapAnnuity","getSwapAnnuity",G48,'Rate Curve Data'!$E$17))</f>
        <v>4.4528770094439549</v>
      </c>
      <c r="M48" s="66">
        <f>[1]!OBGET([1]!OBCALL("",obLibs&amp;"net.finmath.functions.AnalyticFormulas","blackScholesOptionImpliedVolatility",[1]!obMake("","double",K48),[1]!obMake("","double",B48),[1]!obMake("","double",E48),[1]!obMake("","double",L48),[1]!obMake("","double",J48)))</f>
        <v>0.24566859410028064</v>
      </c>
      <c r="N48" s="68">
        <f t="shared" si="5"/>
        <v>1.0916446529673135E-2</v>
      </c>
      <c r="O48" s="66" t="e">
        <f t="shared" si="2"/>
        <v>#N/A</v>
      </c>
      <c r="P48" s="66" t="e">
        <f>[1]!OBGET([1]!OBCALL("",obLibs&amp;"net.finmath.functions.AnalyticFormulas","blackScholesGeneralizedOptionValue",[1]!obMake("","double",K48),[1]!obMake("","double",O48),[1]!obMake("","double",B48),[1]!obMake("","double",E48),[1]!obMake("","double",L48)))</f>
        <v>#N/A</v>
      </c>
      <c r="Q48" s="66">
        <f>[1]!OBGET([1]!OBCALL("",obLibs&amp;"net.finmath.functions.AnalyticFormulas","blackScholesGeneralizedOptionValue",[1]!obMake("","double",K48),[1]!obMake("","double",M48),[1]!obMake("","double",B48),[1]!obMake("","double",E48),[1]!obMake("","double",L48)))</f>
        <v>4.4164511846418158E-3</v>
      </c>
      <c r="R48" s="66">
        <f>[1]!OBGET([1]!OBCALL("",'Swaption Data'!$B$10,"getVolatility",[1]!obMake("","double",B48),[1]!obMake("","double",C48-B48)))</f>
        <v>0.26200000000000001</v>
      </c>
      <c r="S48" s="66" t="e">
        <f t="shared" si="3"/>
        <v>#N/A</v>
      </c>
    </row>
    <row r="49" spans="2:19" ht="13.2" customHeight="1" x14ac:dyDescent="0.25">
      <c r="B49" s="34">
        <f t="shared" si="0"/>
        <v>5</v>
      </c>
      <c r="C49" s="34">
        <f t="shared" si="1"/>
        <v>10</v>
      </c>
      <c r="D49" s="34">
        <v>0.5</v>
      </c>
      <c r="E49" s="60">
        <f t="shared" si="4"/>
        <v>4.993472083204447E-2</v>
      </c>
      <c r="F49" s="60"/>
      <c r="G49" s="41" t="str">
        <f>[1]!obMake("swap tenor 2-"&amp;ROW(),obLibs&amp;"net.finmath.time.TimeDiscretization",[1]!obMake("","double",B49),[1]!obMake("","double",C49),[1]!obMake("","double",D49),$B$6)</f>
        <v>swap tenor 2-49 
[23839]</v>
      </c>
      <c r="H49" s="41" t="str">
        <f>[1]!obMake("mcSwaption 2-"&amp;ROW(),"net.finmath.montecarlo.interestrate.products.Swaption",[1]!obMake("","double",B49),G49,[1]!obMake("","double",E49))</f>
        <v>mcSwaption 2-49 
[26850]</v>
      </c>
      <c r="I49" s="64" t="str">
        <f>[1]!OBRUN("mcSwptn price 2-"&amp;ROW(),H49,"getValue",LIBORMarketModel!$M$28)</f>
        <v>mcSwptn price 2-49 
[26851]</v>
      </c>
      <c r="J49" s="65">
        <f>[1]!OBGET([1]!OBSYNC(I49,$I$14:$I$52))</f>
        <v>4.1597955056044446E-3</v>
      </c>
      <c r="K49" s="60">
        <f>[1]!OBGET([1]!OBCALL("","net.finmath.marketdata.products.Swap","getForwardSwapRate",G49,G49,'Rate Curve Data'!$E$17))</f>
        <v>2.4934720832044444E-2</v>
      </c>
      <c r="L49" s="60">
        <f>[1]!OBGET([1]!OBCALL("","net.finmath.marketdata.products.SwapAnnuity","getSwapAnnuity",G49,'Rate Curve Data'!$E$17))</f>
        <v>4.4528770094439549</v>
      </c>
      <c r="M49" s="66">
        <f>[1]!OBGET([1]!OBCALL("",obLibs&amp;"net.finmath.functions.AnalyticFormulas","blackScholesOptionImpliedVolatility",[1]!obMake("","double",K49),[1]!obMake("","double",B49),[1]!obMake("","double",E49),[1]!obMake("","double",L49),[1]!obMake("","double",J49)))</f>
        <v>0.2461494872896037</v>
      </c>
      <c r="N49" s="68">
        <f t="shared" si="5"/>
        <v>1.1397339718996202E-2</v>
      </c>
      <c r="O49" s="66" t="e">
        <f t="shared" si="2"/>
        <v>#N/A</v>
      </c>
      <c r="P49" s="66" t="e">
        <f>[1]!OBGET([1]!OBCALL("",obLibs&amp;"net.finmath.functions.AnalyticFormulas","blackScholesGeneralizedOptionValue",[1]!obMake("","double",K49),[1]!obMake("","double",O49),[1]!obMake("","double",B49),[1]!obMake("","double",E49),[1]!obMake("","double",L49)))</f>
        <v>#N/A</v>
      </c>
      <c r="Q49" s="66">
        <f>[1]!OBGET([1]!OBCALL("",obLibs&amp;"net.finmath.functions.AnalyticFormulas","blackScholesGeneralizedOptionValue",[1]!obMake("","double",K49),[1]!obMake("","double",M49),[1]!obMake("","double",B49),[1]!obMake("","double",E49),[1]!obMake("","double",L49)))</f>
        <v>4.1597955056044663E-3</v>
      </c>
      <c r="R49" s="66">
        <f>[1]!OBGET([1]!OBCALL("",'Swaption Data'!$B$10,"getVolatility",[1]!obMake("","double",B49),[1]!obMake("","double",C49-B49)))</f>
        <v>0.26200000000000001</v>
      </c>
      <c r="S49" s="66" t="e">
        <f t="shared" si="3"/>
        <v>#N/A</v>
      </c>
    </row>
    <row r="50" spans="2:19" ht="13.2" customHeight="1" x14ac:dyDescent="0.25">
      <c r="B50" s="34">
        <f t="shared" si="0"/>
        <v>5</v>
      </c>
      <c r="C50" s="34">
        <f t="shared" si="1"/>
        <v>10</v>
      </c>
      <c r="D50" s="34">
        <v>0.5</v>
      </c>
      <c r="E50" s="60">
        <f t="shared" si="4"/>
        <v>5.0934720832044471E-2</v>
      </c>
      <c r="F50" s="60"/>
      <c r="G50" s="41" t="str">
        <f>[1]!obMake("swap tenor 2-"&amp;ROW(),obLibs&amp;"net.finmath.time.TimeDiscretization",[1]!obMake("","double",B50),[1]!obMake("","double",C50),[1]!obMake("","double",D50),$B$6)</f>
        <v>swap tenor 2-50 
[23787]</v>
      </c>
      <c r="H50" s="41" t="str">
        <f>[1]!obMake("mcSwaption 2-"&amp;ROW(),"net.finmath.montecarlo.interestrate.products.Swaption",[1]!obMake("","double",B50),G50,[1]!obMake("","double",E50))</f>
        <v>mcSwaption 2-50 
[26863]</v>
      </c>
      <c r="I50" s="64" t="str">
        <f>[1]!OBRUN("mcSwptn price 2-"&amp;ROW(),H50,"getValue",LIBORMarketModel!$M$28)</f>
        <v>mcSwptn price 2-50 
[26864]</v>
      </c>
      <c r="J50" s="65">
        <f>[1]!OBGET([1]!OBSYNC(I50,$I$14:$I$52))</f>
        <v>3.9203997741747197E-3</v>
      </c>
      <c r="K50" s="60">
        <f>[1]!OBGET([1]!OBCALL("","net.finmath.marketdata.products.Swap","getForwardSwapRate",G50,G50,'Rate Curve Data'!$E$17))</f>
        <v>2.4934720832044444E-2</v>
      </c>
      <c r="L50" s="60">
        <f>[1]!OBGET([1]!OBCALL("","net.finmath.marketdata.products.SwapAnnuity","getSwapAnnuity",G50,'Rate Curve Data'!$E$17))</f>
        <v>4.4528770094439549</v>
      </c>
      <c r="M50" s="66">
        <f>[1]!OBGET([1]!OBCALL("",obLibs&amp;"net.finmath.functions.AnalyticFormulas","blackScholesOptionImpliedVolatility",[1]!obMake("","double",K50),[1]!obMake("","double",B50),[1]!obMake("","double",E50),[1]!obMake("","double",L50),[1]!obMake("","double",J50)))</f>
        <v>0.24662061581864525</v>
      </c>
      <c r="N50" s="68">
        <f t="shared" si="5"/>
        <v>1.186846824803775E-2</v>
      </c>
      <c r="O50" s="66" t="e">
        <f t="shared" si="2"/>
        <v>#N/A</v>
      </c>
      <c r="P50" s="66" t="e">
        <f>[1]!OBGET([1]!OBCALL("",obLibs&amp;"net.finmath.functions.AnalyticFormulas","blackScholesGeneralizedOptionValue",[1]!obMake("","double",K50),[1]!obMake("","double",O50),[1]!obMake("","double",B50),[1]!obMake("","double",E50),[1]!obMake("","double",L50)))</f>
        <v>#N/A</v>
      </c>
      <c r="Q50" s="66">
        <f>[1]!OBGET([1]!OBCALL("",obLibs&amp;"net.finmath.functions.AnalyticFormulas","blackScholesGeneralizedOptionValue",[1]!obMake("","double",K50),[1]!obMake("","double",M50),[1]!obMake("","double",B50),[1]!obMake("","double",E50),[1]!obMake("","double",L50)))</f>
        <v>3.9203997741747614E-3</v>
      </c>
      <c r="R50" s="66">
        <f>[1]!OBGET([1]!OBCALL("",'Swaption Data'!$B$10,"getVolatility",[1]!obMake("","double",B50),[1]!obMake("","double",C50-B50)))</f>
        <v>0.26200000000000001</v>
      </c>
      <c r="S50" s="66" t="e">
        <f t="shared" si="3"/>
        <v>#N/A</v>
      </c>
    </row>
    <row r="51" spans="2:19" ht="13.2" customHeight="1" x14ac:dyDescent="0.25">
      <c r="B51" s="34">
        <f t="shared" si="0"/>
        <v>5</v>
      </c>
      <c r="C51" s="34">
        <f t="shared" si="1"/>
        <v>10</v>
      </c>
      <c r="D51" s="34">
        <v>0.5</v>
      </c>
      <c r="E51" s="60">
        <f t="shared" si="4"/>
        <v>5.1934720832044472E-2</v>
      </c>
      <c r="F51" s="60"/>
      <c r="G51" s="41" t="str">
        <f>[1]!obMake("swap tenor 2-"&amp;ROW(),obLibs&amp;"net.finmath.time.TimeDiscretization",[1]!obMake("","double",B51),[1]!obMake("","double",C51),[1]!obMake("","double",D51),$B$6)</f>
        <v>swap tenor 2-51 
[23715]</v>
      </c>
      <c r="H51" s="41" t="str">
        <f>[1]!obMake("mcSwaption 2-"&amp;ROW(),"net.finmath.montecarlo.interestrate.products.Swaption",[1]!obMake("","double",B51),G51,[1]!obMake("","double",E51))</f>
        <v>mcSwaption 2-51 
[26880]</v>
      </c>
      <c r="I51" s="64" t="str">
        <f>[1]!OBRUN("mcSwptn price 2-"&amp;ROW(),H51,"getValue",LIBORMarketModel!$M$28)</f>
        <v>mcSwptn price 2-51 
[26881]</v>
      </c>
      <c r="J51" s="65">
        <f>[1]!OBGET([1]!OBSYNC(I51,$I$14:$I$52))</f>
        <v>3.6991473118605398E-3</v>
      </c>
      <c r="K51" s="60">
        <f>[1]!OBGET([1]!OBCALL("","net.finmath.marketdata.products.Swap","getForwardSwapRate",G51,G51,'Rate Curve Data'!$E$17))</f>
        <v>2.4934720832044444E-2</v>
      </c>
      <c r="L51" s="60">
        <f>[1]!OBGET([1]!OBCALL("","net.finmath.marketdata.products.SwapAnnuity","getSwapAnnuity",G51,'Rate Curve Data'!$E$17))</f>
        <v>4.4528770094439549</v>
      </c>
      <c r="M51" s="66">
        <f>[1]!OBGET([1]!OBCALL("",obLibs&amp;"net.finmath.functions.AnalyticFormulas","blackScholesOptionImpliedVolatility",[1]!obMake("","double",K51),[1]!obMake("","double",B51),[1]!obMake("","double",E51),[1]!obMake("","double",L51),[1]!obMake("","double",J51)))</f>
        <v>0.24712072664512871</v>
      </c>
      <c r="N51" s="68">
        <f t="shared" si="5"/>
        <v>1.2368579074521213E-2</v>
      </c>
      <c r="O51" s="66" t="e">
        <f t="shared" si="2"/>
        <v>#N/A</v>
      </c>
      <c r="P51" s="66" t="e">
        <f>[1]!OBGET([1]!OBCALL("",obLibs&amp;"net.finmath.functions.AnalyticFormulas","blackScholesGeneralizedOptionValue",[1]!obMake("","double",K51),[1]!obMake("","double",O51),[1]!obMake("","double",B51),[1]!obMake("","double",E51),[1]!obMake("","double",L51)))</f>
        <v>#N/A</v>
      </c>
      <c r="Q51" s="66">
        <f>[1]!OBGET([1]!OBCALL("",obLibs&amp;"net.finmath.functions.AnalyticFormulas","blackScholesGeneralizedOptionValue",[1]!obMake("","double",K51),[1]!obMake("","double",M51),[1]!obMake("","double",B51),[1]!obMake("","double",E51),[1]!obMake("","double",L51)))</f>
        <v>3.6991473118605602E-3</v>
      </c>
      <c r="R51" s="66">
        <f>[1]!OBGET([1]!OBCALL("",'Swaption Data'!$B$10,"getVolatility",[1]!obMake("","double",B51),[1]!obMake("","double",C51-B51)))</f>
        <v>0.26200000000000001</v>
      </c>
      <c r="S51" s="66" t="e">
        <f t="shared" si="3"/>
        <v>#N/A</v>
      </c>
    </row>
    <row r="52" spans="2:19" ht="13.2" customHeight="1" x14ac:dyDescent="0.25">
      <c r="B52" s="34">
        <f t="shared" si="0"/>
        <v>5</v>
      </c>
      <c r="C52" s="34">
        <f t="shared" si="1"/>
        <v>10</v>
      </c>
      <c r="D52" s="34">
        <v>0.5</v>
      </c>
      <c r="E52" s="60">
        <f t="shared" si="4"/>
        <v>5.2934720832044473E-2</v>
      </c>
      <c r="F52" s="60"/>
      <c r="G52" s="41" t="str">
        <f>[1]!obMake("swap tenor 2-"&amp;ROW(),obLibs&amp;"net.finmath.time.TimeDiscretization",[1]!obMake("","double",B52),[1]!obMake("","double",C52),[1]!obMake("","double",D52),$B$6)</f>
        <v>swap tenor 2-52 
[23827]</v>
      </c>
      <c r="H52" s="41" t="str">
        <f>[1]!obMake("mcSwaption 2-"&amp;ROW(),"net.finmath.montecarlo.interestrate.products.Swaption",[1]!obMake("","double",B52),G52,[1]!obMake("","double",E52))</f>
        <v>mcSwaption 2-52 
[26889]</v>
      </c>
      <c r="I52" s="64" t="str">
        <f>[1]!OBRUN("mcSwptn price 2-"&amp;ROW(),H52,"getValue",LIBORMarketModel!$M$28)</f>
        <v>mcSwptn price 2-52 
[26890]</v>
      </c>
      <c r="J52" s="65">
        <f>[1]!OBGET([1]!OBSYNC(I52,$I$14:$I$52))</f>
        <v>3.4916586669930566E-3</v>
      </c>
      <c r="K52" s="60">
        <f>[1]!OBGET([1]!OBCALL("","net.finmath.marketdata.products.Swap","getForwardSwapRate",G52,G52,'Rate Curve Data'!$E$17))</f>
        <v>2.4934720832044444E-2</v>
      </c>
      <c r="L52" s="60">
        <f>[1]!OBGET([1]!OBCALL("","net.finmath.marketdata.products.SwapAnnuity","getSwapAnnuity",G52,'Rate Curve Data'!$E$17))</f>
        <v>4.4528770094439549</v>
      </c>
      <c r="M52" s="66">
        <f>[1]!OBGET([1]!OBCALL("",obLibs&amp;"net.finmath.functions.AnalyticFormulas","blackScholesOptionImpliedVolatility",[1]!obMake("","double",K52),[1]!obMake("","double",B52),[1]!obMake("","double",E52),[1]!obMake("","double",L52),[1]!obMake("","double",J52)))</f>
        <v>0.24759631103330115</v>
      </c>
      <c r="N52" s="68">
        <f t="shared" si="5"/>
        <v>1.2844163462693653E-2</v>
      </c>
      <c r="O52" s="66" t="e">
        <f t="shared" si="2"/>
        <v>#N/A</v>
      </c>
      <c r="P52" s="66" t="e">
        <f>[1]!OBGET([1]!OBCALL("",obLibs&amp;"net.finmath.functions.AnalyticFormulas","blackScholesGeneralizedOptionValue",[1]!obMake("","double",K52),[1]!obMake("","double",O52),[1]!obMake("","double",B52),[1]!obMake("","double",E52),[1]!obMake("","double",L52)))</f>
        <v>#N/A</v>
      </c>
      <c r="Q52" s="66">
        <f>[1]!OBGET([1]!OBCALL("",obLibs&amp;"net.finmath.functions.AnalyticFormulas","blackScholesGeneralizedOptionValue",[1]!obMake("","double",K52),[1]!obMake("","double",M52),[1]!obMake("","double",B52),[1]!obMake("","double",E52),[1]!obMake("","double",L52)))</f>
        <v>3.4916586669930185E-3</v>
      </c>
      <c r="R52" s="66">
        <f>[1]!OBGET([1]!OBCALL("",'Swaption Data'!$B$10,"getVolatility",[1]!obMake("","double",B52),[1]!obMake("","double",C52-B52)))</f>
        <v>0.26200000000000001</v>
      </c>
      <c r="S52" s="66" t="e">
        <f t="shared" si="3"/>
        <v>#N/A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33"/>
  <sheetViews>
    <sheetView zoomScale="75" zoomScaleNormal="75" workbookViewId="0"/>
  </sheetViews>
  <sheetFormatPr baseColWidth="10" defaultColWidth="8.88671875" defaultRowHeight="13.2" x14ac:dyDescent="0.25"/>
  <cols>
    <col min="1" max="1" width="5" style="14"/>
    <col min="2" max="256" width="15.6640625" style="14"/>
    <col min="257" max="1025" width="11.5546875"/>
  </cols>
  <sheetData>
    <row r="2" spans="2:14" s="16" customFormat="1" ht="15" customHeight="1" x14ac:dyDescent="0.25">
      <c r="B2" s="16" t="s">
        <v>108</v>
      </c>
    </row>
    <row r="3" spans="2:14" ht="14.4" customHeight="1" x14ac:dyDescent="0.25">
      <c r="B3" s="50"/>
    </row>
    <row r="4" spans="2:14" ht="14.4" customHeight="1" x14ac:dyDescent="0.25">
      <c r="B4" s="69"/>
    </row>
    <row r="6" spans="2:14" ht="14.4" customHeight="1" x14ac:dyDescent="0.25">
      <c r="B6" s="20" t="s">
        <v>128</v>
      </c>
      <c r="C6" s="20"/>
      <c r="E6" s="20" t="s">
        <v>129</v>
      </c>
      <c r="F6" s="20"/>
      <c r="H6" s="20" t="s">
        <v>130</v>
      </c>
      <c r="I6" s="20"/>
      <c r="K6" s="20" t="s">
        <v>131</v>
      </c>
      <c r="L6" s="20"/>
      <c r="M6" s="20"/>
      <c r="N6" s="20"/>
    </row>
    <row r="7" spans="2:14" ht="14.4" customHeight="1" x14ac:dyDescent="0.25">
      <c r="B7" s="70"/>
      <c r="C7" s="70"/>
    </row>
    <row r="8" spans="2:14" ht="14.4" customHeight="1" x14ac:dyDescent="0.25">
      <c r="B8" s="21" t="s">
        <v>4</v>
      </c>
      <c r="C8" s="21"/>
      <c r="E8" s="21" t="s">
        <v>4</v>
      </c>
      <c r="F8" s="21"/>
      <c r="H8" s="21" t="s">
        <v>4</v>
      </c>
      <c r="I8" s="21"/>
      <c r="K8" s="42" t="str">
        <f>[1]!obMake("fixingDates","double[]",K9:K16)</f>
        <v>fixingDates 
[18322]</v>
      </c>
      <c r="L8" s="42" t="str">
        <f>[1]!obMake("paymentDates","double[]",L9:L16)</f>
        <v>paymentDates 
[12694]</v>
      </c>
      <c r="M8" s="42" t="str">
        <f>[1]!obMake("periodLength","double[]",M9:M16)</f>
        <v>periodLength 
[13921]</v>
      </c>
      <c r="N8" s="42" t="str">
        <f>[1]!obMake("swapRates","double[]",N9:N16)</f>
        <v>swapRates 
[12277]</v>
      </c>
    </row>
    <row r="9" spans="2:14" ht="14.4" customHeight="1" x14ac:dyDescent="0.25">
      <c r="B9" s="71" t="str">
        <f>[1]!obMake("swap start","double",C9)</f>
        <v>swap start 
[17038]</v>
      </c>
      <c r="C9" s="34">
        <v>2</v>
      </c>
      <c r="E9" s="41" t="str">
        <f>[1]!obMake("option maturity","double",F9)</f>
        <v>option maturity 
[16591]</v>
      </c>
      <c r="F9" s="34">
        <v>2</v>
      </c>
      <c r="H9" s="71" t="str">
        <f>[1]!obMake("exerciseDate","double",I9)</f>
        <v>exerciseDate 
[18104]</v>
      </c>
      <c r="I9" s="34">
        <v>2</v>
      </c>
      <c r="K9" s="34">
        <v>2</v>
      </c>
      <c r="L9" s="34">
        <v>2.5</v>
      </c>
      <c r="M9" s="34">
        <v>0.5</v>
      </c>
      <c r="N9" s="52">
        <v>0.02</v>
      </c>
    </row>
    <row r="10" spans="2:14" ht="14.4" customHeight="1" x14ac:dyDescent="0.25">
      <c r="B10" s="71" t="str">
        <f>[1]!obMake("swap end","double",C10)</f>
        <v>swap end 
[12693]</v>
      </c>
      <c r="C10" s="34">
        <v>5</v>
      </c>
      <c r="E10" s="41" t="str">
        <f>[1]!obMake("option strike","double",F10)</f>
        <v>option strike 
[12658]</v>
      </c>
      <c r="F10" s="60">
        <v>1.4999999999999999E-2</v>
      </c>
      <c r="K10" s="34">
        <v>2.5</v>
      </c>
      <c r="L10" s="34">
        <v>3</v>
      </c>
      <c r="M10" s="34">
        <v>0.5</v>
      </c>
      <c r="N10" s="52">
        <v>0.02</v>
      </c>
    </row>
    <row r="11" spans="2:14" ht="14.4" customHeight="1" x14ac:dyDescent="0.25">
      <c r="B11" s="71" t="str">
        <f>[1]!obMake("swap period length","double",C11)</f>
        <v>swap period length 
[12276]</v>
      </c>
      <c r="C11" s="34">
        <v>0.5</v>
      </c>
      <c r="H11" s="47" t="s">
        <v>132</v>
      </c>
      <c r="I11" s="34" t="s">
        <v>133</v>
      </c>
      <c r="K11" s="34">
        <v>3</v>
      </c>
      <c r="L11" s="34">
        <v>3.5</v>
      </c>
      <c r="M11" s="34">
        <v>0.5</v>
      </c>
      <c r="N11" s="52">
        <v>0.02</v>
      </c>
    </row>
    <row r="12" spans="2:14" ht="14.4" customHeight="1" x14ac:dyDescent="0.25">
      <c r="B12" s="71" t="str">
        <f>[1]!OBCALL("short period",obLibs&amp;"net.finmath.time.TimeDiscretization$ShortPeriodLocation","valueOf",[1]!obMake("","String",C12))</f>
        <v>short period 
[22180]</v>
      </c>
      <c r="C12" s="14" t="s">
        <v>78</v>
      </c>
      <c r="K12" s="34">
        <v>3.5</v>
      </c>
      <c r="L12" s="34">
        <v>4</v>
      </c>
      <c r="M12" s="34">
        <v>0.5</v>
      </c>
      <c r="N12" s="52">
        <v>0.02</v>
      </c>
    </row>
    <row r="13" spans="2:14" ht="14.4" customHeight="1" x14ac:dyDescent="0.25">
      <c r="B13" s="71"/>
      <c r="K13" s="34">
        <v>4</v>
      </c>
      <c r="L13" s="34">
        <v>4.5</v>
      </c>
      <c r="M13" s="34">
        <v>0.5</v>
      </c>
      <c r="N13" s="52">
        <v>0.02</v>
      </c>
    </row>
    <row r="14" spans="2:14" ht="14.4" customHeight="1" x14ac:dyDescent="0.25">
      <c r="B14" s="21" t="s">
        <v>28</v>
      </c>
      <c r="C14" s="21"/>
      <c r="E14" s="21" t="s">
        <v>28</v>
      </c>
      <c r="F14" s="21"/>
      <c r="H14" s="21" t="s">
        <v>28</v>
      </c>
      <c r="I14" s="21"/>
      <c r="K14" s="34">
        <v>4.5</v>
      </c>
      <c r="L14" s="34">
        <v>5</v>
      </c>
      <c r="M14" s="34">
        <v>0.5</v>
      </c>
      <c r="N14" s="52">
        <v>0.02</v>
      </c>
    </row>
    <row r="15" spans="2:14" ht="14.4" customHeight="1" x14ac:dyDescent="0.25">
      <c r="B15" s="42" t="str">
        <f>[1]!obMake("swap tenor",obLibs&amp;"net.finmath.time.TimeDiscretization",B9:B12)</f>
        <v>swap tenor 
[22181]</v>
      </c>
      <c r="E15" s="23" t="str">
        <f>[1]!obMake("mcSwaption","net.finmath.montecarlo.interestrate.products.Swaption",E9,B15,E10)</f>
        <v>mcSwaption 
[22873]</v>
      </c>
      <c r="H15" s="23" t="str">
        <f>[1]!obMake("mcSwaption2",obLibs&amp;"net.finmath.montecarlo.interestrate.products.Swaption",H9,K8:N8)</f>
        <v>mcSwaption2 
[22254]</v>
      </c>
      <c r="K15" s="34">
        <v>5</v>
      </c>
      <c r="L15" s="34">
        <v>5.5</v>
      </c>
      <c r="M15" s="34">
        <v>0.5</v>
      </c>
      <c r="N15" s="52">
        <v>0.02</v>
      </c>
    </row>
    <row r="16" spans="2:14" ht="14.4" customHeight="1" x14ac:dyDescent="0.25">
      <c r="K16" s="34">
        <v>5.5</v>
      </c>
      <c r="L16" s="34">
        <v>6</v>
      </c>
      <c r="M16" s="34">
        <v>0.5</v>
      </c>
      <c r="N16" s="52">
        <v>0.02</v>
      </c>
    </row>
    <row r="17" spans="2:14" ht="14.4" customHeight="1" x14ac:dyDescent="0.25">
      <c r="B17" s="20" t="s">
        <v>134</v>
      </c>
      <c r="C17" s="20"/>
      <c r="E17" s="20" t="s">
        <v>134</v>
      </c>
      <c r="F17" s="20"/>
      <c r="H17" s="20" t="s">
        <v>134</v>
      </c>
      <c r="I17" s="20"/>
      <c r="N17" s="52"/>
    </row>
    <row r="19" spans="2:14" ht="14.4" customHeight="1" x14ac:dyDescent="0.25">
      <c r="B19" s="71" t="str">
        <f>[1]!obMake("forward swaprate","double",C19)</f>
        <v>forward swaprate 
[22877]</v>
      </c>
      <c r="C19" s="60">
        <f>[1]!OBGET([1]!OBCALL("","net.finmath.marketdata.products.Swap","getForwardSwapRate",B15,B15,'Rate Curve Data'!E17))</f>
        <v>1.2817050292664061E-2</v>
      </c>
      <c r="E19" s="47" t="s">
        <v>135</v>
      </c>
      <c r="F19" s="72">
        <f>[1]!OBGET([1]!OBCALL("",E15,"getValue",LIBORMarketModel!M28))</f>
        <v>5.0077840305999422E-3</v>
      </c>
      <c r="H19" s="47" t="s">
        <v>135</v>
      </c>
      <c r="I19" s="72">
        <f>[1]!OBGET([1]!OBCALL("",H15,"getValue",LIBORMarketModel!$M$28))</f>
        <v>4.067027819740044E-3</v>
      </c>
    </row>
    <row r="20" spans="2:14" ht="14.4" customHeight="1" x14ac:dyDescent="0.25">
      <c r="B20" s="71" t="str">
        <f>[1]!obMake("swap annuity","double",C20)</f>
        <v>swap annuity 
[22875]</v>
      </c>
      <c r="C20" s="60">
        <f>[1]!OBGET([1]!OBCALL("","net.finmath.marketdata.products.SwapAnnuity","getSwapAnnuity",B15,'Rate Curve Data'!B17))</f>
        <v>2.6838999521513514</v>
      </c>
      <c r="E20" s="47" t="s">
        <v>136</v>
      </c>
      <c r="F20" s="73">
        <f>[1]!OBGET([1]!OBCALL("swaptionValue",obLibs&amp;"net.finmath.functions.AnalyticFormulas","blackScholesOptionImpliedVolatility",B19,E9:E10,B20,[1]!obMake("","double",F19)))</f>
        <v>0.36463621626177722</v>
      </c>
    </row>
    <row r="21" spans="2:14" ht="14.4" customHeight="1" x14ac:dyDescent="0.25">
      <c r="F21" s="14" t="str">
        <f>[1]!OBGET([1]!OBCALL("",E15,"getValues",LIBORMarketModel!M28))</f>
        <v>{error=1.2945668025311026E-4, value=0.005007784030599942}</v>
      </c>
    </row>
    <row r="23" spans="2:14" ht="14.4" customHeight="1" x14ac:dyDescent="0.25">
      <c r="H23" s="47"/>
      <c r="I23" s="73"/>
    </row>
    <row r="24" spans="2:14" ht="14.4" customHeight="1" x14ac:dyDescent="0.25">
      <c r="B24" s="47"/>
      <c r="H24" s="47"/>
      <c r="I24" s="73"/>
    </row>
    <row r="25" spans="2:14" ht="14.4" customHeight="1" x14ac:dyDescent="0.25">
      <c r="H25" s="47"/>
      <c r="I25" s="73"/>
    </row>
    <row r="26" spans="2:14" ht="14.4" customHeight="1" x14ac:dyDescent="0.25">
      <c r="E26" s="20" t="s">
        <v>137</v>
      </c>
      <c r="F26" s="20"/>
      <c r="H26" s="47"/>
      <c r="I26" s="73"/>
    </row>
    <row r="27" spans="2:14" ht="14.4" customHeight="1" x14ac:dyDescent="0.25">
      <c r="H27" s="47"/>
      <c r="I27" s="73"/>
    </row>
    <row r="28" spans="2:14" ht="14.4" customHeight="1" x14ac:dyDescent="0.25">
      <c r="E28" s="21" t="s">
        <v>4</v>
      </c>
      <c r="F28" s="21"/>
      <c r="H28" s="47"/>
      <c r="I28" s="73"/>
    </row>
    <row r="29" spans="2:14" ht="14.4" customHeight="1" x14ac:dyDescent="0.25">
      <c r="E29" s="71" t="str">
        <f>[1]!obMake("volatility","double",F29)</f>
        <v>volatility 
[10930]</v>
      </c>
      <c r="F29" s="74">
        <v>0.44</v>
      </c>
      <c r="H29" s="47"/>
      <c r="I29" s="73"/>
    </row>
    <row r="30" spans="2:14" ht="14.4" customHeight="1" x14ac:dyDescent="0.25">
      <c r="H30" s="47"/>
      <c r="I30" s="73"/>
    </row>
    <row r="31" spans="2:14" ht="14.4" customHeight="1" x14ac:dyDescent="0.25">
      <c r="E31" s="20" t="s">
        <v>134</v>
      </c>
      <c r="F31" s="20"/>
      <c r="H31" s="47"/>
      <c r="I31" s="73"/>
    </row>
    <row r="32" spans="2:14" ht="14.4" customHeight="1" x14ac:dyDescent="0.25">
      <c r="H32" s="47"/>
      <c r="I32" s="73"/>
    </row>
    <row r="33" spans="5:9" ht="14.4" customHeight="1" x14ac:dyDescent="0.25">
      <c r="E33" s="47" t="s">
        <v>138</v>
      </c>
      <c r="F33" s="75">
        <f>[1]!OBGET([1]!OBCALL("swaptionValue",obLibs&amp;"net.finmath.functions.AnalyticFormulas","blackModelSwaptionValue",B19,E29,E9:E10,B20))</f>
        <v>6.4697251310334731E-3</v>
      </c>
      <c r="H33" s="47"/>
      <c r="I33" s="73"/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95"/>
  <sheetViews>
    <sheetView topLeftCell="B1" zoomScale="75" zoomScaleNormal="75" workbookViewId="0"/>
  </sheetViews>
  <sheetFormatPr baseColWidth="10" defaultColWidth="8.88671875" defaultRowHeight="13.2" x14ac:dyDescent="0.25"/>
  <cols>
    <col min="1" max="1" width="5" style="14"/>
    <col min="2" max="3" width="12.6640625" style="14"/>
    <col min="4" max="4" width="12.6640625" style="34"/>
    <col min="5" max="6" width="12.6640625" style="41"/>
    <col min="7" max="256" width="12.6640625" style="14"/>
    <col min="257" max="1025" width="11.5546875"/>
  </cols>
  <sheetData>
    <row r="2" spans="2:41" ht="13.65" customHeight="1" x14ac:dyDescent="0.25">
      <c r="B2" s="16" t="s">
        <v>139</v>
      </c>
    </row>
    <row r="3" spans="2:41" ht="13.65" customHeight="1" x14ac:dyDescent="0.25">
      <c r="B3" s="50" t="s">
        <v>140</v>
      </c>
    </row>
    <row r="4" spans="2:41" ht="13.65" customHeight="1" x14ac:dyDescent="0.25">
      <c r="B4" s="69"/>
    </row>
    <row r="5" spans="2:41" ht="13.65" customHeight="1" x14ac:dyDescent="0.25">
      <c r="B5" s="47" t="s">
        <v>141</v>
      </c>
      <c r="C5" s="76" t="b">
        <v>0</v>
      </c>
      <c r="D5" s="77" t="s">
        <v>142</v>
      </c>
    </row>
    <row r="6" spans="2:41" ht="13.65" customHeight="1" x14ac:dyDescent="0.25">
      <c r="B6" s="47" t="s">
        <v>143</v>
      </c>
      <c r="C6" s="32" t="e">
        <f>IF(C5,[1]!OBCAST([1]!OBCALL("covarianceModelFromLMMCalibrated",LIBORMarketModel!$I$45,"getCovarianceModel"),"net.finmath.montecarlo.interestrate.modelplugins.LIBORCovarianceModelFromVolatilityAndCorrelation"),NA())</f>
        <v>#N/A</v>
      </c>
    </row>
    <row r="7" spans="2:41" ht="13.65" customHeight="1" x14ac:dyDescent="0.25">
      <c r="B7" s="47" t="s">
        <v>144</v>
      </c>
      <c r="C7" s="41" t="e">
        <f>[1]!OBCALL("volatilityModelFromLMMCalibrated",$C$6,"getVolatilityModel")</f>
        <v>#N/A</v>
      </c>
      <c r="E7" s="38"/>
      <c r="F7" s="38"/>
    </row>
    <row r="8" spans="2:41" ht="13.65" customHeight="1" x14ac:dyDescent="0.25">
      <c r="B8" s="34"/>
      <c r="C8" s="41"/>
      <c r="D8" s="14"/>
      <c r="E8" s="14"/>
      <c r="F8" s="14"/>
    </row>
    <row r="9" spans="2:41" ht="13.65" customHeight="1" x14ac:dyDescent="0.25">
      <c r="B9" s="34"/>
      <c r="C9" s="41" t="s">
        <v>145</v>
      </c>
      <c r="D9" s="14"/>
      <c r="E9" s="14"/>
      <c r="F9" s="14"/>
    </row>
    <row r="10" spans="2:41" s="34" customFormat="1" ht="13.65" customHeight="1" x14ac:dyDescent="0.25">
      <c r="B10" s="78"/>
      <c r="C10" s="57">
        <v>0</v>
      </c>
      <c r="D10" s="57">
        <f t="shared" ref="D10:AO10" si="0">C10+1</f>
        <v>1</v>
      </c>
      <c r="E10" s="57">
        <f t="shared" si="0"/>
        <v>2</v>
      </c>
      <c r="F10" s="57">
        <f t="shared" si="0"/>
        <v>3</v>
      </c>
      <c r="G10" s="57">
        <f t="shared" si="0"/>
        <v>4</v>
      </c>
      <c r="H10" s="57">
        <f t="shared" si="0"/>
        <v>5</v>
      </c>
      <c r="I10" s="57">
        <f t="shared" si="0"/>
        <v>6</v>
      </c>
      <c r="J10" s="57">
        <f t="shared" si="0"/>
        <v>7</v>
      </c>
      <c r="K10" s="57">
        <f t="shared" si="0"/>
        <v>8</v>
      </c>
      <c r="L10" s="57">
        <f t="shared" si="0"/>
        <v>9</v>
      </c>
      <c r="M10" s="57">
        <f t="shared" si="0"/>
        <v>10</v>
      </c>
      <c r="N10" s="57">
        <f t="shared" si="0"/>
        <v>11</v>
      </c>
      <c r="O10" s="57">
        <f t="shared" si="0"/>
        <v>12</v>
      </c>
      <c r="P10" s="57">
        <f t="shared" si="0"/>
        <v>13</v>
      </c>
      <c r="Q10" s="57">
        <f t="shared" si="0"/>
        <v>14</v>
      </c>
      <c r="R10" s="57">
        <f t="shared" si="0"/>
        <v>15</v>
      </c>
      <c r="S10" s="57">
        <f t="shared" si="0"/>
        <v>16</v>
      </c>
      <c r="T10" s="57">
        <f t="shared" si="0"/>
        <v>17</v>
      </c>
      <c r="U10" s="57">
        <f t="shared" si="0"/>
        <v>18</v>
      </c>
      <c r="V10" s="57">
        <f t="shared" si="0"/>
        <v>19</v>
      </c>
      <c r="W10" s="57">
        <f t="shared" si="0"/>
        <v>20</v>
      </c>
      <c r="X10" s="57">
        <f t="shared" si="0"/>
        <v>21</v>
      </c>
      <c r="Y10" s="57">
        <f t="shared" si="0"/>
        <v>22</v>
      </c>
      <c r="Z10" s="57">
        <f t="shared" si="0"/>
        <v>23</v>
      </c>
      <c r="AA10" s="57">
        <f t="shared" si="0"/>
        <v>24</v>
      </c>
      <c r="AB10" s="57">
        <f t="shared" si="0"/>
        <v>25</v>
      </c>
      <c r="AC10" s="57">
        <f t="shared" si="0"/>
        <v>26</v>
      </c>
      <c r="AD10" s="57">
        <f t="shared" si="0"/>
        <v>27</v>
      </c>
      <c r="AE10" s="57">
        <f t="shared" si="0"/>
        <v>28</v>
      </c>
      <c r="AF10" s="57">
        <f t="shared" si="0"/>
        <v>29</v>
      </c>
      <c r="AG10" s="57">
        <f t="shared" si="0"/>
        <v>30</v>
      </c>
      <c r="AH10" s="57">
        <f t="shared" si="0"/>
        <v>31</v>
      </c>
      <c r="AI10" s="57">
        <f t="shared" si="0"/>
        <v>32</v>
      </c>
      <c r="AJ10" s="57">
        <f t="shared" si="0"/>
        <v>33</v>
      </c>
      <c r="AK10" s="57">
        <f t="shared" si="0"/>
        <v>34</v>
      </c>
      <c r="AL10" s="57">
        <f t="shared" si="0"/>
        <v>35</v>
      </c>
      <c r="AM10" s="57">
        <f t="shared" si="0"/>
        <v>36</v>
      </c>
      <c r="AN10" s="57">
        <f t="shared" si="0"/>
        <v>37</v>
      </c>
      <c r="AO10" s="57">
        <f t="shared" si="0"/>
        <v>38</v>
      </c>
    </row>
    <row r="11" spans="2:41" ht="13.65" customHeight="1" x14ac:dyDescent="0.25">
      <c r="B11" s="34">
        <v>0</v>
      </c>
      <c r="C11" s="79" t="e">
        <f>[1]!OBGET([1]!OBCALL("",[1]!OBCALL("",$C$7,"getVolatility",[1]!obMake("","int",C$10),[1]!obMake("","int",$B11)),"getAverage"))</f>
        <v>#N/A</v>
      </c>
      <c r="D11" s="79" t="e">
        <f>[1]!OBGET([1]!OBCALL("",[1]!OBCALL("",$C$7,"getVolatility",[1]!obMake("","int",D$10),[1]!obMake("","int",$B11)),"getAverage"))</f>
        <v>#N/A</v>
      </c>
      <c r="E11" s="79" t="e">
        <f>[1]!OBGET([1]!OBCALL("",[1]!OBCALL("",$C$7,"getVolatility",[1]!obMake("","int",E$10),[1]!obMake("","int",$B11)),"getAverage"))</f>
        <v>#N/A</v>
      </c>
      <c r="F11" s="79" t="e">
        <f>[1]!OBGET([1]!OBCALL("",[1]!OBCALL("",$C$7,"getVolatility",[1]!obMake("","int",F$10),[1]!obMake("","int",$B11)),"getAverage"))</f>
        <v>#N/A</v>
      </c>
      <c r="G11" s="79" t="e">
        <f>[1]!OBGET([1]!OBCALL("",[1]!OBCALL("",$C$7,"getVolatility",[1]!obMake("","int",G$10),[1]!obMake("","int",$B11)),"getAverage"))</f>
        <v>#N/A</v>
      </c>
      <c r="H11" s="79" t="e">
        <f>[1]!OBGET([1]!OBCALL("",[1]!OBCALL("",$C$7,"getVolatility",[1]!obMake("","int",H$10),[1]!obMake("","int",$B11)),"getAverage"))</f>
        <v>#N/A</v>
      </c>
      <c r="I11" s="79" t="e">
        <f>[1]!OBGET([1]!OBCALL("",[1]!OBCALL("",$C$7,"getVolatility",[1]!obMake("","int",I$10),[1]!obMake("","int",$B11)),"getAverage"))</f>
        <v>#N/A</v>
      </c>
      <c r="J11" s="79" t="e">
        <f>[1]!OBGET([1]!OBCALL("",[1]!OBCALL("",$C$7,"getVolatility",[1]!obMake("","int",J$10),[1]!obMake("","int",$B11)),"getAverage"))</f>
        <v>#N/A</v>
      </c>
      <c r="K11" s="79" t="e">
        <f>[1]!OBGET([1]!OBCALL("",[1]!OBCALL("",$C$7,"getVolatility",[1]!obMake("","int",K$10),[1]!obMake("","int",$B11)),"getAverage"))</f>
        <v>#N/A</v>
      </c>
      <c r="L11" s="79" t="e">
        <f>[1]!OBGET([1]!OBCALL("",[1]!OBCALL("",$C$7,"getVolatility",[1]!obMake("","int",L$10),[1]!obMake("","int",$B11)),"getAverage"))</f>
        <v>#N/A</v>
      </c>
      <c r="M11" s="79" t="e">
        <f>[1]!OBGET([1]!OBCALL("",[1]!OBCALL("",$C$7,"getVolatility",[1]!obMake("","int",M$10),[1]!obMake("","int",$B11)),"getAverage"))</f>
        <v>#N/A</v>
      </c>
      <c r="N11" s="79" t="e">
        <f>[1]!OBGET([1]!OBCALL("",[1]!OBCALL("",$C$7,"getVolatility",[1]!obMake("","int",N$10),[1]!obMake("","int",$B11)),"getAverage"))</f>
        <v>#N/A</v>
      </c>
      <c r="O11" s="79" t="e">
        <f>[1]!OBGET([1]!OBCALL("",[1]!OBCALL("",$C$7,"getVolatility",[1]!obMake("","int",O$10),[1]!obMake("","int",$B11)),"getAverage"))</f>
        <v>#N/A</v>
      </c>
      <c r="P11" s="79" t="e">
        <f>[1]!OBGET([1]!OBCALL("",[1]!OBCALL("",$C$7,"getVolatility",[1]!obMake("","int",P$10),[1]!obMake("","int",$B11)),"getAverage"))</f>
        <v>#N/A</v>
      </c>
      <c r="Q11" s="79" t="e">
        <f>[1]!OBGET([1]!OBCALL("",[1]!OBCALL("",$C$7,"getVolatility",[1]!obMake("","int",Q$10),[1]!obMake("","int",$B11)),"getAverage"))</f>
        <v>#N/A</v>
      </c>
      <c r="R11" s="79" t="e">
        <f>[1]!OBGET([1]!OBCALL("",[1]!OBCALL("",$C$7,"getVolatility",[1]!obMake("","int",R$10),[1]!obMake("","int",$B11)),"getAverage"))</f>
        <v>#N/A</v>
      </c>
      <c r="S11" s="79" t="e">
        <f>[1]!OBGET([1]!OBCALL("",[1]!OBCALL("",$C$7,"getVolatility",[1]!obMake("","int",S$10),[1]!obMake("","int",$B11)),"getAverage"))</f>
        <v>#N/A</v>
      </c>
      <c r="T11" s="79" t="e">
        <f>[1]!OBGET([1]!OBCALL("",[1]!OBCALL("",$C$7,"getVolatility",[1]!obMake("","int",T$10),[1]!obMake("","int",$B11)),"getAverage"))</f>
        <v>#N/A</v>
      </c>
      <c r="U11" s="79" t="e">
        <f>[1]!OBGET([1]!OBCALL("",[1]!OBCALL("",$C$7,"getVolatility",[1]!obMake("","int",U$10),[1]!obMake("","int",$B11)),"getAverage"))</f>
        <v>#N/A</v>
      </c>
      <c r="V11" s="79" t="e">
        <f>[1]!OBGET([1]!OBCALL("",[1]!OBCALL("",$C$7,"getVolatility",[1]!obMake("","int",V$10),[1]!obMake("","int",$B11)),"getAverage"))</f>
        <v>#N/A</v>
      </c>
      <c r="W11" s="79" t="e">
        <f>[1]!OBGET([1]!OBCALL("",[1]!OBCALL("",$C$7,"getVolatility",[1]!obMake("","int",W$10),[1]!obMake("","int",$B11)),"getAverage"))</f>
        <v>#N/A</v>
      </c>
      <c r="X11" s="79" t="e">
        <f>[1]!OBGET([1]!OBCALL("",[1]!OBCALL("",$C$7,"getVolatility",[1]!obMake("","int",X$10),[1]!obMake("","int",$B11)),"getAverage"))</f>
        <v>#N/A</v>
      </c>
      <c r="Y11" s="79" t="e">
        <f>[1]!OBGET([1]!OBCALL("",[1]!OBCALL("",$C$7,"getVolatility",[1]!obMake("","int",Y$10),[1]!obMake("","int",$B11)),"getAverage"))</f>
        <v>#N/A</v>
      </c>
      <c r="Z11" s="79" t="e">
        <f>[1]!OBGET([1]!OBCALL("",[1]!OBCALL("",$C$7,"getVolatility",[1]!obMake("","int",Z$10),[1]!obMake("","int",$B11)),"getAverage"))</f>
        <v>#N/A</v>
      </c>
      <c r="AA11" s="79" t="e">
        <f>[1]!OBGET([1]!OBCALL("",[1]!OBCALL("",$C$7,"getVolatility",[1]!obMake("","int",AA$10),[1]!obMake("","int",$B11)),"getAverage"))</f>
        <v>#N/A</v>
      </c>
      <c r="AB11" s="79" t="e">
        <f>[1]!OBGET([1]!OBCALL("",[1]!OBCALL("",$C$7,"getVolatility",[1]!obMake("","int",AB$10),[1]!obMake("","int",$B11)),"getAverage"))</f>
        <v>#N/A</v>
      </c>
      <c r="AC11" s="79" t="e">
        <f>[1]!OBGET([1]!OBCALL("",[1]!OBCALL("",$C$7,"getVolatility",[1]!obMake("","int",AC$10),[1]!obMake("","int",$B11)),"getAverage"))</f>
        <v>#N/A</v>
      </c>
      <c r="AD11" s="79" t="e">
        <f>[1]!OBGET([1]!OBCALL("",[1]!OBCALL("",$C$7,"getVolatility",[1]!obMake("","int",AD$10),[1]!obMake("","int",$B11)),"getAverage"))</f>
        <v>#N/A</v>
      </c>
      <c r="AE11" s="79" t="e">
        <f>[1]!OBGET([1]!OBCALL("",[1]!OBCALL("",$C$7,"getVolatility",[1]!obMake("","int",AE$10),[1]!obMake("","int",$B11)),"getAverage"))</f>
        <v>#N/A</v>
      </c>
      <c r="AF11" s="79" t="e">
        <f>[1]!OBGET([1]!OBCALL("",[1]!OBCALL("",$C$7,"getVolatility",[1]!obMake("","int",AF$10),[1]!obMake("","int",$B11)),"getAverage"))</f>
        <v>#N/A</v>
      </c>
      <c r="AG11" s="79" t="e">
        <f>[1]!OBGET([1]!OBCALL("",[1]!OBCALL("",$C$7,"getVolatility",[1]!obMake("","int",AG$10),[1]!obMake("","int",$B11)),"getAverage"))</f>
        <v>#N/A</v>
      </c>
      <c r="AH11" s="79" t="e">
        <f>[1]!OBGET([1]!OBCALL("",[1]!OBCALL("",$C$7,"getVolatility",[1]!obMake("","int",AH$10),[1]!obMake("","int",$B11)),"getAverage"))</f>
        <v>#N/A</v>
      </c>
      <c r="AI11" s="79" t="e">
        <f>[1]!OBGET([1]!OBCALL("",[1]!OBCALL("",$C$7,"getVolatility",[1]!obMake("","int",AI$10),[1]!obMake("","int",$B11)),"getAverage"))</f>
        <v>#N/A</v>
      </c>
      <c r="AJ11" s="79" t="e">
        <f>[1]!OBGET([1]!OBCALL("",[1]!OBCALL("",$C$7,"getVolatility",[1]!obMake("","int",AJ$10),[1]!obMake("","int",$B11)),"getAverage"))</f>
        <v>#N/A</v>
      </c>
      <c r="AK11" s="79" t="e">
        <f>[1]!OBGET([1]!OBCALL("",[1]!OBCALL("",$C$7,"getVolatility",[1]!obMake("","int",AK$10),[1]!obMake("","int",$B11)),"getAverage"))</f>
        <v>#N/A</v>
      </c>
      <c r="AL11" s="79" t="e">
        <f>[1]!OBGET([1]!OBCALL("",[1]!OBCALL("",$C$7,"getVolatility",[1]!obMake("","int",AL$10),[1]!obMake("","int",$B11)),"getAverage"))</f>
        <v>#N/A</v>
      </c>
      <c r="AM11" s="79" t="e">
        <f>[1]!OBGET([1]!OBCALL("",[1]!OBCALL("",$C$7,"getVolatility",[1]!obMake("","int",AM$10),[1]!obMake("","int",$B11)),"getAverage"))</f>
        <v>#N/A</v>
      </c>
      <c r="AN11" s="79" t="e">
        <f>[1]!OBGET([1]!OBCALL("",[1]!OBCALL("",$C$7,"getVolatility",[1]!obMake("","int",AN$10),[1]!obMake("","int",$B11)),"getAverage"))</f>
        <v>#N/A</v>
      </c>
      <c r="AO11" s="79" t="e">
        <f>[1]!OBGET([1]!OBCALL("",[1]!OBCALL("",$C$7,"getVolatility",[1]!obMake("","int",AO$10),[1]!obMake("","int",$B11)),"getAverage"))</f>
        <v>#N/A</v>
      </c>
    </row>
    <row r="12" spans="2:41" ht="13.65" customHeight="1" x14ac:dyDescent="0.25">
      <c r="B12" s="34">
        <v>1</v>
      </c>
      <c r="C12" s="79" t="e">
        <f>[1]!OBGET([1]!OBCALL("",[1]!OBCALL("",$C$7,"getVolatility",[1]!obMake("","int",C$10),[1]!obMake("","int",$B12)),"getAverage"))</f>
        <v>#N/A</v>
      </c>
      <c r="D12" s="79" t="e">
        <f>[1]!OBGET([1]!OBCALL("",[1]!OBCALL("",$C$7,"getVolatility",[1]!obMake("","int",D$10),[1]!obMake("","int",$B12)),"getAverage"))</f>
        <v>#N/A</v>
      </c>
      <c r="E12" s="79" t="e">
        <f>[1]!OBGET([1]!OBCALL("",[1]!OBCALL("",$C$7,"getVolatility",[1]!obMake("","int",E$10),[1]!obMake("","int",$B12)),"getAverage"))</f>
        <v>#N/A</v>
      </c>
      <c r="F12" s="79" t="e">
        <f>[1]!OBGET([1]!OBCALL("",[1]!OBCALL("",$C$7,"getVolatility",[1]!obMake("","int",F$10),[1]!obMake("","int",$B12)),"getAverage"))</f>
        <v>#N/A</v>
      </c>
      <c r="G12" s="79" t="e">
        <f>[1]!OBGET([1]!OBCALL("",[1]!OBCALL("",$C$7,"getVolatility",[1]!obMake("","int",G$10),[1]!obMake("","int",$B12)),"getAverage"))</f>
        <v>#N/A</v>
      </c>
      <c r="H12" s="79" t="e">
        <f>[1]!OBGET([1]!OBCALL("",[1]!OBCALL("",$C$7,"getVolatility",[1]!obMake("","int",H$10),[1]!obMake("","int",$B12)),"getAverage"))</f>
        <v>#N/A</v>
      </c>
      <c r="I12" s="79" t="e">
        <f>[1]!OBGET([1]!OBCALL("",[1]!OBCALL("",$C$7,"getVolatility",[1]!obMake("","int",I$10),[1]!obMake("","int",$B12)),"getAverage"))</f>
        <v>#N/A</v>
      </c>
      <c r="J12" s="79" t="e">
        <f>[1]!OBGET([1]!OBCALL("",[1]!OBCALL("",$C$7,"getVolatility",[1]!obMake("","int",J$10),[1]!obMake("","int",$B12)),"getAverage"))</f>
        <v>#N/A</v>
      </c>
      <c r="K12" s="79" t="e">
        <f>[1]!OBGET([1]!OBCALL("",[1]!OBCALL("",$C$7,"getVolatility",[1]!obMake("","int",K$10),[1]!obMake("","int",$B12)),"getAverage"))</f>
        <v>#N/A</v>
      </c>
      <c r="L12" s="79" t="e">
        <f>[1]!OBGET([1]!OBCALL("",[1]!OBCALL("",$C$7,"getVolatility",[1]!obMake("","int",L$10),[1]!obMake("","int",$B12)),"getAverage"))</f>
        <v>#N/A</v>
      </c>
      <c r="M12" s="79" t="e">
        <f>[1]!OBGET([1]!OBCALL("",[1]!OBCALL("",$C$7,"getVolatility",[1]!obMake("","int",M$10),[1]!obMake("","int",$B12)),"getAverage"))</f>
        <v>#N/A</v>
      </c>
      <c r="N12" s="79" t="e">
        <f>[1]!OBGET([1]!OBCALL("",[1]!OBCALL("",$C$7,"getVolatility",[1]!obMake("","int",N$10),[1]!obMake("","int",$B12)),"getAverage"))</f>
        <v>#N/A</v>
      </c>
      <c r="O12" s="79" t="e">
        <f>[1]!OBGET([1]!OBCALL("",[1]!OBCALL("",$C$7,"getVolatility",[1]!obMake("","int",O$10),[1]!obMake("","int",$B12)),"getAverage"))</f>
        <v>#N/A</v>
      </c>
      <c r="P12" s="79" t="e">
        <f>[1]!OBGET([1]!OBCALL("",[1]!OBCALL("",$C$7,"getVolatility",[1]!obMake("","int",P$10),[1]!obMake("","int",$B12)),"getAverage"))</f>
        <v>#N/A</v>
      </c>
      <c r="Q12" s="79" t="e">
        <f>[1]!OBGET([1]!OBCALL("",[1]!OBCALL("",$C$7,"getVolatility",[1]!obMake("","int",Q$10),[1]!obMake("","int",$B12)),"getAverage"))</f>
        <v>#N/A</v>
      </c>
      <c r="R12" s="79" t="e">
        <f>[1]!OBGET([1]!OBCALL("",[1]!OBCALL("",$C$7,"getVolatility",[1]!obMake("","int",R$10),[1]!obMake("","int",$B12)),"getAverage"))</f>
        <v>#N/A</v>
      </c>
      <c r="S12" s="79" t="e">
        <f>[1]!OBGET([1]!OBCALL("",[1]!OBCALL("",$C$7,"getVolatility",[1]!obMake("","int",S$10),[1]!obMake("","int",$B12)),"getAverage"))</f>
        <v>#N/A</v>
      </c>
      <c r="T12" s="79" t="e">
        <f>[1]!OBGET([1]!OBCALL("",[1]!OBCALL("",$C$7,"getVolatility",[1]!obMake("","int",T$10),[1]!obMake("","int",$B12)),"getAverage"))</f>
        <v>#N/A</v>
      </c>
      <c r="U12" s="79" t="e">
        <f>[1]!OBGET([1]!OBCALL("",[1]!OBCALL("",$C$7,"getVolatility",[1]!obMake("","int",U$10),[1]!obMake("","int",$B12)),"getAverage"))</f>
        <v>#N/A</v>
      </c>
      <c r="V12" s="79" t="e">
        <f>[1]!OBGET([1]!OBCALL("",[1]!OBCALL("",$C$7,"getVolatility",[1]!obMake("","int",V$10),[1]!obMake("","int",$B12)),"getAverage"))</f>
        <v>#N/A</v>
      </c>
      <c r="W12" s="79" t="e">
        <f>[1]!OBGET([1]!OBCALL("",[1]!OBCALL("",$C$7,"getVolatility",[1]!obMake("","int",W$10),[1]!obMake("","int",$B12)),"getAverage"))</f>
        <v>#N/A</v>
      </c>
      <c r="X12" s="79" t="e">
        <f>[1]!OBGET([1]!OBCALL("",[1]!OBCALL("",$C$7,"getVolatility",[1]!obMake("","int",X$10),[1]!obMake("","int",$B12)),"getAverage"))</f>
        <v>#N/A</v>
      </c>
      <c r="Y12" s="79" t="e">
        <f>[1]!OBGET([1]!OBCALL("",[1]!OBCALL("",$C$7,"getVolatility",[1]!obMake("","int",Y$10),[1]!obMake("","int",$B12)),"getAverage"))</f>
        <v>#N/A</v>
      </c>
      <c r="Z12" s="79" t="e">
        <f>[1]!OBGET([1]!OBCALL("",[1]!OBCALL("",$C$7,"getVolatility",[1]!obMake("","int",Z$10),[1]!obMake("","int",$B12)),"getAverage"))</f>
        <v>#N/A</v>
      </c>
      <c r="AA12" s="79" t="e">
        <f>[1]!OBGET([1]!OBCALL("",[1]!OBCALL("",$C$7,"getVolatility",[1]!obMake("","int",AA$10),[1]!obMake("","int",$B12)),"getAverage"))</f>
        <v>#N/A</v>
      </c>
      <c r="AB12" s="79" t="e">
        <f>[1]!OBGET([1]!OBCALL("",[1]!OBCALL("",$C$7,"getVolatility",[1]!obMake("","int",AB$10),[1]!obMake("","int",$B12)),"getAverage"))</f>
        <v>#N/A</v>
      </c>
      <c r="AC12" s="79" t="e">
        <f>[1]!OBGET([1]!OBCALL("",[1]!OBCALL("",$C$7,"getVolatility",[1]!obMake("","int",AC$10),[1]!obMake("","int",$B12)),"getAverage"))</f>
        <v>#N/A</v>
      </c>
      <c r="AD12" s="79" t="e">
        <f>[1]!OBGET([1]!OBCALL("",[1]!OBCALL("",$C$7,"getVolatility",[1]!obMake("","int",AD$10),[1]!obMake("","int",$B12)),"getAverage"))</f>
        <v>#N/A</v>
      </c>
      <c r="AE12" s="79" t="e">
        <f>[1]!OBGET([1]!OBCALL("",[1]!OBCALL("",$C$7,"getVolatility",[1]!obMake("","int",AE$10),[1]!obMake("","int",$B12)),"getAverage"))</f>
        <v>#N/A</v>
      </c>
      <c r="AF12" s="79" t="e">
        <f>[1]!OBGET([1]!OBCALL("",[1]!OBCALL("",$C$7,"getVolatility",[1]!obMake("","int",AF$10),[1]!obMake("","int",$B12)),"getAverage"))</f>
        <v>#N/A</v>
      </c>
      <c r="AG12" s="79" t="e">
        <f>[1]!OBGET([1]!OBCALL("",[1]!OBCALL("",$C$7,"getVolatility",[1]!obMake("","int",AG$10),[1]!obMake("","int",$B12)),"getAverage"))</f>
        <v>#N/A</v>
      </c>
      <c r="AH12" s="79" t="e">
        <f>[1]!OBGET([1]!OBCALL("",[1]!OBCALL("",$C$7,"getVolatility",[1]!obMake("","int",AH$10),[1]!obMake("","int",$B12)),"getAverage"))</f>
        <v>#N/A</v>
      </c>
      <c r="AI12" s="79" t="e">
        <f>[1]!OBGET([1]!OBCALL("",[1]!OBCALL("",$C$7,"getVolatility",[1]!obMake("","int",AI$10),[1]!obMake("","int",$B12)),"getAverage"))</f>
        <v>#N/A</v>
      </c>
      <c r="AJ12" s="79" t="e">
        <f>[1]!OBGET([1]!OBCALL("",[1]!OBCALL("",$C$7,"getVolatility",[1]!obMake("","int",AJ$10),[1]!obMake("","int",$B12)),"getAverage"))</f>
        <v>#N/A</v>
      </c>
      <c r="AK12" s="79" t="e">
        <f>[1]!OBGET([1]!OBCALL("",[1]!OBCALL("",$C$7,"getVolatility",[1]!obMake("","int",AK$10),[1]!obMake("","int",$B12)),"getAverage"))</f>
        <v>#N/A</v>
      </c>
      <c r="AL12" s="79" t="e">
        <f>[1]!OBGET([1]!OBCALL("",[1]!OBCALL("",$C$7,"getVolatility",[1]!obMake("","int",AL$10),[1]!obMake("","int",$B12)),"getAverage"))</f>
        <v>#N/A</v>
      </c>
      <c r="AM12" s="79" t="e">
        <f>[1]!OBGET([1]!OBCALL("",[1]!OBCALL("",$C$7,"getVolatility",[1]!obMake("","int",AM$10),[1]!obMake("","int",$B12)),"getAverage"))</f>
        <v>#N/A</v>
      </c>
      <c r="AN12" s="79" t="e">
        <f>[1]!OBGET([1]!OBCALL("",[1]!OBCALL("",$C$7,"getVolatility",[1]!obMake("","int",AN$10),[1]!obMake("","int",$B12)),"getAverage"))</f>
        <v>#N/A</v>
      </c>
      <c r="AO12" s="79" t="e">
        <f>[1]!OBGET([1]!OBCALL("",[1]!OBCALL("",$C$7,"getVolatility",[1]!obMake("","int",AO$10),[1]!obMake("","int",$B12)),"getAverage"))</f>
        <v>#N/A</v>
      </c>
    </row>
    <row r="13" spans="2:41" ht="13.65" customHeight="1" x14ac:dyDescent="0.25">
      <c r="B13" s="34">
        <v>2</v>
      </c>
      <c r="C13" s="79" t="e">
        <f>[1]!OBGET([1]!OBCALL("",[1]!OBCALL("",$C$7,"getVolatility",[1]!obMake("","int",C$10),[1]!obMake("","int",$B13)),"getAverage"))</f>
        <v>#N/A</v>
      </c>
      <c r="D13" s="79" t="e">
        <f>[1]!OBGET([1]!OBCALL("",[1]!OBCALL("",$C$7,"getVolatility",[1]!obMake("","int",D$10),[1]!obMake("","int",$B13)),"getAverage"))</f>
        <v>#N/A</v>
      </c>
      <c r="E13" s="79" t="e">
        <f>[1]!OBGET([1]!OBCALL("",[1]!OBCALL("",$C$7,"getVolatility",[1]!obMake("","int",E$10),[1]!obMake("","int",$B13)),"getAverage"))</f>
        <v>#N/A</v>
      </c>
      <c r="F13" s="79" t="e">
        <f>[1]!OBGET([1]!OBCALL("",[1]!OBCALL("",$C$7,"getVolatility",[1]!obMake("","int",F$10),[1]!obMake("","int",$B13)),"getAverage"))</f>
        <v>#N/A</v>
      </c>
      <c r="G13" s="79" t="e">
        <f>[1]!OBGET([1]!OBCALL("",[1]!OBCALL("",$C$7,"getVolatility",[1]!obMake("","int",G$10),[1]!obMake("","int",$B13)),"getAverage"))</f>
        <v>#N/A</v>
      </c>
      <c r="H13" s="79" t="e">
        <f>[1]!OBGET([1]!OBCALL("",[1]!OBCALL("",$C$7,"getVolatility",[1]!obMake("","int",H$10),[1]!obMake("","int",$B13)),"getAverage"))</f>
        <v>#N/A</v>
      </c>
      <c r="I13" s="79" t="e">
        <f>[1]!OBGET([1]!OBCALL("",[1]!OBCALL("",$C$7,"getVolatility",[1]!obMake("","int",I$10),[1]!obMake("","int",$B13)),"getAverage"))</f>
        <v>#N/A</v>
      </c>
      <c r="J13" s="79" t="e">
        <f>[1]!OBGET([1]!OBCALL("",[1]!OBCALL("",$C$7,"getVolatility",[1]!obMake("","int",J$10),[1]!obMake("","int",$B13)),"getAverage"))</f>
        <v>#N/A</v>
      </c>
      <c r="K13" s="79" t="e">
        <f>[1]!OBGET([1]!OBCALL("",[1]!OBCALL("",$C$7,"getVolatility",[1]!obMake("","int",K$10),[1]!obMake("","int",$B13)),"getAverage"))</f>
        <v>#N/A</v>
      </c>
      <c r="L13" s="79" t="e">
        <f>[1]!OBGET([1]!OBCALL("",[1]!OBCALL("",$C$7,"getVolatility",[1]!obMake("","int",L$10),[1]!obMake("","int",$B13)),"getAverage"))</f>
        <v>#N/A</v>
      </c>
      <c r="M13" s="79" t="e">
        <f>[1]!OBGET([1]!OBCALL("",[1]!OBCALL("",$C$7,"getVolatility",[1]!obMake("","int",M$10),[1]!obMake("","int",$B13)),"getAverage"))</f>
        <v>#N/A</v>
      </c>
      <c r="N13" s="79" t="e">
        <f>[1]!OBGET([1]!OBCALL("",[1]!OBCALL("",$C$7,"getVolatility",[1]!obMake("","int",N$10),[1]!obMake("","int",$B13)),"getAverage"))</f>
        <v>#N/A</v>
      </c>
      <c r="O13" s="79" t="e">
        <f>[1]!OBGET([1]!OBCALL("",[1]!OBCALL("",$C$7,"getVolatility",[1]!obMake("","int",O$10),[1]!obMake("","int",$B13)),"getAverage"))</f>
        <v>#N/A</v>
      </c>
      <c r="P13" s="79" t="e">
        <f>[1]!OBGET([1]!OBCALL("",[1]!OBCALL("",$C$7,"getVolatility",[1]!obMake("","int",P$10),[1]!obMake("","int",$B13)),"getAverage"))</f>
        <v>#N/A</v>
      </c>
      <c r="Q13" s="79" t="e">
        <f>[1]!OBGET([1]!OBCALL("",[1]!OBCALL("",$C$7,"getVolatility",[1]!obMake("","int",Q$10),[1]!obMake("","int",$B13)),"getAverage"))</f>
        <v>#N/A</v>
      </c>
      <c r="R13" s="79" t="e">
        <f>[1]!OBGET([1]!OBCALL("",[1]!OBCALL("",$C$7,"getVolatility",[1]!obMake("","int",R$10),[1]!obMake("","int",$B13)),"getAverage"))</f>
        <v>#N/A</v>
      </c>
      <c r="S13" s="79" t="e">
        <f>[1]!OBGET([1]!OBCALL("",[1]!OBCALL("",$C$7,"getVolatility",[1]!obMake("","int",S$10),[1]!obMake("","int",$B13)),"getAverage"))</f>
        <v>#N/A</v>
      </c>
      <c r="T13" s="79" t="e">
        <f>[1]!OBGET([1]!OBCALL("",[1]!OBCALL("",$C$7,"getVolatility",[1]!obMake("","int",T$10),[1]!obMake("","int",$B13)),"getAverage"))</f>
        <v>#N/A</v>
      </c>
      <c r="U13" s="79" t="e">
        <f>[1]!OBGET([1]!OBCALL("",[1]!OBCALL("",$C$7,"getVolatility",[1]!obMake("","int",U$10),[1]!obMake("","int",$B13)),"getAverage"))</f>
        <v>#N/A</v>
      </c>
      <c r="V13" s="79" t="e">
        <f>[1]!OBGET([1]!OBCALL("",[1]!OBCALL("",$C$7,"getVolatility",[1]!obMake("","int",V$10),[1]!obMake("","int",$B13)),"getAverage"))</f>
        <v>#N/A</v>
      </c>
      <c r="W13" s="79" t="e">
        <f>[1]!OBGET([1]!OBCALL("",[1]!OBCALL("",$C$7,"getVolatility",[1]!obMake("","int",W$10),[1]!obMake("","int",$B13)),"getAverage"))</f>
        <v>#N/A</v>
      </c>
      <c r="X13" s="79" t="e">
        <f>[1]!OBGET([1]!OBCALL("",[1]!OBCALL("",$C$7,"getVolatility",[1]!obMake("","int",X$10),[1]!obMake("","int",$B13)),"getAverage"))</f>
        <v>#N/A</v>
      </c>
      <c r="Y13" s="79" t="e">
        <f>[1]!OBGET([1]!OBCALL("",[1]!OBCALL("",$C$7,"getVolatility",[1]!obMake("","int",Y$10),[1]!obMake("","int",$B13)),"getAverage"))</f>
        <v>#N/A</v>
      </c>
      <c r="Z13" s="79" t="e">
        <f>[1]!OBGET([1]!OBCALL("",[1]!OBCALL("",$C$7,"getVolatility",[1]!obMake("","int",Z$10),[1]!obMake("","int",$B13)),"getAverage"))</f>
        <v>#N/A</v>
      </c>
      <c r="AA13" s="79" t="e">
        <f>[1]!OBGET([1]!OBCALL("",[1]!OBCALL("",$C$7,"getVolatility",[1]!obMake("","int",AA$10),[1]!obMake("","int",$B13)),"getAverage"))</f>
        <v>#N/A</v>
      </c>
      <c r="AB13" s="79" t="e">
        <f>[1]!OBGET([1]!OBCALL("",[1]!OBCALL("",$C$7,"getVolatility",[1]!obMake("","int",AB$10),[1]!obMake("","int",$B13)),"getAverage"))</f>
        <v>#N/A</v>
      </c>
      <c r="AC13" s="79" t="e">
        <f>[1]!OBGET([1]!OBCALL("",[1]!OBCALL("",$C$7,"getVolatility",[1]!obMake("","int",AC$10),[1]!obMake("","int",$B13)),"getAverage"))</f>
        <v>#N/A</v>
      </c>
      <c r="AD13" s="79" t="e">
        <f>[1]!OBGET([1]!OBCALL("",[1]!OBCALL("",$C$7,"getVolatility",[1]!obMake("","int",AD$10),[1]!obMake("","int",$B13)),"getAverage"))</f>
        <v>#N/A</v>
      </c>
      <c r="AE13" s="79" t="e">
        <f>[1]!OBGET([1]!OBCALL("",[1]!OBCALL("",$C$7,"getVolatility",[1]!obMake("","int",AE$10),[1]!obMake("","int",$B13)),"getAverage"))</f>
        <v>#N/A</v>
      </c>
      <c r="AF13" s="79" t="e">
        <f>[1]!OBGET([1]!OBCALL("",[1]!OBCALL("",$C$7,"getVolatility",[1]!obMake("","int",AF$10),[1]!obMake("","int",$B13)),"getAverage"))</f>
        <v>#N/A</v>
      </c>
      <c r="AG13" s="79" t="e">
        <f>[1]!OBGET([1]!OBCALL("",[1]!OBCALL("",$C$7,"getVolatility",[1]!obMake("","int",AG$10),[1]!obMake("","int",$B13)),"getAverage"))</f>
        <v>#N/A</v>
      </c>
      <c r="AH13" s="79" t="e">
        <f>[1]!OBGET([1]!OBCALL("",[1]!OBCALL("",$C$7,"getVolatility",[1]!obMake("","int",AH$10),[1]!obMake("","int",$B13)),"getAverage"))</f>
        <v>#N/A</v>
      </c>
      <c r="AI13" s="79" t="e">
        <f>[1]!OBGET([1]!OBCALL("",[1]!OBCALL("",$C$7,"getVolatility",[1]!obMake("","int",AI$10),[1]!obMake("","int",$B13)),"getAverage"))</f>
        <v>#N/A</v>
      </c>
      <c r="AJ13" s="79" t="e">
        <f>[1]!OBGET([1]!OBCALL("",[1]!OBCALL("",$C$7,"getVolatility",[1]!obMake("","int",AJ$10),[1]!obMake("","int",$B13)),"getAverage"))</f>
        <v>#N/A</v>
      </c>
      <c r="AK13" s="79" t="e">
        <f>[1]!OBGET([1]!OBCALL("",[1]!OBCALL("",$C$7,"getVolatility",[1]!obMake("","int",AK$10),[1]!obMake("","int",$B13)),"getAverage"))</f>
        <v>#N/A</v>
      </c>
      <c r="AL13" s="79" t="e">
        <f>[1]!OBGET([1]!OBCALL("",[1]!OBCALL("",$C$7,"getVolatility",[1]!obMake("","int",AL$10),[1]!obMake("","int",$B13)),"getAverage"))</f>
        <v>#N/A</v>
      </c>
      <c r="AM13" s="79" t="e">
        <f>[1]!OBGET([1]!OBCALL("",[1]!OBCALL("",$C$7,"getVolatility",[1]!obMake("","int",AM$10),[1]!obMake("","int",$B13)),"getAverage"))</f>
        <v>#N/A</v>
      </c>
      <c r="AN13" s="79" t="e">
        <f>[1]!OBGET([1]!OBCALL("",[1]!OBCALL("",$C$7,"getVolatility",[1]!obMake("","int",AN$10),[1]!obMake("","int",$B13)),"getAverage"))</f>
        <v>#N/A</v>
      </c>
      <c r="AO13" s="79" t="e">
        <f>[1]!OBGET([1]!OBCALL("",[1]!OBCALL("",$C$7,"getVolatility",[1]!obMake("","int",AO$10),[1]!obMake("","int",$B13)),"getAverage"))</f>
        <v>#N/A</v>
      </c>
    </row>
    <row r="14" spans="2:41" ht="13.65" customHeight="1" x14ac:dyDescent="0.25">
      <c r="B14" s="34">
        <v>3</v>
      </c>
      <c r="C14" s="79" t="e">
        <f>[1]!OBGET([1]!OBCALL("",[1]!OBCALL("",$C$7,"getVolatility",[1]!obMake("","int",C$10),[1]!obMake("","int",$B14)),"getAverage"))</f>
        <v>#N/A</v>
      </c>
      <c r="D14" s="79" t="e">
        <f>[1]!OBGET([1]!OBCALL("",[1]!OBCALL("",$C$7,"getVolatility",[1]!obMake("","int",D$10),[1]!obMake("","int",$B14)),"getAverage"))</f>
        <v>#N/A</v>
      </c>
      <c r="E14" s="79" t="e">
        <f>[1]!OBGET([1]!OBCALL("",[1]!OBCALL("",$C$7,"getVolatility",[1]!obMake("","int",E$10),[1]!obMake("","int",$B14)),"getAverage"))</f>
        <v>#N/A</v>
      </c>
      <c r="F14" s="79" t="e">
        <f>[1]!OBGET([1]!OBCALL("",[1]!OBCALL("",$C$7,"getVolatility",[1]!obMake("","int",F$10),[1]!obMake("","int",$B14)),"getAverage"))</f>
        <v>#N/A</v>
      </c>
      <c r="G14" s="79" t="e">
        <f>[1]!OBGET([1]!OBCALL("",[1]!OBCALL("",$C$7,"getVolatility",[1]!obMake("","int",G$10),[1]!obMake("","int",$B14)),"getAverage"))</f>
        <v>#N/A</v>
      </c>
      <c r="H14" s="79" t="e">
        <f>[1]!OBGET([1]!OBCALL("",[1]!OBCALL("",$C$7,"getVolatility",[1]!obMake("","int",H$10),[1]!obMake("","int",$B14)),"getAverage"))</f>
        <v>#N/A</v>
      </c>
      <c r="I14" s="79" t="e">
        <f>[1]!OBGET([1]!OBCALL("",[1]!OBCALL("",$C$7,"getVolatility",[1]!obMake("","int",I$10),[1]!obMake("","int",$B14)),"getAverage"))</f>
        <v>#N/A</v>
      </c>
      <c r="J14" s="79" t="e">
        <f>[1]!OBGET([1]!OBCALL("",[1]!OBCALL("",$C$7,"getVolatility",[1]!obMake("","int",J$10),[1]!obMake("","int",$B14)),"getAverage"))</f>
        <v>#N/A</v>
      </c>
      <c r="K14" s="79" t="e">
        <f>[1]!OBGET([1]!OBCALL("",[1]!OBCALL("",$C$7,"getVolatility",[1]!obMake("","int",K$10),[1]!obMake("","int",$B14)),"getAverage"))</f>
        <v>#N/A</v>
      </c>
      <c r="L14" s="79" t="e">
        <f>[1]!OBGET([1]!OBCALL("",[1]!OBCALL("",$C$7,"getVolatility",[1]!obMake("","int",L$10),[1]!obMake("","int",$B14)),"getAverage"))</f>
        <v>#N/A</v>
      </c>
      <c r="M14" s="79" t="e">
        <f>[1]!OBGET([1]!OBCALL("",[1]!OBCALL("",$C$7,"getVolatility",[1]!obMake("","int",M$10),[1]!obMake("","int",$B14)),"getAverage"))</f>
        <v>#N/A</v>
      </c>
      <c r="N14" s="79" t="e">
        <f>[1]!OBGET([1]!OBCALL("",[1]!OBCALL("",$C$7,"getVolatility",[1]!obMake("","int",N$10),[1]!obMake("","int",$B14)),"getAverage"))</f>
        <v>#N/A</v>
      </c>
      <c r="O14" s="79" t="e">
        <f>[1]!OBGET([1]!OBCALL("",[1]!OBCALL("",$C$7,"getVolatility",[1]!obMake("","int",O$10),[1]!obMake("","int",$B14)),"getAverage"))</f>
        <v>#N/A</v>
      </c>
      <c r="P14" s="79" t="e">
        <f>[1]!OBGET([1]!OBCALL("",[1]!OBCALL("",$C$7,"getVolatility",[1]!obMake("","int",P$10),[1]!obMake("","int",$B14)),"getAverage"))</f>
        <v>#N/A</v>
      </c>
      <c r="Q14" s="79" t="e">
        <f>[1]!OBGET([1]!OBCALL("",[1]!OBCALL("",$C$7,"getVolatility",[1]!obMake("","int",Q$10),[1]!obMake("","int",$B14)),"getAverage"))</f>
        <v>#N/A</v>
      </c>
      <c r="R14" s="79" t="e">
        <f>[1]!OBGET([1]!OBCALL("",[1]!OBCALL("",$C$7,"getVolatility",[1]!obMake("","int",R$10),[1]!obMake("","int",$B14)),"getAverage"))</f>
        <v>#N/A</v>
      </c>
      <c r="S14" s="79" t="e">
        <f>[1]!OBGET([1]!OBCALL("",[1]!OBCALL("",$C$7,"getVolatility",[1]!obMake("","int",S$10),[1]!obMake("","int",$B14)),"getAverage"))</f>
        <v>#N/A</v>
      </c>
      <c r="T14" s="79" t="e">
        <f>[1]!OBGET([1]!OBCALL("",[1]!OBCALL("",$C$7,"getVolatility",[1]!obMake("","int",T$10),[1]!obMake("","int",$B14)),"getAverage"))</f>
        <v>#N/A</v>
      </c>
      <c r="U14" s="79" t="e">
        <f>[1]!OBGET([1]!OBCALL("",[1]!OBCALL("",$C$7,"getVolatility",[1]!obMake("","int",U$10),[1]!obMake("","int",$B14)),"getAverage"))</f>
        <v>#N/A</v>
      </c>
      <c r="V14" s="79" t="e">
        <f>[1]!OBGET([1]!OBCALL("",[1]!OBCALL("",$C$7,"getVolatility",[1]!obMake("","int",V$10),[1]!obMake("","int",$B14)),"getAverage"))</f>
        <v>#N/A</v>
      </c>
      <c r="W14" s="79" t="e">
        <f>[1]!OBGET([1]!OBCALL("",[1]!OBCALL("",$C$7,"getVolatility",[1]!obMake("","int",W$10),[1]!obMake("","int",$B14)),"getAverage"))</f>
        <v>#N/A</v>
      </c>
      <c r="X14" s="79" t="e">
        <f>[1]!OBGET([1]!OBCALL("",[1]!OBCALL("",$C$7,"getVolatility",[1]!obMake("","int",X$10),[1]!obMake("","int",$B14)),"getAverage"))</f>
        <v>#N/A</v>
      </c>
      <c r="Y14" s="79" t="e">
        <f>[1]!OBGET([1]!OBCALL("",[1]!OBCALL("",$C$7,"getVolatility",[1]!obMake("","int",Y$10),[1]!obMake("","int",$B14)),"getAverage"))</f>
        <v>#N/A</v>
      </c>
      <c r="Z14" s="79" t="e">
        <f>[1]!OBGET([1]!OBCALL("",[1]!OBCALL("",$C$7,"getVolatility",[1]!obMake("","int",Z$10),[1]!obMake("","int",$B14)),"getAverage"))</f>
        <v>#N/A</v>
      </c>
      <c r="AA14" s="79" t="e">
        <f>[1]!OBGET([1]!OBCALL("",[1]!OBCALL("",$C$7,"getVolatility",[1]!obMake("","int",AA$10),[1]!obMake("","int",$B14)),"getAverage"))</f>
        <v>#N/A</v>
      </c>
      <c r="AB14" s="79" t="e">
        <f>[1]!OBGET([1]!OBCALL("",[1]!OBCALL("",$C$7,"getVolatility",[1]!obMake("","int",AB$10),[1]!obMake("","int",$B14)),"getAverage"))</f>
        <v>#N/A</v>
      </c>
      <c r="AC14" s="79" t="e">
        <f>[1]!OBGET([1]!OBCALL("",[1]!OBCALL("",$C$7,"getVolatility",[1]!obMake("","int",AC$10),[1]!obMake("","int",$B14)),"getAverage"))</f>
        <v>#N/A</v>
      </c>
      <c r="AD14" s="79" t="e">
        <f>[1]!OBGET([1]!OBCALL("",[1]!OBCALL("",$C$7,"getVolatility",[1]!obMake("","int",AD$10),[1]!obMake("","int",$B14)),"getAverage"))</f>
        <v>#N/A</v>
      </c>
      <c r="AE14" s="79" t="e">
        <f>[1]!OBGET([1]!OBCALL("",[1]!OBCALL("",$C$7,"getVolatility",[1]!obMake("","int",AE$10),[1]!obMake("","int",$B14)),"getAverage"))</f>
        <v>#N/A</v>
      </c>
      <c r="AF14" s="79" t="e">
        <f>[1]!OBGET([1]!OBCALL("",[1]!OBCALL("",$C$7,"getVolatility",[1]!obMake("","int",AF$10),[1]!obMake("","int",$B14)),"getAverage"))</f>
        <v>#N/A</v>
      </c>
      <c r="AG14" s="79" t="e">
        <f>[1]!OBGET([1]!OBCALL("",[1]!OBCALL("",$C$7,"getVolatility",[1]!obMake("","int",AG$10),[1]!obMake("","int",$B14)),"getAverage"))</f>
        <v>#N/A</v>
      </c>
      <c r="AH14" s="79" t="e">
        <f>[1]!OBGET([1]!OBCALL("",[1]!OBCALL("",$C$7,"getVolatility",[1]!obMake("","int",AH$10),[1]!obMake("","int",$B14)),"getAverage"))</f>
        <v>#N/A</v>
      </c>
      <c r="AI14" s="79" t="e">
        <f>[1]!OBGET([1]!OBCALL("",[1]!OBCALL("",$C$7,"getVolatility",[1]!obMake("","int",AI$10),[1]!obMake("","int",$B14)),"getAverage"))</f>
        <v>#N/A</v>
      </c>
      <c r="AJ14" s="79" t="e">
        <f>[1]!OBGET([1]!OBCALL("",[1]!OBCALL("",$C$7,"getVolatility",[1]!obMake("","int",AJ$10),[1]!obMake("","int",$B14)),"getAverage"))</f>
        <v>#N/A</v>
      </c>
      <c r="AK14" s="79" t="e">
        <f>[1]!OBGET([1]!OBCALL("",[1]!OBCALL("",$C$7,"getVolatility",[1]!obMake("","int",AK$10),[1]!obMake("","int",$B14)),"getAverage"))</f>
        <v>#N/A</v>
      </c>
      <c r="AL14" s="79" t="e">
        <f>[1]!OBGET([1]!OBCALL("",[1]!OBCALL("",$C$7,"getVolatility",[1]!obMake("","int",AL$10),[1]!obMake("","int",$B14)),"getAverage"))</f>
        <v>#N/A</v>
      </c>
      <c r="AM14" s="79" t="e">
        <f>[1]!OBGET([1]!OBCALL("",[1]!OBCALL("",$C$7,"getVolatility",[1]!obMake("","int",AM$10),[1]!obMake("","int",$B14)),"getAverage"))</f>
        <v>#N/A</v>
      </c>
      <c r="AN14" s="79" t="e">
        <f>[1]!OBGET([1]!OBCALL("",[1]!OBCALL("",$C$7,"getVolatility",[1]!obMake("","int",AN$10),[1]!obMake("","int",$B14)),"getAverage"))</f>
        <v>#N/A</v>
      </c>
      <c r="AO14" s="79" t="e">
        <f>[1]!OBGET([1]!OBCALL("",[1]!OBCALL("",$C$7,"getVolatility",[1]!obMake("","int",AO$10),[1]!obMake("","int",$B14)),"getAverage"))</f>
        <v>#N/A</v>
      </c>
    </row>
    <row r="15" spans="2:41" ht="13.65" customHeight="1" x14ac:dyDescent="0.25">
      <c r="B15" s="34">
        <v>4</v>
      </c>
      <c r="C15" s="79" t="e">
        <f>[1]!OBGET([1]!OBCALL("",[1]!OBCALL("",$C$7,"getVolatility",[1]!obMake("","int",C$10),[1]!obMake("","int",$B15)),"getAverage"))</f>
        <v>#N/A</v>
      </c>
      <c r="D15" s="79" t="e">
        <f>[1]!OBGET([1]!OBCALL("",[1]!OBCALL("",$C$7,"getVolatility",[1]!obMake("","int",D$10),[1]!obMake("","int",$B15)),"getAverage"))</f>
        <v>#N/A</v>
      </c>
      <c r="E15" s="79" t="e">
        <f>[1]!OBGET([1]!OBCALL("",[1]!OBCALL("",$C$7,"getVolatility",[1]!obMake("","int",E$10),[1]!obMake("","int",$B15)),"getAverage"))</f>
        <v>#N/A</v>
      </c>
      <c r="F15" s="79" t="e">
        <f>[1]!OBGET([1]!OBCALL("",[1]!OBCALL("",$C$7,"getVolatility",[1]!obMake("","int",F$10),[1]!obMake("","int",$B15)),"getAverage"))</f>
        <v>#N/A</v>
      </c>
      <c r="G15" s="79" t="e">
        <f>[1]!OBGET([1]!OBCALL("",[1]!OBCALL("",$C$7,"getVolatility",[1]!obMake("","int",G$10),[1]!obMake("","int",$B15)),"getAverage"))</f>
        <v>#N/A</v>
      </c>
      <c r="H15" s="79" t="e">
        <f>[1]!OBGET([1]!OBCALL("",[1]!OBCALL("",$C$7,"getVolatility",[1]!obMake("","int",H$10),[1]!obMake("","int",$B15)),"getAverage"))</f>
        <v>#N/A</v>
      </c>
      <c r="I15" s="79" t="e">
        <f>[1]!OBGET([1]!OBCALL("",[1]!OBCALL("",$C$7,"getVolatility",[1]!obMake("","int",I$10),[1]!obMake("","int",$B15)),"getAverage"))</f>
        <v>#N/A</v>
      </c>
      <c r="J15" s="79" t="e">
        <f>[1]!OBGET([1]!OBCALL("",[1]!OBCALL("",$C$7,"getVolatility",[1]!obMake("","int",J$10),[1]!obMake("","int",$B15)),"getAverage"))</f>
        <v>#N/A</v>
      </c>
      <c r="K15" s="79" t="e">
        <f>[1]!OBGET([1]!OBCALL("",[1]!OBCALL("",$C$7,"getVolatility",[1]!obMake("","int",K$10),[1]!obMake("","int",$B15)),"getAverage"))</f>
        <v>#N/A</v>
      </c>
      <c r="L15" s="79" t="e">
        <f>[1]!OBGET([1]!OBCALL("",[1]!OBCALL("",$C$7,"getVolatility",[1]!obMake("","int",L$10),[1]!obMake("","int",$B15)),"getAverage"))</f>
        <v>#N/A</v>
      </c>
      <c r="M15" s="79" t="e">
        <f>[1]!OBGET([1]!OBCALL("",[1]!OBCALL("",$C$7,"getVolatility",[1]!obMake("","int",M$10),[1]!obMake("","int",$B15)),"getAverage"))</f>
        <v>#N/A</v>
      </c>
      <c r="N15" s="79" t="e">
        <f>[1]!OBGET([1]!OBCALL("",[1]!OBCALL("",$C$7,"getVolatility",[1]!obMake("","int",N$10),[1]!obMake("","int",$B15)),"getAverage"))</f>
        <v>#N/A</v>
      </c>
      <c r="O15" s="79" t="e">
        <f>[1]!OBGET([1]!OBCALL("",[1]!OBCALL("",$C$7,"getVolatility",[1]!obMake("","int",O$10),[1]!obMake("","int",$B15)),"getAverage"))</f>
        <v>#N/A</v>
      </c>
      <c r="P15" s="79" t="e">
        <f>[1]!OBGET([1]!OBCALL("",[1]!OBCALL("",$C$7,"getVolatility",[1]!obMake("","int",P$10),[1]!obMake("","int",$B15)),"getAverage"))</f>
        <v>#N/A</v>
      </c>
      <c r="Q15" s="79" t="e">
        <f>[1]!OBGET([1]!OBCALL("",[1]!OBCALL("",$C$7,"getVolatility",[1]!obMake("","int",Q$10),[1]!obMake("","int",$B15)),"getAverage"))</f>
        <v>#N/A</v>
      </c>
      <c r="R15" s="79" t="e">
        <f>[1]!OBGET([1]!OBCALL("",[1]!OBCALL("",$C$7,"getVolatility",[1]!obMake("","int",R$10),[1]!obMake("","int",$B15)),"getAverage"))</f>
        <v>#N/A</v>
      </c>
      <c r="S15" s="79" t="e">
        <f>[1]!OBGET([1]!OBCALL("",[1]!OBCALL("",$C$7,"getVolatility",[1]!obMake("","int",S$10),[1]!obMake("","int",$B15)),"getAverage"))</f>
        <v>#N/A</v>
      </c>
      <c r="T15" s="79" t="e">
        <f>[1]!OBGET([1]!OBCALL("",[1]!OBCALL("",$C$7,"getVolatility",[1]!obMake("","int",T$10),[1]!obMake("","int",$B15)),"getAverage"))</f>
        <v>#N/A</v>
      </c>
      <c r="U15" s="79" t="e">
        <f>[1]!OBGET([1]!OBCALL("",[1]!OBCALL("",$C$7,"getVolatility",[1]!obMake("","int",U$10),[1]!obMake("","int",$B15)),"getAverage"))</f>
        <v>#N/A</v>
      </c>
      <c r="V15" s="79" t="e">
        <f>[1]!OBGET([1]!OBCALL("",[1]!OBCALL("",$C$7,"getVolatility",[1]!obMake("","int",V$10),[1]!obMake("","int",$B15)),"getAverage"))</f>
        <v>#N/A</v>
      </c>
      <c r="W15" s="79" t="e">
        <f>[1]!OBGET([1]!OBCALL("",[1]!OBCALL("",$C$7,"getVolatility",[1]!obMake("","int",W$10),[1]!obMake("","int",$B15)),"getAverage"))</f>
        <v>#N/A</v>
      </c>
      <c r="X15" s="79" t="e">
        <f>[1]!OBGET([1]!OBCALL("",[1]!OBCALL("",$C$7,"getVolatility",[1]!obMake("","int",X$10),[1]!obMake("","int",$B15)),"getAverage"))</f>
        <v>#N/A</v>
      </c>
      <c r="Y15" s="79" t="e">
        <f>[1]!OBGET([1]!OBCALL("",[1]!OBCALL("",$C$7,"getVolatility",[1]!obMake("","int",Y$10),[1]!obMake("","int",$B15)),"getAverage"))</f>
        <v>#N/A</v>
      </c>
      <c r="Z15" s="79" t="e">
        <f>[1]!OBGET([1]!OBCALL("",[1]!OBCALL("",$C$7,"getVolatility",[1]!obMake("","int",Z$10),[1]!obMake("","int",$B15)),"getAverage"))</f>
        <v>#N/A</v>
      </c>
      <c r="AA15" s="79" t="e">
        <f>[1]!OBGET([1]!OBCALL("",[1]!OBCALL("",$C$7,"getVolatility",[1]!obMake("","int",AA$10),[1]!obMake("","int",$B15)),"getAverage"))</f>
        <v>#N/A</v>
      </c>
      <c r="AB15" s="79" t="e">
        <f>[1]!OBGET([1]!OBCALL("",[1]!OBCALL("",$C$7,"getVolatility",[1]!obMake("","int",AB$10),[1]!obMake("","int",$B15)),"getAverage"))</f>
        <v>#N/A</v>
      </c>
      <c r="AC15" s="79" t="e">
        <f>[1]!OBGET([1]!OBCALL("",[1]!OBCALL("",$C$7,"getVolatility",[1]!obMake("","int",AC$10),[1]!obMake("","int",$B15)),"getAverage"))</f>
        <v>#N/A</v>
      </c>
      <c r="AD15" s="79" t="e">
        <f>[1]!OBGET([1]!OBCALL("",[1]!OBCALL("",$C$7,"getVolatility",[1]!obMake("","int",AD$10),[1]!obMake("","int",$B15)),"getAverage"))</f>
        <v>#N/A</v>
      </c>
      <c r="AE15" s="79" t="e">
        <f>[1]!OBGET([1]!OBCALL("",[1]!OBCALL("",$C$7,"getVolatility",[1]!obMake("","int",AE$10),[1]!obMake("","int",$B15)),"getAverage"))</f>
        <v>#N/A</v>
      </c>
      <c r="AF15" s="79" t="e">
        <f>[1]!OBGET([1]!OBCALL("",[1]!OBCALL("",$C$7,"getVolatility",[1]!obMake("","int",AF$10),[1]!obMake("","int",$B15)),"getAverage"))</f>
        <v>#N/A</v>
      </c>
      <c r="AG15" s="79" t="e">
        <f>[1]!OBGET([1]!OBCALL("",[1]!OBCALL("",$C$7,"getVolatility",[1]!obMake("","int",AG$10),[1]!obMake("","int",$B15)),"getAverage"))</f>
        <v>#N/A</v>
      </c>
      <c r="AH15" s="79" t="e">
        <f>[1]!OBGET([1]!OBCALL("",[1]!OBCALL("",$C$7,"getVolatility",[1]!obMake("","int",AH$10),[1]!obMake("","int",$B15)),"getAverage"))</f>
        <v>#N/A</v>
      </c>
      <c r="AI15" s="79" t="e">
        <f>[1]!OBGET([1]!OBCALL("",[1]!OBCALL("",$C$7,"getVolatility",[1]!obMake("","int",AI$10),[1]!obMake("","int",$B15)),"getAverage"))</f>
        <v>#N/A</v>
      </c>
      <c r="AJ15" s="79" t="e">
        <f>[1]!OBGET([1]!OBCALL("",[1]!OBCALL("",$C$7,"getVolatility",[1]!obMake("","int",AJ$10),[1]!obMake("","int",$B15)),"getAverage"))</f>
        <v>#N/A</v>
      </c>
      <c r="AK15" s="79" t="e">
        <f>[1]!OBGET([1]!OBCALL("",[1]!OBCALL("",$C$7,"getVolatility",[1]!obMake("","int",AK$10),[1]!obMake("","int",$B15)),"getAverage"))</f>
        <v>#N/A</v>
      </c>
      <c r="AL15" s="79" t="e">
        <f>[1]!OBGET([1]!OBCALL("",[1]!OBCALL("",$C$7,"getVolatility",[1]!obMake("","int",AL$10),[1]!obMake("","int",$B15)),"getAverage"))</f>
        <v>#N/A</v>
      </c>
      <c r="AM15" s="79" t="e">
        <f>[1]!OBGET([1]!OBCALL("",[1]!OBCALL("",$C$7,"getVolatility",[1]!obMake("","int",AM$10),[1]!obMake("","int",$B15)),"getAverage"))</f>
        <v>#N/A</v>
      </c>
      <c r="AN15" s="79" t="e">
        <f>[1]!OBGET([1]!OBCALL("",[1]!OBCALL("",$C$7,"getVolatility",[1]!obMake("","int",AN$10),[1]!obMake("","int",$B15)),"getAverage"))</f>
        <v>#N/A</v>
      </c>
      <c r="AO15" s="79" t="e">
        <f>[1]!OBGET([1]!OBCALL("",[1]!OBCALL("",$C$7,"getVolatility",[1]!obMake("","int",AO$10),[1]!obMake("","int",$B15)),"getAverage"))</f>
        <v>#N/A</v>
      </c>
    </row>
    <row r="16" spans="2:41" ht="13.65" customHeight="1" x14ac:dyDescent="0.25">
      <c r="B16" s="34">
        <v>5</v>
      </c>
      <c r="C16" s="79" t="e">
        <f>[1]!OBGET([1]!OBCALL("",[1]!OBCALL("",$C$7,"getVolatility",[1]!obMake("","int",C$10),[1]!obMake("","int",$B16)),"getAverage"))</f>
        <v>#N/A</v>
      </c>
      <c r="D16" s="79" t="e">
        <f>[1]!OBGET([1]!OBCALL("",[1]!OBCALL("",$C$7,"getVolatility",[1]!obMake("","int",D$10),[1]!obMake("","int",$B16)),"getAverage"))</f>
        <v>#N/A</v>
      </c>
      <c r="E16" s="79" t="e">
        <f>[1]!OBGET([1]!OBCALL("",[1]!OBCALL("",$C$7,"getVolatility",[1]!obMake("","int",E$10),[1]!obMake("","int",$B16)),"getAverage"))</f>
        <v>#N/A</v>
      </c>
      <c r="F16" s="79" t="e">
        <f>[1]!OBGET([1]!OBCALL("",[1]!OBCALL("",$C$7,"getVolatility",[1]!obMake("","int",F$10),[1]!obMake("","int",$B16)),"getAverage"))</f>
        <v>#N/A</v>
      </c>
      <c r="G16" s="79" t="e">
        <f>[1]!OBGET([1]!OBCALL("",[1]!OBCALL("",$C$7,"getVolatility",[1]!obMake("","int",G$10),[1]!obMake("","int",$B16)),"getAverage"))</f>
        <v>#N/A</v>
      </c>
      <c r="H16" s="79" t="e">
        <f>[1]!OBGET([1]!OBCALL("",[1]!OBCALL("",$C$7,"getVolatility",[1]!obMake("","int",H$10),[1]!obMake("","int",$B16)),"getAverage"))</f>
        <v>#N/A</v>
      </c>
      <c r="I16" s="79" t="e">
        <f>[1]!OBGET([1]!OBCALL("",[1]!OBCALL("",$C$7,"getVolatility",[1]!obMake("","int",I$10),[1]!obMake("","int",$B16)),"getAverage"))</f>
        <v>#N/A</v>
      </c>
      <c r="J16" s="79" t="e">
        <f>[1]!OBGET([1]!OBCALL("",[1]!OBCALL("",$C$7,"getVolatility",[1]!obMake("","int",J$10),[1]!obMake("","int",$B16)),"getAverage"))</f>
        <v>#N/A</v>
      </c>
      <c r="K16" s="79" t="e">
        <f>[1]!OBGET([1]!OBCALL("",[1]!OBCALL("",$C$7,"getVolatility",[1]!obMake("","int",K$10),[1]!obMake("","int",$B16)),"getAverage"))</f>
        <v>#N/A</v>
      </c>
      <c r="L16" s="79" t="e">
        <f>[1]!OBGET([1]!OBCALL("",[1]!OBCALL("",$C$7,"getVolatility",[1]!obMake("","int",L$10),[1]!obMake("","int",$B16)),"getAverage"))</f>
        <v>#N/A</v>
      </c>
      <c r="M16" s="79" t="e">
        <f>[1]!OBGET([1]!OBCALL("",[1]!OBCALL("",$C$7,"getVolatility",[1]!obMake("","int",M$10),[1]!obMake("","int",$B16)),"getAverage"))</f>
        <v>#N/A</v>
      </c>
      <c r="N16" s="79" t="e">
        <f>[1]!OBGET([1]!OBCALL("",[1]!OBCALL("",$C$7,"getVolatility",[1]!obMake("","int",N$10),[1]!obMake("","int",$B16)),"getAverage"))</f>
        <v>#N/A</v>
      </c>
      <c r="O16" s="79" t="e">
        <f>[1]!OBGET([1]!OBCALL("",[1]!OBCALL("",$C$7,"getVolatility",[1]!obMake("","int",O$10),[1]!obMake("","int",$B16)),"getAverage"))</f>
        <v>#N/A</v>
      </c>
      <c r="P16" s="79" t="e">
        <f>[1]!OBGET([1]!OBCALL("",[1]!OBCALL("",$C$7,"getVolatility",[1]!obMake("","int",P$10),[1]!obMake("","int",$B16)),"getAverage"))</f>
        <v>#N/A</v>
      </c>
      <c r="Q16" s="79" t="e">
        <f>[1]!OBGET([1]!OBCALL("",[1]!OBCALL("",$C$7,"getVolatility",[1]!obMake("","int",Q$10),[1]!obMake("","int",$B16)),"getAverage"))</f>
        <v>#N/A</v>
      </c>
      <c r="R16" s="79" t="e">
        <f>[1]!OBGET([1]!OBCALL("",[1]!OBCALL("",$C$7,"getVolatility",[1]!obMake("","int",R$10),[1]!obMake("","int",$B16)),"getAverage"))</f>
        <v>#N/A</v>
      </c>
      <c r="S16" s="79" t="e">
        <f>[1]!OBGET([1]!OBCALL("",[1]!OBCALL("",$C$7,"getVolatility",[1]!obMake("","int",S$10),[1]!obMake("","int",$B16)),"getAverage"))</f>
        <v>#N/A</v>
      </c>
      <c r="T16" s="79" t="e">
        <f>[1]!OBGET([1]!OBCALL("",[1]!OBCALL("",$C$7,"getVolatility",[1]!obMake("","int",T$10),[1]!obMake("","int",$B16)),"getAverage"))</f>
        <v>#N/A</v>
      </c>
      <c r="U16" s="79" t="e">
        <f>[1]!OBGET([1]!OBCALL("",[1]!OBCALL("",$C$7,"getVolatility",[1]!obMake("","int",U$10),[1]!obMake("","int",$B16)),"getAverage"))</f>
        <v>#N/A</v>
      </c>
      <c r="V16" s="79" t="e">
        <f>[1]!OBGET([1]!OBCALL("",[1]!OBCALL("",$C$7,"getVolatility",[1]!obMake("","int",V$10),[1]!obMake("","int",$B16)),"getAverage"))</f>
        <v>#N/A</v>
      </c>
      <c r="W16" s="79" t="e">
        <f>[1]!OBGET([1]!OBCALL("",[1]!OBCALL("",$C$7,"getVolatility",[1]!obMake("","int",W$10),[1]!obMake("","int",$B16)),"getAverage"))</f>
        <v>#N/A</v>
      </c>
      <c r="X16" s="79" t="e">
        <f>[1]!OBGET([1]!OBCALL("",[1]!OBCALL("",$C$7,"getVolatility",[1]!obMake("","int",X$10),[1]!obMake("","int",$B16)),"getAverage"))</f>
        <v>#N/A</v>
      </c>
      <c r="Y16" s="79" t="e">
        <f>[1]!OBGET([1]!OBCALL("",[1]!OBCALL("",$C$7,"getVolatility",[1]!obMake("","int",Y$10),[1]!obMake("","int",$B16)),"getAverage"))</f>
        <v>#N/A</v>
      </c>
      <c r="Z16" s="79" t="e">
        <f>[1]!OBGET([1]!OBCALL("",[1]!OBCALL("",$C$7,"getVolatility",[1]!obMake("","int",Z$10),[1]!obMake("","int",$B16)),"getAverage"))</f>
        <v>#N/A</v>
      </c>
      <c r="AA16" s="79" t="e">
        <f>[1]!OBGET([1]!OBCALL("",[1]!OBCALL("",$C$7,"getVolatility",[1]!obMake("","int",AA$10),[1]!obMake("","int",$B16)),"getAverage"))</f>
        <v>#N/A</v>
      </c>
      <c r="AB16" s="79" t="e">
        <f>[1]!OBGET([1]!OBCALL("",[1]!OBCALL("",$C$7,"getVolatility",[1]!obMake("","int",AB$10),[1]!obMake("","int",$B16)),"getAverage"))</f>
        <v>#N/A</v>
      </c>
      <c r="AC16" s="79" t="e">
        <f>[1]!OBGET([1]!OBCALL("",[1]!OBCALL("",$C$7,"getVolatility",[1]!obMake("","int",AC$10),[1]!obMake("","int",$B16)),"getAverage"))</f>
        <v>#N/A</v>
      </c>
      <c r="AD16" s="79" t="e">
        <f>[1]!OBGET([1]!OBCALL("",[1]!OBCALL("",$C$7,"getVolatility",[1]!obMake("","int",AD$10),[1]!obMake("","int",$B16)),"getAverage"))</f>
        <v>#N/A</v>
      </c>
      <c r="AE16" s="79" t="e">
        <f>[1]!OBGET([1]!OBCALL("",[1]!OBCALL("",$C$7,"getVolatility",[1]!obMake("","int",AE$10),[1]!obMake("","int",$B16)),"getAverage"))</f>
        <v>#N/A</v>
      </c>
      <c r="AF16" s="79" t="e">
        <f>[1]!OBGET([1]!OBCALL("",[1]!OBCALL("",$C$7,"getVolatility",[1]!obMake("","int",AF$10),[1]!obMake("","int",$B16)),"getAverage"))</f>
        <v>#N/A</v>
      </c>
      <c r="AG16" s="79" t="e">
        <f>[1]!OBGET([1]!OBCALL("",[1]!OBCALL("",$C$7,"getVolatility",[1]!obMake("","int",AG$10),[1]!obMake("","int",$B16)),"getAverage"))</f>
        <v>#N/A</v>
      </c>
      <c r="AH16" s="79" t="e">
        <f>[1]!OBGET([1]!OBCALL("",[1]!OBCALL("",$C$7,"getVolatility",[1]!obMake("","int",AH$10),[1]!obMake("","int",$B16)),"getAverage"))</f>
        <v>#N/A</v>
      </c>
      <c r="AI16" s="79" t="e">
        <f>[1]!OBGET([1]!OBCALL("",[1]!OBCALL("",$C$7,"getVolatility",[1]!obMake("","int",AI$10),[1]!obMake("","int",$B16)),"getAverage"))</f>
        <v>#N/A</v>
      </c>
      <c r="AJ16" s="79" t="e">
        <f>[1]!OBGET([1]!OBCALL("",[1]!OBCALL("",$C$7,"getVolatility",[1]!obMake("","int",AJ$10),[1]!obMake("","int",$B16)),"getAverage"))</f>
        <v>#N/A</v>
      </c>
      <c r="AK16" s="79" t="e">
        <f>[1]!OBGET([1]!OBCALL("",[1]!OBCALL("",$C$7,"getVolatility",[1]!obMake("","int",AK$10),[1]!obMake("","int",$B16)),"getAverage"))</f>
        <v>#N/A</v>
      </c>
      <c r="AL16" s="79" t="e">
        <f>[1]!OBGET([1]!OBCALL("",[1]!OBCALL("",$C$7,"getVolatility",[1]!obMake("","int",AL$10),[1]!obMake("","int",$B16)),"getAverage"))</f>
        <v>#N/A</v>
      </c>
      <c r="AM16" s="79" t="e">
        <f>[1]!OBGET([1]!OBCALL("",[1]!OBCALL("",$C$7,"getVolatility",[1]!obMake("","int",AM$10),[1]!obMake("","int",$B16)),"getAverage"))</f>
        <v>#N/A</v>
      </c>
      <c r="AN16" s="79" t="e">
        <f>[1]!OBGET([1]!OBCALL("",[1]!OBCALL("",$C$7,"getVolatility",[1]!obMake("","int",AN$10),[1]!obMake("","int",$B16)),"getAverage"))</f>
        <v>#N/A</v>
      </c>
      <c r="AO16" s="79" t="e">
        <f>[1]!OBGET([1]!OBCALL("",[1]!OBCALL("",$C$7,"getVolatility",[1]!obMake("","int",AO$10),[1]!obMake("","int",$B16)),"getAverage"))</f>
        <v>#N/A</v>
      </c>
    </row>
    <row r="17" spans="2:41" ht="13.65" customHeight="1" x14ac:dyDescent="0.25">
      <c r="B17" s="34">
        <v>6</v>
      </c>
      <c r="C17" s="79" t="e">
        <f>[1]!OBGET([1]!OBCALL("",[1]!OBCALL("",$C$7,"getVolatility",[1]!obMake("","int",C$10),[1]!obMake("","int",$B17)),"getAverage"))</f>
        <v>#N/A</v>
      </c>
      <c r="D17" s="79" t="e">
        <f>[1]!OBGET([1]!OBCALL("",[1]!OBCALL("",$C$7,"getVolatility",[1]!obMake("","int",D$10),[1]!obMake("","int",$B17)),"getAverage"))</f>
        <v>#N/A</v>
      </c>
      <c r="E17" s="79" t="e">
        <f>[1]!OBGET([1]!OBCALL("",[1]!OBCALL("",$C$7,"getVolatility",[1]!obMake("","int",E$10),[1]!obMake("","int",$B17)),"getAverage"))</f>
        <v>#N/A</v>
      </c>
      <c r="F17" s="79" t="e">
        <f>[1]!OBGET([1]!OBCALL("",[1]!OBCALL("",$C$7,"getVolatility",[1]!obMake("","int",F$10),[1]!obMake("","int",$B17)),"getAverage"))</f>
        <v>#N/A</v>
      </c>
      <c r="G17" s="79" t="e">
        <f>[1]!OBGET([1]!OBCALL("",[1]!OBCALL("",$C$7,"getVolatility",[1]!obMake("","int",G$10),[1]!obMake("","int",$B17)),"getAverage"))</f>
        <v>#N/A</v>
      </c>
      <c r="H17" s="79" t="e">
        <f>[1]!OBGET([1]!OBCALL("",[1]!OBCALL("",$C$7,"getVolatility",[1]!obMake("","int",H$10),[1]!obMake("","int",$B17)),"getAverage"))</f>
        <v>#N/A</v>
      </c>
      <c r="I17" s="79" t="e">
        <f>[1]!OBGET([1]!OBCALL("",[1]!OBCALL("",$C$7,"getVolatility",[1]!obMake("","int",I$10),[1]!obMake("","int",$B17)),"getAverage"))</f>
        <v>#N/A</v>
      </c>
      <c r="J17" s="79" t="e">
        <f>[1]!OBGET([1]!OBCALL("",[1]!OBCALL("",$C$7,"getVolatility",[1]!obMake("","int",J$10),[1]!obMake("","int",$B17)),"getAverage"))</f>
        <v>#N/A</v>
      </c>
      <c r="K17" s="79" t="e">
        <f>[1]!OBGET([1]!OBCALL("",[1]!OBCALL("",$C$7,"getVolatility",[1]!obMake("","int",K$10),[1]!obMake("","int",$B17)),"getAverage"))</f>
        <v>#N/A</v>
      </c>
      <c r="L17" s="79" t="e">
        <f>[1]!OBGET([1]!OBCALL("",[1]!OBCALL("",$C$7,"getVolatility",[1]!obMake("","int",L$10),[1]!obMake("","int",$B17)),"getAverage"))</f>
        <v>#N/A</v>
      </c>
      <c r="M17" s="79" t="e">
        <f>[1]!OBGET([1]!OBCALL("",[1]!OBCALL("",$C$7,"getVolatility",[1]!obMake("","int",M$10),[1]!obMake("","int",$B17)),"getAverage"))</f>
        <v>#N/A</v>
      </c>
      <c r="N17" s="79" t="e">
        <f>[1]!OBGET([1]!OBCALL("",[1]!OBCALL("",$C$7,"getVolatility",[1]!obMake("","int",N$10),[1]!obMake("","int",$B17)),"getAverage"))</f>
        <v>#N/A</v>
      </c>
      <c r="O17" s="79" t="e">
        <f>[1]!OBGET([1]!OBCALL("",[1]!OBCALL("",$C$7,"getVolatility",[1]!obMake("","int",O$10),[1]!obMake("","int",$B17)),"getAverage"))</f>
        <v>#N/A</v>
      </c>
      <c r="P17" s="79" t="e">
        <f>[1]!OBGET([1]!OBCALL("",[1]!OBCALL("",$C$7,"getVolatility",[1]!obMake("","int",P$10),[1]!obMake("","int",$B17)),"getAverage"))</f>
        <v>#N/A</v>
      </c>
      <c r="Q17" s="79" t="e">
        <f>[1]!OBGET([1]!OBCALL("",[1]!OBCALL("",$C$7,"getVolatility",[1]!obMake("","int",Q$10),[1]!obMake("","int",$B17)),"getAverage"))</f>
        <v>#N/A</v>
      </c>
      <c r="R17" s="79" t="e">
        <f>[1]!OBGET([1]!OBCALL("",[1]!OBCALL("",$C$7,"getVolatility",[1]!obMake("","int",R$10),[1]!obMake("","int",$B17)),"getAverage"))</f>
        <v>#N/A</v>
      </c>
      <c r="S17" s="79" t="e">
        <f>[1]!OBGET([1]!OBCALL("",[1]!OBCALL("",$C$7,"getVolatility",[1]!obMake("","int",S$10),[1]!obMake("","int",$B17)),"getAverage"))</f>
        <v>#N/A</v>
      </c>
      <c r="T17" s="79" t="e">
        <f>[1]!OBGET([1]!OBCALL("",[1]!OBCALL("",$C$7,"getVolatility",[1]!obMake("","int",T$10),[1]!obMake("","int",$B17)),"getAverage"))</f>
        <v>#N/A</v>
      </c>
      <c r="U17" s="79" t="e">
        <f>[1]!OBGET([1]!OBCALL("",[1]!OBCALL("",$C$7,"getVolatility",[1]!obMake("","int",U$10),[1]!obMake("","int",$B17)),"getAverage"))</f>
        <v>#N/A</v>
      </c>
      <c r="V17" s="79" t="e">
        <f>[1]!OBGET([1]!OBCALL("",[1]!OBCALL("",$C$7,"getVolatility",[1]!obMake("","int",V$10),[1]!obMake("","int",$B17)),"getAverage"))</f>
        <v>#N/A</v>
      </c>
      <c r="W17" s="79" t="e">
        <f>[1]!OBGET([1]!OBCALL("",[1]!OBCALL("",$C$7,"getVolatility",[1]!obMake("","int",W$10),[1]!obMake("","int",$B17)),"getAverage"))</f>
        <v>#N/A</v>
      </c>
      <c r="X17" s="79" t="e">
        <f>[1]!OBGET([1]!OBCALL("",[1]!OBCALL("",$C$7,"getVolatility",[1]!obMake("","int",X$10),[1]!obMake("","int",$B17)),"getAverage"))</f>
        <v>#N/A</v>
      </c>
      <c r="Y17" s="79" t="e">
        <f>[1]!OBGET([1]!OBCALL("",[1]!OBCALL("",$C$7,"getVolatility",[1]!obMake("","int",Y$10),[1]!obMake("","int",$B17)),"getAverage"))</f>
        <v>#N/A</v>
      </c>
      <c r="Z17" s="79" t="e">
        <f>[1]!OBGET([1]!OBCALL("",[1]!OBCALL("",$C$7,"getVolatility",[1]!obMake("","int",Z$10),[1]!obMake("","int",$B17)),"getAverage"))</f>
        <v>#N/A</v>
      </c>
      <c r="AA17" s="79" t="e">
        <f>[1]!OBGET([1]!OBCALL("",[1]!OBCALL("",$C$7,"getVolatility",[1]!obMake("","int",AA$10),[1]!obMake("","int",$B17)),"getAverage"))</f>
        <v>#N/A</v>
      </c>
      <c r="AB17" s="79" t="e">
        <f>[1]!OBGET([1]!OBCALL("",[1]!OBCALL("",$C$7,"getVolatility",[1]!obMake("","int",AB$10),[1]!obMake("","int",$B17)),"getAverage"))</f>
        <v>#N/A</v>
      </c>
      <c r="AC17" s="79" t="e">
        <f>[1]!OBGET([1]!OBCALL("",[1]!OBCALL("",$C$7,"getVolatility",[1]!obMake("","int",AC$10),[1]!obMake("","int",$B17)),"getAverage"))</f>
        <v>#N/A</v>
      </c>
      <c r="AD17" s="79" t="e">
        <f>[1]!OBGET([1]!OBCALL("",[1]!OBCALL("",$C$7,"getVolatility",[1]!obMake("","int",AD$10),[1]!obMake("","int",$B17)),"getAverage"))</f>
        <v>#N/A</v>
      </c>
      <c r="AE17" s="79" t="e">
        <f>[1]!OBGET([1]!OBCALL("",[1]!OBCALL("",$C$7,"getVolatility",[1]!obMake("","int",AE$10),[1]!obMake("","int",$B17)),"getAverage"))</f>
        <v>#N/A</v>
      </c>
      <c r="AF17" s="79" t="e">
        <f>[1]!OBGET([1]!OBCALL("",[1]!OBCALL("",$C$7,"getVolatility",[1]!obMake("","int",AF$10),[1]!obMake("","int",$B17)),"getAverage"))</f>
        <v>#N/A</v>
      </c>
      <c r="AG17" s="79" t="e">
        <f>[1]!OBGET([1]!OBCALL("",[1]!OBCALL("",$C$7,"getVolatility",[1]!obMake("","int",AG$10),[1]!obMake("","int",$B17)),"getAverage"))</f>
        <v>#N/A</v>
      </c>
      <c r="AH17" s="79" t="e">
        <f>[1]!OBGET([1]!OBCALL("",[1]!OBCALL("",$C$7,"getVolatility",[1]!obMake("","int",AH$10),[1]!obMake("","int",$B17)),"getAverage"))</f>
        <v>#N/A</v>
      </c>
      <c r="AI17" s="79" t="e">
        <f>[1]!OBGET([1]!OBCALL("",[1]!OBCALL("",$C$7,"getVolatility",[1]!obMake("","int",AI$10),[1]!obMake("","int",$B17)),"getAverage"))</f>
        <v>#N/A</v>
      </c>
      <c r="AJ17" s="79" t="e">
        <f>[1]!OBGET([1]!OBCALL("",[1]!OBCALL("",$C$7,"getVolatility",[1]!obMake("","int",AJ$10),[1]!obMake("","int",$B17)),"getAverage"))</f>
        <v>#N/A</v>
      </c>
      <c r="AK17" s="79" t="e">
        <f>[1]!OBGET([1]!OBCALL("",[1]!OBCALL("",$C$7,"getVolatility",[1]!obMake("","int",AK$10),[1]!obMake("","int",$B17)),"getAverage"))</f>
        <v>#N/A</v>
      </c>
      <c r="AL17" s="79" t="e">
        <f>[1]!OBGET([1]!OBCALL("",[1]!OBCALL("",$C$7,"getVolatility",[1]!obMake("","int",AL$10),[1]!obMake("","int",$B17)),"getAverage"))</f>
        <v>#N/A</v>
      </c>
      <c r="AM17" s="79" t="e">
        <f>[1]!OBGET([1]!OBCALL("",[1]!OBCALL("",$C$7,"getVolatility",[1]!obMake("","int",AM$10),[1]!obMake("","int",$B17)),"getAverage"))</f>
        <v>#N/A</v>
      </c>
      <c r="AN17" s="79" t="e">
        <f>[1]!OBGET([1]!OBCALL("",[1]!OBCALL("",$C$7,"getVolatility",[1]!obMake("","int",AN$10),[1]!obMake("","int",$B17)),"getAverage"))</f>
        <v>#N/A</v>
      </c>
      <c r="AO17" s="79" t="e">
        <f>[1]!OBGET([1]!OBCALL("",[1]!OBCALL("",$C$7,"getVolatility",[1]!obMake("","int",AO$10),[1]!obMake("","int",$B17)),"getAverage"))</f>
        <v>#N/A</v>
      </c>
    </row>
    <row r="18" spans="2:41" ht="13.65" customHeight="1" x14ac:dyDescent="0.25">
      <c r="B18" s="34">
        <v>7</v>
      </c>
      <c r="C18" s="79" t="e">
        <f>[1]!OBGET([1]!OBCALL("",[1]!OBCALL("",$C$7,"getVolatility",[1]!obMake("","int",C$10),[1]!obMake("","int",$B18)),"getAverage"))</f>
        <v>#N/A</v>
      </c>
      <c r="D18" s="79" t="e">
        <f>[1]!OBGET([1]!OBCALL("",[1]!OBCALL("",$C$7,"getVolatility",[1]!obMake("","int",D$10),[1]!obMake("","int",$B18)),"getAverage"))</f>
        <v>#N/A</v>
      </c>
      <c r="E18" s="79" t="e">
        <f>[1]!OBGET([1]!OBCALL("",[1]!OBCALL("",$C$7,"getVolatility",[1]!obMake("","int",E$10),[1]!obMake("","int",$B18)),"getAverage"))</f>
        <v>#N/A</v>
      </c>
      <c r="F18" s="79" t="e">
        <f>[1]!OBGET([1]!OBCALL("",[1]!OBCALL("",$C$7,"getVolatility",[1]!obMake("","int",F$10),[1]!obMake("","int",$B18)),"getAverage"))</f>
        <v>#N/A</v>
      </c>
      <c r="G18" s="79" t="e">
        <f>[1]!OBGET([1]!OBCALL("",[1]!OBCALL("",$C$7,"getVolatility",[1]!obMake("","int",G$10),[1]!obMake("","int",$B18)),"getAverage"))</f>
        <v>#N/A</v>
      </c>
      <c r="H18" s="79" t="e">
        <f>[1]!OBGET([1]!OBCALL("",[1]!OBCALL("",$C$7,"getVolatility",[1]!obMake("","int",H$10),[1]!obMake("","int",$B18)),"getAverage"))</f>
        <v>#N/A</v>
      </c>
      <c r="I18" s="79" t="e">
        <f>[1]!OBGET([1]!OBCALL("",[1]!OBCALL("",$C$7,"getVolatility",[1]!obMake("","int",I$10),[1]!obMake("","int",$B18)),"getAverage"))</f>
        <v>#N/A</v>
      </c>
      <c r="J18" s="79" t="e">
        <f>[1]!OBGET([1]!OBCALL("",[1]!OBCALL("",$C$7,"getVolatility",[1]!obMake("","int",J$10),[1]!obMake("","int",$B18)),"getAverage"))</f>
        <v>#N/A</v>
      </c>
      <c r="K18" s="79" t="e">
        <f>[1]!OBGET([1]!OBCALL("",[1]!OBCALL("",$C$7,"getVolatility",[1]!obMake("","int",K$10),[1]!obMake("","int",$B18)),"getAverage"))</f>
        <v>#N/A</v>
      </c>
      <c r="L18" s="79" t="e">
        <f>[1]!OBGET([1]!OBCALL("",[1]!OBCALL("",$C$7,"getVolatility",[1]!obMake("","int",L$10),[1]!obMake("","int",$B18)),"getAverage"))</f>
        <v>#N/A</v>
      </c>
      <c r="M18" s="79" t="e">
        <f>[1]!OBGET([1]!OBCALL("",[1]!OBCALL("",$C$7,"getVolatility",[1]!obMake("","int",M$10),[1]!obMake("","int",$B18)),"getAverage"))</f>
        <v>#N/A</v>
      </c>
      <c r="N18" s="79" t="e">
        <f>[1]!OBGET([1]!OBCALL("",[1]!OBCALL("",$C$7,"getVolatility",[1]!obMake("","int",N$10),[1]!obMake("","int",$B18)),"getAverage"))</f>
        <v>#N/A</v>
      </c>
      <c r="O18" s="79" t="e">
        <f>[1]!OBGET([1]!OBCALL("",[1]!OBCALL("",$C$7,"getVolatility",[1]!obMake("","int",O$10),[1]!obMake("","int",$B18)),"getAverage"))</f>
        <v>#N/A</v>
      </c>
      <c r="P18" s="79" t="e">
        <f>[1]!OBGET([1]!OBCALL("",[1]!OBCALL("",$C$7,"getVolatility",[1]!obMake("","int",P$10),[1]!obMake("","int",$B18)),"getAverage"))</f>
        <v>#N/A</v>
      </c>
      <c r="Q18" s="79" t="e">
        <f>[1]!OBGET([1]!OBCALL("",[1]!OBCALL("",$C$7,"getVolatility",[1]!obMake("","int",Q$10),[1]!obMake("","int",$B18)),"getAverage"))</f>
        <v>#N/A</v>
      </c>
      <c r="R18" s="79" t="e">
        <f>[1]!OBGET([1]!OBCALL("",[1]!OBCALL("",$C$7,"getVolatility",[1]!obMake("","int",R$10),[1]!obMake("","int",$B18)),"getAverage"))</f>
        <v>#N/A</v>
      </c>
      <c r="S18" s="79" t="e">
        <f>[1]!OBGET([1]!OBCALL("",[1]!OBCALL("",$C$7,"getVolatility",[1]!obMake("","int",S$10),[1]!obMake("","int",$B18)),"getAverage"))</f>
        <v>#N/A</v>
      </c>
      <c r="T18" s="79" t="e">
        <f>[1]!OBGET([1]!OBCALL("",[1]!OBCALL("",$C$7,"getVolatility",[1]!obMake("","int",T$10),[1]!obMake("","int",$B18)),"getAverage"))</f>
        <v>#N/A</v>
      </c>
      <c r="U18" s="79" t="e">
        <f>[1]!OBGET([1]!OBCALL("",[1]!OBCALL("",$C$7,"getVolatility",[1]!obMake("","int",U$10),[1]!obMake("","int",$B18)),"getAverage"))</f>
        <v>#N/A</v>
      </c>
      <c r="V18" s="79" t="e">
        <f>[1]!OBGET([1]!OBCALL("",[1]!OBCALL("",$C$7,"getVolatility",[1]!obMake("","int",V$10),[1]!obMake("","int",$B18)),"getAverage"))</f>
        <v>#N/A</v>
      </c>
      <c r="W18" s="79" t="e">
        <f>[1]!OBGET([1]!OBCALL("",[1]!OBCALL("",$C$7,"getVolatility",[1]!obMake("","int",W$10),[1]!obMake("","int",$B18)),"getAverage"))</f>
        <v>#N/A</v>
      </c>
      <c r="X18" s="79" t="e">
        <f>[1]!OBGET([1]!OBCALL("",[1]!OBCALL("",$C$7,"getVolatility",[1]!obMake("","int",X$10),[1]!obMake("","int",$B18)),"getAverage"))</f>
        <v>#N/A</v>
      </c>
      <c r="Y18" s="79" t="e">
        <f>[1]!OBGET([1]!OBCALL("",[1]!OBCALL("",$C$7,"getVolatility",[1]!obMake("","int",Y$10),[1]!obMake("","int",$B18)),"getAverage"))</f>
        <v>#N/A</v>
      </c>
      <c r="Z18" s="79" t="e">
        <f>[1]!OBGET([1]!OBCALL("",[1]!OBCALL("",$C$7,"getVolatility",[1]!obMake("","int",Z$10),[1]!obMake("","int",$B18)),"getAverage"))</f>
        <v>#N/A</v>
      </c>
      <c r="AA18" s="79" t="e">
        <f>[1]!OBGET([1]!OBCALL("",[1]!OBCALL("",$C$7,"getVolatility",[1]!obMake("","int",AA$10),[1]!obMake("","int",$B18)),"getAverage"))</f>
        <v>#N/A</v>
      </c>
      <c r="AB18" s="79" t="e">
        <f>[1]!OBGET([1]!OBCALL("",[1]!OBCALL("",$C$7,"getVolatility",[1]!obMake("","int",AB$10),[1]!obMake("","int",$B18)),"getAverage"))</f>
        <v>#N/A</v>
      </c>
      <c r="AC18" s="79" t="e">
        <f>[1]!OBGET([1]!OBCALL("",[1]!OBCALL("",$C$7,"getVolatility",[1]!obMake("","int",AC$10),[1]!obMake("","int",$B18)),"getAverage"))</f>
        <v>#N/A</v>
      </c>
      <c r="AD18" s="79" t="e">
        <f>[1]!OBGET([1]!OBCALL("",[1]!OBCALL("",$C$7,"getVolatility",[1]!obMake("","int",AD$10),[1]!obMake("","int",$B18)),"getAverage"))</f>
        <v>#N/A</v>
      </c>
      <c r="AE18" s="79" t="e">
        <f>[1]!OBGET([1]!OBCALL("",[1]!OBCALL("",$C$7,"getVolatility",[1]!obMake("","int",AE$10),[1]!obMake("","int",$B18)),"getAverage"))</f>
        <v>#N/A</v>
      </c>
      <c r="AF18" s="79" t="e">
        <f>[1]!OBGET([1]!OBCALL("",[1]!OBCALL("",$C$7,"getVolatility",[1]!obMake("","int",AF$10),[1]!obMake("","int",$B18)),"getAverage"))</f>
        <v>#N/A</v>
      </c>
      <c r="AG18" s="79" t="e">
        <f>[1]!OBGET([1]!OBCALL("",[1]!OBCALL("",$C$7,"getVolatility",[1]!obMake("","int",AG$10),[1]!obMake("","int",$B18)),"getAverage"))</f>
        <v>#N/A</v>
      </c>
      <c r="AH18" s="79" t="e">
        <f>[1]!OBGET([1]!OBCALL("",[1]!OBCALL("",$C$7,"getVolatility",[1]!obMake("","int",AH$10),[1]!obMake("","int",$B18)),"getAverage"))</f>
        <v>#N/A</v>
      </c>
      <c r="AI18" s="79" t="e">
        <f>[1]!OBGET([1]!OBCALL("",[1]!OBCALL("",$C$7,"getVolatility",[1]!obMake("","int",AI$10),[1]!obMake("","int",$B18)),"getAverage"))</f>
        <v>#N/A</v>
      </c>
      <c r="AJ18" s="79" t="e">
        <f>[1]!OBGET([1]!OBCALL("",[1]!OBCALL("",$C$7,"getVolatility",[1]!obMake("","int",AJ$10),[1]!obMake("","int",$B18)),"getAverage"))</f>
        <v>#N/A</v>
      </c>
      <c r="AK18" s="79" t="e">
        <f>[1]!OBGET([1]!OBCALL("",[1]!OBCALL("",$C$7,"getVolatility",[1]!obMake("","int",AK$10),[1]!obMake("","int",$B18)),"getAverage"))</f>
        <v>#N/A</v>
      </c>
      <c r="AL18" s="79" t="e">
        <f>[1]!OBGET([1]!OBCALL("",[1]!OBCALL("",$C$7,"getVolatility",[1]!obMake("","int",AL$10),[1]!obMake("","int",$B18)),"getAverage"))</f>
        <v>#N/A</v>
      </c>
      <c r="AM18" s="79" t="e">
        <f>[1]!OBGET([1]!OBCALL("",[1]!OBCALL("",$C$7,"getVolatility",[1]!obMake("","int",AM$10),[1]!obMake("","int",$B18)),"getAverage"))</f>
        <v>#N/A</v>
      </c>
      <c r="AN18" s="79" t="e">
        <f>[1]!OBGET([1]!OBCALL("",[1]!OBCALL("",$C$7,"getVolatility",[1]!obMake("","int",AN$10),[1]!obMake("","int",$B18)),"getAverage"))</f>
        <v>#N/A</v>
      </c>
      <c r="AO18" s="79" t="e">
        <f>[1]!OBGET([1]!OBCALL("",[1]!OBCALL("",$C$7,"getVolatility",[1]!obMake("","int",AO$10),[1]!obMake("","int",$B18)),"getAverage"))</f>
        <v>#N/A</v>
      </c>
    </row>
    <row r="19" spans="2:41" ht="13.65" customHeight="1" x14ac:dyDescent="0.25">
      <c r="B19" s="34">
        <v>8</v>
      </c>
      <c r="C19" s="79" t="e">
        <f>[1]!OBGET([1]!OBCALL("",[1]!OBCALL("",$C$7,"getVolatility",[1]!obMake("","int",C$10),[1]!obMake("","int",$B19)),"getAverage"))</f>
        <v>#N/A</v>
      </c>
      <c r="D19" s="79" t="e">
        <f>[1]!OBGET([1]!OBCALL("",[1]!OBCALL("",$C$7,"getVolatility",[1]!obMake("","int",D$10),[1]!obMake("","int",$B19)),"getAverage"))</f>
        <v>#N/A</v>
      </c>
      <c r="E19" s="79" t="e">
        <f>[1]!OBGET([1]!OBCALL("",[1]!OBCALL("",$C$7,"getVolatility",[1]!obMake("","int",E$10),[1]!obMake("","int",$B19)),"getAverage"))</f>
        <v>#N/A</v>
      </c>
      <c r="F19" s="79" t="e">
        <f>[1]!OBGET([1]!OBCALL("",[1]!OBCALL("",$C$7,"getVolatility",[1]!obMake("","int",F$10),[1]!obMake("","int",$B19)),"getAverage"))</f>
        <v>#N/A</v>
      </c>
      <c r="G19" s="79" t="e">
        <f>[1]!OBGET([1]!OBCALL("",[1]!OBCALL("",$C$7,"getVolatility",[1]!obMake("","int",G$10),[1]!obMake("","int",$B19)),"getAverage"))</f>
        <v>#N/A</v>
      </c>
      <c r="H19" s="79" t="e">
        <f>[1]!OBGET([1]!OBCALL("",[1]!OBCALL("",$C$7,"getVolatility",[1]!obMake("","int",H$10),[1]!obMake("","int",$B19)),"getAverage"))</f>
        <v>#N/A</v>
      </c>
      <c r="I19" s="79" t="e">
        <f>[1]!OBGET([1]!OBCALL("",[1]!OBCALL("",$C$7,"getVolatility",[1]!obMake("","int",I$10),[1]!obMake("","int",$B19)),"getAverage"))</f>
        <v>#N/A</v>
      </c>
      <c r="J19" s="79" t="e">
        <f>[1]!OBGET([1]!OBCALL("",[1]!OBCALL("",$C$7,"getVolatility",[1]!obMake("","int",J$10),[1]!obMake("","int",$B19)),"getAverage"))</f>
        <v>#N/A</v>
      </c>
      <c r="K19" s="79" t="e">
        <f>[1]!OBGET([1]!OBCALL("",[1]!OBCALL("",$C$7,"getVolatility",[1]!obMake("","int",K$10),[1]!obMake("","int",$B19)),"getAverage"))</f>
        <v>#N/A</v>
      </c>
      <c r="L19" s="79" t="e">
        <f>[1]!OBGET([1]!OBCALL("",[1]!OBCALL("",$C$7,"getVolatility",[1]!obMake("","int",L$10),[1]!obMake("","int",$B19)),"getAverage"))</f>
        <v>#N/A</v>
      </c>
      <c r="M19" s="79" t="e">
        <f>[1]!OBGET([1]!OBCALL("",[1]!OBCALL("",$C$7,"getVolatility",[1]!obMake("","int",M$10),[1]!obMake("","int",$B19)),"getAverage"))</f>
        <v>#N/A</v>
      </c>
      <c r="N19" s="79" t="e">
        <f>[1]!OBGET([1]!OBCALL("",[1]!OBCALL("",$C$7,"getVolatility",[1]!obMake("","int",N$10),[1]!obMake("","int",$B19)),"getAverage"))</f>
        <v>#N/A</v>
      </c>
      <c r="O19" s="79" t="e">
        <f>[1]!OBGET([1]!OBCALL("",[1]!OBCALL("",$C$7,"getVolatility",[1]!obMake("","int",O$10),[1]!obMake("","int",$B19)),"getAverage"))</f>
        <v>#N/A</v>
      </c>
      <c r="P19" s="79" t="e">
        <f>[1]!OBGET([1]!OBCALL("",[1]!OBCALL("",$C$7,"getVolatility",[1]!obMake("","int",P$10),[1]!obMake("","int",$B19)),"getAverage"))</f>
        <v>#N/A</v>
      </c>
      <c r="Q19" s="79" t="e">
        <f>[1]!OBGET([1]!OBCALL("",[1]!OBCALL("",$C$7,"getVolatility",[1]!obMake("","int",Q$10),[1]!obMake("","int",$B19)),"getAverage"))</f>
        <v>#N/A</v>
      </c>
      <c r="R19" s="79" t="e">
        <f>[1]!OBGET([1]!OBCALL("",[1]!OBCALL("",$C$7,"getVolatility",[1]!obMake("","int",R$10),[1]!obMake("","int",$B19)),"getAverage"))</f>
        <v>#N/A</v>
      </c>
      <c r="S19" s="79" t="e">
        <f>[1]!OBGET([1]!OBCALL("",[1]!OBCALL("",$C$7,"getVolatility",[1]!obMake("","int",S$10),[1]!obMake("","int",$B19)),"getAverage"))</f>
        <v>#N/A</v>
      </c>
      <c r="T19" s="79" t="e">
        <f>[1]!OBGET([1]!OBCALL("",[1]!OBCALL("",$C$7,"getVolatility",[1]!obMake("","int",T$10),[1]!obMake("","int",$B19)),"getAverage"))</f>
        <v>#N/A</v>
      </c>
      <c r="U19" s="79" t="e">
        <f>[1]!OBGET([1]!OBCALL("",[1]!OBCALL("",$C$7,"getVolatility",[1]!obMake("","int",U$10),[1]!obMake("","int",$B19)),"getAverage"))</f>
        <v>#N/A</v>
      </c>
      <c r="V19" s="79" t="e">
        <f>[1]!OBGET([1]!OBCALL("",[1]!OBCALL("",$C$7,"getVolatility",[1]!obMake("","int",V$10),[1]!obMake("","int",$B19)),"getAverage"))</f>
        <v>#N/A</v>
      </c>
      <c r="W19" s="79" t="e">
        <f>[1]!OBGET([1]!OBCALL("",[1]!OBCALL("",$C$7,"getVolatility",[1]!obMake("","int",W$10),[1]!obMake("","int",$B19)),"getAverage"))</f>
        <v>#N/A</v>
      </c>
      <c r="X19" s="79" t="e">
        <f>[1]!OBGET([1]!OBCALL("",[1]!OBCALL("",$C$7,"getVolatility",[1]!obMake("","int",X$10),[1]!obMake("","int",$B19)),"getAverage"))</f>
        <v>#N/A</v>
      </c>
      <c r="Y19" s="79" t="e">
        <f>[1]!OBGET([1]!OBCALL("",[1]!OBCALL("",$C$7,"getVolatility",[1]!obMake("","int",Y$10),[1]!obMake("","int",$B19)),"getAverage"))</f>
        <v>#N/A</v>
      </c>
      <c r="Z19" s="79" t="e">
        <f>[1]!OBGET([1]!OBCALL("",[1]!OBCALL("",$C$7,"getVolatility",[1]!obMake("","int",Z$10),[1]!obMake("","int",$B19)),"getAverage"))</f>
        <v>#N/A</v>
      </c>
      <c r="AA19" s="79" t="e">
        <f>[1]!OBGET([1]!OBCALL("",[1]!OBCALL("",$C$7,"getVolatility",[1]!obMake("","int",AA$10),[1]!obMake("","int",$B19)),"getAverage"))</f>
        <v>#N/A</v>
      </c>
      <c r="AB19" s="79" t="e">
        <f>[1]!OBGET([1]!OBCALL("",[1]!OBCALL("",$C$7,"getVolatility",[1]!obMake("","int",AB$10),[1]!obMake("","int",$B19)),"getAverage"))</f>
        <v>#N/A</v>
      </c>
      <c r="AC19" s="79" t="e">
        <f>[1]!OBGET([1]!OBCALL("",[1]!OBCALL("",$C$7,"getVolatility",[1]!obMake("","int",AC$10),[1]!obMake("","int",$B19)),"getAverage"))</f>
        <v>#N/A</v>
      </c>
      <c r="AD19" s="79" t="e">
        <f>[1]!OBGET([1]!OBCALL("",[1]!OBCALL("",$C$7,"getVolatility",[1]!obMake("","int",AD$10),[1]!obMake("","int",$B19)),"getAverage"))</f>
        <v>#N/A</v>
      </c>
      <c r="AE19" s="79" t="e">
        <f>[1]!OBGET([1]!OBCALL("",[1]!OBCALL("",$C$7,"getVolatility",[1]!obMake("","int",AE$10),[1]!obMake("","int",$B19)),"getAverage"))</f>
        <v>#N/A</v>
      </c>
      <c r="AF19" s="79" t="e">
        <f>[1]!OBGET([1]!OBCALL("",[1]!OBCALL("",$C$7,"getVolatility",[1]!obMake("","int",AF$10),[1]!obMake("","int",$B19)),"getAverage"))</f>
        <v>#N/A</v>
      </c>
      <c r="AG19" s="79" t="e">
        <f>[1]!OBGET([1]!OBCALL("",[1]!OBCALL("",$C$7,"getVolatility",[1]!obMake("","int",AG$10),[1]!obMake("","int",$B19)),"getAverage"))</f>
        <v>#N/A</v>
      </c>
      <c r="AH19" s="79" t="e">
        <f>[1]!OBGET([1]!OBCALL("",[1]!OBCALL("",$C$7,"getVolatility",[1]!obMake("","int",AH$10),[1]!obMake("","int",$B19)),"getAverage"))</f>
        <v>#N/A</v>
      </c>
      <c r="AI19" s="79" t="e">
        <f>[1]!OBGET([1]!OBCALL("",[1]!OBCALL("",$C$7,"getVolatility",[1]!obMake("","int",AI$10),[1]!obMake("","int",$B19)),"getAverage"))</f>
        <v>#N/A</v>
      </c>
      <c r="AJ19" s="79" t="e">
        <f>[1]!OBGET([1]!OBCALL("",[1]!OBCALL("",$C$7,"getVolatility",[1]!obMake("","int",AJ$10),[1]!obMake("","int",$B19)),"getAverage"))</f>
        <v>#N/A</v>
      </c>
      <c r="AK19" s="79" t="e">
        <f>[1]!OBGET([1]!OBCALL("",[1]!OBCALL("",$C$7,"getVolatility",[1]!obMake("","int",AK$10),[1]!obMake("","int",$B19)),"getAverage"))</f>
        <v>#N/A</v>
      </c>
      <c r="AL19" s="79" t="e">
        <f>[1]!OBGET([1]!OBCALL("",[1]!OBCALL("",$C$7,"getVolatility",[1]!obMake("","int",AL$10),[1]!obMake("","int",$B19)),"getAverage"))</f>
        <v>#N/A</v>
      </c>
      <c r="AM19" s="79" t="e">
        <f>[1]!OBGET([1]!OBCALL("",[1]!OBCALL("",$C$7,"getVolatility",[1]!obMake("","int",AM$10),[1]!obMake("","int",$B19)),"getAverage"))</f>
        <v>#N/A</v>
      </c>
      <c r="AN19" s="79" t="e">
        <f>[1]!OBGET([1]!OBCALL("",[1]!OBCALL("",$C$7,"getVolatility",[1]!obMake("","int",AN$10),[1]!obMake("","int",$B19)),"getAverage"))</f>
        <v>#N/A</v>
      </c>
      <c r="AO19" s="79" t="e">
        <f>[1]!OBGET([1]!OBCALL("",[1]!OBCALL("",$C$7,"getVolatility",[1]!obMake("","int",AO$10),[1]!obMake("","int",$B19)),"getAverage"))</f>
        <v>#N/A</v>
      </c>
    </row>
    <row r="20" spans="2:41" ht="13.65" customHeight="1" x14ac:dyDescent="0.25">
      <c r="B20" s="34">
        <v>9</v>
      </c>
      <c r="C20" s="79" t="e">
        <f>[1]!OBGET([1]!OBCALL("",[1]!OBCALL("",$C$7,"getVolatility",[1]!obMake("","int",C$10),[1]!obMake("","int",$B20)),"getAverage"))</f>
        <v>#N/A</v>
      </c>
      <c r="D20" s="79" t="e">
        <f>[1]!OBGET([1]!OBCALL("",[1]!OBCALL("",$C$7,"getVolatility",[1]!obMake("","int",D$10),[1]!obMake("","int",$B20)),"getAverage"))</f>
        <v>#N/A</v>
      </c>
      <c r="E20" s="79" t="e">
        <f>[1]!OBGET([1]!OBCALL("",[1]!OBCALL("",$C$7,"getVolatility",[1]!obMake("","int",E$10),[1]!obMake("","int",$B20)),"getAverage"))</f>
        <v>#N/A</v>
      </c>
      <c r="F20" s="79" t="e">
        <f>[1]!OBGET([1]!OBCALL("",[1]!OBCALL("",$C$7,"getVolatility",[1]!obMake("","int",F$10),[1]!obMake("","int",$B20)),"getAverage"))</f>
        <v>#N/A</v>
      </c>
      <c r="G20" s="79" t="e">
        <f>[1]!OBGET([1]!OBCALL("",[1]!OBCALL("",$C$7,"getVolatility",[1]!obMake("","int",G$10),[1]!obMake("","int",$B20)),"getAverage"))</f>
        <v>#N/A</v>
      </c>
      <c r="H20" s="79" t="e">
        <f>[1]!OBGET([1]!OBCALL("",[1]!OBCALL("",$C$7,"getVolatility",[1]!obMake("","int",H$10),[1]!obMake("","int",$B20)),"getAverage"))</f>
        <v>#N/A</v>
      </c>
      <c r="I20" s="79" t="e">
        <f>[1]!OBGET([1]!OBCALL("",[1]!OBCALL("",$C$7,"getVolatility",[1]!obMake("","int",I$10),[1]!obMake("","int",$B20)),"getAverage"))</f>
        <v>#N/A</v>
      </c>
      <c r="J20" s="79" t="e">
        <f>[1]!OBGET([1]!OBCALL("",[1]!OBCALL("",$C$7,"getVolatility",[1]!obMake("","int",J$10),[1]!obMake("","int",$B20)),"getAverage"))</f>
        <v>#N/A</v>
      </c>
      <c r="K20" s="79" t="e">
        <f>[1]!OBGET([1]!OBCALL("",[1]!OBCALL("",$C$7,"getVolatility",[1]!obMake("","int",K$10),[1]!obMake("","int",$B20)),"getAverage"))</f>
        <v>#N/A</v>
      </c>
      <c r="L20" s="79" t="e">
        <f>[1]!OBGET([1]!OBCALL("",[1]!OBCALL("",$C$7,"getVolatility",[1]!obMake("","int",L$10),[1]!obMake("","int",$B20)),"getAverage"))</f>
        <v>#N/A</v>
      </c>
      <c r="M20" s="79" t="e">
        <f>[1]!OBGET([1]!OBCALL("",[1]!OBCALL("",$C$7,"getVolatility",[1]!obMake("","int",M$10),[1]!obMake("","int",$B20)),"getAverage"))</f>
        <v>#N/A</v>
      </c>
      <c r="N20" s="79" t="e">
        <f>[1]!OBGET([1]!OBCALL("",[1]!OBCALL("",$C$7,"getVolatility",[1]!obMake("","int",N$10),[1]!obMake("","int",$B20)),"getAverage"))</f>
        <v>#N/A</v>
      </c>
      <c r="O20" s="79" t="e">
        <f>[1]!OBGET([1]!OBCALL("",[1]!OBCALL("",$C$7,"getVolatility",[1]!obMake("","int",O$10),[1]!obMake("","int",$B20)),"getAverage"))</f>
        <v>#N/A</v>
      </c>
      <c r="P20" s="79" t="e">
        <f>[1]!OBGET([1]!OBCALL("",[1]!OBCALL("",$C$7,"getVolatility",[1]!obMake("","int",P$10),[1]!obMake("","int",$B20)),"getAverage"))</f>
        <v>#N/A</v>
      </c>
      <c r="Q20" s="79" t="e">
        <f>[1]!OBGET([1]!OBCALL("",[1]!OBCALL("",$C$7,"getVolatility",[1]!obMake("","int",Q$10),[1]!obMake("","int",$B20)),"getAverage"))</f>
        <v>#N/A</v>
      </c>
      <c r="R20" s="79" t="e">
        <f>[1]!OBGET([1]!OBCALL("",[1]!OBCALL("",$C$7,"getVolatility",[1]!obMake("","int",R$10),[1]!obMake("","int",$B20)),"getAverage"))</f>
        <v>#N/A</v>
      </c>
      <c r="S20" s="79" t="e">
        <f>[1]!OBGET([1]!OBCALL("",[1]!OBCALL("",$C$7,"getVolatility",[1]!obMake("","int",S$10),[1]!obMake("","int",$B20)),"getAverage"))</f>
        <v>#N/A</v>
      </c>
      <c r="T20" s="79" t="e">
        <f>[1]!OBGET([1]!OBCALL("",[1]!OBCALL("",$C$7,"getVolatility",[1]!obMake("","int",T$10),[1]!obMake("","int",$B20)),"getAverage"))</f>
        <v>#N/A</v>
      </c>
      <c r="U20" s="79" t="e">
        <f>[1]!OBGET([1]!OBCALL("",[1]!OBCALL("",$C$7,"getVolatility",[1]!obMake("","int",U$10),[1]!obMake("","int",$B20)),"getAverage"))</f>
        <v>#N/A</v>
      </c>
      <c r="V20" s="79" t="e">
        <f>[1]!OBGET([1]!OBCALL("",[1]!OBCALL("",$C$7,"getVolatility",[1]!obMake("","int",V$10),[1]!obMake("","int",$B20)),"getAverage"))</f>
        <v>#N/A</v>
      </c>
      <c r="W20" s="79" t="e">
        <f>[1]!OBGET([1]!OBCALL("",[1]!OBCALL("",$C$7,"getVolatility",[1]!obMake("","int",W$10),[1]!obMake("","int",$B20)),"getAverage"))</f>
        <v>#N/A</v>
      </c>
      <c r="X20" s="79" t="e">
        <f>[1]!OBGET([1]!OBCALL("",[1]!OBCALL("",$C$7,"getVolatility",[1]!obMake("","int",X$10),[1]!obMake("","int",$B20)),"getAverage"))</f>
        <v>#N/A</v>
      </c>
      <c r="Y20" s="79" t="e">
        <f>[1]!OBGET([1]!OBCALL("",[1]!OBCALL("",$C$7,"getVolatility",[1]!obMake("","int",Y$10),[1]!obMake("","int",$B20)),"getAverage"))</f>
        <v>#N/A</v>
      </c>
      <c r="Z20" s="79" t="e">
        <f>[1]!OBGET([1]!OBCALL("",[1]!OBCALL("",$C$7,"getVolatility",[1]!obMake("","int",Z$10),[1]!obMake("","int",$B20)),"getAverage"))</f>
        <v>#N/A</v>
      </c>
      <c r="AA20" s="79" t="e">
        <f>[1]!OBGET([1]!OBCALL("",[1]!OBCALL("",$C$7,"getVolatility",[1]!obMake("","int",AA$10),[1]!obMake("","int",$B20)),"getAverage"))</f>
        <v>#N/A</v>
      </c>
      <c r="AB20" s="79" t="e">
        <f>[1]!OBGET([1]!OBCALL("",[1]!OBCALL("",$C$7,"getVolatility",[1]!obMake("","int",AB$10),[1]!obMake("","int",$B20)),"getAverage"))</f>
        <v>#N/A</v>
      </c>
      <c r="AC20" s="79" t="e">
        <f>[1]!OBGET([1]!OBCALL("",[1]!OBCALL("",$C$7,"getVolatility",[1]!obMake("","int",AC$10),[1]!obMake("","int",$B20)),"getAverage"))</f>
        <v>#N/A</v>
      </c>
      <c r="AD20" s="79" t="e">
        <f>[1]!OBGET([1]!OBCALL("",[1]!OBCALL("",$C$7,"getVolatility",[1]!obMake("","int",AD$10),[1]!obMake("","int",$B20)),"getAverage"))</f>
        <v>#N/A</v>
      </c>
      <c r="AE20" s="79" t="e">
        <f>[1]!OBGET([1]!OBCALL("",[1]!OBCALL("",$C$7,"getVolatility",[1]!obMake("","int",AE$10),[1]!obMake("","int",$B20)),"getAverage"))</f>
        <v>#N/A</v>
      </c>
      <c r="AF20" s="79" t="e">
        <f>[1]!OBGET([1]!OBCALL("",[1]!OBCALL("",$C$7,"getVolatility",[1]!obMake("","int",AF$10),[1]!obMake("","int",$B20)),"getAverage"))</f>
        <v>#N/A</v>
      </c>
      <c r="AG20" s="79" t="e">
        <f>[1]!OBGET([1]!OBCALL("",[1]!OBCALL("",$C$7,"getVolatility",[1]!obMake("","int",AG$10),[1]!obMake("","int",$B20)),"getAverage"))</f>
        <v>#N/A</v>
      </c>
      <c r="AH20" s="79" t="e">
        <f>[1]!OBGET([1]!OBCALL("",[1]!OBCALL("",$C$7,"getVolatility",[1]!obMake("","int",AH$10),[1]!obMake("","int",$B20)),"getAverage"))</f>
        <v>#N/A</v>
      </c>
      <c r="AI20" s="79" t="e">
        <f>[1]!OBGET([1]!OBCALL("",[1]!OBCALL("",$C$7,"getVolatility",[1]!obMake("","int",AI$10),[1]!obMake("","int",$B20)),"getAverage"))</f>
        <v>#N/A</v>
      </c>
      <c r="AJ20" s="79" t="e">
        <f>[1]!OBGET([1]!OBCALL("",[1]!OBCALL("",$C$7,"getVolatility",[1]!obMake("","int",AJ$10),[1]!obMake("","int",$B20)),"getAverage"))</f>
        <v>#N/A</v>
      </c>
      <c r="AK20" s="79" t="e">
        <f>[1]!OBGET([1]!OBCALL("",[1]!OBCALL("",$C$7,"getVolatility",[1]!obMake("","int",AK$10),[1]!obMake("","int",$B20)),"getAverage"))</f>
        <v>#N/A</v>
      </c>
      <c r="AL20" s="79" t="e">
        <f>[1]!OBGET([1]!OBCALL("",[1]!OBCALL("",$C$7,"getVolatility",[1]!obMake("","int",AL$10),[1]!obMake("","int",$B20)),"getAverage"))</f>
        <v>#N/A</v>
      </c>
      <c r="AM20" s="79" t="e">
        <f>[1]!OBGET([1]!OBCALL("",[1]!OBCALL("",$C$7,"getVolatility",[1]!obMake("","int",AM$10),[1]!obMake("","int",$B20)),"getAverage"))</f>
        <v>#N/A</v>
      </c>
      <c r="AN20" s="79" t="e">
        <f>[1]!OBGET([1]!OBCALL("",[1]!OBCALL("",$C$7,"getVolatility",[1]!obMake("","int",AN$10),[1]!obMake("","int",$B20)),"getAverage"))</f>
        <v>#N/A</v>
      </c>
      <c r="AO20" s="79" t="e">
        <f>[1]!OBGET([1]!OBCALL("",[1]!OBCALL("",$C$7,"getVolatility",[1]!obMake("","int",AO$10),[1]!obMake("","int",$B20)),"getAverage"))</f>
        <v>#N/A</v>
      </c>
    </row>
    <row r="21" spans="2:41" ht="13.65" customHeight="1" x14ac:dyDescent="0.25">
      <c r="B21" s="34">
        <v>10</v>
      </c>
      <c r="C21" s="79" t="e">
        <f>[1]!OBGET([1]!OBCALL("",[1]!OBCALL("",$C$7,"getVolatility",[1]!obMake("","int",C$10),[1]!obMake("","int",$B21)),"getAverage"))</f>
        <v>#N/A</v>
      </c>
      <c r="D21" s="79" t="e">
        <f>[1]!OBGET([1]!OBCALL("",[1]!OBCALL("",$C$7,"getVolatility",[1]!obMake("","int",D$10),[1]!obMake("","int",$B21)),"getAverage"))</f>
        <v>#N/A</v>
      </c>
      <c r="E21" s="79" t="e">
        <f>[1]!OBGET([1]!OBCALL("",[1]!OBCALL("",$C$7,"getVolatility",[1]!obMake("","int",E$10),[1]!obMake("","int",$B21)),"getAverage"))</f>
        <v>#N/A</v>
      </c>
      <c r="F21" s="79" t="e">
        <f>[1]!OBGET([1]!OBCALL("",[1]!OBCALL("",$C$7,"getVolatility",[1]!obMake("","int",F$10),[1]!obMake("","int",$B21)),"getAverage"))</f>
        <v>#N/A</v>
      </c>
      <c r="G21" s="79" t="e">
        <f>[1]!OBGET([1]!OBCALL("",[1]!OBCALL("",$C$7,"getVolatility",[1]!obMake("","int",G$10),[1]!obMake("","int",$B21)),"getAverage"))</f>
        <v>#N/A</v>
      </c>
      <c r="H21" s="79" t="e">
        <f>[1]!OBGET([1]!OBCALL("",[1]!OBCALL("",$C$7,"getVolatility",[1]!obMake("","int",H$10),[1]!obMake("","int",$B21)),"getAverage"))</f>
        <v>#N/A</v>
      </c>
      <c r="I21" s="79" t="e">
        <f>[1]!OBGET([1]!OBCALL("",[1]!OBCALL("",$C$7,"getVolatility",[1]!obMake("","int",I$10),[1]!obMake("","int",$B21)),"getAverage"))</f>
        <v>#N/A</v>
      </c>
      <c r="J21" s="79" t="e">
        <f>[1]!OBGET([1]!OBCALL("",[1]!OBCALL("",$C$7,"getVolatility",[1]!obMake("","int",J$10),[1]!obMake("","int",$B21)),"getAverage"))</f>
        <v>#N/A</v>
      </c>
      <c r="K21" s="79" t="e">
        <f>[1]!OBGET([1]!OBCALL("",[1]!OBCALL("",$C$7,"getVolatility",[1]!obMake("","int",K$10),[1]!obMake("","int",$B21)),"getAverage"))</f>
        <v>#N/A</v>
      </c>
      <c r="L21" s="79" t="e">
        <f>[1]!OBGET([1]!OBCALL("",[1]!OBCALL("",$C$7,"getVolatility",[1]!obMake("","int",L$10),[1]!obMake("","int",$B21)),"getAverage"))</f>
        <v>#N/A</v>
      </c>
      <c r="M21" s="79" t="e">
        <f>[1]!OBGET([1]!OBCALL("",[1]!OBCALL("",$C$7,"getVolatility",[1]!obMake("","int",M$10),[1]!obMake("","int",$B21)),"getAverage"))</f>
        <v>#N/A</v>
      </c>
      <c r="N21" s="79" t="e">
        <f>[1]!OBGET([1]!OBCALL("",[1]!OBCALL("",$C$7,"getVolatility",[1]!obMake("","int",N$10),[1]!obMake("","int",$B21)),"getAverage"))</f>
        <v>#N/A</v>
      </c>
      <c r="O21" s="79" t="e">
        <f>[1]!OBGET([1]!OBCALL("",[1]!OBCALL("",$C$7,"getVolatility",[1]!obMake("","int",O$10),[1]!obMake("","int",$B21)),"getAverage"))</f>
        <v>#N/A</v>
      </c>
      <c r="P21" s="79" t="e">
        <f>[1]!OBGET([1]!OBCALL("",[1]!OBCALL("",$C$7,"getVolatility",[1]!obMake("","int",P$10),[1]!obMake("","int",$B21)),"getAverage"))</f>
        <v>#N/A</v>
      </c>
      <c r="Q21" s="79" t="e">
        <f>[1]!OBGET([1]!OBCALL("",[1]!OBCALL("",$C$7,"getVolatility",[1]!obMake("","int",Q$10),[1]!obMake("","int",$B21)),"getAverage"))</f>
        <v>#N/A</v>
      </c>
      <c r="R21" s="79" t="e">
        <f>[1]!OBGET([1]!OBCALL("",[1]!OBCALL("",$C$7,"getVolatility",[1]!obMake("","int",R$10),[1]!obMake("","int",$B21)),"getAverage"))</f>
        <v>#N/A</v>
      </c>
      <c r="S21" s="79" t="e">
        <f>[1]!OBGET([1]!OBCALL("",[1]!OBCALL("",$C$7,"getVolatility",[1]!obMake("","int",S$10),[1]!obMake("","int",$B21)),"getAverage"))</f>
        <v>#N/A</v>
      </c>
      <c r="T21" s="79" t="e">
        <f>[1]!OBGET([1]!OBCALL("",[1]!OBCALL("",$C$7,"getVolatility",[1]!obMake("","int",T$10),[1]!obMake("","int",$B21)),"getAverage"))</f>
        <v>#N/A</v>
      </c>
      <c r="U21" s="79" t="e">
        <f>[1]!OBGET([1]!OBCALL("",[1]!OBCALL("",$C$7,"getVolatility",[1]!obMake("","int",U$10),[1]!obMake("","int",$B21)),"getAverage"))</f>
        <v>#N/A</v>
      </c>
      <c r="V21" s="79" t="e">
        <f>[1]!OBGET([1]!OBCALL("",[1]!OBCALL("",$C$7,"getVolatility",[1]!obMake("","int",V$10),[1]!obMake("","int",$B21)),"getAverage"))</f>
        <v>#N/A</v>
      </c>
      <c r="W21" s="79" t="e">
        <f>[1]!OBGET([1]!OBCALL("",[1]!OBCALL("",$C$7,"getVolatility",[1]!obMake("","int",W$10),[1]!obMake("","int",$B21)),"getAverage"))</f>
        <v>#N/A</v>
      </c>
      <c r="X21" s="79" t="e">
        <f>[1]!OBGET([1]!OBCALL("",[1]!OBCALL("",$C$7,"getVolatility",[1]!obMake("","int",X$10),[1]!obMake("","int",$B21)),"getAverage"))</f>
        <v>#N/A</v>
      </c>
      <c r="Y21" s="79" t="e">
        <f>[1]!OBGET([1]!OBCALL("",[1]!OBCALL("",$C$7,"getVolatility",[1]!obMake("","int",Y$10),[1]!obMake("","int",$B21)),"getAverage"))</f>
        <v>#N/A</v>
      </c>
      <c r="Z21" s="79" t="e">
        <f>[1]!OBGET([1]!OBCALL("",[1]!OBCALL("",$C$7,"getVolatility",[1]!obMake("","int",Z$10),[1]!obMake("","int",$B21)),"getAverage"))</f>
        <v>#N/A</v>
      </c>
      <c r="AA21" s="79" t="e">
        <f>[1]!OBGET([1]!OBCALL("",[1]!OBCALL("",$C$7,"getVolatility",[1]!obMake("","int",AA$10),[1]!obMake("","int",$B21)),"getAverage"))</f>
        <v>#N/A</v>
      </c>
      <c r="AB21" s="79" t="e">
        <f>[1]!OBGET([1]!OBCALL("",[1]!OBCALL("",$C$7,"getVolatility",[1]!obMake("","int",AB$10),[1]!obMake("","int",$B21)),"getAverage"))</f>
        <v>#N/A</v>
      </c>
      <c r="AC21" s="79" t="e">
        <f>[1]!OBGET([1]!OBCALL("",[1]!OBCALL("",$C$7,"getVolatility",[1]!obMake("","int",AC$10),[1]!obMake("","int",$B21)),"getAverage"))</f>
        <v>#N/A</v>
      </c>
      <c r="AD21" s="79" t="e">
        <f>[1]!OBGET([1]!OBCALL("",[1]!OBCALL("",$C$7,"getVolatility",[1]!obMake("","int",AD$10),[1]!obMake("","int",$B21)),"getAverage"))</f>
        <v>#N/A</v>
      </c>
      <c r="AE21" s="79" t="e">
        <f>[1]!OBGET([1]!OBCALL("",[1]!OBCALL("",$C$7,"getVolatility",[1]!obMake("","int",AE$10),[1]!obMake("","int",$B21)),"getAverage"))</f>
        <v>#N/A</v>
      </c>
      <c r="AF21" s="79" t="e">
        <f>[1]!OBGET([1]!OBCALL("",[1]!OBCALL("",$C$7,"getVolatility",[1]!obMake("","int",AF$10),[1]!obMake("","int",$B21)),"getAverage"))</f>
        <v>#N/A</v>
      </c>
      <c r="AG21" s="79" t="e">
        <f>[1]!OBGET([1]!OBCALL("",[1]!OBCALL("",$C$7,"getVolatility",[1]!obMake("","int",AG$10),[1]!obMake("","int",$B21)),"getAverage"))</f>
        <v>#N/A</v>
      </c>
      <c r="AH21" s="79" t="e">
        <f>[1]!OBGET([1]!OBCALL("",[1]!OBCALL("",$C$7,"getVolatility",[1]!obMake("","int",AH$10),[1]!obMake("","int",$B21)),"getAverage"))</f>
        <v>#N/A</v>
      </c>
      <c r="AI21" s="79" t="e">
        <f>[1]!OBGET([1]!OBCALL("",[1]!OBCALL("",$C$7,"getVolatility",[1]!obMake("","int",AI$10),[1]!obMake("","int",$B21)),"getAverage"))</f>
        <v>#N/A</v>
      </c>
      <c r="AJ21" s="79" t="e">
        <f>[1]!OBGET([1]!OBCALL("",[1]!OBCALL("",$C$7,"getVolatility",[1]!obMake("","int",AJ$10),[1]!obMake("","int",$B21)),"getAverage"))</f>
        <v>#N/A</v>
      </c>
      <c r="AK21" s="79" t="e">
        <f>[1]!OBGET([1]!OBCALL("",[1]!OBCALL("",$C$7,"getVolatility",[1]!obMake("","int",AK$10),[1]!obMake("","int",$B21)),"getAverage"))</f>
        <v>#N/A</v>
      </c>
      <c r="AL21" s="79" t="e">
        <f>[1]!OBGET([1]!OBCALL("",[1]!OBCALL("",$C$7,"getVolatility",[1]!obMake("","int",AL$10),[1]!obMake("","int",$B21)),"getAverage"))</f>
        <v>#N/A</v>
      </c>
      <c r="AM21" s="79" t="e">
        <f>[1]!OBGET([1]!OBCALL("",[1]!OBCALL("",$C$7,"getVolatility",[1]!obMake("","int",AM$10),[1]!obMake("","int",$B21)),"getAverage"))</f>
        <v>#N/A</v>
      </c>
      <c r="AN21" s="79" t="e">
        <f>[1]!OBGET([1]!OBCALL("",[1]!OBCALL("",$C$7,"getVolatility",[1]!obMake("","int",AN$10),[1]!obMake("","int",$B21)),"getAverage"))</f>
        <v>#N/A</v>
      </c>
      <c r="AO21" s="79" t="e">
        <f>[1]!OBGET([1]!OBCALL("",[1]!OBCALL("",$C$7,"getVolatility",[1]!obMake("","int",AO$10),[1]!obMake("","int",$B21)),"getAverage"))</f>
        <v>#N/A</v>
      </c>
    </row>
    <row r="22" spans="2:41" ht="13.65" customHeight="1" x14ac:dyDescent="0.25">
      <c r="B22" s="34">
        <v>11</v>
      </c>
      <c r="C22" s="79" t="e">
        <f>[1]!OBGET([1]!OBCALL("",[1]!OBCALL("",$C$7,"getVolatility",[1]!obMake("","int",C$10),[1]!obMake("","int",$B22)),"getAverage"))</f>
        <v>#N/A</v>
      </c>
      <c r="D22" s="79" t="e">
        <f>[1]!OBGET([1]!OBCALL("",[1]!OBCALL("",$C$7,"getVolatility",[1]!obMake("","int",D$10),[1]!obMake("","int",$B22)),"getAverage"))</f>
        <v>#N/A</v>
      </c>
      <c r="E22" s="79" t="e">
        <f>[1]!OBGET([1]!OBCALL("",[1]!OBCALL("",$C$7,"getVolatility",[1]!obMake("","int",E$10),[1]!obMake("","int",$B22)),"getAverage"))</f>
        <v>#N/A</v>
      </c>
      <c r="F22" s="79" t="e">
        <f>[1]!OBGET([1]!OBCALL("",[1]!OBCALL("",$C$7,"getVolatility",[1]!obMake("","int",F$10),[1]!obMake("","int",$B22)),"getAverage"))</f>
        <v>#N/A</v>
      </c>
      <c r="G22" s="79" t="e">
        <f>[1]!OBGET([1]!OBCALL("",[1]!OBCALL("",$C$7,"getVolatility",[1]!obMake("","int",G$10),[1]!obMake("","int",$B22)),"getAverage"))</f>
        <v>#N/A</v>
      </c>
      <c r="H22" s="79" t="e">
        <f>[1]!OBGET([1]!OBCALL("",[1]!OBCALL("",$C$7,"getVolatility",[1]!obMake("","int",H$10),[1]!obMake("","int",$B22)),"getAverage"))</f>
        <v>#N/A</v>
      </c>
      <c r="I22" s="79" t="e">
        <f>[1]!OBGET([1]!OBCALL("",[1]!OBCALL("",$C$7,"getVolatility",[1]!obMake("","int",I$10),[1]!obMake("","int",$B22)),"getAverage"))</f>
        <v>#N/A</v>
      </c>
      <c r="J22" s="79" t="e">
        <f>[1]!OBGET([1]!OBCALL("",[1]!OBCALL("",$C$7,"getVolatility",[1]!obMake("","int",J$10),[1]!obMake("","int",$B22)),"getAverage"))</f>
        <v>#N/A</v>
      </c>
      <c r="K22" s="79" t="e">
        <f>[1]!OBGET([1]!OBCALL("",[1]!OBCALL("",$C$7,"getVolatility",[1]!obMake("","int",K$10),[1]!obMake("","int",$B22)),"getAverage"))</f>
        <v>#N/A</v>
      </c>
      <c r="L22" s="79" t="e">
        <f>[1]!OBGET([1]!OBCALL("",[1]!OBCALL("",$C$7,"getVolatility",[1]!obMake("","int",L$10),[1]!obMake("","int",$B22)),"getAverage"))</f>
        <v>#N/A</v>
      </c>
      <c r="M22" s="79" t="e">
        <f>[1]!OBGET([1]!OBCALL("",[1]!OBCALL("",$C$7,"getVolatility",[1]!obMake("","int",M$10),[1]!obMake("","int",$B22)),"getAverage"))</f>
        <v>#N/A</v>
      </c>
      <c r="N22" s="79" t="e">
        <f>[1]!OBGET([1]!OBCALL("",[1]!OBCALL("",$C$7,"getVolatility",[1]!obMake("","int",N$10),[1]!obMake("","int",$B22)),"getAverage"))</f>
        <v>#N/A</v>
      </c>
      <c r="O22" s="79" t="e">
        <f>[1]!OBGET([1]!OBCALL("",[1]!OBCALL("",$C$7,"getVolatility",[1]!obMake("","int",O$10),[1]!obMake("","int",$B22)),"getAverage"))</f>
        <v>#N/A</v>
      </c>
      <c r="P22" s="79" t="e">
        <f>[1]!OBGET([1]!OBCALL("",[1]!OBCALL("",$C$7,"getVolatility",[1]!obMake("","int",P$10),[1]!obMake("","int",$B22)),"getAverage"))</f>
        <v>#N/A</v>
      </c>
      <c r="Q22" s="79" t="e">
        <f>[1]!OBGET([1]!OBCALL("",[1]!OBCALL("",$C$7,"getVolatility",[1]!obMake("","int",Q$10),[1]!obMake("","int",$B22)),"getAverage"))</f>
        <v>#N/A</v>
      </c>
      <c r="R22" s="79" t="e">
        <f>[1]!OBGET([1]!OBCALL("",[1]!OBCALL("",$C$7,"getVolatility",[1]!obMake("","int",R$10),[1]!obMake("","int",$B22)),"getAverage"))</f>
        <v>#N/A</v>
      </c>
      <c r="S22" s="79" t="e">
        <f>[1]!OBGET([1]!OBCALL("",[1]!OBCALL("",$C$7,"getVolatility",[1]!obMake("","int",S$10),[1]!obMake("","int",$B22)),"getAverage"))</f>
        <v>#N/A</v>
      </c>
      <c r="T22" s="79" t="e">
        <f>[1]!OBGET([1]!OBCALL("",[1]!OBCALL("",$C$7,"getVolatility",[1]!obMake("","int",T$10),[1]!obMake("","int",$B22)),"getAverage"))</f>
        <v>#N/A</v>
      </c>
      <c r="U22" s="79" t="e">
        <f>[1]!OBGET([1]!OBCALL("",[1]!OBCALL("",$C$7,"getVolatility",[1]!obMake("","int",U$10),[1]!obMake("","int",$B22)),"getAverage"))</f>
        <v>#N/A</v>
      </c>
      <c r="V22" s="79" t="e">
        <f>[1]!OBGET([1]!OBCALL("",[1]!OBCALL("",$C$7,"getVolatility",[1]!obMake("","int",V$10),[1]!obMake("","int",$B22)),"getAverage"))</f>
        <v>#N/A</v>
      </c>
      <c r="W22" s="79" t="e">
        <f>[1]!OBGET([1]!OBCALL("",[1]!OBCALL("",$C$7,"getVolatility",[1]!obMake("","int",W$10),[1]!obMake("","int",$B22)),"getAverage"))</f>
        <v>#N/A</v>
      </c>
      <c r="X22" s="79" t="e">
        <f>[1]!OBGET([1]!OBCALL("",[1]!OBCALL("",$C$7,"getVolatility",[1]!obMake("","int",X$10),[1]!obMake("","int",$B22)),"getAverage"))</f>
        <v>#N/A</v>
      </c>
      <c r="Y22" s="79" t="e">
        <f>[1]!OBGET([1]!OBCALL("",[1]!OBCALL("",$C$7,"getVolatility",[1]!obMake("","int",Y$10),[1]!obMake("","int",$B22)),"getAverage"))</f>
        <v>#N/A</v>
      </c>
      <c r="Z22" s="79" t="e">
        <f>[1]!OBGET([1]!OBCALL("",[1]!OBCALL("",$C$7,"getVolatility",[1]!obMake("","int",Z$10),[1]!obMake("","int",$B22)),"getAverage"))</f>
        <v>#N/A</v>
      </c>
      <c r="AA22" s="79" t="e">
        <f>[1]!OBGET([1]!OBCALL("",[1]!OBCALL("",$C$7,"getVolatility",[1]!obMake("","int",AA$10),[1]!obMake("","int",$B22)),"getAverage"))</f>
        <v>#N/A</v>
      </c>
      <c r="AB22" s="79" t="e">
        <f>[1]!OBGET([1]!OBCALL("",[1]!OBCALL("",$C$7,"getVolatility",[1]!obMake("","int",AB$10),[1]!obMake("","int",$B22)),"getAverage"))</f>
        <v>#N/A</v>
      </c>
      <c r="AC22" s="79" t="e">
        <f>[1]!OBGET([1]!OBCALL("",[1]!OBCALL("",$C$7,"getVolatility",[1]!obMake("","int",AC$10),[1]!obMake("","int",$B22)),"getAverage"))</f>
        <v>#N/A</v>
      </c>
      <c r="AD22" s="79" t="e">
        <f>[1]!OBGET([1]!OBCALL("",[1]!OBCALL("",$C$7,"getVolatility",[1]!obMake("","int",AD$10),[1]!obMake("","int",$B22)),"getAverage"))</f>
        <v>#N/A</v>
      </c>
      <c r="AE22" s="79" t="e">
        <f>[1]!OBGET([1]!OBCALL("",[1]!OBCALL("",$C$7,"getVolatility",[1]!obMake("","int",AE$10),[1]!obMake("","int",$B22)),"getAverage"))</f>
        <v>#N/A</v>
      </c>
      <c r="AF22" s="79" t="e">
        <f>[1]!OBGET([1]!OBCALL("",[1]!OBCALL("",$C$7,"getVolatility",[1]!obMake("","int",AF$10),[1]!obMake("","int",$B22)),"getAverage"))</f>
        <v>#N/A</v>
      </c>
      <c r="AG22" s="79" t="e">
        <f>[1]!OBGET([1]!OBCALL("",[1]!OBCALL("",$C$7,"getVolatility",[1]!obMake("","int",AG$10),[1]!obMake("","int",$B22)),"getAverage"))</f>
        <v>#N/A</v>
      </c>
      <c r="AH22" s="79" t="e">
        <f>[1]!OBGET([1]!OBCALL("",[1]!OBCALL("",$C$7,"getVolatility",[1]!obMake("","int",AH$10),[1]!obMake("","int",$B22)),"getAverage"))</f>
        <v>#N/A</v>
      </c>
      <c r="AI22" s="79" t="e">
        <f>[1]!OBGET([1]!OBCALL("",[1]!OBCALL("",$C$7,"getVolatility",[1]!obMake("","int",AI$10),[1]!obMake("","int",$B22)),"getAverage"))</f>
        <v>#N/A</v>
      </c>
      <c r="AJ22" s="79" t="e">
        <f>[1]!OBGET([1]!OBCALL("",[1]!OBCALL("",$C$7,"getVolatility",[1]!obMake("","int",AJ$10),[1]!obMake("","int",$B22)),"getAverage"))</f>
        <v>#N/A</v>
      </c>
      <c r="AK22" s="79" t="e">
        <f>[1]!OBGET([1]!OBCALL("",[1]!OBCALL("",$C$7,"getVolatility",[1]!obMake("","int",AK$10),[1]!obMake("","int",$B22)),"getAverage"))</f>
        <v>#N/A</v>
      </c>
      <c r="AL22" s="79" t="e">
        <f>[1]!OBGET([1]!OBCALL("",[1]!OBCALL("",$C$7,"getVolatility",[1]!obMake("","int",AL$10),[1]!obMake("","int",$B22)),"getAverage"))</f>
        <v>#N/A</v>
      </c>
      <c r="AM22" s="79" t="e">
        <f>[1]!OBGET([1]!OBCALL("",[1]!OBCALL("",$C$7,"getVolatility",[1]!obMake("","int",AM$10),[1]!obMake("","int",$B22)),"getAverage"))</f>
        <v>#N/A</v>
      </c>
      <c r="AN22" s="79" t="e">
        <f>[1]!OBGET([1]!OBCALL("",[1]!OBCALL("",$C$7,"getVolatility",[1]!obMake("","int",AN$10),[1]!obMake("","int",$B22)),"getAverage"))</f>
        <v>#N/A</v>
      </c>
      <c r="AO22" s="79" t="e">
        <f>[1]!OBGET([1]!OBCALL("",[1]!OBCALL("",$C$7,"getVolatility",[1]!obMake("","int",AO$10),[1]!obMake("","int",$B22)),"getAverage"))</f>
        <v>#N/A</v>
      </c>
    </row>
    <row r="23" spans="2:41" ht="13.65" customHeight="1" x14ac:dyDescent="0.25">
      <c r="B23" s="34">
        <v>12</v>
      </c>
      <c r="C23" s="79" t="e">
        <f>[1]!OBGET([1]!OBCALL("",[1]!OBCALL("",$C$7,"getVolatility",[1]!obMake("","int",C$10),[1]!obMake("","int",$B23)),"getAverage"))</f>
        <v>#N/A</v>
      </c>
      <c r="D23" s="79" t="e">
        <f>[1]!OBGET([1]!OBCALL("",[1]!OBCALL("",$C$7,"getVolatility",[1]!obMake("","int",D$10),[1]!obMake("","int",$B23)),"getAverage"))</f>
        <v>#N/A</v>
      </c>
      <c r="E23" s="79" t="e">
        <f>[1]!OBGET([1]!OBCALL("",[1]!OBCALL("",$C$7,"getVolatility",[1]!obMake("","int",E$10),[1]!obMake("","int",$B23)),"getAverage"))</f>
        <v>#N/A</v>
      </c>
      <c r="F23" s="79" t="e">
        <f>[1]!OBGET([1]!OBCALL("",[1]!OBCALL("",$C$7,"getVolatility",[1]!obMake("","int",F$10),[1]!obMake("","int",$B23)),"getAverage"))</f>
        <v>#N/A</v>
      </c>
      <c r="G23" s="79" t="e">
        <f>[1]!OBGET([1]!OBCALL("",[1]!OBCALL("",$C$7,"getVolatility",[1]!obMake("","int",G$10),[1]!obMake("","int",$B23)),"getAverage"))</f>
        <v>#N/A</v>
      </c>
      <c r="H23" s="79" t="e">
        <f>[1]!OBGET([1]!OBCALL("",[1]!OBCALL("",$C$7,"getVolatility",[1]!obMake("","int",H$10),[1]!obMake("","int",$B23)),"getAverage"))</f>
        <v>#N/A</v>
      </c>
      <c r="I23" s="79" t="e">
        <f>[1]!OBGET([1]!OBCALL("",[1]!OBCALL("",$C$7,"getVolatility",[1]!obMake("","int",I$10),[1]!obMake("","int",$B23)),"getAverage"))</f>
        <v>#N/A</v>
      </c>
      <c r="J23" s="79" t="e">
        <f>[1]!OBGET([1]!OBCALL("",[1]!OBCALL("",$C$7,"getVolatility",[1]!obMake("","int",J$10),[1]!obMake("","int",$B23)),"getAverage"))</f>
        <v>#N/A</v>
      </c>
      <c r="K23" s="79" t="e">
        <f>[1]!OBGET([1]!OBCALL("",[1]!OBCALL("",$C$7,"getVolatility",[1]!obMake("","int",K$10),[1]!obMake("","int",$B23)),"getAverage"))</f>
        <v>#N/A</v>
      </c>
      <c r="L23" s="79" t="e">
        <f>[1]!OBGET([1]!OBCALL("",[1]!OBCALL("",$C$7,"getVolatility",[1]!obMake("","int",L$10),[1]!obMake("","int",$B23)),"getAverage"))</f>
        <v>#N/A</v>
      </c>
      <c r="M23" s="79" t="e">
        <f>[1]!OBGET([1]!OBCALL("",[1]!OBCALL("",$C$7,"getVolatility",[1]!obMake("","int",M$10),[1]!obMake("","int",$B23)),"getAverage"))</f>
        <v>#N/A</v>
      </c>
      <c r="N23" s="79" t="e">
        <f>[1]!OBGET([1]!OBCALL("",[1]!OBCALL("",$C$7,"getVolatility",[1]!obMake("","int",N$10),[1]!obMake("","int",$B23)),"getAverage"))</f>
        <v>#N/A</v>
      </c>
      <c r="O23" s="79" t="e">
        <f>[1]!OBGET([1]!OBCALL("",[1]!OBCALL("",$C$7,"getVolatility",[1]!obMake("","int",O$10),[1]!obMake("","int",$B23)),"getAverage"))</f>
        <v>#N/A</v>
      </c>
      <c r="P23" s="79" t="e">
        <f>[1]!OBGET([1]!OBCALL("",[1]!OBCALL("",$C$7,"getVolatility",[1]!obMake("","int",P$10),[1]!obMake("","int",$B23)),"getAverage"))</f>
        <v>#N/A</v>
      </c>
      <c r="Q23" s="79" t="e">
        <f>[1]!OBGET([1]!OBCALL("",[1]!OBCALL("",$C$7,"getVolatility",[1]!obMake("","int",Q$10),[1]!obMake("","int",$B23)),"getAverage"))</f>
        <v>#N/A</v>
      </c>
      <c r="R23" s="79" t="e">
        <f>[1]!OBGET([1]!OBCALL("",[1]!OBCALL("",$C$7,"getVolatility",[1]!obMake("","int",R$10),[1]!obMake("","int",$B23)),"getAverage"))</f>
        <v>#N/A</v>
      </c>
      <c r="S23" s="79" t="e">
        <f>[1]!OBGET([1]!OBCALL("",[1]!OBCALL("",$C$7,"getVolatility",[1]!obMake("","int",S$10),[1]!obMake("","int",$B23)),"getAverage"))</f>
        <v>#N/A</v>
      </c>
      <c r="T23" s="79" t="e">
        <f>[1]!OBGET([1]!OBCALL("",[1]!OBCALL("",$C$7,"getVolatility",[1]!obMake("","int",T$10),[1]!obMake("","int",$B23)),"getAverage"))</f>
        <v>#N/A</v>
      </c>
      <c r="U23" s="79" t="e">
        <f>[1]!OBGET([1]!OBCALL("",[1]!OBCALL("",$C$7,"getVolatility",[1]!obMake("","int",U$10),[1]!obMake("","int",$B23)),"getAverage"))</f>
        <v>#N/A</v>
      </c>
      <c r="V23" s="79" t="e">
        <f>[1]!OBGET([1]!OBCALL("",[1]!OBCALL("",$C$7,"getVolatility",[1]!obMake("","int",V$10),[1]!obMake("","int",$B23)),"getAverage"))</f>
        <v>#N/A</v>
      </c>
      <c r="W23" s="79" t="e">
        <f>[1]!OBGET([1]!OBCALL("",[1]!OBCALL("",$C$7,"getVolatility",[1]!obMake("","int",W$10),[1]!obMake("","int",$B23)),"getAverage"))</f>
        <v>#N/A</v>
      </c>
      <c r="X23" s="79" t="e">
        <f>[1]!OBGET([1]!OBCALL("",[1]!OBCALL("",$C$7,"getVolatility",[1]!obMake("","int",X$10),[1]!obMake("","int",$B23)),"getAverage"))</f>
        <v>#N/A</v>
      </c>
      <c r="Y23" s="79" t="e">
        <f>[1]!OBGET([1]!OBCALL("",[1]!OBCALL("",$C$7,"getVolatility",[1]!obMake("","int",Y$10),[1]!obMake("","int",$B23)),"getAverage"))</f>
        <v>#N/A</v>
      </c>
      <c r="Z23" s="79" t="e">
        <f>[1]!OBGET([1]!OBCALL("",[1]!OBCALL("",$C$7,"getVolatility",[1]!obMake("","int",Z$10),[1]!obMake("","int",$B23)),"getAverage"))</f>
        <v>#N/A</v>
      </c>
      <c r="AA23" s="79" t="e">
        <f>[1]!OBGET([1]!OBCALL("",[1]!OBCALL("",$C$7,"getVolatility",[1]!obMake("","int",AA$10),[1]!obMake("","int",$B23)),"getAverage"))</f>
        <v>#N/A</v>
      </c>
      <c r="AB23" s="79" t="e">
        <f>[1]!OBGET([1]!OBCALL("",[1]!OBCALL("",$C$7,"getVolatility",[1]!obMake("","int",AB$10),[1]!obMake("","int",$B23)),"getAverage"))</f>
        <v>#N/A</v>
      </c>
      <c r="AC23" s="79" t="e">
        <f>[1]!OBGET([1]!OBCALL("",[1]!OBCALL("",$C$7,"getVolatility",[1]!obMake("","int",AC$10),[1]!obMake("","int",$B23)),"getAverage"))</f>
        <v>#N/A</v>
      </c>
      <c r="AD23" s="79" t="e">
        <f>[1]!OBGET([1]!OBCALL("",[1]!OBCALL("",$C$7,"getVolatility",[1]!obMake("","int",AD$10),[1]!obMake("","int",$B23)),"getAverage"))</f>
        <v>#N/A</v>
      </c>
      <c r="AE23" s="79" t="e">
        <f>[1]!OBGET([1]!OBCALL("",[1]!OBCALL("",$C$7,"getVolatility",[1]!obMake("","int",AE$10),[1]!obMake("","int",$B23)),"getAverage"))</f>
        <v>#N/A</v>
      </c>
      <c r="AF23" s="79" t="e">
        <f>[1]!OBGET([1]!OBCALL("",[1]!OBCALL("",$C$7,"getVolatility",[1]!obMake("","int",AF$10),[1]!obMake("","int",$B23)),"getAverage"))</f>
        <v>#N/A</v>
      </c>
      <c r="AG23" s="79" t="e">
        <f>[1]!OBGET([1]!OBCALL("",[1]!OBCALL("",$C$7,"getVolatility",[1]!obMake("","int",AG$10),[1]!obMake("","int",$B23)),"getAverage"))</f>
        <v>#N/A</v>
      </c>
      <c r="AH23" s="79" t="e">
        <f>[1]!OBGET([1]!OBCALL("",[1]!OBCALL("",$C$7,"getVolatility",[1]!obMake("","int",AH$10),[1]!obMake("","int",$B23)),"getAverage"))</f>
        <v>#N/A</v>
      </c>
      <c r="AI23" s="79" t="e">
        <f>[1]!OBGET([1]!OBCALL("",[1]!OBCALL("",$C$7,"getVolatility",[1]!obMake("","int",AI$10),[1]!obMake("","int",$B23)),"getAverage"))</f>
        <v>#N/A</v>
      </c>
      <c r="AJ23" s="79" t="e">
        <f>[1]!OBGET([1]!OBCALL("",[1]!OBCALL("",$C$7,"getVolatility",[1]!obMake("","int",AJ$10),[1]!obMake("","int",$B23)),"getAverage"))</f>
        <v>#N/A</v>
      </c>
      <c r="AK23" s="79" t="e">
        <f>[1]!OBGET([1]!OBCALL("",[1]!OBCALL("",$C$7,"getVolatility",[1]!obMake("","int",AK$10),[1]!obMake("","int",$B23)),"getAverage"))</f>
        <v>#N/A</v>
      </c>
      <c r="AL23" s="79" t="e">
        <f>[1]!OBGET([1]!OBCALL("",[1]!OBCALL("",$C$7,"getVolatility",[1]!obMake("","int",AL$10),[1]!obMake("","int",$B23)),"getAverage"))</f>
        <v>#N/A</v>
      </c>
      <c r="AM23" s="79" t="e">
        <f>[1]!OBGET([1]!OBCALL("",[1]!OBCALL("",$C$7,"getVolatility",[1]!obMake("","int",AM$10),[1]!obMake("","int",$B23)),"getAverage"))</f>
        <v>#N/A</v>
      </c>
      <c r="AN23" s="79" t="e">
        <f>[1]!OBGET([1]!OBCALL("",[1]!OBCALL("",$C$7,"getVolatility",[1]!obMake("","int",AN$10),[1]!obMake("","int",$B23)),"getAverage"))</f>
        <v>#N/A</v>
      </c>
      <c r="AO23" s="79" t="e">
        <f>[1]!OBGET([1]!OBCALL("",[1]!OBCALL("",$C$7,"getVolatility",[1]!obMake("","int",AO$10),[1]!obMake("","int",$B23)),"getAverage"))</f>
        <v>#N/A</v>
      </c>
    </row>
    <row r="24" spans="2:41" ht="13.65" customHeight="1" x14ac:dyDescent="0.25">
      <c r="B24" s="34">
        <v>13</v>
      </c>
      <c r="C24" s="79" t="e">
        <f>[1]!OBGET([1]!OBCALL("",[1]!OBCALL("",$C$7,"getVolatility",[1]!obMake("","int",C$10),[1]!obMake("","int",$B24)),"getAverage"))</f>
        <v>#N/A</v>
      </c>
      <c r="D24" s="79" t="e">
        <f>[1]!OBGET([1]!OBCALL("",[1]!OBCALL("",$C$7,"getVolatility",[1]!obMake("","int",D$10),[1]!obMake("","int",$B24)),"getAverage"))</f>
        <v>#N/A</v>
      </c>
      <c r="E24" s="79" t="e">
        <f>[1]!OBGET([1]!OBCALL("",[1]!OBCALL("",$C$7,"getVolatility",[1]!obMake("","int",E$10),[1]!obMake("","int",$B24)),"getAverage"))</f>
        <v>#N/A</v>
      </c>
      <c r="F24" s="79" t="e">
        <f>[1]!OBGET([1]!OBCALL("",[1]!OBCALL("",$C$7,"getVolatility",[1]!obMake("","int",F$10),[1]!obMake("","int",$B24)),"getAverage"))</f>
        <v>#N/A</v>
      </c>
      <c r="G24" s="79" t="e">
        <f>[1]!OBGET([1]!OBCALL("",[1]!OBCALL("",$C$7,"getVolatility",[1]!obMake("","int",G$10),[1]!obMake("","int",$B24)),"getAverage"))</f>
        <v>#N/A</v>
      </c>
      <c r="H24" s="79" t="e">
        <f>[1]!OBGET([1]!OBCALL("",[1]!OBCALL("",$C$7,"getVolatility",[1]!obMake("","int",H$10),[1]!obMake("","int",$B24)),"getAverage"))</f>
        <v>#N/A</v>
      </c>
      <c r="I24" s="79" t="e">
        <f>[1]!OBGET([1]!OBCALL("",[1]!OBCALL("",$C$7,"getVolatility",[1]!obMake("","int",I$10),[1]!obMake("","int",$B24)),"getAverage"))</f>
        <v>#N/A</v>
      </c>
      <c r="J24" s="79" t="e">
        <f>[1]!OBGET([1]!OBCALL("",[1]!OBCALL("",$C$7,"getVolatility",[1]!obMake("","int",J$10),[1]!obMake("","int",$B24)),"getAverage"))</f>
        <v>#N/A</v>
      </c>
      <c r="K24" s="79" t="e">
        <f>[1]!OBGET([1]!OBCALL("",[1]!OBCALL("",$C$7,"getVolatility",[1]!obMake("","int",K$10),[1]!obMake("","int",$B24)),"getAverage"))</f>
        <v>#N/A</v>
      </c>
      <c r="L24" s="79" t="e">
        <f>[1]!OBGET([1]!OBCALL("",[1]!OBCALL("",$C$7,"getVolatility",[1]!obMake("","int",L$10),[1]!obMake("","int",$B24)),"getAverage"))</f>
        <v>#N/A</v>
      </c>
      <c r="M24" s="79" t="e">
        <f>[1]!OBGET([1]!OBCALL("",[1]!OBCALL("",$C$7,"getVolatility",[1]!obMake("","int",M$10),[1]!obMake("","int",$B24)),"getAverage"))</f>
        <v>#N/A</v>
      </c>
      <c r="N24" s="79" t="e">
        <f>[1]!OBGET([1]!OBCALL("",[1]!OBCALL("",$C$7,"getVolatility",[1]!obMake("","int",N$10),[1]!obMake("","int",$B24)),"getAverage"))</f>
        <v>#N/A</v>
      </c>
      <c r="O24" s="79" t="e">
        <f>[1]!OBGET([1]!OBCALL("",[1]!OBCALL("",$C$7,"getVolatility",[1]!obMake("","int",O$10),[1]!obMake("","int",$B24)),"getAverage"))</f>
        <v>#N/A</v>
      </c>
      <c r="P24" s="79" t="e">
        <f>[1]!OBGET([1]!OBCALL("",[1]!OBCALL("",$C$7,"getVolatility",[1]!obMake("","int",P$10),[1]!obMake("","int",$B24)),"getAverage"))</f>
        <v>#N/A</v>
      </c>
      <c r="Q24" s="79" t="e">
        <f>[1]!OBGET([1]!OBCALL("",[1]!OBCALL("",$C$7,"getVolatility",[1]!obMake("","int",Q$10),[1]!obMake("","int",$B24)),"getAverage"))</f>
        <v>#N/A</v>
      </c>
      <c r="R24" s="79" t="e">
        <f>[1]!OBGET([1]!OBCALL("",[1]!OBCALL("",$C$7,"getVolatility",[1]!obMake("","int",R$10),[1]!obMake("","int",$B24)),"getAverage"))</f>
        <v>#N/A</v>
      </c>
      <c r="S24" s="79" t="e">
        <f>[1]!OBGET([1]!OBCALL("",[1]!OBCALL("",$C$7,"getVolatility",[1]!obMake("","int",S$10),[1]!obMake("","int",$B24)),"getAverage"))</f>
        <v>#N/A</v>
      </c>
      <c r="T24" s="79" t="e">
        <f>[1]!OBGET([1]!OBCALL("",[1]!OBCALL("",$C$7,"getVolatility",[1]!obMake("","int",T$10),[1]!obMake("","int",$B24)),"getAverage"))</f>
        <v>#N/A</v>
      </c>
      <c r="U24" s="79" t="e">
        <f>[1]!OBGET([1]!OBCALL("",[1]!OBCALL("",$C$7,"getVolatility",[1]!obMake("","int",U$10),[1]!obMake("","int",$B24)),"getAverage"))</f>
        <v>#N/A</v>
      </c>
      <c r="V24" s="79" t="e">
        <f>[1]!OBGET([1]!OBCALL("",[1]!OBCALL("",$C$7,"getVolatility",[1]!obMake("","int",V$10),[1]!obMake("","int",$B24)),"getAverage"))</f>
        <v>#N/A</v>
      </c>
      <c r="W24" s="79" t="e">
        <f>[1]!OBGET([1]!OBCALL("",[1]!OBCALL("",$C$7,"getVolatility",[1]!obMake("","int",W$10),[1]!obMake("","int",$B24)),"getAverage"))</f>
        <v>#N/A</v>
      </c>
      <c r="X24" s="79" t="e">
        <f>[1]!OBGET([1]!OBCALL("",[1]!OBCALL("",$C$7,"getVolatility",[1]!obMake("","int",X$10),[1]!obMake("","int",$B24)),"getAverage"))</f>
        <v>#N/A</v>
      </c>
      <c r="Y24" s="79" t="e">
        <f>[1]!OBGET([1]!OBCALL("",[1]!OBCALL("",$C$7,"getVolatility",[1]!obMake("","int",Y$10),[1]!obMake("","int",$B24)),"getAverage"))</f>
        <v>#N/A</v>
      </c>
      <c r="Z24" s="79" t="e">
        <f>[1]!OBGET([1]!OBCALL("",[1]!OBCALL("",$C$7,"getVolatility",[1]!obMake("","int",Z$10),[1]!obMake("","int",$B24)),"getAverage"))</f>
        <v>#N/A</v>
      </c>
      <c r="AA24" s="79" t="e">
        <f>[1]!OBGET([1]!OBCALL("",[1]!OBCALL("",$C$7,"getVolatility",[1]!obMake("","int",AA$10),[1]!obMake("","int",$B24)),"getAverage"))</f>
        <v>#N/A</v>
      </c>
      <c r="AB24" s="79" t="e">
        <f>[1]!OBGET([1]!OBCALL("",[1]!OBCALL("",$C$7,"getVolatility",[1]!obMake("","int",AB$10),[1]!obMake("","int",$B24)),"getAverage"))</f>
        <v>#N/A</v>
      </c>
      <c r="AC24" s="79" t="e">
        <f>[1]!OBGET([1]!OBCALL("",[1]!OBCALL("",$C$7,"getVolatility",[1]!obMake("","int",AC$10),[1]!obMake("","int",$B24)),"getAverage"))</f>
        <v>#N/A</v>
      </c>
      <c r="AD24" s="79" t="e">
        <f>[1]!OBGET([1]!OBCALL("",[1]!OBCALL("",$C$7,"getVolatility",[1]!obMake("","int",AD$10),[1]!obMake("","int",$B24)),"getAverage"))</f>
        <v>#N/A</v>
      </c>
      <c r="AE24" s="79" t="e">
        <f>[1]!OBGET([1]!OBCALL("",[1]!OBCALL("",$C$7,"getVolatility",[1]!obMake("","int",AE$10),[1]!obMake("","int",$B24)),"getAverage"))</f>
        <v>#N/A</v>
      </c>
      <c r="AF24" s="79" t="e">
        <f>[1]!OBGET([1]!OBCALL("",[1]!OBCALL("",$C$7,"getVolatility",[1]!obMake("","int",AF$10),[1]!obMake("","int",$B24)),"getAverage"))</f>
        <v>#N/A</v>
      </c>
      <c r="AG24" s="79" t="e">
        <f>[1]!OBGET([1]!OBCALL("",[1]!OBCALL("",$C$7,"getVolatility",[1]!obMake("","int",AG$10),[1]!obMake("","int",$B24)),"getAverage"))</f>
        <v>#N/A</v>
      </c>
      <c r="AH24" s="79" t="e">
        <f>[1]!OBGET([1]!OBCALL("",[1]!OBCALL("",$C$7,"getVolatility",[1]!obMake("","int",AH$10),[1]!obMake("","int",$B24)),"getAverage"))</f>
        <v>#N/A</v>
      </c>
      <c r="AI24" s="79" t="e">
        <f>[1]!OBGET([1]!OBCALL("",[1]!OBCALL("",$C$7,"getVolatility",[1]!obMake("","int",AI$10),[1]!obMake("","int",$B24)),"getAverage"))</f>
        <v>#N/A</v>
      </c>
      <c r="AJ24" s="79" t="e">
        <f>[1]!OBGET([1]!OBCALL("",[1]!OBCALL("",$C$7,"getVolatility",[1]!obMake("","int",AJ$10),[1]!obMake("","int",$B24)),"getAverage"))</f>
        <v>#N/A</v>
      </c>
      <c r="AK24" s="79" t="e">
        <f>[1]!OBGET([1]!OBCALL("",[1]!OBCALL("",$C$7,"getVolatility",[1]!obMake("","int",AK$10),[1]!obMake("","int",$B24)),"getAverage"))</f>
        <v>#N/A</v>
      </c>
      <c r="AL24" s="79" t="e">
        <f>[1]!OBGET([1]!OBCALL("",[1]!OBCALL("",$C$7,"getVolatility",[1]!obMake("","int",AL$10),[1]!obMake("","int",$B24)),"getAverage"))</f>
        <v>#N/A</v>
      </c>
      <c r="AM24" s="79" t="e">
        <f>[1]!OBGET([1]!OBCALL("",[1]!OBCALL("",$C$7,"getVolatility",[1]!obMake("","int",AM$10),[1]!obMake("","int",$B24)),"getAverage"))</f>
        <v>#N/A</v>
      </c>
      <c r="AN24" s="79" t="e">
        <f>[1]!OBGET([1]!OBCALL("",[1]!OBCALL("",$C$7,"getVolatility",[1]!obMake("","int",AN$10),[1]!obMake("","int",$B24)),"getAverage"))</f>
        <v>#N/A</v>
      </c>
      <c r="AO24" s="79" t="e">
        <f>[1]!OBGET([1]!OBCALL("",[1]!OBCALL("",$C$7,"getVolatility",[1]!obMake("","int",AO$10),[1]!obMake("","int",$B24)),"getAverage"))</f>
        <v>#N/A</v>
      </c>
    </row>
    <row r="25" spans="2:41" ht="13.65" customHeight="1" x14ac:dyDescent="0.25">
      <c r="B25" s="34">
        <v>14</v>
      </c>
      <c r="C25" s="79" t="e">
        <f>[1]!OBGET([1]!OBCALL("",[1]!OBCALL("",$C$7,"getVolatility",[1]!obMake("","int",C$10),[1]!obMake("","int",$B25)),"getAverage"))</f>
        <v>#N/A</v>
      </c>
      <c r="D25" s="79" t="e">
        <f>[1]!OBGET([1]!OBCALL("",[1]!OBCALL("",$C$7,"getVolatility",[1]!obMake("","int",D$10),[1]!obMake("","int",$B25)),"getAverage"))</f>
        <v>#N/A</v>
      </c>
      <c r="E25" s="79" t="e">
        <f>[1]!OBGET([1]!OBCALL("",[1]!OBCALL("",$C$7,"getVolatility",[1]!obMake("","int",E$10),[1]!obMake("","int",$B25)),"getAverage"))</f>
        <v>#N/A</v>
      </c>
      <c r="F25" s="79" t="e">
        <f>[1]!OBGET([1]!OBCALL("",[1]!OBCALL("",$C$7,"getVolatility",[1]!obMake("","int",F$10),[1]!obMake("","int",$B25)),"getAverage"))</f>
        <v>#N/A</v>
      </c>
      <c r="G25" s="79" t="e">
        <f>[1]!OBGET([1]!OBCALL("",[1]!OBCALL("",$C$7,"getVolatility",[1]!obMake("","int",G$10),[1]!obMake("","int",$B25)),"getAverage"))</f>
        <v>#N/A</v>
      </c>
      <c r="H25" s="79" t="e">
        <f>[1]!OBGET([1]!OBCALL("",[1]!OBCALL("",$C$7,"getVolatility",[1]!obMake("","int",H$10),[1]!obMake("","int",$B25)),"getAverage"))</f>
        <v>#N/A</v>
      </c>
      <c r="I25" s="79" t="e">
        <f>[1]!OBGET([1]!OBCALL("",[1]!OBCALL("",$C$7,"getVolatility",[1]!obMake("","int",I$10),[1]!obMake("","int",$B25)),"getAverage"))</f>
        <v>#N/A</v>
      </c>
      <c r="J25" s="79" t="e">
        <f>[1]!OBGET([1]!OBCALL("",[1]!OBCALL("",$C$7,"getVolatility",[1]!obMake("","int",J$10),[1]!obMake("","int",$B25)),"getAverage"))</f>
        <v>#N/A</v>
      </c>
      <c r="K25" s="79" t="e">
        <f>[1]!OBGET([1]!OBCALL("",[1]!OBCALL("",$C$7,"getVolatility",[1]!obMake("","int",K$10),[1]!obMake("","int",$B25)),"getAverage"))</f>
        <v>#N/A</v>
      </c>
      <c r="L25" s="79" t="e">
        <f>[1]!OBGET([1]!OBCALL("",[1]!OBCALL("",$C$7,"getVolatility",[1]!obMake("","int",L$10),[1]!obMake("","int",$B25)),"getAverage"))</f>
        <v>#N/A</v>
      </c>
      <c r="M25" s="79" t="e">
        <f>[1]!OBGET([1]!OBCALL("",[1]!OBCALL("",$C$7,"getVolatility",[1]!obMake("","int",M$10),[1]!obMake("","int",$B25)),"getAverage"))</f>
        <v>#N/A</v>
      </c>
      <c r="N25" s="79" t="e">
        <f>[1]!OBGET([1]!OBCALL("",[1]!OBCALL("",$C$7,"getVolatility",[1]!obMake("","int",N$10),[1]!obMake("","int",$B25)),"getAverage"))</f>
        <v>#N/A</v>
      </c>
      <c r="O25" s="79" t="e">
        <f>[1]!OBGET([1]!OBCALL("",[1]!OBCALL("",$C$7,"getVolatility",[1]!obMake("","int",O$10),[1]!obMake("","int",$B25)),"getAverage"))</f>
        <v>#N/A</v>
      </c>
      <c r="P25" s="79" t="e">
        <f>[1]!OBGET([1]!OBCALL("",[1]!OBCALL("",$C$7,"getVolatility",[1]!obMake("","int",P$10),[1]!obMake("","int",$B25)),"getAverage"))</f>
        <v>#N/A</v>
      </c>
      <c r="Q25" s="79" t="e">
        <f>[1]!OBGET([1]!OBCALL("",[1]!OBCALL("",$C$7,"getVolatility",[1]!obMake("","int",Q$10),[1]!obMake("","int",$B25)),"getAverage"))</f>
        <v>#N/A</v>
      </c>
      <c r="R25" s="79" t="e">
        <f>[1]!OBGET([1]!OBCALL("",[1]!OBCALL("",$C$7,"getVolatility",[1]!obMake("","int",R$10),[1]!obMake("","int",$B25)),"getAverage"))</f>
        <v>#N/A</v>
      </c>
      <c r="S25" s="79" t="e">
        <f>[1]!OBGET([1]!OBCALL("",[1]!OBCALL("",$C$7,"getVolatility",[1]!obMake("","int",S$10),[1]!obMake("","int",$B25)),"getAverage"))</f>
        <v>#N/A</v>
      </c>
      <c r="T25" s="79" t="e">
        <f>[1]!OBGET([1]!OBCALL("",[1]!OBCALL("",$C$7,"getVolatility",[1]!obMake("","int",T$10),[1]!obMake("","int",$B25)),"getAverage"))</f>
        <v>#N/A</v>
      </c>
      <c r="U25" s="79" t="e">
        <f>[1]!OBGET([1]!OBCALL("",[1]!OBCALL("",$C$7,"getVolatility",[1]!obMake("","int",U$10),[1]!obMake("","int",$B25)),"getAverage"))</f>
        <v>#N/A</v>
      </c>
      <c r="V25" s="79" t="e">
        <f>[1]!OBGET([1]!OBCALL("",[1]!OBCALL("",$C$7,"getVolatility",[1]!obMake("","int",V$10),[1]!obMake("","int",$B25)),"getAverage"))</f>
        <v>#N/A</v>
      </c>
      <c r="W25" s="79" t="e">
        <f>[1]!OBGET([1]!OBCALL("",[1]!OBCALL("",$C$7,"getVolatility",[1]!obMake("","int",W$10),[1]!obMake("","int",$B25)),"getAverage"))</f>
        <v>#N/A</v>
      </c>
      <c r="X25" s="79" t="e">
        <f>[1]!OBGET([1]!OBCALL("",[1]!OBCALL("",$C$7,"getVolatility",[1]!obMake("","int",X$10),[1]!obMake("","int",$B25)),"getAverage"))</f>
        <v>#N/A</v>
      </c>
      <c r="Y25" s="79" t="e">
        <f>[1]!OBGET([1]!OBCALL("",[1]!OBCALL("",$C$7,"getVolatility",[1]!obMake("","int",Y$10),[1]!obMake("","int",$B25)),"getAverage"))</f>
        <v>#N/A</v>
      </c>
      <c r="Z25" s="79" t="e">
        <f>[1]!OBGET([1]!OBCALL("",[1]!OBCALL("",$C$7,"getVolatility",[1]!obMake("","int",Z$10),[1]!obMake("","int",$B25)),"getAverage"))</f>
        <v>#N/A</v>
      </c>
      <c r="AA25" s="79" t="e">
        <f>[1]!OBGET([1]!OBCALL("",[1]!OBCALL("",$C$7,"getVolatility",[1]!obMake("","int",AA$10),[1]!obMake("","int",$B25)),"getAverage"))</f>
        <v>#N/A</v>
      </c>
      <c r="AB25" s="79" t="e">
        <f>[1]!OBGET([1]!OBCALL("",[1]!OBCALL("",$C$7,"getVolatility",[1]!obMake("","int",AB$10),[1]!obMake("","int",$B25)),"getAverage"))</f>
        <v>#N/A</v>
      </c>
      <c r="AC25" s="79" t="e">
        <f>[1]!OBGET([1]!OBCALL("",[1]!OBCALL("",$C$7,"getVolatility",[1]!obMake("","int",AC$10),[1]!obMake("","int",$B25)),"getAverage"))</f>
        <v>#N/A</v>
      </c>
      <c r="AD25" s="79" t="e">
        <f>[1]!OBGET([1]!OBCALL("",[1]!OBCALL("",$C$7,"getVolatility",[1]!obMake("","int",AD$10),[1]!obMake("","int",$B25)),"getAverage"))</f>
        <v>#N/A</v>
      </c>
      <c r="AE25" s="79" t="e">
        <f>[1]!OBGET([1]!OBCALL("",[1]!OBCALL("",$C$7,"getVolatility",[1]!obMake("","int",AE$10),[1]!obMake("","int",$B25)),"getAverage"))</f>
        <v>#N/A</v>
      </c>
      <c r="AF25" s="79" t="e">
        <f>[1]!OBGET([1]!OBCALL("",[1]!OBCALL("",$C$7,"getVolatility",[1]!obMake("","int",AF$10),[1]!obMake("","int",$B25)),"getAverage"))</f>
        <v>#N/A</v>
      </c>
      <c r="AG25" s="79" t="e">
        <f>[1]!OBGET([1]!OBCALL("",[1]!OBCALL("",$C$7,"getVolatility",[1]!obMake("","int",AG$10),[1]!obMake("","int",$B25)),"getAverage"))</f>
        <v>#N/A</v>
      </c>
      <c r="AH25" s="79" t="e">
        <f>[1]!OBGET([1]!OBCALL("",[1]!OBCALL("",$C$7,"getVolatility",[1]!obMake("","int",AH$10),[1]!obMake("","int",$B25)),"getAverage"))</f>
        <v>#N/A</v>
      </c>
      <c r="AI25" s="79" t="e">
        <f>[1]!OBGET([1]!OBCALL("",[1]!OBCALL("",$C$7,"getVolatility",[1]!obMake("","int",AI$10),[1]!obMake("","int",$B25)),"getAverage"))</f>
        <v>#N/A</v>
      </c>
      <c r="AJ25" s="79" t="e">
        <f>[1]!OBGET([1]!OBCALL("",[1]!OBCALL("",$C$7,"getVolatility",[1]!obMake("","int",AJ$10),[1]!obMake("","int",$B25)),"getAverage"))</f>
        <v>#N/A</v>
      </c>
      <c r="AK25" s="79" t="e">
        <f>[1]!OBGET([1]!OBCALL("",[1]!OBCALL("",$C$7,"getVolatility",[1]!obMake("","int",AK$10),[1]!obMake("","int",$B25)),"getAverage"))</f>
        <v>#N/A</v>
      </c>
      <c r="AL25" s="79" t="e">
        <f>[1]!OBGET([1]!OBCALL("",[1]!OBCALL("",$C$7,"getVolatility",[1]!obMake("","int",AL$10),[1]!obMake("","int",$B25)),"getAverage"))</f>
        <v>#N/A</v>
      </c>
      <c r="AM25" s="79" t="e">
        <f>[1]!OBGET([1]!OBCALL("",[1]!OBCALL("",$C$7,"getVolatility",[1]!obMake("","int",AM$10),[1]!obMake("","int",$B25)),"getAverage"))</f>
        <v>#N/A</v>
      </c>
      <c r="AN25" s="79" t="e">
        <f>[1]!OBGET([1]!OBCALL("",[1]!OBCALL("",$C$7,"getVolatility",[1]!obMake("","int",AN$10),[1]!obMake("","int",$B25)),"getAverage"))</f>
        <v>#N/A</v>
      </c>
      <c r="AO25" s="79" t="e">
        <f>[1]!OBGET([1]!OBCALL("",[1]!OBCALL("",$C$7,"getVolatility",[1]!obMake("","int",AO$10),[1]!obMake("","int",$B25)),"getAverage"))</f>
        <v>#N/A</v>
      </c>
    </row>
    <row r="26" spans="2:41" ht="13.65" customHeight="1" x14ac:dyDescent="0.25">
      <c r="B26" s="34">
        <v>15</v>
      </c>
      <c r="C26" s="79" t="e">
        <f>[1]!OBGET([1]!OBCALL("",[1]!OBCALL("",$C$7,"getVolatility",[1]!obMake("","int",C$10),[1]!obMake("","int",$B26)),"getAverage"))</f>
        <v>#N/A</v>
      </c>
      <c r="D26" s="79" t="e">
        <f>[1]!OBGET([1]!OBCALL("",[1]!OBCALL("",$C$7,"getVolatility",[1]!obMake("","int",D$10),[1]!obMake("","int",$B26)),"getAverage"))</f>
        <v>#N/A</v>
      </c>
      <c r="E26" s="79" t="e">
        <f>[1]!OBGET([1]!OBCALL("",[1]!OBCALL("",$C$7,"getVolatility",[1]!obMake("","int",E$10),[1]!obMake("","int",$B26)),"getAverage"))</f>
        <v>#N/A</v>
      </c>
      <c r="F26" s="79" t="e">
        <f>[1]!OBGET([1]!OBCALL("",[1]!OBCALL("",$C$7,"getVolatility",[1]!obMake("","int",F$10),[1]!obMake("","int",$B26)),"getAverage"))</f>
        <v>#N/A</v>
      </c>
      <c r="G26" s="79" t="e">
        <f>[1]!OBGET([1]!OBCALL("",[1]!OBCALL("",$C$7,"getVolatility",[1]!obMake("","int",G$10),[1]!obMake("","int",$B26)),"getAverage"))</f>
        <v>#N/A</v>
      </c>
      <c r="H26" s="79" t="e">
        <f>[1]!OBGET([1]!OBCALL("",[1]!OBCALL("",$C$7,"getVolatility",[1]!obMake("","int",H$10),[1]!obMake("","int",$B26)),"getAverage"))</f>
        <v>#N/A</v>
      </c>
      <c r="I26" s="79" t="e">
        <f>[1]!OBGET([1]!OBCALL("",[1]!OBCALL("",$C$7,"getVolatility",[1]!obMake("","int",I$10),[1]!obMake("","int",$B26)),"getAverage"))</f>
        <v>#N/A</v>
      </c>
      <c r="J26" s="79" t="e">
        <f>[1]!OBGET([1]!OBCALL("",[1]!OBCALL("",$C$7,"getVolatility",[1]!obMake("","int",J$10),[1]!obMake("","int",$B26)),"getAverage"))</f>
        <v>#N/A</v>
      </c>
      <c r="K26" s="79" t="e">
        <f>[1]!OBGET([1]!OBCALL("",[1]!OBCALL("",$C$7,"getVolatility",[1]!obMake("","int",K$10),[1]!obMake("","int",$B26)),"getAverage"))</f>
        <v>#N/A</v>
      </c>
      <c r="L26" s="79" t="e">
        <f>[1]!OBGET([1]!OBCALL("",[1]!OBCALL("",$C$7,"getVolatility",[1]!obMake("","int",L$10),[1]!obMake("","int",$B26)),"getAverage"))</f>
        <v>#N/A</v>
      </c>
      <c r="M26" s="79" t="e">
        <f>[1]!OBGET([1]!OBCALL("",[1]!OBCALL("",$C$7,"getVolatility",[1]!obMake("","int",M$10),[1]!obMake("","int",$B26)),"getAverage"))</f>
        <v>#N/A</v>
      </c>
      <c r="N26" s="79" t="e">
        <f>[1]!OBGET([1]!OBCALL("",[1]!OBCALL("",$C$7,"getVolatility",[1]!obMake("","int",N$10),[1]!obMake("","int",$B26)),"getAverage"))</f>
        <v>#N/A</v>
      </c>
      <c r="O26" s="79" t="e">
        <f>[1]!OBGET([1]!OBCALL("",[1]!OBCALL("",$C$7,"getVolatility",[1]!obMake("","int",O$10),[1]!obMake("","int",$B26)),"getAverage"))</f>
        <v>#N/A</v>
      </c>
      <c r="P26" s="79" t="e">
        <f>[1]!OBGET([1]!OBCALL("",[1]!OBCALL("",$C$7,"getVolatility",[1]!obMake("","int",P$10),[1]!obMake("","int",$B26)),"getAverage"))</f>
        <v>#N/A</v>
      </c>
      <c r="Q26" s="79" t="e">
        <f>[1]!OBGET([1]!OBCALL("",[1]!OBCALL("",$C$7,"getVolatility",[1]!obMake("","int",Q$10),[1]!obMake("","int",$B26)),"getAverage"))</f>
        <v>#N/A</v>
      </c>
      <c r="R26" s="79" t="e">
        <f>[1]!OBGET([1]!OBCALL("",[1]!OBCALL("",$C$7,"getVolatility",[1]!obMake("","int",R$10),[1]!obMake("","int",$B26)),"getAverage"))</f>
        <v>#N/A</v>
      </c>
      <c r="S26" s="79" t="e">
        <f>[1]!OBGET([1]!OBCALL("",[1]!OBCALL("",$C$7,"getVolatility",[1]!obMake("","int",S$10),[1]!obMake("","int",$B26)),"getAverage"))</f>
        <v>#N/A</v>
      </c>
      <c r="T26" s="79" t="e">
        <f>[1]!OBGET([1]!OBCALL("",[1]!OBCALL("",$C$7,"getVolatility",[1]!obMake("","int",T$10),[1]!obMake("","int",$B26)),"getAverage"))</f>
        <v>#N/A</v>
      </c>
      <c r="U26" s="79" t="e">
        <f>[1]!OBGET([1]!OBCALL("",[1]!OBCALL("",$C$7,"getVolatility",[1]!obMake("","int",U$10),[1]!obMake("","int",$B26)),"getAverage"))</f>
        <v>#N/A</v>
      </c>
      <c r="V26" s="79" t="e">
        <f>[1]!OBGET([1]!OBCALL("",[1]!OBCALL("",$C$7,"getVolatility",[1]!obMake("","int",V$10),[1]!obMake("","int",$B26)),"getAverage"))</f>
        <v>#N/A</v>
      </c>
      <c r="W26" s="79" t="e">
        <f>[1]!OBGET([1]!OBCALL("",[1]!OBCALL("",$C$7,"getVolatility",[1]!obMake("","int",W$10),[1]!obMake("","int",$B26)),"getAverage"))</f>
        <v>#N/A</v>
      </c>
      <c r="X26" s="79" t="e">
        <f>[1]!OBGET([1]!OBCALL("",[1]!OBCALL("",$C$7,"getVolatility",[1]!obMake("","int",X$10),[1]!obMake("","int",$B26)),"getAverage"))</f>
        <v>#N/A</v>
      </c>
      <c r="Y26" s="79" t="e">
        <f>[1]!OBGET([1]!OBCALL("",[1]!OBCALL("",$C$7,"getVolatility",[1]!obMake("","int",Y$10),[1]!obMake("","int",$B26)),"getAverage"))</f>
        <v>#N/A</v>
      </c>
      <c r="Z26" s="79" t="e">
        <f>[1]!OBGET([1]!OBCALL("",[1]!OBCALL("",$C$7,"getVolatility",[1]!obMake("","int",Z$10),[1]!obMake("","int",$B26)),"getAverage"))</f>
        <v>#N/A</v>
      </c>
      <c r="AA26" s="79" t="e">
        <f>[1]!OBGET([1]!OBCALL("",[1]!OBCALL("",$C$7,"getVolatility",[1]!obMake("","int",AA$10),[1]!obMake("","int",$B26)),"getAverage"))</f>
        <v>#N/A</v>
      </c>
      <c r="AB26" s="79" t="e">
        <f>[1]!OBGET([1]!OBCALL("",[1]!OBCALL("",$C$7,"getVolatility",[1]!obMake("","int",AB$10),[1]!obMake("","int",$B26)),"getAverage"))</f>
        <v>#N/A</v>
      </c>
      <c r="AC26" s="79" t="e">
        <f>[1]!OBGET([1]!OBCALL("",[1]!OBCALL("",$C$7,"getVolatility",[1]!obMake("","int",AC$10),[1]!obMake("","int",$B26)),"getAverage"))</f>
        <v>#N/A</v>
      </c>
      <c r="AD26" s="79" t="e">
        <f>[1]!OBGET([1]!OBCALL("",[1]!OBCALL("",$C$7,"getVolatility",[1]!obMake("","int",AD$10),[1]!obMake("","int",$B26)),"getAverage"))</f>
        <v>#N/A</v>
      </c>
      <c r="AE26" s="79" t="e">
        <f>[1]!OBGET([1]!OBCALL("",[1]!OBCALL("",$C$7,"getVolatility",[1]!obMake("","int",AE$10),[1]!obMake("","int",$B26)),"getAverage"))</f>
        <v>#N/A</v>
      </c>
      <c r="AF26" s="79" t="e">
        <f>[1]!OBGET([1]!OBCALL("",[1]!OBCALL("",$C$7,"getVolatility",[1]!obMake("","int",AF$10),[1]!obMake("","int",$B26)),"getAverage"))</f>
        <v>#N/A</v>
      </c>
      <c r="AG26" s="79" t="e">
        <f>[1]!OBGET([1]!OBCALL("",[1]!OBCALL("",$C$7,"getVolatility",[1]!obMake("","int",AG$10),[1]!obMake("","int",$B26)),"getAverage"))</f>
        <v>#N/A</v>
      </c>
      <c r="AH26" s="79" t="e">
        <f>[1]!OBGET([1]!OBCALL("",[1]!OBCALL("",$C$7,"getVolatility",[1]!obMake("","int",AH$10),[1]!obMake("","int",$B26)),"getAverage"))</f>
        <v>#N/A</v>
      </c>
      <c r="AI26" s="79" t="e">
        <f>[1]!OBGET([1]!OBCALL("",[1]!OBCALL("",$C$7,"getVolatility",[1]!obMake("","int",AI$10),[1]!obMake("","int",$B26)),"getAverage"))</f>
        <v>#N/A</v>
      </c>
      <c r="AJ26" s="79" t="e">
        <f>[1]!OBGET([1]!OBCALL("",[1]!OBCALL("",$C$7,"getVolatility",[1]!obMake("","int",AJ$10),[1]!obMake("","int",$B26)),"getAverage"))</f>
        <v>#N/A</v>
      </c>
      <c r="AK26" s="79" t="e">
        <f>[1]!OBGET([1]!OBCALL("",[1]!OBCALL("",$C$7,"getVolatility",[1]!obMake("","int",AK$10),[1]!obMake("","int",$B26)),"getAverage"))</f>
        <v>#N/A</v>
      </c>
      <c r="AL26" s="79" t="e">
        <f>[1]!OBGET([1]!OBCALL("",[1]!OBCALL("",$C$7,"getVolatility",[1]!obMake("","int",AL$10),[1]!obMake("","int",$B26)),"getAverage"))</f>
        <v>#N/A</v>
      </c>
      <c r="AM26" s="79" t="e">
        <f>[1]!OBGET([1]!OBCALL("",[1]!OBCALL("",$C$7,"getVolatility",[1]!obMake("","int",AM$10),[1]!obMake("","int",$B26)),"getAverage"))</f>
        <v>#N/A</v>
      </c>
      <c r="AN26" s="79" t="e">
        <f>[1]!OBGET([1]!OBCALL("",[1]!OBCALL("",$C$7,"getVolatility",[1]!obMake("","int",AN$10),[1]!obMake("","int",$B26)),"getAverage"))</f>
        <v>#N/A</v>
      </c>
      <c r="AO26" s="79" t="e">
        <f>[1]!OBGET([1]!OBCALL("",[1]!OBCALL("",$C$7,"getVolatility",[1]!obMake("","int",AO$10),[1]!obMake("","int",$B26)),"getAverage"))</f>
        <v>#N/A</v>
      </c>
    </row>
    <row r="27" spans="2:41" ht="13.65" customHeight="1" x14ac:dyDescent="0.25">
      <c r="B27" s="34">
        <v>16</v>
      </c>
      <c r="C27" s="79" t="e">
        <f>[1]!OBGET([1]!OBCALL("",[1]!OBCALL("",$C$7,"getVolatility",[1]!obMake("","int",C$10),[1]!obMake("","int",$B27)),"getAverage"))</f>
        <v>#N/A</v>
      </c>
      <c r="D27" s="79" t="e">
        <f>[1]!OBGET([1]!OBCALL("",[1]!OBCALL("",$C$7,"getVolatility",[1]!obMake("","int",D$10),[1]!obMake("","int",$B27)),"getAverage"))</f>
        <v>#N/A</v>
      </c>
      <c r="E27" s="79" t="e">
        <f>[1]!OBGET([1]!OBCALL("",[1]!OBCALL("",$C$7,"getVolatility",[1]!obMake("","int",E$10),[1]!obMake("","int",$B27)),"getAverage"))</f>
        <v>#N/A</v>
      </c>
      <c r="F27" s="79" t="e">
        <f>[1]!OBGET([1]!OBCALL("",[1]!OBCALL("",$C$7,"getVolatility",[1]!obMake("","int",F$10),[1]!obMake("","int",$B27)),"getAverage"))</f>
        <v>#N/A</v>
      </c>
      <c r="G27" s="79" t="e">
        <f>[1]!OBGET([1]!OBCALL("",[1]!OBCALL("",$C$7,"getVolatility",[1]!obMake("","int",G$10),[1]!obMake("","int",$B27)),"getAverage"))</f>
        <v>#N/A</v>
      </c>
      <c r="H27" s="79" t="e">
        <f>[1]!OBGET([1]!OBCALL("",[1]!OBCALL("",$C$7,"getVolatility",[1]!obMake("","int",H$10),[1]!obMake("","int",$B27)),"getAverage"))</f>
        <v>#N/A</v>
      </c>
      <c r="I27" s="79" t="e">
        <f>[1]!OBGET([1]!OBCALL("",[1]!OBCALL("",$C$7,"getVolatility",[1]!obMake("","int",I$10),[1]!obMake("","int",$B27)),"getAverage"))</f>
        <v>#N/A</v>
      </c>
      <c r="J27" s="79" t="e">
        <f>[1]!OBGET([1]!OBCALL("",[1]!OBCALL("",$C$7,"getVolatility",[1]!obMake("","int",J$10),[1]!obMake("","int",$B27)),"getAverage"))</f>
        <v>#N/A</v>
      </c>
      <c r="K27" s="79" t="e">
        <f>[1]!OBGET([1]!OBCALL("",[1]!OBCALL("",$C$7,"getVolatility",[1]!obMake("","int",K$10),[1]!obMake("","int",$B27)),"getAverage"))</f>
        <v>#N/A</v>
      </c>
      <c r="L27" s="79" t="e">
        <f>[1]!OBGET([1]!OBCALL("",[1]!OBCALL("",$C$7,"getVolatility",[1]!obMake("","int",L$10),[1]!obMake("","int",$B27)),"getAverage"))</f>
        <v>#N/A</v>
      </c>
      <c r="M27" s="79" t="e">
        <f>[1]!OBGET([1]!OBCALL("",[1]!OBCALL("",$C$7,"getVolatility",[1]!obMake("","int",M$10),[1]!obMake("","int",$B27)),"getAverage"))</f>
        <v>#N/A</v>
      </c>
      <c r="N27" s="79" t="e">
        <f>[1]!OBGET([1]!OBCALL("",[1]!OBCALL("",$C$7,"getVolatility",[1]!obMake("","int",N$10),[1]!obMake("","int",$B27)),"getAverage"))</f>
        <v>#N/A</v>
      </c>
      <c r="O27" s="79" t="e">
        <f>[1]!OBGET([1]!OBCALL("",[1]!OBCALL("",$C$7,"getVolatility",[1]!obMake("","int",O$10),[1]!obMake("","int",$B27)),"getAverage"))</f>
        <v>#N/A</v>
      </c>
      <c r="P27" s="79" t="e">
        <f>[1]!OBGET([1]!OBCALL("",[1]!OBCALL("",$C$7,"getVolatility",[1]!obMake("","int",P$10),[1]!obMake("","int",$B27)),"getAverage"))</f>
        <v>#N/A</v>
      </c>
      <c r="Q27" s="79" t="e">
        <f>[1]!OBGET([1]!OBCALL("",[1]!OBCALL("",$C$7,"getVolatility",[1]!obMake("","int",Q$10),[1]!obMake("","int",$B27)),"getAverage"))</f>
        <v>#N/A</v>
      </c>
      <c r="R27" s="79" t="e">
        <f>[1]!OBGET([1]!OBCALL("",[1]!OBCALL("",$C$7,"getVolatility",[1]!obMake("","int",R$10),[1]!obMake("","int",$B27)),"getAverage"))</f>
        <v>#N/A</v>
      </c>
      <c r="S27" s="79" t="e">
        <f>[1]!OBGET([1]!OBCALL("",[1]!OBCALL("",$C$7,"getVolatility",[1]!obMake("","int",S$10),[1]!obMake("","int",$B27)),"getAverage"))</f>
        <v>#N/A</v>
      </c>
      <c r="T27" s="79" t="e">
        <f>[1]!OBGET([1]!OBCALL("",[1]!OBCALL("",$C$7,"getVolatility",[1]!obMake("","int",T$10),[1]!obMake("","int",$B27)),"getAverage"))</f>
        <v>#N/A</v>
      </c>
      <c r="U27" s="79" t="e">
        <f>[1]!OBGET([1]!OBCALL("",[1]!OBCALL("",$C$7,"getVolatility",[1]!obMake("","int",U$10),[1]!obMake("","int",$B27)),"getAverage"))</f>
        <v>#N/A</v>
      </c>
      <c r="V27" s="79" t="e">
        <f>[1]!OBGET([1]!OBCALL("",[1]!OBCALL("",$C$7,"getVolatility",[1]!obMake("","int",V$10),[1]!obMake("","int",$B27)),"getAverage"))</f>
        <v>#N/A</v>
      </c>
      <c r="W27" s="79" t="e">
        <f>[1]!OBGET([1]!OBCALL("",[1]!OBCALL("",$C$7,"getVolatility",[1]!obMake("","int",W$10),[1]!obMake("","int",$B27)),"getAverage"))</f>
        <v>#N/A</v>
      </c>
      <c r="X27" s="79" t="e">
        <f>[1]!OBGET([1]!OBCALL("",[1]!OBCALL("",$C$7,"getVolatility",[1]!obMake("","int",X$10),[1]!obMake("","int",$B27)),"getAverage"))</f>
        <v>#N/A</v>
      </c>
      <c r="Y27" s="79" t="e">
        <f>[1]!OBGET([1]!OBCALL("",[1]!OBCALL("",$C$7,"getVolatility",[1]!obMake("","int",Y$10),[1]!obMake("","int",$B27)),"getAverage"))</f>
        <v>#N/A</v>
      </c>
      <c r="Z27" s="79" t="e">
        <f>[1]!OBGET([1]!OBCALL("",[1]!OBCALL("",$C$7,"getVolatility",[1]!obMake("","int",Z$10),[1]!obMake("","int",$B27)),"getAverage"))</f>
        <v>#N/A</v>
      </c>
      <c r="AA27" s="79" t="e">
        <f>[1]!OBGET([1]!OBCALL("",[1]!OBCALL("",$C$7,"getVolatility",[1]!obMake("","int",AA$10),[1]!obMake("","int",$B27)),"getAverage"))</f>
        <v>#N/A</v>
      </c>
      <c r="AB27" s="79" t="e">
        <f>[1]!OBGET([1]!OBCALL("",[1]!OBCALL("",$C$7,"getVolatility",[1]!obMake("","int",AB$10),[1]!obMake("","int",$B27)),"getAverage"))</f>
        <v>#N/A</v>
      </c>
      <c r="AC27" s="79" t="e">
        <f>[1]!OBGET([1]!OBCALL("",[1]!OBCALL("",$C$7,"getVolatility",[1]!obMake("","int",AC$10),[1]!obMake("","int",$B27)),"getAverage"))</f>
        <v>#N/A</v>
      </c>
      <c r="AD27" s="79" t="e">
        <f>[1]!OBGET([1]!OBCALL("",[1]!OBCALL("",$C$7,"getVolatility",[1]!obMake("","int",AD$10),[1]!obMake("","int",$B27)),"getAverage"))</f>
        <v>#N/A</v>
      </c>
      <c r="AE27" s="79" t="e">
        <f>[1]!OBGET([1]!OBCALL("",[1]!OBCALL("",$C$7,"getVolatility",[1]!obMake("","int",AE$10),[1]!obMake("","int",$B27)),"getAverage"))</f>
        <v>#N/A</v>
      </c>
      <c r="AF27" s="79" t="e">
        <f>[1]!OBGET([1]!OBCALL("",[1]!OBCALL("",$C$7,"getVolatility",[1]!obMake("","int",AF$10),[1]!obMake("","int",$B27)),"getAverage"))</f>
        <v>#N/A</v>
      </c>
      <c r="AG27" s="79" t="e">
        <f>[1]!OBGET([1]!OBCALL("",[1]!OBCALL("",$C$7,"getVolatility",[1]!obMake("","int",AG$10),[1]!obMake("","int",$B27)),"getAverage"))</f>
        <v>#N/A</v>
      </c>
      <c r="AH27" s="79" t="e">
        <f>[1]!OBGET([1]!OBCALL("",[1]!OBCALL("",$C$7,"getVolatility",[1]!obMake("","int",AH$10),[1]!obMake("","int",$B27)),"getAverage"))</f>
        <v>#N/A</v>
      </c>
      <c r="AI27" s="79" t="e">
        <f>[1]!OBGET([1]!OBCALL("",[1]!OBCALL("",$C$7,"getVolatility",[1]!obMake("","int",AI$10),[1]!obMake("","int",$B27)),"getAverage"))</f>
        <v>#N/A</v>
      </c>
      <c r="AJ27" s="79" t="e">
        <f>[1]!OBGET([1]!OBCALL("",[1]!OBCALL("",$C$7,"getVolatility",[1]!obMake("","int",AJ$10),[1]!obMake("","int",$B27)),"getAverage"))</f>
        <v>#N/A</v>
      </c>
      <c r="AK27" s="79" t="e">
        <f>[1]!OBGET([1]!OBCALL("",[1]!OBCALL("",$C$7,"getVolatility",[1]!obMake("","int",AK$10),[1]!obMake("","int",$B27)),"getAverage"))</f>
        <v>#N/A</v>
      </c>
      <c r="AL27" s="79" t="e">
        <f>[1]!OBGET([1]!OBCALL("",[1]!OBCALL("",$C$7,"getVolatility",[1]!obMake("","int",AL$10),[1]!obMake("","int",$B27)),"getAverage"))</f>
        <v>#N/A</v>
      </c>
      <c r="AM27" s="79" t="e">
        <f>[1]!OBGET([1]!OBCALL("",[1]!OBCALL("",$C$7,"getVolatility",[1]!obMake("","int",AM$10),[1]!obMake("","int",$B27)),"getAverage"))</f>
        <v>#N/A</v>
      </c>
      <c r="AN27" s="79" t="e">
        <f>[1]!OBGET([1]!OBCALL("",[1]!OBCALL("",$C$7,"getVolatility",[1]!obMake("","int",AN$10),[1]!obMake("","int",$B27)),"getAverage"))</f>
        <v>#N/A</v>
      </c>
      <c r="AO27" s="79" t="e">
        <f>[1]!OBGET([1]!OBCALL("",[1]!OBCALL("",$C$7,"getVolatility",[1]!obMake("","int",AO$10),[1]!obMake("","int",$B27)),"getAverage"))</f>
        <v>#N/A</v>
      </c>
    </row>
    <row r="28" spans="2:41" ht="13.65" customHeight="1" x14ac:dyDescent="0.25">
      <c r="B28" s="34">
        <v>17</v>
      </c>
      <c r="C28" s="79" t="e">
        <f>[1]!OBGET([1]!OBCALL("",[1]!OBCALL("",$C$7,"getVolatility",[1]!obMake("","int",C$10),[1]!obMake("","int",$B28)),"getAverage"))</f>
        <v>#N/A</v>
      </c>
      <c r="D28" s="79" t="e">
        <f>[1]!OBGET([1]!OBCALL("",[1]!OBCALL("",$C$7,"getVolatility",[1]!obMake("","int",D$10),[1]!obMake("","int",$B28)),"getAverage"))</f>
        <v>#N/A</v>
      </c>
      <c r="E28" s="79" t="e">
        <f>[1]!OBGET([1]!OBCALL("",[1]!OBCALL("",$C$7,"getVolatility",[1]!obMake("","int",E$10),[1]!obMake("","int",$B28)),"getAverage"))</f>
        <v>#N/A</v>
      </c>
      <c r="F28" s="79" t="e">
        <f>[1]!OBGET([1]!OBCALL("",[1]!OBCALL("",$C$7,"getVolatility",[1]!obMake("","int",F$10),[1]!obMake("","int",$B28)),"getAverage"))</f>
        <v>#N/A</v>
      </c>
      <c r="G28" s="79" t="e">
        <f>[1]!OBGET([1]!OBCALL("",[1]!OBCALL("",$C$7,"getVolatility",[1]!obMake("","int",G$10),[1]!obMake("","int",$B28)),"getAverage"))</f>
        <v>#N/A</v>
      </c>
      <c r="H28" s="79" t="e">
        <f>[1]!OBGET([1]!OBCALL("",[1]!OBCALL("",$C$7,"getVolatility",[1]!obMake("","int",H$10),[1]!obMake("","int",$B28)),"getAverage"))</f>
        <v>#N/A</v>
      </c>
      <c r="I28" s="79" t="e">
        <f>[1]!OBGET([1]!OBCALL("",[1]!OBCALL("",$C$7,"getVolatility",[1]!obMake("","int",I$10),[1]!obMake("","int",$B28)),"getAverage"))</f>
        <v>#N/A</v>
      </c>
      <c r="J28" s="79" t="e">
        <f>[1]!OBGET([1]!OBCALL("",[1]!OBCALL("",$C$7,"getVolatility",[1]!obMake("","int",J$10),[1]!obMake("","int",$B28)),"getAverage"))</f>
        <v>#N/A</v>
      </c>
      <c r="K28" s="79" t="e">
        <f>[1]!OBGET([1]!OBCALL("",[1]!OBCALL("",$C$7,"getVolatility",[1]!obMake("","int",K$10),[1]!obMake("","int",$B28)),"getAverage"))</f>
        <v>#N/A</v>
      </c>
      <c r="L28" s="79" t="e">
        <f>[1]!OBGET([1]!OBCALL("",[1]!OBCALL("",$C$7,"getVolatility",[1]!obMake("","int",L$10),[1]!obMake("","int",$B28)),"getAverage"))</f>
        <v>#N/A</v>
      </c>
      <c r="M28" s="79" t="e">
        <f>[1]!OBGET([1]!OBCALL("",[1]!OBCALL("",$C$7,"getVolatility",[1]!obMake("","int",M$10),[1]!obMake("","int",$B28)),"getAverage"))</f>
        <v>#N/A</v>
      </c>
      <c r="N28" s="79" t="e">
        <f>[1]!OBGET([1]!OBCALL("",[1]!OBCALL("",$C$7,"getVolatility",[1]!obMake("","int",N$10),[1]!obMake("","int",$B28)),"getAverage"))</f>
        <v>#N/A</v>
      </c>
      <c r="O28" s="79" t="e">
        <f>[1]!OBGET([1]!OBCALL("",[1]!OBCALL("",$C$7,"getVolatility",[1]!obMake("","int",O$10),[1]!obMake("","int",$B28)),"getAverage"))</f>
        <v>#N/A</v>
      </c>
      <c r="P28" s="79" t="e">
        <f>[1]!OBGET([1]!OBCALL("",[1]!OBCALL("",$C$7,"getVolatility",[1]!obMake("","int",P$10),[1]!obMake("","int",$B28)),"getAverage"))</f>
        <v>#N/A</v>
      </c>
      <c r="Q28" s="79" t="e">
        <f>[1]!OBGET([1]!OBCALL("",[1]!OBCALL("",$C$7,"getVolatility",[1]!obMake("","int",Q$10),[1]!obMake("","int",$B28)),"getAverage"))</f>
        <v>#N/A</v>
      </c>
      <c r="R28" s="79" t="e">
        <f>[1]!OBGET([1]!OBCALL("",[1]!OBCALL("",$C$7,"getVolatility",[1]!obMake("","int",R$10),[1]!obMake("","int",$B28)),"getAverage"))</f>
        <v>#N/A</v>
      </c>
      <c r="S28" s="79" t="e">
        <f>[1]!OBGET([1]!OBCALL("",[1]!OBCALL("",$C$7,"getVolatility",[1]!obMake("","int",S$10),[1]!obMake("","int",$B28)),"getAverage"))</f>
        <v>#N/A</v>
      </c>
      <c r="T28" s="79" t="e">
        <f>[1]!OBGET([1]!OBCALL("",[1]!OBCALL("",$C$7,"getVolatility",[1]!obMake("","int",T$10),[1]!obMake("","int",$B28)),"getAverage"))</f>
        <v>#N/A</v>
      </c>
      <c r="U28" s="79" t="e">
        <f>[1]!OBGET([1]!OBCALL("",[1]!OBCALL("",$C$7,"getVolatility",[1]!obMake("","int",U$10),[1]!obMake("","int",$B28)),"getAverage"))</f>
        <v>#N/A</v>
      </c>
      <c r="V28" s="79" t="e">
        <f>[1]!OBGET([1]!OBCALL("",[1]!OBCALL("",$C$7,"getVolatility",[1]!obMake("","int",V$10),[1]!obMake("","int",$B28)),"getAverage"))</f>
        <v>#N/A</v>
      </c>
      <c r="W28" s="79" t="e">
        <f>[1]!OBGET([1]!OBCALL("",[1]!OBCALL("",$C$7,"getVolatility",[1]!obMake("","int",W$10),[1]!obMake("","int",$B28)),"getAverage"))</f>
        <v>#N/A</v>
      </c>
      <c r="X28" s="79" t="e">
        <f>[1]!OBGET([1]!OBCALL("",[1]!OBCALL("",$C$7,"getVolatility",[1]!obMake("","int",X$10),[1]!obMake("","int",$B28)),"getAverage"))</f>
        <v>#N/A</v>
      </c>
      <c r="Y28" s="79" t="e">
        <f>[1]!OBGET([1]!OBCALL("",[1]!OBCALL("",$C$7,"getVolatility",[1]!obMake("","int",Y$10),[1]!obMake("","int",$B28)),"getAverage"))</f>
        <v>#N/A</v>
      </c>
      <c r="Z28" s="79" t="e">
        <f>[1]!OBGET([1]!OBCALL("",[1]!OBCALL("",$C$7,"getVolatility",[1]!obMake("","int",Z$10),[1]!obMake("","int",$B28)),"getAverage"))</f>
        <v>#N/A</v>
      </c>
      <c r="AA28" s="79" t="e">
        <f>[1]!OBGET([1]!OBCALL("",[1]!OBCALL("",$C$7,"getVolatility",[1]!obMake("","int",AA$10),[1]!obMake("","int",$B28)),"getAverage"))</f>
        <v>#N/A</v>
      </c>
      <c r="AB28" s="79" t="e">
        <f>[1]!OBGET([1]!OBCALL("",[1]!OBCALL("",$C$7,"getVolatility",[1]!obMake("","int",AB$10),[1]!obMake("","int",$B28)),"getAverage"))</f>
        <v>#N/A</v>
      </c>
      <c r="AC28" s="79" t="e">
        <f>[1]!OBGET([1]!OBCALL("",[1]!OBCALL("",$C$7,"getVolatility",[1]!obMake("","int",AC$10),[1]!obMake("","int",$B28)),"getAverage"))</f>
        <v>#N/A</v>
      </c>
      <c r="AD28" s="79" t="e">
        <f>[1]!OBGET([1]!OBCALL("",[1]!OBCALL("",$C$7,"getVolatility",[1]!obMake("","int",AD$10),[1]!obMake("","int",$B28)),"getAverage"))</f>
        <v>#N/A</v>
      </c>
      <c r="AE28" s="79" t="e">
        <f>[1]!OBGET([1]!OBCALL("",[1]!OBCALL("",$C$7,"getVolatility",[1]!obMake("","int",AE$10),[1]!obMake("","int",$B28)),"getAverage"))</f>
        <v>#N/A</v>
      </c>
      <c r="AF28" s="79" t="e">
        <f>[1]!OBGET([1]!OBCALL("",[1]!OBCALL("",$C$7,"getVolatility",[1]!obMake("","int",AF$10),[1]!obMake("","int",$B28)),"getAverage"))</f>
        <v>#N/A</v>
      </c>
      <c r="AG28" s="79" t="e">
        <f>[1]!OBGET([1]!OBCALL("",[1]!OBCALL("",$C$7,"getVolatility",[1]!obMake("","int",AG$10),[1]!obMake("","int",$B28)),"getAverage"))</f>
        <v>#N/A</v>
      </c>
      <c r="AH28" s="79" t="e">
        <f>[1]!OBGET([1]!OBCALL("",[1]!OBCALL("",$C$7,"getVolatility",[1]!obMake("","int",AH$10),[1]!obMake("","int",$B28)),"getAverage"))</f>
        <v>#N/A</v>
      </c>
      <c r="AI28" s="79" t="e">
        <f>[1]!OBGET([1]!OBCALL("",[1]!OBCALL("",$C$7,"getVolatility",[1]!obMake("","int",AI$10),[1]!obMake("","int",$B28)),"getAverage"))</f>
        <v>#N/A</v>
      </c>
      <c r="AJ28" s="79" t="e">
        <f>[1]!OBGET([1]!OBCALL("",[1]!OBCALL("",$C$7,"getVolatility",[1]!obMake("","int",AJ$10),[1]!obMake("","int",$B28)),"getAverage"))</f>
        <v>#N/A</v>
      </c>
      <c r="AK28" s="79" t="e">
        <f>[1]!OBGET([1]!OBCALL("",[1]!OBCALL("",$C$7,"getVolatility",[1]!obMake("","int",AK$10),[1]!obMake("","int",$B28)),"getAverage"))</f>
        <v>#N/A</v>
      </c>
      <c r="AL28" s="79" t="e">
        <f>[1]!OBGET([1]!OBCALL("",[1]!OBCALL("",$C$7,"getVolatility",[1]!obMake("","int",AL$10),[1]!obMake("","int",$B28)),"getAverage"))</f>
        <v>#N/A</v>
      </c>
      <c r="AM28" s="79" t="e">
        <f>[1]!OBGET([1]!OBCALL("",[1]!OBCALL("",$C$7,"getVolatility",[1]!obMake("","int",AM$10),[1]!obMake("","int",$B28)),"getAverage"))</f>
        <v>#N/A</v>
      </c>
      <c r="AN28" s="79" t="e">
        <f>[1]!OBGET([1]!OBCALL("",[1]!OBCALL("",$C$7,"getVolatility",[1]!obMake("","int",AN$10),[1]!obMake("","int",$B28)),"getAverage"))</f>
        <v>#N/A</v>
      </c>
      <c r="AO28" s="79" t="e">
        <f>[1]!OBGET([1]!OBCALL("",[1]!OBCALL("",$C$7,"getVolatility",[1]!obMake("","int",AO$10),[1]!obMake("","int",$B28)),"getAverage"))</f>
        <v>#N/A</v>
      </c>
    </row>
    <row r="29" spans="2:41" ht="13.65" customHeight="1" x14ac:dyDescent="0.25">
      <c r="B29" s="34">
        <v>18</v>
      </c>
      <c r="C29" s="79" t="e">
        <f>[1]!OBGET([1]!OBCALL("",[1]!OBCALL("",$C$7,"getVolatility",[1]!obMake("","int",C$10),[1]!obMake("","int",$B29)),"getAverage"))</f>
        <v>#N/A</v>
      </c>
      <c r="D29" s="79" t="e">
        <f>[1]!OBGET([1]!OBCALL("",[1]!OBCALL("",$C$7,"getVolatility",[1]!obMake("","int",D$10),[1]!obMake("","int",$B29)),"getAverage"))</f>
        <v>#N/A</v>
      </c>
      <c r="E29" s="79" t="e">
        <f>[1]!OBGET([1]!OBCALL("",[1]!OBCALL("",$C$7,"getVolatility",[1]!obMake("","int",E$10),[1]!obMake("","int",$B29)),"getAverage"))</f>
        <v>#N/A</v>
      </c>
      <c r="F29" s="79" t="e">
        <f>[1]!OBGET([1]!OBCALL("",[1]!OBCALL("",$C$7,"getVolatility",[1]!obMake("","int",F$10),[1]!obMake("","int",$B29)),"getAverage"))</f>
        <v>#N/A</v>
      </c>
      <c r="G29" s="79" t="e">
        <f>[1]!OBGET([1]!OBCALL("",[1]!OBCALL("",$C$7,"getVolatility",[1]!obMake("","int",G$10),[1]!obMake("","int",$B29)),"getAverage"))</f>
        <v>#N/A</v>
      </c>
      <c r="H29" s="79" t="e">
        <f>[1]!OBGET([1]!OBCALL("",[1]!OBCALL("",$C$7,"getVolatility",[1]!obMake("","int",H$10),[1]!obMake("","int",$B29)),"getAverage"))</f>
        <v>#N/A</v>
      </c>
      <c r="I29" s="79" t="e">
        <f>[1]!OBGET([1]!OBCALL("",[1]!OBCALL("",$C$7,"getVolatility",[1]!obMake("","int",I$10),[1]!obMake("","int",$B29)),"getAverage"))</f>
        <v>#N/A</v>
      </c>
      <c r="J29" s="79" t="e">
        <f>[1]!OBGET([1]!OBCALL("",[1]!OBCALL("",$C$7,"getVolatility",[1]!obMake("","int",J$10),[1]!obMake("","int",$B29)),"getAverage"))</f>
        <v>#N/A</v>
      </c>
      <c r="K29" s="79" t="e">
        <f>[1]!OBGET([1]!OBCALL("",[1]!OBCALL("",$C$7,"getVolatility",[1]!obMake("","int",K$10),[1]!obMake("","int",$B29)),"getAverage"))</f>
        <v>#N/A</v>
      </c>
      <c r="L29" s="79" t="e">
        <f>[1]!OBGET([1]!OBCALL("",[1]!OBCALL("",$C$7,"getVolatility",[1]!obMake("","int",L$10),[1]!obMake("","int",$B29)),"getAverage"))</f>
        <v>#N/A</v>
      </c>
      <c r="M29" s="79" t="e">
        <f>[1]!OBGET([1]!OBCALL("",[1]!OBCALL("",$C$7,"getVolatility",[1]!obMake("","int",M$10),[1]!obMake("","int",$B29)),"getAverage"))</f>
        <v>#N/A</v>
      </c>
      <c r="N29" s="79" t="e">
        <f>[1]!OBGET([1]!OBCALL("",[1]!OBCALL("",$C$7,"getVolatility",[1]!obMake("","int",N$10),[1]!obMake("","int",$B29)),"getAverage"))</f>
        <v>#N/A</v>
      </c>
      <c r="O29" s="79" t="e">
        <f>[1]!OBGET([1]!OBCALL("",[1]!OBCALL("",$C$7,"getVolatility",[1]!obMake("","int",O$10),[1]!obMake("","int",$B29)),"getAverage"))</f>
        <v>#N/A</v>
      </c>
      <c r="P29" s="79" t="e">
        <f>[1]!OBGET([1]!OBCALL("",[1]!OBCALL("",$C$7,"getVolatility",[1]!obMake("","int",P$10),[1]!obMake("","int",$B29)),"getAverage"))</f>
        <v>#N/A</v>
      </c>
      <c r="Q29" s="79" t="e">
        <f>[1]!OBGET([1]!OBCALL("",[1]!OBCALL("",$C$7,"getVolatility",[1]!obMake("","int",Q$10),[1]!obMake("","int",$B29)),"getAverage"))</f>
        <v>#N/A</v>
      </c>
      <c r="R29" s="79" t="e">
        <f>[1]!OBGET([1]!OBCALL("",[1]!OBCALL("",$C$7,"getVolatility",[1]!obMake("","int",R$10),[1]!obMake("","int",$B29)),"getAverage"))</f>
        <v>#N/A</v>
      </c>
      <c r="S29" s="79" t="e">
        <f>[1]!OBGET([1]!OBCALL("",[1]!OBCALL("",$C$7,"getVolatility",[1]!obMake("","int",S$10),[1]!obMake("","int",$B29)),"getAverage"))</f>
        <v>#N/A</v>
      </c>
      <c r="T29" s="79" t="e">
        <f>[1]!OBGET([1]!OBCALL("",[1]!OBCALL("",$C$7,"getVolatility",[1]!obMake("","int",T$10),[1]!obMake("","int",$B29)),"getAverage"))</f>
        <v>#N/A</v>
      </c>
      <c r="U29" s="79" t="e">
        <f>[1]!OBGET([1]!OBCALL("",[1]!OBCALL("",$C$7,"getVolatility",[1]!obMake("","int",U$10),[1]!obMake("","int",$B29)),"getAverage"))</f>
        <v>#N/A</v>
      </c>
      <c r="V29" s="79" t="e">
        <f>[1]!OBGET([1]!OBCALL("",[1]!OBCALL("",$C$7,"getVolatility",[1]!obMake("","int",V$10),[1]!obMake("","int",$B29)),"getAverage"))</f>
        <v>#N/A</v>
      </c>
      <c r="W29" s="79" t="e">
        <f>[1]!OBGET([1]!OBCALL("",[1]!OBCALL("",$C$7,"getVolatility",[1]!obMake("","int",W$10),[1]!obMake("","int",$B29)),"getAverage"))</f>
        <v>#N/A</v>
      </c>
      <c r="X29" s="79" t="e">
        <f>[1]!OBGET([1]!OBCALL("",[1]!OBCALL("",$C$7,"getVolatility",[1]!obMake("","int",X$10),[1]!obMake("","int",$B29)),"getAverage"))</f>
        <v>#N/A</v>
      </c>
      <c r="Y29" s="79" t="e">
        <f>[1]!OBGET([1]!OBCALL("",[1]!OBCALL("",$C$7,"getVolatility",[1]!obMake("","int",Y$10),[1]!obMake("","int",$B29)),"getAverage"))</f>
        <v>#N/A</v>
      </c>
      <c r="Z29" s="79" t="e">
        <f>[1]!OBGET([1]!OBCALL("",[1]!OBCALL("",$C$7,"getVolatility",[1]!obMake("","int",Z$10),[1]!obMake("","int",$B29)),"getAverage"))</f>
        <v>#N/A</v>
      </c>
      <c r="AA29" s="79" t="e">
        <f>[1]!OBGET([1]!OBCALL("",[1]!OBCALL("",$C$7,"getVolatility",[1]!obMake("","int",AA$10),[1]!obMake("","int",$B29)),"getAverage"))</f>
        <v>#N/A</v>
      </c>
      <c r="AB29" s="79" t="e">
        <f>[1]!OBGET([1]!OBCALL("",[1]!OBCALL("",$C$7,"getVolatility",[1]!obMake("","int",AB$10),[1]!obMake("","int",$B29)),"getAverage"))</f>
        <v>#N/A</v>
      </c>
      <c r="AC29" s="79" t="e">
        <f>[1]!OBGET([1]!OBCALL("",[1]!OBCALL("",$C$7,"getVolatility",[1]!obMake("","int",AC$10),[1]!obMake("","int",$B29)),"getAverage"))</f>
        <v>#N/A</v>
      </c>
      <c r="AD29" s="79" t="e">
        <f>[1]!OBGET([1]!OBCALL("",[1]!OBCALL("",$C$7,"getVolatility",[1]!obMake("","int",AD$10),[1]!obMake("","int",$B29)),"getAverage"))</f>
        <v>#N/A</v>
      </c>
      <c r="AE29" s="79" t="e">
        <f>[1]!OBGET([1]!OBCALL("",[1]!OBCALL("",$C$7,"getVolatility",[1]!obMake("","int",AE$10),[1]!obMake("","int",$B29)),"getAverage"))</f>
        <v>#N/A</v>
      </c>
      <c r="AF29" s="79" t="e">
        <f>[1]!OBGET([1]!OBCALL("",[1]!OBCALL("",$C$7,"getVolatility",[1]!obMake("","int",AF$10),[1]!obMake("","int",$B29)),"getAverage"))</f>
        <v>#N/A</v>
      </c>
      <c r="AG29" s="79" t="e">
        <f>[1]!OBGET([1]!OBCALL("",[1]!OBCALL("",$C$7,"getVolatility",[1]!obMake("","int",AG$10),[1]!obMake("","int",$B29)),"getAverage"))</f>
        <v>#N/A</v>
      </c>
      <c r="AH29" s="79" t="e">
        <f>[1]!OBGET([1]!OBCALL("",[1]!OBCALL("",$C$7,"getVolatility",[1]!obMake("","int",AH$10),[1]!obMake("","int",$B29)),"getAverage"))</f>
        <v>#N/A</v>
      </c>
      <c r="AI29" s="79" t="e">
        <f>[1]!OBGET([1]!OBCALL("",[1]!OBCALL("",$C$7,"getVolatility",[1]!obMake("","int",AI$10),[1]!obMake("","int",$B29)),"getAverage"))</f>
        <v>#N/A</v>
      </c>
      <c r="AJ29" s="79" t="e">
        <f>[1]!OBGET([1]!OBCALL("",[1]!OBCALL("",$C$7,"getVolatility",[1]!obMake("","int",AJ$10),[1]!obMake("","int",$B29)),"getAverage"))</f>
        <v>#N/A</v>
      </c>
      <c r="AK29" s="79" t="e">
        <f>[1]!OBGET([1]!OBCALL("",[1]!OBCALL("",$C$7,"getVolatility",[1]!obMake("","int",AK$10),[1]!obMake("","int",$B29)),"getAverage"))</f>
        <v>#N/A</v>
      </c>
      <c r="AL29" s="79" t="e">
        <f>[1]!OBGET([1]!OBCALL("",[1]!OBCALL("",$C$7,"getVolatility",[1]!obMake("","int",AL$10),[1]!obMake("","int",$B29)),"getAverage"))</f>
        <v>#N/A</v>
      </c>
      <c r="AM29" s="79" t="e">
        <f>[1]!OBGET([1]!OBCALL("",[1]!OBCALL("",$C$7,"getVolatility",[1]!obMake("","int",AM$10),[1]!obMake("","int",$B29)),"getAverage"))</f>
        <v>#N/A</v>
      </c>
      <c r="AN29" s="79" t="e">
        <f>[1]!OBGET([1]!OBCALL("",[1]!OBCALL("",$C$7,"getVolatility",[1]!obMake("","int",AN$10),[1]!obMake("","int",$B29)),"getAverage"))</f>
        <v>#N/A</v>
      </c>
      <c r="AO29" s="79" t="e">
        <f>[1]!OBGET([1]!OBCALL("",[1]!OBCALL("",$C$7,"getVolatility",[1]!obMake("","int",AO$10),[1]!obMake("","int",$B29)),"getAverage"))</f>
        <v>#N/A</v>
      </c>
    </row>
    <row r="30" spans="2:41" ht="13.65" customHeight="1" x14ac:dyDescent="0.25">
      <c r="B30" s="34">
        <v>19</v>
      </c>
      <c r="C30" s="79" t="e">
        <f>[1]!OBGET([1]!OBCALL("",[1]!OBCALL("",$C$7,"getVolatility",[1]!obMake("","int",C$10),[1]!obMake("","int",$B30)),"getAverage"))</f>
        <v>#N/A</v>
      </c>
      <c r="D30" s="79" t="e">
        <f>[1]!OBGET([1]!OBCALL("",[1]!OBCALL("",$C$7,"getVolatility",[1]!obMake("","int",D$10),[1]!obMake("","int",$B30)),"getAverage"))</f>
        <v>#N/A</v>
      </c>
      <c r="E30" s="79" t="e">
        <f>[1]!OBGET([1]!OBCALL("",[1]!OBCALL("",$C$7,"getVolatility",[1]!obMake("","int",E$10),[1]!obMake("","int",$B30)),"getAverage"))</f>
        <v>#N/A</v>
      </c>
      <c r="F30" s="79" t="e">
        <f>[1]!OBGET([1]!OBCALL("",[1]!OBCALL("",$C$7,"getVolatility",[1]!obMake("","int",F$10),[1]!obMake("","int",$B30)),"getAverage"))</f>
        <v>#N/A</v>
      </c>
      <c r="G30" s="79" t="e">
        <f>[1]!OBGET([1]!OBCALL("",[1]!OBCALL("",$C$7,"getVolatility",[1]!obMake("","int",G$10),[1]!obMake("","int",$B30)),"getAverage"))</f>
        <v>#N/A</v>
      </c>
      <c r="H30" s="79" t="e">
        <f>[1]!OBGET([1]!OBCALL("",[1]!OBCALL("",$C$7,"getVolatility",[1]!obMake("","int",H$10),[1]!obMake("","int",$B30)),"getAverage"))</f>
        <v>#N/A</v>
      </c>
      <c r="I30" s="79" t="e">
        <f>[1]!OBGET([1]!OBCALL("",[1]!OBCALL("",$C$7,"getVolatility",[1]!obMake("","int",I$10),[1]!obMake("","int",$B30)),"getAverage"))</f>
        <v>#N/A</v>
      </c>
      <c r="J30" s="79" t="e">
        <f>[1]!OBGET([1]!OBCALL("",[1]!OBCALL("",$C$7,"getVolatility",[1]!obMake("","int",J$10),[1]!obMake("","int",$B30)),"getAverage"))</f>
        <v>#N/A</v>
      </c>
      <c r="K30" s="79" t="e">
        <f>[1]!OBGET([1]!OBCALL("",[1]!OBCALL("",$C$7,"getVolatility",[1]!obMake("","int",K$10),[1]!obMake("","int",$B30)),"getAverage"))</f>
        <v>#N/A</v>
      </c>
      <c r="L30" s="79" t="e">
        <f>[1]!OBGET([1]!OBCALL("",[1]!OBCALL("",$C$7,"getVolatility",[1]!obMake("","int",L$10),[1]!obMake("","int",$B30)),"getAverage"))</f>
        <v>#N/A</v>
      </c>
      <c r="M30" s="79" t="e">
        <f>[1]!OBGET([1]!OBCALL("",[1]!OBCALL("",$C$7,"getVolatility",[1]!obMake("","int",M$10),[1]!obMake("","int",$B30)),"getAverage"))</f>
        <v>#N/A</v>
      </c>
      <c r="N30" s="79" t="e">
        <f>[1]!OBGET([1]!OBCALL("",[1]!OBCALL("",$C$7,"getVolatility",[1]!obMake("","int",N$10),[1]!obMake("","int",$B30)),"getAverage"))</f>
        <v>#N/A</v>
      </c>
      <c r="O30" s="79" t="e">
        <f>[1]!OBGET([1]!OBCALL("",[1]!OBCALL("",$C$7,"getVolatility",[1]!obMake("","int",O$10),[1]!obMake("","int",$B30)),"getAverage"))</f>
        <v>#N/A</v>
      </c>
      <c r="P30" s="79" t="e">
        <f>[1]!OBGET([1]!OBCALL("",[1]!OBCALL("",$C$7,"getVolatility",[1]!obMake("","int",P$10),[1]!obMake("","int",$B30)),"getAverage"))</f>
        <v>#N/A</v>
      </c>
      <c r="Q30" s="79" t="e">
        <f>[1]!OBGET([1]!OBCALL("",[1]!OBCALL("",$C$7,"getVolatility",[1]!obMake("","int",Q$10),[1]!obMake("","int",$B30)),"getAverage"))</f>
        <v>#N/A</v>
      </c>
      <c r="R30" s="79" t="e">
        <f>[1]!OBGET([1]!OBCALL("",[1]!OBCALL("",$C$7,"getVolatility",[1]!obMake("","int",R$10),[1]!obMake("","int",$B30)),"getAverage"))</f>
        <v>#N/A</v>
      </c>
      <c r="S30" s="79" t="e">
        <f>[1]!OBGET([1]!OBCALL("",[1]!OBCALL("",$C$7,"getVolatility",[1]!obMake("","int",S$10),[1]!obMake("","int",$B30)),"getAverage"))</f>
        <v>#N/A</v>
      </c>
      <c r="T30" s="79" t="e">
        <f>[1]!OBGET([1]!OBCALL("",[1]!OBCALL("",$C$7,"getVolatility",[1]!obMake("","int",T$10),[1]!obMake("","int",$B30)),"getAverage"))</f>
        <v>#N/A</v>
      </c>
      <c r="U30" s="79" t="e">
        <f>[1]!OBGET([1]!OBCALL("",[1]!OBCALL("",$C$7,"getVolatility",[1]!obMake("","int",U$10),[1]!obMake("","int",$B30)),"getAverage"))</f>
        <v>#N/A</v>
      </c>
      <c r="V30" s="79" t="e">
        <f>[1]!OBGET([1]!OBCALL("",[1]!OBCALL("",$C$7,"getVolatility",[1]!obMake("","int",V$10),[1]!obMake("","int",$B30)),"getAverage"))</f>
        <v>#N/A</v>
      </c>
      <c r="W30" s="79" t="e">
        <f>[1]!OBGET([1]!OBCALL("",[1]!OBCALL("",$C$7,"getVolatility",[1]!obMake("","int",W$10),[1]!obMake("","int",$B30)),"getAverage"))</f>
        <v>#N/A</v>
      </c>
      <c r="X30" s="79" t="e">
        <f>[1]!OBGET([1]!OBCALL("",[1]!OBCALL("",$C$7,"getVolatility",[1]!obMake("","int",X$10),[1]!obMake("","int",$B30)),"getAverage"))</f>
        <v>#N/A</v>
      </c>
      <c r="Y30" s="79" t="e">
        <f>[1]!OBGET([1]!OBCALL("",[1]!OBCALL("",$C$7,"getVolatility",[1]!obMake("","int",Y$10),[1]!obMake("","int",$B30)),"getAverage"))</f>
        <v>#N/A</v>
      </c>
      <c r="Z30" s="79" t="e">
        <f>[1]!OBGET([1]!OBCALL("",[1]!OBCALL("",$C$7,"getVolatility",[1]!obMake("","int",Z$10),[1]!obMake("","int",$B30)),"getAverage"))</f>
        <v>#N/A</v>
      </c>
      <c r="AA30" s="79" t="e">
        <f>[1]!OBGET([1]!OBCALL("",[1]!OBCALL("",$C$7,"getVolatility",[1]!obMake("","int",AA$10),[1]!obMake("","int",$B30)),"getAverage"))</f>
        <v>#N/A</v>
      </c>
      <c r="AB30" s="79" t="e">
        <f>[1]!OBGET([1]!OBCALL("",[1]!OBCALL("",$C$7,"getVolatility",[1]!obMake("","int",AB$10),[1]!obMake("","int",$B30)),"getAverage"))</f>
        <v>#N/A</v>
      </c>
      <c r="AC30" s="79" t="e">
        <f>[1]!OBGET([1]!OBCALL("",[1]!OBCALL("",$C$7,"getVolatility",[1]!obMake("","int",AC$10),[1]!obMake("","int",$B30)),"getAverage"))</f>
        <v>#N/A</v>
      </c>
      <c r="AD30" s="79" t="e">
        <f>[1]!OBGET([1]!OBCALL("",[1]!OBCALL("",$C$7,"getVolatility",[1]!obMake("","int",AD$10),[1]!obMake("","int",$B30)),"getAverage"))</f>
        <v>#N/A</v>
      </c>
      <c r="AE30" s="79" t="e">
        <f>[1]!OBGET([1]!OBCALL("",[1]!OBCALL("",$C$7,"getVolatility",[1]!obMake("","int",AE$10),[1]!obMake("","int",$B30)),"getAverage"))</f>
        <v>#N/A</v>
      </c>
      <c r="AF30" s="79" t="e">
        <f>[1]!OBGET([1]!OBCALL("",[1]!OBCALL("",$C$7,"getVolatility",[1]!obMake("","int",AF$10),[1]!obMake("","int",$B30)),"getAverage"))</f>
        <v>#N/A</v>
      </c>
      <c r="AG30" s="79" t="e">
        <f>[1]!OBGET([1]!OBCALL("",[1]!OBCALL("",$C$7,"getVolatility",[1]!obMake("","int",AG$10),[1]!obMake("","int",$B30)),"getAverage"))</f>
        <v>#N/A</v>
      </c>
      <c r="AH30" s="79" t="e">
        <f>[1]!OBGET([1]!OBCALL("",[1]!OBCALL("",$C$7,"getVolatility",[1]!obMake("","int",AH$10),[1]!obMake("","int",$B30)),"getAverage"))</f>
        <v>#N/A</v>
      </c>
      <c r="AI30" s="79" t="e">
        <f>[1]!OBGET([1]!OBCALL("",[1]!OBCALL("",$C$7,"getVolatility",[1]!obMake("","int",AI$10),[1]!obMake("","int",$B30)),"getAverage"))</f>
        <v>#N/A</v>
      </c>
      <c r="AJ30" s="79" t="e">
        <f>[1]!OBGET([1]!OBCALL("",[1]!OBCALL("",$C$7,"getVolatility",[1]!obMake("","int",AJ$10),[1]!obMake("","int",$B30)),"getAverage"))</f>
        <v>#N/A</v>
      </c>
      <c r="AK30" s="79" t="e">
        <f>[1]!OBGET([1]!OBCALL("",[1]!OBCALL("",$C$7,"getVolatility",[1]!obMake("","int",AK$10),[1]!obMake("","int",$B30)),"getAverage"))</f>
        <v>#N/A</v>
      </c>
      <c r="AL30" s="79" t="e">
        <f>[1]!OBGET([1]!OBCALL("",[1]!OBCALL("",$C$7,"getVolatility",[1]!obMake("","int",AL$10),[1]!obMake("","int",$B30)),"getAverage"))</f>
        <v>#N/A</v>
      </c>
      <c r="AM30" s="79" t="e">
        <f>[1]!OBGET([1]!OBCALL("",[1]!OBCALL("",$C$7,"getVolatility",[1]!obMake("","int",AM$10),[1]!obMake("","int",$B30)),"getAverage"))</f>
        <v>#N/A</v>
      </c>
      <c r="AN30" s="79" t="e">
        <f>[1]!OBGET([1]!OBCALL("",[1]!OBCALL("",$C$7,"getVolatility",[1]!obMake("","int",AN$10),[1]!obMake("","int",$B30)),"getAverage"))</f>
        <v>#N/A</v>
      </c>
      <c r="AO30" s="79" t="e">
        <f>[1]!OBGET([1]!OBCALL("",[1]!OBCALL("",$C$7,"getVolatility",[1]!obMake("","int",AO$10),[1]!obMake("","int",$B30)),"getAverage"))</f>
        <v>#N/A</v>
      </c>
    </row>
    <row r="31" spans="2:41" ht="13.65" customHeight="1" x14ac:dyDescent="0.25">
      <c r="B31" s="34">
        <v>20</v>
      </c>
      <c r="C31" s="79" t="e">
        <f>[1]!OBGET([1]!OBCALL("",[1]!OBCALL("",$C$7,"getVolatility",[1]!obMake("","int",C$10),[1]!obMake("","int",$B31)),"getAverage"))</f>
        <v>#N/A</v>
      </c>
      <c r="D31" s="79" t="e">
        <f>[1]!OBGET([1]!OBCALL("",[1]!OBCALL("",$C$7,"getVolatility",[1]!obMake("","int",D$10),[1]!obMake("","int",$B31)),"getAverage"))</f>
        <v>#N/A</v>
      </c>
      <c r="E31" s="79" t="e">
        <f>[1]!OBGET([1]!OBCALL("",[1]!OBCALL("",$C$7,"getVolatility",[1]!obMake("","int",E$10),[1]!obMake("","int",$B31)),"getAverage"))</f>
        <v>#N/A</v>
      </c>
      <c r="F31" s="79" t="e">
        <f>[1]!OBGET([1]!OBCALL("",[1]!OBCALL("",$C$7,"getVolatility",[1]!obMake("","int",F$10),[1]!obMake("","int",$B31)),"getAverage"))</f>
        <v>#N/A</v>
      </c>
      <c r="G31" s="79" t="e">
        <f>[1]!OBGET([1]!OBCALL("",[1]!OBCALL("",$C$7,"getVolatility",[1]!obMake("","int",G$10),[1]!obMake("","int",$B31)),"getAverage"))</f>
        <v>#N/A</v>
      </c>
      <c r="H31" s="79" t="e">
        <f>[1]!OBGET([1]!OBCALL("",[1]!OBCALL("",$C$7,"getVolatility",[1]!obMake("","int",H$10),[1]!obMake("","int",$B31)),"getAverage"))</f>
        <v>#N/A</v>
      </c>
      <c r="I31" s="79" t="e">
        <f>[1]!OBGET([1]!OBCALL("",[1]!OBCALL("",$C$7,"getVolatility",[1]!obMake("","int",I$10),[1]!obMake("","int",$B31)),"getAverage"))</f>
        <v>#N/A</v>
      </c>
      <c r="J31" s="79" t="e">
        <f>[1]!OBGET([1]!OBCALL("",[1]!OBCALL("",$C$7,"getVolatility",[1]!obMake("","int",J$10),[1]!obMake("","int",$B31)),"getAverage"))</f>
        <v>#N/A</v>
      </c>
      <c r="K31" s="79" t="e">
        <f>[1]!OBGET([1]!OBCALL("",[1]!OBCALL("",$C$7,"getVolatility",[1]!obMake("","int",K$10),[1]!obMake("","int",$B31)),"getAverage"))</f>
        <v>#N/A</v>
      </c>
      <c r="L31" s="79" t="e">
        <f>[1]!OBGET([1]!OBCALL("",[1]!OBCALL("",$C$7,"getVolatility",[1]!obMake("","int",L$10),[1]!obMake("","int",$B31)),"getAverage"))</f>
        <v>#N/A</v>
      </c>
      <c r="M31" s="79" t="e">
        <f>[1]!OBGET([1]!OBCALL("",[1]!OBCALL("",$C$7,"getVolatility",[1]!obMake("","int",M$10),[1]!obMake("","int",$B31)),"getAverage"))</f>
        <v>#N/A</v>
      </c>
      <c r="N31" s="79" t="e">
        <f>[1]!OBGET([1]!OBCALL("",[1]!OBCALL("",$C$7,"getVolatility",[1]!obMake("","int",N$10),[1]!obMake("","int",$B31)),"getAverage"))</f>
        <v>#N/A</v>
      </c>
      <c r="O31" s="79" t="e">
        <f>[1]!OBGET([1]!OBCALL("",[1]!OBCALL("",$C$7,"getVolatility",[1]!obMake("","int",O$10),[1]!obMake("","int",$B31)),"getAverage"))</f>
        <v>#N/A</v>
      </c>
      <c r="P31" s="79" t="e">
        <f>[1]!OBGET([1]!OBCALL("",[1]!OBCALL("",$C$7,"getVolatility",[1]!obMake("","int",P$10),[1]!obMake("","int",$B31)),"getAverage"))</f>
        <v>#N/A</v>
      </c>
      <c r="Q31" s="79" t="e">
        <f>[1]!OBGET([1]!OBCALL("",[1]!OBCALL("",$C$7,"getVolatility",[1]!obMake("","int",Q$10),[1]!obMake("","int",$B31)),"getAverage"))</f>
        <v>#N/A</v>
      </c>
      <c r="R31" s="79" t="e">
        <f>[1]!OBGET([1]!OBCALL("",[1]!OBCALL("",$C$7,"getVolatility",[1]!obMake("","int",R$10),[1]!obMake("","int",$B31)),"getAverage"))</f>
        <v>#N/A</v>
      </c>
      <c r="S31" s="79" t="e">
        <f>[1]!OBGET([1]!OBCALL("",[1]!OBCALL("",$C$7,"getVolatility",[1]!obMake("","int",S$10),[1]!obMake("","int",$B31)),"getAverage"))</f>
        <v>#N/A</v>
      </c>
      <c r="T31" s="79" t="e">
        <f>[1]!OBGET([1]!OBCALL("",[1]!OBCALL("",$C$7,"getVolatility",[1]!obMake("","int",T$10),[1]!obMake("","int",$B31)),"getAverage"))</f>
        <v>#N/A</v>
      </c>
      <c r="U31" s="79" t="e">
        <f>[1]!OBGET([1]!OBCALL("",[1]!OBCALL("",$C$7,"getVolatility",[1]!obMake("","int",U$10),[1]!obMake("","int",$B31)),"getAverage"))</f>
        <v>#N/A</v>
      </c>
      <c r="V31" s="79" t="e">
        <f>[1]!OBGET([1]!OBCALL("",[1]!OBCALL("",$C$7,"getVolatility",[1]!obMake("","int",V$10),[1]!obMake("","int",$B31)),"getAverage"))</f>
        <v>#N/A</v>
      </c>
      <c r="W31" s="79" t="e">
        <f>[1]!OBGET([1]!OBCALL("",[1]!OBCALL("",$C$7,"getVolatility",[1]!obMake("","int",W$10),[1]!obMake("","int",$B31)),"getAverage"))</f>
        <v>#N/A</v>
      </c>
      <c r="X31" s="79" t="e">
        <f>[1]!OBGET([1]!OBCALL("",[1]!OBCALL("",$C$7,"getVolatility",[1]!obMake("","int",X$10),[1]!obMake("","int",$B31)),"getAverage"))</f>
        <v>#N/A</v>
      </c>
      <c r="Y31" s="79" t="e">
        <f>[1]!OBGET([1]!OBCALL("",[1]!OBCALL("",$C$7,"getVolatility",[1]!obMake("","int",Y$10),[1]!obMake("","int",$B31)),"getAverage"))</f>
        <v>#N/A</v>
      </c>
      <c r="Z31" s="79" t="e">
        <f>[1]!OBGET([1]!OBCALL("",[1]!OBCALL("",$C$7,"getVolatility",[1]!obMake("","int",Z$10),[1]!obMake("","int",$B31)),"getAverage"))</f>
        <v>#N/A</v>
      </c>
      <c r="AA31" s="79" t="e">
        <f>[1]!OBGET([1]!OBCALL("",[1]!OBCALL("",$C$7,"getVolatility",[1]!obMake("","int",AA$10),[1]!obMake("","int",$B31)),"getAverage"))</f>
        <v>#N/A</v>
      </c>
      <c r="AB31" s="79" t="e">
        <f>[1]!OBGET([1]!OBCALL("",[1]!OBCALL("",$C$7,"getVolatility",[1]!obMake("","int",AB$10),[1]!obMake("","int",$B31)),"getAverage"))</f>
        <v>#N/A</v>
      </c>
      <c r="AC31" s="79" t="e">
        <f>[1]!OBGET([1]!OBCALL("",[1]!OBCALL("",$C$7,"getVolatility",[1]!obMake("","int",AC$10),[1]!obMake("","int",$B31)),"getAverage"))</f>
        <v>#N/A</v>
      </c>
      <c r="AD31" s="79" t="e">
        <f>[1]!OBGET([1]!OBCALL("",[1]!OBCALL("",$C$7,"getVolatility",[1]!obMake("","int",AD$10),[1]!obMake("","int",$B31)),"getAverage"))</f>
        <v>#N/A</v>
      </c>
      <c r="AE31" s="79" t="e">
        <f>[1]!OBGET([1]!OBCALL("",[1]!OBCALL("",$C$7,"getVolatility",[1]!obMake("","int",AE$10),[1]!obMake("","int",$B31)),"getAverage"))</f>
        <v>#N/A</v>
      </c>
      <c r="AF31" s="79" t="e">
        <f>[1]!OBGET([1]!OBCALL("",[1]!OBCALL("",$C$7,"getVolatility",[1]!obMake("","int",AF$10),[1]!obMake("","int",$B31)),"getAverage"))</f>
        <v>#N/A</v>
      </c>
      <c r="AG31" s="79" t="e">
        <f>[1]!OBGET([1]!OBCALL("",[1]!OBCALL("",$C$7,"getVolatility",[1]!obMake("","int",AG$10),[1]!obMake("","int",$B31)),"getAverage"))</f>
        <v>#N/A</v>
      </c>
      <c r="AH31" s="79" t="e">
        <f>[1]!OBGET([1]!OBCALL("",[1]!OBCALL("",$C$7,"getVolatility",[1]!obMake("","int",AH$10),[1]!obMake("","int",$B31)),"getAverage"))</f>
        <v>#N/A</v>
      </c>
      <c r="AI31" s="79" t="e">
        <f>[1]!OBGET([1]!OBCALL("",[1]!OBCALL("",$C$7,"getVolatility",[1]!obMake("","int",AI$10),[1]!obMake("","int",$B31)),"getAverage"))</f>
        <v>#N/A</v>
      </c>
      <c r="AJ31" s="79" t="e">
        <f>[1]!OBGET([1]!OBCALL("",[1]!OBCALL("",$C$7,"getVolatility",[1]!obMake("","int",AJ$10),[1]!obMake("","int",$B31)),"getAverage"))</f>
        <v>#N/A</v>
      </c>
      <c r="AK31" s="79" t="e">
        <f>[1]!OBGET([1]!OBCALL("",[1]!OBCALL("",$C$7,"getVolatility",[1]!obMake("","int",AK$10),[1]!obMake("","int",$B31)),"getAverage"))</f>
        <v>#N/A</v>
      </c>
      <c r="AL31" s="79" t="e">
        <f>[1]!OBGET([1]!OBCALL("",[1]!OBCALL("",$C$7,"getVolatility",[1]!obMake("","int",AL$10),[1]!obMake("","int",$B31)),"getAverage"))</f>
        <v>#N/A</v>
      </c>
      <c r="AM31" s="79" t="e">
        <f>[1]!OBGET([1]!OBCALL("",[1]!OBCALL("",$C$7,"getVolatility",[1]!obMake("","int",AM$10),[1]!obMake("","int",$B31)),"getAverage"))</f>
        <v>#N/A</v>
      </c>
      <c r="AN31" s="79" t="e">
        <f>[1]!OBGET([1]!OBCALL("",[1]!OBCALL("",$C$7,"getVolatility",[1]!obMake("","int",AN$10),[1]!obMake("","int",$B31)),"getAverage"))</f>
        <v>#N/A</v>
      </c>
      <c r="AO31" s="79" t="e">
        <f>[1]!OBGET([1]!OBCALL("",[1]!OBCALL("",$C$7,"getVolatility",[1]!obMake("","int",AO$10),[1]!obMake("","int",$B31)),"getAverage"))</f>
        <v>#N/A</v>
      </c>
    </row>
    <row r="32" spans="2:41" ht="13.65" customHeight="1" x14ac:dyDescent="0.25">
      <c r="B32" s="34">
        <v>21</v>
      </c>
      <c r="C32" s="79" t="e">
        <f>[1]!OBGET([1]!OBCALL("",[1]!OBCALL("",$C$7,"getVolatility",[1]!obMake("","int",C$10),[1]!obMake("","int",$B32)),"getAverage"))</f>
        <v>#N/A</v>
      </c>
      <c r="D32" s="79" t="e">
        <f>[1]!OBGET([1]!OBCALL("",[1]!OBCALL("",$C$7,"getVolatility",[1]!obMake("","int",D$10),[1]!obMake("","int",$B32)),"getAverage"))</f>
        <v>#N/A</v>
      </c>
      <c r="E32" s="79" t="e">
        <f>[1]!OBGET([1]!OBCALL("",[1]!OBCALL("",$C$7,"getVolatility",[1]!obMake("","int",E$10),[1]!obMake("","int",$B32)),"getAverage"))</f>
        <v>#N/A</v>
      </c>
      <c r="F32" s="79" t="e">
        <f>[1]!OBGET([1]!OBCALL("",[1]!OBCALL("",$C$7,"getVolatility",[1]!obMake("","int",F$10),[1]!obMake("","int",$B32)),"getAverage"))</f>
        <v>#N/A</v>
      </c>
      <c r="G32" s="79" t="e">
        <f>[1]!OBGET([1]!OBCALL("",[1]!OBCALL("",$C$7,"getVolatility",[1]!obMake("","int",G$10),[1]!obMake("","int",$B32)),"getAverage"))</f>
        <v>#N/A</v>
      </c>
      <c r="H32" s="79" t="e">
        <f>[1]!OBGET([1]!OBCALL("",[1]!OBCALL("",$C$7,"getVolatility",[1]!obMake("","int",H$10),[1]!obMake("","int",$B32)),"getAverage"))</f>
        <v>#N/A</v>
      </c>
      <c r="I32" s="79" t="e">
        <f>[1]!OBGET([1]!OBCALL("",[1]!OBCALL("",$C$7,"getVolatility",[1]!obMake("","int",I$10),[1]!obMake("","int",$B32)),"getAverage"))</f>
        <v>#N/A</v>
      </c>
      <c r="J32" s="79" t="e">
        <f>[1]!OBGET([1]!OBCALL("",[1]!OBCALL("",$C$7,"getVolatility",[1]!obMake("","int",J$10),[1]!obMake("","int",$B32)),"getAverage"))</f>
        <v>#N/A</v>
      </c>
      <c r="K32" s="79" t="e">
        <f>[1]!OBGET([1]!OBCALL("",[1]!OBCALL("",$C$7,"getVolatility",[1]!obMake("","int",K$10),[1]!obMake("","int",$B32)),"getAverage"))</f>
        <v>#N/A</v>
      </c>
      <c r="L32" s="79" t="e">
        <f>[1]!OBGET([1]!OBCALL("",[1]!OBCALL("",$C$7,"getVolatility",[1]!obMake("","int",L$10),[1]!obMake("","int",$B32)),"getAverage"))</f>
        <v>#N/A</v>
      </c>
      <c r="M32" s="79" t="e">
        <f>[1]!OBGET([1]!OBCALL("",[1]!OBCALL("",$C$7,"getVolatility",[1]!obMake("","int",M$10),[1]!obMake("","int",$B32)),"getAverage"))</f>
        <v>#N/A</v>
      </c>
      <c r="N32" s="79" t="e">
        <f>[1]!OBGET([1]!OBCALL("",[1]!OBCALL("",$C$7,"getVolatility",[1]!obMake("","int",N$10),[1]!obMake("","int",$B32)),"getAverage"))</f>
        <v>#N/A</v>
      </c>
      <c r="O32" s="79" t="e">
        <f>[1]!OBGET([1]!OBCALL("",[1]!OBCALL("",$C$7,"getVolatility",[1]!obMake("","int",O$10),[1]!obMake("","int",$B32)),"getAverage"))</f>
        <v>#N/A</v>
      </c>
      <c r="P32" s="79" t="e">
        <f>[1]!OBGET([1]!OBCALL("",[1]!OBCALL("",$C$7,"getVolatility",[1]!obMake("","int",P$10),[1]!obMake("","int",$B32)),"getAverage"))</f>
        <v>#N/A</v>
      </c>
      <c r="Q32" s="79" t="e">
        <f>[1]!OBGET([1]!OBCALL("",[1]!OBCALL("",$C$7,"getVolatility",[1]!obMake("","int",Q$10),[1]!obMake("","int",$B32)),"getAverage"))</f>
        <v>#N/A</v>
      </c>
      <c r="R32" s="79" t="e">
        <f>[1]!OBGET([1]!OBCALL("",[1]!OBCALL("",$C$7,"getVolatility",[1]!obMake("","int",R$10),[1]!obMake("","int",$B32)),"getAverage"))</f>
        <v>#N/A</v>
      </c>
      <c r="S32" s="79" t="e">
        <f>[1]!OBGET([1]!OBCALL("",[1]!OBCALL("",$C$7,"getVolatility",[1]!obMake("","int",S$10),[1]!obMake("","int",$B32)),"getAverage"))</f>
        <v>#N/A</v>
      </c>
      <c r="T32" s="79" t="e">
        <f>[1]!OBGET([1]!OBCALL("",[1]!OBCALL("",$C$7,"getVolatility",[1]!obMake("","int",T$10),[1]!obMake("","int",$B32)),"getAverage"))</f>
        <v>#N/A</v>
      </c>
      <c r="U32" s="79" t="e">
        <f>[1]!OBGET([1]!OBCALL("",[1]!OBCALL("",$C$7,"getVolatility",[1]!obMake("","int",U$10),[1]!obMake("","int",$B32)),"getAverage"))</f>
        <v>#N/A</v>
      </c>
      <c r="V32" s="79" t="e">
        <f>[1]!OBGET([1]!OBCALL("",[1]!OBCALL("",$C$7,"getVolatility",[1]!obMake("","int",V$10),[1]!obMake("","int",$B32)),"getAverage"))</f>
        <v>#N/A</v>
      </c>
      <c r="W32" s="79" t="e">
        <f>[1]!OBGET([1]!OBCALL("",[1]!OBCALL("",$C$7,"getVolatility",[1]!obMake("","int",W$10),[1]!obMake("","int",$B32)),"getAverage"))</f>
        <v>#N/A</v>
      </c>
      <c r="X32" s="79" t="e">
        <f>[1]!OBGET([1]!OBCALL("",[1]!OBCALL("",$C$7,"getVolatility",[1]!obMake("","int",X$10),[1]!obMake("","int",$B32)),"getAverage"))</f>
        <v>#N/A</v>
      </c>
      <c r="Y32" s="79" t="e">
        <f>[1]!OBGET([1]!OBCALL("",[1]!OBCALL("",$C$7,"getVolatility",[1]!obMake("","int",Y$10),[1]!obMake("","int",$B32)),"getAverage"))</f>
        <v>#N/A</v>
      </c>
      <c r="Z32" s="79" t="e">
        <f>[1]!OBGET([1]!OBCALL("",[1]!OBCALL("",$C$7,"getVolatility",[1]!obMake("","int",Z$10),[1]!obMake("","int",$B32)),"getAverage"))</f>
        <v>#N/A</v>
      </c>
      <c r="AA32" s="79" t="e">
        <f>[1]!OBGET([1]!OBCALL("",[1]!OBCALL("",$C$7,"getVolatility",[1]!obMake("","int",AA$10),[1]!obMake("","int",$B32)),"getAverage"))</f>
        <v>#N/A</v>
      </c>
      <c r="AB32" s="79" t="e">
        <f>[1]!OBGET([1]!OBCALL("",[1]!OBCALL("",$C$7,"getVolatility",[1]!obMake("","int",AB$10),[1]!obMake("","int",$B32)),"getAverage"))</f>
        <v>#N/A</v>
      </c>
      <c r="AC32" s="79" t="e">
        <f>[1]!OBGET([1]!OBCALL("",[1]!OBCALL("",$C$7,"getVolatility",[1]!obMake("","int",AC$10),[1]!obMake("","int",$B32)),"getAverage"))</f>
        <v>#N/A</v>
      </c>
      <c r="AD32" s="79" t="e">
        <f>[1]!OBGET([1]!OBCALL("",[1]!OBCALL("",$C$7,"getVolatility",[1]!obMake("","int",AD$10),[1]!obMake("","int",$B32)),"getAverage"))</f>
        <v>#N/A</v>
      </c>
      <c r="AE32" s="79" t="e">
        <f>[1]!OBGET([1]!OBCALL("",[1]!OBCALL("",$C$7,"getVolatility",[1]!obMake("","int",AE$10),[1]!obMake("","int",$B32)),"getAverage"))</f>
        <v>#N/A</v>
      </c>
      <c r="AF32" s="79" t="e">
        <f>[1]!OBGET([1]!OBCALL("",[1]!OBCALL("",$C$7,"getVolatility",[1]!obMake("","int",AF$10),[1]!obMake("","int",$B32)),"getAverage"))</f>
        <v>#N/A</v>
      </c>
      <c r="AG32" s="79" t="e">
        <f>[1]!OBGET([1]!OBCALL("",[1]!OBCALL("",$C$7,"getVolatility",[1]!obMake("","int",AG$10),[1]!obMake("","int",$B32)),"getAverage"))</f>
        <v>#N/A</v>
      </c>
      <c r="AH32" s="79" t="e">
        <f>[1]!OBGET([1]!OBCALL("",[1]!OBCALL("",$C$7,"getVolatility",[1]!obMake("","int",AH$10),[1]!obMake("","int",$B32)),"getAverage"))</f>
        <v>#N/A</v>
      </c>
      <c r="AI32" s="79" t="e">
        <f>[1]!OBGET([1]!OBCALL("",[1]!OBCALL("",$C$7,"getVolatility",[1]!obMake("","int",AI$10),[1]!obMake("","int",$B32)),"getAverage"))</f>
        <v>#N/A</v>
      </c>
      <c r="AJ32" s="79" t="e">
        <f>[1]!OBGET([1]!OBCALL("",[1]!OBCALL("",$C$7,"getVolatility",[1]!obMake("","int",AJ$10),[1]!obMake("","int",$B32)),"getAverage"))</f>
        <v>#N/A</v>
      </c>
      <c r="AK32" s="79" t="e">
        <f>[1]!OBGET([1]!OBCALL("",[1]!OBCALL("",$C$7,"getVolatility",[1]!obMake("","int",AK$10),[1]!obMake("","int",$B32)),"getAverage"))</f>
        <v>#N/A</v>
      </c>
      <c r="AL32" s="79" t="e">
        <f>[1]!OBGET([1]!OBCALL("",[1]!OBCALL("",$C$7,"getVolatility",[1]!obMake("","int",AL$10),[1]!obMake("","int",$B32)),"getAverage"))</f>
        <v>#N/A</v>
      </c>
      <c r="AM32" s="79" t="e">
        <f>[1]!OBGET([1]!OBCALL("",[1]!OBCALL("",$C$7,"getVolatility",[1]!obMake("","int",AM$10),[1]!obMake("","int",$B32)),"getAverage"))</f>
        <v>#N/A</v>
      </c>
      <c r="AN32" s="79" t="e">
        <f>[1]!OBGET([1]!OBCALL("",[1]!OBCALL("",$C$7,"getVolatility",[1]!obMake("","int",AN$10),[1]!obMake("","int",$B32)),"getAverage"))</f>
        <v>#N/A</v>
      </c>
      <c r="AO32" s="79" t="e">
        <f>[1]!OBGET([1]!OBCALL("",[1]!OBCALL("",$C$7,"getVolatility",[1]!obMake("","int",AO$10),[1]!obMake("","int",$B32)),"getAverage"))</f>
        <v>#N/A</v>
      </c>
    </row>
    <row r="33" spans="2:41" ht="13.65" customHeight="1" x14ac:dyDescent="0.25">
      <c r="B33" s="34">
        <v>22</v>
      </c>
      <c r="C33" s="79" t="e">
        <f>[1]!OBGET([1]!OBCALL("",[1]!OBCALL("",$C$7,"getVolatility",[1]!obMake("","int",C$10),[1]!obMake("","int",$B33)),"getAverage"))</f>
        <v>#N/A</v>
      </c>
      <c r="D33" s="79" t="e">
        <f>[1]!OBGET([1]!OBCALL("",[1]!OBCALL("",$C$7,"getVolatility",[1]!obMake("","int",D$10),[1]!obMake("","int",$B33)),"getAverage"))</f>
        <v>#N/A</v>
      </c>
      <c r="E33" s="79" t="e">
        <f>[1]!OBGET([1]!OBCALL("",[1]!OBCALL("",$C$7,"getVolatility",[1]!obMake("","int",E$10),[1]!obMake("","int",$B33)),"getAverage"))</f>
        <v>#N/A</v>
      </c>
      <c r="F33" s="79" t="e">
        <f>[1]!OBGET([1]!OBCALL("",[1]!OBCALL("",$C$7,"getVolatility",[1]!obMake("","int",F$10),[1]!obMake("","int",$B33)),"getAverage"))</f>
        <v>#N/A</v>
      </c>
      <c r="G33" s="79" t="e">
        <f>[1]!OBGET([1]!OBCALL("",[1]!OBCALL("",$C$7,"getVolatility",[1]!obMake("","int",G$10),[1]!obMake("","int",$B33)),"getAverage"))</f>
        <v>#N/A</v>
      </c>
      <c r="H33" s="79" t="e">
        <f>[1]!OBGET([1]!OBCALL("",[1]!OBCALL("",$C$7,"getVolatility",[1]!obMake("","int",H$10),[1]!obMake("","int",$B33)),"getAverage"))</f>
        <v>#N/A</v>
      </c>
      <c r="I33" s="79" t="e">
        <f>[1]!OBGET([1]!OBCALL("",[1]!OBCALL("",$C$7,"getVolatility",[1]!obMake("","int",I$10),[1]!obMake("","int",$B33)),"getAverage"))</f>
        <v>#N/A</v>
      </c>
      <c r="J33" s="79" t="e">
        <f>[1]!OBGET([1]!OBCALL("",[1]!OBCALL("",$C$7,"getVolatility",[1]!obMake("","int",J$10),[1]!obMake("","int",$B33)),"getAverage"))</f>
        <v>#N/A</v>
      </c>
      <c r="K33" s="79" t="e">
        <f>[1]!OBGET([1]!OBCALL("",[1]!OBCALL("",$C$7,"getVolatility",[1]!obMake("","int",K$10),[1]!obMake("","int",$B33)),"getAverage"))</f>
        <v>#N/A</v>
      </c>
      <c r="L33" s="79" t="e">
        <f>[1]!OBGET([1]!OBCALL("",[1]!OBCALL("",$C$7,"getVolatility",[1]!obMake("","int",L$10),[1]!obMake("","int",$B33)),"getAverage"))</f>
        <v>#N/A</v>
      </c>
      <c r="M33" s="79" t="e">
        <f>[1]!OBGET([1]!OBCALL("",[1]!OBCALL("",$C$7,"getVolatility",[1]!obMake("","int",M$10),[1]!obMake("","int",$B33)),"getAverage"))</f>
        <v>#N/A</v>
      </c>
      <c r="N33" s="79" t="e">
        <f>[1]!OBGET([1]!OBCALL("",[1]!OBCALL("",$C$7,"getVolatility",[1]!obMake("","int",N$10),[1]!obMake("","int",$B33)),"getAverage"))</f>
        <v>#N/A</v>
      </c>
      <c r="O33" s="79" t="e">
        <f>[1]!OBGET([1]!OBCALL("",[1]!OBCALL("",$C$7,"getVolatility",[1]!obMake("","int",O$10),[1]!obMake("","int",$B33)),"getAverage"))</f>
        <v>#N/A</v>
      </c>
      <c r="P33" s="79" t="e">
        <f>[1]!OBGET([1]!OBCALL("",[1]!OBCALL("",$C$7,"getVolatility",[1]!obMake("","int",P$10),[1]!obMake("","int",$B33)),"getAverage"))</f>
        <v>#N/A</v>
      </c>
      <c r="Q33" s="79" t="e">
        <f>[1]!OBGET([1]!OBCALL("",[1]!OBCALL("",$C$7,"getVolatility",[1]!obMake("","int",Q$10),[1]!obMake("","int",$B33)),"getAverage"))</f>
        <v>#N/A</v>
      </c>
      <c r="R33" s="79" t="e">
        <f>[1]!OBGET([1]!OBCALL("",[1]!OBCALL("",$C$7,"getVolatility",[1]!obMake("","int",R$10),[1]!obMake("","int",$B33)),"getAverage"))</f>
        <v>#N/A</v>
      </c>
      <c r="S33" s="79" t="e">
        <f>[1]!OBGET([1]!OBCALL("",[1]!OBCALL("",$C$7,"getVolatility",[1]!obMake("","int",S$10),[1]!obMake("","int",$B33)),"getAverage"))</f>
        <v>#N/A</v>
      </c>
      <c r="T33" s="79" t="e">
        <f>[1]!OBGET([1]!OBCALL("",[1]!OBCALL("",$C$7,"getVolatility",[1]!obMake("","int",T$10),[1]!obMake("","int",$B33)),"getAverage"))</f>
        <v>#N/A</v>
      </c>
      <c r="U33" s="79" t="e">
        <f>[1]!OBGET([1]!OBCALL("",[1]!OBCALL("",$C$7,"getVolatility",[1]!obMake("","int",U$10),[1]!obMake("","int",$B33)),"getAverage"))</f>
        <v>#N/A</v>
      </c>
      <c r="V33" s="79" t="e">
        <f>[1]!OBGET([1]!OBCALL("",[1]!OBCALL("",$C$7,"getVolatility",[1]!obMake("","int",V$10),[1]!obMake("","int",$B33)),"getAverage"))</f>
        <v>#N/A</v>
      </c>
      <c r="W33" s="79" t="e">
        <f>[1]!OBGET([1]!OBCALL("",[1]!OBCALL("",$C$7,"getVolatility",[1]!obMake("","int",W$10),[1]!obMake("","int",$B33)),"getAverage"))</f>
        <v>#N/A</v>
      </c>
      <c r="X33" s="79" t="e">
        <f>[1]!OBGET([1]!OBCALL("",[1]!OBCALL("",$C$7,"getVolatility",[1]!obMake("","int",X$10),[1]!obMake("","int",$B33)),"getAverage"))</f>
        <v>#N/A</v>
      </c>
      <c r="Y33" s="79" t="e">
        <f>[1]!OBGET([1]!OBCALL("",[1]!OBCALL("",$C$7,"getVolatility",[1]!obMake("","int",Y$10),[1]!obMake("","int",$B33)),"getAverage"))</f>
        <v>#N/A</v>
      </c>
      <c r="Z33" s="79" t="e">
        <f>[1]!OBGET([1]!OBCALL("",[1]!OBCALL("",$C$7,"getVolatility",[1]!obMake("","int",Z$10),[1]!obMake("","int",$B33)),"getAverage"))</f>
        <v>#N/A</v>
      </c>
      <c r="AA33" s="79" t="e">
        <f>[1]!OBGET([1]!OBCALL("",[1]!OBCALL("",$C$7,"getVolatility",[1]!obMake("","int",AA$10),[1]!obMake("","int",$B33)),"getAverage"))</f>
        <v>#N/A</v>
      </c>
      <c r="AB33" s="79" t="e">
        <f>[1]!OBGET([1]!OBCALL("",[1]!OBCALL("",$C$7,"getVolatility",[1]!obMake("","int",AB$10),[1]!obMake("","int",$B33)),"getAverage"))</f>
        <v>#N/A</v>
      </c>
      <c r="AC33" s="79" t="e">
        <f>[1]!OBGET([1]!OBCALL("",[1]!OBCALL("",$C$7,"getVolatility",[1]!obMake("","int",AC$10),[1]!obMake("","int",$B33)),"getAverage"))</f>
        <v>#N/A</v>
      </c>
      <c r="AD33" s="79" t="e">
        <f>[1]!OBGET([1]!OBCALL("",[1]!OBCALL("",$C$7,"getVolatility",[1]!obMake("","int",AD$10),[1]!obMake("","int",$B33)),"getAverage"))</f>
        <v>#N/A</v>
      </c>
      <c r="AE33" s="79" t="e">
        <f>[1]!OBGET([1]!OBCALL("",[1]!OBCALL("",$C$7,"getVolatility",[1]!obMake("","int",AE$10),[1]!obMake("","int",$B33)),"getAverage"))</f>
        <v>#N/A</v>
      </c>
      <c r="AF33" s="79" t="e">
        <f>[1]!OBGET([1]!OBCALL("",[1]!OBCALL("",$C$7,"getVolatility",[1]!obMake("","int",AF$10),[1]!obMake("","int",$B33)),"getAverage"))</f>
        <v>#N/A</v>
      </c>
      <c r="AG33" s="79" t="e">
        <f>[1]!OBGET([1]!OBCALL("",[1]!OBCALL("",$C$7,"getVolatility",[1]!obMake("","int",AG$10),[1]!obMake("","int",$B33)),"getAverage"))</f>
        <v>#N/A</v>
      </c>
      <c r="AH33" s="79" t="e">
        <f>[1]!OBGET([1]!OBCALL("",[1]!OBCALL("",$C$7,"getVolatility",[1]!obMake("","int",AH$10),[1]!obMake("","int",$B33)),"getAverage"))</f>
        <v>#N/A</v>
      </c>
      <c r="AI33" s="79" t="e">
        <f>[1]!OBGET([1]!OBCALL("",[1]!OBCALL("",$C$7,"getVolatility",[1]!obMake("","int",AI$10),[1]!obMake("","int",$B33)),"getAverage"))</f>
        <v>#N/A</v>
      </c>
      <c r="AJ33" s="79" t="e">
        <f>[1]!OBGET([1]!OBCALL("",[1]!OBCALL("",$C$7,"getVolatility",[1]!obMake("","int",AJ$10),[1]!obMake("","int",$B33)),"getAverage"))</f>
        <v>#N/A</v>
      </c>
      <c r="AK33" s="79" t="e">
        <f>[1]!OBGET([1]!OBCALL("",[1]!OBCALL("",$C$7,"getVolatility",[1]!obMake("","int",AK$10),[1]!obMake("","int",$B33)),"getAverage"))</f>
        <v>#N/A</v>
      </c>
      <c r="AL33" s="79" t="e">
        <f>[1]!OBGET([1]!OBCALL("",[1]!OBCALL("",$C$7,"getVolatility",[1]!obMake("","int",AL$10),[1]!obMake("","int",$B33)),"getAverage"))</f>
        <v>#N/A</v>
      </c>
      <c r="AM33" s="79" t="e">
        <f>[1]!OBGET([1]!OBCALL("",[1]!OBCALL("",$C$7,"getVolatility",[1]!obMake("","int",AM$10),[1]!obMake("","int",$B33)),"getAverage"))</f>
        <v>#N/A</v>
      </c>
      <c r="AN33" s="79" t="e">
        <f>[1]!OBGET([1]!OBCALL("",[1]!OBCALL("",$C$7,"getVolatility",[1]!obMake("","int",AN$10),[1]!obMake("","int",$B33)),"getAverage"))</f>
        <v>#N/A</v>
      </c>
      <c r="AO33" s="79" t="e">
        <f>[1]!OBGET([1]!OBCALL("",[1]!OBCALL("",$C$7,"getVolatility",[1]!obMake("","int",AO$10),[1]!obMake("","int",$B33)),"getAverage"))</f>
        <v>#N/A</v>
      </c>
    </row>
    <row r="34" spans="2:41" ht="13.65" customHeight="1" x14ac:dyDescent="0.25">
      <c r="B34" s="34">
        <v>23</v>
      </c>
      <c r="C34" s="79" t="e">
        <f>[1]!OBGET([1]!OBCALL("",[1]!OBCALL("",$C$7,"getVolatility",[1]!obMake("","int",C$10),[1]!obMake("","int",$B34)),"getAverage"))</f>
        <v>#N/A</v>
      </c>
      <c r="D34" s="79" t="e">
        <f>[1]!OBGET([1]!OBCALL("",[1]!OBCALL("",$C$7,"getVolatility",[1]!obMake("","int",D$10),[1]!obMake("","int",$B34)),"getAverage"))</f>
        <v>#N/A</v>
      </c>
      <c r="E34" s="79" t="e">
        <f>[1]!OBGET([1]!OBCALL("",[1]!OBCALL("",$C$7,"getVolatility",[1]!obMake("","int",E$10),[1]!obMake("","int",$B34)),"getAverage"))</f>
        <v>#N/A</v>
      </c>
      <c r="F34" s="79" t="e">
        <f>[1]!OBGET([1]!OBCALL("",[1]!OBCALL("",$C$7,"getVolatility",[1]!obMake("","int",F$10),[1]!obMake("","int",$B34)),"getAverage"))</f>
        <v>#N/A</v>
      </c>
      <c r="G34" s="79" t="e">
        <f>[1]!OBGET([1]!OBCALL("",[1]!OBCALL("",$C$7,"getVolatility",[1]!obMake("","int",G$10),[1]!obMake("","int",$B34)),"getAverage"))</f>
        <v>#N/A</v>
      </c>
      <c r="H34" s="79" t="e">
        <f>[1]!OBGET([1]!OBCALL("",[1]!OBCALL("",$C$7,"getVolatility",[1]!obMake("","int",H$10),[1]!obMake("","int",$B34)),"getAverage"))</f>
        <v>#N/A</v>
      </c>
      <c r="I34" s="79" t="e">
        <f>[1]!OBGET([1]!OBCALL("",[1]!OBCALL("",$C$7,"getVolatility",[1]!obMake("","int",I$10),[1]!obMake("","int",$B34)),"getAverage"))</f>
        <v>#N/A</v>
      </c>
      <c r="J34" s="79" t="e">
        <f>[1]!OBGET([1]!OBCALL("",[1]!OBCALL("",$C$7,"getVolatility",[1]!obMake("","int",J$10),[1]!obMake("","int",$B34)),"getAverage"))</f>
        <v>#N/A</v>
      </c>
      <c r="K34" s="79" t="e">
        <f>[1]!OBGET([1]!OBCALL("",[1]!OBCALL("",$C$7,"getVolatility",[1]!obMake("","int",K$10),[1]!obMake("","int",$B34)),"getAverage"))</f>
        <v>#N/A</v>
      </c>
      <c r="L34" s="79" t="e">
        <f>[1]!OBGET([1]!OBCALL("",[1]!OBCALL("",$C$7,"getVolatility",[1]!obMake("","int",L$10),[1]!obMake("","int",$B34)),"getAverage"))</f>
        <v>#N/A</v>
      </c>
      <c r="M34" s="79" t="e">
        <f>[1]!OBGET([1]!OBCALL("",[1]!OBCALL("",$C$7,"getVolatility",[1]!obMake("","int",M$10),[1]!obMake("","int",$B34)),"getAverage"))</f>
        <v>#N/A</v>
      </c>
      <c r="N34" s="79" t="e">
        <f>[1]!OBGET([1]!OBCALL("",[1]!OBCALL("",$C$7,"getVolatility",[1]!obMake("","int",N$10),[1]!obMake("","int",$B34)),"getAverage"))</f>
        <v>#N/A</v>
      </c>
      <c r="O34" s="79" t="e">
        <f>[1]!OBGET([1]!OBCALL("",[1]!OBCALL("",$C$7,"getVolatility",[1]!obMake("","int",O$10),[1]!obMake("","int",$B34)),"getAverage"))</f>
        <v>#N/A</v>
      </c>
      <c r="P34" s="79" t="e">
        <f>[1]!OBGET([1]!OBCALL("",[1]!OBCALL("",$C$7,"getVolatility",[1]!obMake("","int",P$10),[1]!obMake("","int",$B34)),"getAverage"))</f>
        <v>#N/A</v>
      </c>
      <c r="Q34" s="79" t="e">
        <f>[1]!OBGET([1]!OBCALL("",[1]!OBCALL("",$C$7,"getVolatility",[1]!obMake("","int",Q$10),[1]!obMake("","int",$B34)),"getAverage"))</f>
        <v>#N/A</v>
      </c>
      <c r="R34" s="79" t="e">
        <f>[1]!OBGET([1]!OBCALL("",[1]!OBCALL("",$C$7,"getVolatility",[1]!obMake("","int",R$10),[1]!obMake("","int",$B34)),"getAverage"))</f>
        <v>#N/A</v>
      </c>
      <c r="S34" s="79" t="e">
        <f>[1]!OBGET([1]!OBCALL("",[1]!OBCALL("",$C$7,"getVolatility",[1]!obMake("","int",S$10),[1]!obMake("","int",$B34)),"getAverage"))</f>
        <v>#N/A</v>
      </c>
      <c r="T34" s="79" t="e">
        <f>[1]!OBGET([1]!OBCALL("",[1]!OBCALL("",$C$7,"getVolatility",[1]!obMake("","int",T$10),[1]!obMake("","int",$B34)),"getAverage"))</f>
        <v>#N/A</v>
      </c>
      <c r="U34" s="79" t="e">
        <f>[1]!OBGET([1]!OBCALL("",[1]!OBCALL("",$C$7,"getVolatility",[1]!obMake("","int",U$10),[1]!obMake("","int",$B34)),"getAverage"))</f>
        <v>#N/A</v>
      </c>
      <c r="V34" s="79" t="e">
        <f>[1]!OBGET([1]!OBCALL("",[1]!OBCALL("",$C$7,"getVolatility",[1]!obMake("","int",V$10),[1]!obMake("","int",$B34)),"getAverage"))</f>
        <v>#N/A</v>
      </c>
      <c r="W34" s="79" t="e">
        <f>[1]!OBGET([1]!OBCALL("",[1]!OBCALL("",$C$7,"getVolatility",[1]!obMake("","int",W$10),[1]!obMake("","int",$B34)),"getAverage"))</f>
        <v>#N/A</v>
      </c>
      <c r="X34" s="79" t="e">
        <f>[1]!OBGET([1]!OBCALL("",[1]!OBCALL("",$C$7,"getVolatility",[1]!obMake("","int",X$10),[1]!obMake("","int",$B34)),"getAverage"))</f>
        <v>#N/A</v>
      </c>
      <c r="Y34" s="79" t="e">
        <f>[1]!OBGET([1]!OBCALL("",[1]!OBCALL("",$C$7,"getVolatility",[1]!obMake("","int",Y$10),[1]!obMake("","int",$B34)),"getAverage"))</f>
        <v>#N/A</v>
      </c>
      <c r="Z34" s="79" t="e">
        <f>[1]!OBGET([1]!OBCALL("",[1]!OBCALL("",$C$7,"getVolatility",[1]!obMake("","int",Z$10),[1]!obMake("","int",$B34)),"getAverage"))</f>
        <v>#N/A</v>
      </c>
      <c r="AA34" s="79" t="e">
        <f>[1]!OBGET([1]!OBCALL("",[1]!OBCALL("",$C$7,"getVolatility",[1]!obMake("","int",AA$10),[1]!obMake("","int",$B34)),"getAverage"))</f>
        <v>#N/A</v>
      </c>
      <c r="AB34" s="79" t="e">
        <f>[1]!OBGET([1]!OBCALL("",[1]!OBCALL("",$C$7,"getVolatility",[1]!obMake("","int",AB$10),[1]!obMake("","int",$B34)),"getAverage"))</f>
        <v>#N/A</v>
      </c>
      <c r="AC34" s="79" t="e">
        <f>[1]!OBGET([1]!OBCALL("",[1]!OBCALL("",$C$7,"getVolatility",[1]!obMake("","int",AC$10),[1]!obMake("","int",$B34)),"getAverage"))</f>
        <v>#N/A</v>
      </c>
      <c r="AD34" s="79" t="e">
        <f>[1]!OBGET([1]!OBCALL("",[1]!OBCALL("",$C$7,"getVolatility",[1]!obMake("","int",AD$10),[1]!obMake("","int",$B34)),"getAverage"))</f>
        <v>#N/A</v>
      </c>
      <c r="AE34" s="79" t="e">
        <f>[1]!OBGET([1]!OBCALL("",[1]!OBCALL("",$C$7,"getVolatility",[1]!obMake("","int",AE$10),[1]!obMake("","int",$B34)),"getAverage"))</f>
        <v>#N/A</v>
      </c>
      <c r="AF34" s="79" t="e">
        <f>[1]!OBGET([1]!OBCALL("",[1]!OBCALL("",$C$7,"getVolatility",[1]!obMake("","int",AF$10),[1]!obMake("","int",$B34)),"getAverage"))</f>
        <v>#N/A</v>
      </c>
      <c r="AG34" s="79" t="e">
        <f>[1]!OBGET([1]!OBCALL("",[1]!OBCALL("",$C$7,"getVolatility",[1]!obMake("","int",AG$10),[1]!obMake("","int",$B34)),"getAverage"))</f>
        <v>#N/A</v>
      </c>
      <c r="AH34" s="79" t="e">
        <f>[1]!OBGET([1]!OBCALL("",[1]!OBCALL("",$C$7,"getVolatility",[1]!obMake("","int",AH$10),[1]!obMake("","int",$B34)),"getAverage"))</f>
        <v>#N/A</v>
      </c>
      <c r="AI34" s="79" t="e">
        <f>[1]!OBGET([1]!OBCALL("",[1]!OBCALL("",$C$7,"getVolatility",[1]!obMake("","int",AI$10),[1]!obMake("","int",$B34)),"getAverage"))</f>
        <v>#N/A</v>
      </c>
      <c r="AJ34" s="79" t="e">
        <f>[1]!OBGET([1]!OBCALL("",[1]!OBCALL("",$C$7,"getVolatility",[1]!obMake("","int",AJ$10),[1]!obMake("","int",$B34)),"getAverage"))</f>
        <v>#N/A</v>
      </c>
      <c r="AK34" s="79" t="e">
        <f>[1]!OBGET([1]!OBCALL("",[1]!OBCALL("",$C$7,"getVolatility",[1]!obMake("","int",AK$10),[1]!obMake("","int",$B34)),"getAverage"))</f>
        <v>#N/A</v>
      </c>
      <c r="AL34" s="79" t="e">
        <f>[1]!OBGET([1]!OBCALL("",[1]!OBCALL("",$C$7,"getVolatility",[1]!obMake("","int",AL$10),[1]!obMake("","int",$B34)),"getAverage"))</f>
        <v>#N/A</v>
      </c>
      <c r="AM34" s="79" t="e">
        <f>[1]!OBGET([1]!OBCALL("",[1]!OBCALL("",$C$7,"getVolatility",[1]!obMake("","int",AM$10),[1]!obMake("","int",$B34)),"getAverage"))</f>
        <v>#N/A</v>
      </c>
      <c r="AN34" s="79" t="e">
        <f>[1]!OBGET([1]!OBCALL("",[1]!OBCALL("",$C$7,"getVolatility",[1]!obMake("","int",AN$10),[1]!obMake("","int",$B34)),"getAverage"))</f>
        <v>#N/A</v>
      </c>
      <c r="AO34" s="79" t="e">
        <f>[1]!OBGET([1]!OBCALL("",[1]!OBCALL("",$C$7,"getVolatility",[1]!obMake("","int",AO$10),[1]!obMake("","int",$B34)),"getAverage"))</f>
        <v>#N/A</v>
      </c>
    </row>
    <row r="35" spans="2:41" ht="13.65" customHeight="1" x14ac:dyDescent="0.25">
      <c r="B35" s="34">
        <v>24</v>
      </c>
      <c r="C35" s="79" t="e">
        <f>[1]!OBGET([1]!OBCALL("",[1]!OBCALL("",$C$7,"getVolatility",[1]!obMake("","int",C$10),[1]!obMake("","int",$B35)),"getAverage"))</f>
        <v>#N/A</v>
      </c>
      <c r="D35" s="79" t="e">
        <f>[1]!OBGET([1]!OBCALL("",[1]!OBCALL("",$C$7,"getVolatility",[1]!obMake("","int",D$10),[1]!obMake("","int",$B35)),"getAverage"))</f>
        <v>#N/A</v>
      </c>
      <c r="E35" s="79" t="e">
        <f>[1]!OBGET([1]!OBCALL("",[1]!OBCALL("",$C$7,"getVolatility",[1]!obMake("","int",E$10),[1]!obMake("","int",$B35)),"getAverage"))</f>
        <v>#N/A</v>
      </c>
      <c r="F35" s="79" t="e">
        <f>[1]!OBGET([1]!OBCALL("",[1]!OBCALL("",$C$7,"getVolatility",[1]!obMake("","int",F$10),[1]!obMake("","int",$B35)),"getAverage"))</f>
        <v>#N/A</v>
      </c>
      <c r="G35" s="79" t="e">
        <f>[1]!OBGET([1]!OBCALL("",[1]!OBCALL("",$C$7,"getVolatility",[1]!obMake("","int",G$10),[1]!obMake("","int",$B35)),"getAverage"))</f>
        <v>#N/A</v>
      </c>
      <c r="H35" s="79" t="e">
        <f>[1]!OBGET([1]!OBCALL("",[1]!OBCALL("",$C$7,"getVolatility",[1]!obMake("","int",H$10),[1]!obMake("","int",$B35)),"getAverage"))</f>
        <v>#N/A</v>
      </c>
      <c r="I35" s="79" t="e">
        <f>[1]!OBGET([1]!OBCALL("",[1]!OBCALL("",$C$7,"getVolatility",[1]!obMake("","int",I$10),[1]!obMake("","int",$B35)),"getAverage"))</f>
        <v>#N/A</v>
      </c>
      <c r="J35" s="79" t="e">
        <f>[1]!OBGET([1]!OBCALL("",[1]!OBCALL("",$C$7,"getVolatility",[1]!obMake("","int",J$10),[1]!obMake("","int",$B35)),"getAverage"))</f>
        <v>#N/A</v>
      </c>
      <c r="K35" s="79" t="e">
        <f>[1]!OBGET([1]!OBCALL("",[1]!OBCALL("",$C$7,"getVolatility",[1]!obMake("","int",K$10),[1]!obMake("","int",$B35)),"getAverage"))</f>
        <v>#N/A</v>
      </c>
      <c r="L35" s="79" t="e">
        <f>[1]!OBGET([1]!OBCALL("",[1]!OBCALL("",$C$7,"getVolatility",[1]!obMake("","int",L$10),[1]!obMake("","int",$B35)),"getAverage"))</f>
        <v>#N/A</v>
      </c>
      <c r="M35" s="79" t="e">
        <f>[1]!OBGET([1]!OBCALL("",[1]!OBCALL("",$C$7,"getVolatility",[1]!obMake("","int",M$10),[1]!obMake("","int",$B35)),"getAverage"))</f>
        <v>#N/A</v>
      </c>
      <c r="N35" s="79" t="e">
        <f>[1]!OBGET([1]!OBCALL("",[1]!OBCALL("",$C$7,"getVolatility",[1]!obMake("","int",N$10),[1]!obMake("","int",$B35)),"getAverage"))</f>
        <v>#N/A</v>
      </c>
      <c r="O35" s="79" t="e">
        <f>[1]!OBGET([1]!OBCALL("",[1]!OBCALL("",$C$7,"getVolatility",[1]!obMake("","int",O$10),[1]!obMake("","int",$B35)),"getAverage"))</f>
        <v>#N/A</v>
      </c>
      <c r="P35" s="79" t="e">
        <f>[1]!OBGET([1]!OBCALL("",[1]!OBCALL("",$C$7,"getVolatility",[1]!obMake("","int",P$10),[1]!obMake("","int",$B35)),"getAverage"))</f>
        <v>#N/A</v>
      </c>
      <c r="Q35" s="79" t="e">
        <f>[1]!OBGET([1]!OBCALL("",[1]!OBCALL("",$C$7,"getVolatility",[1]!obMake("","int",Q$10),[1]!obMake("","int",$B35)),"getAverage"))</f>
        <v>#N/A</v>
      </c>
      <c r="R35" s="79" t="e">
        <f>[1]!OBGET([1]!OBCALL("",[1]!OBCALL("",$C$7,"getVolatility",[1]!obMake("","int",R$10),[1]!obMake("","int",$B35)),"getAverage"))</f>
        <v>#N/A</v>
      </c>
      <c r="S35" s="79" t="e">
        <f>[1]!OBGET([1]!OBCALL("",[1]!OBCALL("",$C$7,"getVolatility",[1]!obMake("","int",S$10),[1]!obMake("","int",$B35)),"getAverage"))</f>
        <v>#N/A</v>
      </c>
      <c r="T35" s="79" t="e">
        <f>[1]!OBGET([1]!OBCALL("",[1]!OBCALL("",$C$7,"getVolatility",[1]!obMake("","int",T$10),[1]!obMake("","int",$B35)),"getAverage"))</f>
        <v>#N/A</v>
      </c>
      <c r="U35" s="79" t="e">
        <f>[1]!OBGET([1]!OBCALL("",[1]!OBCALL("",$C$7,"getVolatility",[1]!obMake("","int",U$10),[1]!obMake("","int",$B35)),"getAverage"))</f>
        <v>#N/A</v>
      </c>
      <c r="V35" s="79" t="e">
        <f>[1]!OBGET([1]!OBCALL("",[1]!OBCALL("",$C$7,"getVolatility",[1]!obMake("","int",V$10),[1]!obMake("","int",$B35)),"getAverage"))</f>
        <v>#N/A</v>
      </c>
      <c r="W35" s="79" t="e">
        <f>[1]!OBGET([1]!OBCALL("",[1]!OBCALL("",$C$7,"getVolatility",[1]!obMake("","int",W$10),[1]!obMake("","int",$B35)),"getAverage"))</f>
        <v>#N/A</v>
      </c>
      <c r="X35" s="79" t="e">
        <f>[1]!OBGET([1]!OBCALL("",[1]!OBCALL("",$C$7,"getVolatility",[1]!obMake("","int",X$10),[1]!obMake("","int",$B35)),"getAverage"))</f>
        <v>#N/A</v>
      </c>
      <c r="Y35" s="79" t="e">
        <f>[1]!OBGET([1]!OBCALL("",[1]!OBCALL("",$C$7,"getVolatility",[1]!obMake("","int",Y$10),[1]!obMake("","int",$B35)),"getAverage"))</f>
        <v>#N/A</v>
      </c>
      <c r="Z35" s="79" t="e">
        <f>[1]!OBGET([1]!OBCALL("",[1]!OBCALL("",$C$7,"getVolatility",[1]!obMake("","int",Z$10),[1]!obMake("","int",$B35)),"getAverage"))</f>
        <v>#N/A</v>
      </c>
      <c r="AA35" s="79" t="e">
        <f>[1]!OBGET([1]!OBCALL("",[1]!OBCALL("",$C$7,"getVolatility",[1]!obMake("","int",AA$10),[1]!obMake("","int",$B35)),"getAverage"))</f>
        <v>#N/A</v>
      </c>
      <c r="AB35" s="79" t="e">
        <f>[1]!OBGET([1]!OBCALL("",[1]!OBCALL("",$C$7,"getVolatility",[1]!obMake("","int",AB$10),[1]!obMake("","int",$B35)),"getAverage"))</f>
        <v>#N/A</v>
      </c>
      <c r="AC35" s="79" t="e">
        <f>[1]!OBGET([1]!OBCALL("",[1]!OBCALL("",$C$7,"getVolatility",[1]!obMake("","int",AC$10),[1]!obMake("","int",$B35)),"getAverage"))</f>
        <v>#N/A</v>
      </c>
      <c r="AD35" s="79" t="e">
        <f>[1]!OBGET([1]!OBCALL("",[1]!OBCALL("",$C$7,"getVolatility",[1]!obMake("","int",AD$10),[1]!obMake("","int",$B35)),"getAverage"))</f>
        <v>#N/A</v>
      </c>
      <c r="AE35" s="79" t="e">
        <f>[1]!OBGET([1]!OBCALL("",[1]!OBCALL("",$C$7,"getVolatility",[1]!obMake("","int",AE$10),[1]!obMake("","int",$B35)),"getAverage"))</f>
        <v>#N/A</v>
      </c>
      <c r="AF35" s="79" t="e">
        <f>[1]!OBGET([1]!OBCALL("",[1]!OBCALL("",$C$7,"getVolatility",[1]!obMake("","int",AF$10),[1]!obMake("","int",$B35)),"getAverage"))</f>
        <v>#N/A</v>
      </c>
      <c r="AG35" s="79" t="e">
        <f>[1]!OBGET([1]!OBCALL("",[1]!OBCALL("",$C$7,"getVolatility",[1]!obMake("","int",AG$10),[1]!obMake("","int",$B35)),"getAverage"))</f>
        <v>#N/A</v>
      </c>
      <c r="AH35" s="79" t="e">
        <f>[1]!OBGET([1]!OBCALL("",[1]!OBCALL("",$C$7,"getVolatility",[1]!obMake("","int",AH$10),[1]!obMake("","int",$B35)),"getAverage"))</f>
        <v>#N/A</v>
      </c>
      <c r="AI35" s="79" t="e">
        <f>[1]!OBGET([1]!OBCALL("",[1]!OBCALL("",$C$7,"getVolatility",[1]!obMake("","int",AI$10),[1]!obMake("","int",$B35)),"getAverage"))</f>
        <v>#N/A</v>
      </c>
      <c r="AJ35" s="79" t="e">
        <f>[1]!OBGET([1]!OBCALL("",[1]!OBCALL("",$C$7,"getVolatility",[1]!obMake("","int",AJ$10),[1]!obMake("","int",$B35)),"getAverage"))</f>
        <v>#N/A</v>
      </c>
      <c r="AK35" s="79" t="e">
        <f>[1]!OBGET([1]!OBCALL("",[1]!OBCALL("",$C$7,"getVolatility",[1]!obMake("","int",AK$10),[1]!obMake("","int",$B35)),"getAverage"))</f>
        <v>#N/A</v>
      </c>
      <c r="AL35" s="79" t="e">
        <f>[1]!OBGET([1]!OBCALL("",[1]!OBCALL("",$C$7,"getVolatility",[1]!obMake("","int",AL$10),[1]!obMake("","int",$B35)),"getAverage"))</f>
        <v>#N/A</v>
      </c>
      <c r="AM35" s="79" t="e">
        <f>[1]!OBGET([1]!OBCALL("",[1]!OBCALL("",$C$7,"getVolatility",[1]!obMake("","int",AM$10),[1]!obMake("","int",$B35)),"getAverage"))</f>
        <v>#N/A</v>
      </c>
      <c r="AN35" s="79" t="e">
        <f>[1]!OBGET([1]!OBCALL("",[1]!OBCALL("",$C$7,"getVolatility",[1]!obMake("","int",AN$10),[1]!obMake("","int",$B35)),"getAverage"))</f>
        <v>#N/A</v>
      </c>
      <c r="AO35" s="79" t="e">
        <f>[1]!OBGET([1]!OBCALL("",[1]!OBCALL("",$C$7,"getVolatility",[1]!obMake("","int",AO$10),[1]!obMake("","int",$B35)),"getAverage"))</f>
        <v>#N/A</v>
      </c>
    </row>
    <row r="36" spans="2:41" ht="13.65" customHeight="1" x14ac:dyDescent="0.25">
      <c r="B36" s="34">
        <v>25</v>
      </c>
      <c r="C36" s="79" t="e">
        <f>[1]!OBGET([1]!OBCALL("",[1]!OBCALL("",$C$7,"getVolatility",[1]!obMake("","int",C$10),[1]!obMake("","int",$B36)),"getAverage"))</f>
        <v>#N/A</v>
      </c>
      <c r="D36" s="79" t="e">
        <f>[1]!OBGET([1]!OBCALL("",[1]!OBCALL("",$C$7,"getVolatility",[1]!obMake("","int",D$10),[1]!obMake("","int",$B36)),"getAverage"))</f>
        <v>#N/A</v>
      </c>
      <c r="E36" s="79" t="e">
        <f>[1]!OBGET([1]!OBCALL("",[1]!OBCALL("",$C$7,"getVolatility",[1]!obMake("","int",E$10),[1]!obMake("","int",$B36)),"getAverage"))</f>
        <v>#N/A</v>
      </c>
      <c r="F36" s="79" t="e">
        <f>[1]!OBGET([1]!OBCALL("",[1]!OBCALL("",$C$7,"getVolatility",[1]!obMake("","int",F$10),[1]!obMake("","int",$B36)),"getAverage"))</f>
        <v>#N/A</v>
      </c>
      <c r="G36" s="79" t="e">
        <f>[1]!OBGET([1]!OBCALL("",[1]!OBCALL("",$C$7,"getVolatility",[1]!obMake("","int",G$10),[1]!obMake("","int",$B36)),"getAverage"))</f>
        <v>#N/A</v>
      </c>
      <c r="H36" s="79" t="e">
        <f>[1]!OBGET([1]!OBCALL("",[1]!OBCALL("",$C$7,"getVolatility",[1]!obMake("","int",H$10),[1]!obMake("","int",$B36)),"getAverage"))</f>
        <v>#N/A</v>
      </c>
      <c r="I36" s="79" t="e">
        <f>[1]!OBGET([1]!OBCALL("",[1]!OBCALL("",$C$7,"getVolatility",[1]!obMake("","int",I$10),[1]!obMake("","int",$B36)),"getAverage"))</f>
        <v>#N/A</v>
      </c>
      <c r="J36" s="79" t="e">
        <f>[1]!OBGET([1]!OBCALL("",[1]!OBCALL("",$C$7,"getVolatility",[1]!obMake("","int",J$10),[1]!obMake("","int",$B36)),"getAverage"))</f>
        <v>#N/A</v>
      </c>
      <c r="K36" s="79" t="e">
        <f>[1]!OBGET([1]!OBCALL("",[1]!OBCALL("",$C$7,"getVolatility",[1]!obMake("","int",K$10),[1]!obMake("","int",$B36)),"getAverage"))</f>
        <v>#N/A</v>
      </c>
      <c r="L36" s="79" t="e">
        <f>[1]!OBGET([1]!OBCALL("",[1]!OBCALL("",$C$7,"getVolatility",[1]!obMake("","int",L$10),[1]!obMake("","int",$B36)),"getAverage"))</f>
        <v>#N/A</v>
      </c>
      <c r="M36" s="79" t="e">
        <f>[1]!OBGET([1]!OBCALL("",[1]!OBCALL("",$C$7,"getVolatility",[1]!obMake("","int",M$10),[1]!obMake("","int",$B36)),"getAverage"))</f>
        <v>#N/A</v>
      </c>
      <c r="N36" s="79" t="e">
        <f>[1]!OBGET([1]!OBCALL("",[1]!OBCALL("",$C$7,"getVolatility",[1]!obMake("","int",N$10),[1]!obMake("","int",$B36)),"getAverage"))</f>
        <v>#N/A</v>
      </c>
      <c r="O36" s="79" t="e">
        <f>[1]!OBGET([1]!OBCALL("",[1]!OBCALL("",$C$7,"getVolatility",[1]!obMake("","int",O$10),[1]!obMake("","int",$B36)),"getAverage"))</f>
        <v>#N/A</v>
      </c>
      <c r="P36" s="79" t="e">
        <f>[1]!OBGET([1]!OBCALL("",[1]!OBCALL("",$C$7,"getVolatility",[1]!obMake("","int",P$10),[1]!obMake("","int",$B36)),"getAverage"))</f>
        <v>#N/A</v>
      </c>
      <c r="Q36" s="79" t="e">
        <f>[1]!OBGET([1]!OBCALL("",[1]!OBCALL("",$C$7,"getVolatility",[1]!obMake("","int",Q$10),[1]!obMake("","int",$B36)),"getAverage"))</f>
        <v>#N/A</v>
      </c>
      <c r="R36" s="79" t="e">
        <f>[1]!OBGET([1]!OBCALL("",[1]!OBCALL("",$C$7,"getVolatility",[1]!obMake("","int",R$10),[1]!obMake("","int",$B36)),"getAverage"))</f>
        <v>#N/A</v>
      </c>
      <c r="S36" s="79" t="e">
        <f>[1]!OBGET([1]!OBCALL("",[1]!OBCALL("",$C$7,"getVolatility",[1]!obMake("","int",S$10),[1]!obMake("","int",$B36)),"getAverage"))</f>
        <v>#N/A</v>
      </c>
      <c r="T36" s="79" t="e">
        <f>[1]!OBGET([1]!OBCALL("",[1]!OBCALL("",$C$7,"getVolatility",[1]!obMake("","int",T$10),[1]!obMake("","int",$B36)),"getAverage"))</f>
        <v>#N/A</v>
      </c>
      <c r="U36" s="79" t="e">
        <f>[1]!OBGET([1]!OBCALL("",[1]!OBCALL("",$C$7,"getVolatility",[1]!obMake("","int",U$10),[1]!obMake("","int",$B36)),"getAverage"))</f>
        <v>#N/A</v>
      </c>
      <c r="V36" s="79" t="e">
        <f>[1]!OBGET([1]!OBCALL("",[1]!OBCALL("",$C$7,"getVolatility",[1]!obMake("","int",V$10),[1]!obMake("","int",$B36)),"getAverage"))</f>
        <v>#N/A</v>
      </c>
      <c r="W36" s="79" t="e">
        <f>[1]!OBGET([1]!OBCALL("",[1]!OBCALL("",$C$7,"getVolatility",[1]!obMake("","int",W$10),[1]!obMake("","int",$B36)),"getAverage"))</f>
        <v>#N/A</v>
      </c>
      <c r="X36" s="79" t="e">
        <f>[1]!OBGET([1]!OBCALL("",[1]!OBCALL("",$C$7,"getVolatility",[1]!obMake("","int",X$10),[1]!obMake("","int",$B36)),"getAverage"))</f>
        <v>#N/A</v>
      </c>
      <c r="Y36" s="79" t="e">
        <f>[1]!OBGET([1]!OBCALL("",[1]!OBCALL("",$C$7,"getVolatility",[1]!obMake("","int",Y$10),[1]!obMake("","int",$B36)),"getAverage"))</f>
        <v>#N/A</v>
      </c>
      <c r="Z36" s="79" t="e">
        <f>[1]!OBGET([1]!OBCALL("",[1]!OBCALL("",$C$7,"getVolatility",[1]!obMake("","int",Z$10),[1]!obMake("","int",$B36)),"getAverage"))</f>
        <v>#N/A</v>
      </c>
      <c r="AA36" s="79" t="e">
        <f>[1]!OBGET([1]!OBCALL("",[1]!OBCALL("",$C$7,"getVolatility",[1]!obMake("","int",AA$10),[1]!obMake("","int",$B36)),"getAverage"))</f>
        <v>#N/A</v>
      </c>
      <c r="AB36" s="79" t="e">
        <f>[1]!OBGET([1]!OBCALL("",[1]!OBCALL("",$C$7,"getVolatility",[1]!obMake("","int",AB$10),[1]!obMake("","int",$B36)),"getAverage"))</f>
        <v>#N/A</v>
      </c>
      <c r="AC36" s="79" t="e">
        <f>[1]!OBGET([1]!OBCALL("",[1]!OBCALL("",$C$7,"getVolatility",[1]!obMake("","int",AC$10),[1]!obMake("","int",$B36)),"getAverage"))</f>
        <v>#N/A</v>
      </c>
      <c r="AD36" s="79" t="e">
        <f>[1]!OBGET([1]!OBCALL("",[1]!OBCALL("",$C$7,"getVolatility",[1]!obMake("","int",AD$10),[1]!obMake("","int",$B36)),"getAverage"))</f>
        <v>#N/A</v>
      </c>
      <c r="AE36" s="79" t="e">
        <f>[1]!OBGET([1]!OBCALL("",[1]!OBCALL("",$C$7,"getVolatility",[1]!obMake("","int",AE$10),[1]!obMake("","int",$B36)),"getAverage"))</f>
        <v>#N/A</v>
      </c>
      <c r="AF36" s="79" t="e">
        <f>[1]!OBGET([1]!OBCALL("",[1]!OBCALL("",$C$7,"getVolatility",[1]!obMake("","int",AF$10),[1]!obMake("","int",$B36)),"getAverage"))</f>
        <v>#N/A</v>
      </c>
      <c r="AG36" s="79" t="e">
        <f>[1]!OBGET([1]!OBCALL("",[1]!OBCALL("",$C$7,"getVolatility",[1]!obMake("","int",AG$10),[1]!obMake("","int",$B36)),"getAverage"))</f>
        <v>#N/A</v>
      </c>
      <c r="AH36" s="79" t="e">
        <f>[1]!OBGET([1]!OBCALL("",[1]!OBCALL("",$C$7,"getVolatility",[1]!obMake("","int",AH$10),[1]!obMake("","int",$B36)),"getAverage"))</f>
        <v>#N/A</v>
      </c>
      <c r="AI36" s="79" t="e">
        <f>[1]!OBGET([1]!OBCALL("",[1]!OBCALL("",$C$7,"getVolatility",[1]!obMake("","int",AI$10),[1]!obMake("","int",$B36)),"getAverage"))</f>
        <v>#N/A</v>
      </c>
      <c r="AJ36" s="79" t="e">
        <f>[1]!OBGET([1]!OBCALL("",[1]!OBCALL("",$C$7,"getVolatility",[1]!obMake("","int",AJ$10),[1]!obMake("","int",$B36)),"getAverage"))</f>
        <v>#N/A</v>
      </c>
      <c r="AK36" s="79" t="e">
        <f>[1]!OBGET([1]!OBCALL("",[1]!OBCALL("",$C$7,"getVolatility",[1]!obMake("","int",AK$10),[1]!obMake("","int",$B36)),"getAverage"))</f>
        <v>#N/A</v>
      </c>
      <c r="AL36" s="79" t="e">
        <f>[1]!OBGET([1]!OBCALL("",[1]!OBCALL("",$C$7,"getVolatility",[1]!obMake("","int",AL$10),[1]!obMake("","int",$B36)),"getAverage"))</f>
        <v>#N/A</v>
      </c>
      <c r="AM36" s="79" t="e">
        <f>[1]!OBGET([1]!OBCALL("",[1]!OBCALL("",$C$7,"getVolatility",[1]!obMake("","int",AM$10),[1]!obMake("","int",$B36)),"getAverage"))</f>
        <v>#N/A</v>
      </c>
      <c r="AN36" s="79" t="e">
        <f>[1]!OBGET([1]!OBCALL("",[1]!OBCALL("",$C$7,"getVolatility",[1]!obMake("","int",AN$10),[1]!obMake("","int",$B36)),"getAverage"))</f>
        <v>#N/A</v>
      </c>
      <c r="AO36" s="79" t="e">
        <f>[1]!OBGET([1]!OBCALL("",[1]!OBCALL("",$C$7,"getVolatility",[1]!obMake("","int",AO$10),[1]!obMake("","int",$B36)),"getAverage"))</f>
        <v>#N/A</v>
      </c>
    </row>
    <row r="37" spans="2:41" ht="13.65" customHeight="1" x14ac:dyDescent="0.25">
      <c r="B37" s="34">
        <v>26</v>
      </c>
      <c r="C37" s="79" t="e">
        <f>[1]!OBGET([1]!OBCALL("",[1]!OBCALL("",$C$7,"getVolatility",[1]!obMake("","int",C$10),[1]!obMake("","int",$B37)),"getAverage"))</f>
        <v>#N/A</v>
      </c>
      <c r="D37" s="79" t="e">
        <f>[1]!OBGET([1]!OBCALL("",[1]!OBCALL("",$C$7,"getVolatility",[1]!obMake("","int",D$10),[1]!obMake("","int",$B37)),"getAverage"))</f>
        <v>#N/A</v>
      </c>
      <c r="E37" s="79" t="e">
        <f>[1]!OBGET([1]!OBCALL("",[1]!OBCALL("",$C$7,"getVolatility",[1]!obMake("","int",E$10),[1]!obMake("","int",$B37)),"getAverage"))</f>
        <v>#N/A</v>
      </c>
      <c r="F37" s="79" t="e">
        <f>[1]!OBGET([1]!OBCALL("",[1]!OBCALL("",$C$7,"getVolatility",[1]!obMake("","int",F$10),[1]!obMake("","int",$B37)),"getAverage"))</f>
        <v>#N/A</v>
      </c>
      <c r="G37" s="79" t="e">
        <f>[1]!OBGET([1]!OBCALL("",[1]!OBCALL("",$C$7,"getVolatility",[1]!obMake("","int",G$10),[1]!obMake("","int",$B37)),"getAverage"))</f>
        <v>#N/A</v>
      </c>
      <c r="H37" s="79" t="e">
        <f>[1]!OBGET([1]!OBCALL("",[1]!OBCALL("",$C$7,"getVolatility",[1]!obMake("","int",H$10),[1]!obMake("","int",$B37)),"getAverage"))</f>
        <v>#N/A</v>
      </c>
      <c r="I37" s="79" t="e">
        <f>[1]!OBGET([1]!OBCALL("",[1]!OBCALL("",$C$7,"getVolatility",[1]!obMake("","int",I$10),[1]!obMake("","int",$B37)),"getAverage"))</f>
        <v>#N/A</v>
      </c>
      <c r="J37" s="79" t="e">
        <f>[1]!OBGET([1]!OBCALL("",[1]!OBCALL("",$C$7,"getVolatility",[1]!obMake("","int",J$10),[1]!obMake("","int",$B37)),"getAverage"))</f>
        <v>#N/A</v>
      </c>
      <c r="K37" s="79" t="e">
        <f>[1]!OBGET([1]!OBCALL("",[1]!OBCALL("",$C$7,"getVolatility",[1]!obMake("","int",K$10),[1]!obMake("","int",$B37)),"getAverage"))</f>
        <v>#N/A</v>
      </c>
      <c r="L37" s="79" t="e">
        <f>[1]!OBGET([1]!OBCALL("",[1]!OBCALL("",$C$7,"getVolatility",[1]!obMake("","int",L$10),[1]!obMake("","int",$B37)),"getAverage"))</f>
        <v>#N/A</v>
      </c>
      <c r="M37" s="79" t="e">
        <f>[1]!OBGET([1]!OBCALL("",[1]!OBCALL("",$C$7,"getVolatility",[1]!obMake("","int",M$10),[1]!obMake("","int",$B37)),"getAverage"))</f>
        <v>#N/A</v>
      </c>
      <c r="N37" s="79" t="e">
        <f>[1]!OBGET([1]!OBCALL("",[1]!OBCALL("",$C$7,"getVolatility",[1]!obMake("","int",N$10),[1]!obMake("","int",$B37)),"getAverage"))</f>
        <v>#N/A</v>
      </c>
      <c r="O37" s="79" t="e">
        <f>[1]!OBGET([1]!OBCALL("",[1]!OBCALL("",$C$7,"getVolatility",[1]!obMake("","int",O$10),[1]!obMake("","int",$B37)),"getAverage"))</f>
        <v>#N/A</v>
      </c>
      <c r="P37" s="79" t="e">
        <f>[1]!OBGET([1]!OBCALL("",[1]!OBCALL("",$C$7,"getVolatility",[1]!obMake("","int",P$10),[1]!obMake("","int",$B37)),"getAverage"))</f>
        <v>#N/A</v>
      </c>
      <c r="Q37" s="79" t="e">
        <f>[1]!OBGET([1]!OBCALL("",[1]!OBCALL("",$C$7,"getVolatility",[1]!obMake("","int",Q$10),[1]!obMake("","int",$B37)),"getAverage"))</f>
        <v>#N/A</v>
      </c>
      <c r="R37" s="79" t="e">
        <f>[1]!OBGET([1]!OBCALL("",[1]!OBCALL("",$C$7,"getVolatility",[1]!obMake("","int",R$10),[1]!obMake("","int",$B37)),"getAverage"))</f>
        <v>#N/A</v>
      </c>
      <c r="S37" s="79" t="e">
        <f>[1]!OBGET([1]!OBCALL("",[1]!OBCALL("",$C$7,"getVolatility",[1]!obMake("","int",S$10),[1]!obMake("","int",$B37)),"getAverage"))</f>
        <v>#N/A</v>
      </c>
      <c r="T37" s="79" t="e">
        <f>[1]!OBGET([1]!OBCALL("",[1]!OBCALL("",$C$7,"getVolatility",[1]!obMake("","int",T$10),[1]!obMake("","int",$B37)),"getAverage"))</f>
        <v>#N/A</v>
      </c>
      <c r="U37" s="79" t="e">
        <f>[1]!OBGET([1]!OBCALL("",[1]!OBCALL("",$C$7,"getVolatility",[1]!obMake("","int",U$10),[1]!obMake("","int",$B37)),"getAverage"))</f>
        <v>#N/A</v>
      </c>
      <c r="V37" s="79" t="e">
        <f>[1]!OBGET([1]!OBCALL("",[1]!OBCALL("",$C$7,"getVolatility",[1]!obMake("","int",V$10),[1]!obMake("","int",$B37)),"getAverage"))</f>
        <v>#N/A</v>
      </c>
      <c r="W37" s="79" t="e">
        <f>[1]!OBGET([1]!OBCALL("",[1]!OBCALL("",$C$7,"getVolatility",[1]!obMake("","int",W$10),[1]!obMake("","int",$B37)),"getAverage"))</f>
        <v>#N/A</v>
      </c>
      <c r="X37" s="79" t="e">
        <f>[1]!OBGET([1]!OBCALL("",[1]!OBCALL("",$C$7,"getVolatility",[1]!obMake("","int",X$10),[1]!obMake("","int",$B37)),"getAverage"))</f>
        <v>#N/A</v>
      </c>
      <c r="Y37" s="79" t="e">
        <f>[1]!OBGET([1]!OBCALL("",[1]!OBCALL("",$C$7,"getVolatility",[1]!obMake("","int",Y$10),[1]!obMake("","int",$B37)),"getAverage"))</f>
        <v>#N/A</v>
      </c>
      <c r="Z37" s="79" t="e">
        <f>[1]!OBGET([1]!OBCALL("",[1]!OBCALL("",$C$7,"getVolatility",[1]!obMake("","int",Z$10),[1]!obMake("","int",$B37)),"getAverage"))</f>
        <v>#N/A</v>
      </c>
      <c r="AA37" s="79" t="e">
        <f>[1]!OBGET([1]!OBCALL("",[1]!OBCALL("",$C$7,"getVolatility",[1]!obMake("","int",AA$10),[1]!obMake("","int",$B37)),"getAverage"))</f>
        <v>#N/A</v>
      </c>
      <c r="AB37" s="79" t="e">
        <f>[1]!OBGET([1]!OBCALL("",[1]!OBCALL("",$C$7,"getVolatility",[1]!obMake("","int",AB$10),[1]!obMake("","int",$B37)),"getAverage"))</f>
        <v>#N/A</v>
      </c>
      <c r="AC37" s="79" t="e">
        <f>[1]!OBGET([1]!OBCALL("",[1]!OBCALL("",$C$7,"getVolatility",[1]!obMake("","int",AC$10),[1]!obMake("","int",$B37)),"getAverage"))</f>
        <v>#N/A</v>
      </c>
      <c r="AD37" s="79" t="e">
        <f>[1]!OBGET([1]!OBCALL("",[1]!OBCALL("",$C$7,"getVolatility",[1]!obMake("","int",AD$10),[1]!obMake("","int",$B37)),"getAverage"))</f>
        <v>#N/A</v>
      </c>
      <c r="AE37" s="79" t="e">
        <f>[1]!OBGET([1]!OBCALL("",[1]!OBCALL("",$C$7,"getVolatility",[1]!obMake("","int",AE$10),[1]!obMake("","int",$B37)),"getAverage"))</f>
        <v>#N/A</v>
      </c>
      <c r="AF37" s="79" t="e">
        <f>[1]!OBGET([1]!OBCALL("",[1]!OBCALL("",$C$7,"getVolatility",[1]!obMake("","int",AF$10),[1]!obMake("","int",$B37)),"getAverage"))</f>
        <v>#N/A</v>
      </c>
      <c r="AG37" s="79" t="e">
        <f>[1]!OBGET([1]!OBCALL("",[1]!OBCALL("",$C$7,"getVolatility",[1]!obMake("","int",AG$10),[1]!obMake("","int",$B37)),"getAverage"))</f>
        <v>#N/A</v>
      </c>
      <c r="AH37" s="79" t="e">
        <f>[1]!OBGET([1]!OBCALL("",[1]!OBCALL("",$C$7,"getVolatility",[1]!obMake("","int",AH$10),[1]!obMake("","int",$B37)),"getAverage"))</f>
        <v>#N/A</v>
      </c>
      <c r="AI37" s="79" t="e">
        <f>[1]!OBGET([1]!OBCALL("",[1]!OBCALL("",$C$7,"getVolatility",[1]!obMake("","int",AI$10),[1]!obMake("","int",$B37)),"getAverage"))</f>
        <v>#N/A</v>
      </c>
      <c r="AJ37" s="79" t="e">
        <f>[1]!OBGET([1]!OBCALL("",[1]!OBCALL("",$C$7,"getVolatility",[1]!obMake("","int",AJ$10),[1]!obMake("","int",$B37)),"getAverage"))</f>
        <v>#N/A</v>
      </c>
      <c r="AK37" s="79" t="e">
        <f>[1]!OBGET([1]!OBCALL("",[1]!OBCALL("",$C$7,"getVolatility",[1]!obMake("","int",AK$10),[1]!obMake("","int",$B37)),"getAverage"))</f>
        <v>#N/A</v>
      </c>
      <c r="AL37" s="79" t="e">
        <f>[1]!OBGET([1]!OBCALL("",[1]!OBCALL("",$C$7,"getVolatility",[1]!obMake("","int",AL$10),[1]!obMake("","int",$B37)),"getAverage"))</f>
        <v>#N/A</v>
      </c>
      <c r="AM37" s="79" t="e">
        <f>[1]!OBGET([1]!OBCALL("",[1]!OBCALL("",$C$7,"getVolatility",[1]!obMake("","int",AM$10),[1]!obMake("","int",$B37)),"getAverage"))</f>
        <v>#N/A</v>
      </c>
      <c r="AN37" s="79" t="e">
        <f>[1]!OBGET([1]!OBCALL("",[1]!OBCALL("",$C$7,"getVolatility",[1]!obMake("","int",AN$10),[1]!obMake("","int",$B37)),"getAverage"))</f>
        <v>#N/A</v>
      </c>
      <c r="AO37" s="79" t="e">
        <f>[1]!OBGET([1]!OBCALL("",[1]!OBCALL("",$C$7,"getVolatility",[1]!obMake("","int",AO$10),[1]!obMake("","int",$B37)),"getAverage"))</f>
        <v>#N/A</v>
      </c>
    </row>
    <row r="38" spans="2:41" ht="13.65" customHeight="1" x14ac:dyDescent="0.25">
      <c r="B38" s="34">
        <v>27</v>
      </c>
      <c r="C38" s="79" t="e">
        <f>[1]!OBGET([1]!OBCALL("",[1]!OBCALL("",$C$7,"getVolatility",[1]!obMake("","int",C$10),[1]!obMake("","int",$B38)),"getAverage"))</f>
        <v>#N/A</v>
      </c>
      <c r="D38" s="79" t="e">
        <f>[1]!OBGET([1]!OBCALL("",[1]!OBCALL("",$C$7,"getVolatility",[1]!obMake("","int",D$10),[1]!obMake("","int",$B38)),"getAverage"))</f>
        <v>#N/A</v>
      </c>
      <c r="E38" s="79" t="e">
        <f>[1]!OBGET([1]!OBCALL("",[1]!OBCALL("",$C$7,"getVolatility",[1]!obMake("","int",E$10),[1]!obMake("","int",$B38)),"getAverage"))</f>
        <v>#N/A</v>
      </c>
      <c r="F38" s="79" t="e">
        <f>[1]!OBGET([1]!OBCALL("",[1]!OBCALL("",$C$7,"getVolatility",[1]!obMake("","int",F$10),[1]!obMake("","int",$B38)),"getAverage"))</f>
        <v>#N/A</v>
      </c>
      <c r="G38" s="79" t="e">
        <f>[1]!OBGET([1]!OBCALL("",[1]!OBCALL("",$C$7,"getVolatility",[1]!obMake("","int",G$10),[1]!obMake("","int",$B38)),"getAverage"))</f>
        <v>#N/A</v>
      </c>
      <c r="H38" s="79" t="e">
        <f>[1]!OBGET([1]!OBCALL("",[1]!OBCALL("",$C$7,"getVolatility",[1]!obMake("","int",H$10),[1]!obMake("","int",$B38)),"getAverage"))</f>
        <v>#N/A</v>
      </c>
      <c r="I38" s="79" t="e">
        <f>[1]!OBGET([1]!OBCALL("",[1]!OBCALL("",$C$7,"getVolatility",[1]!obMake("","int",I$10),[1]!obMake("","int",$B38)),"getAverage"))</f>
        <v>#N/A</v>
      </c>
      <c r="J38" s="79" t="e">
        <f>[1]!OBGET([1]!OBCALL("",[1]!OBCALL("",$C$7,"getVolatility",[1]!obMake("","int",J$10),[1]!obMake("","int",$B38)),"getAverage"))</f>
        <v>#N/A</v>
      </c>
      <c r="K38" s="79" t="e">
        <f>[1]!OBGET([1]!OBCALL("",[1]!OBCALL("",$C$7,"getVolatility",[1]!obMake("","int",K$10),[1]!obMake("","int",$B38)),"getAverage"))</f>
        <v>#N/A</v>
      </c>
      <c r="L38" s="79" t="e">
        <f>[1]!OBGET([1]!OBCALL("",[1]!OBCALL("",$C$7,"getVolatility",[1]!obMake("","int",L$10),[1]!obMake("","int",$B38)),"getAverage"))</f>
        <v>#N/A</v>
      </c>
      <c r="M38" s="79" t="e">
        <f>[1]!OBGET([1]!OBCALL("",[1]!OBCALL("",$C$7,"getVolatility",[1]!obMake("","int",M$10),[1]!obMake("","int",$B38)),"getAverage"))</f>
        <v>#N/A</v>
      </c>
      <c r="N38" s="79" t="e">
        <f>[1]!OBGET([1]!OBCALL("",[1]!OBCALL("",$C$7,"getVolatility",[1]!obMake("","int",N$10),[1]!obMake("","int",$B38)),"getAverage"))</f>
        <v>#N/A</v>
      </c>
      <c r="O38" s="79" t="e">
        <f>[1]!OBGET([1]!OBCALL("",[1]!OBCALL("",$C$7,"getVolatility",[1]!obMake("","int",O$10),[1]!obMake("","int",$B38)),"getAverage"))</f>
        <v>#N/A</v>
      </c>
      <c r="P38" s="79" t="e">
        <f>[1]!OBGET([1]!OBCALL("",[1]!OBCALL("",$C$7,"getVolatility",[1]!obMake("","int",P$10),[1]!obMake("","int",$B38)),"getAverage"))</f>
        <v>#N/A</v>
      </c>
      <c r="Q38" s="79" t="e">
        <f>[1]!OBGET([1]!OBCALL("",[1]!OBCALL("",$C$7,"getVolatility",[1]!obMake("","int",Q$10),[1]!obMake("","int",$B38)),"getAverage"))</f>
        <v>#N/A</v>
      </c>
      <c r="R38" s="79" t="e">
        <f>[1]!OBGET([1]!OBCALL("",[1]!OBCALL("",$C$7,"getVolatility",[1]!obMake("","int",R$10),[1]!obMake("","int",$B38)),"getAverage"))</f>
        <v>#N/A</v>
      </c>
      <c r="S38" s="79" t="e">
        <f>[1]!OBGET([1]!OBCALL("",[1]!OBCALL("",$C$7,"getVolatility",[1]!obMake("","int",S$10),[1]!obMake("","int",$B38)),"getAverage"))</f>
        <v>#N/A</v>
      </c>
      <c r="T38" s="79" t="e">
        <f>[1]!OBGET([1]!OBCALL("",[1]!OBCALL("",$C$7,"getVolatility",[1]!obMake("","int",T$10),[1]!obMake("","int",$B38)),"getAverage"))</f>
        <v>#N/A</v>
      </c>
      <c r="U38" s="79" t="e">
        <f>[1]!OBGET([1]!OBCALL("",[1]!OBCALL("",$C$7,"getVolatility",[1]!obMake("","int",U$10),[1]!obMake("","int",$B38)),"getAverage"))</f>
        <v>#N/A</v>
      </c>
      <c r="V38" s="79" t="e">
        <f>[1]!OBGET([1]!OBCALL("",[1]!OBCALL("",$C$7,"getVolatility",[1]!obMake("","int",V$10),[1]!obMake("","int",$B38)),"getAverage"))</f>
        <v>#N/A</v>
      </c>
      <c r="W38" s="79" t="e">
        <f>[1]!OBGET([1]!OBCALL("",[1]!OBCALL("",$C$7,"getVolatility",[1]!obMake("","int",W$10),[1]!obMake("","int",$B38)),"getAverage"))</f>
        <v>#N/A</v>
      </c>
      <c r="X38" s="79" t="e">
        <f>[1]!OBGET([1]!OBCALL("",[1]!OBCALL("",$C$7,"getVolatility",[1]!obMake("","int",X$10),[1]!obMake("","int",$B38)),"getAverage"))</f>
        <v>#N/A</v>
      </c>
      <c r="Y38" s="79" t="e">
        <f>[1]!OBGET([1]!OBCALL("",[1]!OBCALL("",$C$7,"getVolatility",[1]!obMake("","int",Y$10),[1]!obMake("","int",$B38)),"getAverage"))</f>
        <v>#N/A</v>
      </c>
      <c r="Z38" s="79" t="e">
        <f>[1]!OBGET([1]!OBCALL("",[1]!OBCALL("",$C$7,"getVolatility",[1]!obMake("","int",Z$10),[1]!obMake("","int",$B38)),"getAverage"))</f>
        <v>#N/A</v>
      </c>
      <c r="AA38" s="79" t="e">
        <f>[1]!OBGET([1]!OBCALL("",[1]!OBCALL("",$C$7,"getVolatility",[1]!obMake("","int",AA$10),[1]!obMake("","int",$B38)),"getAverage"))</f>
        <v>#N/A</v>
      </c>
      <c r="AB38" s="79" t="e">
        <f>[1]!OBGET([1]!OBCALL("",[1]!OBCALL("",$C$7,"getVolatility",[1]!obMake("","int",AB$10),[1]!obMake("","int",$B38)),"getAverage"))</f>
        <v>#N/A</v>
      </c>
      <c r="AC38" s="79" t="e">
        <f>[1]!OBGET([1]!OBCALL("",[1]!OBCALL("",$C$7,"getVolatility",[1]!obMake("","int",AC$10),[1]!obMake("","int",$B38)),"getAverage"))</f>
        <v>#N/A</v>
      </c>
      <c r="AD38" s="79" t="e">
        <f>[1]!OBGET([1]!OBCALL("",[1]!OBCALL("",$C$7,"getVolatility",[1]!obMake("","int",AD$10),[1]!obMake("","int",$B38)),"getAverage"))</f>
        <v>#N/A</v>
      </c>
      <c r="AE38" s="79" t="e">
        <f>[1]!OBGET([1]!OBCALL("",[1]!OBCALL("",$C$7,"getVolatility",[1]!obMake("","int",AE$10),[1]!obMake("","int",$B38)),"getAverage"))</f>
        <v>#N/A</v>
      </c>
      <c r="AF38" s="79" t="e">
        <f>[1]!OBGET([1]!OBCALL("",[1]!OBCALL("",$C$7,"getVolatility",[1]!obMake("","int",AF$10),[1]!obMake("","int",$B38)),"getAverage"))</f>
        <v>#N/A</v>
      </c>
      <c r="AG38" s="79" t="e">
        <f>[1]!OBGET([1]!OBCALL("",[1]!OBCALL("",$C$7,"getVolatility",[1]!obMake("","int",AG$10),[1]!obMake("","int",$B38)),"getAverage"))</f>
        <v>#N/A</v>
      </c>
      <c r="AH38" s="79" t="e">
        <f>[1]!OBGET([1]!OBCALL("",[1]!OBCALL("",$C$7,"getVolatility",[1]!obMake("","int",AH$10),[1]!obMake("","int",$B38)),"getAverage"))</f>
        <v>#N/A</v>
      </c>
      <c r="AI38" s="79" t="e">
        <f>[1]!OBGET([1]!OBCALL("",[1]!OBCALL("",$C$7,"getVolatility",[1]!obMake("","int",AI$10),[1]!obMake("","int",$B38)),"getAverage"))</f>
        <v>#N/A</v>
      </c>
      <c r="AJ38" s="79" t="e">
        <f>[1]!OBGET([1]!OBCALL("",[1]!OBCALL("",$C$7,"getVolatility",[1]!obMake("","int",AJ$10),[1]!obMake("","int",$B38)),"getAverage"))</f>
        <v>#N/A</v>
      </c>
      <c r="AK38" s="79" t="e">
        <f>[1]!OBGET([1]!OBCALL("",[1]!OBCALL("",$C$7,"getVolatility",[1]!obMake("","int",AK$10),[1]!obMake("","int",$B38)),"getAverage"))</f>
        <v>#N/A</v>
      </c>
      <c r="AL38" s="79" t="e">
        <f>[1]!OBGET([1]!OBCALL("",[1]!OBCALL("",$C$7,"getVolatility",[1]!obMake("","int",AL$10),[1]!obMake("","int",$B38)),"getAverage"))</f>
        <v>#N/A</v>
      </c>
      <c r="AM38" s="79" t="e">
        <f>[1]!OBGET([1]!OBCALL("",[1]!OBCALL("",$C$7,"getVolatility",[1]!obMake("","int",AM$10),[1]!obMake("","int",$B38)),"getAverage"))</f>
        <v>#N/A</v>
      </c>
      <c r="AN38" s="79" t="e">
        <f>[1]!OBGET([1]!OBCALL("",[1]!OBCALL("",$C$7,"getVolatility",[1]!obMake("","int",AN$10),[1]!obMake("","int",$B38)),"getAverage"))</f>
        <v>#N/A</v>
      </c>
      <c r="AO38" s="79" t="e">
        <f>[1]!OBGET([1]!OBCALL("",[1]!OBCALL("",$C$7,"getVolatility",[1]!obMake("","int",AO$10),[1]!obMake("","int",$B38)),"getAverage"))</f>
        <v>#N/A</v>
      </c>
    </row>
    <row r="39" spans="2:41" ht="13.65" customHeight="1" x14ac:dyDescent="0.25">
      <c r="B39" s="34">
        <v>28</v>
      </c>
      <c r="C39" s="79" t="e">
        <f>[1]!OBGET([1]!OBCALL("",[1]!OBCALL("",$C$7,"getVolatility",[1]!obMake("","int",C$10),[1]!obMake("","int",$B39)),"getAverage"))</f>
        <v>#N/A</v>
      </c>
      <c r="D39" s="79" t="e">
        <f>[1]!OBGET([1]!OBCALL("",[1]!OBCALL("",$C$7,"getVolatility",[1]!obMake("","int",D$10),[1]!obMake("","int",$B39)),"getAverage"))</f>
        <v>#N/A</v>
      </c>
      <c r="E39" s="79" t="e">
        <f>[1]!OBGET([1]!OBCALL("",[1]!OBCALL("",$C$7,"getVolatility",[1]!obMake("","int",E$10),[1]!obMake("","int",$B39)),"getAverage"))</f>
        <v>#N/A</v>
      </c>
      <c r="F39" s="79" t="e">
        <f>[1]!OBGET([1]!OBCALL("",[1]!OBCALL("",$C$7,"getVolatility",[1]!obMake("","int",F$10),[1]!obMake("","int",$B39)),"getAverage"))</f>
        <v>#N/A</v>
      </c>
      <c r="G39" s="79" t="e">
        <f>[1]!OBGET([1]!OBCALL("",[1]!OBCALL("",$C$7,"getVolatility",[1]!obMake("","int",G$10),[1]!obMake("","int",$B39)),"getAverage"))</f>
        <v>#N/A</v>
      </c>
      <c r="H39" s="79" t="e">
        <f>[1]!OBGET([1]!OBCALL("",[1]!OBCALL("",$C$7,"getVolatility",[1]!obMake("","int",H$10),[1]!obMake("","int",$B39)),"getAverage"))</f>
        <v>#N/A</v>
      </c>
      <c r="I39" s="79" t="e">
        <f>[1]!OBGET([1]!OBCALL("",[1]!OBCALL("",$C$7,"getVolatility",[1]!obMake("","int",I$10),[1]!obMake("","int",$B39)),"getAverage"))</f>
        <v>#N/A</v>
      </c>
      <c r="J39" s="79" t="e">
        <f>[1]!OBGET([1]!OBCALL("",[1]!OBCALL("",$C$7,"getVolatility",[1]!obMake("","int",J$10),[1]!obMake("","int",$B39)),"getAverage"))</f>
        <v>#N/A</v>
      </c>
      <c r="K39" s="79" t="e">
        <f>[1]!OBGET([1]!OBCALL("",[1]!OBCALL("",$C$7,"getVolatility",[1]!obMake("","int",K$10),[1]!obMake("","int",$B39)),"getAverage"))</f>
        <v>#N/A</v>
      </c>
      <c r="L39" s="79" t="e">
        <f>[1]!OBGET([1]!OBCALL("",[1]!OBCALL("",$C$7,"getVolatility",[1]!obMake("","int",L$10),[1]!obMake("","int",$B39)),"getAverage"))</f>
        <v>#N/A</v>
      </c>
      <c r="M39" s="79" t="e">
        <f>[1]!OBGET([1]!OBCALL("",[1]!OBCALL("",$C$7,"getVolatility",[1]!obMake("","int",M$10),[1]!obMake("","int",$B39)),"getAverage"))</f>
        <v>#N/A</v>
      </c>
      <c r="N39" s="79" t="e">
        <f>[1]!OBGET([1]!OBCALL("",[1]!OBCALL("",$C$7,"getVolatility",[1]!obMake("","int",N$10),[1]!obMake("","int",$B39)),"getAverage"))</f>
        <v>#N/A</v>
      </c>
      <c r="O39" s="79" t="e">
        <f>[1]!OBGET([1]!OBCALL("",[1]!OBCALL("",$C$7,"getVolatility",[1]!obMake("","int",O$10),[1]!obMake("","int",$B39)),"getAverage"))</f>
        <v>#N/A</v>
      </c>
      <c r="P39" s="79" t="e">
        <f>[1]!OBGET([1]!OBCALL("",[1]!OBCALL("",$C$7,"getVolatility",[1]!obMake("","int",P$10),[1]!obMake("","int",$B39)),"getAverage"))</f>
        <v>#N/A</v>
      </c>
      <c r="Q39" s="79" t="e">
        <f>[1]!OBGET([1]!OBCALL("",[1]!OBCALL("",$C$7,"getVolatility",[1]!obMake("","int",Q$10),[1]!obMake("","int",$B39)),"getAverage"))</f>
        <v>#N/A</v>
      </c>
      <c r="R39" s="79" t="e">
        <f>[1]!OBGET([1]!OBCALL("",[1]!OBCALL("",$C$7,"getVolatility",[1]!obMake("","int",R$10),[1]!obMake("","int",$B39)),"getAverage"))</f>
        <v>#N/A</v>
      </c>
      <c r="S39" s="79" t="e">
        <f>[1]!OBGET([1]!OBCALL("",[1]!OBCALL("",$C$7,"getVolatility",[1]!obMake("","int",S$10),[1]!obMake("","int",$B39)),"getAverage"))</f>
        <v>#N/A</v>
      </c>
      <c r="T39" s="79" t="e">
        <f>[1]!OBGET([1]!OBCALL("",[1]!OBCALL("",$C$7,"getVolatility",[1]!obMake("","int",T$10),[1]!obMake("","int",$B39)),"getAverage"))</f>
        <v>#N/A</v>
      </c>
      <c r="U39" s="79" t="e">
        <f>[1]!OBGET([1]!OBCALL("",[1]!OBCALL("",$C$7,"getVolatility",[1]!obMake("","int",U$10),[1]!obMake("","int",$B39)),"getAverage"))</f>
        <v>#N/A</v>
      </c>
      <c r="V39" s="79" t="e">
        <f>[1]!OBGET([1]!OBCALL("",[1]!OBCALL("",$C$7,"getVolatility",[1]!obMake("","int",V$10),[1]!obMake("","int",$B39)),"getAverage"))</f>
        <v>#N/A</v>
      </c>
      <c r="W39" s="79" t="e">
        <f>[1]!OBGET([1]!OBCALL("",[1]!OBCALL("",$C$7,"getVolatility",[1]!obMake("","int",W$10),[1]!obMake("","int",$B39)),"getAverage"))</f>
        <v>#N/A</v>
      </c>
      <c r="X39" s="79" t="e">
        <f>[1]!OBGET([1]!OBCALL("",[1]!OBCALL("",$C$7,"getVolatility",[1]!obMake("","int",X$10),[1]!obMake("","int",$B39)),"getAverage"))</f>
        <v>#N/A</v>
      </c>
      <c r="Y39" s="79" t="e">
        <f>[1]!OBGET([1]!OBCALL("",[1]!OBCALL("",$C$7,"getVolatility",[1]!obMake("","int",Y$10),[1]!obMake("","int",$B39)),"getAverage"))</f>
        <v>#N/A</v>
      </c>
      <c r="Z39" s="79" t="e">
        <f>[1]!OBGET([1]!OBCALL("",[1]!OBCALL("",$C$7,"getVolatility",[1]!obMake("","int",Z$10),[1]!obMake("","int",$B39)),"getAverage"))</f>
        <v>#N/A</v>
      </c>
      <c r="AA39" s="79" t="e">
        <f>[1]!OBGET([1]!OBCALL("",[1]!OBCALL("",$C$7,"getVolatility",[1]!obMake("","int",AA$10),[1]!obMake("","int",$B39)),"getAverage"))</f>
        <v>#N/A</v>
      </c>
      <c r="AB39" s="79" t="e">
        <f>[1]!OBGET([1]!OBCALL("",[1]!OBCALL("",$C$7,"getVolatility",[1]!obMake("","int",AB$10),[1]!obMake("","int",$B39)),"getAverage"))</f>
        <v>#N/A</v>
      </c>
      <c r="AC39" s="79" t="e">
        <f>[1]!OBGET([1]!OBCALL("",[1]!OBCALL("",$C$7,"getVolatility",[1]!obMake("","int",AC$10),[1]!obMake("","int",$B39)),"getAverage"))</f>
        <v>#N/A</v>
      </c>
      <c r="AD39" s="79" t="e">
        <f>[1]!OBGET([1]!OBCALL("",[1]!OBCALL("",$C$7,"getVolatility",[1]!obMake("","int",AD$10),[1]!obMake("","int",$B39)),"getAverage"))</f>
        <v>#N/A</v>
      </c>
      <c r="AE39" s="79" t="e">
        <f>[1]!OBGET([1]!OBCALL("",[1]!OBCALL("",$C$7,"getVolatility",[1]!obMake("","int",AE$10),[1]!obMake("","int",$B39)),"getAverage"))</f>
        <v>#N/A</v>
      </c>
      <c r="AF39" s="79" t="e">
        <f>[1]!OBGET([1]!OBCALL("",[1]!OBCALL("",$C$7,"getVolatility",[1]!obMake("","int",AF$10),[1]!obMake("","int",$B39)),"getAverage"))</f>
        <v>#N/A</v>
      </c>
      <c r="AG39" s="79" t="e">
        <f>[1]!OBGET([1]!OBCALL("",[1]!OBCALL("",$C$7,"getVolatility",[1]!obMake("","int",AG$10),[1]!obMake("","int",$B39)),"getAverage"))</f>
        <v>#N/A</v>
      </c>
      <c r="AH39" s="79" t="e">
        <f>[1]!OBGET([1]!OBCALL("",[1]!OBCALL("",$C$7,"getVolatility",[1]!obMake("","int",AH$10),[1]!obMake("","int",$B39)),"getAverage"))</f>
        <v>#N/A</v>
      </c>
      <c r="AI39" s="79" t="e">
        <f>[1]!OBGET([1]!OBCALL("",[1]!OBCALL("",$C$7,"getVolatility",[1]!obMake("","int",AI$10),[1]!obMake("","int",$B39)),"getAverage"))</f>
        <v>#N/A</v>
      </c>
      <c r="AJ39" s="79" t="e">
        <f>[1]!OBGET([1]!OBCALL("",[1]!OBCALL("",$C$7,"getVolatility",[1]!obMake("","int",AJ$10),[1]!obMake("","int",$B39)),"getAverage"))</f>
        <v>#N/A</v>
      </c>
      <c r="AK39" s="79" t="e">
        <f>[1]!OBGET([1]!OBCALL("",[1]!OBCALL("",$C$7,"getVolatility",[1]!obMake("","int",AK$10),[1]!obMake("","int",$B39)),"getAverage"))</f>
        <v>#N/A</v>
      </c>
      <c r="AL39" s="79" t="e">
        <f>[1]!OBGET([1]!OBCALL("",[1]!OBCALL("",$C$7,"getVolatility",[1]!obMake("","int",AL$10),[1]!obMake("","int",$B39)),"getAverage"))</f>
        <v>#N/A</v>
      </c>
      <c r="AM39" s="79" t="e">
        <f>[1]!OBGET([1]!OBCALL("",[1]!OBCALL("",$C$7,"getVolatility",[1]!obMake("","int",AM$10),[1]!obMake("","int",$B39)),"getAverage"))</f>
        <v>#N/A</v>
      </c>
      <c r="AN39" s="79" t="e">
        <f>[1]!OBGET([1]!OBCALL("",[1]!OBCALL("",$C$7,"getVolatility",[1]!obMake("","int",AN$10),[1]!obMake("","int",$B39)),"getAverage"))</f>
        <v>#N/A</v>
      </c>
      <c r="AO39" s="79" t="e">
        <f>[1]!OBGET([1]!OBCALL("",[1]!OBCALL("",$C$7,"getVolatility",[1]!obMake("","int",AO$10),[1]!obMake("","int",$B39)),"getAverage"))</f>
        <v>#N/A</v>
      </c>
    </row>
    <row r="40" spans="2:41" ht="13.65" customHeight="1" x14ac:dyDescent="0.25">
      <c r="B40" s="34">
        <v>29</v>
      </c>
      <c r="C40" s="79" t="e">
        <f>[1]!OBGET([1]!OBCALL("",[1]!OBCALL("",$C$7,"getVolatility",[1]!obMake("","int",C$10),[1]!obMake("","int",$B40)),"getAverage"))</f>
        <v>#N/A</v>
      </c>
      <c r="D40" s="79" t="e">
        <f>[1]!OBGET([1]!OBCALL("",[1]!OBCALL("",$C$7,"getVolatility",[1]!obMake("","int",D$10),[1]!obMake("","int",$B40)),"getAverage"))</f>
        <v>#N/A</v>
      </c>
      <c r="E40" s="79" t="e">
        <f>[1]!OBGET([1]!OBCALL("",[1]!OBCALL("",$C$7,"getVolatility",[1]!obMake("","int",E$10),[1]!obMake("","int",$B40)),"getAverage"))</f>
        <v>#N/A</v>
      </c>
      <c r="F40" s="79" t="e">
        <f>[1]!OBGET([1]!OBCALL("",[1]!OBCALL("",$C$7,"getVolatility",[1]!obMake("","int",F$10),[1]!obMake("","int",$B40)),"getAverage"))</f>
        <v>#N/A</v>
      </c>
      <c r="G40" s="79" t="e">
        <f>[1]!OBGET([1]!OBCALL("",[1]!OBCALL("",$C$7,"getVolatility",[1]!obMake("","int",G$10),[1]!obMake("","int",$B40)),"getAverage"))</f>
        <v>#N/A</v>
      </c>
      <c r="H40" s="79" t="e">
        <f>[1]!OBGET([1]!OBCALL("",[1]!OBCALL("",$C$7,"getVolatility",[1]!obMake("","int",H$10),[1]!obMake("","int",$B40)),"getAverage"))</f>
        <v>#N/A</v>
      </c>
      <c r="I40" s="79" t="e">
        <f>[1]!OBGET([1]!OBCALL("",[1]!OBCALL("",$C$7,"getVolatility",[1]!obMake("","int",I$10),[1]!obMake("","int",$B40)),"getAverage"))</f>
        <v>#N/A</v>
      </c>
      <c r="J40" s="79" t="e">
        <f>[1]!OBGET([1]!OBCALL("",[1]!OBCALL("",$C$7,"getVolatility",[1]!obMake("","int",J$10),[1]!obMake("","int",$B40)),"getAverage"))</f>
        <v>#N/A</v>
      </c>
      <c r="K40" s="79" t="e">
        <f>[1]!OBGET([1]!OBCALL("",[1]!OBCALL("",$C$7,"getVolatility",[1]!obMake("","int",K$10),[1]!obMake("","int",$B40)),"getAverage"))</f>
        <v>#N/A</v>
      </c>
      <c r="L40" s="79" t="e">
        <f>[1]!OBGET([1]!OBCALL("",[1]!OBCALL("",$C$7,"getVolatility",[1]!obMake("","int",L$10),[1]!obMake("","int",$B40)),"getAverage"))</f>
        <v>#N/A</v>
      </c>
      <c r="M40" s="79" t="e">
        <f>[1]!OBGET([1]!OBCALL("",[1]!OBCALL("",$C$7,"getVolatility",[1]!obMake("","int",M$10),[1]!obMake("","int",$B40)),"getAverage"))</f>
        <v>#N/A</v>
      </c>
      <c r="N40" s="79" t="e">
        <f>[1]!OBGET([1]!OBCALL("",[1]!OBCALL("",$C$7,"getVolatility",[1]!obMake("","int",N$10),[1]!obMake("","int",$B40)),"getAverage"))</f>
        <v>#N/A</v>
      </c>
      <c r="O40" s="79" t="e">
        <f>[1]!OBGET([1]!OBCALL("",[1]!OBCALL("",$C$7,"getVolatility",[1]!obMake("","int",O$10),[1]!obMake("","int",$B40)),"getAverage"))</f>
        <v>#N/A</v>
      </c>
      <c r="P40" s="79" t="e">
        <f>[1]!OBGET([1]!OBCALL("",[1]!OBCALL("",$C$7,"getVolatility",[1]!obMake("","int",P$10),[1]!obMake("","int",$B40)),"getAverage"))</f>
        <v>#N/A</v>
      </c>
      <c r="Q40" s="79" t="e">
        <f>[1]!OBGET([1]!OBCALL("",[1]!OBCALL("",$C$7,"getVolatility",[1]!obMake("","int",Q$10),[1]!obMake("","int",$B40)),"getAverage"))</f>
        <v>#N/A</v>
      </c>
      <c r="R40" s="79" t="e">
        <f>[1]!OBGET([1]!OBCALL("",[1]!OBCALL("",$C$7,"getVolatility",[1]!obMake("","int",R$10),[1]!obMake("","int",$B40)),"getAverage"))</f>
        <v>#N/A</v>
      </c>
      <c r="S40" s="79" t="e">
        <f>[1]!OBGET([1]!OBCALL("",[1]!OBCALL("",$C$7,"getVolatility",[1]!obMake("","int",S$10),[1]!obMake("","int",$B40)),"getAverage"))</f>
        <v>#N/A</v>
      </c>
      <c r="T40" s="79" t="e">
        <f>[1]!OBGET([1]!OBCALL("",[1]!OBCALL("",$C$7,"getVolatility",[1]!obMake("","int",T$10),[1]!obMake("","int",$B40)),"getAverage"))</f>
        <v>#N/A</v>
      </c>
      <c r="U40" s="79" t="e">
        <f>[1]!OBGET([1]!OBCALL("",[1]!OBCALL("",$C$7,"getVolatility",[1]!obMake("","int",U$10),[1]!obMake("","int",$B40)),"getAverage"))</f>
        <v>#N/A</v>
      </c>
      <c r="V40" s="79" t="e">
        <f>[1]!OBGET([1]!OBCALL("",[1]!OBCALL("",$C$7,"getVolatility",[1]!obMake("","int",V$10),[1]!obMake("","int",$B40)),"getAverage"))</f>
        <v>#N/A</v>
      </c>
      <c r="W40" s="79" t="e">
        <f>[1]!OBGET([1]!OBCALL("",[1]!OBCALL("",$C$7,"getVolatility",[1]!obMake("","int",W$10),[1]!obMake("","int",$B40)),"getAverage"))</f>
        <v>#N/A</v>
      </c>
      <c r="X40" s="79" t="e">
        <f>[1]!OBGET([1]!OBCALL("",[1]!OBCALL("",$C$7,"getVolatility",[1]!obMake("","int",X$10),[1]!obMake("","int",$B40)),"getAverage"))</f>
        <v>#N/A</v>
      </c>
      <c r="Y40" s="79" t="e">
        <f>[1]!OBGET([1]!OBCALL("",[1]!OBCALL("",$C$7,"getVolatility",[1]!obMake("","int",Y$10),[1]!obMake("","int",$B40)),"getAverage"))</f>
        <v>#N/A</v>
      </c>
      <c r="Z40" s="79" t="e">
        <f>[1]!OBGET([1]!OBCALL("",[1]!OBCALL("",$C$7,"getVolatility",[1]!obMake("","int",Z$10),[1]!obMake("","int",$B40)),"getAverage"))</f>
        <v>#N/A</v>
      </c>
      <c r="AA40" s="79" t="e">
        <f>[1]!OBGET([1]!OBCALL("",[1]!OBCALL("",$C$7,"getVolatility",[1]!obMake("","int",AA$10),[1]!obMake("","int",$B40)),"getAverage"))</f>
        <v>#N/A</v>
      </c>
      <c r="AB40" s="79" t="e">
        <f>[1]!OBGET([1]!OBCALL("",[1]!OBCALL("",$C$7,"getVolatility",[1]!obMake("","int",AB$10),[1]!obMake("","int",$B40)),"getAverage"))</f>
        <v>#N/A</v>
      </c>
      <c r="AC40" s="79" t="e">
        <f>[1]!OBGET([1]!OBCALL("",[1]!OBCALL("",$C$7,"getVolatility",[1]!obMake("","int",AC$10),[1]!obMake("","int",$B40)),"getAverage"))</f>
        <v>#N/A</v>
      </c>
      <c r="AD40" s="79" t="e">
        <f>[1]!OBGET([1]!OBCALL("",[1]!OBCALL("",$C$7,"getVolatility",[1]!obMake("","int",AD$10),[1]!obMake("","int",$B40)),"getAverage"))</f>
        <v>#N/A</v>
      </c>
      <c r="AE40" s="79" t="e">
        <f>[1]!OBGET([1]!OBCALL("",[1]!OBCALL("",$C$7,"getVolatility",[1]!obMake("","int",AE$10),[1]!obMake("","int",$B40)),"getAverage"))</f>
        <v>#N/A</v>
      </c>
      <c r="AF40" s="79" t="e">
        <f>[1]!OBGET([1]!OBCALL("",[1]!OBCALL("",$C$7,"getVolatility",[1]!obMake("","int",AF$10),[1]!obMake("","int",$B40)),"getAverage"))</f>
        <v>#N/A</v>
      </c>
      <c r="AG40" s="79" t="e">
        <f>[1]!OBGET([1]!OBCALL("",[1]!OBCALL("",$C$7,"getVolatility",[1]!obMake("","int",AG$10),[1]!obMake("","int",$B40)),"getAverage"))</f>
        <v>#N/A</v>
      </c>
      <c r="AH40" s="79" t="e">
        <f>[1]!OBGET([1]!OBCALL("",[1]!OBCALL("",$C$7,"getVolatility",[1]!obMake("","int",AH$10),[1]!obMake("","int",$B40)),"getAverage"))</f>
        <v>#N/A</v>
      </c>
      <c r="AI40" s="79" t="e">
        <f>[1]!OBGET([1]!OBCALL("",[1]!OBCALL("",$C$7,"getVolatility",[1]!obMake("","int",AI$10),[1]!obMake("","int",$B40)),"getAverage"))</f>
        <v>#N/A</v>
      </c>
      <c r="AJ40" s="79" t="e">
        <f>[1]!OBGET([1]!OBCALL("",[1]!OBCALL("",$C$7,"getVolatility",[1]!obMake("","int",AJ$10),[1]!obMake("","int",$B40)),"getAverage"))</f>
        <v>#N/A</v>
      </c>
      <c r="AK40" s="79" t="e">
        <f>[1]!OBGET([1]!OBCALL("",[1]!OBCALL("",$C$7,"getVolatility",[1]!obMake("","int",AK$10),[1]!obMake("","int",$B40)),"getAverage"))</f>
        <v>#N/A</v>
      </c>
      <c r="AL40" s="79" t="e">
        <f>[1]!OBGET([1]!OBCALL("",[1]!OBCALL("",$C$7,"getVolatility",[1]!obMake("","int",AL$10),[1]!obMake("","int",$B40)),"getAverage"))</f>
        <v>#N/A</v>
      </c>
      <c r="AM40" s="79" t="e">
        <f>[1]!OBGET([1]!OBCALL("",[1]!OBCALL("",$C$7,"getVolatility",[1]!obMake("","int",AM$10),[1]!obMake("","int",$B40)),"getAverage"))</f>
        <v>#N/A</v>
      </c>
      <c r="AN40" s="79" t="e">
        <f>[1]!OBGET([1]!OBCALL("",[1]!OBCALL("",$C$7,"getVolatility",[1]!obMake("","int",AN$10),[1]!obMake("","int",$B40)),"getAverage"))</f>
        <v>#N/A</v>
      </c>
      <c r="AO40" s="79" t="e">
        <f>[1]!OBGET([1]!OBCALL("",[1]!OBCALL("",$C$7,"getVolatility",[1]!obMake("","int",AO$10),[1]!obMake("","int",$B40)),"getAverage"))</f>
        <v>#N/A</v>
      </c>
    </row>
    <row r="41" spans="2:41" ht="13.65" customHeight="1" x14ac:dyDescent="0.25">
      <c r="B41" s="34">
        <v>30</v>
      </c>
      <c r="C41" s="79" t="e">
        <f>[1]!OBGET([1]!OBCALL("",[1]!OBCALL("",$C$7,"getVolatility",[1]!obMake("","int",C$10),[1]!obMake("","int",$B41)),"getAverage"))</f>
        <v>#N/A</v>
      </c>
      <c r="D41" s="79" t="e">
        <f>[1]!OBGET([1]!OBCALL("",[1]!OBCALL("",$C$7,"getVolatility",[1]!obMake("","int",D$10),[1]!obMake("","int",$B41)),"getAverage"))</f>
        <v>#N/A</v>
      </c>
      <c r="E41" s="79" t="e">
        <f>[1]!OBGET([1]!OBCALL("",[1]!OBCALL("",$C$7,"getVolatility",[1]!obMake("","int",E$10),[1]!obMake("","int",$B41)),"getAverage"))</f>
        <v>#N/A</v>
      </c>
      <c r="F41" s="79" t="e">
        <f>[1]!OBGET([1]!OBCALL("",[1]!OBCALL("",$C$7,"getVolatility",[1]!obMake("","int",F$10),[1]!obMake("","int",$B41)),"getAverage"))</f>
        <v>#N/A</v>
      </c>
      <c r="G41" s="79" t="e">
        <f>[1]!OBGET([1]!OBCALL("",[1]!OBCALL("",$C$7,"getVolatility",[1]!obMake("","int",G$10),[1]!obMake("","int",$B41)),"getAverage"))</f>
        <v>#N/A</v>
      </c>
      <c r="H41" s="79" t="e">
        <f>[1]!OBGET([1]!OBCALL("",[1]!OBCALL("",$C$7,"getVolatility",[1]!obMake("","int",H$10),[1]!obMake("","int",$B41)),"getAverage"))</f>
        <v>#N/A</v>
      </c>
      <c r="I41" s="79" t="e">
        <f>[1]!OBGET([1]!OBCALL("",[1]!OBCALL("",$C$7,"getVolatility",[1]!obMake("","int",I$10),[1]!obMake("","int",$B41)),"getAverage"))</f>
        <v>#N/A</v>
      </c>
      <c r="J41" s="79" t="e">
        <f>[1]!OBGET([1]!OBCALL("",[1]!OBCALL("",$C$7,"getVolatility",[1]!obMake("","int",J$10),[1]!obMake("","int",$B41)),"getAverage"))</f>
        <v>#N/A</v>
      </c>
      <c r="K41" s="79" t="e">
        <f>[1]!OBGET([1]!OBCALL("",[1]!OBCALL("",$C$7,"getVolatility",[1]!obMake("","int",K$10),[1]!obMake("","int",$B41)),"getAverage"))</f>
        <v>#N/A</v>
      </c>
      <c r="L41" s="79" t="e">
        <f>[1]!OBGET([1]!OBCALL("",[1]!OBCALL("",$C$7,"getVolatility",[1]!obMake("","int",L$10),[1]!obMake("","int",$B41)),"getAverage"))</f>
        <v>#N/A</v>
      </c>
      <c r="M41" s="79" t="e">
        <f>[1]!OBGET([1]!OBCALL("",[1]!OBCALL("",$C$7,"getVolatility",[1]!obMake("","int",M$10),[1]!obMake("","int",$B41)),"getAverage"))</f>
        <v>#N/A</v>
      </c>
      <c r="N41" s="79" t="e">
        <f>[1]!OBGET([1]!OBCALL("",[1]!OBCALL("",$C$7,"getVolatility",[1]!obMake("","int",N$10),[1]!obMake("","int",$B41)),"getAverage"))</f>
        <v>#N/A</v>
      </c>
      <c r="O41" s="79" t="e">
        <f>[1]!OBGET([1]!OBCALL("",[1]!OBCALL("",$C$7,"getVolatility",[1]!obMake("","int",O$10),[1]!obMake("","int",$B41)),"getAverage"))</f>
        <v>#N/A</v>
      </c>
      <c r="P41" s="79" t="e">
        <f>[1]!OBGET([1]!OBCALL("",[1]!OBCALL("",$C$7,"getVolatility",[1]!obMake("","int",P$10),[1]!obMake("","int",$B41)),"getAverage"))</f>
        <v>#N/A</v>
      </c>
      <c r="Q41" s="79" t="e">
        <f>[1]!OBGET([1]!OBCALL("",[1]!OBCALL("",$C$7,"getVolatility",[1]!obMake("","int",Q$10),[1]!obMake("","int",$B41)),"getAverage"))</f>
        <v>#N/A</v>
      </c>
      <c r="R41" s="79" t="e">
        <f>[1]!OBGET([1]!OBCALL("",[1]!OBCALL("",$C$7,"getVolatility",[1]!obMake("","int",R$10),[1]!obMake("","int",$B41)),"getAverage"))</f>
        <v>#N/A</v>
      </c>
      <c r="S41" s="79" t="e">
        <f>[1]!OBGET([1]!OBCALL("",[1]!OBCALL("",$C$7,"getVolatility",[1]!obMake("","int",S$10),[1]!obMake("","int",$B41)),"getAverage"))</f>
        <v>#N/A</v>
      </c>
      <c r="T41" s="79" t="e">
        <f>[1]!OBGET([1]!OBCALL("",[1]!OBCALL("",$C$7,"getVolatility",[1]!obMake("","int",T$10),[1]!obMake("","int",$B41)),"getAverage"))</f>
        <v>#N/A</v>
      </c>
      <c r="U41" s="79" t="e">
        <f>[1]!OBGET([1]!OBCALL("",[1]!OBCALL("",$C$7,"getVolatility",[1]!obMake("","int",U$10),[1]!obMake("","int",$B41)),"getAverage"))</f>
        <v>#N/A</v>
      </c>
      <c r="V41" s="79" t="e">
        <f>[1]!OBGET([1]!OBCALL("",[1]!OBCALL("",$C$7,"getVolatility",[1]!obMake("","int",V$10),[1]!obMake("","int",$B41)),"getAverage"))</f>
        <v>#N/A</v>
      </c>
      <c r="W41" s="79" t="e">
        <f>[1]!OBGET([1]!OBCALL("",[1]!OBCALL("",$C$7,"getVolatility",[1]!obMake("","int",W$10),[1]!obMake("","int",$B41)),"getAverage"))</f>
        <v>#N/A</v>
      </c>
      <c r="X41" s="79" t="e">
        <f>[1]!OBGET([1]!OBCALL("",[1]!OBCALL("",$C$7,"getVolatility",[1]!obMake("","int",X$10),[1]!obMake("","int",$B41)),"getAverage"))</f>
        <v>#N/A</v>
      </c>
      <c r="Y41" s="79" t="e">
        <f>[1]!OBGET([1]!OBCALL("",[1]!OBCALL("",$C$7,"getVolatility",[1]!obMake("","int",Y$10),[1]!obMake("","int",$B41)),"getAverage"))</f>
        <v>#N/A</v>
      </c>
      <c r="Z41" s="79" t="e">
        <f>[1]!OBGET([1]!OBCALL("",[1]!OBCALL("",$C$7,"getVolatility",[1]!obMake("","int",Z$10),[1]!obMake("","int",$B41)),"getAverage"))</f>
        <v>#N/A</v>
      </c>
      <c r="AA41" s="79" t="e">
        <f>[1]!OBGET([1]!OBCALL("",[1]!OBCALL("",$C$7,"getVolatility",[1]!obMake("","int",AA$10),[1]!obMake("","int",$B41)),"getAverage"))</f>
        <v>#N/A</v>
      </c>
      <c r="AB41" s="79" t="e">
        <f>[1]!OBGET([1]!OBCALL("",[1]!OBCALL("",$C$7,"getVolatility",[1]!obMake("","int",AB$10),[1]!obMake("","int",$B41)),"getAverage"))</f>
        <v>#N/A</v>
      </c>
      <c r="AC41" s="79" t="e">
        <f>[1]!OBGET([1]!OBCALL("",[1]!OBCALL("",$C$7,"getVolatility",[1]!obMake("","int",AC$10),[1]!obMake("","int",$B41)),"getAverage"))</f>
        <v>#N/A</v>
      </c>
      <c r="AD41" s="79" t="e">
        <f>[1]!OBGET([1]!OBCALL("",[1]!OBCALL("",$C$7,"getVolatility",[1]!obMake("","int",AD$10),[1]!obMake("","int",$B41)),"getAverage"))</f>
        <v>#N/A</v>
      </c>
      <c r="AE41" s="79" t="e">
        <f>[1]!OBGET([1]!OBCALL("",[1]!OBCALL("",$C$7,"getVolatility",[1]!obMake("","int",AE$10),[1]!obMake("","int",$B41)),"getAverage"))</f>
        <v>#N/A</v>
      </c>
      <c r="AF41" s="79" t="e">
        <f>[1]!OBGET([1]!OBCALL("",[1]!OBCALL("",$C$7,"getVolatility",[1]!obMake("","int",AF$10),[1]!obMake("","int",$B41)),"getAverage"))</f>
        <v>#N/A</v>
      </c>
      <c r="AG41" s="79" t="e">
        <f>[1]!OBGET([1]!OBCALL("",[1]!OBCALL("",$C$7,"getVolatility",[1]!obMake("","int",AG$10),[1]!obMake("","int",$B41)),"getAverage"))</f>
        <v>#N/A</v>
      </c>
      <c r="AH41" s="79" t="e">
        <f>[1]!OBGET([1]!OBCALL("",[1]!OBCALL("",$C$7,"getVolatility",[1]!obMake("","int",AH$10),[1]!obMake("","int",$B41)),"getAverage"))</f>
        <v>#N/A</v>
      </c>
      <c r="AI41" s="79" t="e">
        <f>[1]!OBGET([1]!OBCALL("",[1]!OBCALL("",$C$7,"getVolatility",[1]!obMake("","int",AI$10),[1]!obMake("","int",$B41)),"getAverage"))</f>
        <v>#N/A</v>
      </c>
      <c r="AJ41" s="79" t="e">
        <f>[1]!OBGET([1]!OBCALL("",[1]!OBCALL("",$C$7,"getVolatility",[1]!obMake("","int",AJ$10),[1]!obMake("","int",$B41)),"getAverage"))</f>
        <v>#N/A</v>
      </c>
      <c r="AK41" s="79" t="e">
        <f>[1]!OBGET([1]!OBCALL("",[1]!OBCALL("",$C$7,"getVolatility",[1]!obMake("","int",AK$10),[1]!obMake("","int",$B41)),"getAverage"))</f>
        <v>#N/A</v>
      </c>
      <c r="AL41" s="79" t="e">
        <f>[1]!OBGET([1]!OBCALL("",[1]!OBCALL("",$C$7,"getVolatility",[1]!obMake("","int",AL$10),[1]!obMake("","int",$B41)),"getAverage"))</f>
        <v>#N/A</v>
      </c>
      <c r="AM41" s="79" t="e">
        <f>[1]!OBGET([1]!OBCALL("",[1]!OBCALL("",$C$7,"getVolatility",[1]!obMake("","int",AM$10),[1]!obMake("","int",$B41)),"getAverage"))</f>
        <v>#N/A</v>
      </c>
      <c r="AN41" s="79" t="e">
        <f>[1]!OBGET([1]!OBCALL("",[1]!OBCALL("",$C$7,"getVolatility",[1]!obMake("","int",AN$10),[1]!obMake("","int",$B41)),"getAverage"))</f>
        <v>#N/A</v>
      </c>
      <c r="AO41" s="79" t="e">
        <f>[1]!OBGET([1]!OBCALL("",[1]!OBCALL("",$C$7,"getVolatility",[1]!obMake("","int",AO$10),[1]!obMake("","int",$B41)),"getAverage"))</f>
        <v>#N/A</v>
      </c>
    </row>
    <row r="42" spans="2:41" ht="13.65" customHeight="1" x14ac:dyDescent="0.25">
      <c r="B42" s="34">
        <v>31</v>
      </c>
      <c r="C42" s="79" t="e">
        <f>[1]!OBGET([1]!OBCALL("",[1]!OBCALL("",$C$7,"getVolatility",[1]!obMake("","int",C$10),[1]!obMake("","int",$B42)),"getAverage"))</f>
        <v>#N/A</v>
      </c>
      <c r="D42" s="79" t="e">
        <f>[1]!OBGET([1]!OBCALL("",[1]!OBCALL("",$C$7,"getVolatility",[1]!obMake("","int",D$10),[1]!obMake("","int",$B42)),"getAverage"))</f>
        <v>#N/A</v>
      </c>
      <c r="E42" s="79" t="e">
        <f>[1]!OBGET([1]!OBCALL("",[1]!OBCALL("",$C$7,"getVolatility",[1]!obMake("","int",E$10),[1]!obMake("","int",$B42)),"getAverage"))</f>
        <v>#N/A</v>
      </c>
      <c r="F42" s="79" t="e">
        <f>[1]!OBGET([1]!OBCALL("",[1]!OBCALL("",$C$7,"getVolatility",[1]!obMake("","int",F$10),[1]!obMake("","int",$B42)),"getAverage"))</f>
        <v>#N/A</v>
      </c>
      <c r="G42" s="79" t="e">
        <f>[1]!OBGET([1]!OBCALL("",[1]!OBCALL("",$C$7,"getVolatility",[1]!obMake("","int",G$10),[1]!obMake("","int",$B42)),"getAverage"))</f>
        <v>#N/A</v>
      </c>
      <c r="H42" s="79" t="e">
        <f>[1]!OBGET([1]!OBCALL("",[1]!OBCALL("",$C$7,"getVolatility",[1]!obMake("","int",H$10),[1]!obMake("","int",$B42)),"getAverage"))</f>
        <v>#N/A</v>
      </c>
      <c r="I42" s="79" t="e">
        <f>[1]!OBGET([1]!OBCALL("",[1]!OBCALL("",$C$7,"getVolatility",[1]!obMake("","int",I$10),[1]!obMake("","int",$B42)),"getAverage"))</f>
        <v>#N/A</v>
      </c>
      <c r="J42" s="79" t="e">
        <f>[1]!OBGET([1]!OBCALL("",[1]!OBCALL("",$C$7,"getVolatility",[1]!obMake("","int",J$10),[1]!obMake("","int",$B42)),"getAverage"))</f>
        <v>#N/A</v>
      </c>
      <c r="K42" s="79" t="e">
        <f>[1]!OBGET([1]!OBCALL("",[1]!OBCALL("",$C$7,"getVolatility",[1]!obMake("","int",K$10),[1]!obMake("","int",$B42)),"getAverage"))</f>
        <v>#N/A</v>
      </c>
      <c r="L42" s="79" t="e">
        <f>[1]!OBGET([1]!OBCALL("",[1]!OBCALL("",$C$7,"getVolatility",[1]!obMake("","int",L$10),[1]!obMake("","int",$B42)),"getAverage"))</f>
        <v>#N/A</v>
      </c>
      <c r="M42" s="79" t="e">
        <f>[1]!OBGET([1]!OBCALL("",[1]!OBCALL("",$C$7,"getVolatility",[1]!obMake("","int",M$10),[1]!obMake("","int",$B42)),"getAverage"))</f>
        <v>#N/A</v>
      </c>
      <c r="N42" s="79" t="e">
        <f>[1]!OBGET([1]!OBCALL("",[1]!OBCALL("",$C$7,"getVolatility",[1]!obMake("","int",N$10),[1]!obMake("","int",$B42)),"getAverage"))</f>
        <v>#N/A</v>
      </c>
      <c r="O42" s="79" t="e">
        <f>[1]!OBGET([1]!OBCALL("",[1]!OBCALL("",$C$7,"getVolatility",[1]!obMake("","int",O$10),[1]!obMake("","int",$B42)),"getAverage"))</f>
        <v>#N/A</v>
      </c>
      <c r="P42" s="79" t="e">
        <f>[1]!OBGET([1]!OBCALL("",[1]!OBCALL("",$C$7,"getVolatility",[1]!obMake("","int",P$10),[1]!obMake("","int",$B42)),"getAverage"))</f>
        <v>#N/A</v>
      </c>
      <c r="Q42" s="79" t="e">
        <f>[1]!OBGET([1]!OBCALL("",[1]!OBCALL("",$C$7,"getVolatility",[1]!obMake("","int",Q$10),[1]!obMake("","int",$B42)),"getAverage"))</f>
        <v>#N/A</v>
      </c>
      <c r="R42" s="79" t="e">
        <f>[1]!OBGET([1]!OBCALL("",[1]!OBCALL("",$C$7,"getVolatility",[1]!obMake("","int",R$10),[1]!obMake("","int",$B42)),"getAverage"))</f>
        <v>#N/A</v>
      </c>
      <c r="S42" s="79" t="e">
        <f>[1]!OBGET([1]!OBCALL("",[1]!OBCALL("",$C$7,"getVolatility",[1]!obMake("","int",S$10),[1]!obMake("","int",$B42)),"getAverage"))</f>
        <v>#N/A</v>
      </c>
      <c r="T42" s="79" t="e">
        <f>[1]!OBGET([1]!OBCALL("",[1]!OBCALL("",$C$7,"getVolatility",[1]!obMake("","int",T$10),[1]!obMake("","int",$B42)),"getAverage"))</f>
        <v>#N/A</v>
      </c>
      <c r="U42" s="79" t="e">
        <f>[1]!OBGET([1]!OBCALL("",[1]!OBCALL("",$C$7,"getVolatility",[1]!obMake("","int",U$10),[1]!obMake("","int",$B42)),"getAverage"))</f>
        <v>#N/A</v>
      </c>
      <c r="V42" s="79" t="e">
        <f>[1]!OBGET([1]!OBCALL("",[1]!OBCALL("",$C$7,"getVolatility",[1]!obMake("","int",V$10),[1]!obMake("","int",$B42)),"getAverage"))</f>
        <v>#N/A</v>
      </c>
      <c r="W42" s="79" t="e">
        <f>[1]!OBGET([1]!OBCALL("",[1]!OBCALL("",$C$7,"getVolatility",[1]!obMake("","int",W$10),[1]!obMake("","int",$B42)),"getAverage"))</f>
        <v>#N/A</v>
      </c>
      <c r="X42" s="79" t="e">
        <f>[1]!OBGET([1]!OBCALL("",[1]!OBCALL("",$C$7,"getVolatility",[1]!obMake("","int",X$10),[1]!obMake("","int",$B42)),"getAverage"))</f>
        <v>#N/A</v>
      </c>
      <c r="Y42" s="79" t="e">
        <f>[1]!OBGET([1]!OBCALL("",[1]!OBCALL("",$C$7,"getVolatility",[1]!obMake("","int",Y$10),[1]!obMake("","int",$B42)),"getAverage"))</f>
        <v>#N/A</v>
      </c>
      <c r="Z42" s="79" t="e">
        <f>[1]!OBGET([1]!OBCALL("",[1]!OBCALL("",$C$7,"getVolatility",[1]!obMake("","int",Z$10),[1]!obMake("","int",$B42)),"getAverage"))</f>
        <v>#N/A</v>
      </c>
      <c r="AA42" s="79" t="e">
        <f>[1]!OBGET([1]!OBCALL("",[1]!OBCALL("",$C$7,"getVolatility",[1]!obMake("","int",AA$10),[1]!obMake("","int",$B42)),"getAverage"))</f>
        <v>#N/A</v>
      </c>
      <c r="AB42" s="79" t="e">
        <f>[1]!OBGET([1]!OBCALL("",[1]!OBCALL("",$C$7,"getVolatility",[1]!obMake("","int",AB$10),[1]!obMake("","int",$B42)),"getAverage"))</f>
        <v>#N/A</v>
      </c>
      <c r="AC42" s="79" t="e">
        <f>[1]!OBGET([1]!OBCALL("",[1]!OBCALL("",$C$7,"getVolatility",[1]!obMake("","int",AC$10),[1]!obMake("","int",$B42)),"getAverage"))</f>
        <v>#N/A</v>
      </c>
      <c r="AD42" s="79" t="e">
        <f>[1]!OBGET([1]!OBCALL("",[1]!OBCALL("",$C$7,"getVolatility",[1]!obMake("","int",AD$10),[1]!obMake("","int",$B42)),"getAverage"))</f>
        <v>#N/A</v>
      </c>
      <c r="AE42" s="79" t="e">
        <f>[1]!OBGET([1]!OBCALL("",[1]!OBCALL("",$C$7,"getVolatility",[1]!obMake("","int",AE$10),[1]!obMake("","int",$B42)),"getAverage"))</f>
        <v>#N/A</v>
      </c>
      <c r="AF42" s="79" t="e">
        <f>[1]!OBGET([1]!OBCALL("",[1]!OBCALL("",$C$7,"getVolatility",[1]!obMake("","int",AF$10),[1]!obMake("","int",$B42)),"getAverage"))</f>
        <v>#N/A</v>
      </c>
      <c r="AG42" s="79" t="e">
        <f>[1]!OBGET([1]!OBCALL("",[1]!OBCALL("",$C$7,"getVolatility",[1]!obMake("","int",AG$10),[1]!obMake("","int",$B42)),"getAverage"))</f>
        <v>#N/A</v>
      </c>
      <c r="AH42" s="79" t="e">
        <f>[1]!OBGET([1]!OBCALL("",[1]!OBCALL("",$C$7,"getVolatility",[1]!obMake("","int",AH$10),[1]!obMake("","int",$B42)),"getAverage"))</f>
        <v>#N/A</v>
      </c>
      <c r="AI42" s="79" t="e">
        <f>[1]!OBGET([1]!OBCALL("",[1]!OBCALL("",$C$7,"getVolatility",[1]!obMake("","int",AI$10),[1]!obMake("","int",$B42)),"getAverage"))</f>
        <v>#N/A</v>
      </c>
      <c r="AJ42" s="79" t="e">
        <f>[1]!OBGET([1]!OBCALL("",[1]!OBCALL("",$C$7,"getVolatility",[1]!obMake("","int",AJ$10),[1]!obMake("","int",$B42)),"getAverage"))</f>
        <v>#N/A</v>
      </c>
      <c r="AK42" s="79" t="e">
        <f>[1]!OBGET([1]!OBCALL("",[1]!OBCALL("",$C$7,"getVolatility",[1]!obMake("","int",AK$10),[1]!obMake("","int",$B42)),"getAverage"))</f>
        <v>#N/A</v>
      </c>
      <c r="AL42" s="79" t="e">
        <f>[1]!OBGET([1]!OBCALL("",[1]!OBCALL("",$C$7,"getVolatility",[1]!obMake("","int",AL$10),[1]!obMake("","int",$B42)),"getAverage"))</f>
        <v>#N/A</v>
      </c>
      <c r="AM42" s="79" t="e">
        <f>[1]!OBGET([1]!OBCALL("",[1]!OBCALL("",$C$7,"getVolatility",[1]!obMake("","int",AM$10),[1]!obMake("","int",$B42)),"getAverage"))</f>
        <v>#N/A</v>
      </c>
      <c r="AN42" s="79" t="e">
        <f>[1]!OBGET([1]!OBCALL("",[1]!OBCALL("",$C$7,"getVolatility",[1]!obMake("","int",AN$10),[1]!obMake("","int",$B42)),"getAverage"))</f>
        <v>#N/A</v>
      </c>
      <c r="AO42" s="79" t="e">
        <f>[1]!OBGET([1]!OBCALL("",[1]!OBCALL("",$C$7,"getVolatility",[1]!obMake("","int",AO$10),[1]!obMake("","int",$B42)),"getAverage"))</f>
        <v>#N/A</v>
      </c>
    </row>
    <row r="43" spans="2:41" ht="13.65" customHeight="1" x14ac:dyDescent="0.25">
      <c r="B43" s="34">
        <v>32</v>
      </c>
      <c r="C43" s="79" t="e">
        <f>[1]!OBGET([1]!OBCALL("",[1]!OBCALL("",$C$7,"getVolatility",[1]!obMake("","int",C$10),[1]!obMake("","int",$B43)),"getAverage"))</f>
        <v>#N/A</v>
      </c>
      <c r="D43" s="79" t="e">
        <f>[1]!OBGET([1]!OBCALL("",[1]!OBCALL("",$C$7,"getVolatility",[1]!obMake("","int",D$10),[1]!obMake("","int",$B43)),"getAverage"))</f>
        <v>#N/A</v>
      </c>
      <c r="E43" s="79" t="e">
        <f>[1]!OBGET([1]!OBCALL("",[1]!OBCALL("",$C$7,"getVolatility",[1]!obMake("","int",E$10),[1]!obMake("","int",$B43)),"getAverage"))</f>
        <v>#N/A</v>
      </c>
      <c r="F43" s="79" t="e">
        <f>[1]!OBGET([1]!OBCALL("",[1]!OBCALL("",$C$7,"getVolatility",[1]!obMake("","int",F$10),[1]!obMake("","int",$B43)),"getAverage"))</f>
        <v>#N/A</v>
      </c>
      <c r="G43" s="79" t="e">
        <f>[1]!OBGET([1]!OBCALL("",[1]!OBCALL("",$C$7,"getVolatility",[1]!obMake("","int",G$10),[1]!obMake("","int",$B43)),"getAverage"))</f>
        <v>#N/A</v>
      </c>
      <c r="H43" s="79" t="e">
        <f>[1]!OBGET([1]!OBCALL("",[1]!OBCALL("",$C$7,"getVolatility",[1]!obMake("","int",H$10),[1]!obMake("","int",$B43)),"getAverage"))</f>
        <v>#N/A</v>
      </c>
      <c r="I43" s="79" t="e">
        <f>[1]!OBGET([1]!OBCALL("",[1]!OBCALL("",$C$7,"getVolatility",[1]!obMake("","int",I$10),[1]!obMake("","int",$B43)),"getAverage"))</f>
        <v>#N/A</v>
      </c>
      <c r="J43" s="79" t="e">
        <f>[1]!OBGET([1]!OBCALL("",[1]!OBCALL("",$C$7,"getVolatility",[1]!obMake("","int",J$10),[1]!obMake("","int",$B43)),"getAverage"))</f>
        <v>#N/A</v>
      </c>
      <c r="K43" s="79" t="e">
        <f>[1]!OBGET([1]!OBCALL("",[1]!OBCALL("",$C$7,"getVolatility",[1]!obMake("","int",K$10),[1]!obMake("","int",$B43)),"getAverage"))</f>
        <v>#N/A</v>
      </c>
      <c r="L43" s="79" t="e">
        <f>[1]!OBGET([1]!OBCALL("",[1]!OBCALL("",$C$7,"getVolatility",[1]!obMake("","int",L$10),[1]!obMake("","int",$B43)),"getAverage"))</f>
        <v>#N/A</v>
      </c>
      <c r="M43" s="79" t="e">
        <f>[1]!OBGET([1]!OBCALL("",[1]!OBCALL("",$C$7,"getVolatility",[1]!obMake("","int",M$10),[1]!obMake("","int",$B43)),"getAverage"))</f>
        <v>#N/A</v>
      </c>
      <c r="N43" s="79" t="e">
        <f>[1]!OBGET([1]!OBCALL("",[1]!OBCALL("",$C$7,"getVolatility",[1]!obMake("","int",N$10),[1]!obMake("","int",$B43)),"getAverage"))</f>
        <v>#N/A</v>
      </c>
      <c r="O43" s="79" t="e">
        <f>[1]!OBGET([1]!OBCALL("",[1]!OBCALL("",$C$7,"getVolatility",[1]!obMake("","int",O$10),[1]!obMake("","int",$B43)),"getAverage"))</f>
        <v>#N/A</v>
      </c>
      <c r="P43" s="79" t="e">
        <f>[1]!OBGET([1]!OBCALL("",[1]!OBCALL("",$C$7,"getVolatility",[1]!obMake("","int",P$10),[1]!obMake("","int",$B43)),"getAverage"))</f>
        <v>#N/A</v>
      </c>
      <c r="Q43" s="79" t="e">
        <f>[1]!OBGET([1]!OBCALL("",[1]!OBCALL("",$C$7,"getVolatility",[1]!obMake("","int",Q$10),[1]!obMake("","int",$B43)),"getAverage"))</f>
        <v>#N/A</v>
      </c>
      <c r="R43" s="79" t="e">
        <f>[1]!OBGET([1]!OBCALL("",[1]!OBCALL("",$C$7,"getVolatility",[1]!obMake("","int",R$10),[1]!obMake("","int",$B43)),"getAverage"))</f>
        <v>#N/A</v>
      </c>
      <c r="S43" s="79" t="e">
        <f>[1]!OBGET([1]!OBCALL("",[1]!OBCALL("",$C$7,"getVolatility",[1]!obMake("","int",S$10),[1]!obMake("","int",$B43)),"getAverage"))</f>
        <v>#N/A</v>
      </c>
      <c r="T43" s="79" t="e">
        <f>[1]!OBGET([1]!OBCALL("",[1]!OBCALL("",$C$7,"getVolatility",[1]!obMake("","int",T$10),[1]!obMake("","int",$B43)),"getAverage"))</f>
        <v>#N/A</v>
      </c>
      <c r="U43" s="79" t="e">
        <f>[1]!OBGET([1]!OBCALL("",[1]!OBCALL("",$C$7,"getVolatility",[1]!obMake("","int",U$10),[1]!obMake("","int",$B43)),"getAverage"))</f>
        <v>#N/A</v>
      </c>
      <c r="V43" s="79" t="e">
        <f>[1]!OBGET([1]!OBCALL("",[1]!OBCALL("",$C$7,"getVolatility",[1]!obMake("","int",V$10),[1]!obMake("","int",$B43)),"getAverage"))</f>
        <v>#N/A</v>
      </c>
      <c r="W43" s="79" t="e">
        <f>[1]!OBGET([1]!OBCALL("",[1]!OBCALL("",$C$7,"getVolatility",[1]!obMake("","int",W$10),[1]!obMake("","int",$B43)),"getAverage"))</f>
        <v>#N/A</v>
      </c>
      <c r="X43" s="79" t="e">
        <f>[1]!OBGET([1]!OBCALL("",[1]!OBCALL("",$C$7,"getVolatility",[1]!obMake("","int",X$10),[1]!obMake("","int",$B43)),"getAverage"))</f>
        <v>#N/A</v>
      </c>
      <c r="Y43" s="79" t="e">
        <f>[1]!OBGET([1]!OBCALL("",[1]!OBCALL("",$C$7,"getVolatility",[1]!obMake("","int",Y$10),[1]!obMake("","int",$B43)),"getAverage"))</f>
        <v>#N/A</v>
      </c>
      <c r="Z43" s="79" t="e">
        <f>[1]!OBGET([1]!OBCALL("",[1]!OBCALL("",$C$7,"getVolatility",[1]!obMake("","int",Z$10),[1]!obMake("","int",$B43)),"getAverage"))</f>
        <v>#N/A</v>
      </c>
      <c r="AA43" s="79" t="e">
        <f>[1]!OBGET([1]!OBCALL("",[1]!OBCALL("",$C$7,"getVolatility",[1]!obMake("","int",AA$10),[1]!obMake("","int",$B43)),"getAverage"))</f>
        <v>#N/A</v>
      </c>
      <c r="AB43" s="79" t="e">
        <f>[1]!OBGET([1]!OBCALL("",[1]!OBCALL("",$C$7,"getVolatility",[1]!obMake("","int",AB$10),[1]!obMake("","int",$B43)),"getAverage"))</f>
        <v>#N/A</v>
      </c>
      <c r="AC43" s="79" t="e">
        <f>[1]!OBGET([1]!OBCALL("",[1]!OBCALL("",$C$7,"getVolatility",[1]!obMake("","int",AC$10),[1]!obMake("","int",$B43)),"getAverage"))</f>
        <v>#N/A</v>
      </c>
      <c r="AD43" s="79" t="e">
        <f>[1]!OBGET([1]!OBCALL("",[1]!OBCALL("",$C$7,"getVolatility",[1]!obMake("","int",AD$10),[1]!obMake("","int",$B43)),"getAverage"))</f>
        <v>#N/A</v>
      </c>
      <c r="AE43" s="79" t="e">
        <f>[1]!OBGET([1]!OBCALL("",[1]!OBCALL("",$C$7,"getVolatility",[1]!obMake("","int",AE$10),[1]!obMake("","int",$B43)),"getAverage"))</f>
        <v>#N/A</v>
      </c>
      <c r="AF43" s="79" t="e">
        <f>[1]!OBGET([1]!OBCALL("",[1]!OBCALL("",$C$7,"getVolatility",[1]!obMake("","int",AF$10),[1]!obMake("","int",$B43)),"getAverage"))</f>
        <v>#N/A</v>
      </c>
      <c r="AG43" s="79" t="e">
        <f>[1]!OBGET([1]!OBCALL("",[1]!OBCALL("",$C$7,"getVolatility",[1]!obMake("","int",AG$10),[1]!obMake("","int",$B43)),"getAverage"))</f>
        <v>#N/A</v>
      </c>
      <c r="AH43" s="79" t="e">
        <f>[1]!OBGET([1]!OBCALL("",[1]!OBCALL("",$C$7,"getVolatility",[1]!obMake("","int",AH$10),[1]!obMake("","int",$B43)),"getAverage"))</f>
        <v>#N/A</v>
      </c>
      <c r="AI43" s="79" t="e">
        <f>[1]!OBGET([1]!OBCALL("",[1]!OBCALL("",$C$7,"getVolatility",[1]!obMake("","int",AI$10),[1]!obMake("","int",$B43)),"getAverage"))</f>
        <v>#N/A</v>
      </c>
      <c r="AJ43" s="79" t="e">
        <f>[1]!OBGET([1]!OBCALL("",[1]!OBCALL("",$C$7,"getVolatility",[1]!obMake("","int",AJ$10),[1]!obMake("","int",$B43)),"getAverage"))</f>
        <v>#N/A</v>
      </c>
      <c r="AK43" s="79" t="e">
        <f>[1]!OBGET([1]!OBCALL("",[1]!OBCALL("",$C$7,"getVolatility",[1]!obMake("","int",AK$10),[1]!obMake("","int",$B43)),"getAverage"))</f>
        <v>#N/A</v>
      </c>
      <c r="AL43" s="79" t="e">
        <f>[1]!OBGET([1]!OBCALL("",[1]!OBCALL("",$C$7,"getVolatility",[1]!obMake("","int",AL$10),[1]!obMake("","int",$B43)),"getAverage"))</f>
        <v>#N/A</v>
      </c>
      <c r="AM43" s="79" t="e">
        <f>[1]!OBGET([1]!OBCALL("",[1]!OBCALL("",$C$7,"getVolatility",[1]!obMake("","int",AM$10),[1]!obMake("","int",$B43)),"getAverage"))</f>
        <v>#N/A</v>
      </c>
      <c r="AN43" s="79" t="e">
        <f>[1]!OBGET([1]!OBCALL("",[1]!OBCALL("",$C$7,"getVolatility",[1]!obMake("","int",AN$10),[1]!obMake("","int",$B43)),"getAverage"))</f>
        <v>#N/A</v>
      </c>
      <c r="AO43" s="79" t="e">
        <f>[1]!OBGET([1]!OBCALL("",[1]!OBCALL("",$C$7,"getVolatility",[1]!obMake("","int",AO$10),[1]!obMake("","int",$B43)),"getAverage"))</f>
        <v>#N/A</v>
      </c>
    </row>
    <row r="44" spans="2:41" ht="13.65" customHeight="1" x14ac:dyDescent="0.25">
      <c r="B44" s="34">
        <v>33</v>
      </c>
      <c r="C44" s="79" t="e">
        <f>[1]!OBGET([1]!OBCALL("",[1]!OBCALL("",$C$7,"getVolatility",[1]!obMake("","int",C$10),[1]!obMake("","int",$B44)),"getAverage"))</f>
        <v>#N/A</v>
      </c>
      <c r="D44" s="79" t="e">
        <f>[1]!OBGET([1]!OBCALL("",[1]!OBCALL("",$C$7,"getVolatility",[1]!obMake("","int",D$10),[1]!obMake("","int",$B44)),"getAverage"))</f>
        <v>#N/A</v>
      </c>
      <c r="E44" s="79" t="e">
        <f>[1]!OBGET([1]!OBCALL("",[1]!OBCALL("",$C$7,"getVolatility",[1]!obMake("","int",E$10),[1]!obMake("","int",$B44)),"getAverage"))</f>
        <v>#N/A</v>
      </c>
      <c r="F44" s="79" t="e">
        <f>[1]!OBGET([1]!OBCALL("",[1]!OBCALL("",$C$7,"getVolatility",[1]!obMake("","int",F$10),[1]!obMake("","int",$B44)),"getAverage"))</f>
        <v>#N/A</v>
      </c>
      <c r="G44" s="79" t="e">
        <f>[1]!OBGET([1]!OBCALL("",[1]!OBCALL("",$C$7,"getVolatility",[1]!obMake("","int",G$10),[1]!obMake("","int",$B44)),"getAverage"))</f>
        <v>#N/A</v>
      </c>
      <c r="H44" s="79" t="e">
        <f>[1]!OBGET([1]!OBCALL("",[1]!OBCALL("",$C$7,"getVolatility",[1]!obMake("","int",H$10),[1]!obMake("","int",$B44)),"getAverage"))</f>
        <v>#N/A</v>
      </c>
      <c r="I44" s="79" t="e">
        <f>[1]!OBGET([1]!OBCALL("",[1]!OBCALL("",$C$7,"getVolatility",[1]!obMake("","int",I$10),[1]!obMake("","int",$B44)),"getAverage"))</f>
        <v>#N/A</v>
      </c>
      <c r="J44" s="79" t="e">
        <f>[1]!OBGET([1]!OBCALL("",[1]!OBCALL("",$C$7,"getVolatility",[1]!obMake("","int",J$10),[1]!obMake("","int",$B44)),"getAverage"))</f>
        <v>#N/A</v>
      </c>
      <c r="K44" s="79" t="e">
        <f>[1]!OBGET([1]!OBCALL("",[1]!OBCALL("",$C$7,"getVolatility",[1]!obMake("","int",K$10),[1]!obMake("","int",$B44)),"getAverage"))</f>
        <v>#N/A</v>
      </c>
      <c r="L44" s="79" t="e">
        <f>[1]!OBGET([1]!OBCALL("",[1]!OBCALL("",$C$7,"getVolatility",[1]!obMake("","int",L$10),[1]!obMake("","int",$B44)),"getAverage"))</f>
        <v>#N/A</v>
      </c>
      <c r="M44" s="79" t="e">
        <f>[1]!OBGET([1]!OBCALL("",[1]!OBCALL("",$C$7,"getVolatility",[1]!obMake("","int",M$10),[1]!obMake("","int",$B44)),"getAverage"))</f>
        <v>#N/A</v>
      </c>
      <c r="N44" s="79" t="e">
        <f>[1]!OBGET([1]!OBCALL("",[1]!OBCALL("",$C$7,"getVolatility",[1]!obMake("","int",N$10),[1]!obMake("","int",$B44)),"getAverage"))</f>
        <v>#N/A</v>
      </c>
      <c r="O44" s="79" t="e">
        <f>[1]!OBGET([1]!OBCALL("",[1]!OBCALL("",$C$7,"getVolatility",[1]!obMake("","int",O$10),[1]!obMake("","int",$B44)),"getAverage"))</f>
        <v>#N/A</v>
      </c>
      <c r="P44" s="79" t="e">
        <f>[1]!OBGET([1]!OBCALL("",[1]!OBCALL("",$C$7,"getVolatility",[1]!obMake("","int",P$10),[1]!obMake("","int",$B44)),"getAverage"))</f>
        <v>#N/A</v>
      </c>
      <c r="Q44" s="79" t="e">
        <f>[1]!OBGET([1]!OBCALL("",[1]!OBCALL("",$C$7,"getVolatility",[1]!obMake("","int",Q$10),[1]!obMake("","int",$B44)),"getAverage"))</f>
        <v>#N/A</v>
      </c>
      <c r="R44" s="79" t="e">
        <f>[1]!OBGET([1]!OBCALL("",[1]!OBCALL("",$C$7,"getVolatility",[1]!obMake("","int",R$10),[1]!obMake("","int",$B44)),"getAverage"))</f>
        <v>#N/A</v>
      </c>
      <c r="S44" s="79" t="e">
        <f>[1]!OBGET([1]!OBCALL("",[1]!OBCALL("",$C$7,"getVolatility",[1]!obMake("","int",S$10),[1]!obMake("","int",$B44)),"getAverage"))</f>
        <v>#N/A</v>
      </c>
      <c r="T44" s="79" t="e">
        <f>[1]!OBGET([1]!OBCALL("",[1]!OBCALL("",$C$7,"getVolatility",[1]!obMake("","int",T$10),[1]!obMake("","int",$B44)),"getAverage"))</f>
        <v>#N/A</v>
      </c>
      <c r="U44" s="79" t="e">
        <f>[1]!OBGET([1]!OBCALL("",[1]!OBCALL("",$C$7,"getVolatility",[1]!obMake("","int",U$10),[1]!obMake("","int",$B44)),"getAverage"))</f>
        <v>#N/A</v>
      </c>
      <c r="V44" s="79" t="e">
        <f>[1]!OBGET([1]!OBCALL("",[1]!OBCALL("",$C$7,"getVolatility",[1]!obMake("","int",V$10),[1]!obMake("","int",$B44)),"getAverage"))</f>
        <v>#N/A</v>
      </c>
      <c r="W44" s="79" t="e">
        <f>[1]!OBGET([1]!OBCALL("",[1]!OBCALL("",$C$7,"getVolatility",[1]!obMake("","int",W$10),[1]!obMake("","int",$B44)),"getAverage"))</f>
        <v>#N/A</v>
      </c>
      <c r="X44" s="79" t="e">
        <f>[1]!OBGET([1]!OBCALL("",[1]!OBCALL("",$C$7,"getVolatility",[1]!obMake("","int",X$10),[1]!obMake("","int",$B44)),"getAverage"))</f>
        <v>#N/A</v>
      </c>
      <c r="Y44" s="79" t="e">
        <f>[1]!OBGET([1]!OBCALL("",[1]!OBCALL("",$C$7,"getVolatility",[1]!obMake("","int",Y$10),[1]!obMake("","int",$B44)),"getAverage"))</f>
        <v>#N/A</v>
      </c>
      <c r="Z44" s="79" t="e">
        <f>[1]!OBGET([1]!OBCALL("",[1]!OBCALL("",$C$7,"getVolatility",[1]!obMake("","int",Z$10),[1]!obMake("","int",$B44)),"getAverage"))</f>
        <v>#N/A</v>
      </c>
      <c r="AA44" s="79" t="e">
        <f>[1]!OBGET([1]!OBCALL("",[1]!OBCALL("",$C$7,"getVolatility",[1]!obMake("","int",AA$10),[1]!obMake("","int",$B44)),"getAverage"))</f>
        <v>#N/A</v>
      </c>
      <c r="AB44" s="79" t="e">
        <f>[1]!OBGET([1]!OBCALL("",[1]!OBCALL("",$C$7,"getVolatility",[1]!obMake("","int",AB$10),[1]!obMake("","int",$B44)),"getAverage"))</f>
        <v>#N/A</v>
      </c>
      <c r="AC44" s="79" t="e">
        <f>[1]!OBGET([1]!OBCALL("",[1]!OBCALL("",$C$7,"getVolatility",[1]!obMake("","int",AC$10),[1]!obMake("","int",$B44)),"getAverage"))</f>
        <v>#N/A</v>
      </c>
      <c r="AD44" s="79" t="e">
        <f>[1]!OBGET([1]!OBCALL("",[1]!OBCALL("",$C$7,"getVolatility",[1]!obMake("","int",AD$10),[1]!obMake("","int",$B44)),"getAverage"))</f>
        <v>#N/A</v>
      </c>
      <c r="AE44" s="79" t="e">
        <f>[1]!OBGET([1]!OBCALL("",[1]!OBCALL("",$C$7,"getVolatility",[1]!obMake("","int",AE$10),[1]!obMake("","int",$B44)),"getAverage"))</f>
        <v>#N/A</v>
      </c>
      <c r="AF44" s="79" t="e">
        <f>[1]!OBGET([1]!OBCALL("",[1]!OBCALL("",$C$7,"getVolatility",[1]!obMake("","int",AF$10),[1]!obMake("","int",$B44)),"getAverage"))</f>
        <v>#N/A</v>
      </c>
      <c r="AG44" s="79" t="e">
        <f>[1]!OBGET([1]!OBCALL("",[1]!OBCALL("",$C$7,"getVolatility",[1]!obMake("","int",AG$10),[1]!obMake("","int",$B44)),"getAverage"))</f>
        <v>#N/A</v>
      </c>
      <c r="AH44" s="79" t="e">
        <f>[1]!OBGET([1]!OBCALL("",[1]!OBCALL("",$C$7,"getVolatility",[1]!obMake("","int",AH$10),[1]!obMake("","int",$B44)),"getAverage"))</f>
        <v>#N/A</v>
      </c>
      <c r="AI44" s="79" t="e">
        <f>[1]!OBGET([1]!OBCALL("",[1]!OBCALL("",$C$7,"getVolatility",[1]!obMake("","int",AI$10),[1]!obMake("","int",$B44)),"getAverage"))</f>
        <v>#N/A</v>
      </c>
      <c r="AJ44" s="79" t="e">
        <f>[1]!OBGET([1]!OBCALL("",[1]!OBCALL("",$C$7,"getVolatility",[1]!obMake("","int",AJ$10),[1]!obMake("","int",$B44)),"getAverage"))</f>
        <v>#N/A</v>
      </c>
      <c r="AK44" s="79" t="e">
        <f>[1]!OBGET([1]!OBCALL("",[1]!OBCALL("",$C$7,"getVolatility",[1]!obMake("","int",AK$10),[1]!obMake("","int",$B44)),"getAverage"))</f>
        <v>#N/A</v>
      </c>
      <c r="AL44" s="79" t="e">
        <f>[1]!OBGET([1]!OBCALL("",[1]!OBCALL("",$C$7,"getVolatility",[1]!obMake("","int",AL$10),[1]!obMake("","int",$B44)),"getAverage"))</f>
        <v>#N/A</v>
      </c>
      <c r="AM44" s="79" t="e">
        <f>[1]!OBGET([1]!OBCALL("",[1]!OBCALL("",$C$7,"getVolatility",[1]!obMake("","int",AM$10),[1]!obMake("","int",$B44)),"getAverage"))</f>
        <v>#N/A</v>
      </c>
      <c r="AN44" s="79" t="e">
        <f>[1]!OBGET([1]!OBCALL("",[1]!OBCALL("",$C$7,"getVolatility",[1]!obMake("","int",AN$10),[1]!obMake("","int",$B44)),"getAverage"))</f>
        <v>#N/A</v>
      </c>
      <c r="AO44" s="79" t="e">
        <f>[1]!OBGET([1]!OBCALL("",[1]!OBCALL("",$C$7,"getVolatility",[1]!obMake("","int",AO$10),[1]!obMake("","int",$B44)),"getAverage"))</f>
        <v>#N/A</v>
      </c>
    </row>
    <row r="45" spans="2:41" ht="13.65" customHeight="1" x14ac:dyDescent="0.25">
      <c r="B45" s="34">
        <v>34</v>
      </c>
      <c r="C45" s="79" t="e">
        <f>[1]!OBGET([1]!OBCALL("",[1]!OBCALL("",$C$7,"getVolatility",[1]!obMake("","int",C$10),[1]!obMake("","int",$B45)),"getAverage"))</f>
        <v>#N/A</v>
      </c>
      <c r="D45" s="79" t="e">
        <f>[1]!OBGET([1]!OBCALL("",[1]!OBCALL("",$C$7,"getVolatility",[1]!obMake("","int",D$10),[1]!obMake("","int",$B45)),"getAverage"))</f>
        <v>#N/A</v>
      </c>
      <c r="E45" s="79" t="e">
        <f>[1]!OBGET([1]!OBCALL("",[1]!OBCALL("",$C$7,"getVolatility",[1]!obMake("","int",E$10),[1]!obMake("","int",$B45)),"getAverage"))</f>
        <v>#N/A</v>
      </c>
      <c r="F45" s="79" t="e">
        <f>[1]!OBGET([1]!OBCALL("",[1]!OBCALL("",$C$7,"getVolatility",[1]!obMake("","int",F$10),[1]!obMake("","int",$B45)),"getAverage"))</f>
        <v>#N/A</v>
      </c>
      <c r="G45" s="79" t="e">
        <f>[1]!OBGET([1]!OBCALL("",[1]!OBCALL("",$C$7,"getVolatility",[1]!obMake("","int",G$10),[1]!obMake("","int",$B45)),"getAverage"))</f>
        <v>#N/A</v>
      </c>
      <c r="H45" s="79" t="e">
        <f>[1]!OBGET([1]!OBCALL("",[1]!OBCALL("",$C$7,"getVolatility",[1]!obMake("","int",H$10),[1]!obMake("","int",$B45)),"getAverage"))</f>
        <v>#N/A</v>
      </c>
      <c r="I45" s="79" t="e">
        <f>[1]!OBGET([1]!OBCALL("",[1]!OBCALL("",$C$7,"getVolatility",[1]!obMake("","int",I$10),[1]!obMake("","int",$B45)),"getAverage"))</f>
        <v>#N/A</v>
      </c>
      <c r="J45" s="79" t="e">
        <f>[1]!OBGET([1]!OBCALL("",[1]!OBCALL("",$C$7,"getVolatility",[1]!obMake("","int",J$10),[1]!obMake("","int",$B45)),"getAverage"))</f>
        <v>#N/A</v>
      </c>
      <c r="K45" s="79" t="e">
        <f>[1]!OBGET([1]!OBCALL("",[1]!OBCALL("",$C$7,"getVolatility",[1]!obMake("","int",K$10),[1]!obMake("","int",$B45)),"getAverage"))</f>
        <v>#N/A</v>
      </c>
      <c r="L45" s="79" t="e">
        <f>[1]!OBGET([1]!OBCALL("",[1]!OBCALL("",$C$7,"getVolatility",[1]!obMake("","int",L$10),[1]!obMake("","int",$B45)),"getAverage"))</f>
        <v>#N/A</v>
      </c>
      <c r="M45" s="79" t="e">
        <f>[1]!OBGET([1]!OBCALL("",[1]!OBCALL("",$C$7,"getVolatility",[1]!obMake("","int",M$10),[1]!obMake("","int",$B45)),"getAverage"))</f>
        <v>#N/A</v>
      </c>
      <c r="N45" s="79" t="e">
        <f>[1]!OBGET([1]!OBCALL("",[1]!OBCALL("",$C$7,"getVolatility",[1]!obMake("","int",N$10),[1]!obMake("","int",$B45)),"getAverage"))</f>
        <v>#N/A</v>
      </c>
      <c r="O45" s="79" t="e">
        <f>[1]!OBGET([1]!OBCALL("",[1]!OBCALL("",$C$7,"getVolatility",[1]!obMake("","int",O$10),[1]!obMake("","int",$B45)),"getAverage"))</f>
        <v>#N/A</v>
      </c>
      <c r="P45" s="79" t="e">
        <f>[1]!OBGET([1]!OBCALL("",[1]!OBCALL("",$C$7,"getVolatility",[1]!obMake("","int",P$10),[1]!obMake("","int",$B45)),"getAverage"))</f>
        <v>#N/A</v>
      </c>
      <c r="Q45" s="79" t="e">
        <f>[1]!OBGET([1]!OBCALL("",[1]!OBCALL("",$C$7,"getVolatility",[1]!obMake("","int",Q$10),[1]!obMake("","int",$B45)),"getAverage"))</f>
        <v>#N/A</v>
      </c>
      <c r="R45" s="79" t="e">
        <f>[1]!OBGET([1]!OBCALL("",[1]!OBCALL("",$C$7,"getVolatility",[1]!obMake("","int",R$10),[1]!obMake("","int",$B45)),"getAverage"))</f>
        <v>#N/A</v>
      </c>
      <c r="S45" s="79" t="e">
        <f>[1]!OBGET([1]!OBCALL("",[1]!OBCALL("",$C$7,"getVolatility",[1]!obMake("","int",S$10),[1]!obMake("","int",$B45)),"getAverage"))</f>
        <v>#N/A</v>
      </c>
      <c r="T45" s="79" t="e">
        <f>[1]!OBGET([1]!OBCALL("",[1]!OBCALL("",$C$7,"getVolatility",[1]!obMake("","int",T$10),[1]!obMake("","int",$B45)),"getAverage"))</f>
        <v>#N/A</v>
      </c>
      <c r="U45" s="79" t="e">
        <f>[1]!OBGET([1]!OBCALL("",[1]!OBCALL("",$C$7,"getVolatility",[1]!obMake("","int",U$10),[1]!obMake("","int",$B45)),"getAverage"))</f>
        <v>#N/A</v>
      </c>
      <c r="V45" s="79" t="e">
        <f>[1]!OBGET([1]!OBCALL("",[1]!OBCALL("",$C$7,"getVolatility",[1]!obMake("","int",V$10),[1]!obMake("","int",$B45)),"getAverage"))</f>
        <v>#N/A</v>
      </c>
      <c r="W45" s="79" t="e">
        <f>[1]!OBGET([1]!OBCALL("",[1]!OBCALL("",$C$7,"getVolatility",[1]!obMake("","int",W$10),[1]!obMake("","int",$B45)),"getAverage"))</f>
        <v>#N/A</v>
      </c>
      <c r="X45" s="79" t="e">
        <f>[1]!OBGET([1]!OBCALL("",[1]!OBCALL("",$C$7,"getVolatility",[1]!obMake("","int",X$10),[1]!obMake("","int",$B45)),"getAverage"))</f>
        <v>#N/A</v>
      </c>
      <c r="Y45" s="79" t="e">
        <f>[1]!OBGET([1]!OBCALL("",[1]!OBCALL("",$C$7,"getVolatility",[1]!obMake("","int",Y$10),[1]!obMake("","int",$B45)),"getAverage"))</f>
        <v>#N/A</v>
      </c>
      <c r="Z45" s="79" t="e">
        <f>[1]!OBGET([1]!OBCALL("",[1]!OBCALL("",$C$7,"getVolatility",[1]!obMake("","int",Z$10),[1]!obMake("","int",$B45)),"getAverage"))</f>
        <v>#N/A</v>
      </c>
      <c r="AA45" s="79" t="e">
        <f>[1]!OBGET([1]!OBCALL("",[1]!OBCALL("",$C$7,"getVolatility",[1]!obMake("","int",AA$10),[1]!obMake("","int",$B45)),"getAverage"))</f>
        <v>#N/A</v>
      </c>
      <c r="AB45" s="79" t="e">
        <f>[1]!OBGET([1]!OBCALL("",[1]!OBCALL("",$C$7,"getVolatility",[1]!obMake("","int",AB$10),[1]!obMake("","int",$B45)),"getAverage"))</f>
        <v>#N/A</v>
      </c>
      <c r="AC45" s="79" t="e">
        <f>[1]!OBGET([1]!OBCALL("",[1]!OBCALL("",$C$7,"getVolatility",[1]!obMake("","int",AC$10),[1]!obMake("","int",$B45)),"getAverage"))</f>
        <v>#N/A</v>
      </c>
      <c r="AD45" s="79" t="e">
        <f>[1]!OBGET([1]!OBCALL("",[1]!OBCALL("",$C$7,"getVolatility",[1]!obMake("","int",AD$10),[1]!obMake("","int",$B45)),"getAverage"))</f>
        <v>#N/A</v>
      </c>
      <c r="AE45" s="79" t="e">
        <f>[1]!OBGET([1]!OBCALL("",[1]!OBCALL("",$C$7,"getVolatility",[1]!obMake("","int",AE$10),[1]!obMake("","int",$B45)),"getAverage"))</f>
        <v>#N/A</v>
      </c>
      <c r="AF45" s="79" t="e">
        <f>[1]!OBGET([1]!OBCALL("",[1]!OBCALL("",$C$7,"getVolatility",[1]!obMake("","int",AF$10),[1]!obMake("","int",$B45)),"getAverage"))</f>
        <v>#N/A</v>
      </c>
      <c r="AG45" s="79" t="e">
        <f>[1]!OBGET([1]!OBCALL("",[1]!OBCALL("",$C$7,"getVolatility",[1]!obMake("","int",AG$10),[1]!obMake("","int",$B45)),"getAverage"))</f>
        <v>#N/A</v>
      </c>
      <c r="AH45" s="79" t="e">
        <f>[1]!OBGET([1]!OBCALL("",[1]!OBCALL("",$C$7,"getVolatility",[1]!obMake("","int",AH$10),[1]!obMake("","int",$B45)),"getAverage"))</f>
        <v>#N/A</v>
      </c>
      <c r="AI45" s="79" t="e">
        <f>[1]!OBGET([1]!OBCALL("",[1]!OBCALL("",$C$7,"getVolatility",[1]!obMake("","int",AI$10),[1]!obMake("","int",$B45)),"getAverage"))</f>
        <v>#N/A</v>
      </c>
      <c r="AJ45" s="79" t="e">
        <f>[1]!OBGET([1]!OBCALL("",[1]!OBCALL("",$C$7,"getVolatility",[1]!obMake("","int",AJ$10),[1]!obMake("","int",$B45)),"getAverage"))</f>
        <v>#N/A</v>
      </c>
      <c r="AK45" s="79" t="e">
        <f>[1]!OBGET([1]!OBCALL("",[1]!OBCALL("",$C$7,"getVolatility",[1]!obMake("","int",AK$10),[1]!obMake("","int",$B45)),"getAverage"))</f>
        <v>#N/A</v>
      </c>
      <c r="AL45" s="79" t="e">
        <f>[1]!OBGET([1]!OBCALL("",[1]!OBCALL("",$C$7,"getVolatility",[1]!obMake("","int",AL$10),[1]!obMake("","int",$B45)),"getAverage"))</f>
        <v>#N/A</v>
      </c>
      <c r="AM45" s="79" t="e">
        <f>[1]!OBGET([1]!OBCALL("",[1]!OBCALL("",$C$7,"getVolatility",[1]!obMake("","int",AM$10),[1]!obMake("","int",$B45)),"getAverage"))</f>
        <v>#N/A</v>
      </c>
      <c r="AN45" s="79" t="e">
        <f>[1]!OBGET([1]!OBCALL("",[1]!OBCALL("",$C$7,"getVolatility",[1]!obMake("","int",AN$10),[1]!obMake("","int",$B45)),"getAverage"))</f>
        <v>#N/A</v>
      </c>
      <c r="AO45" s="79" t="e">
        <f>[1]!OBGET([1]!OBCALL("",[1]!OBCALL("",$C$7,"getVolatility",[1]!obMake("","int",AO$10),[1]!obMake("","int",$B45)),"getAverage"))</f>
        <v>#N/A</v>
      </c>
    </row>
    <row r="46" spans="2:41" ht="13.65" customHeight="1" x14ac:dyDescent="0.25">
      <c r="B46" s="34">
        <v>35</v>
      </c>
      <c r="C46" s="79" t="e">
        <f>[1]!OBGET([1]!OBCALL("",[1]!OBCALL("",$C$7,"getVolatility",[1]!obMake("","int",C$10),[1]!obMake("","int",$B46)),"getAverage"))</f>
        <v>#N/A</v>
      </c>
      <c r="D46" s="79" t="e">
        <f>[1]!OBGET([1]!OBCALL("",[1]!OBCALL("",$C$7,"getVolatility",[1]!obMake("","int",D$10),[1]!obMake("","int",$B46)),"getAverage"))</f>
        <v>#N/A</v>
      </c>
      <c r="E46" s="79" t="e">
        <f>[1]!OBGET([1]!OBCALL("",[1]!OBCALL("",$C$7,"getVolatility",[1]!obMake("","int",E$10),[1]!obMake("","int",$B46)),"getAverage"))</f>
        <v>#N/A</v>
      </c>
      <c r="F46" s="79" t="e">
        <f>[1]!OBGET([1]!OBCALL("",[1]!OBCALL("",$C$7,"getVolatility",[1]!obMake("","int",F$10),[1]!obMake("","int",$B46)),"getAverage"))</f>
        <v>#N/A</v>
      </c>
      <c r="G46" s="79" t="e">
        <f>[1]!OBGET([1]!OBCALL("",[1]!OBCALL("",$C$7,"getVolatility",[1]!obMake("","int",G$10),[1]!obMake("","int",$B46)),"getAverage"))</f>
        <v>#N/A</v>
      </c>
      <c r="H46" s="79" t="e">
        <f>[1]!OBGET([1]!OBCALL("",[1]!OBCALL("",$C$7,"getVolatility",[1]!obMake("","int",H$10),[1]!obMake("","int",$B46)),"getAverage"))</f>
        <v>#N/A</v>
      </c>
      <c r="I46" s="79" t="e">
        <f>[1]!OBGET([1]!OBCALL("",[1]!OBCALL("",$C$7,"getVolatility",[1]!obMake("","int",I$10),[1]!obMake("","int",$B46)),"getAverage"))</f>
        <v>#N/A</v>
      </c>
      <c r="J46" s="79" t="e">
        <f>[1]!OBGET([1]!OBCALL("",[1]!OBCALL("",$C$7,"getVolatility",[1]!obMake("","int",J$10),[1]!obMake("","int",$B46)),"getAverage"))</f>
        <v>#N/A</v>
      </c>
      <c r="K46" s="79" t="e">
        <f>[1]!OBGET([1]!OBCALL("",[1]!OBCALL("",$C$7,"getVolatility",[1]!obMake("","int",K$10),[1]!obMake("","int",$B46)),"getAverage"))</f>
        <v>#N/A</v>
      </c>
      <c r="L46" s="79" t="e">
        <f>[1]!OBGET([1]!OBCALL("",[1]!OBCALL("",$C$7,"getVolatility",[1]!obMake("","int",L$10),[1]!obMake("","int",$B46)),"getAverage"))</f>
        <v>#N/A</v>
      </c>
      <c r="M46" s="79" t="e">
        <f>[1]!OBGET([1]!OBCALL("",[1]!OBCALL("",$C$7,"getVolatility",[1]!obMake("","int",M$10),[1]!obMake("","int",$B46)),"getAverage"))</f>
        <v>#N/A</v>
      </c>
      <c r="N46" s="79" t="e">
        <f>[1]!OBGET([1]!OBCALL("",[1]!OBCALL("",$C$7,"getVolatility",[1]!obMake("","int",N$10),[1]!obMake("","int",$B46)),"getAverage"))</f>
        <v>#N/A</v>
      </c>
      <c r="O46" s="79" t="e">
        <f>[1]!OBGET([1]!OBCALL("",[1]!OBCALL("",$C$7,"getVolatility",[1]!obMake("","int",O$10),[1]!obMake("","int",$B46)),"getAverage"))</f>
        <v>#N/A</v>
      </c>
      <c r="P46" s="79" t="e">
        <f>[1]!OBGET([1]!OBCALL("",[1]!OBCALL("",$C$7,"getVolatility",[1]!obMake("","int",P$10),[1]!obMake("","int",$B46)),"getAverage"))</f>
        <v>#N/A</v>
      </c>
      <c r="Q46" s="79" t="e">
        <f>[1]!OBGET([1]!OBCALL("",[1]!OBCALL("",$C$7,"getVolatility",[1]!obMake("","int",Q$10),[1]!obMake("","int",$B46)),"getAverage"))</f>
        <v>#N/A</v>
      </c>
      <c r="R46" s="79" t="e">
        <f>[1]!OBGET([1]!OBCALL("",[1]!OBCALL("",$C$7,"getVolatility",[1]!obMake("","int",R$10),[1]!obMake("","int",$B46)),"getAverage"))</f>
        <v>#N/A</v>
      </c>
      <c r="S46" s="79" t="e">
        <f>[1]!OBGET([1]!OBCALL("",[1]!OBCALL("",$C$7,"getVolatility",[1]!obMake("","int",S$10),[1]!obMake("","int",$B46)),"getAverage"))</f>
        <v>#N/A</v>
      </c>
      <c r="T46" s="79" t="e">
        <f>[1]!OBGET([1]!OBCALL("",[1]!OBCALL("",$C$7,"getVolatility",[1]!obMake("","int",T$10),[1]!obMake("","int",$B46)),"getAverage"))</f>
        <v>#N/A</v>
      </c>
      <c r="U46" s="79" t="e">
        <f>[1]!OBGET([1]!OBCALL("",[1]!OBCALL("",$C$7,"getVolatility",[1]!obMake("","int",U$10),[1]!obMake("","int",$B46)),"getAverage"))</f>
        <v>#N/A</v>
      </c>
      <c r="V46" s="79" t="e">
        <f>[1]!OBGET([1]!OBCALL("",[1]!OBCALL("",$C$7,"getVolatility",[1]!obMake("","int",V$10),[1]!obMake("","int",$B46)),"getAverage"))</f>
        <v>#N/A</v>
      </c>
      <c r="W46" s="79" t="e">
        <f>[1]!OBGET([1]!OBCALL("",[1]!OBCALL("",$C$7,"getVolatility",[1]!obMake("","int",W$10),[1]!obMake("","int",$B46)),"getAverage"))</f>
        <v>#N/A</v>
      </c>
      <c r="X46" s="79" t="e">
        <f>[1]!OBGET([1]!OBCALL("",[1]!OBCALL("",$C$7,"getVolatility",[1]!obMake("","int",X$10),[1]!obMake("","int",$B46)),"getAverage"))</f>
        <v>#N/A</v>
      </c>
      <c r="Y46" s="79" t="e">
        <f>[1]!OBGET([1]!OBCALL("",[1]!OBCALL("",$C$7,"getVolatility",[1]!obMake("","int",Y$10),[1]!obMake("","int",$B46)),"getAverage"))</f>
        <v>#N/A</v>
      </c>
      <c r="Z46" s="79" t="e">
        <f>[1]!OBGET([1]!OBCALL("",[1]!OBCALL("",$C$7,"getVolatility",[1]!obMake("","int",Z$10),[1]!obMake("","int",$B46)),"getAverage"))</f>
        <v>#N/A</v>
      </c>
      <c r="AA46" s="79" t="e">
        <f>[1]!OBGET([1]!OBCALL("",[1]!OBCALL("",$C$7,"getVolatility",[1]!obMake("","int",AA$10),[1]!obMake("","int",$B46)),"getAverage"))</f>
        <v>#N/A</v>
      </c>
      <c r="AB46" s="79" t="e">
        <f>[1]!OBGET([1]!OBCALL("",[1]!OBCALL("",$C$7,"getVolatility",[1]!obMake("","int",AB$10),[1]!obMake("","int",$B46)),"getAverage"))</f>
        <v>#N/A</v>
      </c>
      <c r="AC46" s="79" t="e">
        <f>[1]!OBGET([1]!OBCALL("",[1]!OBCALL("",$C$7,"getVolatility",[1]!obMake("","int",AC$10),[1]!obMake("","int",$B46)),"getAverage"))</f>
        <v>#N/A</v>
      </c>
      <c r="AD46" s="79" t="e">
        <f>[1]!OBGET([1]!OBCALL("",[1]!OBCALL("",$C$7,"getVolatility",[1]!obMake("","int",AD$10),[1]!obMake("","int",$B46)),"getAverage"))</f>
        <v>#N/A</v>
      </c>
      <c r="AE46" s="79" t="e">
        <f>[1]!OBGET([1]!OBCALL("",[1]!OBCALL("",$C$7,"getVolatility",[1]!obMake("","int",AE$10),[1]!obMake("","int",$B46)),"getAverage"))</f>
        <v>#N/A</v>
      </c>
      <c r="AF46" s="79" t="e">
        <f>[1]!OBGET([1]!OBCALL("",[1]!OBCALL("",$C$7,"getVolatility",[1]!obMake("","int",AF$10),[1]!obMake("","int",$B46)),"getAverage"))</f>
        <v>#N/A</v>
      </c>
      <c r="AG46" s="79" t="e">
        <f>[1]!OBGET([1]!OBCALL("",[1]!OBCALL("",$C$7,"getVolatility",[1]!obMake("","int",AG$10),[1]!obMake("","int",$B46)),"getAverage"))</f>
        <v>#N/A</v>
      </c>
      <c r="AH46" s="79" t="e">
        <f>[1]!OBGET([1]!OBCALL("",[1]!OBCALL("",$C$7,"getVolatility",[1]!obMake("","int",AH$10),[1]!obMake("","int",$B46)),"getAverage"))</f>
        <v>#N/A</v>
      </c>
      <c r="AI46" s="79" t="e">
        <f>[1]!OBGET([1]!OBCALL("",[1]!OBCALL("",$C$7,"getVolatility",[1]!obMake("","int",AI$10),[1]!obMake("","int",$B46)),"getAverage"))</f>
        <v>#N/A</v>
      </c>
      <c r="AJ46" s="79" t="e">
        <f>[1]!OBGET([1]!OBCALL("",[1]!OBCALL("",$C$7,"getVolatility",[1]!obMake("","int",AJ$10),[1]!obMake("","int",$B46)),"getAverage"))</f>
        <v>#N/A</v>
      </c>
      <c r="AK46" s="79" t="e">
        <f>[1]!OBGET([1]!OBCALL("",[1]!OBCALL("",$C$7,"getVolatility",[1]!obMake("","int",AK$10),[1]!obMake("","int",$B46)),"getAverage"))</f>
        <v>#N/A</v>
      </c>
      <c r="AL46" s="79" t="e">
        <f>[1]!OBGET([1]!OBCALL("",[1]!OBCALL("",$C$7,"getVolatility",[1]!obMake("","int",AL$10),[1]!obMake("","int",$B46)),"getAverage"))</f>
        <v>#N/A</v>
      </c>
      <c r="AM46" s="79" t="e">
        <f>[1]!OBGET([1]!OBCALL("",[1]!OBCALL("",$C$7,"getVolatility",[1]!obMake("","int",AM$10),[1]!obMake("","int",$B46)),"getAverage"))</f>
        <v>#N/A</v>
      </c>
      <c r="AN46" s="79" t="e">
        <f>[1]!OBGET([1]!OBCALL("",[1]!OBCALL("",$C$7,"getVolatility",[1]!obMake("","int",AN$10),[1]!obMake("","int",$B46)),"getAverage"))</f>
        <v>#N/A</v>
      </c>
      <c r="AO46" s="79" t="e">
        <f>[1]!OBGET([1]!OBCALL("",[1]!OBCALL("",$C$7,"getVolatility",[1]!obMake("","int",AO$10),[1]!obMake("","int",$B46)),"getAverage"))</f>
        <v>#N/A</v>
      </c>
    </row>
    <row r="47" spans="2:41" ht="13.65" customHeight="1" x14ac:dyDescent="0.25">
      <c r="B47" s="34">
        <v>36</v>
      </c>
      <c r="C47" s="79" t="e">
        <f>[1]!OBGET([1]!OBCALL("",[1]!OBCALL("",$C$7,"getVolatility",[1]!obMake("","int",C$10),[1]!obMake("","int",$B47)),"getAverage"))</f>
        <v>#N/A</v>
      </c>
      <c r="D47" s="79" t="e">
        <f>[1]!OBGET([1]!OBCALL("",[1]!OBCALL("",$C$7,"getVolatility",[1]!obMake("","int",D$10),[1]!obMake("","int",$B47)),"getAverage"))</f>
        <v>#N/A</v>
      </c>
      <c r="E47" s="79" t="e">
        <f>[1]!OBGET([1]!OBCALL("",[1]!OBCALL("",$C$7,"getVolatility",[1]!obMake("","int",E$10),[1]!obMake("","int",$B47)),"getAverage"))</f>
        <v>#N/A</v>
      </c>
      <c r="F47" s="79" t="e">
        <f>[1]!OBGET([1]!OBCALL("",[1]!OBCALL("",$C$7,"getVolatility",[1]!obMake("","int",F$10),[1]!obMake("","int",$B47)),"getAverage"))</f>
        <v>#N/A</v>
      </c>
      <c r="G47" s="79" t="e">
        <f>[1]!OBGET([1]!OBCALL("",[1]!OBCALL("",$C$7,"getVolatility",[1]!obMake("","int",G$10),[1]!obMake("","int",$B47)),"getAverage"))</f>
        <v>#N/A</v>
      </c>
      <c r="H47" s="79" t="e">
        <f>[1]!OBGET([1]!OBCALL("",[1]!OBCALL("",$C$7,"getVolatility",[1]!obMake("","int",H$10),[1]!obMake("","int",$B47)),"getAverage"))</f>
        <v>#N/A</v>
      </c>
      <c r="I47" s="79" t="e">
        <f>[1]!OBGET([1]!OBCALL("",[1]!OBCALL("",$C$7,"getVolatility",[1]!obMake("","int",I$10),[1]!obMake("","int",$B47)),"getAverage"))</f>
        <v>#N/A</v>
      </c>
      <c r="J47" s="79" t="e">
        <f>[1]!OBGET([1]!OBCALL("",[1]!OBCALL("",$C$7,"getVolatility",[1]!obMake("","int",J$10),[1]!obMake("","int",$B47)),"getAverage"))</f>
        <v>#N/A</v>
      </c>
      <c r="K47" s="79" t="e">
        <f>[1]!OBGET([1]!OBCALL("",[1]!OBCALL("",$C$7,"getVolatility",[1]!obMake("","int",K$10),[1]!obMake("","int",$B47)),"getAverage"))</f>
        <v>#N/A</v>
      </c>
      <c r="L47" s="79" t="e">
        <f>[1]!OBGET([1]!OBCALL("",[1]!OBCALL("",$C$7,"getVolatility",[1]!obMake("","int",L$10),[1]!obMake("","int",$B47)),"getAverage"))</f>
        <v>#N/A</v>
      </c>
      <c r="M47" s="79" t="e">
        <f>[1]!OBGET([1]!OBCALL("",[1]!OBCALL("",$C$7,"getVolatility",[1]!obMake("","int",M$10),[1]!obMake("","int",$B47)),"getAverage"))</f>
        <v>#N/A</v>
      </c>
      <c r="N47" s="79" t="e">
        <f>[1]!OBGET([1]!OBCALL("",[1]!OBCALL("",$C$7,"getVolatility",[1]!obMake("","int",N$10),[1]!obMake("","int",$B47)),"getAverage"))</f>
        <v>#N/A</v>
      </c>
      <c r="O47" s="79" t="e">
        <f>[1]!OBGET([1]!OBCALL("",[1]!OBCALL("",$C$7,"getVolatility",[1]!obMake("","int",O$10),[1]!obMake("","int",$B47)),"getAverage"))</f>
        <v>#N/A</v>
      </c>
      <c r="P47" s="79" t="e">
        <f>[1]!OBGET([1]!OBCALL("",[1]!OBCALL("",$C$7,"getVolatility",[1]!obMake("","int",P$10),[1]!obMake("","int",$B47)),"getAverage"))</f>
        <v>#N/A</v>
      </c>
      <c r="Q47" s="79" t="e">
        <f>[1]!OBGET([1]!OBCALL("",[1]!OBCALL("",$C$7,"getVolatility",[1]!obMake("","int",Q$10),[1]!obMake("","int",$B47)),"getAverage"))</f>
        <v>#N/A</v>
      </c>
      <c r="R47" s="79" t="e">
        <f>[1]!OBGET([1]!OBCALL("",[1]!OBCALL("",$C$7,"getVolatility",[1]!obMake("","int",R$10),[1]!obMake("","int",$B47)),"getAverage"))</f>
        <v>#N/A</v>
      </c>
      <c r="S47" s="79" t="e">
        <f>[1]!OBGET([1]!OBCALL("",[1]!OBCALL("",$C$7,"getVolatility",[1]!obMake("","int",S$10),[1]!obMake("","int",$B47)),"getAverage"))</f>
        <v>#N/A</v>
      </c>
      <c r="T47" s="79" t="e">
        <f>[1]!OBGET([1]!OBCALL("",[1]!OBCALL("",$C$7,"getVolatility",[1]!obMake("","int",T$10),[1]!obMake("","int",$B47)),"getAverage"))</f>
        <v>#N/A</v>
      </c>
      <c r="U47" s="79" t="e">
        <f>[1]!OBGET([1]!OBCALL("",[1]!OBCALL("",$C$7,"getVolatility",[1]!obMake("","int",U$10),[1]!obMake("","int",$B47)),"getAverage"))</f>
        <v>#N/A</v>
      </c>
      <c r="V47" s="79" t="e">
        <f>[1]!OBGET([1]!OBCALL("",[1]!OBCALL("",$C$7,"getVolatility",[1]!obMake("","int",V$10),[1]!obMake("","int",$B47)),"getAverage"))</f>
        <v>#N/A</v>
      </c>
      <c r="W47" s="79" t="e">
        <f>[1]!OBGET([1]!OBCALL("",[1]!OBCALL("",$C$7,"getVolatility",[1]!obMake("","int",W$10),[1]!obMake("","int",$B47)),"getAverage"))</f>
        <v>#N/A</v>
      </c>
      <c r="X47" s="79" t="e">
        <f>[1]!OBGET([1]!OBCALL("",[1]!OBCALL("",$C$7,"getVolatility",[1]!obMake("","int",X$10),[1]!obMake("","int",$B47)),"getAverage"))</f>
        <v>#N/A</v>
      </c>
      <c r="Y47" s="79" t="e">
        <f>[1]!OBGET([1]!OBCALL("",[1]!OBCALL("",$C$7,"getVolatility",[1]!obMake("","int",Y$10),[1]!obMake("","int",$B47)),"getAverage"))</f>
        <v>#N/A</v>
      </c>
      <c r="Z47" s="79" t="e">
        <f>[1]!OBGET([1]!OBCALL("",[1]!OBCALL("",$C$7,"getVolatility",[1]!obMake("","int",Z$10),[1]!obMake("","int",$B47)),"getAverage"))</f>
        <v>#N/A</v>
      </c>
      <c r="AA47" s="79" t="e">
        <f>[1]!OBGET([1]!OBCALL("",[1]!OBCALL("",$C$7,"getVolatility",[1]!obMake("","int",AA$10),[1]!obMake("","int",$B47)),"getAverage"))</f>
        <v>#N/A</v>
      </c>
      <c r="AB47" s="79" t="e">
        <f>[1]!OBGET([1]!OBCALL("",[1]!OBCALL("",$C$7,"getVolatility",[1]!obMake("","int",AB$10),[1]!obMake("","int",$B47)),"getAverage"))</f>
        <v>#N/A</v>
      </c>
      <c r="AC47" s="79" t="e">
        <f>[1]!OBGET([1]!OBCALL("",[1]!OBCALL("",$C$7,"getVolatility",[1]!obMake("","int",AC$10),[1]!obMake("","int",$B47)),"getAverage"))</f>
        <v>#N/A</v>
      </c>
      <c r="AD47" s="79" t="e">
        <f>[1]!OBGET([1]!OBCALL("",[1]!OBCALL("",$C$7,"getVolatility",[1]!obMake("","int",AD$10),[1]!obMake("","int",$B47)),"getAverage"))</f>
        <v>#N/A</v>
      </c>
      <c r="AE47" s="79" t="e">
        <f>[1]!OBGET([1]!OBCALL("",[1]!OBCALL("",$C$7,"getVolatility",[1]!obMake("","int",AE$10),[1]!obMake("","int",$B47)),"getAverage"))</f>
        <v>#N/A</v>
      </c>
      <c r="AF47" s="79" t="e">
        <f>[1]!OBGET([1]!OBCALL("",[1]!OBCALL("",$C$7,"getVolatility",[1]!obMake("","int",AF$10),[1]!obMake("","int",$B47)),"getAverage"))</f>
        <v>#N/A</v>
      </c>
      <c r="AG47" s="79" t="e">
        <f>[1]!OBGET([1]!OBCALL("",[1]!OBCALL("",$C$7,"getVolatility",[1]!obMake("","int",AG$10),[1]!obMake("","int",$B47)),"getAverage"))</f>
        <v>#N/A</v>
      </c>
      <c r="AH47" s="79" t="e">
        <f>[1]!OBGET([1]!OBCALL("",[1]!OBCALL("",$C$7,"getVolatility",[1]!obMake("","int",AH$10),[1]!obMake("","int",$B47)),"getAverage"))</f>
        <v>#N/A</v>
      </c>
      <c r="AI47" s="79" t="e">
        <f>[1]!OBGET([1]!OBCALL("",[1]!OBCALL("",$C$7,"getVolatility",[1]!obMake("","int",AI$10),[1]!obMake("","int",$B47)),"getAverage"))</f>
        <v>#N/A</v>
      </c>
      <c r="AJ47" s="79" t="e">
        <f>[1]!OBGET([1]!OBCALL("",[1]!OBCALL("",$C$7,"getVolatility",[1]!obMake("","int",AJ$10),[1]!obMake("","int",$B47)),"getAverage"))</f>
        <v>#N/A</v>
      </c>
      <c r="AK47" s="79" t="e">
        <f>[1]!OBGET([1]!OBCALL("",[1]!OBCALL("",$C$7,"getVolatility",[1]!obMake("","int",AK$10),[1]!obMake("","int",$B47)),"getAverage"))</f>
        <v>#N/A</v>
      </c>
      <c r="AL47" s="79" t="e">
        <f>[1]!OBGET([1]!OBCALL("",[1]!OBCALL("",$C$7,"getVolatility",[1]!obMake("","int",AL$10),[1]!obMake("","int",$B47)),"getAverage"))</f>
        <v>#N/A</v>
      </c>
      <c r="AM47" s="79" t="e">
        <f>[1]!OBGET([1]!OBCALL("",[1]!OBCALL("",$C$7,"getVolatility",[1]!obMake("","int",AM$10),[1]!obMake("","int",$B47)),"getAverage"))</f>
        <v>#N/A</v>
      </c>
      <c r="AN47" s="79" t="e">
        <f>[1]!OBGET([1]!OBCALL("",[1]!OBCALL("",$C$7,"getVolatility",[1]!obMake("","int",AN$10),[1]!obMake("","int",$B47)),"getAverage"))</f>
        <v>#N/A</v>
      </c>
      <c r="AO47" s="79" t="e">
        <f>[1]!OBGET([1]!OBCALL("",[1]!OBCALL("",$C$7,"getVolatility",[1]!obMake("","int",AO$10),[1]!obMake("","int",$B47)),"getAverage"))</f>
        <v>#N/A</v>
      </c>
    </row>
    <row r="48" spans="2:41" ht="13.65" customHeight="1" x14ac:dyDescent="0.25">
      <c r="B48" s="34">
        <v>37</v>
      </c>
      <c r="C48" s="79" t="e">
        <f>[1]!OBGET([1]!OBCALL("",[1]!OBCALL("",$C$7,"getVolatility",[1]!obMake("","int",C$10),[1]!obMake("","int",$B48)),"getAverage"))</f>
        <v>#N/A</v>
      </c>
      <c r="D48" s="79" t="e">
        <f>[1]!OBGET([1]!OBCALL("",[1]!OBCALL("",$C$7,"getVolatility",[1]!obMake("","int",D$10),[1]!obMake("","int",$B48)),"getAverage"))</f>
        <v>#N/A</v>
      </c>
      <c r="E48" s="79" t="e">
        <f>[1]!OBGET([1]!OBCALL("",[1]!OBCALL("",$C$7,"getVolatility",[1]!obMake("","int",E$10),[1]!obMake("","int",$B48)),"getAverage"))</f>
        <v>#N/A</v>
      </c>
      <c r="F48" s="79" t="e">
        <f>[1]!OBGET([1]!OBCALL("",[1]!OBCALL("",$C$7,"getVolatility",[1]!obMake("","int",F$10),[1]!obMake("","int",$B48)),"getAverage"))</f>
        <v>#N/A</v>
      </c>
      <c r="G48" s="79" t="e">
        <f>[1]!OBGET([1]!OBCALL("",[1]!OBCALL("",$C$7,"getVolatility",[1]!obMake("","int",G$10),[1]!obMake("","int",$B48)),"getAverage"))</f>
        <v>#N/A</v>
      </c>
      <c r="H48" s="79" t="e">
        <f>[1]!OBGET([1]!OBCALL("",[1]!OBCALL("",$C$7,"getVolatility",[1]!obMake("","int",H$10),[1]!obMake("","int",$B48)),"getAverage"))</f>
        <v>#N/A</v>
      </c>
      <c r="I48" s="79" t="e">
        <f>[1]!OBGET([1]!OBCALL("",[1]!OBCALL("",$C$7,"getVolatility",[1]!obMake("","int",I$10),[1]!obMake("","int",$B48)),"getAverage"))</f>
        <v>#N/A</v>
      </c>
      <c r="J48" s="79" t="e">
        <f>[1]!OBGET([1]!OBCALL("",[1]!OBCALL("",$C$7,"getVolatility",[1]!obMake("","int",J$10),[1]!obMake("","int",$B48)),"getAverage"))</f>
        <v>#N/A</v>
      </c>
      <c r="K48" s="79" t="e">
        <f>[1]!OBGET([1]!OBCALL("",[1]!OBCALL("",$C$7,"getVolatility",[1]!obMake("","int",K$10),[1]!obMake("","int",$B48)),"getAverage"))</f>
        <v>#N/A</v>
      </c>
      <c r="L48" s="79" t="e">
        <f>[1]!OBGET([1]!OBCALL("",[1]!OBCALL("",$C$7,"getVolatility",[1]!obMake("","int",L$10),[1]!obMake("","int",$B48)),"getAverage"))</f>
        <v>#N/A</v>
      </c>
      <c r="M48" s="79" t="e">
        <f>[1]!OBGET([1]!OBCALL("",[1]!OBCALL("",$C$7,"getVolatility",[1]!obMake("","int",M$10),[1]!obMake("","int",$B48)),"getAverage"))</f>
        <v>#N/A</v>
      </c>
      <c r="N48" s="79" t="e">
        <f>[1]!OBGET([1]!OBCALL("",[1]!OBCALL("",$C$7,"getVolatility",[1]!obMake("","int",N$10),[1]!obMake("","int",$B48)),"getAverage"))</f>
        <v>#N/A</v>
      </c>
      <c r="O48" s="79" t="e">
        <f>[1]!OBGET([1]!OBCALL("",[1]!OBCALL("",$C$7,"getVolatility",[1]!obMake("","int",O$10),[1]!obMake("","int",$B48)),"getAverage"))</f>
        <v>#N/A</v>
      </c>
      <c r="P48" s="79" t="e">
        <f>[1]!OBGET([1]!OBCALL("",[1]!OBCALL("",$C$7,"getVolatility",[1]!obMake("","int",P$10),[1]!obMake("","int",$B48)),"getAverage"))</f>
        <v>#N/A</v>
      </c>
      <c r="Q48" s="79" t="e">
        <f>[1]!OBGET([1]!OBCALL("",[1]!OBCALL("",$C$7,"getVolatility",[1]!obMake("","int",Q$10),[1]!obMake("","int",$B48)),"getAverage"))</f>
        <v>#N/A</v>
      </c>
      <c r="R48" s="79" t="e">
        <f>[1]!OBGET([1]!OBCALL("",[1]!OBCALL("",$C$7,"getVolatility",[1]!obMake("","int",R$10),[1]!obMake("","int",$B48)),"getAverage"))</f>
        <v>#N/A</v>
      </c>
      <c r="S48" s="79" t="e">
        <f>[1]!OBGET([1]!OBCALL("",[1]!OBCALL("",$C$7,"getVolatility",[1]!obMake("","int",S$10),[1]!obMake("","int",$B48)),"getAverage"))</f>
        <v>#N/A</v>
      </c>
      <c r="T48" s="79" t="e">
        <f>[1]!OBGET([1]!OBCALL("",[1]!OBCALL("",$C$7,"getVolatility",[1]!obMake("","int",T$10),[1]!obMake("","int",$B48)),"getAverage"))</f>
        <v>#N/A</v>
      </c>
      <c r="U48" s="79" t="e">
        <f>[1]!OBGET([1]!OBCALL("",[1]!OBCALL("",$C$7,"getVolatility",[1]!obMake("","int",U$10),[1]!obMake("","int",$B48)),"getAverage"))</f>
        <v>#N/A</v>
      </c>
      <c r="V48" s="79" t="e">
        <f>[1]!OBGET([1]!OBCALL("",[1]!OBCALL("",$C$7,"getVolatility",[1]!obMake("","int",V$10),[1]!obMake("","int",$B48)),"getAverage"))</f>
        <v>#N/A</v>
      </c>
      <c r="W48" s="79" t="e">
        <f>[1]!OBGET([1]!OBCALL("",[1]!OBCALL("",$C$7,"getVolatility",[1]!obMake("","int",W$10),[1]!obMake("","int",$B48)),"getAverage"))</f>
        <v>#N/A</v>
      </c>
      <c r="X48" s="79" t="e">
        <f>[1]!OBGET([1]!OBCALL("",[1]!OBCALL("",$C$7,"getVolatility",[1]!obMake("","int",X$10),[1]!obMake("","int",$B48)),"getAverage"))</f>
        <v>#N/A</v>
      </c>
      <c r="Y48" s="79" t="e">
        <f>[1]!OBGET([1]!OBCALL("",[1]!OBCALL("",$C$7,"getVolatility",[1]!obMake("","int",Y$10),[1]!obMake("","int",$B48)),"getAverage"))</f>
        <v>#N/A</v>
      </c>
      <c r="Z48" s="79" t="e">
        <f>[1]!OBGET([1]!OBCALL("",[1]!OBCALL("",$C$7,"getVolatility",[1]!obMake("","int",Z$10),[1]!obMake("","int",$B48)),"getAverage"))</f>
        <v>#N/A</v>
      </c>
      <c r="AA48" s="79" t="e">
        <f>[1]!OBGET([1]!OBCALL("",[1]!OBCALL("",$C$7,"getVolatility",[1]!obMake("","int",AA$10),[1]!obMake("","int",$B48)),"getAverage"))</f>
        <v>#N/A</v>
      </c>
      <c r="AB48" s="79" t="e">
        <f>[1]!OBGET([1]!OBCALL("",[1]!OBCALL("",$C$7,"getVolatility",[1]!obMake("","int",AB$10),[1]!obMake("","int",$B48)),"getAverage"))</f>
        <v>#N/A</v>
      </c>
      <c r="AC48" s="79" t="e">
        <f>[1]!OBGET([1]!OBCALL("",[1]!OBCALL("",$C$7,"getVolatility",[1]!obMake("","int",AC$10),[1]!obMake("","int",$B48)),"getAverage"))</f>
        <v>#N/A</v>
      </c>
      <c r="AD48" s="79" t="e">
        <f>[1]!OBGET([1]!OBCALL("",[1]!OBCALL("",$C$7,"getVolatility",[1]!obMake("","int",AD$10),[1]!obMake("","int",$B48)),"getAverage"))</f>
        <v>#N/A</v>
      </c>
      <c r="AE48" s="79" t="e">
        <f>[1]!OBGET([1]!OBCALL("",[1]!OBCALL("",$C$7,"getVolatility",[1]!obMake("","int",AE$10),[1]!obMake("","int",$B48)),"getAverage"))</f>
        <v>#N/A</v>
      </c>
      <c r="AF48" s="79" t="e">
        <f>[1]!OBGET([1]!OBCALL("",[1]!OBCALL("",$C$7,"getVolatility",[1]!obMake("","int",AF$10),[1]!obMake("","int",$B48)),"getAverage"))</f>
        <v>#N/A</v>
      </c>
      <c r="AG48" s="79" t="e">
        <f>[1]!OBGET([1]!OBCALL("",[1]!OBCALL("",$C$7,"getVolatility",[1]!obMake("","int",AG$10),[1]!obMake("","int",$B48)),"getAverage"))</f>
        <v>#N/A</v>
      </c>
      <c r="AH48" s="79" t="e">
        <f>[1]!OBGET([1]!OBCALL("",[1]!OBCALL("",$C$7,"getVolatility",[1]!obMake("","int",AH$10),[1]!obMake("","int",$B48)),"getAverage"))</f>
        <v>#N/A</v>
      </c>
      <c r="AI48" s="79" t="e">
        <f>[1]!OBGET([1]!OBCALL("",[1]!OBCALL("",$C$7,"getVolatility",[1]!obMake("","int",AI$10),[1]!obMake("","int",$B48)),"getAverage"))</f>
        <v>#N/A</v>
      </c>
      <c r="AJ48" s="79" t="e">
        <f>[1]!OBGET([1]!OBCALL("",[1]!OBCALL("",$C$7,"getVolatility",[1]!obMake("","int",AJ$10),[1]!obMake("","int",$B48)),"getAverage"))</f>
        <v>#N/A</v>
      </c>
      <c r="AK48" s="79" t="e">
        <f>[1]!OBGET([1]!OBCALL("",[1]!OBCALL("",$C$7,"getVolatility",[1]!obMake("","int",AK$10),[1]!obMake("","int",$B48)),"getAverage"))</f>
        <v>#N/A</v>
      </c>
      <c r="AL48" s="79" t="e">
        <f>[1]!OBGET([1]!OBCALL("",[1]!OBCALL("",$C$7,"getVolatility",[1]!obMake("","int",AL$10),[1]!obMake("","int",$B48)),"getAverage"))</f>
        <v>#N/A</v>
      </c>
      <c r="AM48" s="79" t="e">
        <f>[1]!OBGET([1]!OBCALL("",[1]!OBCALL("",$C$7,"getVolatility",[1]!obMake("","int",AM$10),[1]!obMake("","int",$B48)),"getAverage"))</f>
        <v>#N/A</v>
      </c>
      <c r="AN48" s="79" t="e">
        <f>[1]!OBGET([1]!OBCALL("",[1]!OBCALL("",$C$7,"getVolatility",[1]!obMake("","int",AN$10),[1]!obMake("","int",$B48)),"getAverage"))</f>
        <v>#N/A</v>
      </c>
      <c r="AO48" s="79" t="e">
        <f>[1]!OBGET([1]!OBCALL("",[1]!OBCALL("",$C$7,"getVolatility",[1]!obMake("","int",AO$10),[1]!obMake("","int",$B48)),"getAverage"))</f>
        <v>#N/A</v>
      </c>
    </row>
    <row r="49" spans="2:41" ht="13.65" customHeight="1" x14ac:dyDescent="0.25">
      <c r="B49" s="34">
        <v>38</v>
      </c>
      <c r="C49" s="79" t="e">
        <f>[1]!OBGET([1]!OBCALL("",[1]!OBCALL("",$C$7,"getVolatility",[1]!obMake("","int",C$10),[1]!obMake("","int",$B49)),"getAverage"))</f>
        <v>#N/A</v>
      </c>
      <c r="D49" s="79" t="e">
        <f>[1]!OBGET([1]!OBCALL("",[1]!OBCALL("",$C$7,"getVolatility",[1]!obMake("","int",D$10),[1]!obMake("","int",$B49)),"getAverage"))</f>
        <v>#N/A</v>
      </c>
      <c r="E49" s="79" t="e">
        <f>[1]!OBGET([1]!OBCALL("",[1]!OBCALL("",$C$7,"getVolatility",[1]!obMake("","int",E$10),[1]!obMake("","int",$B49)),"getAverage"))</f>
        <v>#N/A</v>
      </c>
      <c r="F49" s="79" t="e">
        <f>[1]!OBGET([1]!OBCALL("",[1]!OBCALL("",$C$7,"getVolatility",[1]!obMake("","int",F$10),[1]!obMake("","int",$B49)),"getAverage"))</f>
        <v>#N/A</v>
      </c>
      <c r="G49" s="79" t="e">
        <f>[1]!OBGET([1]!OBCALL("",[1]!OBCALL("",$C$7,"getVolatility",[1]!obMake("","int",G$10),[1]!obMake("","int",$B49)),"getAverage"))</f>
        <v>#N/A</v>
      </c>
      <c r="H49" s="79" t="e">
        <f>[1]!OBGET([1]!OBCALL("",[1]!OBCALL("",$C$7,"getVolatility",[1]!obMake("","int",H$10),[1]!obMake("","int",$B49)),"getAverage"))</f>
        <v>#N/A</v>
      </c>
      <c r="I49" s="79" t="e">
        <f>[1]!OBGET([1]!OBCALL("",[1]!OBCALL("",$C$7,"getVolatility",[1]!obMake("","int",I$10),[1]!obMake("","int",$B49)),"getAverage"))</f>
        <v>#N/A</v>
      </c>
      <c r="J49" s="79" t="e">
        <f>[1]!OBGET([1]!OBCALL("",[1]!OBCALL("",$C$7,"getVolatility",[1]!obMake("","int",J$10),[1]!obMake("","int",$B49)),"getAverage"))</f>
        <v>#N/A</v>
      </c>
      <c r="K49" s="79" t="e">
        <f>[1]!OBGET([1]!OBCALL("",[1]!OBCALL("",$C$7,"getVolatility",[1]!obMake("","int",K$10),[1]!obMake("","int",$B49)),"getAverage"))</f>
        <v>#N/A</v>
      </c>
      <c r="L49" s="79" t="e">
        <f>[1]!OBGET([1]!OBCALL("",[1]!OBCALL("",$C$7,"getVolatility",[1]!obMake("","int",L$10),[1]!obMake("","int",$B49)),"getAverage"))</f>
        <v>#N/A</v>
      </c>
      <c r="M49" s="79" t="e">
        <f>[1]!OBGET([1]!OBCALL("",[1]!OBCALL("",$C$7,"getVolatility",[1]!obMake("","int",M$10),[1]!obMake("","int",$B49)),"getAverage"))</f>
        <v>#N/A</v>
      </c>
      <c r="N49" s="79" t="e">
        <f>[1]!OBGET([1]!OBCALL("",[1]!OBCALL("",$C$7,"getVolatility",[1]!obMake("","int",N$10),[1]!obMake("","int",$B49)),"getAverage"))</f>
        <v>#N/A</v>
      </c>
      <c r="O49" s="79" t="e">
        <f>[1]!OBGET([1]!OBCALL("",[1]!OBCALL("",$C$7,"getVolatility",[1]!obMake("","int",O$10),[1]!obMake("","int",$B49)),"getAverage"))</f>
        <v>#N/A</v>
      </c>
      <c r="P49" s="79" t="e">
        <f>[1]!OBGET([1]!OBCALL("",[1]!OBCALL("",$C$7,"getVolatility",[1]!obMake("","int",P$10),[1]!obMake("","int",$B49)),"getAverage"))</f>
        <v>#N/A</v>
      </c>
      <c r="Q49" s="79" t="e">
        <f>[1]!OBGET([1]!OBCALL("",[1]!OBCALL("",$C$7,"getVolatility",[1]!obMake("","int",Q$10),[1]!obMake("","int",$B49)),"getAverage"))</f>
        <v>#N/A</v>
      </c>
      <c r="R49" s="79" t="e">
        <f>[1]!OBGET([1]!OBCALL("",[1]!OBCALL("",$C$7,"getVolatility",[1]!obMake("","int",R$10),[1]!obMake("","int",$B49)),"getAverage"))</f>
        <v>#N/A</v>
      </c>
      <c r="S49" s="79" t="e">
        <f>[1]!OBGET([1]!OBCALL("",[1]!OBCALL("",$C$7,"getVolatility",[1]!obMake("","int",S$10),[1]!obMake("","int",$B49)),"getAverage"))</f>
        <v>#N/A</v>
      </c>
      <c r="T49" s="79" t="e">
        <f>[1]!OBGET([1]!OBCALL("",[1]!OBCALL("",$C$7,"getVolatility",[1]!obMake("","int",T$10),[1]!obMake("","int",$B49)),"getAverage"))</f>
        <v>#N/A</v>
      </c>
      <c r="U49" s="79" t="e">
        <f>[1]!OBGET([1]!OBCALL("",[1]!OBCALL("",$C$7,"getVolatility",[1]!obMake("","int",U$10),[1]!obMake("","int",$B49)),"getAverage"))</f>
        <v>#N/A</v>
      </c>
      <c r="V49" s="79" t="e">
        <f>[1]!OBGET([1]!OBCALL("",[1]!OBCALL("",$C$7,"getVolatility",[1]!obMake("","int",V$10),[1]!obMake("","int",$B49)),"getAverage"))</f>
        <v>#N/A</v>
      </c>
      <c r="W49" s="79" t="e">
        <f>[1]!OBGET([1]!OBCALL("",[1]!OBCALL("",$C$7,"getVolatility",[1]!obMake("","int",W$10),[1]!obMake("","int",$B49)),"getAverage"))</f>
        <v>#N/A</v>
      </c>
      <c r="X49" s="79" t="e">
        <f>[1]!OBGET([1]!OBCALL("",[1]!OBCALL("",$C$7,"getVolatility",[1]!obMake("","int",X$10),[1]!obMake("","int",$B49)),"getAverage"))</f>
        <v>#N/A</v>
      </c>
      <c r="Y49" s="79" t="e">
        <f>[1]!OBGET([1]!OBCALL("",[1]!OBCALL("",$C$7,"getVolatility",[1]!obMake("","int",Y$10),[1]!obMake("","int",$B49)),"getAverage"))</f>
        <v>#N/A</v>
      </c>
      <c r="Z49" s="79" t="e">
        <f>[1]!OBGET([1]!OBCALL("",[1]!OBCALL("",$C$7,"getVolatility",[1]!obMake("","int",Z$10),[1]!obMake("","int",$B49)),"getAverage"))</f>
        <v>#N/A</v>
      </c>
      <c r="AA49" s="79" t="e">
        <f>[1]!OBGET([1]!OBCALL("",[1]!OBCALL("",$C$7,"getVolatility",[1]!obMake("","int",AA$10),[1]!obMake("","int",$B49)),"getAverage"))</f>
        <v>#N/A</v>
      </c>
      <c r="AB49" s="79" t="e">
        <f>[1]!OBGET([1]!OBCALL("",[1]!OBCALL("",$C$7,"getVolatility",[1]!obMake("","int",AB$10),[1]!obMake("","int",$B49)),"getAverage"))</f>
        <v>#N/A</v>
      </c>
      <c r="AC49" s="79" t="e">
        <f>[1]!OBGET([1]!OBCALL("",[1]!OBCALL("",$C$7,"getVolatility",[1]!obMake("","int",AC$10),[1]!obMake("","int",$B49)),"getAverage"))</f>
        <v>#N/A</v>
      </c>
      <c r="AD49" s="79" t="e">
        <f>[1]!OBGET([1]!OBCALL("",[1]!OBCALL("",$C$7,"getVolatility",[1]!obMake("","int",AD$10),[1]!obMake("","int",$B49)),"getAverage"))</f>
        <v>#N/A</v>
      </c>
      <c r="AE49" s="79" t="e">
        <f>[1]!OBGET([1]!OBCALL("",[1]!OBCALL("",$C$7,"getVolatility",[1]!obMake("","int",AE$10),[1]!obMake("","int",$B49)),"getAverage"))</f>
        <v>#N/A</v>
      </c>
      <c r="AF49" s="79" t="e">
        <f>[1]!OBGET([1]!OBCALL("",[1]!OBCALL("",$C$7,"getVolatility",[1]!obMake("","int",AF$10),[1]!obMake("","int",$B49)),"getAverage"))</f>
        <v>#N/A</v>
      </c>
      <c r="AG49" s="79" t="e">
        <f>[1]!OBGET([1]!OBCALL("",[1]!OBCALL("",$C$7,"getVolatility",[1]!obMake("","int",AG$10),[1]!obMake("","int",$B49)),"getAverage"))</f>
        <v>#N/A</v>
      </c>
      <c r="AH49" s="79" t="e">
        <f>[1]!OBGET([1]!OBCALL("",[1]!OBCALL("",$C$7,"getVolatility",[1]!obMake("","int",AH$10),[1]!obMake("","int",$B49)),"getAverage"))</f>
        <v>#N/A</v>
      </c>
      <c r="AI49" s="79" t="e">
        <f>[1]!OBGET([1]!OBCALL("",[1]!OBCALL("",$C$7,"getVolatility",[1]!obMake("","int",AI$10),[1]!obMake("","int",$B49)),"getAverage"))</f>
        <v>#N/A</v>
      </c>
      <c r="AJ49" s="79" t="e">
        <f>[1]!OBGET([1]!OBCALL("",[1]!OBCALL("",$C$7,"getVolatility",[1]!obMake("","int",AJ$10),[1]!obMake("","int",$B49)),"getAverage"))</f>
        <v>#N/A</v>
      </c>
      <c r="AK49" s="79" t="e">
        <f>[1]!OBGET([1]!OBCALL("",[1]!OBCALL("",$C$7,"getVolatility",[1]!obMake("","int",AK$10),[1]!obMake("","int",$B49)),"getAverage"))</f>
        <v>#N/A</v>
      </c>
      <c r="AL49" s="79" t="e">
        <f>[1]!OBGET([1]!OBCALL("",[1]!OBCALL("",$C$7,"getVolatility",[1]!obMake("","int",AL$10),[1]!obMake("","int",$B49)),"getAverage"))</f>
        <v>#N/A</v>
      </c>
      <c r="AM49" s="79" t="e">
        <f>[1]!OBGET([1]!OBCALL("",[1]!OBCALL("",$C$7,"getVolatility",[1]!obMake("","int",AM$10),[1]!obMake("","int",$B49)),"getAverage"))</f>
        <v>#N/A</v>
      </c>
      <c r="AN49" s="79" t="e">
        <f>[1]!OBGET([1]!OBCALL("",[1]!OBCALL("",$C$7,"getVolatility",[1]!obMake("","int",AN$10),[1]!obMake("","int",$B49)),"getAverage"))</f>
        <v>#N/A</v>
      </c>
      <c r="AO49" s="79" t="e">
        <f>[1]!OBGET([1]!OBCALL("",[1]!OBCALL("",$C$7,"getVolatility",[1]!obMake("","int",AO$10),[1]!obMake("","int",$B49)),"getAverage"))</f>
        <v>#N/A</v>
      </c>
    </row>
    <row r="50" spans="2:41" ht="13.65" customHeight="1" x14ac:dyDescent="0.25">
      <c r="B50" s="34">
        <v>39</v>
      </c>
      <c r="C50" s="79" t="e">
        <f>[1]!OBGET([1]!OBCALL("",[1]!OBCALL("",$C$7,"getVolatility",[1]!obMake("","int",C$10),[1]!obMake("","int",$B50)),"getAverage"))</f>
        <v>#N/A</v>
      </c>
      <c r="D50" s="79" t="e">
        <f>[1]!OBGET([1]!OBCALL("",[1]!OBCALL("",$C$7,"getVolatility",[1]!obMake("","int",D$10),[1]!obMake("","int",$B50)),"getAverage"))</f>
        <v>#N/A</v>
      </c>
      <c r="E50" s="79" t="e">
        <f>[1]!OBGET([1]!OBCALL("",[1]!OBCALL("",$C$7,"getVolatility",[1]!obMake("","int",E$10),[1]!obMake("","int",$B50)),"getAverage"))</f>
        <v>#N/A</v>
      </c>
      <c r="F50" s="79" t="e">
        <f>[1]!OBGET([1]!OBCALL("",[1]!OBCALL("",$C$7,"getVolatility",[1]!obMake("","int",F$10),[1]!obMake("","int",$B50)),"getAverage"))</f>
        <v>#N/A</v>
      </c>
      <c r="G50" s="79" t="e">
        <f>[1]!OBGET([1]!OBCALL("",[1]!OBCALL("",$C$7,"getVolatility",[1]!obMake("","int",G$10),[1]!obMake("","int",$B50)),"getAverage"))</f>
        <v>#N/A</v>
      </c>
      <c r="H50" s="79" t="e">
        <f>[1]!OBGET([1]!OBCALL("",[1]!OBCALL("",$C$7,"getVolatility",[1]!obMake("","int",H$10),[1]!obMake("","int",$B50)),"getAverage"))</f>
        <v>#N/A</v>
      </c>
      <c r="I50" s="79" t="e">
        <f>[1]!OBGET([1]!OBCALL("",[1]!OBCALL("",$C$7,"getVolatility",[1]!obMake("","int",I$10),[1]!obMake("","int",$B50)),"getAverage"))</f>
        <v>#N/A</v>
      </c>
      <c r="J50" s="79" t="e">
        <f>[1]!OBGET([1]!OBCALL("",[1]!OBCALL("",$C$7,"getVolatility",[1]!obMake("","int",J$10),[1]!obMake("","int",$B50)),"getAverage"))</f>
        <v>#N/A</v>
      </c>
      <c r="K50" s="79" t="e">
        <f>[1]!OBGET([1]!OBCALL("",[1]!OBCALL("",$C$7,"getVolatility",[1]!obMake("","int",K$10),[1]!obMake("","int",$B50)),"getAverage"))</f>
        <v>#N/A</v>
      </c>
      <c r="L50" s="79" t="e">
        <f>[1]!OBGET([1]!OBCALL("",[1]!OBCALL("",$C$7,"getVolatility",[1]!obMake("","int",L$10),[1]!obMake("","int",$B50)),"getAverage"))</f>
        <v>#N/A</v>
      </c>
      <c r="M50" s="79" t="e">
        <f>[1]!OBGET([1]!OBCALL("",[1]!OBCALL("",$C$7,"getVolatility",[1]!obMake("","int",M$10),[1]!obMake("","int",$B50)),"getAverage"))</f>
        <v>#N/A</v>
      </c>
      <c r="N50" s="79" t="e">
        <f>[1]!OBGET([1]!OBCALL("",[1]!OBCALL("",$C$7,"getVolatility",[1]!obMake("","int",N$10),[1]!obMake("","int",$B50)),"getAverage"))</f>
        <v>#N/A</v>
      </c>
      <c r="O50" s="79" t="e">
        <f>[1]!OBGET([1]!OBCALL("",[1]!OBCALL("",$C$7,"getVolatility",[1]!obMake("","int",O$10),[1]!obMake("","int",$B50)),"getAverage"))</f>
        <v>#N/A</v>
      </c>
      <c r="P50" s="79" t="e">
        <f>[1]!OBGET([1]!OBCALL("",[1]!OBCALL("",$C$7,"getVolatility",[1]!obMake("","int",P$10),[1]!obMake("","int",$B50)),"getAverage"))</f>
        <v>#N/A</v>
      </c>
      <c r="Q50" s="79" t="e">
        <f>[1]!OBGET([1]!OBCALL("",[1]!OBCALL("",$C$7,"getVolatility",[1]!obMake("","int",Q$10),[1]!obMake("","int",$B50)),"getAverage"))</f>
        <v>#N/A</v>
      </c>
      <c r="R50" s="79" t="e">
        <f>[1]!OBGET([1]!OBCALL("",[1]!OBCALL("",$C$7,"getVolatility",[1]!obMake("","int",R$10),[1]!obMake("","int",$B50)),"getAverage"))</f>
        <v>#N/A</v>
      </c>
      <c r="S50" s="79" t="e">
        <f>[1]!OBGET([1]!OBCALL("",[1]!OBCALL("",$C$7,"getVolatility",[1]!obMake("","int",S$10),[1]!obMake("","int",$B50)),"getAverage"))</f>
        <v>#N/A</v>
      </c>
      <c r="T50" s="79" t="e">
        <f>[1]!OBGET([1]!OBCALL("",[1]!OBCALL("",$C$7,"getVolatility",[1]!obMake("","int",T$10),[1]!obMake("","int",$B50)),"getAverage"))</f>
        <v>#N/A</v>
      </c>
      <c r="U50" s="79" t="e">
        <f>[1]!OBGET([1]!OBCALL("",[1]!OBCALL("",$C$7,"getVolatility",[1]!obMake("","int",U$10),[1]!obMake("","int",$B50)),"getAverage"))</f>
        <v>#N/A</v>
      </c>
      <c r="V50" s="79" t="e">
        <f>[1]!OBGET([1]!OBCALL("",[1]!OBCALL("",$C$7,"getVolatility",[1]!obMake("","int",V$10),[1]!obMake("","int",$B50)),"getAverage"))</f>
        <v>#N/A</v>
      </c>
      <c r="W50" s="79" t="e">
        <f>[1]!OBGET([1]!OBCALL("",[1]!OBCALL("",$C$7,"getVolatility",[1]!obMake("","int",W$10),[1]!obMake("","int",$B50)),"getAverage"))</f>
        <v>#N/A</v>
      </c>
      <c r="X50" s="79" t="e">
        <f>[1]!OBGET([1]!OBCALL("",[1]!OBCALL("",$C$7,"getVolatility",[1]!obMake("","int",X$10),[1]!obMake("","int",$B50)),"getAverage"))</f>
        <v>#N/A</v>
      </c>
      <c r="Y50" s="79" t="e">
        <f>[1]!OBGET([1]!OBCALL("",[1]!OBCALL("",$C$7,"getVolatility",[1]!obMake("","int",Y$10),[1]!obMake("","int",$B50)),"getAverage"))</f>
        <v>#N/A</v>
      </c>
      <c r="Z50" s="79" t="e">
        <f>[1]!OBGET([1]!OBCALL("",[1]!OBCALL("",$C$7,"getVolatility",[1]!obMake("","int",Z$10),[1]!obMake("","int",$B50)),"getAverage"))</f>
        <v>#N/A</v>
      </c>
      <c r="AA50" s="79" t="e">
        <f>[1]!OBGET([1]!OBCALL("",[1]!OBCALL("",$C$7,"getVolatility",[1]!obMake("","int",AA$10),[1]!obMake("","int",$B50)),"getAverage"))</f>
        <v>#N/A</v>
      </c>
      <c r="AB50" s="79" t="e">
        <f>[1]!OBGET([1]!OBCALL("",[1]!OBCALL("",$C$7,"getVolatility",[1]!obMake("","int",AB$10),[1]!obMake("","int",$B50)),"getAverage"))</f>
        <v>#N/A</v>
      </c>
      <c r="AC50" s="79" t="e">
        <f>[1]!OBGET([1]!OBCALL("",[1]!OBCALL("",$C$7,"getVolatility",[1]!obMake("","int",AC$10),[1]!obMake("","int",$B50)),"getAverage"))</f>
        <v>#N/A</v>
      </c>
      <c r="AD50" s="79" t="e">
        <f>[1]!OBGET([1]!OBCALL("",[1]!OBCALL("",$C$7,"getVolatility",[1]!obMake("","int",AD$10),[1]!obMake("","int",$B50)),"getAverage"))</f>
        <v>#N/A</v>
      </c>
      <c r="AE50" s="79" t="e">
        <f>[1]!OBGET([1]!OBCALL("",[1]!OBCALL("",$C$7,"getVolatility",[1]!obMake("","int",AE$10),[1]!obMake("","int",$B50)),"getAverage"))</f>
        <v>#N/A</v>
      </c>
      <c r="AF50" s="79" t="e">
        <f>[1]!OBGET([1]!OBCALL("",[1]!OBCALL("",$C$7,"getVolatility",[1]!obMake("","int",AF$10),[1]!obMake("","int",$B50)),"getAverage"))</f>
        <v>#N/A</v>
      </c>
      <c r="AG50" s="79" t="e">
        <f>[1]!OBGET([1]!OBCALL("",[1]!OBCALL("",$C$7,"getVolatility",[1]!obMake("","int",AG$10),[1]!obMake("","int",$B50)),"getAverage"))</f>
        <v>#N/A</v>
      </c>
      <c r="AH50" s="79" t="e">
        <f>[1]!OBGET([1]!OBCALL("",[1]!OBCALL("",$C$7,"getVolatility",[1]!obMake("","int",AH$10),[1]!obMake("","int",$B50)),"getAverage"))</f>
        <v>#N/A</v>
      </c>
      <c r="AI50" s="79" t="e">
        <f>[1]!OBGET([1]!OBCALL("",[1]!OBCALL("",$C$7,"getVolatility",[1]!obMake("","int",AI$10),[1]!obMake("","int",$B50)),"getAverage"))</f>
        <v>#N/A</v>
      </c>
      <c r="AJ50" s="79" t="e">
        <f>[1]!OBGET([1]!OBCALL("",[1]!OBCALL("",$C$7,"getVolatility",[1]!obMake("","int",AJ$10),[1]!obMake("","int",$B50)),"getAverage"))</f>
        <v>#N/A</v>
      </c>
      <c r="AK50" s="79" t="e">
        <f>[1]!OBGET([1]!OBCALL("",[1]!OBCALL("",$C$7,"getVolatility",[1]!obMake("","int",AK$10),[1]!obMake("","int",$B50)),"getAverage"))</f>
        <v>#N/A</v>
      </c>
      <c r="AL50" s="79" t="e">
        <f>[1]!OBGET([1]!OBCALL("",[1]!OBCALL("",$C$7,"getVolatility",[1]!obMake("","int",AL$10),[1]!obMake("","int",$B50)),"getAverage"))</f>
        <v>#N/A</v>
      </c>
      <c r="AM50" s="79" t="e">
        <f>[1]!OBGET([1]!OBCALL("",[1]!OBCALL("",$C$7,"getVolatility",[1]!obMake("","int",AM$10),[1]!obMake("","int",$B50)),"getAverage"))</f>
        <v>#N/A</v>
      </c>
      <c r="AN50" s="79" t="e">
        <f>[1]!OBGET([1]!OBCALL("",[1]!OBCALL("",$C$7,"getVolatility",[1]!obMake("","int",AN$10),[1]!obMake("","int",$B50)),"getAverage"))</f>
        <v>#N/A</v>
      </c>
      <c r="AO50" s="79" t="e">
        <f>[1]!OBGET([1]!OBCALL("",[1]!OBCALL("",$C$7,"getVolatility",[1]!obMake("","int",AO$10),[1]!obMake("","int",$B50)),"getAverage"))</f>
        <v>#N/A</v>
      </c>
    </row>
    <row r="51" spans="2:41" ht="13.65" customHeight="1" x14ac:dyDescent="0.25">
      <c r="B51" s="34"/>
      <c r="C51" s="41"/>
      <c r="D51" s="41"/>
      <c r="E51" s="14"/>
      <c r="F51" s="14"/>
    </row>
    <row r="52" spans="2:41" ht="13.65" customHeight="1" x14ac:dyDescent="0.25">
      <c r="B52" s="47" t="s">
        <v>146</v>
      </c>
      <c r="C52" s="32" t="e">
        <f>[1]!OBCALL("correlationModelFromLMM",$C$6,"getCorrelationModel")</f>
        <v>#N/A</v>
      </c>
      <c r="D52" s="41"/>
      <c r="E52" s="14"/>
      <c r="F52" s="14"/>
    </row>
    <row r="53" spans="2:41" ht="13.65" customHeight="1" x14ac:dyDescent="0.25">
      <c r="B53" s="47" t="s">
        <v>147</v>
      </c>
      <c r="C53" s="80">
        <v>0</v>
      </c>
      <c r="D53" s="41"/>
      <c r="E53" s="14"/>
      <c r="F53" s="14"/>
    </row>
    <row r="54" spans="2:41" ht="13.65" customHeight="1" x14ac:dyDescent="0.25">
      <c r="B54" s="34"/>
      <c r="C54" s="80" t="s">
        <v>148</v>
      </c>
      <c r="D54" s="14"/>
      <c r="E54" s="14"/>
      <c r="F54" s="14"/>
    </row>
    <row r="55" spans="2:41" ht="13.65" customHeight="1" x14ac:dyDescent="0.25">
      <c r="B55" s="81"/>
      <c r="C55" s="57">
        <v>0</v>
      </c>
      <c r="D55" s="57">
        <f t="shared" ref="D55:AO55" si="1">C55+1</f>
        <v>1</v>
      </c>
      <c r="E55" s="57">
        <f t="shared" si="1"/>
        <v>2</v>
      </c>
      <c r="F55" s="57">
        <f t="shared" si="1"/>
        <v>3</v>
      </c>
      <c r="G55" s="57">
        <f t="shared" si="1"/>
        <v>4</v>
      </c>
      <c r="H55" s="57">
        <f t="shared" si="1"/>
        <v>5</v>
      </c>
      <c r="I55" s="57">
        <f t="shared" si="1"/>
        <v>6</v>
      </c>
      <c r="J55" s="57">
        <f t="shared" si="1"/>
        <v>7</v>
      </c>
      <c r="K55" s="57">
        <f t="shared" si="1"/>
        <v>8</v>
      </c>
      <c r="L55" s="57">
        <f t="shared" si="1"/>
        <v>9</v>
      </c>
      <c r="M55" s="57">
        <f t="shared" si="1"/>
        <v>10</v>
      </c>
      <c r="N55" s="57">
        <f t="shared" si="1"/>
        <v>11</v>
      </c>
      <c r="O55" s="57">
        <f t="shared" si="1"/>
        <v>12</v>
      </c>
      <c r="P55" s="57">
        <f t="shared" si="1"/>
        <v>13</v>
      </c>
      <c r="Q55" s="57">
        <f t="shared" si="1"/>
        <v>14</v>
      </c>
      <c r="R55" s="57">
        <f t="shared" si="1"/>
        <v>15</v>
      </c>
      <c r="S55" s="57">
        <f t="shared" si="1"/>
        <v>16</v>
      </c>
      <c r="T55" s="57">
        <f t="shared" si="1"/>
        <v>17</v>
      </c>
      <c r="U55" s="57">
        <f t="shared" si="1"/>
        <v>18</v>
      </c>
      <c r="V55" s="57">
        <f t="shared" si="1"/>
        <v>19</v>
      </c>
      <c r="W55" s="57">
        <f t="shared" si="1"/>
        <v>20</v>
      </c>
      <c r="X55" s="57">
        <f t="shared" si="1"/>
        <v>21</v>
      </c>
      <c r="Y55" s="57">
        <f t="shared" si="1"/>
        <v>22</v>
      </c>
      <c r="Z55" s="57">
        <f t="shared" si="1"/>
        <v>23</v>
      </c>
      <c r="AA55" s="57">
        <f t="shared" si="1"/>
        <v>24</v>
      </c>
      <c r="AB55" s="57">
        <f t="shared" si="1"/>
        <v>25</v>
      </c>
      <c r="AC55" s="57">
        <f t="shared" si="1"/>
        <v>26</v>
      </c>
      <c r="AD55" s="57">
        <f t="shared" si="1"/>
        <v>27</v>
      </c>
      <c r="AE55" s="57">
        <f t="shared" si="1"/>
        <v>28</v>
      </c>
      <c r="AF55" s="57">
        <f t="shared" si="1"/>
        <v>29</v>
      </c>
      <c r="AG55" s="57">
        <f t="shared" si="1"/>
        <v>30</v>
      </c>
      <c r="AH55" s="57">
        <f t="shared" si="1"/>
        <v>31</v>
      </c>
      <c r="AI55" s="57">
        <f t="shared" si="1"/>
        <v>32</v>
      </c>
      <c r="AJ55" s="57">
        <f t="shared" si="1"/>
        <v>33</v>
      </c>
      <c r="AK55" s="57">
        <f t="shared" si="1"/>
        <v>34</v>
      </c>
      <c r="AL55" s="57">
        <f t="shared" si="1"/>
        <v>35</v>
      </c>
      <c r="AM55" s="57">
        <f t="shared" si="1"/>
        <v>36</v>
      </c>
      <c r="AN55" s="57">
        <f t="shared" si="1"/>
        <v>37</v>
      </c>
      <c r="AO55" s="57">
        <f t="shared" si="1"/>
        <v>38</v>
      </c>
    </row>
    <row r="56" spans="2:41" ht="13.65" customHeight="1" x14ac:dyDescent="0.25">
      <c r="B56" s="34">
        <v>0</v>
      </c>
      <c r="C56" s="79" t="e">
        <f>[1]!OBGET([1]!OBCALL("",$C$52,"getCorrelation",[1]!obMake("","int",$C$53),[1]!obMake("","int",C$10),[1]!obMake("","int",$B56)))</f>
        <v>#N/A</v>
      </c>
      <c r="D56" s="79" t="e">
        <f>[1]!OBGET([1]!OBCALL("",$C$52,"getCorrelation",[1]!obMake("","int",$C$53),[1]!obMake("","int",D$10),[1]!obMake("","int",$B56)))</f>
        <v>#N/A</v>
      </c>
      <c r="E56" s="79" t="e">
        <f>[1]!OBGET([1]!OBCALL("",$C$52,"getCorrelation",[1]!obMake("","int",$C$53),[1]!obMake("","int",E$10),[1]!obMake("","int",$B56)))</f>
        <v>#N/A</v>
      </c>
      <c r="F56" s="79" t="e">
        <f>[1]!OBGET([1]!OBCALL("",$C$52,"getCorrelation",[1]!obMake("","int",$C$53),[1]!obMake("","int",F$10),[1]!obMake("","int",$B56)))</f>
        <v>#N/A</v>
      </c>
      <c r="G56" s="79" t="e">
        <f>[1]!OBGET([1]!OBCALL("",$C$52,"getCorrelation",[1]!obMake("","int",$C$53),[1]!obMake("","int",G$10),[1]!obMake("","int",$B56)))</f>
        <v>#N/A</v>
      </c>
      <c r="H56" s="79" t="e">
        <f>[1]!OBGET([1]!OBCALL("",$C$52,"getCorrelation",[1]!obMake("","int",$C$53),[1]!obMake("","int",H$10),[1]!obMake("","int",$B56)))</f>
        <v>#N/A</v>
      </c>
      <c r="I56" s="79" t="e">
        <f>[1]!OBGET([1]!OBCALL("",$C$52,"getCorrelation",[1]!obMake("","int",$C$53),[1]!obMake("","int",I$10),[1]!obMake("","int",$B56)))</f>
        <v>#N/A</v>
      </c>
      <c r="J56" s="79" t="e">
        <f>[1]!OBGET([1]!OBCALL("",$C$52,"getCorrelation",[1]!obMake("","int",$C$53),[1]!obMake("","int",J$10),[1]!obMake("","int",$B56)))</f>
        <v>#N/A</v>
      </c>
      <c r="K56" s="79" t="e">
        <f>[1]!OBGET([1]!OBCALL("",$C$52,"getCorrelation",[1]!obMake("","int",$C$53),[1]!obMake("","int",K$10),[1]!obMake("","int",$B56)))</f>
        <v>#N/A</v>
      </c>
      <c r="L56" s="79" t="e">
        <f>[1]!OBGET([1]!OBCALL("",$C$52,"getCorrelation",[1]!obMake("","int",$C$53),[1]!obMake("","int",L$10),[1]!obMake("","int",$B56)))</f>
        <v>#N/A</v>
      </c>
      <c r="M56" s="79" t="e">
        <f>[1]!OBGET([1]!OBCALL("",$C$52,"getCorrelation",[1]!obMake("","int",$C$53),[1]!obMake("","int",M$10),[1]!obMake("","int",$B56)))</f>
        <v>#N/A</v>
      </c>
      <c r="N56" s="79" t="e">
        <f>[1]!OBGET([1]!OBCALL("",$C$52,"getCorrelation",[1]!obMake("","int",$C$53),[1]!obMake("","int",N$10),[1]!obMake("","int",$B56)))</f>
        <v>#N/A</v>
      </c>
      <c r="O56" s="79" t="e">
        <f>[1]!OBGET([1]!OBCALL("",$C$52,"getCorrelation",[1]!obMake("","int",$C$53),[1]!obMake("","int",O$10),[1]!obMake("","int",$B56)))</f>
        <v>#N/A</v>
      </c>
      <c r="P56" s="79" t="e">
        <f>[1]!OBGET([1]!OBCALL("",$C$52,"getCorrelation",[1]!obMake("","int",$C$53),[1]!obMake("","int",P$10),[1]!obMake("","int",$B56)))</f>
        <v>#N/A</v>
      </c>
      <c r="Q56" s="79" t="e">
        <f>[1]!OBGET([1]!OBCALL("",$C$52,"getCorrelation",[1]!obMake("","int",$C$53),[1]!obMake("","int",Q$10),[1]!obMake("","int",$B56)))</f>
        <v>#N/A</v>
      </c>
      <c r="R56" s="79" t="e">
        <f>[1]!OBGET([1]!OBCALL("",$C$52,"getCorrelation",[1]!obMake("","int",$C$53),[1]!obMake("","int",R$10),[1]!obMake("","int",$B56)))</f>
        <v>#N/A</v>
      </c>
      <c r="S56" s="79" t="e">
        <f>[1]!OBGET([1]!OBCALL("",$C$52,"getCorrelation",[1]!obMake("","int",$C$53),[1]!obMake("","int",S$10),[1]!obMake("","int",$B56)))</f>
        <v>#N/A</v>
      </c>
      <c r="T56" s="79" t="e">
        <f>[1]!OBGET([1]!OBCALL("",$C$52,"getCorrelation",[1]!obMake("","int",$C$53),[1]!obMake("","int",T$10),[1]!obMake("","int",$B56)))</f>
        <v>#N/A</v>
      </c>
      <c r="U56" s="79" t="e">
        <f>[1]!OBGET([1]!OBCALL("",$C$52,"getCorrelation",[1]!obMake("","int",$C$53),[1]!obMake("","int",U$10),[1]!obMake("","int",$B56)))</f>
        <v>#N/A</v>
      </c>
      <c r="V56" s="79" t="e">
        <f>[1]!OBGET([1]!OBCALL("",$C$52,"getCorrelation",[1]!obMake("","int",$C$53),[1]!obMake("","int",V$10),[1]!obMake("","int",$B56)))</f>
        <v>#N/A</v>
      </c>
      <c r="W56" s="79" t="e">
        <f>[1]!OBGET([1]!OBCALL("",$C$52,"getCorrelation",[1]!obMake("","int",$C$53),[1]!obMake("","int",W$10),[1]!obMake("","int",$B56)))</f>
        <v>#N/A</v>
      </c>
      <c r="X56" s="79" t="e">
        <f>[1]!OBGET([1]!OBCALL("",$C$52,"getCorrelation",[1]!obMake("","int",$C$53),[1]!obMake("","int",X$10),[1]!obMake("","int",$B56)))</f>
        <v>#N/A</v>
      </c>
      <c r="Y56" s="79" t="e">
        <f>[1]!OBGET([1]!OBCALL("",$C$52,"getCorrelation",[1]!obMake("","int",$C$53),[1]!obMake("","int",Y$10),[1]!obMake("","int",$B56)))</f>
        <v>#N/A</v>
      </c>
      <c r="Z56" s="79" t="e">
        <f>[1]!OBGET([1]!OBCALL("",$C$52,"getCorrelation",[1]!obMake("","int",$C$53),[1]!obMake("","int",Z$10),[1]!obMake("","int",$B56)))</f>
        <v>#N/A</v>
      </c>
      <c r="AA56" s="79" t="e">
        <f>[1]!OBGET([1]!OBCALL("",$C$52,"getCorrelation",[1]!obMake("","int",$C$53),[1]!obMake("","int",AA$10),[1]!obMake("","int",$B56)))</f>
        <v>#N/A</v>
      </c>
      <c r="AB56" s="79" t="e">
        <f>[1]!OBGET([1]!OBCALL("",$C$52,"getCorrelation",[1]!obMake("","int",$C$53),[1]!obMake("","int",AB$10),[1]!obMake("","int",$B56)))</f>
        <v>#N/A</v>
      </c>
      <c r="AC56" s="79" t="e">
        <f>[1]!OBGET([1]!OBCALL("",$C$52,"getCorrelation",[1]!obMake("","int",$C$53),[1]!obMake("","int",AC$10),[1]!obMake("","int",$B56)))</f>
        <v>#N/A</v>
      </c>
      <c r="AD56" s="79" t="e">
        <f>[1]!OBGET([1]!OBCALL("",$C$52,"getCorrelation",[1]!obMake("","int",$C$53),[1]!obMake("","int",AD$10),[1]!obMake("","int",$B56)))</f>
        <v>#N/A</v>
      </c>
      <c r="AE56" s="79" t="e">
        <f>[1]!OBGET([1]!OBCALL("",$C$52,"getCorrelation",[1]!obMake("","int",$C$53),[1]!obMake("","int",AE$10),[1]!obMake("","int",$B56)))</f>
        <v>#N/A</v>
      </c>
      <c r="AF56" s="79" t="e">
        <f>[1]!OBGET([1]!OBCALL("",$C$52,"getCorrelation",[1]!obMake("","int",$C$53),[1]!obMake("","int",AF$10),[1]!obMake("","int",$B56)))</f>
        <v>#N/A</v>
      </c>
      <c r="AG56" s="79" t="e">
        <f>[1]!OBGET([1]!OBCALL("",$C$52,"getCorrelation",[1]!obMake("","int",$C$53),[1]!obMake("","int",AG$10),[1]!obMake("","int",$B56)))</f>
        <v>#N/A</v>
      </c>
      <c r="AH56" s="79" t="e">
        <f>[1]!OBGET([1]!OBCALL("",$C$52,"getCorrelation",[1]!obMake("","int",$C$53),[1]!obMake("","int",AH$10),[1]!obMake("","int",$B56)))</f>
        <v>#N/A</v>
      </c>
      <c r="AI56" s="79" t="e">
        <f>[1]!OBGET([1]!OBCALL("",$C$52,"getCorrelation",[1]!obMake("","int",$C$53),[1]!obMake("","int",AI$10),[1]!obMake("","int",$B56)))</f>
        <v>#N/A</v>
      </c>
      <c r="AJ56" s="79" t="e">
        <f>[1]!OBGET([1]!OBCALL("",$C$52,"getCorrelation",[1]!obMake("","int",$C$53),[1]!obMake("","int",AJ$10),[1]!obMake("","int",$B56)))</f>
        <v>#N/A</v>
      </c>
      <c r="AK56" s="79" t="e">
        <f>[1]!OBGET([1]!OBCALL("",$C$52,"getCorrelation",[1]!obMake("","int",$C$53),[1]!obMake("","int",AK$10),[1]!obMake("","int",$B56)))</f>
        <v>#N/A</v>
      </c>
      <c r="AL56" s="79" t="e">
        <f>[1]!OBGET([1]!OBCALL("",$C$52,"getCorrelation",[1]!obMake("","int",$C$53),[1]!obMake("","int",AL$10),[1]!obMake("","int",$B56)))</f>
        <v>#N/A</v>
      </c>
      <c r="AM56" s="79" t="e">
        <f>[1]!OBGET([1]!OBCALL("",$C$52,"getCorrelation",[1]!obMake("","int",$C$53),[1]!obMake("","int",AM$10),[1]!obMake("","int",$B56)))</f>
        <v>#N/A</v>
      </c>
      <c r="AN56" s="79" t="e">
        <f>[1]!OBGET([1]!OBCALL("",$C$52,"getCorrelation",[1]!obMake("","int",$C$53),[1]!obMake("","int",AN$10),[1]!obMake("","int",$B56)))</f>
        <v>#N/A</v>
      </c>
      <c r="AO56" s="79" t="e">
        <f>[1]!OBGET([1]!OBCALL("",$C$52,"getCorrelation",[1]!obMake("","int",$C$53),[1]!obMake("","int",AO$10),[1]!obMake("","int",$B56)))</f>
        <v>#N/A</v>
      </c>
    </row>
    <row r="57" spans="2:41" ht="13.65" customHeight="1" x14ac:dyDescent="0.25">
      <c r="B57" s="34">
        <v>1</v>
      </c>
      <c r="C57" s="79" t="e">
        <f>[1]!OBGET([1]!OBCALL("",$C$52,"getCorrelation",[1]!obMake("","int",$C$53),[1]!obMake("","int",C$10),[1]!obMake("","int",$B57)))</f>
        <v>#N/A</v>
      </c>
      <c r="D57" s="79" t="e">
        <f>[1]!OBGET([1]!OBCALL("",$C$52,"getCorrelation",[1]!obMake("","int",$C$53),[1]!obMake("","int",D$10),[1]!obMake("","int",$B57)))</f>
        <v>#N/A</v>
      </c>
      <c r="E57" s="79" t="e">
        <f>[1]!OBGET([1]!OBCALL("",$C$52,"getCorrelation",[1]!obMake("","int",$C$53),[1]!obMake("","int",E$10),[1]!obMake("","int",$B57)))</f>
        <v>#N/A</v>
      </c>
      <c r="F57" s="79" t="e">
        <f>[1]!OBGET([1]!OBCALL("",$C$52,"getCorrelation",[1]!obMake("","int",$C$53),[1]!obMake("","int",F$10),[1]!obMake("","int",$B57)))</f>
        <v>#N/A</v>
      </c>
      <c r="G57" s="79" t="e">
        <f>[1]!OBGET([1]!OBCALL("",$C$52,"getCorrelation",[1]!obMake("","int",$C$53),[1]!obMake("","int",G$10),[1]!obMake("","int",$B57)))</f>
        <v>#N/A</v>
      </c>
      <c r="H57" s="79" t="e">
        <f>[1]!OBGET([1]!OBCALL("",$C$52,"getCorrelation",[1]!obMake("","int",$C$53),[1]!obMake("","int",H$10),[1]!obMake("","int",$B57)))</f>
        <v>#N/A</v>
      </c>
      <c r="I57" s="79" t="e">
        <f>[1]!OBGET([1]!OBCALL("",$C$52,"getCorrelation",[1]!obMake("","int",$C$53),[1]!obMake("","int",I$10),[1]!obMake("","int",$B57)))</f>
        <v>#N/A</v>
      </c>
      <c r="J57" s="79" t="e">
        <f>[1]!OBGET([1]!OBCALL("",$C$52,"getCorrelation",[1]!obMake("","int",$C$53),[1]!obMake("","int",J$10),[1]!obMake("","int",$B57)))</f>
        <v>#N/A</v>
      </c>
      <c r="K57" s="79" t="e">
        <f>[1]!OBGET([1]!OBCALL("",$C$52,"getCorrelation",[1]!obMake("","int",$C$53),[1]!obMake("","int",K$10),[1]!obMake("","int",$B57)))</f>
        <v>#N/A</v>
      </c>
      <c r="L57" s="79" t="e">
        <f>[1]!OBGET([1]!OBCALL("",$C$52,"getCorrelation",[1]!obMake("","int",$C$53),[1]!obMake("","int",L$10),[1]!obMake("","int",$B57)))</f>
        <v>#N/A</v>
      </c>
      <c r="M57" s="79" t="e">
        <f>[1]!OBGET([1]!OBCALL("",$C$52,"getCorrelation",[1]!obMake("","int",$C$53),[1]!obMake("","int",M$10),[1]!obMake("","int",$B57)))</f>
        <v>#N/A</v>
      </c>
      <c r="N57" s="79" t="e">
        <f>[1]!OBGET([1]!OBCALL("",$C$52,"getCorrelation",[1]!obMake("","int",$C$53),[1]!obMake("","int",N$10),[1]!obMake("","int",$B57)))</f>
        <v>#N/A</v>
      </c>
      <c r="O57" s="79" t="e">
        <f>[1]!OBGET([1]!OBCALL("",$C$52,"getCorrelation",[1]!obMake("","int",$C$53),[1]!obMake("","int",O$10),[1]!obMake("","int",$B57)))</f>
        <v>#N/A</v>
      </c>
      <c r="P57" s="79" t="e">
        <f>[1]!OBGET([1]!OBCALL("",$C$52,"getCorrelation",[1]!obMake("","int",$C$53),[1]!obMake("","int",P$10),[1]!obMake("","int",$B57)))</f>
        <v>#N/A</v>
      </c>
      <c r="Q57" s="79" t="e">
        <f>[1]!OBGET([1]!OBCALL("",$C$52,"getCorrelation",[1]!obMake("","int",$C$53),[1]!obMake("","int",Q$10),[1]!obMake("","int",$B57)))</f>
        <v>#N/A</v>
      </c>
      <c r="R57" s="79" t="e">
        <f>[1]!OBGET([1]!OBCALL("",$C$52,"getCorrelation",[1]!obMake("","int",$C$53),[1]!obMake("","int",R$10),[1]!obMake("","int",$B57)))</f>
        <v>#N/A</v>
      </c>
      <c r="S57" s="79" t="e">
        <f>[1]!OBGET([1]!OBCALL("",$C$52,"getCorrelation",[1]!obMake("","int",$C$53),[1]!obMake("","int",S$10),[1]!obMake("","int",$B57)))</f>
        <v>#N/A</v>
      </c>
      <c r="T57" s="79" t="e">
        <f>[1]!OBGET([1]!OBCALL("",$C$52,"getCorrelation",[1]!obMake("","int",$C$53),[1]!obMake("","int",T$10),[1]!obMake("","int",$B57)))</f>
        <v>#N/A</v>
      </c>
      <c r="U57" s="79" t="e">
        <f>[1]!OBGET([1]!OBCALL("",$C$52,"getCorrelation",[1]!obMake("","int",$C$53),[1]!obMake("","int",U$10),[1]!obMake("","int",$B57)))</f>
        <v>#N/A</v>
      </c>
      <c r="V57" s="79" t="e">
        <f>[1]!OBGET([1]!OBCALL("",$C$52,"getCorrelation",[1]!obMake("","int",$C$53),[1]!obMake("","int",V$10),[1]!obMake("","int",$B57)))</f>
        <v>#N/A</v>
      </c>
      <c r="W57" s="79" t="e">
        <f>[1]!OBGET([1]!OBCALL("",$C$52,"getCorrelation",[1]!obMake("","int",$C$53),[1]!obMake("","int",W$10),[1]!obMake("","int",$B57)))</f>
        <v>#N/A</v>
      </c>
      <c r="X57" s="79" t="e">
        <f>[1]!OBGET([1]!OBCALL("",$C$52,"getCorrelation",[1]!obMake("","int",$C$53),[1]!obMake("","int",X$10),[1]!obMake("","int",$B57)))</f>
        <v>#N/A</v>
      </c>
      <c r="Y57" s="79" t="e">
        <f>[1]!OBGET([1]!OBCALL("",$C$52,"getCorrelation",[1]!obMake("","int",$C$53),[1]!obMake("","int",Y$10),[1]!obMake("","int",$B57)))</f>
        <v>#N/A</v>
      </c>
      <c r="Z57" s="79" t="e">
        <f>[1]!OBGET([1]!OBCALL("",$C$52,"getCorrelation",[1]!obMake("","int",$C$53),[1]!obMake("","int",Z$10),[1]!obMake("","int",$B57)))</f>
        <v>#N/A</v>
      </c>
      <c r="AA57" s="79" t="e">
        <f>[1]!OBGET([1]!OBCALL("",$C$52,"getCorrelation",[1]!obMake("","int",$C$53),[1]!obMake("","int",AA$10),[1]!obMake("","int",$B57)))</f>
        <v>#N/A</v>
      </c>
      <c r="AB57" s="79" t="e">
        <f>[1]!OBGET([1]!OBCALL("",$C$52,"getCorrelation",[1]!obMake("","int",$C$53),[1]!obMake("","int",AB$10),[1]!obMake("","int",$B57)))</f>
        <v>#N/A</v>
      </c>
      <c r="AC57" s="79" t="e">
        <f>[1]!OBGET([1]!OBCALL("",$C$52,"getCorrelation",[1]!obMake("","int",$C$53),[1]!obMake("","int",AC$10),[1]!obMake("","int",$B57)))</f>
        <v>#N/A</v>
      </c>
      <c r="AD57" s="79" t="e">
        <f>[1]!OBGET([1]!OBCALL("",$C$52,"getCorrelation",[1]!obMake("","int",$C$53),[1]!obMake("","int",AD$10),[1]!obMake("","int",$B57)))</f>
        <v>#N/A</v>
      </c>
      <c r="AE57" s="79" t="e">
        <f>[1]!OBGET([1]!OBCALL("",$C$52,"getCorrelation",[1]!obMake("","int",$C$53),[1]!obMake("","int",AE$10),[1]!obMake("","int",$B57)))</f>
        <v>#N/A</v>
      </c>
      <c r="AF57" s="79" t="e">
        <f>[1]!OBGET([1]!OBCALL("",$C$52,"getCorrelation",[1]!obMake("","int",$C$53),[1]!obMake("","int",AF$10),[1]!obMake("","int",$B57)))</f>
        <v>#N/A</v>
      </c>
      <c r="AG57" s="79" t="e">
        <f>[1]!OBGET([1]!OBCALL("",$C$52,"getCorrelation",[1]!obMake("","int",$C$53),[1]!obMake("","int",AG$10),[1]!obMake("","int",$B57)))</f>
        <v>#N/A</v>
      </c>
      <c r="AH57" s="79" t="e">
        <f>[1]!OBGET([1]!OBCALL("",$C$52,"getCorrelation",[1]!obMake("","int",$C$53),[1]!obMake("","int",AH$10),[1]!obMake("","int",$B57)))</f>
        <v>#N/A</v>
      </c>
      <c r="AI57" s="79" t="e">
        <f>[1]!OBGET([1]!OBCALL("",$C$52,"getCorrelation",[1]!obMake("","int",$C$53),[1]!obMake("","int",AI$10),[1]!obMake("","int",$B57)))</f>
        <v>#N/A</v>
      </c>
      <c r="AJ57" s="79" t="e">
        <f>[1]!OBGET([1]!OBCALL("",$C$52,"getCorrelation",[1]!obMake("","int",$C$53),[1]!obMake("","int",AJ$10),[1]!obMake("","int",$B57)))</f>
        <v>#N/A</v>
      </c>
      <c r="AK57" s="79" t="e">
        <f>[1]!OBGET([1]!OBCALL("",$C$52,"getCorrelation",[1]!obMake("","int",$C$53),[1]!obMake("","int",AK$10),[1]!obMake("","int",$B57)))</f>
        <v>#N/A</v>
      </c>
      <c r="AL57" s="79" t="e">
        <f>[1]!OBGET([1]!OBCALL("",$C$52,"getCorrelation",[1]!obMake("","int",$C$53),[1]!obMake("","int",AL$10),[1]!obMake("","int",$B57)))</f>
        <v>#N/A</v>
      </c>
      <c r="AM57" s="79" t="e">
        <f>[1]!OBGET([1]!OBCALL("",$C$52,"getCorrelation",[1]!obMake("","int",$C$53),[1]!obMake("","int",AM$10),[1]!obMake("","int",$B57)))</f>
        <v>#N/A</v>
      </c>
      <c r="AN57" s="79" t="e">
        <f>[1]!OBGET([1]!OBCALL("",$C$52,"getCorrelation",[1]!obMake("","int",$C$53),[1]!obMake("","int",AN$10),[1]!obMake("","int",$B57)))</f>
        <v>#N/A</v>
      </c>
      <c r="AO57" s="79" t="e">
        <f>[1]!OBGET([1]!OBCALL("",$C$52,"getCorrelation",[1]!obMake("","int",$C$53),[1]!obMake("","int",AO$10),[1]!obMake("","int",$B57)))</f>
        <v>#N/A</v>
      </c>
    </row>
    <row r="58" spans="2:41" ht="13.65" customHeight="1" x14ac:dyDescent="0.25">
      <c r="B58" s="34">
        <v>2</v>
      </c>
      <c r="C58" s="79" t="e">
        <f>[1]!OBGET([1]!OBCALL("",$C$52,"getCorrelation",[1]!obMake("","int",$C$53),[1]!obMake("","int",C$10),[1]!obMake("","int",$B58)))</f>
        <v>#N/A</v>
      </c>
      <c r="D58" s="79" t="e">
        <f>[1]!OBGET([1]!OBCALL("",$C$52,"getCorrelation",[1]!obMake("","int",$C$53),[1]!obMake("","int",D$10),[1]!obMake("","int",$B58)))</f>
        <v>#N/A</v>
      </c>
      <c r="E58" s="79" t="e">
        <f>[1]!OBGET([1]!OBCALL("",$C$52,"getCorrelation",[1]!obMake("","int",$C$53),[1]!obMake("","int",E$10),[1]!obMake("","int",$B58)))</f>
        <v>#N/A</v>
      </c>
      <c r="F58" s="79" t="e">
        <f>[1]!OBGET([1]!OBCALL("",$C$52,"getCorrelation",[1]!obMake("","int",$C$53),[1]!obMake("","int",F$10),[1]!obMake("","int",$B58)))</f>
        <v>#N/A</v>
      </c>
      <c r="G58" s="79" t="e">
        <f>[1]!OBGET([1]!OBCALL("",$C$52,"getCorrelation",[1]!obMake("","int",$C$53),[1]!obMake("","int",G$10),[1]!obMake("","int",$B58)))</f>
        <v>#N/A</v>
      </c>
      <c r="H58" s="79" t="e">
        <f>[1]!OBGET([1]!OBCALL("",$C$52,"getCorrelation",[1]!obMake("","int",$C$53),[1]!obMake("","int",H$10),[1]!obMake("","int",$B58)))</f>
        <v>#N/A</v>
      </c>
      <c r="I58" s="79" t="e">
        <f>[1]!OBGET([1]!OBCALL("",$C$52,"getCorrelation",[1]!obMake("","int",$C$53),[1]!obMake("","int",I$10),[1]!obMake("","int",$B58)))</f>
        <v>#N/A</v>
      </c>
      <c r="J58" s="79" t="e">
        <f>[1]!OBGET([1]!OBCALL("",$C$52,"getCorrelation",[1]!obMake("","int",$C$53),[1]!obMake("","int",J$10),[1]!obMake("","int",$B58)))</f>
        <v>#N/A</v>
      </c>
      <c r="K58" s="79" t="e">
        <f>[1]!OBGET([1]!OBCALL("",$C$52,"getCorrelation",[1]!obMake("","int",$C$53),[1]!obMake("","int",K$10),[1]!obMake("","int",$B58)))</f>
        <v>#N/A</v>
      </c>
      <c r="L58" s="79" t="e">
        <f>[1]!OBGET([1]!OBCALL("",$C$52,"getCorrelation",[1]!obMake("","int",$C$53),[1]!obMake("","int",L$10),[1]!obMake("","int",$B58)))</f>
        <v>#N/A</v>
      </c>
      <c r="M58" s="79" t="e">
        <f>[1]!OBGET([1]!OBCALL("",$C$52,"getCorrelation",[1]!obMake("","int",$C$53),[1]!obMake("","int",M$10),[1]!obMake("","int",$B58)))</f>
        <v>#N/A</v>
      </c>
      <c r="N58" s="79" t="e">
        <f>[1]!OBGET([1]!OBCALL("",$C$52,"getCorrelation",[1]!obMake("","int",$C$53),[1]!obMake("","int",N$10),[1]!obMake("","int",$B58)))</f>
        <v>#N/A</v>
      </c>
      <c r="O58" s="79" t="e">
        <f>[1]!OBGET([1]!OBCALL("",$C$52,"getCorrelation",[1]!obMake("","int",$C$53),[1]!obMake("","int",O$10),[1]!obMake("","int",$B58)))</f>
        <v>#N/A</v>
      </c>
      <c r="P58" s="79" t="e">
        <f>[1]!OBGET([1]!OBCALL("",$C$52,"getCorrelation",[1]!obMake("","int",$C$53),[1]!obMake("","int",P$10),[1]!obMake("","int",$B58)))</f>
        <v>#N/A</v>
      </c>
      <c r="Q58" s="79" t="e">
        <f>[1]!OBGET([1]!OBCALL("",$C$52,"getCorrelation",[1]!obMake("","int",$C$53),[1]!obMake("","int",Q$10),[1]!obMake("","int",$B58)))</f>
        <v>#N/A</v>
      </c>
      <c r="R58" s="79" t="e">
        <f>[1]!OBGET([1]!OBCALL("",$C$52,"getCorrelation",[1]!obMake("","int",$C$53),[1]!obMake("","int",R$10),[1]!obMake("","int",$B58)))</f>
        <v>#N/A</v>
      </c>
      <c r="S58" s="79" t="e">
        <f>[1]!OBGET([1]!OBCALL("",$C$52,"getCorrelation",[1]!obMake("","int",$C$53),[1]!obMake("","int",S$10),[1]!obMake("","int",$B58)))</f>
        <v>#N/A</v>
      </c>
      <c r="T58" s="79" t="e">
        <f>[1]!OBGET([1]!OBCALL("",$C$52,"getCorrelation",[1]!obMake("","int",$C$53),[1]!obMake("","int",T$10),[1]!obMake("","int",$B58)))</f>
        <v>#N/A</v>
      </c>
      <c r="U58" s="79" t="e">
        <f>[1]!OBGET([1]!OBCALL("",$C$52,"getCorrelation",[1]!obMake("","int",$C$53),[1]!obMake("","int",U$10),[1]!obMake("","int",$B58)))</f>
        <v>#N/A</v>
      </c>
      <c r="V58" s="79" t="e">
        <f>[1]!OBGET([1]!OBCALL("",$C$52,"getCorrelation",[1]!obMake("","int",$C$53),[1]!obMake("","int",V$10),[1]!obMake("","int",$B58)))</f>
        <v>#N/A</v>
      </c>
      <c r="W58" s="79" t="e">
        <f>[1]!OBGET([1]!OBCALL("",$C$52,"getCorrelation",[1]!obMake("","int",$C$53),[1]!obMake("","int",W$10),[1]!obMake("","int",$B58)))</f>
        <v>#N/A</v>
      </c>
      <c r="X58" s="79" t="e">
        <f>[1]!OBGET([1]!OBCALL("",$C$52,"getCorrelation",[1]!obMake("","int",$C$53),[1]!obMake("","int",X$10),[1]!obMake("","int",$B58)))</f>
        <v>#N/A</v>
      </c>
      <c r="Y58" s="79" t="e">
        <f>[1]!OBGET([1]!OBCALL("",$C$52,"getCorrelation",[1]!obMake("","int",$C$53),[1]!obMake("","int",Y$10),[1]!obMake("","int",$B58)))</f>
        <v>#N/A</v>
      </c>
      <c r="Z58" s="79" t="e">
        <f>[1]!OBGET([1]!OBCALL("",$C$52,"getCorrelation",[1]!obMake("","int",$C$53),[1]!obMake("","int",Z$10),[1]!obMake("","int",$B58)))</f>
        <v>#N/A</v>
      </c>
      <c r="AA58" s="79" t="e">
        <f>[1]!OBGET([1]!OBCALL("",$C$52,"getCorrelation",[1]!obMake("","int",$C$53),[1]!obMake("","int",AA$10),[1]!obMake("","int",$B58)))</f>
        <v>#N/A</v>
      </c>
      <c r="AB58" s="79" t="e">
        <f>[1]!OBGET([1]!OBCALL("",$C$52,"getCorrelation",[1]!obMake("","int",$C$53),[1]!obMake("","int",AB$10),[1]!obMake("","int",$B58)))</f>
        <v>#N/A</v>
      </c>
      <c r="AC58" s="79" t="e">
        <f>[1]!OBGET([1]!OBCALL("",$C$52,"getCorrelation",[1]!obMake("","int",$C$53),[1]!obMake("","int",AC$10),[1]!obMake("","int",$B58)))</f>
        <v>#N/A</v>
      </c>
      <c r="AD58" s="79" t="e">
        <f>[1]!OBGET([1]!OBCALL("",$C$52,"getCorrelation",[1]!obMake("","int",$C$53),[1]!obMake("","int",AD$10),[1]!obMake("","int",$B58)))</f>
        <v>#N/A</v>
      </c>
      <c r="AE58" s="79" t="e">
        <f>[1]!OBGET([1]!OBCALL("",$C$52,"getCorrelation",[1]!obMake("","int",$C$53),[1]!obMake("","int",AE$10),[1]!obMake("","int",$B58)))</f>
        <v>#N/A</v>
      </c>
      <c r="AF58" s="79" t="e">
        <f>[1]!OBGET([1]!OBCALL("",$C$52,"getCorrelation",[1]!obMake("","int",$C$53),[1]!obMake("","int",AF$10),[1]!obMake("","int",$B58)))</f>
        <v>#N/A</v>
      </c>
      <c r="AG58" s="79" t="e">
        <f>[1]!OBGET([1]!OBCALL("",$C$52,"getCorrelation",[1]!obMake("","int",$C$53),[1]!obMake("","int",AG$10),[1]!obMake("","int",$B58)))</f>
        <v>#N/A</v>
      </c>
      <c r="AH58" s="79" t="e">
        <f>[1]!OBGET([1]!OBCALL("",$C$52,"getCorrelation",[1]!obMake("","int",$C$53),[1]!obMake("","int",AH$10),[1]!obMake("","int",$B58)))</f>
        <v>#N/A</v>
      </c>
      <c r="AI58" s="79" t="e">
        <f>[1]!OBGET([1]!OBCALL("",$C$52,"getCorrelation",[1]!obMake("","int",$C$53),[1]!obMake("","int",AI$10),[1]!obMake("","int",$B58)))</f>
        <v>#N/A</v>
      </c>
      <c r="AJ58" s="79" t="e">
        <f>[1]!OBGET([1]!OBCALL("",$C$52,"getCorrelation",[1]!obMake("","int",$C$53),[1]!obMake("","int",AJ$10),[1]!obMake("","int",$B58)))</f>
        <v>#N/A</v>
      </c>
      <c r="AK58" s="79" t="e">
        <f>[1]!OBGET([1]!OBCALL("",$C$52,"getCorrelation",[1]!obMake("","int",$C$53),[1]!obMake("","int",AK$10),[1]!obMake("","int",$B58)))</f>
        <v>#N/A</v>
      </c>
      <c r="AL58" s="79" t="e">
        <f>[1]!OBGET([1]!OBCALL("",$C$52,"getCorrelation",[1]!obMake("","int",$C$53),[1]!obMake("","int",AL$10),[1]!obMake("","int",$B58)))</f>
        <v>#N/A</v>
      </c>
      <c r="AM58" s="79" t="e">
        <f>[1]!OBGET([1]!OBCALL("",$C$52,"getCorrelation",[1]!obMake("","int",$C$53),[1]!obMake("","int",AM$10),[1]!obMake("","int",$B58)))</f>
        <v>#N/A</v>
      </c>
      <c r="AN58" s="79" t="e">
        <f>[1]!OBGET([1]!OBCALL("",$C$52,"getCorrelation",[1]!obMake("","int",$C$53),[1]!obMake("","int",AN$10),[1]!obMake("","int",$B58)))</f>
        <v>#N/A</v>
      </c>
      <c r="AO58" s="79" t="e">
        <f>[1]!OBGET([1]!OBCALL("",$C$52,"getCorrelation",[1]!obMake("","int",$C$53),[1]!obMake("","int",AO$10),[1]!obMake("","int",$B58)))</f>
        <v>#N/A</v>
      </c>
    </row>
    <row r="59" spans="2:41" ht="13.65" customHeight="1" x14ac:dyDescent="0.25">
      <c r="B59" s="34">
        <v>3</v>
      </c>
      <c r="C59" s="79" t="e">
        <f>[1]!OBGET([1]!OBCALL("",$C$52,"getCorrelation",[1]!obMake("","int",$C$53),[1]!obMake("","int",C$10),[1]!obMake("","int",$B59)))</f>
        <v>#N/A</v>
      </c>
      <c r="D59" s="79" t="e">
        <f>[1]!OBGET([1]!OBCALL("",$C$52,"getCorrelation",[1]!obMake("","int",$C$53),[1]!obMake("","int",D$10),[1]!obMake("","int",$B59)))</f>
        <v>#N/A</v>
      </c>
      <c r="E59" s="79" t="e">
        <f>[1]!OBGET([1]!OBCALL("",$C$52,"getCorrelation",[1]!obMake("","int",$C$53),[1]!obMake("","int",E$10),[1]!obMake("","int",$B59)))</f>
        <v>#N/A</v>
      </c>
      <c r="F59" s="79" t="e">
        <f>[1]!OBGET([1]!OBCALL("",$C$52,"getCorrelation",[1]!obMake("","int",$C$53),[1]!obMake("","int",F$10),[1]!obMake("","int",$B59)))</f>
        <v>#N/A</v>
      </c>
      <c r="G59" s="79" t="e">
        <f>[1]!OBGET([1]!OBCALL("",$C$52,"getCorrelation",[1]!obMake("","int",$C$53),[1]!obMake("","int",G$10),[1]!obMake("","int",$B59)))</f>
        <v>#N/A</v>
      </c>
      <c r="H59" s="79" t="e">
        <f>[1]!OBGET([1]!OBCALL("",$C$52,"getCorrelation",[1]!obMake("","int",$C$53),[1]!obMake("","int",H$10),[1]!obMake("","int",$B59)))</f>
        <v>#N/A</v>
      </c>
      <c r="I59" s="79" t="e">
        <f>[1]!OBGET([1]!OBCALL("",$C$52,"getCorrelation",[1]!obMake("","int",$C$53),[1]!obMake("","int",I$10),[1]!obMake("","int",$B59)))</f>
        <v>#N/A</v>
      </c>
      <c r="J59" s="79" t="e">
        <f>[1]!OBGET([1]!OBCALL("",$C$52,"getCorrelation",[1]!obMake("","int",$C$53),[1]!obMake("","int",J$10),[1]!obMake("","int",$B59)))</f>
        <v>#N/A</v>
      </c>
      <c r="K59" s="79" t="e">
        <f>[1]!OBGET([1]!OBCALL("",$C$52,"getCorrelation",[1]!obMake("","int",$C$53),[1]!obMake("","int",K$10),[1]!obMake("","int",$B59)))</f>
        <v>#N/A</v>
      </c>
      <c r="L59" s="79" t="e">
        <f>[1]!OBGET([1]!OBCALL("",$C$52,"getCorrelation",[1]!obMake("","int",$C$53),[1]!obMake("","int",L$10),[1]!obMake("","int",$B59)))</f>
        <v>#N/A</v>
      </c>
      <c r="M59" s="79" t="e">
        <f>[1]!OBGET([1]!OBCALL("",$C$52,"getCorrelation",[1]!obMake("","int",$C$53),[1]!obMake("","int",M$10),[1]!obMake("","int",$B59)))</f>
        <v>#N/A</v>
      </c>
      <c r="N59" s="79" t="e">
        <f>[1]!OBGET([1]!OBCALL("",$C$52,"getCorrelation",[1]!obMake("","int",$C$53),[1]!obMake("","int",N$10),[1]!obMake("","int",$B59)))</f>
        <v>#N/A</v>
      </c>
      <c r="O59" s="79" t="e">
        <f>[1]!OBGET([1]!OBCALL("",$C$52,"getCorrelation",[1]!obMake("","int",$C$53),[1]!obMake("","int",O$10),[1]!obMake("","int",$B59)))</f>
        <v>#N/A</v>
      </c>
      <c r="P59" s="79" t="e">
        <f>[1]!OBGET([1]!OBCALL("",$C$52,"getCorrelation",[1]!obMake("","int",$C$53),[1]!obMake("","int",P$10),[1]!obMake("","int",$B59)))</f>
        <v>#N/A</v>
      </c>
      <c r="Q59" s="79" t="e">
        <f>[1]!OBGET([1]!OBCALL("",$C$52,"getCorrelation",[1]!obMake("","int",$C$53),[1]!obMake("","int",Q$10),[1]!obMake("","int",$B59)))</f>
        <v>#N/A</v>
      </c>
      <c r="R59" s="79" t="e">
        <f>[1]!OBGET([1]!OBCALL("",$C$52,"getCorrelation",[1]!obMake("","int",$C$53),[1]!obMake("","int",R$10),[1]!obMake("","int",$B59)))</f>
        <v>#N/A</v>
      </c>
      <c r="S59" s="79" t="e">
        <f>[1]!OBGET([1]!OBCALL("",$C$52,"getCorrelation",[1]!obMake("","int",$C$53),[1]!obMake("","int",S$10),[1]!obMake("","int",$B59)))</f>
        <v>#N/A</v>
      </c>
      <c r="T59" s="79" t="e">
        <f>[1]!OBGET([1]!OBCALL("",$C$52,"getCorrelation",[1]!obMake("","int",$C$53),[1]!obMake("","int",T$10),[1]!obMake("","int",$B59)))</f>
        <v>#N/A</v>
      </c>
      <c r="U59" s="79" t="e">
        <f>[1]!OBGET([1]!OBCALL("",$C$52,"getCorrelation",[1]!obMake("","int",$C$53),[1]!obMake("","int",U$10),[1]!obMake("","int",$B59)))</f>
        <v>#N/A</v>
      </c>
      <c r="V59" s="79" t="e">
        <f>[1]!OBGET([1]!OBCALL("",$C$52,"getCorrelation",[1]!obMake("","int",$C$53),[1]!obMake("","int",V$10),[1]!obMake("","int",$B59)))</f>
        <v>#N/A</v>
      </c>
      <c r="W59" s="79" t="e">
        <f>[1]!OBGET([1]!OBCALL("",$C$52,"getCorrelation",[1]!obMake("","int",$C$53),[1]!obMake("","int",W$10),[1]!obMake("","int",$B59)))</f>
        <v>#N/A</v>
      </c>
      <c r="X59" s="79" t="e">
        <f>[1]!OBGET([1]!OBCALL("",$C$52,"getCorrelation",[1]!obMake("","int",$C$53),[1]!obMake("","int",X$10),[1]!obMake("","int",$B59)))</f>
        <v>#N/A</v>
      </c>
      <c r="Y59" s="79" t="e">
        <f>[1]!OBGET([1]!OBCALL("",$C$52,"getCorrelation",[1]!obMake("","int",$C$53),[1]!obMake("","int",Y$10),[1]!obMake("","int",$B59)))</f>
        <v>#N/A</v>
      </c>
      <c r="Z59" s="79" t="e">
        <f>[1]!OBGET([1]!OBCALL("",$C$52,"getCorrelation",[1]!obMake("","int",$C$53),[1]!obMake("","int",Z$10),[1]!obMake("","int",$B59)))</f>
        <v>#N/A</v>
      </c>
      <c r="AA59" s="79" t="e">
        <f>[1]!OBGET([1]!OBCALL("",$C$52,"getCorrelation",[1]!obMake("","int",$C$53),[1]!obMake("","int",AA$10),[1]!obMake("","int",$B59)))</f>
        <v>#N/A</v>
      </c>
      <c r="AB59" s="79" t="e">
        <f>[1]!OBGET([1]!OBCALL("",$C$52,"getCorrelation",[1]!obMake("","int",$C$53),[1]!obMake("","int",AB$10),[1]!obMake("","int",$B59)))</f>
        <v>#N/A</v>
      </c>
      <c r="AC59" s="79" t="e">
        <f>[1]!OBGET([1]!OBCALL("",$C$52,"getCorrelation",[1]!obMake("","int",$C$53),[1]!obMake("","int",AC$10),[1]!obMake("","int",$B59)))</f>
        <v>#N/A</v>
      </c>
      <c r="AD59" s="79" t="e">
        <f>[1]!OBGET([1]!OBCALL("",$C$52,"getCorrelation",[1]!obMake("","int",$C$53),[1]!obMake("","int",AD$10),[1]!obMake("","int",$B59)))</f>
        <v>#N/A</v>
      </c>
      <c r="AE59" s="79" t="e">
        <f>[1]!OBGET([1]!OBCALL("",$C$52,"getCorrelation",[1]!obMake("","int",$C$53),[1]!obMake("","int",AE$10),[1]!obMake("","int",$B59)))</f>
        <v>#N/A</v>
      </c>
      <c r="AF59" s="79" t="e">
        <f>[1]!OBGET([1]!OBCALL("",$C$52,"getCorrelation",[1]!obMake("","int",$C$53),[1]!obMake("","int",AF$10),[1]!obMake("","int",$B59)))</f>
        <v>#N/A</v>
      </c>
      <c r="AG59" s="79" t="e">
        <f>[1]!OBGET([1]!OBCALL("",$C$52,"getCorrelation",[1]!obMake("","int",$C$53),[1]!obMake("","int",AG$10),[1]!obMake("","int",$B59)))</f>
        <v>#N/A</v>
      </c>
      <c r="AH59" s="79" t="e">
        <f>[1]!OBGET([1]!OBCALL("",$C$52,"getCorrelation",[1]!obMake("","int",$C$53),[1]!obMake("","int",AH$10),[1]!obMake("","int",$B59)))</f>
        <v>#N/A</v>
      </c>
      <c r="AI59" s="79" t="e">
        <f>[1]!OBGET([1]!OBCALL("",$C$52,"getCorrelation",[1]!obMake("","int",$C$53),[1]!obMake("","int",AI$10),[1]!obMake("","int",$B59)))</f>
        <v>#N/A</v>
      </c>
      <c r="AJ59" s="79" t="e">
        <f>[1]!OBGET([1]!OBCALL("",$C$52,"getCorrelation",[1]!obMake("","int",$C$53),[1]!obMake("","int",AJ$10),[1]!obMake("","int",$B59)))</f>
        <v>#N/A</v>
      </c>
      <c r="AK59" s="79" t="e">
        <f>[1]!OBGET([1]!OBCALL("",$C$52,"getCorrelation",[1]!obMake("","int",$C$53),[1]!obMake("","int",AK$10),[1]!obMake("","int",$B59)))</f>
        <v>#N/A</v>
      </c>
      <c r="AL59" s="79" t="e">
        <f>[1]!OBGET([1]!OBCALL("",$C$52,"getCorrelation",[1]!obMake("","int",$C$53),[1]!obMake("","int",AL$10),[1]!obMake("","int",$B59)))</f>
        <v>#N/A</v>
      </c>
      <c r="AM59" s="79" t="e">
        <f>[1]!OBGET([1]!OBCALL("",$C$52,"getCorrelation",[1]!obMake("","int",$C$53),[1]!obMake("","int",AM$10),[1]!obMake("","int",$B59)))</f>
        <v>#N/A</v>
      </c>
      <c r="AN59" s="79" t="e">
        <f>[1]!OBGET([1]!OBCALL("",$C$52,"getCorrelation",[1]!obMake("","int",$C$53),[1]!obMake("","int",AN$10),[1]!obMake("","int",$B59)))</f>
        <v>#N/A</v>
      </c>
      <c r="AO59" s="79" t="e">
        <f>[1]!OBGET([1]!OBCALL("",$C$52,"getCorrelation",[1]!obMake("","int",$C$53),[1]!obMake("","int",AO$10),[1]!obMake("","int",$B59)))</f>
        <v>#N/A</v>
      </c>
    </row>
    <row r="60" spans="2:41" ht="13.65" customHeight="1" x14ac:dyDescent="0.25">
      <c r="B60" s="34">
        <v>4</v>
      </c>
      <c r="C60" s="79" t="e">
        <f>[1]!OBGET([1]!OBCALL("",$C$52,"getCorrelation",[1]!obMake("","int",$C$53),[1]!obMake("","int",C$10),[1]!obMake("","int",$B60)))</f>
        <v>#N/A</v>
      </c>
      <c r="D60" s="79" t="e">
        <f>[1]!OBGET([1]!OBCALL("",$C$52,"getCorrelation",[1]!obMake("","int",$C$53),[1]!obMake("","int",D$10),[1]!obMake("","int",$B60)))</f>
        <v>#N/A</v>
      </c>
      <c r="E60" s="79" t="e">
        <f>[1]!OBGET([1]!OBCALL("",$C$52,"getCorrelation",[1]!obMake("","int",$C$53),[1]!obMake("","int",E$10),[1]!obMake("","int",$B60)))</f>
        <v>#N/A</v>
      </c>
      <c r="F60" s="79" t="e">
        <f>[1]!OBGET([1]!OBCALL("",$C$52,"getCorrelation",[1]!obMake("","int",$C$53),[1]!obMake("","int",F$10),[1]!obMake("","int",$B60)))</f>
        <v>#N/A</v>
      </c>
      <c r="G60" s="79" t="e">
        <f>[1]!OBGET([1]!OBCALL("",$C$52,"getCorrelation",[1]!obMake("","int",$C$53),[1]!obMake("","int",G$10),[1]!obMake("","int",$B60)))</f>
        <v>#N/A</v>
      </c>
      <c r="H60" s="79" t="e">
        <f>[1]!OBGET([1]!OBCALL("",$C$52,"getCorrelation",[1]!obMake("","int",$C$53),[1]!obMake("","int",H$10),[1]!obMake("","int",$B60)))</f>
        <v>#N/A</v>
      </c>
      <c r="I60" s="79" t="e">
        <f>[1]!OBGET([1]!OBCALL("",$C$52,"getCorrelation",[1]!obMake("","int",$C$53),[1]!obMake("","int",I$10),[1]!obMake("","int",$B60)))</f>
        <v>#N/A</v>
      </c>
      <c r="J60" s="79" t="e">
        <f>[1]!OBGET([1]!OBCALL("",$C$52,"getCorrelation",[1]!obMake("","int",$C$53),[1]!obMake("","int",J$10),[1]!obMake("","int",$B60)))</f>
        <v>#N/A</v>
      </c>
      <c r="K60" s="79" t="e">
        <f>[1]!OBGET([1]!OBCALL("",$C$52,"getCorrelation",[1]!obMake("","int",$C$53),[1]!obMake("","int",K$10),[1]!obMake("","int",$B60)))</f>
        <v>#N/A</v>
      </c>
      <c r="L60" s="79" t="e">
        <f>[1]!OBGET([1]!OBCALL("",$C$52,"getCorrelation",[1]!obMake("","int",$C$53),[1]!obMake("","int",L$10),[1]!obMake("","int",$B60)))</f>
        <v>#N/A</v>
      </c>
      <c r="M60" s="79" t="e">
        <f>[1]!OBGET([1]!OBCALL("",$C$52,"getCorrelation",[1]!obMake("","int",$C$53),[1]!obMake("","int",M$10),[1]!obMake("","int",$B60)))</f>
        <v>#N/A</v>
      </c>
      <c r="N60" s="79" t="e">
        <f>[1]!OBGET([1]!OBCALL("",$C$52,"getCorrelation",[1]!obMake("","int",$C$53),[1]!obMake("","int",N$10),[1]!obMake("","int",$B60)))</f>
        <v>#N/A</v>
      </c>
      <c r="O60" s="79" t="e">
        <f>[1]!OBGET([1]!OBCALL("",$C$52,"getCorrelation",[1]!obMake("","int",$C$53),[1]!obMake("","int",O$10),[1]!obMake("","int",$B60)))</f>
        <v>#N/A</v>
      </c>
      <c r="P60" s="79" t="e">
        <f>[1]!OBGET([1]!OBCALL("",$C$52,"getCorrelation",[1]!obMake("","int",$C$53),[1]!obMake("","int",P$10),[1]!obMake("","int",$B60)))</f>
        <v>#N/A</v>
      </c>
      <c r="Q60" s="79" t="e">
        <f>[1]!OBGET([1]!OBCALL("",$C$52,"getCorrelation",[1]!obMake("","int",$C$53),[1]!obMake("","int",Q$10),[1]!obMake("","int",$B60)))</f>
        <v>#N/A</v>
      </c>
      <c r="R60" s="79" t="e">
        <f>[1]!OBGET([1]!OBCALL("",$C$52,"getCorrelation",[1]!obMake("","int",$C$53),[1]!obMake("","int",R$10),[1]!obMake("","int",$B60)))</f>
        <v>#N/A</v>
      </c>
      <c r="S60" s="79" t="e">
        <f>[1]!OBGET([1]!OBCALL("",$C$52,"getCorrelation",[1]!obMake("","int",$C$53),[1]!obMake("","int",S$10),[1]!obMake("","int",$B60)))</f>
        <v>#N/A</v>
      </c>
      <c r="T60" s="79" t="e">
        <f>[1]!OBGET([1]!OBCALL("",$C$52,"getCorrelation",[1]!obMake("","int",$C$53),[1]!obMake("","int",T$10),[1]!obMake("","int",$B60)))</f>
        <v>#N/A</v>
      </c>
      <c r="U60" s="79" t="e">
        <f>[1]!OBGET([1]!OBCALL("",$C$52,"getCorrelation",[1]!obMake("","int",$C$53),[1]!obMake("","int",U$10),[1]!obMake("","int",$B60)))</f>
        <v>#N/A</v>
      </c>
      <c r="V60" s="79" t="e">
        <f>[1]!OBGET([1]!OBCALL("",$C$52,"getCorrelation",[1]!obMake("","int",$C$53),[1]!obMake("","int",V$10),[1]!obMake("","int",$B60)))</f>
        <v>#N/A</v>
      </c>
      <c r="W60" s="79" t="e">
        <f>[1]!OBGET([1]!OBCALL("",$C$52,"getCorrelation",[1]!obMake("","int",$C$53),[1]!obMake("","int",W$10),[1]!obMake("","int",$B60)))</f>
        <v>#N/A</v>
      </c>
      <c r="X60" s="79" t="e">
        <f>[1]!OBGET([1]!OBCALL("",$C$52,"getCorrelation",[1]!obMake("","int",$C$53),[1]!obMake("","int",X$10),[1]!obMake("","int",$B60)))</f>
        <v>#N/A</v>
      </c>
      <c r="Y60" s="79" t="e">
        <f>[1]!OBGET([1]!OBCALL("",$C$52,"getCorrelation",[1]!obMake("","int",$C$53),[1]!obMake("","int",Y$10),[1]!obMake("","int",$B60)))</f>
        <v>#N/A</v>
      </c>
      <c r="Z60" s="79" t="e">
        <f>[1]!OBGET([1]!OBCALL("",$C$52,"getCorrelation",[1]!obMake("","int",$C$53),[1]!obMake("","int",Z$10),[1]!obMake("","int",$B60)))</f>
        <v>#N/A</v>
      </c>
      <c r="AA60" s="79" t="e">
        <f>[1]!OBGET([1]!OBCALL("",$C$52,"getCorrelation",[1]!obMake("","int",$C$53),[1]!obMake("","int",AA$10),[1]!obMake("","int",$B60)))</f>
        <v>#N/A</v>
      </c>
      <c r="AB60" s="79" t="e">
        <f>[1]!OBGET([1]!OBCALL("",$C$52,"getCorrelation",[1]!obMake("","int",$C$53),[1]!obMake("","int",AB$10),[1]!obMake("","int",$B60)))</f>
        <v>#N/A</v>
      </c>
      <c r="AC60" s="79" t="e">
        <f>[1]!OBGET([1]!OBCALL("",$C$52,"getCorrelation",[1]!obMake("","int",$C$53),[1]!obMake("","int",AC$10),[1]!obMake("","int",$B60)))</f>
        <v>#N/A</v>
      </c>
      <c r="AD60" s="79" t="e">
        <f>[1]!OBGET([1]!OBCALL("",$C$52,"getCorrelation",[1]!obMake("","int",$C$53),[1]!obMake("","int",AD$10),[1]!obMake("","int",$B60)))</f>
        <v>#N/A</v>
      </c>
      <c r="AE60" s="79" t="e">
        <f>[1]!OBGET([1]!OBCALL("",$C$52,"getCorrelation",[1]!obMake("","int",$C$53),[1]!obMake("","int",AE$10),[1]!obMake("","int",$B60)))</f>
        <v>#N/A</v>
      </c>
      <c r="AF60" s="79" t="e">
        <f>[1]!OBGET([1]!OBCALL("",$C$52,"getCorrelation",[1]!obMake("","int",$C$53),[1]!obMake("","int",AF$10),[1]!obMake("","int",$B60)))</f>
        <v>#N/A</v>
      </c>
      <c r="AG60" s="79" t="e">
        <f>[1]!OBGET([1]!OBCALL("",$C$52,"getCorrelation",[1]!obMake("","int",$C$53),[1]!obMake("","int",AG$10),[1]!obMake("","int",$B60)))</f>
        <v>#N/A</v>
      </c>
      <c r="AH60" s="79" t="e">
        <f>[1]!OBGET([1]!OBCALL("",$C$52,"getCorrelation",[1]!obMake("","int",$C$53),[1]!obMake("","int",AH$10),[1]!obMake("","int",$B60)))</f>
        <v>#N/A</v>
      </c>
      <c r="AI60" s="79" t="e">
        <f>[1]!OBGET([1]!OBCALL("",$C$52,"getCorrelation",[1]!obMake("","int",$C$53),[1]!obMake("","int",AI$10),[1]!obMake("","int",$B60)))</f>
        <v>#N/A</v>
      </c>
      <c r="AJ60" s="79" t="e">
        <f>[1]!OBGET([1]!OBCALL("",$C$52,"getCorrelation",[1]!obMake("","int",$C$53),[1]!obMake("","int",AJ$10),[1]!obMake("","int",$B60)))</f>
        <v>#N/A</v>
      </c>
      <c r="AK60" s="79" t="e">
        <f>[1]!OBGET([1]!OBCALL("",$C$52,"getCorrelation",[1]!obMake("","int",$C$53),[1]!obMake("","int",AK$10),[1]!obMake("","int",$B60)))</f>
        <v>#N/A</v>
      </c>
      <c r="AL60" s="79" t="e">
        <f>[1]!OBGET([1]!OBCALL("",$C$52,"getCorrelation",[1]!obMake("","int",$C$53),[1]!obMake("","int",AL$10),[1]!obMake("","int",$B60)))</f>
        <v>#N/A</v>
      </c>
      <c r="AM60" s="79" t="e">
        <f>[1]!OBGET([1]!OBCALL("",$C$52,"getCorrelation",[1]!obMake("","int",$C$53),[1]!obMake("","int",AM$10),[1]!obMake("","int",$B60)))</f>
        <v>#N/A</v>
      </c>
      <c r="AN60" s="79" t="e">
        <f>[1]!OBGET([1]!OBCALL("",$C$52,"getCorrelation",[1]!obMake("","int",$C$53),[1]!obMake("","int",AN$10),[1]!obMake("","int",$B60)))</f>
        <v>#N/A</v>
      </c>
      <c r="AO60" s="79" t="e">
        <f>[1]!OBGET([1]!OBCALL("",$C$52,"getCorrelation",[1]!obMake("","int",$C$53),[1]!obMake("","int",AO$10),[1]!obMake("","int",$B60)))</f>
        <v>#N/A</v>
      </c>
    </row>
    <row r="61" spans="2:41" ht="13.65" customHeight="1" x14ac:dyDescent="0.25">
      <c r="B61" s="34">
        <v>5</v>
      </c>
      <c r="C61" s="79" t="e">
        <f>[1]!OBGET([1]!OBCALL("",$C$52,"getCorrelation",[1]!obMake("","int",$C$53),[1]!obMake("","int",C$10),[1]!obMake("","int",$B61)))</f>
        <v>#N/A</v>
      </c>
      <c r="D61" s="79" t="e">
        <f>[1]!OBGET([1]!OBCALL("",$C$52,"getCorrelation",[1]!obMake("","int",$C$53),[1]!obMake("","int",D$10),[1]!obMake("","int",$B61)))</f>
        <v>#N/A</v>
      </c>
      <c r="E61" s="79" t="e">
        <f>[1]!OBGET([1]!OBCALL("",$C$52,"getCorrelation",[1]!obMake("","int",$C$53),[1]!obMake("","int",E$10),[1]!obMake("","int",$B61)))</f>
        <v>#N/A</v>
      </c>
      <c r="F61" s="79" t="e">
        <f>[1]!OBGET([1]!OBCALL("",$C$52,"getCorrelation",[1]!obMake("","int",$C$53),[1]!obMake("","int",F$10),[1]!obMake("","int",$B61)))</f>
        <v>#N/A</v>
      </c>
      <c r="G61" s="79" t="e">
        <f>[1]!OBGET([1]!OBCALL("",$C$52,"getCorrelation",[1]!obMake("","int",$C$53),[1]!obMake("","int",G$10),[1]!obMake("","int",$B61)))</f>
        <v>#N/A</v>
      </c>
      <c r="H61" s="79" t="e">
        <f>[1]!OBGET([1]!OBCALL("",$C$52,"getCorrelation",[1]!obMake("","int",$C$53),[1]!obMake("","int",H$10),[1]!obMake("","int",$B61)))</f>
        <v>#N/A</v>
      </c>
      <c r="I61" s="79" t="e">
        <f>[1]!OBGET([1]!OBCALL("",$C$52,"getCorrelation",[1]!obMake("","int",$C$53),[1]!obMake("","int",I$10),[1]!obMake("","int",$B61)))</f>
        <v>#N/A</v>
      </c>
      <c r="J61" s="79" t="e">
        <f>[1]!OBGET([1]!OBCALL("",$C$52,"getCorrelation",[1]!obMake("","int",$C$53),[1]!obMake("","int",J$10),[1]!obMake("","int",$B61)))</f>
        <v>#N/A</v>
      </c>
      <c r="K61" s="79" t="e">
        <f>[1]!OBGET([1]!OBCALL("",$C$52,"getCorrelation",[1]!obMake("","int",$C$53),[1]!obMake("","int",K$10),[1]!obMake("","int",$B61)))</f>
        <v>#N/A</v>
      </c>
      <c r="L61" s="79" t="e">
        <f>[1]!OBGET([1]!OBCALL("",$C$52,"getCorrelation",[1]!obMake("","int",$C$53),[1]!obMake("","int",L$10),[1]!obMake("","int",$B61)))</f>
        <v>#N/A</v>
      </c>
      <c r="M61" s="79" t="e">
        <f>[1]!OBGET([1]!OBCALL("",$C$52,"getCorrelation",[1]!obMake("","int",$C$53),[1]!obMake("","int",M$10),[1]!obMake("","int",$B61)))</f>
        <v>#N/A</v>
      </c>
      <c r="N61" s="79" t="e">
        <f>[1]!OBGET([1]!OBCALL("",$C$52,"getCorrelation",[1]!obMake("","int",$C$53),[1]!obMake("","int",N$10),[1]!obMake("","int",$B61)))</f>
        <v>#N/A</v>
      </c>
      <c r="O61" s="79" t="e">
        <f>[1]!OBGET([1]!OBCALL("",$C$52,"getCorrelation",[1]!obMake("","int",$C$53),[1]!obMake("","int",O$10),[1]!obMake("","int",$B61)))</f>
        <v>#N/A</v>
      </c>
      <c r="P61" s="79" t="e">
        <f>[1]!OBGET([1]!OBCALL("",$C$52,"getCorrelation",[1]!obMake("","int",$C$53),[1]!obMake("","int",P$10),[1]!obMake("","int",$B61)))</f>
        <v>#N/A</v>
      </c>
      <c r="Q61" s="79" t="e">
        <f>[1]!OBGET([1]!OBCALL("",$C$52,"getCorrelation",[1]!obMake("","int",$C$53),[1]!obMake("","int",Q$10),[1]!obMake("","int",$B61)))</f>
        <v>#N/A</v>
      </c>
      <c r="R61" s="79" t="e">
        <f>[1]!OBGET([1]!OBCALL("",$C$52,"getCorrelation",[1]!obMake("","int",$C$53),[1]!obMake("","int",R$10),[1]!obMake("","int",$B61)))</f>
        <v>#N/A</v>
      </c>
      <c r="S61" s="79" t="e">
        <f>[1]!OBGET([1]!OBCALL("",$C$52,"getCorrelation",[1]!obMake("","int",$C$53),[1]!obMake("","int",S$10),[1]!obMake("","int",$B61)))</f>
        <v>#N/A</v>
      </c>
      <c r="T61" s="79" t="e">
        <f>[1]!OBGET([1]!OBCALL("",$C$52,"getCorrelation",[1]!obMake("","int",$C$53),[1]!obMake("","int",T$10),[1]!obMake("","int",$B61)))</f>
        <v>#N/A</v>
      </c>
      <c r="U61" s="79" t="e">
        <f>[1]!OBGET([1]!OBCALL("",$C$52,"getCorrelation",[1]!obMake("","int",$C$53),[1]!obMake("","int",U$10),[1]!obMake("","int",$B61)))</f>
        <v>#N/A</v>
      </c>
      <c r="V61" s="79" t="e">
        <f>[1]!OBGET([1]!OBCALL("",$C$52,"getCorrelation",[1]!obMake("","int",$C$53),[1]!obMake("","int",V$10),[1]!obMake("","int",$B61)))</f>
        <v>#N/A</v>
      </c>
      <c r="W61" s="79" t="e">
        <f>[1]!OBGET([1]!OBCALL("",$C$52,"getCorrelation",[1]!obMake("","int",$C$53),[1]!obMake("","int",W$10),[1]!obMake("","int",$B61)))</f>
        <v>#N/A</v>
      </c>
      <c r="X61" s="79" t="e">
        <f>[1]!OBGET([1]!OBCALL("",$C$52,"getCorrelation",[1]!obMake("","int",$C$53),[1]!obMake("","int",X$10),[1]!obMake("","int",$B61)))</f>
        <v>#N/A</v>
      </c>
      <c r="Y61" s="79" t="e">
        <f>[1]!OBGET([1]!OBCALL("",$C$52,"getCorrelation",[1]!obMake("","int",$C$53),[1]!obMake("","int",Y$10),[1]!obMake("","int",$B61)))</f>
        <v>#N/A</v>
      </c>
      <c r="Z61" s="79" t="e">
        <f>[1]!OBGET([1]!OBCALL("",$C$52,"getCorrelation",[1]!obMake("","int",$C$53),[1]!obMake("","int",Z$10),[1]!obMake("","int",$B61)))</f>
        <v>#N/A</v>
      </c>
      <c r="AA61" s="79" t="e">
        <f>[1]!OBGET([1]!OBCALL("",$C$52,"getCorrelation",[1]!obMake("","int",$C$53),[1]!obMake("","int",AA$10),[1]!obMake("","int",$B61)))</f>
        <v>#N/A</v>
      </c>
      <c r="AB61" s="79" t="e">
        <f>[1]!OBGET([1]!OBCALL("",$C$52,"getCorrelation",[1]!obMake("","int",$C$53),[1]!obMake("","int",AB$10),[1]!obMake("","int",$B61)))</f>
        <v>#N/A</v>
      </c>
      <c r="AC61" s="79" t="e">
        <f>[1]!OBGET([1]!OBCALL("",$C$52,"getCorrelation",[1]!obMake("","int",$C$53),[1]!obMake("","int",AC$10),[1]!obMake("","int",$B61)))</f>
        <v>#N/A</v>
      </c>
      <c r="AD61" s="79" t="e">
        <f>[1]!OBGET([1]!OBCALL("",$C$52,"getCorrelation",[1]!obMake("","int",$C$53),[1]!obMake("","int",AD$10),[1]!obMake("","int",$B61)))</f>
        <v>#N/A</v>
      </c>
      <c r="AE61" s="79" t="e">
        <f>[1]!OBGET([1]!OBCALL("",$C$52,"getCorrelation",[1]!obMake("","int",$C$53),[1]!obMake("","int",AE$10),[1]!obMake("","int",$B61)))</f>
        <v>#N/A</v>
      </c>
      <c r="AF61" s="79" t="e">
        <f>[1]!OBGET([1]!OBCALL("",$C$52,"getCorrelation",[1]!obMake("","int",$C$53),[1]!obMake("","int",AF$10),[1]!obMake("","int",$B61)))</f>
        <v>#N/A</v>
      </c>
      <c r="AG61" s="79" t="e">
        <f>[1]!OBGET([1]!OBCALL("",$C$52,"getCorrelation",[1]!obMake("","int",$C$53),[1]!obMake("","int",AG$10),[1]!obMake("","int",$B61)))</f>
        <v>#N/A</v>
      </c>
      <c r="AH61" s="79" t="e">
        <f>[1]!OBGET([1]!OBCALL("",$C$52,"getCorrelation",[1]!obMake("","int",$C$53),[1]!obMake("","int",AH$10),[1]!obMake("","int",$B61)))</f>
        <v>#N/A</v>
      </c>
      <c r="AI61" s="79" t="e">
        <f>[1]!OBGET([1]!OBCALL("",$C$52,"getCorrelation",[1]!obMake("","int",$C$53),[1]!obMake("","int",AI$10),[1]!obMake("","int",$B61)))</f>
        <v>#N/A</v>
      </c>
      <c r="AJ61" s="79" t="e">
        <f>[1]!OBGET([1]!OBCALL("",$C$52,"getCorrelation",[1]!obMake("","int",$C$53),[1]!obMake("","int",AJ$10),[1]!obMake("","int",$B61)))</f>
        <v>#N/A</v>
      </c>
      <c r="AK61" s="79" t="e">
        <f>[1]!OBGET([1]!OBCALL("",$C$52,"getCorrelation",[1]!obMake("","int",$C$53),[1]!obMake("","int",AK$10),[1]!obMake("","int",$B61)))</f>
        <v>#N/A</v>
      </c>
      <c r="AL61" s="79" t="e">
        <f>[1]!OBGET([1]!OBCALL("",$C$52,"getCorrelation",[1]!obMake("","int",$C$53),[1]!obMake("","int",AL$10),[1]!obMake("","int",$B61)))</f>
        <v>#N/A</v>
      </c>
      <c r="AM61" s="79" t="e">
        <f>[1]!OBGET([1]!OBCALL("",$C$52,"getCorrelation",[1]!obMake("","int",$C$53),[1]!obMake("","int",AM$10),[1]!obMake("","int",$B61)))</f>
        <v>#N/A</v>
      </c>
      <c r="AN61" s="79" t="e">
        <f>[1]!OBGET([1]!OBCALL("",$C$52,"getCorrelation",[1]!obMake("","int",$C$53),[1]!obMake("","int",AN$10),[1]!obMake("","int",$B61)))</f>
        <v>#N/A</v>
      </c>
      <c r="AO61" s="79" t="e">
        <f>[1]!OBGET([1]!OBCALL("",$C$52,"getCorrelation",[1]!obMake("","int",$C$53),[1]!obMake("","int",AO$10),[1]!obMake("","int",$B61)))</f>
        <v>#N/A</v>
      </c>
    </row>
    <row r="62" spans="2:41" ht="13.65" customHeight="1" x14ac:dyDescent="0.25">
      <c r="B62" s="34">
        <v>6</v>
      </c>
      <c r="C62" s="79" t="e">
        <f>[1]!OBGET([1]!OBCALL("",$C$52,"getCorrelation",[1]!obMake("","int",$C$53),[1]!obMake("","int",C$10),[1]!obMake("","int",$B62)))</f>
        <v>#N/A</v>
      </c>
      <c r="D62" s="79" t="e">
        <f>[1]!OBGET([1]!OBCALL("",$C$52,"getCorrelation",[1]!obMake("","int",$C$53),[1]!obMake("","int",D$10),[1]!obMake("","int",$B62)))</f>
        <v>#N/A</v>
      </c>
      <c r="E62" s="79" t="e">
        <f>[1]!OBGET([1]!OBCALL("",$C$52,"getCorrelation",[1]!obMake("","int",$C$53),[1]!obMake("","int",E$10),[1]!obMake("","int",$B62)))</f>
        <v>#N/A</v>
      </c>
      <c r="F62" s="79" t="e">
        <f>[1]!OBGET([1]!OBCALL("",$C$52,"getCorrelation",[1]!obMake("","int",$C$53),[1]!obMake("","int",F$10),[1]!obMake("","int",$B62)))</f>
        <v>#N/A</v>
      </c>
      <c r="G62" s="79" t="e">
        <f>[1]!OBGET([1]!OBCALL("",$C$52,"getCorrelation",[1]!obMake("","int",$C$53),[1]!obMake("","int",G$10),[1]!obMake("","int",$B62)))</f>
        <v>#N/A</v>
      </c>
      <c r="H62" s="79" t="e">
        <f>[1]!OBGET([1]!OBCALL("",$C$52,"getCorrelation",[1]!obMake("","int",$C$53),[1]!obMake("","int",H$10),[1]!obMake("","int",$B62)))</f>
        <v>#N/A</v>
      </c>
      <c r="I62" s="79" t="e">
        <f>[1]!OBGET([1]!OBCALL("",$C$52,"getCorrelation",[1]!obMake("","int",$C$53),[1]!obMake("","int",I$10),[1]!obMake("","int",$B62)))</f>
        <v>#N/A</v>
      </c>
      <c r="J62" s="79" t="e">
        <f>[1]!OBGET([1]!OBCALL("",$C$52,"getCorrelation",[1]!obMake("","int",$C$53),[1]!obMake("","int",J$10),[1]!obMake("","int",$B62)))</f>
        <v>#N/A</v>
      </c>
      <c r="K62" s="79" t="e">
        <f>[1]!OBGET([1]!OBCALL("",$C$52,"getCorrelation",[1]!obMake("","int",$C$53),[1]!obMake("","int",K$10),[1]!obMake("","int",$B62)))</f>
        <v>#N/A</v>
      </c>
      <c r="L62" s="79" t="e">
        <f>[1]!OBGET([1]!OBCALL("",$C$52,"getCorrelation",[1]!obMake("","int",$C$53),[1]!obMake("","int",L$10),[1]!obMake("","int",$B62)))</f>
        <v>#N/A</v>
      </c>
      <c r="M62" s="79" t="e">
        <f>[1]!OBGET([1]!OBCALL("",$C$52,"getCorrelation",[1]!obMake("","int",$C$53),[1]!obMake("","int",M$10),[1]!obMake("","int",$B62)))</f>
        <v>#N/A</v>
      </c>
      <c r="N62" s="79" t="e">
        <f>[1]!OBGET([1]!OBCALL("",$C$52,"getCorrelation",[1]!obMake("","int",$C$53),[1]!obMake("","int",N$10),[1]!obMake("","int",$B62)))</f>
        <v>#N/A</v>
      </c>
      <c r="O62" s="79" t="e">
        <f>[1]!OBGET([1]!OBCALL("",$C$52,"getCorrelation",[1]!obMake("","int",$C$53),[1]!obMake("","int",O$10),[1]!obMake("","int",$B62)))</f>
        <v>#N/A</v>
      </c>
      <c r="P62" s="79" t="e">
        <f>[1]!OBGET([1]!OBCALL("",$C$52,"getCorrelation",[1]!obMake("","int",$C$53),[1]!obMake("","int",P$10),[1]!obMake("","int",$B62)))</f>
        <v>#N/A</v>
      </c>
      <c r="Q62" s="79" t="e">
        <f>[1]!OBGET([1]!OBCALL("",$C$52,"getCorrelation",[1]!obMake("","int",$C$53),[1]!obMake("","int",Q$10),[1]!obMake("","int",$B62)))</f>
        <v>#N/A</v>
      </c>
      <c r="R62" s="79" t="e">
        <f>[1]!OBGET([1]!OBCALL("",$C$52,"getCorrelation",[1]!obMake("","int",$C$53),[1]!obMake("","int",R$10),[1]!obMake("","int",$B62)))</f>
        <v>#N/A</v>
      </c>
      <c r="S62" s="79" t="e">
        <f>[1]!OBGET([1]!OBCALL("",$C$52,"getCorrelation",[1]!obMake("","int",$C$53),[1]!obMake("","int",S$10),[1]!obMake("","int",$B62)))</f>
        <v>#N/A</v>
      </c>
      <c r="T62" s="79" t="e">
        <f>[1]!OBGET([1]!OBCALL("",$C$52,"getCorrelation",[1]!obMake("","int",$C$53),[1]!obMake("","int",T$10),[1]!obMake("","int",$B62)))</f>
        <v>#N/A</v>
      </c>
      <c r="U62" s="79" t="e">
        <f>[1]!OBGET([1]!OBCALL("",$C$52,"getCorrelation",[1]!obMake("","int",$C$53),[1]!obMake("","int",U$10),[1]!obMake("","int",$B62)))</f>
        <v>#N/A</v>
      </c>
      <c r="V62" s="79" t="e">
        <f>[1]!OBGET([1]!OBCALL("",$C$52,"getCorrelation",[1]!obMake("","int",$C$53),[1]!obMake("","int",V$10),[1]!obMake("","int",$B62)))</f>
        <v>#N/A</v>
      </c>
      <c r="W62" s="79" t="e">
        <f>[1]!OBGET([1]!OBCALL("",$C$52,"getCorrelation",[1]!obMake("","int",$C$53),[1]!obMake("","int",W$10),[1]!obMake("","int",$B62)))</f>
        <v>#N/A</v>
      </c>
      <c r="X62" s="79" t="e">
        <f>[1]!OBGET([1]!OBCALL("",$C$52,"getCorrelation",[1]!obMake("","int",$C$53),[1]!obMake("","int",X$10),[1]!obMake("","int",$B62)))</f>
        <v>#N/A</v>
      </c>
      <c r="Y62" s="79" t="e">
        <f>[1]!OBGET([1]!OBCALL("",$C$52,"getCorrelation",[1]!obMake("","int",$C$53),[1]!obMake("","int",Y$10),[1]!obMake("","int",$B62)))</f>
        <v>#N/A</v>
      </c>
      <c r="Z62" s="79" t="e">
        <f>[1]!OBGET([1]!OBCALL("",$C$52,"getCorrelation",[1]!obMake("","int",$C$53),[1]!obMake("","int",Z$10),[1]!obMake("","int",$B62)))</f>
        <v>#N/A</v>
      </c>
      <c r="AA62" s="79" t="e">
        <f>[1]!OBGET([1]!OBCALL("",$C$52,"getCorrelation",[1]!obMake("","int",$C$53),[1]!obMake("","int",AA$10),[1]!obMake("","int",$B62)))</f>
        <v>#N/A</v>
      </c>
      <c r="AB62" s="79" t="e">
        <f>[1]!OBGET([1]!OBCALL("",$C$52,"getCorrelation",[1]!obMake("","int",$C$53),[1]!obMake("","int",AB$10),[1]!obMake("","int",$B62)))</f>
        <v>#N/A</v>
      </c>
      <c r="AC62" s="79" t="e">
        <f>[1]!OBGET([1]!OBCALL("",$C$52,"getCorrelation",[1]!obMake("","int",$C$53),[1]!obMake("","int",AC$10),[1]!obMake("","int",$B62)))</f>
        <v>#N/A</v>
      </c>
      <c r="AD62" s="79" t="e">
        <f>[1]!OBGET([1]!OBCALL("",$C$52,"getCorrelation",[1]!obMake("","int",$C$53),[1]!obMake("","int",AD$10),[1]!obMake("","int",$B62)))</f>
        <v>#N/A</v>
      </c>
      <c r="AE62" s="79" t="e">
        <f>[1]!OBGET([1]!OBCALL("",$C$52,"getCorrelation",[1]!obMake("","int",$C$53),[1]!obMake("","int",AE$10),[1]!obMake("","int",$B62)))</f>
        <v>#N/A</v>
      </c>
      <c r="AF62" s="79" t="e">
        <f>[1]!OBGET([1]!OBCALL("",$C$52,"getCorrelation",[1]!obMake("","int",$C$53),[1]!obMake("","int",AF$10),[1]!obMake("","int",$B62)))</f>
        <v>#N/A</v>
      </c>
      <c r="AG62" s="79" t="e">
        <f>[1]!OBGET([1]!OBCALL("",$C$52,"getCorrelation",[1]!obMake("","int",$C$53),[1]!obMake("","int",AG$10),[1]!obMake("","int",$B62)))</f>
        <v>#N/A</v>
      </c>
      <c r="AH62" s="79" t="e">
        <f>[1]!OBGET([1]!OBCALL("",$C$52,"getCorrelation",[1]!obMake("","int",$C$53),[1]!obMake("","int",AH$10),[1]!obMake("","int",$B62)))</f>
        <v>#N/A</v>
      </c>
      <c r="AI62" s="79" t="e">
        <f>[1]!OBGET([1]!OBCALL("",$C$52,"getCorrelation",[1]!obMake("","int",$C$53),[1]!obMake("","int",AI$10),[1]!obMake("","int",$B62)))</f>
        <v>#N/A</v>
      </c>
      <c r="AJ62" s="79" t="e">
        <f>[1]!OBGET([1]!OBCALL("",$C$52,"getCorrelation",[1]!obMake("","int",$C$53),[1]!obMake("","int",AJ$10),[1]!obMake("","int",$B62)))</f>
        <v>#N/A</v>
      </c>
      <c r="AK62" s="79" t="e">
        <f>[1]!OBGET([1]!OBCALL("",$C$52,"getCorrelation",[1]!obMake("","int",$C$53),[1]!obMake("","int",AK$10),[1]!obMake("","int",$B62)))</f>
        <v>#N/A</v>
      </c>
      <c r="AL62" s="79" t="e">
        <f>[1]!OBGET([1]!OBCALL("",$C$52,"getCorrelation",[1]!obMake("","int",$C$53),[1]!obMake("","int",AL$10),[1]!obMake("","int",$B62)))</f>
        <v>#N/A</v>
      </c>
      <c r="AM62" s="79" t="e">
        <f>[1]!OBGET([1]!OBCALL("",$C$52,"getCorrelation",[1]!obMake("","int",$C$53),[1]!obMake("","int",AM$10),[1]!obMake("","int",$B62)))</f>
        <v>#N/A</v>
      </c>
      <c r="AN62" s="79" t="e">
        <f>[1]!OBGET([1]!OBCALL("",$C$52,"getCorrelation",[1]!obMake("","int",$C$53),[1]!obMake("","int",AN$10),[1]!obMake("","int",$B62)))</f>
        <v>#N/A</v>
      </c>
      <c r="AO62" s="79" t="e">
        <f>[1]!OBGET([1]!OBCALL("",$C$52,"getCorrelation",[1]!obMake("","int",$C$53),[1]!obMake("","int",AO$10),[1]!obMake("","int",$B62)))</f>
        <v>#N/A</v>
      </c>
    </row>
    <row r="63" spans="2:41" ht="13.65" customHeight="1" x14ac:dyDescent="0.25">
      <c r="B63" s="34">
        <v>7</v>
      </c>
      <c r="C63" s="79" t="e">
        <f>[1]!OBGET([1]!OBCALL("",$C$52,"getCorrelation",[1]!obMake("","int",$C$53),[1]!obMake("","int",C$10),[1]!obMake("","int",$B63)))</f>
        <v>#N/A</v>
      </c>
      <c r="D63" s="79" t="e">
        <f>[1]!OBGET([1]!OBCALL("",$C$52,"getCorrelation",[1]!obMake("","int",$C$53),[1]!obMake("","int",D$10),[1]!obMake("","int",$B63)))</f>
        <v>#N/A</v>
      </c>
      <c r="E63" s="79" t="e">
        <f>[1]!OBGET([1]!OBCALL("",$C$52,"getCorrelation",[1]!obMake("","int",$C$53),[1]!obMake("","int",E$10),[1]!obMake("","int",$B63)))</f>
        <v>#N/A</v>
      </c>
      <c r="F63" s="79" t="e">
        <f>[1]!OBGET([1]!OBCALL("",$C$52,"getCorrelation",[1]!obMake("","int",$C$53),[1]!obMake("","int",F$10),[1]!obMake("","int",$B63)))</f>
        <v>#N/A</v>
      </c>
      <c r="G63" s="79" t="e">
        <f>[1]!OBGET([1]!OBCALL("",$C$52,"getCorrelation",[1]!obMake("","int",$C$53),[1]!obMake("","int",G$10),[1]!obMake("","int",$B63)))</f>
        <v>#N/A</v>
      </c>
      <c r="H63" s="79" t="e">
        <f>[1]!OBGET([1]!OBCALL("",$C$52,"getCorrelation",[1]!obMake("","int",$C$53),[1]!obMake("","int",H$10),[1]!obMake("","int",$B63)))</f>
        <v>#N/A</v>
      </c>
      <c r="I63" s="79" t="e">
        <f>[1]!OBGET([1]!OBCALL("",$C$52,"getCorrelation",[1]!obMake("","int",$C$53),[1]!obMake("","int",I$10),[1]!obMake("","int",$B63)))</f>
        <v>#N/A</v>
      </c>
      <c r="J63" s="79" t="e">
        <f>[1]!OBGET([1]!OBCALL("",$C$52,"getCorrelation",[1]!obMake("","int",$C$53),[1]!obMake("","int",J$10),[1]!obMake("","int",$B63)))</f>
        <v>#N/A</v>
      </c>
      <c r="K63" s="79" t="e">
        <f>[1]!OBGET([1]!OBCALL("",$C$52,"getCorrelation",[1]!obMake("","int",$C$53),[1]!obMake("","int",K$10),[1]!obMake("","int",$B63)))</f>
        <v>#N/A</v>
      </c>
      <c r="L63" s="79" t="e">
        <f>[1]!OBGET([1]!OBCALL("",$C$52,"getCorrelation",[1]!obMake("","int",$C$53),[1]!obMake("","int",L$10),[1]!obMake("","int",$B63)))</f>
        <v>#N/A</v>
      </c>
      <c r="M63" s="79" t="e">
        <f>[1]!OBGET([1]!OBCALL("",$C$52,"getCorrelation",[1]!obMake("","int",$C$53),[1]!obMake("","int",M$10),[1]!obMake("","int",$B63)))</f>
        <v>#N/A</v>
      </c>
      <c r="N63" s="79" t="e">
        <f>[1]!OBGET([1]!OBCALL("",$C$52,"getCorrelation",[1]!obMake("","int",$C$53),[1]!obMake("","int",N$10),[1]!obMake("","int",$B63)))</f>
        <v>#N/A</v>
      </c>
      <c r="O63" s="79" t="e">
        <f>[1]!OBGET([1]!OBCALL("",$C$52,"getCorrelation",[1]!obMake("","int",$C$53),[1]!obMake("","int",O$10),[1]!obMake("","int",$B63)))</f>
        <v>#N/A</v>
      </c>
      <c r="P63" s="79" t="e">
        <f>[1]!OBGET([1]!OBCALL("",$C$52,"getCorrelation",[1]!obMake("","int",$C$53),[1]!obMake("","int",P$10),[1]!obMake("","int",$B63)))</f>
        <v>#N/A</v>
      </c>
      <c r="Q63" s="79" t="e">
        <f>[1]!OBGET([1]!OBCALL("",$C$52,"getCorrelation",[1]!obMake("","int",$C$53),[1]!obMake("","int",Q$10),[1]!obMake("","int",$B63)))</f>
        <v>#N/A</v>
      </c>
      <c r="R63" s="79" t="e">
        <f>[1]!OBGET([1]!OBCALL("",$C$52,"getCorrelation",[1]!obMake("","int",$C$53),[1]!obMake("","int",R$10),[1]!obMake("","int",$B63)))</f>
        <v>#N/A</v>
      </c>
      <c r="S63" s="79" t="e">
        <f>[1]!OBGET([1]!OBCALL("",$C$52,"getCorrelation",[1]!obMake("","int",$C$53),[1]!obMake("","int",S$10),[1]!obMake("","int",$B63)))</f>
        <v>#N/A</v>
      </c>
      <c r="T63" s="79" t="e">
        <f>[1]!OBGET([1]!OBCALL("",$C$52,"getCorrelation",[1]!obMake("","int",$C$53),[1]!obMake("","int",T$10),[1]!obMake("","int",$B63)))</f>
        <v>#N/A</v>
      </c>
      <c r="U63" s="79" t="e">
        <f>[1]!OBGET([1]!OBCALL("",$C$52,"getCorrelation",[1]!obMake("","int",$C$53),[1]!obMake("","int",U$10),[1]!obMake("","int",$B63)))</f>
        <v>#N/A</v>
      </c>
      <c r="V63" s="79" t="e">
        <f>[1]!OBGET([1]!OBCALL("",$C$52,"getCorrelation",[1]!obMake("","int",$C$53),[1]!obMake("","int",V$10),[1]!obMake("","int",$B63)))</f>
        <v>#N/A</v>
      </c>
      <c r="W63" s="79" t="e">
        <f>[1]!OBGET([1]!OBCALL("",$C$52,"getCorrelation",[1]!obMake("","int",$C$53),[1]!obMake("","int",W$10),[1]!obMake("","int",$B63)))</f>
        <v>#N/A</v>
      </c>
      <c r="X63" s="79" t="e">
        <f>[1]!OBGET([1]!OBCALL("",$C$52,"getCorrelation",[1]!obMake("","int",$C$53),[1]!obMake("","int",X$10),[1]!obMake("","int",$B63)))</f>
        <v>#N/A</v>
      </c>
      <c r="Y63" s="79" t="e">
        <f>[1]!OBGET([1]!OBCALL("",$C$52,"getCorrelation",[1]!obMake("","int",$C$53),[1]!obMake("","int",Y$10),[1]!obMake("","int",$B63)))</f>
        <v>#N/A</v>
      </c>
      <c r="Z63" s="79" t="e">
        <f>[1]!OBGET([1]!OBCALL("",$C$52,"getCorrelation",[1]!obMake("","int",$C$53),[1]!obMake("","int",Z$10),[1]!obMake("","int",$B63)))</f>
        <v>#N/A</v>
      </c>
      <c r="AA63" s="79" t="e">
        <f>[1]!OBGET([1]!OBCALL("",$C$52,"getCorrelation",[1]!obMake("","int",$C$53),[1]!obMake("","int",AA$10),[1]!obMake("","int",$B63)))</f>
        <v>#N/A</v>
      </c>
      <c r="AB63" s="79" t="e">
        <f>[1]!OBGET([1]!OBCALL("",$C$52,"getCorrelation",[1]!obMake("","int",$C$53),[1]!obMake("","int",AB$10),[1]!obMake("","int",$B63)))</f>
        <v>#N/A</v>
      </c>
      <c r="AC63" s="79" t="e">
        <f>[1]!OBGET([1]!OBCALL("",$C$52,"getCorrelation",[1]!obMake("","int",$C$53),[1]!obMake("","int",AC$10),[1]!obMake("","int",$B63)))</f>
        <v>#N/A</v>
      </c>
      <c r="AD63" s="79" t="e">
        <f>[1]!OBGET([1]!OBCALL("",$C$52,"getCorrelation",[1]!obMake("","int",$C$53),[1]!obMake("","int",AD$10),[1]!obMake("","int",$B63)))</f>
        <v>#N/A</v>
      </c>
      <c r="AE63" s="79" t="e">
        <f>[1]!OBGET([1]!OBCALL("",$C$52,"getCorrelation",[1]!obMake("","int",$C$53),[1]!obMake("","int",AE$10),[1]!obMake("","int",$B63)))</f>
        <v>#N/A</v>
      </c>
      <c r="AF63" s="79" t="e">
        <f>[1]!OBGET([1]!OBCALL("",$C$52,"getCorrelation",[1]!obMake("","int",$C$53),[1]!obMake("","int",AF$10),[1]!obMake("","int",$B63)))</f>
        <v>#N/A</v>
      </c>
      <c r="AG63" s="79" t="e">
        <f>[1]!OBGET([1]!OBCALL("",$C$52,"getCorrelation",[1]!obMake("","int",$C$53),[1]!obMake("","int",AG$10),[1]!obMake("","int",$B63)))</f>
        <v>#N/A</v>
      </c>
      <c r="AH63" s="79" t="e">
        <f>[1]!OBGET([1]!OBCALL("",$C$52,"getCorrelation",[1]!obMake("","int",$C$53),[1]!obMake("","int",AH$10),[1]!obMake("","int",$B63)))</f>
        <v>#N/A</v>
      </c>
      <c r="AI63" s="79" t="e">
        <f>[1]!OBGET([1]!OBCALL("",$C$52,"getCorrelation",[1]!obMake("","int",$C$53),[1]!obMake("","int",AI$10),[1]!obMake("","int",$B63)))</f>
        <v>#N/A</v>
      </c>
      <c r="AJ63" s="79" t="e">
        <f>[1]!OBGET([1]!OBCALL("",$C$52,"getCorrelation",[1]!obMake("","int",$C$53),[1]!obMake("","int",AJ$10),[1]!obMake("","int",$B63)))</f>
        <v>#N/A</v>
      </c>
      <c r="AK63" s="79" t="e">
        <f>[1]!OBGET([1]!OBCALL("",$C$52,"getCorrelation",[1]!obMake("","int",$C$53),[1]!obMake("","int",AK$10),[1]!obMake("","int",$B63)))</f>
        <v>#N/A</v>
      </c>
      <c r="AL63" s="79" t="e">
        <f>[1]!OBGET([1]!OBCALL("",$C$52,"getCorrelation",[1]!obMake("","int",$C$53),[1]!obMake("","int",AL$10),[1]!obMake("","int",$B63)))</f>
        <v>#N/A</v>
      </c>
      <c r="AM63" s="79" t="e">
        <f>[1]!OBGET([1]!OBCALL("",$C$52,"getCorrelation",[1]!obMake("","int",$C$53),[1]!obMake("","int",AM$10),[1]!obMake("","int",$B63)))</f>
        <v>#N/A</v>
      </c>
      <c r="AN63" s="79" t="e">
        <f>[1]!OBGET([1]!OBCALL("",$C$52,"getCorrelation",[1]!obMake("","int",$C$53),[1]!obMake("","int",AN$10),[1]!obMake("","int",$B63)))</f>
        <v>#N/A</v>
      </c>
      <c r="AO63" s="79" t="e">
        <f>[1]!OBGET([1]!OBCALL("",$C$52,"getCorrelation",[1]!obMake("","int",$C$53),[1]!obMake("","int",AO$10),[1]!obMake("","int",$B63)))</f>
        <v>#N/A</v>
      </c>
    </row>
    <row r="64" spans="2:41" ht="13.65" customHeight="1" x14ac:dyDescent="0.25">
      <c r="B64" s="34">
        <v>8</v>
      </c>
      <c r="C64" s="79" t="e">
        <f>[1]!OBGET([1]!OBCALL("",$C$52,"getCorrelation",[1]!obMake("","int",$C$53),[1]!obMake("","int",C$10),[1]!obMake("","int",$B64)))</f>
        <v>#N/A</v>
      </c>
      <c r="D64" s="79" t="e">
        <f>[1]!OBGET([1]!OBCALL("",$C$52,"getCorrelation",[1]!obMake("","int",$C$53),[1]!obMake("","int",D$10),[1]!obMake("","int",$B64)))</f>
        <v>#N/A</v>
      </c>
      <c r="E64" s="79" t="e">
        <f>[1]!OBGET([1]!OBCALL("",$C$52,"getCorrelation",[1]!obMake("","int",$C$53),[1]!obMake("","int",E$10),[1]!obMake("","int",$B64)))</f>
        <v>#N/A</v>
      </c>
      <c r="F64" s="79" t="e">
        <f>[1]!OBGET([1]!OBCALL("",$C$52,"getCorrelation",[1]!obMake("","int",$C$53),[1]!obMake("","int",F$10),[1]!obMake("","int",$B64)))</f>
        <v>#N/A</v>
      </c>
      <c r="G64" s="79" t="e">
        <f>[1]!OBGET([1]!OBCALL("",$C$52,"getCorrelation",[1]!obMake("","int",$C$53),[1]!obMake("","int",G$10),[1]!obMake("","int",$B64)))</f>
        <v>#N/A</v>
      </c>
      <c r="H64" s="79" t="e">
        <f>[1]!OBGET([1]!OBCALL("",$C$52,"getCorrelation",[1]!obMake("","int",$C$53),[1]!obMake("","int",H$10),[1]!obMake("","int",$B64)))</f>
        <v>#N/A</v>
      </c>
      <c r="I64" s="79" t="e">
        <f>[1]!OBGET([1]!OBCALL("",$C$52,"getCorrelation",[1]!obMake("","int",$C$53),[1]!obMake("","int",I$10),[1]!obMake("","int",$B64)))</f>
        <v>#N/A</v>
      </c>
      <c r="J64" s="79" t="e">
        <f>[1]!OBGET([1]!OBCALL("",$C$52,"getCorrelation",[1]!obMake("","int",$C$53),[1]!obMake("","int",J$10),[1]!obMake("","int",$B64)))</f>
        <v>#N/A</v>
      </c>
      <c r="K64" s="79" t="e">
        <f>[1]!OBGET([1]!OBCALL("",$C$52,"getCorrelation",[1]!obMake("","int",$C$53),[1]!obMake("","int",K$10),[1]!obMake("","int",$B64)))</f>
        <v>#N/A</v>
      </c>
      <c r="L64" s="79" t="e">
        <f>[1]!OBGET([1]!OBCALL("",$C$52,"getCorrelation",[1]!obMake("","int",$C$53),[1]!obMake("","int",L$10),[1]!obMake("","int",$B64)))</f>
        <v>#N/A</v>
      </c>
      <c r="M64" s="79" t="e">
        <f>[1]!OBGET([1]!OBCALL("",$C$52,"getCorrelation",[1]!obMake("","int",$C$53),[1]!obMake("","int",M$10),[1]!obMake("","int",$B64)))</f>
        <v>#N/A</v>
      </c>
      <c r="N64" s="79" t="e">
        <f>[1]!OBGET([1]!OBCALL("",$C$52,"getCorrelation",[1]!obMake("","int",$C$53),[1]!obMake("","int",N$10),[1]!obMake("","int",$B64)))</f>
        <v>#N/A</v>
      </c>
      <c r="O64" s="79" t="e">
        <f>[1]!OBGET([1]!OBCALL("",$C$52,"getCorrelation",[1]!obMake("","int",$C$53),[1]!obMake("","int",O$10),[1]!obMake("","int",$B64)))</f>
        <v>#N/A</v>
      </c>
      <c r="P64" s="79" t="e">
        <f>[1]!OBGET([1]!OBCALL("",$C$52,"getCorrelation",[1]!obMake("","int",$C$53),[1]!obMake("","int",P$10),[1]!obMake("","int",$B64)))</f>
        <v>#N/A</v>
      </c>
      <c r="Q64" s="79" t="e">
        <f>[1]!OBGET([1]!OBCALL("",$C$52,"getCorrelation",[1]!obMake("","int",$C$53),[1]!obMake("","int",Q$10),[1]!obMake("","int",$B64)))</f>
        <v>#N/A</v>
      </c>
      <c r="R64" s="79" t="e">
        <f>[1]!OBGET([1]!OBCALL("",$C$52,"getCorrelation",[1]!obMake("","int",$C$53),[1]!obMake("","int",R$10),[1]!obMake("","int",$B64)))</f>
        <v>#N/A</v>
      </c>
      <c r="S64" s="79" t="e">
        <f>[1]!OBGET([1]!OBCALL("",$C$52,"getCorrelation",[1]!obMake("","int",$C$53),[1]!obMake("","int",S$10),[1]!obMake("","int",$B64)))</f>
        <v>#N/A</v>
      </c>
      <c r="T64" s="79" t="e">
        <f>[1]!OBGET([1]!OBCALL("",$C$52,"getCorrelation",[1]!obMake("","int",$C$53),[1]!obMake("","int",T$10),[1]!obMake("","int",$B64)))</f>
        <v>#N/A</v>
      </c>
      <c r="U64" s="79" t="e">
        <f>[1]!OBGET([1]!OBCALL("",$C$52,"getCorrelation",[1]!obMake("","int",$C$53),[1]!obMake("","int",U$10),[1]!obMake("","int",$B64)))</f>
        <v>#N/A</v>
      </c>
      <c r="V64" s="79" t="e">
        <f>[1]!OBGET([1]!OBCALL("",$C$52,"getCorrelation",[1]!obMake("","int",$C$53),[1]!obMake("","int",V$10),[1]!obMake("","int",$B64)))</f>
        <v>#N/A</v>
      </c>
      <c r="W64" s="79" t="e">
        <f>[1]!OBGET([1]!OBCALL("",$C$52,"getCorrelation",[1]!obMake("","int",$C$53),[1]!obMake("","int",W$10),[1]!obMake("","int",$B64)))</f>
        <v>#N/A</v>
      </c>
      <c r="X64" s="79" t="e">
        <f>[1]!OBGET([1]!OBCALL("",$C$52,"getCorrelation",[1]!obMake("","int",$C$53),[1]!obMake("","int",X$10),[1]!obMake("","int",$B64)))</f>
        <v>#N/A</v>
      </c>
      <c r="Y64" s="79" t="e">
        <f>[1]!OBGET([1]!OBCALL("",$C$52,"getCorrelation",[1]!obMake("","int",$C$53),[1]!obMake("","int",Y$10),[1]!obMake("","int",$B64)))</f>
        <v>#N/A</v>
      </c>
      <c r="Z64" s="79" t="e">
        <f>[1]!OBGET([1]!OBCALL("",$C$52,"getCorrelation",[1]!obMake("","int",$C$53),[1]!obMake("","int",Z$10),[1]!obMake("","int",$B64)))</f>
        <v>#N/A</v>
      </c>
      <c r="AA64" s="79" t="e">
        <f>[1]!OBGET([1]!OBCALL("",$C$52,"getCorrelation",[1]!obMake("","int",$C$53),[1]!obMake("","int",AA$10),[1]!obMake("","int",$B64)))</f>
        <v>#N/A</v>
      </c>
      <c r="AB64" s="79" t="e">
        <f>[1]!OBGET([1]!OBCALL("",$C$52,"getCorrelation",[1]!obMake("","int",$C$53),[1]!obMake("","int",AB$10),[1]!obMake("","int",$B64)))</f>
        <v>#N/A</v>
      </c>
      <c r="AC64" s="79" t="e">
        <f>[1]!OBGET([1]!OBCALL("",$C$52,"getCorrelation",[1]!obMake("","int",$C$53),[1]!obMake("","int",AC$10),[1]!obMake("","int",$B64)))</f>
        <v>#N/A</v>
      </c>
      <c r="AD64" s="79" t="e">
        <f>[1]!OBGET([1]!OBCALL("",$C$52,"getCorrelation",[1]!obMake("","int",$C$53),[1]!obMake("","int",AD$10),[1]!obMake("","int",$B64)))</f>
        <v>#N/A</v>
      </c>
      <c r="AE64" s="79" t="e">
        <f>[1]!OBGET([1]!OBCALL("",$C$52,"getCorrelation",[1]!obMake("","int",$C$53),[1]!obMake("","int",AE$10),[1]!obMake("","int",$B64)))</f>
        <v>#N/A</v>
      </c>
      <c r="AF64" s="79" t="e">
        <f>[1]!OBGET([1]!OBCALL("",$C$52,"getCorrelation",[1]!obMake("","int",$C$53),[1]!obMake("","int",AF$10),[1]!obMake("","int",$B64)))</f>
        <v>#N/A</v>
      </c>
      <c r="AG64" s="79" t="e">
        <f>[1]!OBGET([1]!OBCALL("",$C$52,"getCorrelation",[1]!obMake("","int",$C$53),[1]!obMake("","int",AG$10),[1]!obMake("","int",$B64)))</f>
        <v>#N/A</v>
      </c>
      <c r="AH64" s="79" t="e">
        <f>[1]!OBGET([1]!OBCALL("",$C$52,"getCorrelation",[1]!obMake("","int",$C$53),[1]!obMake("","int",AH$10),[1]!obMake("","int",$B64)))</f>
        <v>#N/A</v>
      </c>
      <c r="AI64" s="79" t="e">
        <f>[1]!OBGET([1]!OBCALL("",$C$52,"getCorrelation",[1]!obMake("","int",$C$53),[1]!obMake("","int",AI$10),[1]!obMake("","int",$B64)))</f>
        <v>#N/A</v>
      </c>
      <c r="AJ64" s="79" t="e">
        <f>[1]!OBGET([1]!OBCALL("",$C$52,"getCorrelation",[1]!obMake("","int",$C$53),[1]!obMake("","int",AJ$10),[1]!obMake("","int",$B64)))</f>
        <v>#N/A</v>
      </c>
      <c r="AK64" s="79" t="e">
        <f>[1]!OBGET([1]!OBCALL("",$C$52,"getCorrelation",[1]!obMake("","int",$C$53),[1]!obMake("","int",AK$10),[1]!obMake("","int",$B64)))</f>
        <v>#N/A</v>
      </c>
      <c r="AL64" s="79" t="e">
        <f>[1]!OBGET([1]!OBCALL("",$C$52,"getCorrelation",[1]!obMake("","int",$C$53),[1]!obMake("","int",AL$10),[1]!obMake("","int",$B64)))</f>
        <v>#N/A</v>
      </c>
      <c r="AM64" s="79" t="e">
        <f>[1]!OBGET([1]!OBCALL("",$C$52,"getCorrelation",[1]!obMake("","int",$C$53),[1]!obMake("","int",AM$10),[1]!obMake("","int",$B64)))</f>
        <v>#N/A</v>
      </c>
      <c r="AN64" s="79" t="e">
        <f>[1]!OBGET([1]!OBCALL("",$C$52,"getCorrelation",[1]!obMake("","int",$C$53),[1]!obMake("","int",AN$10),[1]!obMake("","int",$B64)))</f>
        <v>#N/A</v>
      </c>
      <c r="AO64" s="79" t="e">
        <f>[1]!OBGET([1]!OBCALL("",$C$52,"getCorrelation",[1]!obMake("","int",$C$53),[1]!obMake("","int",AO$10),[1]!obMake("","int",$B64)))</f>
        <v>#N/A</v>
      </c>
    </row>
    <row r="65" spans="2:41" ht="13.65" customHeight="1" x14ac:dyDescent="0.25">
      <c r="B65" s="34">
        <v>9</v>
      </c>
      <c r="C65" s="79" t="e">
        <f>[1]!OBGET([1]!OBCALL("",$C$52,"getCorrelation",[1]!obMake("","int",$C$53),[1]!obMake("","int",C$10),[1]!obMake("","int",$B65)))</f>
        <v>#N/A</v>
      </c>
      <c r="D65" s="79" t="e">
        <f>[1]!OBGET([1]!OBCALL("",$C$52,"getCorrelation",[1]!obMake("","int",$C$53),[1]!obMake("","int",D$10),[1]!obMake("","int",$B65)))</f>
        <v>#N/A</v>
      </c>
      <c r="E65" s="79" t="e">
        <f>[1]!OBGET([1]!OBCALL("",$C$52,"getCorrelation",[1]!obMake("","int",$C$53),[1]!obMake("","int",E$10),[1]!obMake("","int",$B65)))</f>
        <v>#N/A</v>
      </c>
      <c r="F65" s="79" t="e">
        <f>[1]!OBGET([1]!OBCALL("",$C$52,"getCorrelation",[1]!obMake("","int",$C$53),[1]!obMake("","int",F$10),[1]!obMake("","int",$B65)))</f>
        <v>#N/A</v>
      </c>
      <c r="G65" s="79" t="e">
        <f>[1]!OBGET([1]!OBCALL("",$C$52,"getCorrelation",[1]!obMake("","int",$C$53),[1]!obMake("","int",G$10),[1]!obMake("","int",$B65)))</f>
        <v>#N/A</v>
      </c>
      <c r="H65" s="79" t="e">
        <f>[1]!OBGET([1]!OBCALL("",$C$52,"getCorrelation",[1]!obMake("","int",$C$53),[1]!obMake("","int",H$10),[1]!obMake("","int",$B65)))</f>
        <v>#N/A</v>
      </c>
      <c r="I65" s="79" t="e">
        <f>[1]!OBGET([1]!OBCALL("",$C$52,"getCorrelation",[1]!obMake("","int",$C$53),[1]!obMake("","int",I$10),[1]!obMake("","int",$B65)))</f>
        <v>#N/A</v>
      </c>
      <c r="J65" s="79" t="e">
        <f>[1]!OBGET([1]!OBCALL("",$C$52,"getCorrelation",[1]!obMake("","int",$C$53),[1]!obMake("","int",J$10),[1]!obMake("","int",$B65)))</f>
        <v>#N/A</v>
      </c>
      <c r="K65" s="79" t="e">
        <f>[1]!OBGET([1]!OBCALL("",$C$52,"getCorrelation",[1]!obMake("","int",$C$53),[1]!obMake("","int",K$10),[1]!obMake("","int",$B65)))</f>
        <v>#N/A</v>
      </c>
      <c r="L65" s="79" t="e">
        <f>[1]!OBGET([1]!OBCALL("",$C$52,"getCorrelation",[1]!obMake("","int",$C$53),[1]!obMake("","int",L$10),[1]!obMake("","int",$B65)))</f>
        <v>#N/A</v>
      </c>
      <c r="M65" s="79" t="e">
        <f>[1]!OBGET([1]!OBCALL("",$C$52,"getCorrelation",[1]!obMake("","int",$C$53),[1]!obMake("","int",M$10),[1]!obMake("","int",$B65)))</f>
        <v>#N/A</v>
      </c>
      <c r="N65" s="79" t="e">
        <f>[1]!OBGET([1]!OBCALL("",$C$52,"getCorrelation",[1]!obMake("","int",$C$53),[1]!obMake("","int",N$10),[1]!obMake("","int",$B65)))</f>
        <v>#N/A</v>
      </c>
      <c r="O65" s="79" t="e">
        <f>[1]!OBGET([1]!OBCALL("",$C$52,"getCorrelation",[1]!obMake("","int",$C$53),[1]!obMake("","int",O$10),[1]!obMake("","int",$B65)))</f>
        <v>#N/A</v>
      </c>
      <c r="P65" s="79" t="e">
        <f>[1]!OBGET([1]!OBCALL("",$C$52,"getCorrelation",[1]!obMake("","int",$C$53),[1]!obMake("","int",P$10),[1]!obMake("","int",$B65)))</f>
        <v>#N/A</v>
      </c>
      <c r="Q65" s="79" t="e">
        <f>[1]!OBGET([1]!OBCALL("",$C$52,"getCorrelation",[1]!obMake("","int",$C$53),[1]!obMake("","int",Q$10),[1]!obMake("","int",$B65)))</f>
        <v>#N/A</v>
      </c>
      <c r="R65" s="79" t="e">
        <f>[1]!OBGET([1]!OBCALL("",$C$52,"getCorrelation",[1]!obMake("","int",$C$53),[1]!obMake("","int",R$10),[1]!obMake("","int",$B65)))</f>
        <v>#N/A</v>
      </c>
      <c r="S65" s="79" t="e">
        <f>[1]!OBGET([1]!OBCALL("",$C$52,"getCorrelation",[1]!obMake("","int",$C$53),[1]!obMake("","int",S$10),[1]!obMake("","int",$B65)))</f>
        <v>#N/A</v>
      </c>
      <c r="T65" s="79" t="e">
        <f>[1]!OBGET([1]!OBCALL("",$C$52,"getCorrelation",[1]!obMake("","int",$C$53),[1]!obMake("","int",T$10),[1]!obMake("","int",$B65)))</f>
        <v>#N/A</v>
      </c>
      <c r="U65" s="79" t="e">
        <f>[1]!OBGET([1]!OBCALL("",$C$52,"getCorrelation",[1]!obMake("","int",$C$53),[1]!obMake("","int",U$10),[1]!obMake("","int",$B65)))</f>
        <v>#N/A</v>
      </c>
      <c r="V65" s="79" t="e">
        <f>[1]!OBGET([1]!OBCALL("",$C$52,"getCorrelation",[1]!obMake("","int",$C$53),[1]!obMake("","int",V$10),[1]!obMake("","int",$B65)))</f>
        <v>#N/A</v>
      </c>
      <c r="W65" s="79" t="e">
        <f>[1]!OBGET([1]!OBCALL("",$C$52,"getCorrelation",[1]!obMake("","int",$C$53),[1]!obMake("","int",W$10),[1]!obMake("","int",$B65)))</f>
        <v>#N/A</v>
      </c>
      <c r="X65" s="79" t="e">
        <f>[1]!OBGET([1]!OBCALL("",$C$52,"getCorrelation",[1]!obMake("","int",$C$53),[1]!obMake("","int",X$10),[1]!obMake("","int",$B65)))</f>
        <v>#N/A</v>
      </c>
      <c r="Y65" s="79" t="e">
        <f>[1]!OBGET([1]!OBCALL("",$C$52,"getCorrelation",[1]!obMake("","int",$C$53),[1]!obMake("","int",Y$10),[1]!obMake("","int",$B65)))</f>
        <v>#N/A</v>
      </c>
      <c r="Z65" s="79" t="e">
        <f>[1]!OBGET([1]!OBCALL("",$C$52,"getCorrelation",[1]!obMake("","int",$C$53),[1]!obMake("","int",Z$10),[1]!obMake("","int",$B65)))</f>
        <v>#N/A</v>
      </c>
      <c r="AA65" s="79" t="e">
        <f>[1]!OBGET([1]!OBCALL("",$C$52,"getCorrelation",[1]!obMake("","int",$C$53),[1]!obMake("","int",AA$10),[1]!obMake("","int",$B65)))</f>
        <v>#N/A</v>
      </c>
      <c r="AB65" s="79" t="e">
        <f>[1]!OBGET([1]!OBCALL("",$C$52,"getCorrelation",[1]!obMake("","int",$C$53),[1]!obMake("","int",AB$10),[1]!obMake("","int",$B65)))</f>
        <v>#N/A</v>
      </c>
      <c r="AC65" s="79" t="e">
        <f>[1]!OBGET([1]!OBCALL("",$C$52,"getCorrelation",[1]!obMake("","int",$C$53),[1]!obMake("","int",AC$10),[1]!obMake("","int",$B65)))</f>
        <v>#N/A</v>
      </c>
      <c r="AD65" s="79" t="e">
        <f>[1]!OBGET([1]!OBCALL("",$C$52,"getCorrelation",[1]!obMake("","int",$C$53),[1]!obMake("","int",AD$10),[1]!obMake("","int",$B65)))</f>
        <v>#N/A</v>
      </c>
      <c r="AE65" s="79" t="e">
        <f>[1]!OBGET([1]!OBCALL("",$C$52,"getCorrelation",[1]!obMake("","int",$C$53),[1]!obMake("","int",AE$10),[1]!obMake("","int",$B65)))</f>
        <v>#N/A</v>
      </c>
      <c r="AF65" s="79" t="e">
        <f>[1]!OBGET([1]!OBCALL("",$C$52,"getCorrelation",[1]!obMake("","int",$C$53),[1]!obMake("","int",AF$10),[1]!obMake("","int",$B65)))</f>
        <v>#N/A</v>
      </c>
      <c r="AG65" s="79" t="e">
        <f>[1]!OBGET([1]!OBCALL("",$C$52,"getCorrelation",[1]!obMake("","int",$C$53),[1]!obMake("","int",AG$10),[1]!obMake("","int",$B65)))</f>
        <v>#N/A</v>
      </c>
      <c r="AH65" s="79" t="e">
        <f>[1]!OBGET([1]!OBCALL("",$C$52,"getCorrelation",[1]!obMake("","int",$C$53),[1]!obMake("","int",AH$10),[1]!obMake("","int",$B65)))</f>
        <v>#N/A</v>
      </c>
      <c r="AI65" s="79" t="e">
        <f>[1]!OBGET([1]!OBCALL("",$C$52,"getCorrelation",[1]!obMake("","int",$C$53),[1]!obMake("","int",AI$10),[1]!obMake("","int",$B65)))</f>
        <v>#N/A</v>
      </c>
      <c r="AJ65" s="79" t="e">
        <f>[1]!OBGET([1]!OBCALL("",$C$52,"getCorrelation",[1]!obMake("","int",$C$53),[1]!obMake("","int",AJ$10),[1]!obMake("","int",$B65)))</f>
        <v>#N/A</v>
      </c>
      <c r="AK65" s="79" t="e">
        <f>[1]!OBGET([1]!OBCALL("",$C$52,"getCorrelation",[1]!obMake("","int",$C$53),[1]!obMake("","int",AK$10),[1]!obMake("","int",$B65)))</f>
        <v>#N/A</v>
      </c>
      <c r="AL65" s="79" t="e">
        <f>[1]!OBGET([1]!OBCALL("",$C$52,"getCorrelation",[1]!obMake("","int",$C$53),[1]!obMake("","int",AL$10),[1]!obMake("","int",$B65)))</f>
        <v>#N/A</v>
      </c>
      <c r="AM65" s="79" t="e">
        <f>[1]!OBGET([1]!OBCALL("",$C$52,"getCorrelation",[1]!obMake("","int",$C$53),[1]!obMake("","int",AM$10),[1]!obMake("","int",$B65)))</f>
        <v>#N/A</v>
      </c>
      <c r="AN65" s="79" t="e">
        <f>[1]!OBGET([1]!OBCALL("",$C$52,"getCorrelation",[1]!obMake("","int",$C$53),[1]!obMake("","int",AN$10),[1]!obMake("","int",$B65)))</f>
        <v>#N/A</v>
      </c>
      <c r="AO65" s="79" t="e">
        <f>[1]!OBGET([1]!OBCALL("",$C$52,"getCorrelation",[1]!obMake("","int",$C$53),[1]!obMake("","int",AO$10),[1]!obMake("","int",$B65)))</f>
        <v>#N/A</v>
      </c>
    </row>
    <row r="66" spans="2:41" ht="13.65" customHeight="1" x14ac:dyDescent="0.25">
      <c r="B66" s="34">
        <v>10</v>
      </c>
      <c r="C66" s="79" t="e">
        <f>[1]!OBGET([1]!OBCALL("",$C$52,"getCorrelation",[1]!obMake("","int",$C$53),[1]!obMake("","int",C$10),[1]!obMake("","int",$B66)))</f>
        <v>#N/A</v>
      </c>
      <c r="D66" s="79" t="e">
        <f>[1]!OBGET([1]!OBCALL("",$C$52,"getCorrelation",[1]!obMake("","int",$C$53),[1]!obMake("","int",D$10),[1]!obMake("","int",$B66)))</f>
        <v>#N/A</v>
      </c>
      <c r="E66" s="79" t="e">
        <f>[1]!OBGET([1]!OBCALL("",$C$52,"getCorrelation",[1]!obMake("","int",$C$53),[1]!obMake("","int",E$10),[1]!obMake("","int",$B66)))</f>
        <v>#N/A</v>
      </c>
      <c r="F66" s="79" t="e">
        <f>[1]!OBGET([1]!OBCALL("",$C$52,"getCorrelation",[1]!obMake("","int",$C$53),[1]!obMake("","int",F$10),[1]!obMake("","int",$B66)))</f>
        <v>#N/A</v>
      </c>
      <c r="G66" s="79" t="e">
        <f>[1]!OBGET([1]!OBCALL("",$C$52,"getCorrelation",[1]!obMake("","int",$C$53),[1]!obMake("","int",G$10),[1]!obMake("","int",$B66)))</f>
        <v>#N/A</v>
      </c>
      <c r="H66" s="79" t="e">
        <f>[1]!OBGET([1]!OBCALL("",$C$52,"getCorrelation",[1]!obMake("","int",$C$53),[1]!obMake("","int",H$10),[1]!obMake("","int",$B66)))</f>
        <v>#N/A</v>
      </c>
      <c r="I66" s="79" t="e">
        <f>[1]!OBGET([1]!OBCALL("",$C$52,"getCorrelation",[1]!obMake("","int",$C$53),[1]!obMake("","int",I$10),[1]!obMake("","int",$B66)))</f>
        <v>#N/A</v>
      </c>
      <c r="J66" s="79" t="e">
        <f>[1]!OBGET([1]!OBCALL("",$C$52,"getCorrelation",[1]!obMake("","int",$C$53),[1]!obMake("","int",J$10),[1]!obMake("","int",$B66)))</f>
        <v>#N/A</v>
      </c>
      <c r="K66" s="79" t="e">
        <f>[1]!OBGET([1]!OBCALL("",$C$52,"getCorrelation",[1]!obMake("","int",$C$53),[1]!obMake("","int",K$10),[1]!obMake("","int",$B66)))</f>
        <v>#N/A</v>
      </c>
      <c r="L66" s="79" t="e">
        <f>[1]!OBGET([1]!OBCALL("",$C$52,"getCorrelation",[1]!obMake("","int",$C$53),[1]!obMake("","int",L$10),[1]!obMake("","int",$B66)))</f>
        <v>#N/A</v>
      </c>
      <c r="M66" s="79" t="e">
        <f>[1]!OBGET([1]!OBCALL("",$C$52,"getCorrelation",[1]!obMake("","int",$C$53),[1]!obMake("","int",M$10),[1]!obMake("","int",$B66)))</f>
        <v>#N/A</v>
      </c>
      <c r="N66" s="79" t="e">
        <f>[1]!OBGET([1]!OBCALL("",$C$52,"getCorrelation",[1]!obMake("","int",$C$53),[1]!obMake("","int",N$10),[1]!obMake("","int",$B66)))</f>
        <v>#N/A</v>
      </c>
      <c r="O66" s="79" t="e">
        <f>[1]!OBGET([1]!OBCALL("",$C$52,"getCorrelation",[1]!obMake("","int",$C$53),[1]!obMake("","int",O$10),[1]!obMake("","int",$B66)))</f>
        <v>#N/A</v>
      </c>
      <c r="P66" s="79" t="e">
        <f>[1]!OBGET([1]!OBCALL("",$C$52,"getCorrelation",[1]!obMake("","int",$C$53),[1]!obMake("","int",P$10),[1]!obMake("","int",$B66)))</f>
        <v>#N/A</v>
      </c>
      <c r="Q66" s="79" t="e">
        <f>[1]!OBGET([1]!OBCALL("",$C$52,"getCorrelation",[1]!obMake("","int",$C$53),[1]!obMake("","int",Q$10),[1]!obMake("","int",$B66)))</f>
        <v>#N/A</v>
      </c>
      <c r="R66" s="79" t="e">
        <f>[1]!OBGET([1]!OBCALL("",$C$52,"getCorrelation",[1]!obMake("","int",$C$53),[1]!obMake("","int",R$10),[1]!obMake("","int",$B66)))</f>
        <v>#N/A</v>
      </c>
      <c r="S66" s="79" t="e">
        <f>[1]!OBGET([1]!OBCALL("",$C$52,"getCorrelation",[1]!obMake("","int",$C$53),[1]!obMake("","int",S$10),[1]!obMake("","int",$B66)))</f>
        <v>#N/A</v>
      </c>
      <c r="T66" s="79" t="e">
        <f>[1]!OBGET([1]!OBCALL("",$C$52,"getCorrelation",[1]!obMake("","int",$C$53),[1]!obMake("","int",T$10),[1]!obMake("","int",$B66)))</f>
        <v>#N/A</v>
      </c>
      <c r="U66" s="79" t="e">
        <f>[1]!OBGET([1]!OBCALL("",$C$52,"getCorrelation",[1]!obMake("","int",$C$53),[1]!obMake("","int",U$10),[1]!obMake("","int",$B66)))</f>
        <v>#N/A</v>
      </c>
      <c r="V66" s="79" t="e">
        <f>[1]!OBGET([1]!OBCALL("",$C$52,"getCorrelation",[1]!obMake("","int",$C$53),[1]!obMake("","int",V$10),[1]!obMake("","int",$B66)))</f>
        <v>#N/A</v>
      </c>
      <c r="W66" s="79" t="e">
        <f>[1]!OBGET([1]!OBCALL("",$C$52,"getCorrelation",[1]!obMake("","int",$C$53),[1]!obMake("","int",W$10),[1]!obMake("","int",$B66)))</f>
        <v>#N/A</v>
      </c>
      <c r="X66" s="79" t="e">
        <f>[1]!OBGET([1]!OBCALL("",$C$52,"getCorrelation",[1]!obMake("","int",$C$53),[1]!obMake("","int",X$10),[1]!obMake("","int",$B66)))</f>
        <v>#N/A</v>
      </c>
      <c r="Y66" s="79" t="e">
        <f>[1]!OBGET([1]!OBCALL("",$C$52,"getCorrelation",[1]!obMake("","int",$C$53),[1]!obMake("","int",Y$10),[1]!obMake("","int",$B66)))</f>
        <v>#N/A</v>
      </c>
      <c r="Z66" s="79" t="e">
        <f>[1]!OBGET([1]!OBCALL("",$C$52,"getCorrelation",[1]!obMake("","int",$C$53),[1]!obMake("","int",Z$10),[1]!obMake("","int",$B66)))</f>
        <v>#N/A</v>
      </c>
      <c r="AA66" s="79" t="e">
        <f>[1]!OBGET([1]!OBCALL("",$C$52,"getCorrelation",[1]!obMake("","int",$C$53),[1]!obMake("","int",AA$10),[1]!obMake("","int",$B66)))</f>
        <v>#N/A</v>
      </c>
      <c r="AB66" s="79" t="e">
        <f>[1]!OBGET([1]!OBCALL("",$C$52,"getCorrelation",[1]!obMake("","int",$C$53),[1]!obMake("","int",AB$10),[1]!obMake("","int",$B66)))</f>
        <v>#N/A</v>
      </c>
      <c r="AC66" s="79" t="e">
        <f>[1]!OBGET([1]!OBCALL("",$C$52,"getCorrelation",[1]!obMake("","int",$C$53),[1]!obMake("","int",AC$10),[1]!obMake("","int",$B66)))</f>
        <v>#N/A</v>
      </c>
      <c r="AD66" s="79" t="e">
        <f>[1]!OBGET([1]!OBCALL("",$C$52,"getCorrelation",[1]!obMake("","int",$C$53),[1]!obMake("","int",AD$10),[1]!obMake("","int",$B66)))</f>
        <v>#N/A</v>
      </c>
      <c r="AE66" s="79" t="e">
        <f>[1]!OBGET([1]!OBCALL("",$C$52,"getCorrelation",[1]!obMake("","int",$C$53),[1]!obMake("","int",AE$10),[1]!obMake("","int",$B66)))</f>
        <v>#N/A</v>
      </c>
      <c r="AF66" s="79" t="e">
        <f>[1]!OBGET([1]!OBCALL("",$C$52,"getCorrelation",[1]!obMake("","int",$C$53),[1]!obMake("","int",AF$10),[1]!obMake("","int",$B66)))</f>
        <v>#N/A</v>
      </c>
      <c r="AG66" s="79" t="e">
        <f>[1]!OBGET([1]!OBCALL("",$C$52,"getCorrelation",[1]!obMake("","int",$C$53),[1]!obMake("","int",AG$10),[1]!obMake("","int",$B66)))</f>
        <v>#N/A</v>
      </c>
      <c r="AH66" s="79" t="e">
        <f>[1]!OBGET([1]!OBCALL("",$C$52,"getCorrelation",[1]!obMake("","int",$C$53),[1]!obMake("","int",AH$10),[1]!obMake("","int",$B66)))</f>
        <v>#N/A</v>
      </c>
      <c r="AI66" s="79" t="e">
        <f>[1]!OBGET([1]!OBCALL("",$C$52,"getCorrelation",[1]!obMake("","int",$C$53),[1]!obMake("","int",AI$10),[1]!obMake("","int",$B66)))</f>
        <v>#N/A</v>
      </c>
      <c r="AJ66" s="79" t="e">
        <f>[1]!OBGET([1]!OBCALL("",$C$52,"getCorrelation",[1]!obMake("","int",$C$53),[1]!obMake("","int",AJ$10),[1]!obMake("","int",$B66)))</f>
        <v>#N/A</v>
      </c>
      <c r="AK66" s="79" t="e">
        <f>[1]!OBGET([1]!OBCALL("",$C$52,"getCorrelation",[1]!obMake("","int",$C$53),[1]!obMake("","int",AK$10),[1]!obMake("","int",$B66)))</f>
        <v>#N/A</v>
      </c>
      <c r="AL66" s="79" t="e">
        <f>[1]!OBGET([1]!OBCALL("",$C$52,"getCorrelation",[1]!obMake("","int",$C$53),[1]!obMake("","int",AL$10),[1]!obMake("","int",$B66)))</f>
        <v>#N/A</v>
      </c>
      <c r="AM66" s="79" t="e">
        <f>[1]!OBGET([1]!OBCALL("",$C$52,"getCorrelation",[1]!obMake("","int",$C$53),[1]!obMake("","int",AM$10),[1]!obMake("","int",$B66)))</f>
        <v>#N/A</v>
      </c>
      <c r="AN66" s="79" t="e">
        <f>[1]!OBGET([1]!OBCALL("",$C$52,"getCorrelation",[1]!obMake("","int",$C$53),[1]!obMake("","int",AN$10),[1]!obMake("","int",$B66)))</f>
        <v>#N/A</v>
      </c>
      <c r="AO66" s="79" t="e">
        <f>[1]!OBGET([1]!OBCALL("",$C$52,"getCorrelation",[1]!obMake("","int",$C$53),[1]!obMake("","int",AO$10),[1]!obMake("","int",$B66)))</f>
        <v>#N/A</v>
      </c>
    </row>
    <row r="67" spans="2:41" ht="13.65" customHeight="1" x14ac:dyDescent="0.25">
      <c r="B67" s="34">
        <v>11</v>
      </c>
      <c r="C67" s="79" t="e">
        <f>[1]!OBGET([1]!OBCALL("",$C$52,"getCorrelation",[1]!obMake("","int",$C$53),[1]!obMake("","int",C$10),[1]!obMake("","int",$B67)))</f>
        <v>#N/A</v>
      </c>
      <c r="D67" s="79" t="e">
        <f>[1]!OBGET([1]!OBCALL("",$C$52,"getCorrelation",[1]!obMake("","int",$C$53),[1]!obMake("","int",D$10),[1]!obMake("","int",$B67)))</f>
        <v>#N/A</v>
      </c>
      <c r="E67" s="79" t="e">
        <f>[1]!OBGET([1]!OBCALL("",$C$52,"getCorrelation",[1]!obMake("","int",$C$53),[1]!obMake("","int",E$10),[1]!obMake("","int",$B67)))</f>
        <v>#N/A</v>
      </c>
      <c r="F67" s="79" t="e">
        <f>[1]!OBGET([1]!OBCALL("",$C$52,"getCorrelation",[1]!obMake("","int",$C$53),[1]!obMake("","int",F$10),[1]!obMake("","int",$B67)))</f>
        <v>#N/A</v>
      </c>
      <c r="G67" s="79" t="e">
        <f>[1]!OBGET([1]!OBCALL("",$C$52,"getCorrelation",[1]!obMake("","int",$C$53),[1]!obMake("","int",G$10),[1]!obMake("","int",$B67)))</f>
        <v>#N/A</v>
      </c>
      <c r="H67" s="79" t="e">
        <f>[1]!OBGET([1]!OBCALL("",$C$52,"getCorrelation",[1]!obMake("","int",$C$53),[1]!obMake("","int",H$10),[1]!obMake("","int",$B67)))</f>
        <v>#N/A</v>
      </c>
      <c r="I67" s="79" t="e">
        <f>[1]!OBGET([1]!OBCALL("",$C$52,"getCorrelation",[1]!obMake("","int",$C$53),[1]!obMake("","int",I$10),[1]!obMake("","int",$B67)))</f>
        <v>#N/A</v>
      </c>
      <c r="J67" s="79" t="e">
        <f>[1]!OBGET([1]!OBCALL("",$C$52,"getCorrelation",[1]!obMake("","int",$C$53),[1]!obMake("","int",J$10),[1]!obMake("","int",$B67)))</f>
        <v>#N/A</v>
      </c>
      <c r="K67" s="79" t="e">
        <f>[1]!OBGET([1]!OBCALL("",$C$52,"getCorrelation",[1]!obMake("","int",$C$53),[1]!obMake("","int",K$10),[1]!obMake("","int",$B67)))</f>
        <v>#N/A</v>
      </c>
      <c r="L67" s="79" t="e">
        <f>[1]!OBGET([1]!OBCALL("",$C$52,"getCorrelation",[1]!obMake("","int",$C$53),[1]!obMake("","int",L$10),[1]!obMake("","int",$B67)))</f>
        <v>#N/A</v>
      </c>
      <c r="M67" s="79" t="e">
        <f>[1]!OBGET([1]!OBCALL("",$C$52,"getCorrelation",[1]!obMake("","int",$C$53),[1]!obMake("","int",M$10),[1]!obMake("","int",$B67)))</f>
        <v>#N/A</v>
      </c>
      <c r="N67" s="79" t="e">
        <f>[1]!OBGET([1]!OBCALL("",$C$52,"getCorrelation",[1]!obMake("","int",$C$53),[1]!obMake("","int",N$10),[1]!obMake("","int",$B67)))</f>
        <v>#N/A</v>
      </c>
      <c r="O67" s="79" t="e">
        <f>[1]!OBGET([1]!OBCALL("",$C$52,"getCorrelation",[1]!obMake("","int",$C$53),[1]!obMake("","int",O$10),[1]!obMake("","int",$B67)))</f>
        <v>#N/A</v>
      </c>
      <c r="P67" s="79" t="e">
        <f>[1]!OBGET([1]!OBCALL("",$C$52,"getCorrelation",[1]!obMake("","int",$C$53),[1]!obMake("","int",P$10),[1]!obMake("","int",$B67)))</f>
        <v>#N/A</v>
      </c>
      <c r="Q67" s="79" t="e">
        <f>[1]!OBGET([1]!OBCALL("",$C$52,"getCorrelation",[1]!obMake("","int",$C$53),[1]!obMake("","int",Q$10),[1]!obMake("","int",$B67)))</f>
        <v>#N/A</v>
      </c>
      <c r="R67" s="79" t="e">
        <f>[1]!OBGET([1]!OBCALL("",$C$52,"getCorrelation",[1]!obMake("","int",$C$53),[1]!obMake("","int",R$10),[1]!obMake("","int",$B67)))</f>
        <v>#N/A</v>
      </c>
      <c r="S67" s="79" t="e">
        <f>[1]!OBGET([1]!OBCALL("",$C$52,"getCorrelation",[1]!obMake("","int",$C$53),[1]!obMake("","int",S$10),[1]!obMake("","int",$B67)))</f>
        <v>#N/A</v>
      </c>
      <c r="T67" s="79" t="e">
        <f>[1]!OBGET([1]!OBCALL("",$C$52,"getCorrelation",[1]!obMake("","int",$C$53),[1]!obMake("","int",T$10),[1]!obMake("","int",$B67)))</f>
        <v>#N/A</v>
      </c>
      <c r="U67" s="79" t="e">
        <f>[1]!OBGET([1]!OBCALL("",$C$52,"getCorrelation",[1]!obMake("","int",$C$53),[1]!obMake("","int",U$10),[1]!obMake("","int",$B67)))</f>
        <v>#N/A</v>
      </c>
      <c r="V67" s="79" t="e">
        <f>[1]!OBGET([1]!OBCALL("",$C$52,"getCorrelation",[1]!obMake("","int",$C$53),[1]!obMake("","int",V$10),[1]!obMake("","int",$B67)))</f>
        <v>#N/A</v>
      </c>
      <c r="W67" s="79" t="e">
        <f>[1]!OBGET([1]!OBCALL("",$C$52,"getCorrelation",[1]!obMake("","int",$C$53),[1]!obMake("","int",W$10),[1]!obMake("","int",$B67)))</f>
        <v>#N/A</v>
      </c>
      <c r="X67" s="79" t="e">
        <f>[1]!OBGET([1]!OBCALL("",$C$52,"getCorrelation",[1]!obMake("","int",$C$53),[1]!obMake("","int",X$10),[1]!obMake("","int",$B67)))</f>
        <v>#N/A</v>
      </c>
      <c r="Y67" s="79" t="e">
        <f>[1]!OBGET([1]!OBCALL("",$C$52,"getCorrelation",[1]!obMake("","int",$C$53),[1]!obMake("","int",Y$10),[1]!obMake("","int",$B67)))</f>
        <v>#N/A</v>
      </c>
      <c r="Z67" s="79" t="e">
        <f>[1]!OBGET([1]!OBCALL("",$C$52,"getCorrelation",[1]!obMake("","int",$C$53),[1]!obMake("","int",Z$10),[1]!obMake("","int",$B67)))</f>
        <v>#N/A</v>
      </c>
      <c r="AA67" s="79" t="e">
        <f>[1]!OBGET([1]!OBCALL("",$C$52,"getCorrelation",[1]!obMake("","int",$C$53),[1]!obMake("","int",AA$10),[1]!obMake("","int",$B67)))</f>
        <v>#N/A</v>
      </c>
      <c r="AB67" s="79" t="e">
        <f>[1]!OBGET([1]!OBCALL("",$C$52,"getCorrelation",[1]!obMake("","int",$C$53),[1]!obMake("","int",AB$10),[1]!obMake("","int",$B67)))</f>
        <v>#N/A</v>
      </c>
      <c r="AC67" s="79" t="e">
        <f>[1]!OBGET([1]!OBCALL("",$C$52,"getCorrelation",[1]!obMake("","int",$C$53),[1]!obMake("","int",AC$10),[1]!obMake("","int",$B67)))</f>
        <v>#N/A</v>
      </c>
      <c r="AD67" s="79" t="e">
        <f>[1]!OBGET([1]!OBCALL("",$C$52,"getCorrelation",[1]!obMake("","int",$C$53),[1]!obMake("","int",AD$10),[1]!obMake("","int",$B67)))</f>
        <v>#N/A</v>
      </c>
      <c r="AE67" s="79" t="e">
        <f>[1]!OBGET([1]!OBCALL("",$C$52,"getCorrelation",[1]!obMake("","int",$C$53),[1]!obMake("","int",AE$10),[1]!obMake("","int",$B67)))</f>
        <v>#N/A</v>
      </c>
      <c r="AF67" s="79" t="e">
        <f>[1]!OBGET([1]!OBCALL("",$C$52,"getCorrelation",[1]!obMake("","int",$C$53),[1]!obMake("","int",AF$10),[1]!obMake("","int",$B67)))</f>
        <v>#N/A</v>
      </c>
      <c r="AG67" s="79" t="e">
        <f>[1]!OBGET([1]!OBCALL("",$C$52,"getCorrelation",[1]!obMake("","int",$C$53),[1]!obMake("","int",AG$10),[1]!obMake("","int",$B67)))</f>
        <v>#N/A</v>
      </c>
      <c r="AH67" s="79" t="e">
        <f>[1]!OBGET([1]!OBCALL("",$C$52,"getCorrelation",[1]!obMake("","int",$C$53),[1]!obMake("","int",AH$10),[1]!obMake("","int",$B67)))</f>
        <v>#N/A</v>
      </c>
      <c r="AI67" s="79" t="e">
        <f>[1]!OBGET([1]!OBCALL("",$C$52,"getCorrelation",[1]!obMake("","int",$C$53),[1]!obMake("","int",AI$10),[1]!obMake("","int",$B67)))</f>
        <v>#N/A</v>
      </c>
      <c r="AJ67" s="79" t="e">
        <f>[1]!OBGET([1]!OBCALL("",$C$52,"getCorrelation",[1]!obMake("","int",$C$53),[1]!obMake("","int",AJ$10),[1]!obMake("","int",$B67)))</f>
        <v>#N/A</v>
      </c>
      <c r="AK67" s="79" t="e">
        <f>[1]!OBGET([1]!OBCALL("",$C$52,"getCorrelation",[1]!obMake("","int",$C$53),[1]!obMake("","int",AK$10),[1]!obMake("","int",$B67)))</f>
        <v>#N/A</v>
      </c>
      <c r="AL67" s="79" t="e">
        <f>[1]!OBGET([1]!OBCALL("",$C$52,"getCorrelation",[1]!obMake("","int",$C$53),[1]!obMake("","int",AL$10),[1]!obMake("","int",$B67)))</f>
        <v>#N/A</v>
      </c>
      <c r="AM67" s="79" t="e">
        <f>[1]!OBGET([1]!OBCALL("",$C$52,"getCorrelation",[1]!obMake("","int",$C$53),[1]!obMake("","int",AM$10),[1]!obMake("","int",$B67)))</f>
        <v>#N/A</v>
      </c>
      <c r="AN67" s="79" t="e">
        <f>[1]!OBGET([1]!OBCALL("",$C$52,"getCorrelation",[1]!obMake("","int",$C$53),[1]!obMake("","int",AN$10),[1]!obMake("","int",$B67)))</f>
        <v>#N/A</v>
      </c>
      <c r="AO67" s="79" t="e">
        <f>[1]!OBGET([1]!OBCALL("",$C$52,"getCorrelation",[1]!obMake("","int",$C$53),[1]!obMake("","int",AO$10),[1]!obMake("","int",$B67)))</f>
        <v>#N/A</v>
      </c>
    </row>
    <row r="68" spans="2:41" ht="13.65" customHeight="1" x14ac:dyDescent="0.25">
      <c r="B68" s="34">
        <v>12</v>
      </c>
      <c r="C68" s="79" t="e">
        <f>[1]!OBGET([1]!OBCALL("",$C$52,"getCorrelation",[1]!obMake("","int",$C$53),[1]!obMake("","int",C$10),[1]!obMake("","int",$B68)))</f>
        <v>#N/A</v>
      </c>
      <c r="D68" s="79" t="e">
        <f>[1]!OBGET([1]!OBCALL("",$C$52,"getCorrelation",[1]!obMake("","int",$C$53),[1]!obMake("","int",D$10),[1]!obMake("","int",$B68)))</f>
        <v>#N/A</v>
      </c>
      <c r="E68" s="79" t="e">
        <f>[1]!OBGET([1]!OBCALL("",$C$52,"getCorrelation",[1]!obMake("","int",$C$53),[1]!obMake("","int",E$10),[1]!obMake("","int",$B68)))</f>
        <v>#N/A</v>
      </c>
      <c r="F68" s="79" t="e">
        <f>[1]!OBGET([1]!OBCALL("",$C$52,"getCorrelation",[1]!obMake("","int",$C$53),[1]!obMake("","int",F$10),[1]!obMake("","int",$B68)))</f>
        <v>#N/A</v>
      </c>
      <c r="G68" s="79" t="e">
        <f>[1]!OBGET([1]!OBCALL("",$C$52,"getCorrelation",[1]!obMake("","int",$C$53),[1]!obMake("","int",G$10),[1]!obMake("","int",$B68)))</f>
        <v>#N/A</v>
      </c>
      <c r="H68" s="79" t="e">
        <f>[1]!OBGET([1]!OBCALL("",$C$52,"getCorrelation",[1]!obMake("","int",$C$53),[1]!obMake("","int",H$10),[1]!obMake("","int",$B68)))</f>
        <v>#N/A</v>
      </c>
      <c r="I68" s="79" t="e">
        <f>[1]!OBGET([1]!OBCALL("",$C$52,"getCorrelation",[1]!obMake("","int",$C$53),[1]!obMake("","int",I$10),[1]!obMake("","int",$B68)))</f>
        <v>#N/A</v>
      </c>
      <c r="J68" s="79" t="e">
        <f>[1]!OBGET([1]!OBCALL("",$C$52,"getCorrelation",[1]!obMake("","int",$C$53),[1]!obMake("","int",J$10),[1]!obMake("","int",$B68)))</f>
        <v>#N/A</v>
      </c>
      <c r="K68" s="79" t="e">
        <f>[1]!OBGET([1]!OBCALL("",$C$52,"getCorrelation",[1]!obMake("","int",$C$53),[1]!obMake("","int",K$10),[1]!obMake("","int",$B68)))</f>
        <v>#N/A</v>
      </c>
      <c r="L68" s="79" t="e">
        <f>[1]!OBGET([1]!OBCALL("",$C$52,"getCorrelation",[1]!obMake("","int",$C$53),[1]!obMake("","int",L$10),[1]!obMake("","int",$B68)))</f>
        <v>#N/A</v>
      </c>
      <c r="M68" s="79" t="e">
        <f>[1]!OBGET([1]!OBCALL("",$C$52,"getCorrelation",[1]!obMake("","int",$C$53),[1]!obMake("","int",M$10),[1]!obMake("","int",$B68)))</f>
        <v>#N/A</v>
      </c>
      <c r="N68" s="79" t="e">
        <f>[1]!OBGET([1]!OBCALL("",$C$52,"getCorrelation",[1]!obMake("","int",$C$53),[1]!obMake("","int",N$10),[1]!obMake("","int",$B68)))</f>
        <v>#N/A</v>
      </c>
      <c r="O68" s="79" t="e">
        <f>[1]!OBGET([1]!OBCALL("",$C$52,"getCorrelation",[1]!obMake("","int",$C$53),[1]!obMake("","int",O$10),[1]!obMake("","int",$B68)))</f>
        <v>#N/A</v>
      </c>
      <c r="P68" s="79" t="e">
        <f>[1]!OBGET([1]!OBCALL("",$C$52,"getCorrelation",[1]!obMake("","int",$C$53),[1]!obMake("","int",P$10),[1]!obMake("","int",$B68)))</f>
        <v>#N/A</v>
      </c>
      <c r="Q68" s="79" t="e">
        <f>[1]!OBGET([1]!OBCALL("",$C$52,"getCorrelation",[1]!obMake("","int",$C$53),[1]!obMake("","int",Q$10),[1]!obMake("","int",$B68)))</f>
        <v>#N/A</v>
      </c>
      <c r="R68" s="79" t="e">
        <f>[1]!OBGET([1]!OBCALL("",$C$52,"getCorrelation",[1]!obMake("","int",$C$53),[1]!obMake("","int",R$10),[1]!obMake("","int",$B68)))</f>
        <v>#N/A</v>
      </c>
      <c r="S68" s="79" t="e">
        <f>[1]!OBGET([1]!OBCALL("",$C$52,"getCorrelation",[1]!obMake("","int",$C$53),[1]!obMake("","int",S$10),[1]!obMake("","int",$B68)))</f>
        <v>#N/A</v>
      </c>
      <c r="T68" s="79" t="e">
        <f>[1]!OBGET([1]!OBCALL("",$C$52,"getCorrelation",[1]!obMake("","int",$C$53),[1]!obMake("","int",T$10),[1]!obMake("","int",$B68)))</f>
        <v>#N/A</v>
      </c>
      <c r="U68" s="79" t="e">
        <f>[1]!OBGET([1]!OBCALL("",$C$52,"getCorrelation",[1]!obMake("","int",$C$53),[1]!obMake("","int",U$10),[1]!obMake("","int",$B68)))</f>
        <v>#N/A</v>
      </c>
      <c r="V68" s="79" t="e">
        <f>[1]!OBGET([1]!OBCALL("",$C$52,"getCorrelation",[1]!obMake("","int",$C$53),[1]!obMake("","int",V$10),[1]!obMake("","int",$B68)))</f>
        <v>#N/A</v>
      </c>
      <c r="W68" s="79" t="e">
        <f>[1]!OBGET([1]!OBCALL("",$C$52,"getCorrelation",[1]!obMake("","int",$C$53),[1]!obMake("","int",W$10),[1]!obMake("","int",$B68)))</f>
        <v>#N/A</v>
      </c>
      <c r="X68" s="79" t="e">
        <f>[1]!OBGET([1]!OBCALL("",$C$52,"getCorrelation",[1]!obMake("","int",$C$53),[1]!obMake("","int",X$10),[1]!obMake("","int",$B68)))</f>
        <v>#N/A</v>
      </c>
      <c r="Y68" s="79" t="e">
        <f>[1]!OBGET([1]!OBCALL("",$C$52,"getCorrelation",[1]!obMake("","int",$C$53),[1]!obMake("","int",Y$10),[1]!obMake("","int",$B68)))</f>
        <v>#N/A</v>
      </c>
      <c r="Z68" s="79" t="e">
        <f>[1]!OBGET([1]!OBCALL("",$C$52,"getCorrelation",[1]!obMake("","int",$C$53),[1]!obMake("","int",Z$10),[1]!obMake("","int",$B68)))</f>
        <v>#N/A</v>
      </c>
      <c r="AA68" s="79" t="e">
        <f>[1]!OBGET([1]!OBCALL("",$C$52,"getCorrelation",[1]!obMake("","int",$C$53),[1]!obMake("","int",AA$10),[1]!obMake("","int",$B68)))</f>
        <v>#N/A</v>
      </c>
      <c r="AB68" s="79" t="e">
        <f>[1]!OBGET([1]!OBCALL("",$C$52,"getCorrelation",[1]!obMake("","int",$C$53),[1]!obMake("","int",AB$10),[1]!obMake("","int",$B68)))</f>
        <v>#N/A</v>
      </c>
      <c r="AC68" s="79" t="e">
        <f>[1]!OBGET([1]!OBCALL("",$C$52,"getCorrelation",[1]!obMake("","int",$C$53),[1]!obMake("","int",AC$10),[1]!obMake("","int",$B68)))</f>
        <v>#N/A</v>
      </c>
      <c r="AD68" s="79" t="e">
        <f>[1]!OBGET([1]!OBCALL("",$C$52,"getCorrelation",[1]!obMake("","int",$C$53),[1]!obMake("","int",AD$10),[1]!obMake("","int",$B68)))</f>
        <v>#N/A</v>
      </c>
      <c r="AE68" s="79" t="e">
        <f>[1]!OBGET([1]!OBCALL("",$C$52,"getCorrelation",[1]!obMake("","int",$C$53),[1]!obMake("","int",AE$10),[1]!obMake("","int",$B68)))</f>
        <v>#N/A</v>
      </c>
      <c r="AF68" s="79" t="e">
        <f>[1]!OBGET([1]!OBCALL("",$C$52,"getCorrelation",[1]!obMake("","int",$C$53),[1]!obMake("","int",AF$10),[1]!obMake("","int",$B68)))</f>
        <v>#N/A</v>
      </c>
      <c r="AG68" s="79" t="e">
        <f>[1]!OBGET([1]!OBCALL("",$C$52,"getCorrelation",[1]!obMake("","int",$C$53),[1]!obMake("","int",AG$10),[1]!obMake("","int",$B68)))</f>
        <v>#N/A</v>
      </c>
      <c r="AH68" s="79" t="e">
        <f>[1]!OBGET([1]!OBCALL("",$C$52,"getCorrelation",[1]!obMake("","int",$C$53),[1]!obMake("","int",AH$10),[1]!obMake("","int",$B68)))</f>
        <v>#N/A</v>
      </c>
      <c r="AI68" s="79" t="e">
        <f>[1]!OBGET([1]!OBCALL("",$C$52,"getCorrelation",[1]!obMake("","int",$C$53),[1]!obMake("","int",AI$10),[1]!obMake("","int",$B68)))</f>
        <v>#N/A</v>
      </c>
      <c r="AJ68" s="79" t="e">
        <f>[1]!OBGET([1]!OBCALL("",$C$52,"getCorrelation",[1]!obMake("","int",$C$53),[1]!obMake("","int",AJ$10),[1]!obMake("","int",$B68)))</f>
        <v>#N/A</v>
      </c>
      <c r="AK68" s="79" t="e">
        <f>[1]!OBGET([1]!OBCALL("",$C$52,"getCorrelation",[1]!obMake("","int",$C$53),[1]!obMake("","int",AK$10),[1]!obMake("","int",$B68)))</f>
        <v>#N/A</v>
      </c>
      <c r="AL68" s="79" t="e">
        <f>[1]!OBGET([1]!OBCALL("",$C$52,"getCorrelation",[1]!obMake("","int",$C$53),[1]!obMake("","int",AL$10),[1]!obMake("","int",$B68)))</f>
        <v>#N/A</v>
      </c>
      <c r="AM68" s="79" t="e">
        <f>[1]!OBGET([1]!OBCALL("",$C$52,"getCorrelation",[1]!obMake("","int",$C$53),[1]!obMake("","int",AM$10),[1]!obMake("","int",$B68)))</f>
        <v>#N/A</v>
      </c>
      <c r="AN68" s="79" t="e">
        <f>[1]!OBGET([1]!OBCALL("",$C$52,"getCorrelation",[1]!obMake("","int",$C$53),[1]!obMake("","int",AN$10),[1]!obMake("","int",$B68)))</f>
        <v>#N/A</v>
      </c>
      <c r="AO68" s="79" t="e">
        <f>[1]!OBGET([1]!OBCALL("",$C$52,"getCorrelation",[1]!obMake("","int",$C$53),[1]!obMake("","int",AO$10),[1]!obMake("","int",$B68)))</f>
        <v>#N/A</v>
      </c>
    </row>
    <row r="69" spans="2:41" ht="13.65" customHeight="1" x14ac:dyDescent="0.25">
      <c r="B69" s="34">
        <v>13</v>
      </c>
      <c r="C69" s="79" t="e">
        <f>[1]!OBGET([1]!OBCALL("",$C$52,"getCorrelation",[1]!obMake("","int",$C$53),[1]!obMake("","int",C$10),[1]!obMake("","int",$B69)))</f>
        <v>#N/A</v>
      </c>
      <c r="D69" s="79" t="e">
        <f>[1]!OBGET([1]!OBCALL("",$C$52,"getCorrelation",[1]!obMake("","int",$C$53),[1]!obMake("","int",D$10),[1]!obMake("","int",$B69)))</f>
        <v>#N/A</v>
      </c>
      <c r="E69" s="79" t="e">
        <f>[1]!OBGET([1]!OBCALL("",$C$52,"getCorrelation",[1]!obMake("","int",$C$53),[1]!obMake("","int",E$10),[1]!obMake("","int",$B69)))</f>
        <v>#N/A</v>
      </c>
      <c r="F69" s="79" t="e">
        <f>[1]!OBGET([1]!OBCALL("",$C$52,"getCorrelation",[1]!obMake("","int",$C$53),[1]!obMake("","int",F$10),[1]!obMake("","int",$B69)))</f>
        <v>#N/A</v>
      </c>
      <c r="G69" s="79" t="e">
        <f>[1]!OBGET([1]!OBCALL("",$C$52,"getCorrelation",[1]!obMake("","int",$C$53),[1]!obMake("","int",G$10),[1]!obMake("","int",$B69)))</f>
        <v>#N/A</v>
      </c>
      <c r="H69" s="79" t="e">
        <f>[1]!OBGET([1]!OBCALL("",$C$52,"getCorrelation",[1]!obMake("","int",$C$53),[1]!obMake("","int",H$10),[1]!obMake("","int",$B69)))</f>
        <v>#N/A</v>
      </c>
      <c r="I69" s="79" t="e">
        <f>[1]!OBGET([1]!OBCALL("",$C$52,"getCorrelation",[1]!obMake("","int",$C$53),[1]!obMake("","int",I$10),[1]!obMake("","int",$B69)))</f>
        <v>#N/A</v>
      </c>
      <c r="J69" s="79" t="e">
        <f>[1]!OBGET([1]!OBCALL("",$C$52,"getCorrelation",[1]!obMake("","int",$C$53),[1]!obMake("","int",J$10),[1]!obMake("","int",$B69)))</f>
        <v>#N/A</v>
      </c>
      <c r="K69" s="79" t="e">
        <f>[1]!OBGET([1]!OBCALL("",$C$52,"getCorrelation",[1]!obMake("","int",$C$53),[1]!obMake("","int",K$10),[1]!obMake("","int",$B69)))</f>
        <v>#N/A</v>
      </c>
      <c r="L69" s="79" t="e">
        <f>[1]!OBGET([1]!OBCALL("",$C$52,"getCorrelation",[1]!obMake("","int",$C$53),[1]!obMake("","int",L$10),[1]!obMake("","int",$B69)))</f>
        <v>#N/A</v>
      </c>
      <c r="M69" s="79" t="e">
        <f>[1]!OBGET([1]!OBCALL("",$C$52,"getCorrelation",[1]!obMake("","int",$C$53),[1]!obMake("","int",M$10),[1]!obMake("","int",$B69)))</f>
        <v>#N/A</v>
      </c>
      <c r="N69" s="79" t="e">
        <f>[1]!OBGET([1]!OBCALL("",$C$52,"getCorrelation",[1]!obMake("","int",$C$53),[1]!obMake("","int",N$10),[1]!obMake("","int",$B69)))</f>
        <v>#N/A</v>
      </c>
      <c r="O69" s="79" t="e">
        <f>[1]!OBGET([1]!OBCALL("",$C$52,"getCorrelation",[1]!obMake("","int",$C$53),[1]!obMake("","int",O$10),[1]!obMake("","int",$B69)))</f>
        <v>#N/A</v>
      </c>
      <c r="P69" s="79" t="e">
        <f>[1]!OBGET([1]!OBCALL("",$C$52,"getCorrelation",[1]!obMake("","int",$C$53),[1]!obMake("","int",P$10),[1]!obMake("","int",$B69)))</f>
        <v>#N/A</v>
      </c>
      <c r="Q69" s="79" t="e">
        <f>[1]!OBGET([1]!OBCALL("",$C$52,"getCorrelation",[1]!obMake("","int",$C$53),[1]!obMake("","int",Q$10),[1]!obMake("","int",$B69)))</f>
        <v>#N/A</v>
      </c>
      <c r="R69" s="79" t="e">
        <f>[1]!OBGET([1]!OBCALL("",$C$52,"getCorrelation",[1]!obMake("","int",$C$53),[1]!obMake("","int",R$10),[1]!obMake("","int",$B69)))</f>
        <v>#N/A</v>
      </c>
      <c r="S69" s="79" t="e">
        <f>[1]!OBGET([1]!OBCALL("",$C$52,"getCorrelation",[1]!obMake("","int",$C$53),[1]!obMake("","int",S$10),[1]!obMake("","int",$B69)))</f>
        <v>#N/A</v>
      </c>
      <c r="T69" s="79" t="e">
        <f>[1]!OBGET([1]!OBCALL("",$C$52,"getCorrelation",[1]!obMake("","int",$C$53),[1]!obMake("","int",T$10),[1]!obMake("","int",$B69)))</f>
        <v>#N/A</v>
      </c>
      <c r="U69" s="79" t="e">
        <f>[1]!OBGET([1]!OBCALL("",$C$52,"getCorrelation",[1]!obMake("","int",$C$53),[1]!obMake("","int",U$10),[1]!obMake("","int",$B69)))</f>
        <v>#N/A</v>
      </c>
      <c r="V69" s="79" t="e">
        <f>[1]!OBGET([1]!OBCALL("",$C$52,"getCorrelation",[1]!obMake("","int",$C$53),[1]!obMake("","int",V$10),[1]!obMake("","int",$B69)))</f>
        <v>#N/A</v>
      </c>
      <c r="W69" s="79" t="e">
        <f>[1]!OBGET([1]!OBCALL("",$C$52,"getCorrelation",[1]!obMake("","int",$C$53),[1]!obMake("","int",W$10),[1]!obMake("","int",$B69)))</f>
        <v>#N/A</v>
      </c>
      <c r="X69" s="79" t="e">
        <f>[1]!OBGET([1]!OBCALL("",$C$52,"getCorrelation",[1]!obMake("","int",$C$53),[1]!obMake("","int",X$10),[1]!obMake("","int",$B69)))</f>
        <v>#N/A</v>
      </c>
      <c r="Y69" s="79" t="e">
        <f>[1]!OBGET([1]!OBCALL("",$C$52,"getCorrelation",[1]!obMake("","int",$C$53),[1]!obMake("","int",Y$10),[1]!obMake("","int",$B69)))</f>
        <v>#N/A</v>
      </c>
      <c r="Z69" s="79" t="e">
        <f>[1]!OBGET([1]!OBCALL("",$C$52,"getCorrelation",[1]!obMake("","int",$C$53),[1]!obMake("","int",Z$10),[1]!obMake("","int",$B69)))</f>
        <v>#N/A</v>
      </c>
      <c r="AA69" s="79" t="e">
        <f>[1]!OBGET([1]!OBCALL("",$C$52,"getCorrelation",[1]!obMake("","int",$C$53),[1]!obMake("","int",AA$10),[1]!obMake("","int",$B69)))</f>
        <v>#N/A</v>
      </c>
      <c r="AB69" s="79" t="e">
        <f>[1]!OBGET([1]!OBCALL("",$C$52,"getCorrelation",[1]!obMake("","int",$C$53),[1]!obMake("","int",AB$10),[1]!obMake("","int",$B69)))</f>
        <v>#N/A</v>
      </c>
      <c r="AC69" s="79" t="e">
        <f>[1]!OBGET([1]!OBCALL("",$C$52,"getCorrelation",[1]!obMake("","int",$C$53),[1]!obMake("","int",AC$10),[1]!obMake("","int",$B69)))</f>
        <v>#N/A</v>
      </c>
      <c r="AD69" s="79" t="e">
        <f>[1]!OBGET([1]!OBCALL("",$C$52,"getCorrelation",[1]!obMake("","int",$C$53),[1]!obMake("","int",AD$10),[1]!obMake("","int",$B69)))</f>
        <v>#N/A</v>
      </c>
      <c r="AE69" s="79" t="e">
        <f>[1]!OBGET([1]!OBCALL("",$C$52,"getCorrelation",[1]!obMake("","int",$C$53),[1]!obMake("","int",AE$10),[1]!obMake("","int",$B69)))</f>
        <v>#N/A</v>
      </c>
      <c r="AF69" s="79" t="e">
        <f>[1]!OBGET([1]!OBCALL("",$C$52,"getCorrelation",[1]!obMake("","int",$C$53),[1]!obMake("","int",AF$10),[1]!obMake("","int",$B69)))</f>
        <v>#N/A</v>
      </c>
      <c r="AG69" s="79" t="e">
        <f>[1]!OBGET([1]!OBCALL("",$C$52,"getCorrelation",[1]!obMake("","int",$C$53),[1]!obMake("","int",AG$10),[1]!obMake("","int",$B69)))</f>
        <v>#N/A</v>
      </c>
      <c r="AH69" s="79" t="e">
        <f>[1]!OBGET([1]!OBCALL("",$C$52,"getCorrelation",[1]!obMake("","int",$C$53),[1]!obMake("","int",AH$10),[1]!obMake("","int",$B69)))</f>
        <v>#N/A</v>
      </c>
      <c r="AI69" s="79" t="e">
        <f>[1]!OBGET([1]!OBCALL("",$C$52,"getCorrelation",[1]!obMake("","int",$C$53),[1]!obMake("","int",AI$10),[1]!obMake("","int",$B69)))</f>
        <v>#N/A</v>
      </c>
      <c r="AJ69" s="79" t="e">
        <f>[1]!OBGET([1]!OBCALL("",$C$52,"getCorrelation",[1]!obMake("","int",$C$53),[1]!obMake("","int",AJ$10),[1]!obMake("","int",$B69)))</f>
        <v>#N/A</v>
      </c>
      <c r="AK69" s="79" t="e">
        <f>[1]!OBGET([1]!OBCALL("",$C$52,"getCorrelation",[1]!obMake("","int",$C$53),[1]!obMake("","int",AK$10),[1]!obMake("","int",$B69)))</f>
        <v>#N/A</v>
      </c>
      <c r="AL69" s="79" t="e">
        <f>[1]!OBGET([1]!OBCALL("",$C$52,"getCorrelation",[1]!obMake("","int",$C$53),[1]!obMake("","int",AL$10),[1]!obMake("","int",$B69)))</f>
        <v>#N/A</v>
      </c>
      <c r="AM69" s="79" t="e">
        <f>[1]!OBGET([1]!OBCALL("",$C$52,"getCorrelation",[1]!obMake("","int",$C$53),[1]!obMake("","int",AM$10),[1]!obMake("","int",$B69)))</f>
        <v>#N/A</v>
      </c>
      <c r="AN69" s="79" t="e">
        <f>[1]!OBGET([1]!OBCALL("",$C$52,"getCorrelation",[1]!obMake("","int",$C$53),[1]!obMake("","int",AN$10),[1]!obMake("","int",$B69)))</f>
        <v>#N/A</v>
      </c>
      <c r="AO69" s="79" t="e">
        <f>[1]!OBGET([1]!OBCALL("",$C$52,"getCorrelation",[1]!obMake("","int",$C$53),[1]!obMake("","int",AO$10),[1]!obMake("","int",$B69)))</f>
        <v>#N/A</v>
      </c>
    </row>
    <row r="70" spans="2:41" ht="13.65" customHeight="1" x14ac:dyDescent="0.25">
      <c r="B70" s="34">
        <v>14</v>
      </c>
      <c r="C70" s="79" t="e">
        <f>[1]!OBGET([1]!OBCALL("",$C$52,"getCorrelation",[1]!obMake("","int",$C$53),[1]!obMake("","int",C$10),[1]!obMake("","int",$B70)))</f>
        <v>#N/A</v>
      </c>
      <c r="D70" s="79" t="e">
        <f>[1]!OBGET([1]!OBCALL("",$C$52,"getCorrelation",[1]!obMake("","int",$C$53),[1]!obMake("","int",D$10),[1]!obMake("","int",$B70)))</f>
        <v>#N/A</v>
      </c>
      <c r="E70" s="79" t="e">
        <f>[1]!OBGET([1]!OBCALL("",$C$52,"getCorrelation",[1]!obMake("","int",$C$53),[1]!obMake("","int",E$10),[1]!obMake("","int",$B70)))</f>
        <v>#N/A</v>
      </c>
      <c r="F70" s="79" t="e">
        <f>[1]!OBGET([1]!OBCALL("",$C$52,"getCorrelation",[1]!obMake("","int",$C$53),[1]!obMake("","int",F$10),[1]!obMake("","int",$B70)))</f>
        <v>#N/A</v>
      </c>
      <c r="G70" s="79" t="e">
        <f>[1]!OBGET([1]!OBCALL("",$C$52,"getCorrelation",[1]!obMake("","int",$C$53),[1]!obMake("","int",G$10),[1]!obMake("","int",$B70)))</f>
        <v>#N/A</v>
      </c>
      <c r="H70" s="79" t="e">
        <f>[1]!OBGET([1]!OBCALL("",$C$52,"getCorrelation",[1]!obMake("","int",$C$53),[1]!obMake("","int",H$10),[1]!obMake("","int",$B70)))</f>
        <v>#N/A</v>
      </c>
      <c r="I70" s="79" t="e">
        <f>[1]!OBGET([1]!OBCALL("",$C$52,"getCorrelation",[1]!obMake("","int",$C$53),[1]!obMake("","int",I$10),[1]!obMake("","int",$B70)))</f>
        <v>#N/A</v>
      </c>
      <c r="J70" s="79" t="e">
        <f>[1]!OBGET([1]!OBCALL("",$C$52,"getCorrelation",[1]!obMake("","int",$C$53),[1]!obMake("","int",J$10),[1]!obMake("","int",$B70)))</f>
        <v>#N/A</v>
      </c>
      <c r="K70" s="79" t="e">
        <f>[1]!OBGET([1]!OBCALL("",$C$52,"getCorrelation",[1]!obMake("","int",$C$53),[1]!obMake("","int",K$10),[1]!obMake("","int",$B70)))</f>
        <v>#N/A</v>
      </c>
      <c r="L70" s="79" t="e">
        <f>[1]!OBGET([1]!OBCALL("",$C$52,"getCorrelation",[1]!obMake("","int",$C$53),[1]!obMake("","int",L$10),[1]!obMake("","int",$B70)))</f>
        <v>#N/A</v>
      </c>
      <c r="M70" s="79" t="e">
        <f>[1]!OBGET([1]!OBCALL("",$C$52,"getCorrelation",[1]!obMake("","int",$C$53),[1]!obMake("","int",M$10),[1]!obMake("","int",$B70)))</f>
        <v>#N/A</v>
      </c>
      <c r="N70" s="79" t="e">
        <f>[1]!OBGET([1]!OBCALL("",$C$52,"getCorrelation",[1]!obMake("","int",$C$53),[1]!obMake("","int",N$10),[1]!obMake("","int",$B70)))</f>
        <v>#N/A</v>
      </c>
      <c r="O70" s="79" t="e">
        <f>[1]!OBGET([1]!OBCALL("",$C$52,"getCorrelation",[1]!obMake("","int",$C$53),[1]!obMake("","int",O$10),[1]!obMake("","int",$B70)))</f>
        <v>#N/A</v>
      </c>
      <c r="P70" s="79" t="e">
        <f>[1]!OBGET([1]!OBCALL("",$C$52,"getCorrelation",[1]!obMake("","int",$C$53),[1]!obMake("","int",P$10),[1]!obMake("","int",$B70)))</f>
        <v>#N/A</v>
      </c>
      <c r="Q70" s="79" t="e">
        <f>[1]!OBGET([1]!OBCALL("",$C$52,"getCorrelation",[1]!obMake("","int",$C$53),[1]!obMake("","int",Q$10),[1]!obMake("","int",$B70)))</f>
        <v>#N/A</v>
      </c>
      <c r="R70" s="79" t="e">
        <f>[1]!OBGET([1]!OBCALL("",$C$52,"getCorrelation",[1]!obMake("","int",$C$53),[1]!obMake("","int",R$10),[1]!obMake("","int",$B70)))</f>
        <v>#N/A</v>
      </c>
      <c r="S70" s="79" t="e">
        <f>[1]!OBGET([1]!OBCALL("",$C$52,"getCorrelation",[1]!obMake("","int",$C$53),[1]!obMake("","int",S$10),[1]!obMake("","int",$B70)))</f>
        <v>#N/A</v>
      </c>
      <c r="T70" s="79" t="e">
        <f>[1]!OBGET([1]!OBCALL("",$C$52,"getCorrelation",[1]!obMake("","int",$C$53),[1]!obMake("","int",T$10),[1]!obMake("","int",$B70)))</f>
        <v>#N/A</v>
      </c>
      <c r="U70" s="79" t="e">
        <f>[1]!OBGET([1]!OBCALL("",$C$52,"getCorrelation",[1]!obMake("","int",$C$53),[1]!obMake("","int",U$10),[1]!obMake("","int",$B70)))</f>
        <v>#N/A</v>
      </c>
      <c r="V70" s="79" t="e">
        <f>[1]!OBGET([1]!OBCALL("",$C$52,"getCorrelation",[1]!obMake("","int",$C$53),[1]!obMake("","int",V$10),[1]!obMake("","int",$B70)))</f>
        <v>#N/A</v>
      </c>
      <c r="W70" s="79" t="e">
        <f>[1]!OBGET([1]!OBCALL("",$C$52,"getCorrelation",[1]!obMake("","int",$C$53),[1]!obMake("","int",W$10),[1]!obMake("","int",$B70)))</f>
        <v>#N/A</v>
      </c>
      <c r="X70" s="79" t="e">
        <f>[1]!OBGET([1]!OBCALL("",$C$52,"getCorrelation",[1]!obMake("","int",$C$53),[1]!obMake("","int",X$10),[1]!obMake("","int",$B70)))</f>
        <v>#N/A</v>
      </c>
      <c r="Y70" s="79" t="e">
        <f>[1]!OBGET([1]!OBCALL("",$C$52,"getCorrelation",[1]!obMake("","int",$C$53),[1]!obMake("","int",Y$10),[1]!obMake("","int",$B70)))</f>
        <v>#N/A</v>
      </c>
      <c r="Z70" s="79" t="e">
        <f>[1]!OBGET([1]!OBCALL("",$C$52,"getCorrelation",[1]!obMake("","int",$C$53),[1]!obMake("","int",Z$10),[1]!obMake("","int",$B70)))</f>
        <v>#N/A</v>
      </c>
      <c r="AA70" s="79" t="e">
        <f>[1]!OBGET([1]!OBCALL("",$C$52,"getCorrelation",[1]!obMake("","int",$C$53),[1]!obMake("","int",AA$10),[1]!obMake("","int",$B70)))</f>
        <v>#N/A</v>
      </c>
      <c r="AB70" s="79" t="e">
        <f>[1]!OBGET([1]!OBCALL("",$C$52,"getCorrelation",[1]!obMake("","int",$C$53),[1]!obMake("","int",AB$10),[1]!obMake("","int",$B70)))</f>
        <v>#N/A</v>
      </c>
      <c r="AC70" s="79" t="e">
        <f>[1]!OBGET([1]!OBCALL("",$C$52,"getCorrelation",[1]!obMake("","int",$C$53),[1]!obMake("","int",AC$10),[1]!obMake("","int",$B70)))</f>
        <v>#N/A</v>
      </c>
      <c r="AD70" s="79" t="e">
        <f>[1]!OBGET([1]!OBCALL("",$C$52,"getCorrelation",[1]!obMake("","int",$C$53),[1]!obMake("","int",AD$10),[1]!obMake("","int",$B70)))</f>
        <v>#N/A</v>
      </c>
      <c r="AE70" s="79" t="e">
        <f>[1]!OBGET([1]!OBCALL("",$C$52,"getCorrelation",[1]!obMake("","int",$C$53),[1]!obMake("","int",AE$10),[1]!obMake("","int",$B70)))</f>
        <v>#N/A</v>
      </c>
      <c r="AF70" s="79" t="e">
        <f>[1]!OBGET([1]!OBCALL("",$C$52,"getCorrelation",[1]!obMake("","int",$C$53),[1]!obMake("","int",AF$10),[1]!obMake("","int",$B70)))</f>
        <v>#N/A</v>
      </c>
      <c r="AG70" s="79" t="e">
        <f>[1]!OBGET([1]!OBCALL("",$C$52,"getCorrelation",[1]!obMake("","int",$C$53),[1]!obMake("","int",AG$10),[1]!obMake("","int",$B70)))</f>
        <v>#N/A</v>
      </c>
      <c r="AH70" s="79" t="e">
        <f>[1]!OBGET([1]!OBCALL("",$C$52,"getCorrelation",[1]!obMake("","int",$C$53),[1]!obMake("","int",AH$10),[1]!obMake("","int",$B70)))</f>
        <v>#N/A</v>
      </c>
      <c r="AI70" s="79" t="e">
        <f>[1]!OBGET([1]!OBCALL("",$C$52,"getCorrelation",[1]!obMake("","int",$C$53),[1]!obMake("","int",AI$10),[1]!obMake("","int",$B70)))</f>
        <v>#N/A</v>
      </c>
      <c r="AJ70" s="79" t="e">
        <f>[1]!OBGET([1]!OBCALL("",$C$52,"getCorrelation",[1]!obMake("","int",$C$53),[1]!obMake("","int",AJ$10),[1]!obMake("","int",$B70)))</f>
        <v>#N/A</v>
      </c>
      <c r="AK70" s="79" t="e">
        <f>[1]!OBGET([1]!OBCALL("",$C$52,"getCorrelation",[1]!obMake("","int",$C$53),[1]!obMake("","int",AK$10),[1]!obMake("","int",$B70)))</f>
        <v>#N/A</v>
      </c>
      <c r="AL70" s="79" t="e">
        <f>[1]!OBGET([1]!OBCALL("",$C$52,"getCorrelation",[1]!obMake("","int",$C$53),[1]!obMake("","int",AL$10),[1]!obMake("","int",$B70)))</f>
        <v>#N/A</v>
      </c>
      <c r="AM70" s="79" t="e">
        <f>[1]!OBGET([1]!OBCALL("",$C$52,"getCorrelation",[1]!obMake("","int",$C$53),[1]!obMake("","int",AM$10),[1]!obMake("","int",$B70)))</f>
        <v>#N/A</v>
      </c>
      <c r="AN70" s="79" t="e">
        <f>[1]!OBGET([1]!OBCALL("",$C$52,"getCorrelation",[1]!obMake("","int",$C$53),[1]!obMake("","int",AN$10),[1]!obMake("","int",$B70)))</f>
        <v>#N/A</v>
      </c>
      <c r="AO70" s="79" t="e">
        <f>[1]!OBGET([1]!OBCALL("",$C$52,"getCorrelation",[1]!obMake("","int",$C$53),[1]!obMake("","int",AO$10),[1]!obMake("","int",$B70)))</f>
        <v>#N/A</v>
      </c>
    </row>
    <row r="71" spans="2:41" ht="13.65" customHeight="1" x14ac:dyDescent="0.25">
      <c r="B71" s="34">
        <v>15</v>
      </c>
      <c r="C71" s="79" t="e">
        <f>[1]!OBGET([1]!OBCALL("",$C$52,"getCorrelation",[1]!obMake("","int",$C$53),[1]!obMake("","int",C$10),[1]!obMake("","int",$B71)))</f>
        <v>#N/A</v>
      </c>
      <c r="D71" s="79" t="e">
        <f>[1]!OBGET([1]!OBCALL("",$C$52,"getCorrelation",[1]!obMake("","int",$C$53),[1]!obMake("","int",D$10),[1]!obMake("","int",$B71)))</f>
        <v>#N/A</v>
      </c>
      <c r="E71" s="79" t="e">
        <f>[1]!OBGET([1]!OBCALL("",$C$52,"getCorrelation",[1]!obMake("","int",$C$53),[1]!obMake("","int",E$10),[1]!obMake("","int",$B71)))</f>
        <v>#N/A</v>
      </c>
      <c r="F71" s="79" t="e">
        <f>[1]!OBGET([1]!OBCALL("",$C$52,"getCorrelation",[1]!obMake("","int",$C$53),[1]!obMake("","int",F$10),[1]!obMake("","int",$B71)))</f>
        <v>#N/A</v>
      </c>
      <c r="G71" s="79" t="e">
        <f>[1]!OBGET([1]!OBCALL("",$C$52,"getCorrelation",[1]!obMake("","int",$C$53),[1]!obMake("","int",G$10),[1]!obMake("","int",$B71)))</f>
        <v>#N/A</v>
      </c>
      <c r="H71" s="79" t="e">
        <f>[1]!OBGET([1]!OBCALL("",$C$52,"getCorrelation",[1]!obMake("","int",$C$53),[1]!obMake("","int",H$10),[1]!obMake("","int",$B71)))</f>
        <v>#N/A</v>
      </c>
      <c r="I71" s="79" t="e">
        <f>[1]!OBGET([1]!OBCALL("",$C$52,"getCorrelation",[1]!obMake("","int",$C$53),[1]!obMake("","int",I$10),[1]!obMake("","int",$B71)))</f>
        <v>#N/A</v>
      </c>
      <c r="J71" s="79" t="e">
        <f>[1]!OBGET([1]!OBCALL("",$C$52,"getCorrelation",[1]!obMake("","int",$C$53),[1]!obMake("","int",J$10),[1]!obMake("","int",$B71)))</f>
        <v>#N/A</v>
      </c>
      <c r="K71" s="79" t="e">
        <f>[1]!OBGET([1]!OBCALL("",$C$52,"getCorrelation",[1]!obMake("","int",$C$53),[1]!obMake("","int",K$10),[1]!obMake("","int",$B71)))</f>
        <v>#N/A</v>
      </c>
      <c r="L71" s="79" t="e">
        <f>[1]!OBGET([1]!OBCALL("",$C$52,"getCorrelation",[1]!obMake("","int",$C$53),[1]!obMake("","int",L$10),[1]!obMake("","int",$B71)))</f>
        <v>#N/A</v>
      </c>
      <c r="M71" s="79" t="e">
        <f>[1]!OBGET([1]!OBCALL("",$C$52,"getCorrelation",[1]!obMake("","int",$C$53),[1]!obMake("","int",M$10),[1]!obMake("","int",$B71)))</f>
        <v>#N/A</v>
      </c>
      <c r="N71" s="79" t="e">
        <f>[1]!OBGET([1]!OBCALL("",$C$52,"getCorrelation",[1]!obMake("","int",$C$53),[1]!obMake("","int",N$10),[1]!obMake("","int",$B71)))</f>
        <v>#N/A</v>
      </c>
      <c r="O71" s="79" t="e">
        <f>[1]!OBGET([1]!OBCALL("",$C$52,"getCorrelation",[1]!obMake("","int",$C$53),[1]!obMake("","int",O$10),[1]!obMake("","int",$B71)))</f>
        <v>#N/A</v>
      </c>
      <c r="P71" s="79" t="e">
        <f>[1]!OBGET([1]!OBCALL("",$C$52,"getCorrelation",[1]!obMake("","int",$C$53),[1]!obMake("","int",P$10),[1]!obMake("","int",$B71)))</f>
        <v>#N/A</v>
      </c>
      <c r="Q71" s="79" t="e">
        <f>[1]!OBGET([1]!OBCALL("",$C$52,"getCorrelation",[1]!obMake("","int",$C$53),[1]!obMake("","int",Q$10),[1]!obMake("","int",$B71)))</f>
        <v>#N/A</v>
      </c>
      <c r="R71" s="79" t="e">
        <f>[1]!OBGET([1]!OBCALL("",$C$52,"getCorrelation",[1]!obMake("","int",$C$53),[1]!obMake("","int",R$10),[1]!obMake("","int",$B71)))</f>
        <v>#N/A</v>
      </c>
      <c r="S71" s="79" t="e">
        <f>[1]!OBGET([1]!OBCALL("",$C$52,"getCorrelation",[1]!obMake("","int",$C$53),[1]!obMake("","int",S$10),[1]!obMake("","int",$B71)))</f>
        <v>#N/A</v>
      </c>
      <c r="T71" s="79" t="e">
        <f>[1]!OBGET([1]!OBCALL("",$C$52,"getCorrelation",[1]!obMake("","int",$C$53),[1]!obMake("","int",T$10),[1]!obMake("","int",$B71)))</f>
        <v>#N/A</v>
      </c>
      <c r="U71" s="79" t="e">
        <f>[1]!OBGET([1]!OBCALL("",$C$52,"getCorrelation",[1]!obMake("","int",$C$53),[1]!obMake("","int",U$10),[1]!obMake("","int",$B71)))</f>
        <v>#N/A</v>
      </c>
      <c r="V71" s="79" t="e">
        <f>[1]!OBGET([1]!OBCALL("",$C$52,"getCorrelation",[1]!obMake("","int",$C$53),[1]!obMake("","int",V$10),[1]!obMake("","int",$B71)))</f>
        <v>#N/A</v>
      </c>
      <c r="W71" s="79" t="e">
        <f>[1]!OBGET([1]!OBCALL("",$C$52,"getCorrelation",[1]!obMake("","int",$C$53),[1]!obMake("","int",W$10),[1]!obMake("","int",$B71)))</f>
        <v>#N/A</v>
      </c>
      <c r="X71" s="79" t="e">
        <f>[1]!OBGET([1]!OBCALL("",$C$52,"getCorrelation",[1]!obMake("","int",$C$53),[1]!obMake("","int",X$10),[1]!obMake("","int",$B71)))</f>
        <v>#N/A</v>
      </c>
      <c r="Y71" s="79" t="e">
        <f>[1]!OBGET([1]!OBCALL("",$C$52,"getCorrelation",[1]!obMake("","int",$C$53),[1]!obMake("","int",Y$10),[1]!obMake("","int",$B71)))</f>
        <v>#N/A</v>
      </c>
      <c r="Z71" s="79" t="e">
        <f>[1]!OBGET([1]!OBCALL("",$C$52,"getCorrelation",[1]!obMake("","int",$C$53),[1]!obMake("","int",Z$10),[1]!obMake("","int",$B71)))</f>
        <v>#N/A</v>
      </c>
      <c r="AA71" s="79" t="e">
        <f>[1]!OBGET([1]!OBCALL("",$C$52,"getCorrelation",[1]!obMake("","int",$C$53),[1]!obMake("","int",AA$10),[1]!obMake("","int",$B71)))</f>
        <v>#N/A</v>
      </c>
      <c r="AB71" s="79" t="e">
        <f>[1]!OBGET([1]!OBCALL("",$C$52,"getCorrelation",[1]!obMake("","int",$C$53),[1]!obMake("","int",AB$10),[1]!obMake("","int",$B71)))</f>
        <v>#N/A</v>
      </c>
      <c r="AC71" s="79" t="e">
        <f>[1]!OBGET([1]!OBCALL("",$C$52,"getCorrelation",[1]!obMake("","int",$C$53),[1]!obMake("","int",AC$10),[1]!obMake("","int",$B71)))</f>
        <v>#N/A</v>
      </c>
      <c r="AD71" s="79" t="e">
        <f>[1]!OBGET([1]!OBCALL("",$C$52,"getCorrelation",[1]!obMake("","int",$C$53),[1]!obMake("","int",AD$10),[1]!obMake("","int",$B71)))</f>
        <v>#N/A</v>
      </c>
      <c r="AE71" s="79" t="e">
        <f>[1]!OBGET([1]!OBCALL("",$C$52,"getCorrelation",[1]!obMake("","int",$C$53),[1]!obMake("","int",AE$10),[1]!obMake("","int",$B71)))</f>
        <v>#N/A</v>
      </c>
      <c r="AF71" s="79" t="e">
        <f>[1]!OBGET([1]!OBCALL("",$C$52,"getCorrelation",[1]!obMake("","int",$C$53),[1]!obMake("","int",AF$10),[1]!obMake("","int",$B71)))</f>
        <v>#N/A</v>
      </c>
      <c r="AG71" s="79" t="e">
        <f>[1]!OBGET([1]!OBCALL("",$C$52,"getCorrelation",[1]!obMake("","int",$C$53),[1]!obMake("","int",AG$10),[1]!obMake("","int",$B71)))</f>
        <v>#N/A</v>
      </c>
      <c r="AH71" s="79" t="e">
        <f>[1]!OBGET([1]!OBCALL("",$C$52,"getCorrelation",[1]!obMake("","int",$C$53),[1]!obMake("","int",AH$10),[1]!obMake("","int",$B71)))</f>
        <v>#N/A</v>
      </c>
      <c r="AI71" s="79" t="e">
        <f>[1]!OBGET([1]!OBCALL("",$C$52,"getCorrelation",[1]!obMake("","int",$C$53),[1]!obMake("","int",AI$10),[1]!obMake("","int",$B71)))</f>
        <v>#N/A</v>
      </c>
      <c r="AJ71" s="79" t="e">
        <f>[1]!OBGET([1]!OBCALL("",$C$52,"getCorrelation",[1]!obMake("","int",$C$53),[1]!obMake("","int",AJ$10),[1]!obMake("","int",$B71)))</f>
        <v>#N/A</v>
      </c>
      <c r="AK71" s="79" t="e">
        <f>[1]!OBGET([1]!OBCALL("",$C$52,"getCorrelation",[1]!obMake("","int",$C$53),[1]!obMake("","int",AK$10),[1]!obMake("","int",$B71)))</f>
        <v>#N/A</v>
      </c>
      <c r="AL71" s="79" t="e">
        <f>[1]!OBGET([1]!OBCALL("",$C$52,"getCorrelation",[1]!obMake("","int",$C$53),[1]!obMake("","int",AL$10),[1]!obMake("","int",$B71)))</f>
        <v>#N/A</v>
      </c>
      <c r="AM71" s="79" t="e">
        <f>[1]!OBGET([1]!OBCALL("",$C$52,"getCorrelation",[1]!obMake("","int",$C$53),[1]!obMake("","int",AM$10),[1]!obMake("","int",$B71)))</f>
        <v>#N/A</v>
      </c>
      <c r="AN71" s="79" t="e">
        <f>[1]!OBGET([1]!OBCALL("",$C$52,"getCorrelation",[1]!obMake("","int",$C$53),[1]!obMake("","int",AN$10),[1]!obMake("","int",$B71)))</f>
        <v>#N/A</v>
      </c>
      <c r="AO71" s="79" t="e">
        <f>[1]!OBGET([1]!OBCALL("",$C$52,"getCorrelation",[1]!obMake("","int",$C$53),[1]!obMake("","int",AO$10),[1]!obMake("","int",$B71)))</f>
        <v>#N/A</v>
      </c>
    </row>
    <row r="72" spans="2:41" ht="13.65" customHeight="1" x14ac:dyDescent="0.25">
      <c r="B72" s="34">
        <v>16</v>
      </c>
      <c r="C72" s="79" t="e">
        <f>[1]!OBGET([1]!OBCALL("",$C$52,"getCorrelation",[1]!obMake("","int",$C$53),[1]!obMake("","int",C$10),[1]!obMake("","int",$B72)))</f>
        <v>#N/A</v>
      </c>
      <c r="D72" s="79" t="e">
        <f>[1]!OBGET([1]!OBCALL("",$C$52,"getCorrelation",[1]!obMake("","int",$C$53),[1]!obMake("","int",D$10),[1]!obMake("","int",$B72)))</f>
        <v>#N/A</v>
      </c>
      <c r="E72" s="79" t="e">
        <f>[1]!OBGET([1]!OBCALL("",$C$52,"getCorrelation",[1]!obMake("","int",$C$53),[1]!obMake("","int",E$10),[1]!obMake("","int",$B72)))</f>
        <v>#N/A</v>
      </c>
      <c r="F72" s="79" t="e">
        <f>[1]!OBGET([1]!OBCALL("",$C$52,"getCorrelation",[1]!obMake("","int",$C$53),[1]!obMake("","int",F$10),[1]!obMake("","int",$B72)))</f>
        <v>#N/A</v>
      </c>
      <c r="G72" s="79" t="e">
        <f>[1]!OBGET([1]!OBCALL("",$C$52,"getCorrelation",[1]!obMake("","int",$C$53),[1]!obMake("","int",G$10),[1]!obMake("","int",$B72)))</f>
        <v>#N/A</v>
      </c>
      <c r="H72" s="79" t="e">
        <f>[1]!OBGET([1]!OBCALL("",$C$52,"getCorrelation",[1]!obMake("","int",$C$53),[1]!obMake("","int",H$10),[1]!obMake("","int",$B72)))</f>
        <v>#N/A</v>
      </c>
      <c r="I72" s="79" t="e">
        <f>[1]!OBGET([1]!OBCALL("",$C$52,"getCorrelation",[1]!obMake("","int",$C$53),[1]!obMake("","int",I$10),[1]!obMake("","int",$B72)))</f>
        <v>#N/A</v>
      </c>
      <c r="J72" s="79" t="e">
        <f>[1]!OBGET([1]!OBCALL("",$C$52,"getCorrelation",[1]!obMake("","int",$C$53),[1]!obMake("","int",J$10),[1]!obMake("","int",$B72)))</f>
        <v>#N/A</v>
      </c>
      <c r="K72" s="79" t="e">
        <f>[1]!OBGET([1]!OBCALL("",$C$52,"getCorrelation",[1]!obMake("","int",$C$53),[1]!obMake("","int",K$10),[1]!obMake("","int",$B72)))</f>
        <v>#N/A</v>
      </c>
      <c r="L72" s="79" t="e">
        <f>[1]!OBGET([1]!OBCALL("",$C$52,"getCorrelation",[1]!obMake("","int",$C$53),[1]!obMake("","int",L$10),[1]!obMake("","int",$B72)))</f>
        <v>#N/A</v>
      </c>
      <c r="M72" s="79" t="e">
        <f>[1]!OBGET([1]!OBCALL("",$C$52,"getCorrelation",[1]!obMake("","int",$C$53),[1]!obMake("","int",M$10),[1]!obMake("","int",$B72)))</f>
        <v>#N/A</v>
      </c>
      <c r="N72" s="79" t="e">
        <f>[1]!OBGET([1]!OBCALL("",$C$52,"getCorrelation",[1]!obMake("","int",$C$53),[1]!obMake("","int",N$10),[1]!obMake("","int",$B72)))</f>
        <v>#N/A</v>
      </c>
      <c r="O72" s="79" t="e">
        <f>[1]!OBGET([1]!OBCALL("",$C$52,"getCorrelation",[1]!obMake("","int",$C$53),[1]!obMake("","int",O$10),[1]!obMake("","int",$B72)))</f>
        <v>#N/A</v>
      </c>
      <c r="P72" s="79" t="e">
        <f>[1]!OBGET([1]!OBCALL("",$C$52,"getCorrelation",[1]!obMake("","int",$C$53),[1]!obMake("","int",P$10),[1]!obMake("","int",$B72)))</f>
        <v>#N/A</v>
      </c>
      <c r="Q72" s="79" t="e">
        <f>[1]!OBGET([1]!OBCALL("",$C$52,"getCorrelation",[1]!obMake("","int",$C$53),[1]!obMake("","int",Q$10),[1]!obMake("","int",$B72)))</f>
        <v>#N/A</v>
      </c>
      <c r="R72" s="79" t="e">
        <f>[1]!OBGET([1]!OBCALL("",$C$52,"getCorrelation",[1]!obMake("","int",$C$53),[1]!obMake("","int",R$10),[1]!obMake("","int",$B72)))</f>
        <v>#N/A</v>
      </c>
      <c r="S72" s="79" t="e">
        <f>[1]!OBGET([1]!OBCALL("",$C$52,"getCorrelation",[1]!obMake("","int",$C$53),[1]!obMake("","int",S$10),[1]!obMake("","int",$B72)))</f>
        <v>#N/A</v>
      </c>
      <c r="T72" s="79" t="e">
        <f>[1]!OBGET([1]!OBCALL("",$C$52,"getCorrelation",[1]!obMake("","int",$C$53),[1]!obMake("","int",T$10),[1]!obMake("","int",$B72)))</f>
        <v>#N/A</v>
      </c>
      <c r="U72" s="79" t="e">
        <f>[1]!OBGET([1]!OBCALL("",$C$52,"getCorrelation",[1]!obMake("","int",$C$53),[1]!obMake("","int",U$10),[1]!obMake("","int",$B72)))</f>
        <v>#N/A</v>
      </c>
      <c r="V72" s="79" t="e">
        <f>[1]!OBGET([1]!OBCALL("",$C$52,"getCorrelation",[1]!obMake("","int",$C$53),[1]!obMake("","int",V$10),[1]!obMake("","int",$B72)))</f>
        <v>#N/A</v>
      </c>
      <c r="W72" s="79" t="e">
        <f>[1]!OBGET([1]!OBCALL("",$C$52,"getCorrelation",[1]!obMake("","int",$C$53),[1]!obMake("","int",W$10),[1]!obMake("","int",$B72)))</f>
        <v>#N/A</v>
      </c>
      <c r="X72" s="79" t="e">
        <f>[1]!OBGET([1]!OBCALL("",$C$52,"getCorrelation",[1]!obMake("","int",$C$53),[1]!obMake("","int",X$10),[1]!obMake("","int",$B72)))</f>
        <v>#N/A</v>
      </c>
      <c r="Y72" s="79" t="e">
        <f>[1]!OBGET([1]!OBCALL("",$C$52,"getCorrelation",[1]!obMake("","int",$C$53),[1]!obMake("","int",Y$10),[1]!obMake("","int",$B72)))</f>
        <v>#N/A</v>
      </c>
      <c r="Z72" s="79" t="e">
        <f>[1]!OBGET([1]!OBCALL("",$C$52,"getCorrelation",[1]!obMake("","int",$C$53),[1]!obMake("","int",Z$10),[1]!obMake("","int",$B72)))</f>
        <v>#N/A</v>
      </c>
      <c r="AA72" s="79" t="e">
        <f>[1]!OBGET([1]!OBCALL("",$C$52,"getCorrelation",[1]!obMake("","int",$C$53),[1]!obMake("","int",AA$10),[1]!obMake("","int",$B72)))</f>
        <v>#N/A</v>
      </c>
      <c r="AB72" s="79" t="e">
        <f>[1]!OBGET([1]!OBCALL("",$C$52,"getCorrelation",[1]!obMake("","int",$C$53),[1]!obMake("","int",AB$10),[1]!obMake("","int",$B72)))</f>
        <v>#N/A</v>
      </c>
      <c r="AC72" s="79" t="e">
        <f>[1]!OBGET([1]!OBCALL("",$C$52,"getCorrelation",[1]!obMake("","int",$C$53),[1]!obMake("","int",AC$10),[1]!obMake("","int",$B72)))</f>
        <v>#N/A</v>
      </c>
      <c r="AD72" s="79" t="e">
        <f>[1]!OBGET([1]!OBCALL("",$C$52,"getCorrelation",[1]!obMake("","int",$C$53),[1]!obMake("","int",AD$10),[1]!obMake("","int",$B72)))</f>
        <v>#N/A</v>
      </c>
      <c r="AE72" s="79" t="e">
        <f>[1]!OBGET([1]!OBCALL("",$C$52,"getCorrelation",[1]!obMake("","int",$C$53),[1]!obMake("","int",AE$10),[1]!obMake("","int",$B72)))</f>
        <v>#N/A</v>
      </c>
      <c r="AF72" s="79" t="e">
        <f>[1]!OBGET([1]!OBCALL("",$C$52,"getCorrelation",[1]!obMake("","int",$C$53),[1]!obMake("","int",AF$10),[1]!obMake("","int",$B72)))</f>
        <v>#N/A</v>
      </c>
      <c r="AG72" s="79" t="e">
        <f>[1]!OBGET([1]!OBCALL("",$C$52,"getCorrelation",[1]!obMake("","int",$C$53),[1]!obMake("","int",AG$10),[1]!obMake("","int",$B72)))</f>
        <v>#N/A</v>
      </c>
      <c r="AH72" s="79" t="e">
        <f>[1]!OBGET([1]!OBCALL("",$C$52,"getCorrelation",[1]!obMake("","int",$C$53),[1]!obMake("","int",AH$10),[1]!obMake("","int",$B72)))</f>
        <v>#N/A</v>
      </c>
      <c r="AI72" s="79" t="e">
        <f>[1]!OBGET([1]!OBCALL("",$C$52,"getCorrelation",[1]!obMake("","int",$C$53),[1]!obMake("","int",AI$10),[1]!obMake("","int",$B72)))</f>
        <v>#N/A</v>
      </c>
      <c r="AJ72" s="79" t="e">
        <f>[1]!OBGET([1]!OBCALL("",$C$52,"getCorrelation",[1]!obMake("","int",$C$53),[1]!obMake("","int",AJ$10),[1]!obMake("","int",$B72)))</f>
        <v>#N/A</v>
      </c>
      <c r="AK72" s="79" t="e">
        <f>[1]!OBGET([1]!OBCALL("",$C$52,"getCorrelation",[1]!obMake("","int",$C$53),[1]!obMake("","int",AK$10),[1]!obMake("","int",$B72)))</f>
        <v>#N/A</v>
      </c>
      <c r="AL72" s="79" t="e">
        <f>[1]!OBGET([1]!OBCALL("",$C$52,"getCorrelation",[1]!obMake("","int",$C$53),[1]!obMake("","int",AL$10),[1]!obMake("","int",$B72)))</f>
        <v>#N/A</v>
      </c>
      <c r="AM72" s="79" t="e">
        <f>[1]!OBGET([1]!OBCALL("",$C$52,"getCorrelation",[1]!obMake("","int",$C$53),[1]!obMake("","int",AM$10),[1]!obMake("","int",$B72)))</f>
        <v>#N/A</v>
      </c>
      <c r="AN72" s="79" t="e">
        <f>[1]!OBGET([1]!OBCALL("",$C$52,"getCorrelation",[1]!obMake("","int",$C$53),[1]!obMake("","int",AN$10),[1]!obMake("","int",$B72)))</f>
        <v>#N/A</v>
      </c>
      <c r="AO72" s="79" t="e">
        <f>[1]!OBGET([1]!OBCALL("",$C$52,"getCorrelation",[1]!obMake("","int",$C$53),[1]!obMake("","int",AO$10),[1]!obMake("","int",$B72)))</f>
        <v>#N/A</v>
      </c>
    </row>
    <row r="73" spans="2:41" ht="13.65" customHeight="1" x14ac:dyDescent="0.25">
      <c r="B73" s="34">
        <v>17</v>
      </c>
      <c r="C73" s="79" t="e">
        <f>[1]!OBGET([1]!OBCALL("",$C$52,"getCorrelation",[1]!obMake("","int",$C$53),[1]!obMake("","int",C$10),[1]!obMake("","int",$B73)))</f>
        <v>#N/A</v>
      </c>
      <c r="D73" s="79" t="e">
        <f>[1]!OBGET([1]!OBCALL("",$C$52,"getCorrelation",[1]!obMake("","int",$C$53),[1]!obMake("","int",D$10),[1]!obMake("","int",$B73)))</f>
        <v>#N/A</v>
      </c>
      <c r="E73" s="79" t="e">
        <f>[1]!OBGET([1]!OBCALL("",$C$52,"getCorrelation",[1]!obMake("","int",$C$53),[1]!obMake("","int",E$10),[1]!obMake("","int",$B73)))</f>
        <v>#N/A</v>
      </c>
      <c r="F73" s="79" t="e">
        <f>[1]!OBGET([1]!OBCALL("",$C$52,"getCorrelation",[1]!obMake("","int",$C$53),[1]!obMake("","int",F$10),[1]!obMake("","int",$B73)))</f>
        <v>#N/A</v>
      </c>
      <c r="G73" s="79" t="e">
        <f>[1]!OBGET([1]!OBCALL("",$C$52,"getCorrelation",[1]!obMake("","int",$C$53),[1]!obMake("","int",G$10),[1]!obMake("","int",$B73)))</f>
        <v>#N/A</v>
      </c>
      <c r="H73" s="79" t="e">
        <f>[1]!OBGET([1]!OBCALL("",$C$52,"getCorrelation",[1]!obMake("","int",$C$53),[1]!obMake("","int",H$10),[1]!obMake("","int",$B73)))</f>
        <v>#N/A</v>
      </c>
      <c r="I73" s="79" t="e">
        <f>[1]!OBGET([1]!OBCALL("",$C$52,"getCorrelation",[1]!obMake("","int",$C$53),[1]!obMake("","int",I$10),[1]!obMake("","int",$B73)))</f>
        <v>#N/A</v>
      </c>
      <c r="J73" s="79" t="e">
        <f>[1]!OBGET([1]!OBCALL("",$C$52,"getCorrelation",[1]!obMake("","int",$C$53),[1]!obMake("","int",J$10),[1]!obMake("","int",$B73)))</f>
        <v>#N/A</v>
      </c>
      <c r="K73" s="79" t="e">
        <f>[1]!OBGET([1]!OBCALL("",$C$52,"getCorrelation",[1]!obMake("","int",$C$53),[1]!obMake("","int",K$10),[1]!obMake("","int",$B73)))</f>
        <v>#N/A</v>
      </c>
      <c r="L73" s="79" t="e">
        <f>[1]!OBGET([1]!OBCALL("",$C$52,"getCorrelation",[1]!obMake("","int",$C$53),[1]!obMake("","int",L$10),[1]!obMake("","int",$B73)))</f>
        <v>#N/A</v>
      </c>
      <c r="M73" s="79" t="e">
        <f>[1]!OBGET([1]!OBCALL("",$C$52,"getCorrelation",[1]!obMake("","int",$C$53),[1]!obMake("","int",M$10),[1]!obMake("","int",$B73)))</f>
        <v>#N/A</v>
      </c>
      <c r="N73" s="79" t="e">
        <f>[1]!OBGET([1]!OBCALL("",$C$52,"getCorrelation",[1]!obMake("","int",$C$53),[1]!obMake("","int",N$10),[1]!obMake("","int",$B73)))</f>
        <v>#N/A</v>
      </c>
      <c r="O73" s="79" t="e">
        <f>[1]!OBGET([1]!OBCALL("",$C$52,"getCorrelation",[1]!obMake("","int",$C$53),[1]!obMake("","int",O$10),[1]!obMake("","int",$B73)))</f>
        <v>#N/A</v>
      </c>
      <c r="P73" s="79" t="e">
        <f>[1]!OBGET([1]!OBCALL("",$C$52,"getCorrelation",[1]!obMake("","int",$C$53),[1]!obMake("","int",P$10),[1]!obMake("","int",$B73)))</f>
        <v>#N/A</v>
      </c>
      <c r="Q73" s="79" t="e">
        <f>[1]!OBGET([1]!OBCALL("",$C$52,"getCorrelation",[1]!obMake("","int",$C$53),[1]!obMake("","int",Q$10),[1]!obMake("","int",$B73)))</f>
        <v>#N/A</v>
      </c>
      <c r="R73" s="79" t="e">
        <f>[1]!OBGET([1]!OBCALL("",$C$52,"getCorrelation",[1]!obMake("","int",$C$53),[1]!obMake("","int",R$10),[1]!obMake("","int",$B73)))</f>
        <v>#N/A</v>
      </c>
      <c r="S73" s="79" t="e">
        <f>[1]!OBGET([1]!OBCALL("",$C$52,"getCorrelation",[1]!obMake("","int",$C$53),[1]!obMake("","int",S$10),[1]!obMake("","int",$B73)))</f>
        <v>#N/A</v>
      </c>
      <c r="T73" s="79" t="e">
        <f>[1]!OBGET([1]!OBCALL("",$C$52,"getCorrelation",[1]!obMake("","int",$C$53),[1]!obMake("","int",T$10),[1]!obMake("","int",$B73)))</f>
        <v>#N/A</v>
      </c>
      <c r="U73" s="79" t="e">
        <f>[1]!OBGET([1]!OBCALL("",$C$52,"getCorrelation",[1]!obMake("","int",$C$53),[1]!obMake("","int",U$10),[1]!obMake("","int",$B73)))</f>
        <v>#N/A</v>
      </c>
      <c r="V73" s="79" t="e">
        <f>[1]!OBGET([1]!OBCALL("",$C$52,"getCorrelation",[1]!obMake("","int",$C$53),[1]!obMake("","int",V$10),[1]!obMake("","int",$B73)))</f>
        <v>#N/A</v>
      </c>
      <c r="W73" s="79" t="e">
        <f>[1]!OBGET([1]!OBCALL("",$C$52,"getCorrelation",[1]!obMake("","int",$C$53),[1]!obMake("","int",W$10),[1]!obMake("","int",$B73)))</f>
        <v>#N/A</v>
      </c>
      <c r="X73" s="79" t="e">
        <f>[1]!OBGET([1]!OBCALL("",$C$52,"getCorrelation",[1]!obMake("","int",$C$53),[1]!obMake("","int",X$10),[1]!obMake("","int",$B73)))</f>
        <v>#N/A</v>
      </c>
      <c r="Y73" s="79" t="e">
        <f>[1]!OBGET([1]!OBCALL("",$C$52,"getCorrelation",[1]!obMake("","int",$C$53),[1]!obMake("","int",Y$10),[1]!obMake("","int",$B73)))</f>
        <v>#N/A</v>
      </c>
      <c r="Z73" s="79" t="e">
        <f>[1]!OBGET([1]!OBCALL("",$C$52,"getCorrelation",[1]!obMake("","int",$C$53),[1]!obMake("","int",Z$10),[1]!obMake("","int",$B73)))</f>
        <v>#N/A</v>
      </c>
      <c r="AA73" s="79" t="e">
        <f>[1]!OBGET([1]!OBCALL("",$C$52,"getCorrelation",[1]!obMake("","int",$C$53),[1]!obMake("","int",AA$10),[1]!obMake("","int",$B73)))</f>
        <v>#N/A</v>
      </c>
      <c r="AB73" s="79" t="e">
        <f>[1]!OBGET([1]!OBCALL("",$C$52,"getCorrelation",[1]!obMake("","int",$C$53),[1]!obMake("","int",AB$10),[1]!obMake("","int",$B73)))</f>
        <v>#N/A</v>
      </c>
      <c r="AC73" s="79" t="e">
        <f>[1]!OBGET([1]!OBCALL("",$C$52,"getCorrelation",[1]!obMake("","int",$C$53),[1]!obMake("","int",AC$10),[1]!obMake("","int",$B73)))</f>
        <v>#N/A</v>
      </c>
      <c r="AD73" s="79" t="e">
        <f>[1]!OBGET([1]!OBCALL("",$C$52,"getCorrelation",[1]!obMake("","int",$C$53),[1]!obMake("","int",AD$10),[1]!obMake("","int",$B73)))</f>
        <v>#N/A</v>
      </c>
      <c r="AE73" s="79" t="e">
        <f>[1]!OBGET([1]!OBCALL("",$C$52,"getCorrelation",[1]!obMake("","int",$C$53),[1]!obMake("","int",AE$10),[1]!obMake("","int",$B73)))</f>
        <v>#N/A</v>
      </c>
      <c r="AF73" s="79" t="e">
        <f>[1]!OBGET([1]!OBCALL("",$C$52,"getCorrelation",[1]!obMake("","int",$C$53),[1]!obMake("","int",AF$10),[1]!obMake("","int",$B73)))</f>
        <v>#N/A</v>
      </c>
      <c r="AG73" s="79" t="e">
        <f>[1]!OBGET([1]!OBCALL("",$C$52,"getCorrelation",[1]!obMake("","int",$C$53),[1]!obMake("","int",AG$10),[1]!obMake("","int",$B73)))</f>
        <v>#N/A</v>
      </c>
      <c r="AH73" s="79" t="e">
        <f>[1]!OBGET([1]!OBCALL("",$C$52,"getCorrelation",[1]!obMake("","int",$C$53),[1]!obMake("","int",AH$10),[1]!obMake("","int",$B73)))</f>
        <v>#N/A</v>
      </c>
      <c r="AI73" s="79" t="e">
        <f>[1]!OBGET([1]!OBCALL("",$C$52,"getCorrelation",[1]!obMake("","int",$C$53),[1]!obMake("","int",AI$10),[1]!obMake("","int",$B73)))</f>
        <v>#N/A</v>
      </c>
      <c r="AJ73" s="79" t="e">
        <f>[1]!OBGET([1]!OBCALL("",$C$52,"getCorrelation",[1]!obMake("","int",$C$53),[1]!obMake("","int",AJ$10),[1]!obMake("","int",$B73)))</f>
        <v>#N/A</v>
      </c>
      <c r="AK73" s="79" t="e">
        <f>[1]!OBGET([1]!OBCALL("",$C$52,"getCorrelation",[1]!obMake("","int",$C$53),[1]!obMake("","int",AK$10),[1]!obMake("","int",$B73)))</f>
        <v>#N/A</v>
      </c>
      <c r="AL73" s="79" t="e">
        <f>[1]!OBGET([1]!OBCALL("",$C$52,"getCorrelation",[1]!obMake("","int",$C$53),[1]!obMake("","int",AL$10),[1]!obMake("","int",$B73)))</f>
        <v>#N/A</v>
      </c>
      <c r="AM73" s="79" t="e">
        <f>[1]!OBGET([1]!OBCALL("",$C$52,"getCorrelation",[1]!obMake("","int",$C$53),[1]!obMake("","int",AM$10),[1]!obMake("","int",$B73)))</f>
        <v>#N/A</v>
      </c>
      <c r="AN73" s="79" t="e">
        <f>[1]!OBGET([1]!OBCALL("",$C$52,"getCorrelation",[1]!obMake("","int",$C$53),[1]!obMake("","int",AN$10),[1]!obMake("","int",$B73)))</f>
        <v>#N/A</v>
      </c>
      <c r="AO73" s="79" t="e">
        <f>[1]!OBGET([1]!OBCALL("",$C$52,"getCorrelation",[1]!obMake("","int",$C$53),[1]!obMake("","int",AO$10),[1]!obMake("","int",$B73)))</f>
        <v>#N/A</v>
      </c>
    </row>
    <row r="74" spans="2:41" ht="13.65" customHeight="1" x14ac:dyDescent="0.25">
      <c r="B74" s="34">
        <v>18</v>
      </c>
      <c r="C74" s="79" t="e">
        <f>[1]!OBGET([1]!OBCALL("",$C$52,"getCorrelation",[1]!obMake("","int",$C$53),[1]!obMake("","int",C$10),[1]!obMake("","int",$B74)))</f>
        <v>#N/A</v>
      </c>
      <c r="D74" s="79" t="e">
        <f>[1]!OBGET([1]!OBCALL("",$C$52,"getCorrelation",[1]!obMake("","int",$C$53),[1]!obMake("","int",D$10),[1]!obMake("","int",$B74)))</f>
        <v>#N/A</v>
      </c>
      <c r="E74" s="79" t="e">
        <f>[1]!OBGET([1]!OBCALL("",$C$52,"getCorrelation",[1]!obMake("","int",$C$53),[1]!obMake("","int",E$10),[1]!obMake("","int",$B74)))</f>
        <v>#N/A</v>
      </c>
      <c r="F74" s="79" t="e">
        <f>[1]!OBGET([1]!OBCALL("",$C$52,"getCorrelation",[1]!obMake("","int",$C$53),[1]!obMake("","int",F$10),[1]!obMake("","int",$B74)))</f>
        <v>#N/A</v>
      </c>
      <c r="G74" s="79" t="e">
        <f>[1]!OBGET([1]!OBCALL("",$C$52,"getCorrelation",[1]!obMake("","int",$C$53),[1]!obMake("","int",G$10),[1]!obMake("","int",$B74)))</f>
        <v>#N/A</v>
      </c>
      <c r="H74" s="79" t="e">
        <f>[1]!OBGET([1]!OBCALL("",$C$52,"getCorrelation",[1]!obMake("","int",$C$53),[1]!obMake("","int",H$10),[1]!obMake("","int",$B74)))</f>
        <v>#N/A</v>
      </c>
      <c r="I74" s="79" t="e">
        <f>[1]!OBGET([1]!OBCALL("",$C$52,"getCorrelation",[1]!obMake("","int",$C$53),[1]!obMake("","int",I$10),[1]!obMake("","int",$B74)))</f>
        <v>#N/A</v>
      </c>
      <c r="J74" s="79" t="e">
        <f>[1]!OBGET([1]!OBCALL("",$C$52,"getCorrelation",[1]!obMake("","int",$C$53),[1]!obMake("","int",J$10),[1]!obMake("","int",$B74)))</f>
        <v>#N/A</v>
      </c>
      <c r="K74" s="79" t="e">
        <f>[1]!OBGET([1]!OBCALL("",$C$52,"getCorrelation",[1]!obMake("","int",$C$53),[1]!obMake("","int",K$10),[1]!obMake("","int",$B74)))</f>
        <v>#N/A</v>
      </c>
      <c r="L74" s="79" t="e">
        <f>[1]!OBGET([1]!OBCALL("",$C$52,"getCorrelation",[1]!obMake("","int",$C$53),[1]!obMake("","int",L$10),[1]!obMake("","int",$B74)))</f>
        <v>#N/A</v>
      </c>
      <c r="M74" s="79" t="e">
        <f>[1]!OBGET([1]!OBCALL("",$C$52,"getCorrelation",[1]!obMake("","int",$C$53),[1]!obMake("","int",M$10),[1]!obMake("","int",$B74)))</f>
        <v>#N/A</v>
      </c>
      <c r="N74" s="79" t="e">
        <f>[1]!OBGET([1]!OBCALL("",$C$52,"getCorrelation",[1]!obMake("","int",$C$53),[1]!obMake("","int",N$10),[1]!obMake("","int",$B74)))</f>
        <v>#N/A</v>
      </c>
      <c r="O74" s="79" t="e">
        <f>[1]!OBGET([1]!OBCALL("",$C$52,"getCorrelation",[1]!obMake("","int",$C$53),[1]!obMake("","int",O$10),[1]!obMake("","int",$B74)))</f>
        <v>#N/A</v>
      </c>
      <c r="P74" s="79" t="e">
        <f>[1]!OBGET([1]!OBCALL("",$C$52,"getCorrelation",[1]!obMake("","int",$C$53),[1]!obMake("","int",P$10),[1]!obMake("","int",$B74)))</f>
        <v>#N/A</v>
      </c>
      <c r="Q74" s="79" t="e">
        <f>[1]!OBGET([1]!OBCALL("",$C$52,"getCorrelation",[1]!obMake("","int",$C$53),[1]!obMake("","int",Q$10),[1]!obMake("","int",$B74)))</f>
        <v>#N/A</v>
      </c>
      <c r="R74" s="79" t="e">
        <f>[1]!OBGET([1]!OBCALL("",$C$52,"getCorrelation",[1]!obMake("","int",$C$53),[1]!obMake("","int",R$10),[1]!obMake("","int",$B74)))</f>
        <v>#N/A</v>
      </c>
      <c r="S74" s="79" t="e">
        <f>[1]!OBGET([1]!OBCALL("",$C$52,"getCorrelation",[1]!obMake("","int",$C$53),[1]!obMake("","int",S$10),[1]!obMake("","int",$B74)))</f>
        <v>#N/A</v>
      </c>
      <c r="T74" s="79" t="e">
        <f>[1]!OBGET([1]!OBCALL("",$C$52,"getCorrelation",[1]!obMake("","int",$C$53),[1]!obMake("","int",T$10),[1]!obMake("","int",$B74)))</f>
        <v>#N/A</v>
      </c>
      <c r="U74" s="79" t="e">
        <f>[1]!OBGET([1]!OBCALL("",$C$52,"getCorrelation",[1]!obMake("","int",$C$53),[1]!obMake("","int",U$10),[1]!obMake("","int",$B74)))</f>
        <v>#N/A</v>
      </c>
      <c r="V74" s="79" t="e">
        <f>[1]!OBGET([1]!OBCALL("",$C$52,"getCorrelation",[1]!obMake("","int",$C$53),[1]!obMake("","int",V$10),[1]!obMake("","int",$B74)))</f>
        <v>#N/A</v>
      </c>
      <c r="W74" s="79" t="e">
        <f>[1]!OBGET([1]!OBCALL("",$C$52,"getCorrelation",[1]!obMake("","int",$C$53),[1]!obMake("","int",W$10),[1]!obMake("","int",$B74)))</f>
        <v>#N/A</v>
      </c>
      <c r="X74" s="79" t="e">
        <f>[1]!OBGET([1]!OBCALL("",$C$52,"getCorrelation",[1]!obMake("","int",$C$53),[1]!obMake("","int",X$10),[1]!obMake("","int",$B74)))</f>
        <v>#N/A</v>
      </c>
      <c r="Y74" s="79" t="e">
        <f>[1]!OBGET([1]!OBCALL("",$C$52,"getCorrelation",[1]!obMake("","int",$C$53),[1]!obMake("","int",Y$10),[1]!obMake("","int",$B74)))</f>
        <v>#N/A</v>
      </c>
      <c r="Z74" s="79" t="e">
        <f>[1]!OBGET([1]!OBCALL("",$C$52,"getCorrelation",[1]!obMake("","int",$C$53),[1]!obMake("","int",Z$10),[1]!obMake("","int",$B74)))</f>
        <v>#N/A</v>
      </c>
      <c r="AA74" s="79" t="e">
        <f>[1]!OBGET([1]!OBCALL("",$C$52,"getCorrelation",[1]!obMake("","int",$C$53),[1]!obMake("","int",AA$10),[1]!obMake("","int",$B74)))</f>
        <v>#N/A</v>
      </c>
      <c r="AB74" s="79" t="e">
        <f>[1]!OBGET([1]!OBCALL("",$C$52,"getCorrelation",[1]!obMake("","int",$C$53),[1]!obMake("","int",AB$10),[1]!obMake("","int",$B74)))</f>
        <v>#N/A</v>
      </c>
      <c r="AC74" s="79" t="e">
        <f>[1]!OBGET([1]!OBCALL("",$C$52,"getCorrelation",[1]!obMake("","int",$C$53),[1]!obMake("","int",AC$10),[1]!obMake("","int",$B74)))</f>
        <v>#N/A</v>
      </c>
      <c r="AD74" s="79" t="e">
        <f>[1]!OBGET([1]!OBCALL("",$C$52,"getCorrelation",[1]!obMake("","int",$C$53),[1]!obMake("","int",AD$10),[1]!obMake("","int",$B74)))</f>
        <v>#N/A</v>
      </c>
      <c r="AE74" s="79" t="e">
        <f>[1]!OBGET([1]!OBCALL("",$C$52,"getCorrelation",[1]!obMake("","int",$C$53),[1]!obMake("","int",AE$10),[1]!obMake("","int",$B74)))</f>
        <v>#N/A</v>
      </c>
      <c r="AF74" s="79" t="e">
        <f>[1]!OBGET([1]!OBCALL("",$C$52,"getCorrelation",[1]!obMake("","int",$C$53),[1]!obMake("","int",AF$10),[1]!obMake("","int",$B74)))</f>
        <v>#N/A</v>
      </c>
      <c r="AG74" s="79" t="e">
        <f>[1]!OBGET([1]!OBCALL("",$C$52,"getCorrelation",[1]!obMake("","int",$C$53),[1]!obMake("","int",AG$10),[1]!obMake("","int",$B74)))</f>
        <v>#N/A</v>
      </c>
      <c r="AH74" s="79" t="e">
        <f>[1]!OBGET([1]!OBCALL("",$C$52,"getCorrelation",[1]!obMake("","int",$C$53),[1]!obMake("","int",AH$10),[1]!obMake("","int",$B74)))</f>
        <v>#N/A</v>
      </c>
      <c r="AI74" s="79" t="e">
        <f>[1]!OBGET([1]!OBCALL("",$C$52,"getCorrelation",[1]!obMake("","int",$C$53),[1]!obMake("","int",AI$10),[1]!obMake("","int",$B74)))</f>
        <v>#N/A</v>
      </c>
      <c r="AJ74" s="79" t="e">
        <f>[1]!OBGET([1]!OBCALL("",$C$52,"getCorrelation",[1]!obMake("","int",$C$53),[1]!obMake("","int",AJ$10),[1]!obMake("","int",$B74)))</f>
        <v>#N/A</v>
      </c>
      <c r="AK74" s="79" t="e">
        <f>[1]!OBGET([1]!OBCALL("",$C$52,"getCorrelation",[1]!obMake("","int",$C$53),[1]!obMake("","int",AK$10),[1]!obMake("","int",$B74)))</f>
        <v>#N/A</v>
      </c>
      <c r="AL74" s="79" t="e">
        <f>[1]!OBGET([1]!OBCALL("",$C$52,"getCorrelation",[1]!obMake("","int",$C$53),[1]!obMake("","int",AL$10),[1]!obMake("","int",$B74)))</f>
        <v>#N/A</v>
      </c>
      <c r="AM74" s="79" t="e">
        <f>[1]!OBGET([1]!OBCALL("",$C$52,"getCorrelation",[1]!obMake("","int",$C$53),[1]!obMake("","int",AM$10),[1]!obMake("","int",$B74)))</f>
        <v>#N/A</v>
      </c>
      <c r="AN74" s="79" t="e">
        <f>[1]!OBGET([1]!OBCALL("",$C$52,"getCorrelation",[1]!obMake("","int",$C$53),[1]!obMake("","int",AN$10),[1]!obMake("","int",$B74)))</f>
        <v>#N/A</v>
      </c>
      <c r="AO74" s="79" t="e">
        <f>[1]!OBGET([1]!OBCALL("",$C$52,"getCorrelation",[1]!obMake("","int",$C$53),[1]!obMake("","int",AO$10),[1]!obMake("","int",$B74)))</f>
        <v>#N/A</v>
      </c>
    </row>
    <row r="75" spans="2:41" ht="13.65" customHeight="1" x14ac:dyDescent="0.25">
      <c r="B75" s="34">
        <v>19</v>
      </c>
      <c r="C75" s="79" t="e">
        <f>[1]!OBGET([1]!OBCALL("",$C$52,"getCorrelation",[1]!obMake("","int",$C$53),[1]!obMake("","int",C$10),[1]!obMake("","int",$B75)))</f>
        <v>#N/A</v>
      </c>
      <c r="D75" s="79" t="e">
        <f>[1]!OBGET([1]!OBCALL("",$C$52,"getCorrelation",[1]!obMake("","int",$C$53),[1]!obMake("","int",D$10),[1]!obMake("","int",$B75)))</f>
        <v>#N/A</v>
      </c>
      <c r="E75" s="79" t="e">
        <f>[1]!OBGET([1]!OBCALL("",$C$52,"getCorrelation",[1]!obMake("","int",$C$53),[1]!obMake("","int",E$10),[1]!obMake("","int",$B75)))</f>
        <v>#N/A</v>
      </c>
      <c r="F75" s="79" t="e">
        <f>[1]!OBGET([1]!OBCALL("",$C$52,"getCorrelation",[1]!obMake("","int",$C$53),[1]!obMake("","int",F$10),[1]!obMake("","int",$B75)))</f>
        <v>#N/A</v>
      </c>
      <c r="G75" s="79" t="e">
        <f>[1]!OBGET([1]!OBCALL("",$C$52,"getCorrelation",[1]!obMake("","int",$C$53),[1]!obMake("","int",G$10),[1]!obMake("","int",$B75)))</f>
        <v>#N/A</v>
      </c>
      <c r="H75" s="79" t="e">
        <f>[1]!OBGET([1]!OBCALL("",$C$52,"getCorrelation",[1]!obMake("","int",$C$53),[1]!obMake("","int",H$10),[1]!obMake("","int",$B75)))</f>
        <v>#N/A</v>
      </c>
      <c r="I75" s="79" t="e">
        <f>[1]!OBGET([1]!OBCALL("",$C$52,"getCorrelation",[1]!obMake("","int",$C$53),[1]!obMake("","int",I$10),[1]!obMake("","int",$B75)))</f>
        <v>#N/A</v>
      </c>
      <c r="J75" s="79" t="e">
        <f>[1]!OBGET([1]!OBCALL("",$C$52,"getCorrelation",[1]!obMake("","int",$C$53),[1]!obMake("","int",J$10),[1]!obMake("","int",$B75)))</f>
        <v>#N/A</v>
      </c>
      <c r="K75" s="79" t="e">
        <f>[1]!OBGET([1]!OBCALL("",$C$52,"getCorrelation",[1]!obMake("","int",$C$53),[1]!obMake("","int",K$10),[1]!obMake("","int",$B75)))</f>
        <v>#N/A</v>
      </c>
      <c r="L75" s="79" t="e">
        <f>[1]!OBGET([1]!OBCALL("",$C$52,"getCorrelation",[1]!obMake("","int",$C$53),[1]!obMake("","int",L$10),[1]!obMake("","int",$B75)))</f>
        <v>#N/A</v>
      </c>
      <c r="M75" s="79" t="e">
        <f>[1]!OBGET([1]!OBCALL("",$C$52,"getCorrelation",[1]!obMake("","int",$C$53),[1]!obMake("","int",M$10),[1]!obMake("","int",$B75)))</f>
        <v>#N/A</v>
      </c>
      <c r="N75" s="79" t="e">
        <f>[1]!OBGET([1]!OBCALL("",$C$52,"getCorrelation",[1]!obMake("","int",$C$53),[1]!obMake("","int",N$10),[1]!obMake("","int",$B75)))</f>
        <v>#N/A</v>
      </c>
      <c r="O75" s="79" t="e">
        <f>[1]!OBGET([1]!OBCALL("",$C$52,"getCorrelation",[1]!obMake("","int",$C$53),[1]!obMake("","int",O$10),[1]!obMake("","int",$B75)))</f>
        <v>#N/A</v>
      </c>
      <c r="P75" s="79" t="e">
        <f>[1]!OBGET([1]!OBCALL("",$C$52,"getCorrelation",[1]!obMake("","int",$C$53),[1]!obMake("","int",P$10),[1]!obMake("","int",$B75)))</f>
        <v>#N/A</v>
      </c>
      <c r="Q75" s="79" t="e">
        <f>[1]!OBGET([1]!OBCALL("",$C$52,"getCorrelation",[1]!obMake("","int",$C$53),[1]!obMake("","int",Q$10),[1]!obMake("","int",$B75)))</f>
        <v>#N/A</v>
      </c>
      <c r="R75" s="79" t="e">
        <f>[1]!OBGET([1]!OBCALL("",$C$52,"getCorrelation",[1]!obMake("","int",$C$53),[1]!obMake("","int",R$10),[1]!obMake("","int",$B75)))</f>
        <v>#N/A</v>
      </c>
      <c r="S75" s="79" t="e">
        <f>[1]!OBGET([1]!OBCALL("",$C$52,"getCorrelation",[1]!obMake("","int",$C$53),[1]!obMake("","int",S$10),[1]!obMake("","int",$B75)))</f>
        <v>#N/A</v>
      </c>
      <c r="T75" s="79" t="e">
        <f>[1]!OBGET([1]!OBCALL("",$C$52,"getCorrelation",[1]!obMake("","int",$C$53),[1]!obMake("","int",T$10),[1]!obMake("","int",$B75)))</f>
        <v>#N/A</v>
      </c>
      <c r="U75" s="79" t="e">
        <f>[1]!OBGET([1]!OBCALL("",$C$52,"getCorrelation",[1]!obMake("","int",$C$53),[1]!obMake("","int",U$10),[1]!obMake("","int",$B75)))</f>
        <v>#N/A</v>
      </c>
      <c r="V75" s="79" t="e">
        <f>[1]!OBGET([1]!OBCALL("",$C$52,"getCorrelation",[1]!obMake("","int",$C$53),[1]!obMake("","int",V$10),[1]!obMake("","int",$B75)))</f>
        <v>#N/A</v>
      </c>
      <c r="W75" s="79" t="e">
        <f>[1]!OBGET([1]!OBCALL("",$C$52,"getCorrelation",[1]!obMake("","int",$C$53),[1]!obMake("","int",W$10),[1]!obMake("","int",$B75)))</f>
        <v>#N/A</v>
      </c>
      <c r="X75" s="79" t="e">
        <f>[1]!OBGET([1]!OBCALL("",$C$52,"getCorrelation",[1]!obMake("","int",$C$53),[1]!obMake("","int",X$10),[1]!obMake("","int",$B75)))</f>
        <v>#N/A</v>
      </c>
      <c r="Y75" s="79" t="e">
        <f>[1]!OBGET([1]!OBCALL("",$C$52,"getCorrelation",[1]!obMake("","int",$C$53),[1]!obMake("","int",Y$10),[1]!obMake("","int",$B75)))</f>
        <v>#N/A</v>
      </c>
      <c r="Z75" s="79" t="e">
        <f>[1]!OBGET([1]!OBCALL("",$C$52,"getCorrelation",[1]!obMake("","int",$C$53),[1]!obMake("","int",Z$10),[1]!obMake("","int",$B75)))</f>
        <v>#N/A</v>
      </c>
      <c r="AA75" s="79" t="e">
        <f>[1]!OBGET([1]!OBCALL("",$C$52,"getCorrelation",[1]!obMake("","int",$C$53),[1]!obMake("","int",AA$10),[1]!obMake("","int",$B75)))</f>
        <v>#N/A</v>
      </c>
      <c r="AB75" s="79" t="e">
        <f>[1]!OBGET([1]!OBCALL("",$C$52,"getCorrelation",[1]!obMake("","int",$C$53),[1]!obMake("","int",AB$10),[1]!obMake("","int",$B75)))</f>
        <v>#N/A</v>
      </c>
      <c r="AC75" s="79" t="e">
        <f>[1]!OBGET([1]!OBCALL("",$C$52,"getCorrelation",[1]!obMake("","int",$C$53),[1]!obMake("","int",AC$10),[1]!obMake("","int",$B75)))</f>
        <v>#N/A</v>
      </c>
      <c r="AD75" s="79" t="e">
        <f>[1]!OBGET([1]!OBCALL("",$C$52,"getCorrelation",[1]!obMake("","int",$C$53),[1]!obMake("","int",AD$10),[1]!obMake("","int",$B75)))</f>
        <v>#N/A</v>
      </c>
      <c r="AE75" s="79" t="e">
        <f>[1]!OBGET([1]!OBCALL("",$C$52,"getCorrelation",[1]!obMake("","int",$C$53),[1]!obMake("","int",AE$10),[1]!obMake("","int",$B75)))</f>
        <v>#N/A</v>
      </c>
      <c r="AF75" s="79" t="e">
        <f>[1]!OBGET([1]!OBCALL("",$C$52,"getCorrelation",[1]!obMake("","int",$C$53),[1]!obMake("","int",AF$10),[1]!obMake("","int",$B75)))</f>
        <v>#N/A</v>
      </c>
      <c r="AG75" s="79" t="e">
        <f>[1]!OBGET([1]!OBCALL("",$C$52,"getCorrelation",[1]!obMake("","int",$C$53),[1]!obMake("","int",AG$10),[1]!obMake("","int",$B75)))</f>
        <v>#N/A</v>
      </c>
      <c r="AH75" s="79" t="e">
        <f>[1]!OBGET([1]!OBCALL("",$C$52,"getCorrelation",[1]!obMake("","int",$C$53),[1]!obMake("","int",AH$10),[1]!obMake("","int",$B75)))</f>
        <v>#N/A</v>
      </c>
      <c r="AI75" s="79" t="e">
        <f>[1]!OBGET([1]!OBCALL("",$C$52,"getCorrelation",[1]!obMake("","int",$C$53),[1]!obMake("","int",AI$10),[1]!obMake("","int",$B75)))</f>
        <v>#N/A</v>
      </c>
      <c r="AJ75" s="79" t="e">
        <f>[1]!OBGET([1]!OBCALL("",$C$52,"getCorrelation",[1]!obMake("","int",$C$53),[1]!obMake("","int",AJ$10),[1]!obMake("","int",$B75)))</f>
        <v>#N/A</v>
      </c>
      <c r="AK75" s="79" t="e">
        <f>[1]!OBGET([1]!OBCALL("",$C$52,"getCorrelation",[1]!obMake("","int",$C$53),[1]!obMake("","int",AK$10),[1]!obMake("","int",$B75)))</f>
        <v>#N/A</v>
      </c>
      <c r="AL75" s="79" t="e">
        <f>[1]!OBGET([1]!OBCALL("",$C$52,"getCorrelation",[1]!obMake("","int",$C$53),[1]!obMake("","int",AL$10),[1]!obMake("","int",$B75)))</f>
        <v>#N/A</v>
      </c>
      <c r="AM75" s="79" t="e">
        <f>[1]!OBGET([1]!OBCALL("",$C$52,"getCorrelation",[1]!obMake("","int",$C$53),[1]!obMake("","int",AM$10),[1]!obMake("","int",$B75)))</f>
        <v>#N/A</v>
      </c>
      <c r="AN75" s="79" t="e">
        <f>[1]!OBGET([1]!OBCALL("",$C$52,"getCorrelation",[1]!obMake("","int",$C$53),[1]!obMake("","int",AN$10),[1]!obMake("","int",$B75)))</f>
        <v>#N/A</v>
      </c>
      <c r="AO75" s="79" t="e">
        <f>[1]!OBGET([1]!OBCALL("",$C$52,"getCorrelation",[1]!obMake("","int",$C$53),[1]!obMake("","int",AO$10),[1]!obMake("","int",$B75)))</f>
        <v>#N/A</v>
      </c>
    </row>
    <row r="76" spans="2:41" ht="13.65" customHeight="1" x14ac:dyDescent="0.25">
      <c r="B76" s="34">
        <v>20</v>
      </c>
      <c r="C76" s="79" t="e">
        <f>[1]!OBGET([1]!OBCALL("",$C$52,"getCorrelation",[1]!obMake("","int",$C$53),[1]!obMake("","int",C$10),[1]!obMake("","int",$B76)))</f>
        <v>#N/A</v>
      </c>
      <c r="D76" s="79" t="e">
        <f>[1]!OBGET([1]!OBCALL("",$C$52,"getCorrelation",[1]!obMake("","int",$C$53),[1]!obMake("","int",D$10),[1]!obMake("","int",$B76)))</f>
        <v>#N/A</v>
      </c>
      <c r="E76" s="79" t="e">
        <f>[1]!OBGET([1]!OBCALL("",$C$52,"getCorrelation",[1]!obMake("","int",$C$53),[1]!obMake("","int",E$10),[1]!obMake("","int",$B76)))</f>
        <v>#N/A</v>
      </c>
      <c r="F76" s="79" t="e">
        <f>[1]!OBGET([1]!OBCALL("",$C$52,"getCorrelation",[1]!obMake("","int",$C$53),[1]!obMake("","int",F$10),[1]!obMake("","int",$B76)))</f>
        <v>#N/A</v>
      </c>
      <c r="G76" s="79" t="e">
        <f>[1]!OBGET([1]!OBCALL("",$C$52,"getCorrelation",[1]!obMake("","int",$C$53),[1]!obMake("","int",G$10),[1]!obMake("","int",$B76)))</f>
        <v>#N/A</v>
      </c>
      <c r="H76" s="79" t="e">
        <f>[1]!OBGET([1]!OBCALL("",$C$52,"getCorrelation",[1]!obMake("","int",$C$53),[1]!obMake("","int",H$10),[1]!obMake("","int",$B76)))</f>
        <v>#N/A</v>
      </c>
      <c r="I76" s="79" t="e">
        <f>[1]!OBGET([1]!OBCALL("",$C$52,"getCorrelation",[1]!obMake("","int",$C$53),[1]!obMake("","int",I$10),[1]!obMake("","int",$B76)))</f>
        <v>#N/A</v>
      </c>
      <c r="J76" s="79" t="e">
        <f>[1]!OBGET([1]!OBCALL("",$C$52,"getCorrelation",[1]!obMake("","int",$C$53),[1]!obMake("","int",J$10),[1]!obMake("","int",$B76)))</f>
        <v>#N/A</v>
      </c>
      <c r="K76" s="79" t="e">
        <f>[1]!OBGET([1]!OBCALL("",$C$52,"getCorrelation",[1]!obMake("","int",$C$53),[1]!obMake("","int",K$10),[1]!obMake("","int",$B76)))</f>
        <v>#N/A</v>
      </c>
      <c r="L76" s="79" t="e">
        <f>[1]!OBGET([1]!OBCALL("",$C$52,"getCorrelation",[1]!obMake("","int",$C$53),[1]!obMake("","int",L$10),[1]!obMake("","int",$B76)))</f>
        <v>#N/A</v>
      </c>
      <c r="M76" s="79" t="e">
        <f>[1]!OBGET([1]!OBCALL("",$C$52,"getCorrelation",[1]!obMake("","int",$C$53),[1]!obMake("","int",M$10),[1]!obMake("","int",$B76)))</f>
        <v>#N/A</v>
      </c>
      <c r="N76" s="79" t="e">
        <f>[1]!OBGET([1]!OBCALL("",$C$52,"getCorrelation",[1]!obMake("","int",$C$53),[1]!obMake("","int",N$10),[1]!obMake("","int",$B76)))</f>
        <v>#N/A</v>
      </c>
      <c r="O76" s="79" t="e">
        <f>[1]!OBGET([1]!OBCALL("",$C$52,"getCorrelation",[1]!obMake("","int",$C$53),[1]!obMake("","int",O$10),[1]!obMake("","int",$B76)))</f>
        <v>#N/A</v>
      </c>
      <c r="P76" s="79" t="e">
        <f>[1]!OBGET([1]!OBCALL("",$C$52,"getCorrelation",[1]!obMake("","int",$C$53),[1]!obMake("","int",P$10),[1]!obMake("","int",$B76)))</f>
        <v>#N/A</v>
      </c>
      <c r="Q76" s="79" t="e">
        <f>[1]!OBGET([1]!OBCALL("",$C$52,"getCorrelation",[1]!obMake("","int",$C$53),[1]!obMake("","int",Q$10),[1]!obMake("","int",$B76)))</f>
        <v>#N/A</v>
      </c>
      <c r="R76" s="79" t="e">
        <f>[1]!OBGET([1]!OBCALL("",$C$52,"getCorrelation",[1]!obMake("","int",$C$53),[1]!obMake("","int",R$10),[1]!obMake("","int",$B76)))</f>
        <v>#N/A</v>
      </c>
      <c r="S76" s="79" t="e">
        <f>[1]!OBGET([1]!OBCALL("",$C$52,"getCorrelation",[1]!obMake("","int",$C$53),[1]!obMake("","int",S$10),[1]!obMake("","int",$B76)))</f>
        <v>#N/A</v>
      </c>
      <c r="T76" s="79" t="e">
        <f>[1]!OBGET([1]!OBCALL("",$C$52,"getCorrelation",[1]!obMake("","int",$C$53),[1]!obMake("","int",T$10),[1]!obMake("","int",$B76)))</f>
        <v>#N/A</v>
      </c>
      <c r="U76" s="79" t="e">
        <f>[1]!OBGET([1]!OBCALL("",$C$52,"getCorrelation",[1]!obMake("","int",$C$53),[1]!obMake("","int",U$10),[1]!obMake("","int",$B76)))</f>
        <v>#N/A</v>
      </c>
      <c r="V76" s="79" t="e">
        <f>[1]!OBGET([1]!OBCALL("",$C$52,"getCorrelation",[1]!obMake("","int",$C$53),[1]!obMake("","int",V$10),[1]!obMake("","int",$B76)))</f>
        <v>#N/A</v>
      </c>
      <c r="W76" s="79" t="e">
        <f>[1]!OBGET([1]!OBCALL("",$C$52,"getCorrelation",[1]!obMake("","int",$C$53),[1]!obMake("","int",W$10),[1]!obMake("","int",$B76)))</f>
        <v>#N/A</v>
      </c>
      <c r="X76" s="79" t="e">
        <f>[1]!OBGET([1]!OBCALL("",$C$52,"getCorrelation",[1]!obMake("","int",$C$53),[1]!obMake("","int",X$10),[1]!obMake("","int",$B76)))</f>
        <v>#N/A</v>
      </c>
      <c r="Y76" s="79" t="e">
        <f>[1]!OBGET([1]!OBCALL("",$C$52,"getCorrelation",[1]!obMake("","int",$C$53),[1]!obMake("","int",Y$10),[1]!obMake("","int",$B76)))</f>
        <v>#N/A</v>
      </c>
      <c r="Z76" s="79" t="e">
        <f>[1]!OBGET([1]!OBCALL("",$C$52,"getCorrelation",[1]!obMake("","int",$C$53),[1]!obMake("","int",Z$10),[1]!obMake("","int",$B76)))</f>
        <v>#N/A</v>
      </c>
      <c r="AA76" s="79" t="e">
        <f>[1]!OBGET([1]!OBCALL("",$C$52,"getCorrelation",[1]!obMake("","int",$C$53),[1]!obMake("","int",AA$10),[1]!obMake("","int",$B76)))</f>
        <v>#N/A</v>
      </c>
      <c r="AB76" s="79" t="e">
        <f>[1]!OBGET([1]!OBCALL("",$C$52,"getCorrelation",[1]!obMake("","int",$C$53),[1]!obMake("","int",AB$10),[1]!obMake("","int",$B76)))</f>
        <v>#N/A</v>
      </c>
      <c r="AC76" s="79" t="e">
        <f>[1]!OBGET([1]!OBCALL("",$C$52,"getCorrelation",[1]!obMake("","int",$C$53),[1]!obMake("","int",AC$10),[1]!obMake("","int",$B76)))</f>
        <v>#N/A</v>
      </c>
      <c r="AD76" s="79" t="e">
        <f>[1]!OBGET([1]!OBCALL("",$C$52,"getCorrelation",[1]!obMake("","int",$C$53),[1]!obMake("","int",AD$10),[1]!obMake("","int",$B76)))</f>
        <v>#N/A</v>
      </c>
      <c r="AE76" s="79" t="e">
        <f>[1]!OBGET([1]!OBCALL("",$C$52,"getCorrelation",[1]!obMake("","int",$C$53),[1]!obMake("","int",AE$10),[1]!obMake("","int",$B76)))</f>
        <v>#N/A</v>
      </c>
      <c r="AF76" s="79" t="e">
        <f>[1]!OBGET([1]!OBCALL("",$C$52,"getCorrelation",[1]!obMake("","int",$C$53),[1]!obMake("","int",AF$10),[1]!obMake("","int",$B76)))</f>
        <v>#N/A</v>
      </c>
      <c r="AG76" s="79" t="e">
        <f>[1]!OBGET([1]!OBCALL("",$C$52,"getCorrelation",[1]!obMake("","int",$C$53),[1]!obMake("","int",AG$10),[1]!obMake("","int",$B76)))</f>
        <v>#N/A</v>
      </c>
      <c r="AH76" s="79" t="e">
        <f>[1]!OBGET([1]!OBCALL("",$C$52,"getCorrelation",[1]!obMake("","int",$C$53),[1]!obMake("","int",AH$10),[1]!obMake("","int",$B76)))</f>
        <v>#N/A</v>
      </c>
      <c r="AI76" s="79" t="e">
        <f>[1]!OBGET([1]!OBCALL("",$C$52,"getCorrelation",[1]!obMake("","int",$C$53),[1]!obMake("","int",AI$10),[1]!obMake("","int",$B76)))</f>
        <v>#N/A</v>
      </c>
      <c r="AJ76" s="79" t="e">
        <f>[1]!OBGET([1]!OBCALL("",$C$52,"getCorrelation",[1]!obMake("","int",$C$53),[1]!obMake("","int",AJ$10),[1]!obMake("","int",$B76)))</f>
        <v>#N/A</v>
      </c>
      <c r="AK76" s="79" t="e">
        <f>[1]!OBGET([1]!OBCALL("",$C$52,"getCorrelation",[1]!obMake("","int",$C$53),[1]!obMake("","int",AK$10),[1]!obMake("","int",$B76)))</f>
        <v>#N/A</v>
      </c>
      <c r="AL76" s="79" t="e">
        <f>[1]!OBGET([1]!OBCALL("",$C$52,"getCorrelation",[1]!obMake("","int",$C$53),[1]!obMake("","int",AL$10),[1]!obMake("","int",$B76)))</f>
        <v>#N/A</v>
      </c>
      <c r="AM76" s="79" t="e">
        <f>[1]!OBGET([1]!OBCALL("",$C$52,"getCorrelation",[1]!obMake("","int",$C$53),[1]!obMake("","int",AM$10),[1]!obMake("","int",$B76)))</f>
        <v>#N/A</v>
      </c>
      <c r="AN76" s="79" t="e">
        <f>[1]!OBGET([1]!OBCALL("",$C$52,"getCorrelation",[1]!obMake("","int",$C$53),[1]!obMake("","int",AN$10),[1]!obMake("","int",$B76)))</f>
        <v>#N/A</v>
      </c>
      <c r="AO76" s="79" t="e">
        <f>[1]!OBGET([1]!OBCALL("",$C$52,"getCorrelation",[1]!obMake("","int",$C$53),[1]!obMake("","int",AO$10),[1]!obMake("","int",$B76)))</f>
        <v>#N/A</v>
      </c>
    </row>
    <row r="77" spans="2:41" ht="13.65" customHeight="1" x14ac:dyDescent="0.25">
      <c r="B77" s="34">
        <v>21</v>
      </c>
      <c r="C77" s="79" t="e">
        <f>[1]!OBGET([1]!OBCALL("",$C$52,"getCorrelation",[1]!obMake("","int",$C$53),[1]!obMake("","int",C$10),[1]!obMake("","int",$B77)))</f>
        <v>#N/A</v>
      </c>
      <c r="D77" s="79" t="e">
        <f>[1]!OBGET([1]!OBCALL("",$C$52,"getCorrelation",[1]!obMake("","int",$C$53),[1]!obMake("","int",D$10),[1]!obMake("","int",$B77)))</f>
        <v>#N/A</v>
      </c>
      <c r="E77" s="79" t="e">
        <f>[1]!OBGET([1]!OBCALL("",$C$52,"getCorrelation",[1]!obMake("","int",$C$53),[1]!obMake("","int",E$10),[1]!obMake("","int",$B77)))</f>
        <v>#N/A</v>
      </c>
      <c r="F77" s="79" t="e">
        <f>[1]!OBGET([1]!OBCALL("",$C$52,"getCorrelation",[1]!obMake("","int",$C$53),[1]!obMake("","int",F$10),[1]!obMake("","int",$B77)))</f>
        <v>#N/A</v>
      </c>
      <c r="G77" s="79" t="e">
        <f>[1]!OBGET([1]!OBCALL("",$C$52,"getCorrelation",[1]!obMake("","int",$C$53),[1]!obMake("","int",G$10),[1]!obMake("","int",$B77)))</f>
        <v>#N/A</v>
      </c>
      <c r="H77" s="79" t="e">
        <f>[1]!OBGET([1]!OBCALL("",$C$52,"getCorrelation",[1]!obMake("","int",$C$53),[1]!obMake("","int",H$10),[1]!obMake("","int",$B77)))</f>
        <v>#N/A</v>
      </c>
      <c r="I77" s="79" t="e">
        <f>[1]!OBGET([1]!OBCALL("",$C$52,"getCorrelation",[1]!obMake("","int",$C$53),[1]!obMake("","int",I$10),[1]!obMake("","int",$B77)))</f>
        <v>#N/A</v>
      </c>
      <c r="J77" s="79" t="e">
        <f>[1]!OBGET([1]!OBCALL("",$C$52,"getCorrelation",[1]!obMake("","int",$C$53),[1]!obMake("","int",J$10),[1]!obMake("","int",$B77)))</f>
        <v>#N/A</v>
      </c>
      <c r="K77" s="79" t="e">
        <f>[1]!OBGET([1]!OBCALL("",$C$52,"getCorrelation",[1]!obMake("","int",$C$53),[1]!obMake("","int",K$10),[1]!obMake("","int",$B77)))</f>
        <v>#N/A</v>
      </c>
      <c r="L77" s="79" t="e">
        <f>[1]!OBGET([1]!OBCALL("",$C$52,"getCorrelation",[1]!obMake("","int",$C$53),[1]!obMake("","int",L$10),[1]!obMake("","int",$B77)))</f>
        <v>#N/A</v>
      </c>
      <c r="M77" s="79" t="e">
        <f>[1]!OBGET([1]!OBCALL("",$C$52,"getCorrelation",[1]!obMake("","int",$C$53),[1]!obMake("","int",M$10),[1]!obMake("","int",$B77)))</f>
        <v>#N/A</v>
      </c>
      <c r="N77" s="79" t="e">
        <f>[1]!OBGET([1]!OBCALL("",$C$52,"getCorrelation",[1]!obMake("","int",$C$53),[1]!obMake("","int",N$10),[1]!obMake("","int",$B77)))</f>
        <v>#N/A</v>
      </c>
      <c r="O77" s="79" t="e">
        <f>[1]!OBGET([1]!OBCALL("",$C$52,"getCorrelation",[1]!obMake("","int",$C$53),[1]!obMake("","int",O$10),[1]!obMake("","int",$B77)))</f>
        <v>#N/A</v>
      </c>
      <c r="P77" s="79" t="e">
        <f>[1]!OBGET([1]!OBCALL("",$C$52,"getCorrelation",[1]!obMake("","int",$C$53),[1]!obMake("","int",P$10),[1]!obMake("","int",$B77)))</f>
        <v>#N/A</v>
      </c>
      <c r="Q77" s="79" t="e">
        <f>[1]!OBGET([1]!OBCALL("",$C$52,"getCorrelation",[1]!obMake("","int",$C$53),[1]!obMake("","int",Q$10),[1]!obMake("","int",$B77)))</f>
        <v>#N/A</v>
      </c>
      <c r="R77" s="79" t="e">
        <f>[1]!OBGET([1]!OBCALL("",$C$52,"getCorrelation",[1]!obMake("","int",$C$53),[1]!obMake("","int",R$10),[1]!obMake("","int",$B77)))</f>
        <v>#N/A</v>
      </c>
      <c r="S77" s="79" t="e">
        <f>[1]!OBGET([1]!OBCALL("",$C$52,"getCorrelation",[1]!obMake("","int",$C$53),[1]!obMake("","int",S$10),[1]!obMake("","int",$B77)))</f>
        <v>#N/A</v>
      </c>
      <c r="T77" s="79" t="e">
        <f>[1]!OBGET([1]!OBCALL("",$C$52,"getCorrelation",[1]!obMake("","int",$C$53),[1]!obMake("","int",T$10),[1]!obMake("","int",$B77)))</f>
        <v>#N/A</v>
      </c>
      <c r="U77" s="79" t="e">
        <f>[1]!OBGET([1]!OBCALL("",$C$52,"getCorrelation",[1]!obMake("","int",$C$53),[1]!obMake("","int",U$10),[1]!obMake("","int",$B77)))</f>
        <v>#N/A</v>
      </c>
      <c r="V77" s="79" t="e">
        <f>[1]!OBGET([1]!OBCALL("",$C$52,"getCorrelation",[1]!obMake("","int",$C$53),[1]!obMake("","int",V$10),[1]!obMake("","int",$B77)))</f>
        <v>#N/A</v>
      </c>
      <c r="W77" s="79" t="e">
        <f>[1]!OBGET([1]!OBCALL("",$C$52,"getCorrelation",[1]!obMake("","int",$C$53),[1]!obMake("","int",W$10),[1]!obMake("","int",$B77)))</f>
        <v>#N/A</v>
      </c>
      <c r="X77" s="79" t="e">
        <f>[1]!OBGET([1]!OBCALL("",$C$52,"getCorrelation",[1]!obMake("","int",$C$53),[1]!obMake("","int",X$10),[1]!obMake("","int",$B77)))</f>
        <v>#N/A</v>
      </c>
      <c r="Y77" s="79" t="e">
        <f>[1]!OBGET([1]!OBCALL("",$C$52,"getCorrelation",[1]!obMake("","int",$C$53),[1]!obMake("","int",Y$10),[1]!obMake("","int",$B77)))</f>
        <v>#N/A</v>
      </c>
      <c r="Z77" s="79" t="e">
        <f>[1]!OBGET([1]!OBCALL("",$C$52,"getCorrelation",[1]!obMake("","int",$C$53),[1]!obMake("","int",Z$10),[1]!obMake("","int",$B77)))</f>
        <v>#N/A</v>
      </c>
      <c r="AA77" s="79" t="e">
        <f>[1]!OBGET([1]!OBCALL("",$C$52,"getCorrelation",[1]!obMake("","int",$C$53),[1]!obMake("","int",AA$10),[1]!obMake("","int",$B77)))</f>
        <v>#N/A</v>
      </c>
      <c r="AB77" s="79" t="e">
        <f>[1]!OBGET([1]!OBCALL("",$C$52,"getCorrelation",[1]!obMake("","int",$C$53),[1]!obMake("","int",AB$10),[1]!obMake("","int",$B77)))</f>
        <v>#N/A</v>
      </c>
      <c r="AC77" s="79" t="e">
        <f>[1]!OBGET([1]!OBCALL("",$C$52,"getCorrelation",[1]!obMake("","int",$C$53),[1]!obMake("","int",AC$10),[1]!obMake("","int",$B77)))</f>
        <v>#N/A</v>
      </c>
      <c r="AD77" s="79" t="e">
        <f>[1]!OBGET([1]!OBCALL("",$C$52,"getCorrelation",[1]!obMake("","int",$C$53),[1]!obMake("","int",AD$10),[1]!obMake("","int",$B77)))</f>
        <v>#N/A</v>
      </c>
      <c r="AE77" s="79" t="e">
        <f>[1]!OBGET([1]!OBCALL("",$C$52,"getCorrelation",[1]!obMake("","int",$C$53),[1]!obMake("","int",AE$10),[1]!obMake("","int",$B77)))</f>
        <v>#N/A</v>
      </c>
      <c r="AF77" s="79" t="e">
        <f>[1]!OBGET([1]!OBCALL("",$C$52,"getCorrelation",[1]!obMake("","int",$C$53),[1]!obMake("","int",AF$10),[1]!obMake("","int",$B77)))</f>
        <v>#N/A</v>
      </c>
      <c r="AG77" s="79" t="e">
        <f>[1]!OBGET([1]!OBCALL("",$C$52,"getCorrelation",[1]!obMake("","int",$C$53),[1]!obMake("","int",AG$10),[1]!obMake("","int",$B77)))</f>
        <v>#N/A</v>
      </c>
      <c r="AH77" s="79" t="e">
        <f>[1]!OBGET([1]!OBCALL("",$C$52,"getCorrelation",[1]!obMake("","int",$C$53),[1]!obMake("","int",AH$10),[1]!obMake("","int",$B77)))</f>
        <v>#N/A</v>
      </c>
      <c r="AI77" s="79" t="e">
        <f>[1]!OBGET([1]!OBCALL("",$C$52,"getCorrelation",[1]!obMake("","int",$C$53),[1]!obMake("","int",AI$10),[1]!obMake("","int",$B77)))</f>
        <v>#N/A</v>
      </c>
      <c r="AJ77" s="79" t="e">
        <f>[1]!OBGET([1]!OBCALL("",$C$52,"getCorrelation",[1]!obMake("","int",$C$53),[1]!obMake("","int",AJ$10),[1]!obMake("","int",$B77)))</f>
        <v>#N/A</v>
      </c>
      <c r="AK77" s="79" t="e">
        <f>[1]!OBGET([1]!OBCALL("",$C$52,"getCorrelation",[1]!obMake("","int",$C$53),[1]!obMake("","int",AK$10),[1]!obMake("","int",$B77)))</f>
        <v>#N/A</v>
      </c>
      <c r="AL77" s="79" t="e">
        <f>[1]!OBGET([1]!OBCALL("",$C$52,"getCorrelation",[1]!obMake("","int",$C$53),[1]!obMake("","int",AL$10),[1]!obMake("","int",$B77)))</f>
        <v>#N/A</v>
      </c>
      <c r="AM77" s="79" t="e">
        <f>[1]!OBGET([1]!OBCALL("",$C$52,"getCorrelation",[1]!obMake("","int",$C$53),[1]!obMake("","int",AM$10),[1]!obMake("","int",$B77)))</f>
        <v>#N/A</v>
      </c>
      <c r="AN77" s="79" t="e">
        <f>[1]!OBGET([1]!OBCALL("",$C$52,"getCorrelation",[1]!obMake("","int",$C$53),[1]!obMake("","int",AN$10),[1]!obMake("","int",$B77)))</f>
        <v>#N/A</v>
      </c>
      <c r="AO77" s="79" t="e">
        <f>[1]!OBGET([1]!OBCALL("",$C$52,"getCorrelation",[1]!obMake("","int",$C$53),[1]!obMake("","int",AO$10),[1]!obMake("","int",$B77)))</f>
        <v>#N/A</v>
      </c>
    </row>
    <row r="78" spans="2:41" ht="13.65" customHeight="1" x14ac:dyDescent="0.25">
      <c r="B78" s="34">
        <v>22</v>
      </c>
      <c r="C78" s="79" t="e">
        <f>[1]!OBGET([1]!OBCALL("",$C$52,"getCorrelation",[1]!obMake("","int",$C$53),[1]!obMake("","int",C$10),[1]!obMake("","int",$B78)))</f>
        <v>#N/A</v>
      </c>
      <c r="D78" s="79" t="e">
        <f>[1]!OBGET([1]!OBCALL("",$C$52,"getCorrelation",[1]!obMake("","int",$C$53),[1]!obMake("","int",D$10),[1]!obMake("","int",$B78)))</f>
        <v>#N/A</v>
      </c>
      <c r="E78" s="79" t="e">
        <f>[1]!OBGET([1]!OBCALL("",$C$52,"getCorrelation",[1]!obMake("","int",$C$53),[1]!obMake("","int",E$10),[1]!obMake("","int",$B78)))</f>
        <v>#N/A</v>
      </c>
      <c r="F78" s="79" t="e">
        <f>[1]!OBGET([1]!OBCALL("",$C$52,"getCorrelation",[1]!obMake("","int",$C$53),[1]!obMake("","int",F$10),[1]!obMake("","int",$B78)))</f>
        <v>#N/A</v>
      </c>
      <c r="G78" s="79" t="e">
        <f>[1]!OBGET([1]!OBCALL("",$C$52,"getCorrelation",[1]!obMake("","int",$C$53),[1]!obMake("","int",G$10),[1]!obMake("","int",$B78)))</f>
        <v>#N/A</v>
      </c>
      <c r="H78" s="79" t="e">
        <f>[1]!OBGET([1]!OBCALL("",$C$52,"getCorrelation",[1]!obMake("","int",$C$53),[1]!obMake("","int",H$10),[1]!obMake("","int",$B78)))</f>
        <v>#N/A</v>
      </c>
      <c r="I78" s="79" t="e">
        <f>[1]!OBGET([1]!OBCALL("",$C$52,"getCorrelation",[1]!obMake("","int",$C$53),[1]!obMake("","int",I$10),[1]!obMake("","int",$B78)))</f>
        <v>#N/A</v>
      </c>
      <c r="J78" s="79" t="e">
        <f>[1]!OBGET([1]!OBCALL("",$C$52,"getCorrelation",[1]!obMake("","int",$C$53),[1]!obMake("","int",J$10),[1]!obMake("","int",$B78)))</f>
        <v>#N/A</v>
      </c>
      <c r="K78" s="79" t="e">
        <f>[1]!OBGET([1]!OBCALL("",$C$52,"getCorrelation",[1]!obMake("","int",$C$53),[1]!obMake("","int",K$10),[1]!obMake("","int",$B78)))</f>
        <v>#N/A</v>
      </c>
      <c r="L78" s="79" t="e">
        <f>[1]!OBGET([1]!OBCALL("",$C$52,"getCorrelation",[1]!obMake("","int",$C$53),[1]!obMake("","int",L$10),[1]!obMake("","int",$B78)))</f>
        <v>#N/A</v>
      </c>
      <c r="M78" s="79" t="e">
        <f>[1]!OBGET([1]!OBCALL("",$C$52,"getCorrelation",[1]!obMake("","int",$C$53),[1]!obMake("","int",M$10),[1]!obMake("","int",$B78)))</f>
        <v>#N/A</v>
      </c>
      <c r="N78" s="79" t="e">
        <f>[1]!OBGET([1]!OBCALL("",$C$52,"getCorrelation",[1]!obMake("","int",$C$53),[1]!obMake("","int",N$10),[1]!obMake("","int",$B78)))</f>
        <v>#N/A</v>
      </c>
      <c r="O78" s="79" t="e">
        <f>[1]!OBGET([1]!OBCALL("",$C$52,"getCorrelation",[1]!obMake("","int",$C$53),[1]!obMake("","int",O$10),[1]!obMake("","int",$B78)))</f>
        <v>#N/A</v>
      </c>
      <c r="P78" s="79" t="e">
        <f>[1]!OBGET([1]!OBCALL("",$C$52,"getCorrelation",[1]!obMake("","int",$C$53),[1]!obMake("","int",P$10),[1]!obMake("","int",$B78)))</f>
        <v>#N/A</v>
      </c>
      <c r="Q78" s="79" t="e">
        <f>[1]!OBGET([1]!OBCALL("",$C$52,"getCorrelation",[1]!obMake("","int",$C$53),[1]!obMake("","int",Q$10),[1]!obMake("","int",$B78)))</f>
        <v>#N/A</v>
      </c>
      <c r="R78" s="79" t="e">
        <f>[1]!OBGET([1]!OBCALL("",$C$52,"getCorrelation",[1]!obMake("","int",$C$53),[1]!obMake("","int",R$10),[1]!obMake("","int",$B78)))</f>
        <v>#N/A</v>
      </c>
      <c r="S78" s="79" t="e">
        <f>[1]!OBGET([1]!OBCALL("",$C$52,"getCorrelation",[1]!obMake("","int",$C$53),[1]!obMake("","int",S$10),[1]!obMake("","int",$B78)))</f>
        <v>#N/A</v>
      </c>
      <c r="T78" s="79" t="e">
        <f>[1]!OBGET([1]!OBCALL("",$C$52,"getCorrelation",[1]!obMake("","int",$C$53),[1]!obMake("","int",T$10),[1]!obMake("","int",$B78)))</f>
        <v>#N/A</v>
      </c>
      <c r="U78" s="79" t="e">
        <f>[1]!OBGET([1]!OBCALL("",$C$52,"getCorrelation",[1]!obMake("","int",$C$53),[1]!obMake("","int",U$10),[1]!obMake("","int",$B78)))</f>
        <v>#N/A</v>
      </c>
      <c r="V78" s="79" t="e">
        <f>[1]!OBGET([1]!OBCALL("",$C$52,"getCorrelation",[1]!obMake("","int",$C$53),[1]!obMake("","int",V$10),[1]!obMake("","int",$B78)))</f>
        <v>#N/A</v>
      </c>
      <c r="W78" s="79" t="e">
        <f>[1]!OBGET([1]!OBCALL("",$C$52,"getCorrelation",[1]!obMake("","int",$C$53),[1]!obMake("","int",W$10),[1]!obMake("","int",$B78)))</f>
        <v>#N/A</v>
      </c>
      <c r="X78" s="79" t="e">
        <f>[1]!OBGET([1]!OBCALL("",$C$52,"getCorrelation",[1]!obMake("","int",$C$53),[1]!obMake("","int",X$10),[1]!obMake("","int",$B78)))</f>
        <v>#N/A</v>
      </c>
      <c r="Y78" s="79" t="e">
        <f>[1]!OBGET([1]!OBCALL("",$C$52,"getCorrelation",[1]!obMake("","int",$C$53),[1]!obMake("","int",Y$10),[1]!obMake("","int",$B78)))</f>
        <v>#N/A</v>
      </c>
      <c r="Z78" s="79" t="e">
        <f>[1]!OBGET([1]!OBCALL("",$C$52,"getCorrelation",[1]!obMake("","int",$C$53),[1]!obMake("","int",Z$10),[1]!obMake("","int",$B78)))</f>
        <v>#N/A</v>
      </c>
      <c r="AA78" s="79" t="e">
        <f>[1]!OBGET([1]!OBCALL("",$C$52,"getCorrelation",[1]!obMake("","int",$C$53),[1]!obMake("","int",AA$10),[1]!obMake("","int",$B78)))</f>
        <v>#N/A</v>
      </c>
      <c r="AB78" s="79" t="e">
        <f>[1]!OBGET([1]!OBCALL("",$C$52,"getCorrelation",[1]!obMake("","int",$C$53),[1]!obMake("","int",AB$10),[1]!obMake("","int",$B78)))</f>
        <v>#N/A</v>
      </c>
      <c r="AC78" s="79" t="e">
        <f>[1]!OBGET([1]!OBCALL("",$C$52,"getCorrelation",[1]!obMake("","int",$C$53),[1]!obMake("","int",AC$10),[1]!obMake("","int",$B78)))</f>
        <v>#N/A</v>
      </c>
      <c r="AD78" s="79" t="e">
        <f>[1]!OBGET([1]!OBCALL("",$C$52,"getCorrelation",[1]!obMake("","int",$C$53),[1]!obMake("","int",AD$10),[1]!obMake("","int",$B78)))</f>
        <v>#N/A</v>
      </c>
      <c r="AE78" s="79" t="e">
        <f>[1]!OBGET([1]!OBCALL("",$C$52,"getCorrelation",[1]!obMake("","int",$C$53),[1]!obMake("","int",AE$10),[1]!obMake("","int",$B78)))</f>
        <v>#N/A</v>
      </c>
      <c r="AF78" s="79" t="e">
        <f>[1]!OBGET([1]!OBCALL("",$C$52,"getCorrelation",[1]!obMake("","int",$C$53),[1]!obMake("","int",AF$10),[1]!obMake("","int",$B78)))</f>
        <v>#N/A</v>
      </c>
      <c r="AG78" s="79" t="e">
        <f>[1]!OBGET([1]!OBCALL("",$C$52,"getCorrelation",[1]!obMake("","int",$C$53),[1]!obMake("","int",AG$10),[1]!obMake("","int",$B78)))</f>
        <v>#N/A</v>
      </c>
      <c r="AH78" s="79" t="e">
        <f>[1]!OBGET([1]!OBCALL("",$C$52,"getCorrelation",[1]!obMake("","int",$C$53),[1]!obMake("","int",AH$10),[1]!obMake("","int",$B78)))</f>
        <v>#N/A</v>
      </c>
      <c r="AI78" s="79" t="e">
        <f>[1]!OBGET([1]!OBCALL("",$C$52,"getCorrelation",[1]!obMake("","int",$C$53),[1]!obMake("","int",AI$10),[1]!obMake("","int",$B78)))</f>
        <v>#N/A</v>
      </c>
      <c r="AJ78" s="79" t="e">
        <f>[1]!OBGET([1]!OBCALL("",$C$52,"getCorrelation",[1]!obMake("","int",$C$53),[1]!obMake("","int",AJ$10),[1]!obMake("","int",$B78)))</f>
        <v>#N/A</v>
      </c>
      <c r="AK78" s="79" t="e">
        <f>[1]!OBGET([1]!OBCALL("",$C$52,"getCorrelation",[1]!obMake("","int",$C$53),[1]!obMake("","int",AK$10),[1]!obMake("","int",$B78)))</f>
        <v>#N/A</v>
      </c>
      <c r="AL78" s="79" t="e">
        <f>[1]!OBGET([1]!OBCALL("",$C$52,"getCorrelation",[1]!obMake("","int",$C$53),[1]!obMake("","int",AL$10),[1]!obMake("","int",$B78)))</f>
        <v>#N/A</v>
      </c>
      <c r="AM78" s="79" t="e">
        <f>[1]!OBGET([1]!OBCALL("",$C$52,"getCorrelation",[1]!obMake("","int",$C$53),[1]!obMake("","int",AM$10),[1]!obMake("","int",$B78)))</f>
        <v>#N/A</v>
      </c>
      <c r="AN78" s="79" t="e">
        <f>[1]!OBGET([1]!OBCALL("",$C$52,"getCorrelation",[1]!obMake("","int",$C$53),[1]!obMake("","int",AN$10),[1]!obMake("","int",$B78)))</f>
        <v>#N/A</v>
      </c>
      <c r="AO78" s="79" t="e">
        <f>[1]!OBGET([1]!OBCALL("",$C$52,"getCorrelation",[1]!obMake("","int",$C$53),[1]!obMake("","int",AO$10),[1]!obMake("","int",$B78)))</f>
        <v>#N/A</v>
      </c>
    </row>
    <row r="79" spans="2:41" ht="13.65" customHeight="1" x14ac:dyDescent="0.25">
      <c r="B79" s="34">
        <v>23</v>
      </c>
      <c r="C79" s="79" t="e">
        <f>[1]!OBGET([1]!OBCALL("",$C$52,"getCorrelation",[1]!obMake("","int",$C$53),[1]!obMake("","int",C$10),[1]!obMake("","int",$B79)))</f>
        <v>#N/A</v>
      </c>
      <c r="D79" s="79" t="e">
        <f>[1]!OBGET([1]!OBCALL("",$C$52,"getCorrelation",[1]!obMake("","int",$C$53),[1]!obMake("","int",D$10),[1]!obMake("","int",$B79)))</f>
        <v>#N/A</v>
      </c>
      <c r="E79" s="79" t="e">
        <f>[1]!OBGET([1]!OBCALL("",$C$52,"getCorrelation",[1]!obMake("","int",$C$53),[1]!obMake("","int",E$10),[1]!obMake("","int",$B79)))</f>
        <v>#N/A</v>
      </c>
      <c r="F79" s="79" t="e">
        <f>[1]!OBGET([1]!OBCALL("",$C$52,"getCorrelation",[1]!obMake("","int",$C$53),[1]!obMake("","int",F$10),[1]!obMake("","int",$B79)))</f>
        <v>#N/A</v>
      </c>
      <c r="G79" s="79" t="e">
        <f>[1]!OBGET([1]!OBCALL("",$C$52,"getCorrelation",[1]!obMake("","int",$C$53),[1]!obMake("","int",G$10),[1]!obMake("","int",$B79)))</f>
        <v>#N/A</v>
      </c>
      <c r="H79" s="79" t="e">
        <f>[1]!OBGET([1]!OBCALL("",$C$52,"getCorrelation",[1]!obMake("","int",$C$53),[1]!obMake("","int",H$10),[1]!obMake("","int",$B79)))</f>
        <v>#N/A</v>
      </c>
      <c r="I79" s="79" t="e">
        <f>[1]!OBGET([1]!OBCALL("",$C$52,"getCorrelation",[1]!obMake("","int",$C$53),[1]!obMake("","int",I$10),[1]!obMake("","int",$B79)))</f>
        <v>#N/A</v>
      </c>
      <c r="J79" s="79" t="e">
        <f>[1]!OBGET([1]!OBCALL("",$C$52,"getCorrelation",[1]!obMake("","int",$C$53),[1]!obMake("","int",J$10),[1]!obMake("","int",$B79)))</f>
        <v>#N/A</v>
      </c>
      <c r="K79" s="79" t="e">
        <f>[1]!OBGET([1]!OBCALL("",$C$52,"getCorrelation",[1]!obMake("","int",$C$53),[1]!obMake("","int",K$10),[1]!obMake("","int",$B79)))</f>
        <v>#N/A</v>
      </c>
      <c r="L79" s="79" t="e">
        <f>[1]!OBGET([1]!OBCALL("",$C$52,"getCorrelation",[1]!obMake("","int",$C$53),[1]!obMake("","int",L$10),[1]!obMake("","int",$B79)))</f>
        <v>#N/A</v>
      </c>
      <c r="M79" s="79" t="e">
        <f>[1]!OBGET([1]!OBCALL("",$C$52,"getCorrelation",[1]!obMake("","int",$C$53),[1]!obMake("","int",M$10),[1]!obMake("","int",$B79)))</f>
        <v>#N/A</v>
      </c>
      <c r="N79" s="79" t="e">
        <f>[1]!OBGET([1]!OBCALL("",$C$52,"getCorrelation",[1]!obMake("","int",$C$53),[1]!obMake("","int",N$10),[1]!obMake("","int",$B79)))</f>
        <v>#N/A</v>
      </c>
      <c r="O79" s="79" t="e">
        <f>[1]!OBGET([1]!OBCALL("",$C$52,"getCorrelation",[1]!obMake("","int",$C$53),[1]!obMake("","int",O$10),[1]!obMake("","int",$B79)))</f>
        <v>#N/A</v>
      </c>
      <c r="P79" s="79" t="e">
        <f>[1]!OBGET([1]!OBCALL("",$C$52,"getCorrelation",[1]!obMake("","int",$C$53),[1]!obMake("","int",P$10),[1]!obMake("","int",$B79)))</f>
        <v>#N/A</v>
      </c>
      <c r="Q79" s="79" t="e">
        <f>[1]!OBGET([1]!OBCALL("",$C$52,"getCorrelation",[1]!obMake("","int",$C$53),[1]!obMake("","int",Q$10),[1]!obMake("","int",$B79)))</f>
        <v>#N/A</v>
      </c>
      <c r="R79" s="79" t="e">
        <f>[1]!OBGET([1]!OBCALL("",$C$52,"getCorrelation",[1]!obMake("","int",$C$53),[1]!obMake("","int",R$10),[1]!obMake("","int",$B79)))</f>
        <v>#N/A</v>
      </c>
      <c r="S79" s="79" t="e">
        <f>[1]!OBGET([1]!OBCALL("",$C$52,"getCorrelation",[1]!obMake("","int",$C$53),[1]!obMake("","int",S$10),[1]!obMake("","int",$B79)))</f>
        <v>#N/A</v>
      </c>
      <c r="T79" s="79" t="e">
        <f>[1]!OBGET([1]!OBCALL("",$C$52,"getCorrelation",[1]!obMake("","int",$C$53),[1]!obMake("","int",T$10),[1]!obMake("","int",$B79)))</f>
        <v>#N/A</v>
      </c>
      <c r="U79" s="79" t="e">
        <f>[1]!OBGET([1]!OBCALL("",$C$52,"getCorrelation",[1]!obMake("","int",$C$53),[1]!obMake("","int",U$10),[1]!obMake("","int",$B79)))</f>
        <v>#N/A</v>
      </c>
      <c r="V79" s="79" t="e">
        <f>[1]!OBGET([1]!OBCALL("",$C$52,"getCorrelation",[1]!obMake("","int",$C$53),[1]!obMake("","int",V$10),[1]!obMake("","int",$B79)))</f>
        <v>#N/A</v>
      </c>
      <c r="W79" s="79" t="e">
        <f>[1]!OBGET([1]!OBCALL("",$C$52,"getCorrelation",[1]!obMake("","int",$C$53),[1]!obMake("","int",W$10),[1]!obMake("","int",$B79)))</f>
        <v>#N/A</v>
      </c>
      <c r="X79" s="79" t="e">
        <f>[1]!OBGET([1]!OBCALL("",$C$52,"getCorrelation",[1]!obMake("","int",$C$53),[1]!obMake("","int",X$10),[1]!obMake("","int",$B79)))</f>
        <v>#N/A</v>
      </c>
      <c r="Y79" s="79" t="e">
        <f>[1]!OBGET([1]!OBCALL("",$C$52,"getCorrelation",[1]!obMake("","int",$C$53),[1]!obMake("","int",Y$10),[1]!obMake("","int",$B79)))</f>
        <v>#N/A</v>
      </c>
      <c r="Z79" s="79" t="e">
        <f>[1]!OBGET([1]!OBCALL("",$C$52,"getCorrelation",[1]!obMake("","int",$C$53),[1]!obMake("","int",Z$10),[1]!obMake("","int",$B79)))</f>
        <v>#N/A</v>
      </c>
      <c r="AA79" s="79" t="e">
        <f>[1]!OBGET([1]!OBCALL("",$C$52,"getCorrelation",[1]!obMake("","int",$C$53),[1]!obMake("","int",AA$10),[1]!obMake("","int",$B79)))</f>
        <v>#N/A</v>
      </c>
      <c r="AB79" s="79" t="e">
        <f>[1]!OBGET([1]!OBCALL("",$C$52,"getCorrelation",[1]!obMake("","int",$C$53),[1]!obMake("","int",AB$10),[1]!obMake("","int",$B79)))</f>
        <v>#N/A</v>
      </c>
      <c r="AC79" s="79" t="e">
        <f>[1]!OBGET([1]!OBCALL("",$C$52,"getCorrelation",[1]!obMake("","int",$C$53),[1]!obMake("","int",AC$10),[1]!obMake("","int",$B79)))</f>
        <v>#N/A</v>
      </c>
      <c r="AD79" s="79" t="e">
        <f>[1]!OBGET([1]!OBCALL("",$C$52,"getCorrelation",[1]!obMake("","int",$C$53),[1]!obMake("","int",AD$10),[1]!obMake("","int",$B79)))</f>
        <v>#N/A</v>
      </c>
      <c r="AE79" s="79" t="e">
        <f>[1]!OBGET([1]!OBCALL("",$C$52,"getCorrelation",[1]!obMake("","int",$C$53),[1]!obMake("","int",AE$10),[1]!obMake("","int",$B79)))</f>
        <v>#N/A</v>
      </c>
      <c r="AF79" s="79" t="e">
        <f>[1]!OBGET([1]!OBCALL("",$C$52,"getCorrelation",[1]!obMake("","int",$C$53),[1]!obMake("","int",AF$10),[1]!obMake("","int",$B79)))</f>
        <v>#N/A</v>
      </c>
      <c r="AG79" s="79" t="e">
        <f>[1]!OBGET([1]!OBCALL("",$C$52,"getCorrelation",[1]!obMake("","int",$C$53),[1]!obMake("","int",AG$10),[1]!obMake("","int",$B79)))</f>
        <v>#N/A</v>
      </c>
      <c r="AH79" s="79" t="e">
        <f>[1]!OBGET([1]!OBCALL("",$C$52,"getCorrelation",[1]!obMake("","int",$C$53),[1]!obMake("","int",AH$10),[1]!obMake("","int",$B79)))</f>
        <v>#N/A</v>
      </c>
      <c r="AI79" s="79" t="e">
        <f>[1]!OBGET([1]!OBCALL("",$C$52,"getCorrelation",[1]!obMake("","int",$C$53),[1]!obMake("","int",AI$10),[1]!obMake("","int",$B79)))</f>
        <v>#N/A</v>
      </c>
      <c r="AJ79" s="79" t="e">
        <f>[1]!OBGET([1]!OBCALL("",$C$52,"getCorrelation",[1]!obMake("","int",$C$53),[1]!obMake("","int",AJ$10),[1]!obMake("","int",$B79)))</f>
        <v>#N/A</v>
      </c>
      <c r="AK79" s="79" t="e">
        <f>[1]!OBGET([1]!OBCALL("",$C$52,"getCorrelation",[1]!obMake("","int",$C$53),[1]!obMake("","int",AK$10),[1]!obMake("","int",$B79)))</f>
        <v>#N/A</v>
      </c>
      <c r="AL79" s="79" t="e">
        <f>[1]!OBGET([1]!OBCALL("",$C$52,"getCorrelation",[1]!obMake("","int",$C$53),[1]!obMake("","int",AL$10),[1]!obMake("","int",$B79)))</f>
        <v>#N/A</v>
      </c>
      <c r="AM79" s="79" t="e">
        <f>[1]!OBGET([1]!OBCALL("",$C$52,"getCorrelation",[1]!obMake("","int",$C$53),[1]!obMake("","int",AM$10),[1]!obMake("","int",$B79)))</f>
        <v>#N/A</v>
      </c>
      <c r="AN79" s="79" t="e">
        <f>[1]!OBGET([1]!OBCALL("",$C$52,"getCorrelation",[1]!obMake("","int",$C$53),[1]!obMake("","int",AN$10),[1]!obMake("","int",$B79)))</f>
        <v>#N/A</v>
      </c>
      <c r="AO79" s="79" t="e">
        <f>[1]!OBGET([1]!OBCALL("",$C$52,"getCorrelation",[1]!obMake("","int",$C$53),[1]!obMake("","int",AO$10),[1]!obMake("","int",$B79)))</f>
        <v>#N/A</v>
      </c>
    </row>
    <row r="80" spans="2:41" ht="13.65" customHeight="1" x14ac:dyDescent="0.25">
      <c r="B80" s="34">
        <v>24</v>
      </c>
      <c r="C80" s="79" t="e">
        <f>[1]!OBGET([1]!OBCALL("",$C$52,"getCorrelation",[1]!obMake("","int",$C$53),[1]!obMake("","int",C$10),[1]!obMake("","int",$B80)))</f>
        <v>#N/A</v>
      </c>
      <c r="D80" s="79" t="e">
        <f>[1]!OBGET([1]!OBCALL("",$C$52,"getCorrelation",[1]!obMake("","int",$C$53),[1]!obMake("","int",D$10),[1]!obMake("","int",$B80)))</f>
        <v>#N/A</v>
      </c>
      <c r="E80" s="79" t="e">
        <f>[1]!OBGET([1]!OBCALL("",$C$52,"getCorrelation",[1]!obMake("","int",$C$53),[1]!obMake("","int",E$10),[1]!obMake("","int",$B80)))</f>
        <v>#N/A</v>
      </c>
      <c r="F80" s="79" t="e">
        <f>[1]!OBGET([1]!OBCALL("",$C$52,"getCorrelation",[1]!obMake("","int",$C$53),[1]!obMake("","int",F$10),[1]!obMake("","int",$B80)))</f>
        <v>#N/A</v>
      </c>
      <c r="G80" s="79" t="e">
        <f>[1]!OBGET([1]!OBCALL("",$C$52,"getCorrelation",[1]!obMake("","int",$C$53),[1]!obMake("","int",G$10),[1]!obMake("","int",$B80)))</f>
        <v>#N/A</v>
      </c>
      <c r="H80" s="79" t="e">
        <f>[1]!OBGET([1]!OBCALL("",$C$52,"getCorrelation",[1]!obMake("","int",$C$53),[1]!obMake("","int",H$10),[1]!obMake("","int",$B80)))</f>
        <v>#N/A</v>
      </c>
      <c r="I80" s="79" t="e">
        <f>[1]!OBGET([1]!OBCALL("",$C$52,"getCorrelation",[1]!obMake("","int",$C$53),[1]!obMake("","int",I$10),[1]!obMake("","int",$B80)))</f>
        <v>#N/A</v>
      </c>
      <c r="J80" s="79" t="e">
        <f>[1]!OBGET([1]!OBCALL("",$C$52,"getCorrelation",[1]!obMake("","int",$C$53),[1]!obMake("","int",J$10),[1]!obMake("","int",$B80)))</f>
        <v>#N/A</v>
      </c>
      <c r="K80" s="79" t="e">
        <f>[1]!OBGET([1]!OBCALL("",$C$52,"getCorrelation",[1]!obMake("","int",$C$53),[1]!obMake("","int",K$10),[1]!obMake("","int",$B80)))</f>
        <v>#N/A</v>
      </c>
      <c r="L80" s="79" t="e">
        <f>[1]!OBGET([1]!OBCALL("",$C$52,"getCorrelation",[1]!obMake("","int",$C$53),[1]!obMake("","int",L$10),[1]!obMake("","int",$B80)))</f>
        <v>#N/A</v>
      </c>
      <c r="M80" s="79" t="e">
        <f>[1]!OBGET([1]!OBCALL("",$C$52,"getCorrelation",[1]!obMake("","int",$C$53),[1]!obMake("","int",M$10),[1]!obMake("","int",$B80)))</f>
        <v>#N/A</v>
      </c>
      <c r="N80" s="79" t="e">
        <f>[1]!OBGET([1]!OBCALL("",$C$52,"getCorrelation",[1]!obMake("","int",$C$53),[1]!obMake("","int",N$10),[1]!obMake("","int",$B80)))</f>
        <v>#N/A</v>
      </c>
      <c r="O80" s="79" t="e">
        <f>[1]!OBGET([1]!OBCALL("",$C$52,"getCorrelation",[1]!obMake("","int",$C$53),[1]!obMake("","int",O$10),[1]!obMake("","int",$B80)))</f>
        <v>#N/A</v>
      </c>
      <c r="P80" s="79" t="e">
        <f>[1]!OBGET([1]!OBCALL("",$C$52,"getCorrelation",[1]!obMake("","int",$C$53),[1]!obMake("","int",P$10),[1]!obMake("","int",$B80)))</f>
        <v>#N/A</v>
      </c>
      <c r="Q80" s="79" t="e">
        <f>[1]!OBGET([1]!OBCALL("",$C$52,"getCorrelation",[1]!obMake("","int",$C$53),[1]!obMake("","int",Q$10),[1]!obMake("","int",$B80)))</f>
        <v>#N/A</v>
      </c>
      <c r="R80" s="79" t="e">
        <f>[1]!OBGET([1]!OBCALL("",$C$52,"getCorrelation",[1]!obMake("","int",$C$53),[1]!obMake("","int",R$10),[1]!obMake("","int",$B80)))</f>
        <v>#N/A</v>
      </c>
      <c r="S80" s="79" t="e">
        <f>[1]!OBGET([1]!OBCALL("",$C$52,"getCorrelation",[1]!obMake("","int",$C$53),[1]!obMake("","int",S$10),[1]!obMake("","int",$B80)))</f>
        <v>#N/A</v>
      </c>
      <c r="T80" s="79" t="e">
        <f>[1]!OBGET([1]!OBCALL("",$C$52,"getCorrelation",[1]!obMake("","int",$C$53),[1]!obMake("","int",T$10),[1]!obMake("","int",$B80)))</f>
        <v>#N/A</v>
      </c>
      <c r="U80" s="79" t="e">
        <f>[1]!OBGET([1]!OBCALL("",$C$52,"getCorrelation",[1]!obMake("","int",$C$53),[1]!obMake("","int",U$10),[1]!obMake("","int",$B80)))</f>
        <v>#N/A</v>
      </c>
      <c r="V80" s="79" t="e">
        <f>[1]!OBGET([1]!OBCALL("",$C$52,"getCorrelation",[1]!obMake("","int",$C$53),[1]!obMake("","int",V$10),[1]!obMake("","int",$B80)))</f>
        <v>#N/A</v>
      </c>
      <c r="W80" s="79" t="e">
        <f>[1]!OBGET([1]!OBCALL("",$C$52,"getCorrelation",[1]!obMake("","int",$C$53),[1]!obMake("","int",W$10),[1]!obMake("","int",$B80)))</f>
        <v>#N/A</v>
      </c>
      <c r="X80" s="79" t="e">
        <f>[1]!OBGET([1]!OBCALL("",$C$52,"getCorrelation",[1]!obMake("","int",$C$53),[1]!obMake("","int",X$10),[1]!obMake("","int",$B80)))</f>
        <v>#N/A</v>
      </c>
      <c r="Y80" s="79" t="e">
        <f>[1]!OBGET([1]!OBCALL("",$C$52,"getCorrelation",[1]!obMake("","int",$C$53),[1]!obMake("","int",Y$10),[1]!obMake("","int",$B80)))</f>
        <v>#N/A</v>
      </c>
      <c r="Z80" s="79" t="e">
        <f>[1]!OBGET([1]!OBCALL("",$C$52,"getCorrelation",[1]!obMake("","int",$C$53),[1]!obMake("","int",Z$10),[1]!obMake("","int",$B80)))</f>
        <v>#N/A</v>
      </c>
      <c r="AA80" s="79" t="e">
        <f>[1]!OBGET([1]!OBCALL("",$C$52,"getCorrelation",[1]!obMake("","int",$C$53),[1]!obMake("","int",AA$10),[1]!obMake("","int",$B80)))</f>
        <v>#N/A</v>
      </c>
      <c r="AB80" s="79" t="e">
        <f>[1]!OBGET([1]!OBCALL("",$C$52,"getCorrelation",[1]!obMake("","int",$C$53),[1]!obMake("","int",AB$10),[1]!obMake("","int",$B80)))</f>
        <v>#N/A</v>
      </c>
      <c r="AC80" s="79" t="e">
        <f>[1]!OBGET([1]!OBCALL("",$C$52,"getCorrelation",[1]!obMake("","int",$C$53),[1]!obMake("","int",AC$10),[1]!obMake("","int",$B80)))</f>
        <v>#N/A</v>
      </c>
      <c r="AD80" s="79" t="e">
        <f>[1]!OBGET([1]!OBCALL("",$C$52,"getCorrelation",[1]!obMake("","int",$C$53),[1]!obMake("","int",AD$10),[1]!obMake("","int",$B80)))</f>
        <v>#N/A</v>
      </c>
      <c r="AE80" s="79" t="e">
        <f>[1]!OBGET([1]!OBCALL("",$C$52,"getCorrelation",[1]!obMake("","int",$C$53),[1]!obMake("","int",AE$10),[1]!obMake("","int",$B80)))</f>
        <v>#N/A</v>
      </c>
      <c r="AF80" s="79" t="e">
        <f>[1]!OBGET([1]!OBCALL("",$C$52,"getCorrelation",[1]!obMake("","int",$C$53),[1]!obMake("","int",AF$10),[1]!obMake("","int",$B80)))</f>
        <v>#N/A</v>
      </c>
      <c r="AG80" s="79" t="e">
        <f>[1]!OBGET([1]!OBCALL("",$C$52,"getCorrelation",[1]!obMake("","int",$C$53),[1]!obMake("","int",AG$10),[1]!obMake("","int",$B80)))</f>
        <v>#N/A</v>
      </c>
      <c r="AH80" s="79" t="e">
        <f>[1]!OBGET([1]!OBCALL("",$C$52,"getCorrelation",[1]!obMake("","int",$C$53),[1]!obMake("","int",AH$10),[1]!obMake("","int",$B80)))</f>
        <v>#N/A</v>
      </c>
      <c r="AI80" s="79" t="e">
        <f>[1]!OBGET([1]!OBCALL("",$C$52,"getCorrelation",[1]!obMake("","int",$C$53),[1]!obMake("","int",AI$10),[1]!obMake("","int",$B80)))</f>
        <v>#N/A</v>
      </c>
      <c r="AJ80" s="79" t="e">
        <f>[1]!OBGET([1]!OBCALL("",$C$52,"getCorrelation",[1]!obMake("","int",$C$53),[1]!obMake("","int",AJ$10),[1]!obMake("","int",$B80)))</f>
        <v>#N/A</v>
      </c>
      <c r="AK80" s="79" t="e">
        <f>[1]!OBGET([1]!OBCALL("",$C$52,"getCorrelation",[1]!obMake("","int",$C$53),[1]!obMake("","int",AK$10),[1]!obMake("","int",$B80)))</f>
        <v>#N/A</v>
      </c>
      <c r="AL80" s="79" t="e">
        <f>[1]!OBGET([1]!OBCALL("",$C$52,"getCorrelation",[1]!obMake("","int",$C$53),[1]!obMake("","int",AL$10),[1]!obMake("","int",$B80)))</f>
        <v>#N/A</v>
      </c>
      <c r="AM80" s="79" t="e">
        <f>[1]!OBGET([1]!OBCALL("",$C$52,"getCorrelation",[1]!obMake("","int",$C$53),[1]!obMake("","int",AM$10),[1]!obMake("","int",$B80)))</f>
        <v>#N/A</v>
      </c>
      <c r="AN80" s="79" t="e">
        <f>[1]!OBGET([1]!OBCALL("",$C$52,"getCorrelation",[1]!obMake("","int",$C$53),[1]!obMake("","int",AN$10),[1]!obMake("","int",$B80)))</f>
        <v>#N/A</v>
      </c>
      <c r="AO80" s="79" t="e">
        <f>[1]!OBGET([1]!OBCALL("",$C$52,"getCorrelation",[1]!obMake("","int",$C$53),[1]!obMake("","int",AO$10),[1]!obMake("","int",$B80)))</f>
        <v>#N/A</v>
      </c>
    </row>
    <row r="81" spans="2:41" ht="13.65" customHeight="1" x14ac:dyDescent="0.25">
      <c r="B81" s="34">
        <v>25</v>
      </c>
      <c r="C81" s="79" t="e">
        <f>[1]!OBGET([1]!OBCALL("",$C$52,"getCorrelation",[1]!obMake("","int",$C$53),[1]!obMake("","int",C$10),[1]!obMake("","int",$B81)))</f>
        <v>#N/A</v>
      </c>
      <c r="D81" s="79" t="e">
        <f>[1]!OBGET([1]!OBCALL("",$C$52,"getCorrelation",[1]!obMake("","int",$C$53),[1]!obMake("","int",D$10),[1]!obMake("","int",$B81)))</f>
        <v>#N/A</v>
      </c>
      <c r="E81" s="79" t="e">
        <f>[1]!OBGET([1]!OBCALL("",$C$52,"getCorrelation",[1]!obMake("","int",$C$53),[1]!obMake("","int",E$10),[1]!obMake("","int",$B81)))</f>
        <v>#N/A</v>
      </c>
      <c r="F81" s="79" t="e">
        <f>[1]!OBGET([1]!OBCALL("",$C$52,"getCorrelation",[1]!obMake("","int",$C$53),[1]!obMake("","int",F$10),[1]!obMake("","int",$B81)))</f>
        <v>#N/A</v>
      </c>
      <c r="G81" s="79" t="e">
        <f>[1]!OBGET([1]!OBCALL("",$C$52,"getCorrelation",[1]!obMake("","int",$C$53),[1]!obMake("","int",G$10),[1]!obMake("","int",$B81)))</f>
        <v>#N/A</v>
      </c>
      <c r="H81" s="79" t="e">
        <f>[1]!OBGET([1]!OBCALL("",$C$52,"getCorrelation",[1]!obMake("","int",$C$53),[1]!obMake("","int",H$10),[1]!obMake("","int",$B81)))</f>
        <v>#N/A</v>
      </c>
      <c r="I81" s="79" t="e">
        <f>[1]!OBGET([1]!OBCALL("",$C$52,"getCorrelation",[1]!obMake("","int",$C$53),[1]!obMake("","int",I$10),[1]!obMake("","int",$B81)))</f>
        <v>#N/A</v>
      </c>
      <c r="J81" s="79" t="e">
        <f>[1]!OBGET([1]!OBCALL("",$C$52,"getCorrelation",[1]!obMake("","int",$C$53),[1]!obMake("","int",J$10),[1]!obMake("","int",$B81)))</f>
        <v>#N/A</v>
      </c>
      <c r="K81" s="79" t="e">
        <f>[1]!OBGET([1]!OBCALL("",$C$52,"getCorrelation",[1]!obMake("","int",$C$53),[1]!obMake("","int",K$10),[1]!obMake("","int",$B81)))</f>
        <v>#N/A</v>
      </c>
      <c r="L81" s="79" t="e">
        <f>[1]!OBGET([1]!OBCALL("",$C$52,"getCorrelation",[1]!obMake("","int",$C$53),[1]!obMake("","int",L$10),[1]!obMake("","int",$B81)))</f>
        <v>#N/A</v>
      </c>
      <c r="M81" s="79" t="e">
        <f>[1]!OBGET([1]!OBCALL("",$C$52,"getCorrelation",[1]!obMake("","int",$C$53),[1]!obMake("","int",M$10),[1]!obMake("","int",$B81)))</f>
        <v>#N/A</v>
      </c>
      <c r="N81" s="79" t="e">
        <f>[1]!OBGET([1]!OBCALL("",$C$52,"getCorrelation",[1]!obMake("","int",$C$53),[1]!obMake("","int",N$10),[1]!obMake("","int",$B81)))</f>
        <v>#N/A</v>
      </c>
      <c r="O81" s="79" t="e">
        <f>[1]!OBGET([1]!OBCALL("",$C$52,"getCorrelation",[1]!obMake("","int",$C$53),[1]!obMake("","int",O$10),[1]!obMake("","int",$B81)))</f>
        <v>#N/A</v>
      </c>
      <c r="P81" s="79" t="e">
        <f>[1]!OBGET([1]!OBCALL("",$C$52,"getCorrelation",[1]!obMake("","int",$C$53),[1]!obMake("","int",P$10),[1]!obMake("","int",$B81)))</f>
        <v>#N/A</v>
      </c>
      <c r="Q81" s="79" t="e">
        <f>[1]!OBGET([1]!OBCALL("",$C$52,"getCorrelation",[1]!obMake("","int",$C$53),[1]!obMake("","int",Q$10),[1]!obMake("","int",$B81)))</f>
        <v>#N/A</v>
      </c>
      <c r="R81" s="79" t="e">
        <f>[1]!OBGET([1]!OBCALL("",$C$52,"getCorrelation",[1]!obMake("","int",$C$53),[1]!obMake("","int",R$10),[1]!obMake("","int",$B81)))</f>
        <v>#N/A</v>
      </c>
      <c r="S81" s="79" t="e">
        <f>[1]!OBGET([1]!OBCALL("",$C$52,"getCorrelation",[1]!obMake("","int",$C$53),[1]!obMake("","int",S$10),[1]!obMake("","int",$B81)))</f>
        <v>#N/A</v>
      </c>
      <c r="T81" s="79" t="e">
        <f>[1]!OBGET([1]!OBCALL("",$C$52,"getCorrelation",[1]!obMake("","int",$C$53),[1]!obMake("","int",T$10),[1]!obMake("","int",$B81)))</f>
        <v>#N/A</v>
      </c>
      <c r="U81" s="79" t="e">
        <f>[1]!OBGET([1]!OBCALL("",$C$52,"getCorrelation",[1]!obMake("","int",$C$53),[1]!obMake("","int",U$10),[1]!obMake("","int",$B81)))</f>
        <v>#N/A</v>
      </c>
      <c r="V81" s="79" t="e">
        <f>[1]!OBGET([1]!OBCALL("",$C$52,"getCorrelation",[1]!obMake("","int",$C$53),[1]!obMake("","int",V$10),[1]!obMake("","int",$B81)))</f>
        <v>#N/A</v>
      </c>
      <c r="W81" s="79" t="e">
        <f>[1]!OBGET([1]!OBCALL("",$C$52,"getCorrelation",[1]!obMake("","int",$C$53),[1]!obMake("","int",W$10),[1]!obMake("","int",$B81)))</f>
        <v>#N/A</v>
      </c>
      <c r="X81" s="79" t="e">
        <f>[1]!OBGET([1]!OBCALL("",$C$52,"getCorrelation",[1]!obMake("","int",$C$53),[1]!obMake("","int",X$10),[1]!obMake("","int",$B81)))</f>
        <v>#N/A</v>
      </c>
      <c r="Y81" s="79" t="e">
        <f>[1]!OBGET([1]!OBCALL("",$C$52,"getCorrelation",[1]!obMake("","int",$C$53),[1]!obMake("","int",Y$10),[1]!obMake("","int",$B81)))</f>
        <v>#N/A</v>
      </c>
      <c r="Z81" s="79" t="e">
        <f>[1]!OBGET([1]!OBCALL("",$C$52,"getCorrelation",[1]!obMake("","int",$C$53),[1]!obMake("","int",Z$10),[1]!obMake("","int",$B81)))</f>
        <v>#N/A</v>
      </c>
      <c r="AA81" s="79" t="e">
        <f>[1]!OBGET([1]!OBCALL("",$C$52,"getCorrelation",[1]!obMake("","int",$C$53),[1]!obMake("","int",AA$10),[1]!obMake("","int",$B81)))</f>
        <v>#N/A</v>
      </c>
      <c r="AB81" s="79" t="e">
        <f>[1]!OBGET([1]!OBCALL("",$C$52,"getCorrelation",[1]!obMake("","int",$C$53),[1]!obMake("","int",AB$10),[1]!obMake("","int",$B81)))</f>
        <v>#N/A</v>
      </c>
      <c r="AC81" s="79" t="e">
        <f>[1]!OBGET([1]!OBCALL("",$C$52,"getCorrelation",[1]!obMake("","int",$C$53),[1]!obMake("","int",AC$10),[1]!obMake("","int",$B81)))</f>
        <v>#N/A</v>
      </c>
      <c r="AD81" s="79" t="e">
        <f>[1]!OBGET([1]!OBCALL("",$C$52,"getCorrelation",[1]!obMake("","int",$C$53),[1]!obMake("","int",AD$10),[1]!obMake("","int",$B81)))</f>
        <v>#N/A</v>
      </c>
      <c r="AE81" s="79" t="e">
        <f>[1]!OBGET([1]!OBCALL("",$C$52,"getCorrelation",[1]!obMake("","int",$C$53),[1]!obMake("","int",AE$10),[1]!obMake("","int",$B81)))</f>
        <v>#N/A</v>
      </c>
      <c r="AF81" s="79" t="e">
        <f>[1]!OBGET([1]!OBCALL("",$C$52,"getCorrelation",[1]!obMake("","int",$C$53),[1]!obMake("","int",AF$10),[1]!obMake("","int",$B81)))</f>
        <v>#N/A</v>
      </c>
      <c r="AG81" s="79" t="e">
        <f>[1]!OBGET([1]!OBCALL("",$C$52,"getCorrelation",[1]!obMake("","int",$C$53),[1]!obMake("","int",AG$10),[1]!obMake("","int",$B81)))</f>
        <v>#N/A</v>
      </c>
      <c r="AH81" s="79" t="e">
        <f>[1]!OBGET([1]!OBCALL("",$C$52,"getCorrelation",[1]!obMake("","int",$C$53),[1]!obMake("","int",AH$10),[1]!obMake("","int",$B81)))</f>
        <v>#N/A</v>
      </c>
      <c r="AI81" s="79" t="e">
        <f>[1]!OBGET([1]!OBCALL("",$C$52,"getCorrelation",[1]!obMake("","int",$C$53),[1]!obMake("","int",AI$10),[1]!obMake("","int",$B81)))</f>
        <v>#N/A</v>
      </c>
      <c r="AJ81" s="79" t="e">
        <f>[1]!OBGET([1]!OBCALL("",$C$52,"getCorrelation",[1]!obMake("","int",$C$53),[1]!obMake("","int",AJ$10),[1]!obMake("","int",$B81)))</f>
        <v>#N/A</v>
      </c>
      <c r="AK81" s="79" t="e">
        <f>[1]!OBGET([1]!OBCALL("",$C$52,"getCorrelation",[1]!obMake("","int",$C$53),[1]!obMake("","int",AK$10),[1]!obMake("","int",$B81)))</f>
        <v>#N/A</v>
      </c>
      <c r="AL81" s="79" t="e">
        <f>[1]!OBGET([1]!OBCALL("",$C$52,"getCorrelation",[1]!obMake("","int",$C$53),[1]!obMake("","int",AL$10),[1]!obMake("","int",$B81)))</f>
        <v>#N/A</v>
      </c>
      <c r="AM81" s="79" t="e">
        <f>[1]!OBGET([1]!OBCALL("",$C$52,"getCorrelation",[1]!obMake("","int",$C$53),[1]!obMake("","int",AM$10),[1]!obMake("","int",$B81)))</f>
        <v>#N/A</v>
      </c>
      <c r="AN81" s="79" t="e">
        <f>[1]!OBGET([1]!OBCALL("",$C$52,"getCorrelation",[1]!obMake("","int",$C$53),[1]!obMake("","int",AN$10),[1]!obMake("","int",$B81)))</f>
        <v>#N/A</v>
      </c>
      <c r="AO81" s="79" t="e">
        <f>[1]!OBGET([1]!OBCALL("",$C$52,"getCorrelation",[1]!obMake("","int",$C$53),[1]!obMake("","int",AO$10),[1]!obMake("","int",$B81)))</f>
        <v>#N/A</v>
      </c>
    </row>
    <row r="82" spans="2:41" ht="13.65" customHeight="1" x14ac:dyDescent="0.25">
      <c r="B82" s="34">
        <v>26</v>
      </c>
      <c r="C82" s="79" t="e">
        <f>[1]!OBGET([1]!OBCALL("",$C$52,"getCorrelation",[1]!obMake("","int",$C$53),[1]!obMake("","int",C$10),[1]!obMake("","int",$B82)))</f>
        <v>#N/A</v>
      </c>
      <c r="D82" s="79" t="e">
        <f>[1]!OBGET([1]!OBCALL("",$C$52,"getCorrelation",[1]!obMake("","int",$C$53),[1]!obMake("","int",D$10),[1]!obMake("","int",$B82)))</f>
        <v>#N/A</v>
      </c>
      <c r="E82" s="79" t="e">
        <f>[1]!OBGET([1]!OBCALL("",$C$52,"getCorrelation",[1]!obMake("","int",$C$53),[1]!obMake("","int",E$10),[1]!obMake("","int",$B82)))</f>
        <v>#N/A</v>
      </c>
      <c r="F82" s="79" t="e">
        <f>[1]!OBGET([1]!OBCALL("",$C$52,"getCorrelation",[1]!obMake("","int",$C$53),[1]!obMake("","int",F$10),[1]!obMake("","int",$B82)))</f>
        <v>#N/A</v>
      </c>
      <c r="G82" s="79" t="e">
        <f>[1]!OBGET([1]!OBCALL("",$C$52,"getCorrelation",[1]!obMake("","int",$C$53),[1]!obMake("","int",G$10),[1]!obMake("","int",$B82)))</f>
        <v>#N/A</v>
      </c>
      <c r="H82" s="79" t="e">
        <f>[1]!OBGET([1]!OBCALL("",$C$52,"getCorrelation",[1]!obMake("","int",$C$53),[1]!obMake("","int",H$10),[1]!obMake("","int",$B82)))</f>
        <v>#N/A</v>
      </c>
      <c r="I82" s="79" t="e">
        <f>[1]!OBGET([1]!OBCALL("",$C$52,"getCorrelation",[1]!obMake("","int",$C$53),[1]!obMake("","int",I$10),[1]!obMake("","int",$B82)))</f>
        <v>#N/A</v>
      </c>
      <c r="J82" s="79" t="e">
        <f>[1]!OBGET([1]!OBCALL("",$C$52,"getCorrelation",[1]!obMake("","int",$C$53),[1]!obMake("","int",J$10),[1]!obMake("","int",$B82)))</f>
        <v>#N/A</v>
      </c>
      <c r="K82" s="79" t="e">
        <f>[1]!OBGET([1]!OBCALL("",$C$52,"getCorrelation",[1]!obMake("","int",$C$53),[1]!obMake("","int",K$10),[1]!obMake("","int",$B82)))</f>
        <v>#N/A</v>
      </c>
      <c r="L82" s="79" t="e">
        <f>[1]!OBGET([1]!OBCALL("",$C$52,"getCorrelation",[1]!obMake("","int",$C$53),[1]!obMake("","int",L$10),[1]!obMake("","int",$B82)))</f>
        <v>#N/A</v>
      </c>
      <c r="M82" s="79" t="e">
        <f>[1]!OBGET([1]!OBCALL("",$C$52,"getCorrelation",[1]!obMake("","int",$C$53),[1]!obMake("","int",M$10),[1]!obMake("","int",$B82)))</f>
        <v>#N/A</v>
      </c>
      <c r="N82" s="79" t="e">
        <f>[1]!OBGET([1]!OBCALL("",$C$52,"getCorrelation",[1]!obMake("","int",$C$53),[1]!obMake("","int",N$10),[1]!obMake("","int",$B82)))</f>
        <v>#N/A</v>
      </c>
      <c r="O82" s="79" t="e">
        <f>[1]!OBGET([1]!OBCALL("",$C$52,"getCorrelation",[1]!obMake("","int",$C$53),[1]!obMake("","int",O$10),[1]!obMake("","int",$B82)))</f>
        <v>#N/A</v>
      </c>
      <c r="P82" s="79" t="e">
        <f>[1]!OBGET([1]!OBCALL("",$C$52,"getCorrelation",[1]!obMake("","int",$C$53),[1]!obMake("","int",P$10),[1]!obMake("","int",$B82)))</f>
        <v>#N/A</v>
      </c>
      <c r="Q82" s="79" t="e">
        <f>[1]!OBGET([1]!OBCALL("",$C$52,"getCorrelation",[1]!obMake("","int",$C$53),[1]!obMake("","int",Q$10),[1]!obMake("","int",$B82)))</f>
        <v>#N/A</v>
      </c>
      <c r="R82" s="79" t="e">
        <f>[1]!OBGET([1]!OBCALL("",$C$52,"getCorrelation",[1]!obMake("","int",$C$53),[1]!obMake("","int",R$10),[1]!obMake("","int",$B82)))</f>
        <v>#N/A</v>
      </c>
      <c r="S82" s="79" t="e">
        <f>[1]!OBGET([1]!OBCALL("",$C$52,"getCorrelation",[1]!obMake("","int",$C$53),[1]!obMake("","int",S$10),[1]!obMake("","int",$B82)))</f>
        <v>#N/A</v>
      </c>
      <c r="T82" s="79" t="e">
        <f>[1]!OBGET([1]!OBCALL("",$C$52,"getCorrelation",[1]!obMake("","int",$C$53),[1]!obMake("","int",T$10),[1]!obMake("","int",$B82)))</f>
        <v>#N/A</v>
      </c>
      <c r="U82" s="79" t="e">
        <f>[1]!OBGET([1]!OBCALL("",$C$52,"getCorrelation",[1]!obMake("","int",$C$53),[1]!obMake("","int",U$10),[1]!obMake("","int",$B82)))</f>
        <v>#N/A</v>
      </c>
      <c r="V82" s="79" t="e">
        <f>[1]!OBGET([1]!OBCALL("",$C$52,"getCorrelation",[1]!obMake("","int",$C$53),[1]!obMake("","int",V$10),[1]!obMake("","int",$B82)))</f>
        <v>#N/A</v>
      </c>
      <c r="W82" s="79" t="e">
        <f>[1]!OBGET([1]!OBCALL("",$C$52,"getCorrelation",[1]!obMake("","int",$C$53),[1]!obMake("","int",W$10),[1]!obMake("","int",$B82)))</f>
        <v>#N/A</v>
      </c>
      <c r="X82" s="79" t="e">
        <f>[1]!OBGET([1]!OBCALL("",$C$52,"getCorrelation",[1]!obMake("","int",$C$53),[1]!obMake("","int",X$10),[1]!obMake("","int",$B82)))</f>
        <v>#N/A</v>
      </c>
      <c r="Y82" s="79" t="e">
        <f>[1]!OBGET([1]!OBCALL("",$C$52,"getCorrelation",[1]!obMake("","int",$C$53),[1]!obMake("","int",Y$10),[1]!obMake("","int",$B82)))</f>
        <v>#N/A</v>
      </c>
      <c r="Z82" s="79" t="e">
        <f>[1]!OBGET([1]!OBCALL("",$C$52,"getCorrelation",[1]!obMake("","int",$C$53),[1]!obMake("","int",Z$10),[1]!obMake("","int",$B82)))</f>
        <v>#N/A</v>
      </c>
      <c r="AA82" s="79" t="e">
        <f>[1]!OBGET([1]!OBCALL("",$C$52,"getCorrelation",[1]!obMake("","int",$C$53),[1]!obMake("","int",AA$10),[1]!obMake("","int",$B82)))</f>
        <v>#N/A</v>
      </c>
      <c r="AB82" s="79" t="e">
        <f>[1]!OBGET([1]!OBCALL("",$C$52,"getCorrelation",[1]!obMake("","int",$C$53),[1]!obMake("","int",AB$10),[1]!obMake("","int",$B82)))</f>
        <v>#N/A</v>
      </c>
      <c r="AC82" s="79" t="e">
        <f>[1]!OBGET([1]!OBCALL("",$C$52,"getCorrelation",[1]!obMake("","int",$C$53),[1]!obMake("","int",AC$10),[1]!obMake("","int",$B82)))</f>
        <v>#N/A</v>
      </c>
      <c r="AD82" s="79" t="e">
        <f>[1]!OBGET([1]!OBCALL("",$C$52,"getCorrelation",[1]!obMake("","int",$C$53),[1]!obMake("","int",AD$10),[1]!obMake("","int",$B82)))</f>
        <v>#N/A</v>
      </c>
      <c r="AE82" s="79" t="e">
        <f>[1]!OBGET([1]!OBCALL("",$C$52,"getCorrelation",[1]!obMake("","int",$C$53),[1]!obMake("","int",AE$10),[1]!obMake("","int",$B82)))</f>
        <v>#N/A</v>
      </c>
      <c r="AF82" s="79" t="e">
        <f>[1]!OBGET([1]!OBCALL("",$C$52,"getCorrelation",[1]!obMake("","int",$C$53),[1]!obMake("","int",AF$10),[1]!obMake("","int",$B82)))</f>
        <v>#N/A</v>
      </c>
      <c r="AG82" s="79" t="e">
        <f>[1]!OBGET([1]!OBCALL("",$C$52,"getCorrelation",[1]!obMake("","int",$C$53),[1]!obMake("","int",AG$10),[1]!obMake("","int",$B82)))</f>
        <v>#N/A</v>
      </c>
      <c r="AH82" s="79" t="e">
        <f>[1]!OBGET([1]!OBCALL("",$C$52,"getCorrelation",[1]!obMake("","int",$C$53),[1]!obMake("","int",AH$10),[1]!obMake("","int",$B82)))</f>
        <v>#N/A</v>
      </c>
      <c r="AI82" s="79" t="e">
        <f>[1]!OBGET([1]!OBCALL("",$C$52,"getCorrelation",[1]!obMake("","int",$C$53),[1]!obMake("","int",AI$10),[1]!obMake("","int",$B82)))</f>
        <v>#N/A</v>
      </c>
      <c r="AJ82" s="79" t="e">
        <f>[1]!OBGET([1]!OBCALL("",$C$52,"getCorrelation",[1]!obMake("","int",$C$53),[1]!obMake("","int",AJ$10),[1]!obMake("","int",$B82)))</f>
        <v>#N/A</v>
      </c>
      <c r="AK82" s="79" t="e">
        <f>[1]!OBGET([1]!OBCALL("",$C$52,"getCorrelation",[1]!obMake("","int",$C$53),[1]!obMake("","int",AK$10),[1]!obMake("","int",$B82)))</f>
        <v>#N/A</v>
      </c>
      <c r="AL82" s="79" t="e">
        <f>[1]!OBGET([1]!OBCALL("",$C$52,"getCorrelation",[1]!obMake("","int",$C$53),[1]!obMake("","int",AL$10),[1]!obMake("","int",$B82)))</f>
        <v>#N/A</v>
      </c>
      <c r="AM82" s="79" t="e">
        <f>[1]!OBGET([1]!OBCALL("",$C$52,"getCorrelation",[1]!obMake("","int",$C$53),[1]!obMake("","int",AM$10),[1]!obMake("","int",$B82)))</f>
        <v>#N/A</v>
      </c>
      <c r="AN82" s="79" t="e">
        <f>[1]!OBGET([1]!OBCALL("",$C$52,"getCorrelation",[1]!obMake("","int",$C$53),[1]!obMake("","int",AN$10),[1]!obMake("","int",$B82)))</f>
        <v>#N/A</v>
      </c>
      <c r="AO82" s="79" t="e">
        <f>[1]!OBGET([1]!OBCALL("",$C$52,"getCorrelation",[1]!obMake("","int",$C$53),[1]!obMake("","int",AO$10),[1]!obMake("","int",$B82)))</f>
        <v>#N/A</v>
      </c>
    </row>
    <row r="83" spans="2:41" ht="13.65" customHeight="1" x14ac:dyDescent="0.25">
      <c r="B83" s="34">
        <v>27</v>
      </c>
      <c r="C83" s="79" t="e">
        <f>[1]!OBGET([1]!OBCALL("",$C$52,"getCorrelation",[1]!obMake("","int",$C$53),[1]!obMake("","int",C$10),[1]!obMake("","int",$B83)))</f>
        <v>#N/A</v>
      </c>
      <c r="D83" s="79" t="e">
        <f>[1]!OBGET([1]!OBCALL("",$C$52,"getCorrelation",[1]!obMake("","int",$C$53),[1]!obMake("","int",D$10),[1]!obMake("","int",$B83)))</f>
        <v>#N/A</v>
      </c>
      <c r="E83" s="79" t="e">
        <f>[1]!OBGET([1]!OBCALL("",$C$52,"getCorrelation",[1]!obMake("","int",$C$53),[1]!obMake("","int",E$10),[1]!obMake("","int",$B83)))</f>
        <v>#N/A</v>
      </c>
      <c r="F83" s="79" t="e">
        <f>[1]!OBGET([1]!OBCALL("",$C$52,"getCorrelation",[1]!obMake("","int",$C$53),[1]!obMake("","int",F$10),[1]!obMake("","int",$B83)))</f>
        <v>#N/A</v>
      </c>
      <c r="G83" s="79" t="e">
        <f>[1]!OBGET([1]!OBCALL("",$C$52,"getCorrelation",[1]!obMake("","int",$C$53),[1]!obMake("","int",G$10),[1]!obMake("","int",$B83)))</f>
        <v>#N/A</v>
      </c>
      <c r="H83" s="79" t="e">
        <f>[1]!OBGET([1]!OBCALL("",$C$52,"getCorrelation",[1]!obMake("","int",$C$53),[1]!obMake("","int",H$10),[1]!obMake("","int",$B83)))</f>
        <v>#N/A</v>
      </c>
      <c r="I83" s="79" t="e">
        <f>[1]!OBGET([1]!OBCALL("",$C$52,"getCorrelation",[1]!obMake("","int",$C$53),[1]!obMake("","int",I$10),[1]!obMake("","int",$B83)))</f>
        <v>#N/A</v>
      </c>
      <c r="J83" s="79" t="e">
        <f>[1]!OBGET([1]!OBCALL("",$C$52,"getCorrelation",[1]!obMake("","int",$C$53),[1]!obMake("","int",J$10),[1]!obMake("","int",$B83)))</f>
        <v>#N/A</v>
      </c>
      <c r="K83" s="79" t="e">
        <f>[1]!OBGET([1]!OBCALL("",$C$52,"getCorrelation",[1]!obMake("","int",$C$53),[1]!obMake("","int",K$10),[1]!obMake("","int",$B83)))</f>
        <v>#N/A</v>
      </c>
      <c r="L83" s="79" t="e">
        <f>[1]!OBGET([1]!OBCALL("",$C$52,"getCorrelation",[1]!obMake("","int",$C$53),[1]!obMake("","int",L$10),[1]!obMake("","int",$B83)))</f>
        <v>#N/A</v>
      </c>
      <c r="M83" s="79" t="e">
        <f>[1]!OBGET([1]!OBCALL("",$C$52,"getCorrelation",[1]!obMake("","int",$C$53),[1]!obMake("","int",M$10),[1]!obMake("","int",$B83)))</f>
        <v>#N/A</v>
      </c>
      <c r="N83" s="79" t="e">
        <f>[1]!OBGET([1]!OBCALL("",$C$52,"getCorrelation",[1]!obMake("","int",$C$53),[1]!obMake("","int",N$10),[1]!obMake("","int",$B83)))</f>
        <v>#N/A</v>
      </c>
      <c r="O83" s="79" t="e">
        <f>[1]!OBGET([1]!OBCALL("",$C$52,"getCorrelation",[1]!obMake("","int",$C$53),[1]!obMake("","int",O$10),[1]!obMake("","int",$B83)))</f>
        <v>#N/A</v>
      </c>
      <c r="P83" s="79" t="e">
        <f>[1]!OBGET([1]!OBCALL("",$C$52,"getCorrelation",[1]!obMake("","int",$C$53),[1]!obMake("","int",P$10),[1]!obMake("","int",$B83)))</f>
        <v>#N/A</v>
      </c>
      <c r="Q83" s="79" t="e">
        <f>[1]!OBGET([1]!OBCALL("",$C$52,"getCorrelation",[1]!obMake("","int",$C$53),[1]!obMake("","int",Q$10),[1]!obMake("","int",$B83)))</f>
        <v>#N/A</v>
      </c>
      <c r="R83" s="79" t="e">
        <f>[1]!OBGET([1]!OBCALL("",$C$52,"getCorrelation",[1]!obMake("","int",$C$53),[1]!obMake("","int",R$10),[1]!obMake("","int",$B83)))</f>
        <v>#N/A</v>
      </c>
      <c r="S83" s="79" t="e">
        <f>[1]!OBGET([1]!OBCALL("",$C$52,"getCorrelation",[1]!obMake("","int",$C$53),[1]!obMake("","int",S$10),[1]!obMake("","int",$B83)))</f>
        <v>#N/A</v>
      </c>
      <c r="T83" s="79" t="e">
        <f>[1]!OBGET([1]!OBCALL("",$C$52,"getCorrelation",[1]!obMake("","int",$C$53),[1]!obMake("","int",T$10),[1]!obMake("","int",$B83)))</f>
        <v>#N/A</v>
      </c>
      <c r="U83" s="79" t="e">
        <f>[1]!OBGET([1]!OBCALL("",$C$52,"getCorrelation",[1]!obMake("","int",$C$53),[1]!obMake("","int",U$10),[1]!obMake("","int",$B83)))</f>
        <v>#N/A</v>
      </c>
      <c r="V83" s="79" t="e">
        <f>[1]!OBGET([1]!OBCALL("",$C$52,"getCorrelation",[1]!obMake("","int",$C$53),[1]!obMake("","int",V$10),[1]!obMake("","int",$B83)))</f>
        <v>#N/A</v>
      </c>
      <c r="W83" s="79" t="e">
        <f>[1]!OBGET([1]!OBCALL("",$C$52,"getCorrelation",[1]!obMake("","int",$C$53),[1]!obMake("","int",W$10),[1]!obMake("","int",$B83)))</f>
        <v>#N/A</v>
      </c>
      <c r="X83" s="79" t="e">
        <f>[1]!OBGET([1]!OBCALL("",$C$52,"getCorrelation",[1]!obMake("","int",$C$53),[1]!obMake("","int",X$10),[1]!obMake("","int",$B83)))</f>
        <v>#N/A</v>
      </c>
      <c r="Y83" s="79" t="e">
        <f>[1]!OBGET([1]!OBCALL("",$C$52,"getCorrelation",[1]!obMake("","int",$C$53),[1]!obMake("","int",Y$10),[1]!obMake("","int",$B83)))</f>
        <v>#N/A</v>
      </c>
      <c r="Z83" s="79" t="e">
        <f>[1]!OBGET([1]!OBCALL("",$C$52,"getCorrelation",[1]!obMake("","int",$C$53),[1]!obMake("","int",Z$10),[1]!obMake("","int",$B83)))</f>
        <v>#N/A</v>
      </c>
      <c r="AA83" s="79" t="e">
        <f>[1]!OBGET([1]!OBCALL("",$C$52,"getCorrelation",[1]!obMake("","int",$C$53),[1]!obMake("","int",AA$10),[1]!obMake("","int",$B83)))</f>
        <v>#N/A</v>
      </c>
      <c r="AB83" s="79" t="e">
        <f>[1]!OBGET([1]!OBCALL("",$C$52,"getCorrelation",[1]!obMake("","int",$C$53),[1]!obMake("","int",AB$10),[1]!obMake("","int",$B83)))</f>
        <v>#N/A</v>
      </c>
      <c r="AC83" s="79" t="e">
        <f>[1]!OBGET([1]!OBCALL("",$C$52,"getCorrelation",[1]!obMake("","int",$C$53),[1]!obMake("","int",AC$10),[1]!obMake("","int",$B83)))</f>
        <v>#N/A</v>
      </c>
      <c r="AD83" s="79" t="e">
        <f>[1]!OBGET([1]!OBCALL("",$C$52,"getCorrelation",[1]!obMake("","int",$C$53),[1]!obMake("","int",AD$10),[1]!obMake("","int",$B83)))</f>
        <v>#N/A</v>
      </c>
      <c r="AE83" s="79" t="e">
        <f>[1]!OBGET([1]!OBCALL("",$C$52,"getCorrelation",[1]!obMake("","int",$C$53),[1]!obMake("","int",AE$10),[1]!obMake("","int",$B83)))</f>
        <v>#N/A</v>
      </c>
      <c r="AF83" s="79" t="e">
        <f>[1]!OBGET([1]!OBCALL("",$C$52,"getCorrelation",[1]!obMake("","int",$C$53),[1]!obMake("","int",AF$10),[1]!obMake("","int",$B83)))</f>
        <v>#N/A</v>
      </c>
      <c r="AG83" s="79" t="e">
        <f>[1]!OBGET([1]!OBCALL("",$C$52,"getCorrelation",[1]!obMake("","int",$C$53),[1]!obMake("","int",AG$10),[1]!obMake("","int",$B83)))</f>
        <v>#N/A</v>
      </c>
      <c r="AH83" s="79" t="e">
        <f>[1]!OBGET([1]!OBCALL("",$C$52,"getCorrelation",[1]!obMake("","int",$C$53),[1]!obMake("","int",AH$10),[1]!obMake("","int",$B83)))</f>
        <v>#N/A</v>
      </c>
      <c r="AI83" s="79" t="e">
        <f>[1]!OBGET([1]!OBCALL("",$C$52,"getCorrelation",[1]!obMake("","int",$C$53),[1]!obMake("","int",AI$10),[1]!obMake("","int",$B83)))</f>
        <v>#N/A</v>
      </c>
      <c r="AJ83" s="79" t="e">
        <f>[1]!OBGET([1]!OBCALL("",$C$52,"getCorrelation",[1]!obMake("","int",$C$53),[1]!obMake("","int",AJ$10),[1]!obMake("","int",$B83)))</f>
        <v>#N/A</v>
      </c>
      <c r="AK83" s="79" t="e">
        <f>[1]!OBGET([1]!OBCALL("",$C$52,"getCorrelation",[1]!obMake("","int",$C$53),[1]!obMake("","int",AK$10),[1]!obMake("","int",$B83)))</f>
        <v>#N/A</v>
      </c>
      <c r="AL83" s="79" t="e">
        <f>[1]!OBGET([1]!OBCALL("",$C$52,"getCorrelation",[1]!obMake("","int",$C$53),[1]!obMake("","int",AL$10),[1]!obMake("","int",$B83)))</f>
        <v>#N/A</v>
      </c>
      <c r="AM83" s="79" t="e">
        <f>[1]!OBGET([1]!OBCALL("",$C$52,"getCorrelation",[1]!obMake("","int",$C$53),[1]!obMake("","int",AM$10),[1]!obMake("","int",$B83)))</f>
        <v>#N/A</v>
      </c>
      <c r="AN83" s="79" t="e">
        <f>[1]!OBGET([1]!OBCALL("",$C$52,"getCorrelation",[1]!obMake("","int",$C$53),[1]!obMake("","int",AN$10),[1]!obMake("","int",$B83)))</f>
        <v>#N/A</v>
      </c>
      <c r="AO83" s="79" t="e">
        <f>[1]!OBGET([1]!OBCALL("",$C$52,"getCorrelation",[1]!obMake("","int",$C$53),[1]!obMake("","int",AO$10),[1]!obMake("","int",$B83)))</f>
        <v>#N/A</v>
      </c>
    </row>
    <row r="84" spans="2:41" ht="13.65" customHeight="1" x14ac:dyDescent="0.25">
      <c r="B84" s="34">
        <v>28</v>
      </c>
      <c r="C84" s="79" t="e">
        <f>[1]!OBGET([1]!OBCALL("",$C$52,"getCorrelation",[1]!obMake("","int",$C$53),[1]!obMake("","int",C$10),[1]!obMake("","int",$B84)))</f>
        <v>#N/A</v>
      </c>
      <c r="D84" s="79" t="e">
        <f>[1]!OBGET([1]!OBCALL("",$C$52,"getCorrelation",[1]!obMake("","int",$C$53),[1]!obMake("","int",D$10),[1]!obMake("","int",$B84)))</f>
        <v>#N/A</v>
      </c>
      <c r="E84" s="79" t="e">
        <f>[1]!OBGET([1]!OBCALL("",$C$52,"getCorrelation",[1]!obMake("","int",$C$53),[1]!obMake("","int",E$10),[1]!obMake("","int",$B84)))</f>
        <v>#N/A</v>
      </c>
      <c r="F84" s="79" t="e">
        <f>[1]!OBGET([1]!OBCALL("",$C$52,"getCorrelation",[1]!obMake("","int",$C$53),[1]!obMake("","int",F$10),[1]!obMake("","int",$B84)))</f>
        <v>#N/A</v>
      </c>
      <c r="G84" s="79" t="e">
        <f>[1]!OBGET([1]!OBCALL("",$C$52,"getCorrelation",[1]!obMake("","int",$C$53),[1]!obMake("","int",G$10),[1]!obMake("","int",$B84)))</f>
        <v>#N/A</v>
      </c>
      <c r="H84" s="79" t="e">
        <f>[1]!OBGET([1]!OBCALL("",$C$52,"getCorrelation",[1]!obMake("","int",$C$53),[1]!obMake("","int",H$10),[1]!obMake("","int",$B84)))</f>
        <v>#N/A</v>
      </c>
      <c r="I84" s="79" t="e">
        <f>[1]!OBGET([1]!OBCALL("",$C$52,"getCorrelation",[1]!obMake("","int",$C$53),[1]!obMake("","int",I$10),[1]!obMake("","int",$B84)))</f>
        <v>#N/A</v>
      </c>
      <c r="J84" s="79" t="e">
        <f>[1]!OBGET([1]!OBCALL("",$C$52,"getCorrelation",[1]!obMake("","int",$C$53),[1]!obMake("","int",J$10),[1]!obMake("","int",$B84)))</f>
        <v>#N/A</v>
      </c>
      <c r="K84" s="79" t="e">
        <f>[1]!OBGET([1]!OBCALL("",$C$52,"getCorrelation",[1]!obMake("","int",$C$53),[1]!obMake("","int",K$10),[1]!obMake("","int",$B84)))</f>
        <v>#N/A</v>
      </c>
      <c r="L84" s="79" t="e">
        <f>[1]!OBGET([1]!OBCALL("",$C$52,"getCorrelation",[1]!obMake("","int",$C$53),[1]!obMake("","int",L$10),[1]!obMake("","int",$B84)))</f>
        <v>#N/A</v>
      </c>
      <c r="M84" s="79" t="e">
        <f>[1]!OBGET([1]!OBCALL("",$C$52,"getCorrelation",[1]!obMake("","int",$C$53),[1]!obMake("","int",M$10),[1]!obMake("","int",$B84)))</f>
        <v>#N/A</v>
      </c>
      <c r="N84" s="79" t="e">
        <f>[1]!OBGET([1]!OBCALL("",$C$52,"getCorrelation",[1]!obMake("","int",$C$53),[1]!obMake("","int",N$10),[1]!obMake("","int",$B84)))</f>
        <v>#N/A</v>
      </c>
      <c r="O84" s="79" t="e">
        <f>[1]!OBGET([1]!OBCALL("",$C$52,"getCorrelation",[1]!obMake("","int",$C$53),[1]!obMake("","int",O$10),[1]!obMake("","int",$B84)))</f>
        <v>#N/A</v>
      </c>
      <c r="P84" s="79" t="e">
        <f>[1]!OBGET([1]!OBCALL("",$C$52,"getCorrelation",[1]!obMake("","int",$C$53),[1]!obMake("","int",P$10),[1]!obMake("","int",$B84)))</f>
        <v>#N/A</v>
      </c>
      <c r="Q84" s="79" t="e">
        <f>[1]!OBGET([1]!OBCALL("",$C$52,"getCorrelation",[1]!obMake("","int",$C$53),[1]!obMake("","int",Q$10),[1]!obMake("","int",$B84)))</f>
        <v>#N/A</v>
      </c>
      <c r="R84" s="79" t="e">
        <f>[1]!OBGET([1]!OBCALL("",$C$52,"getCorrelation",[1]!obMake("","int",$C$53),[1]!obMake("","int",R$10),[1]!obMake("","int",$B84)))</f>
        <v>#N/A</v>
      </c>
      <c r="S84" s="79" t="e">
        <f>[1]!OBGET([1]!OBCALL("",$C$52,"getCorrelation",[1]!obMake("","int",$C$53),[1]!obMake("","int",S$10),[1]!obMake("","int",$B84)))</f>
        <v>#N/A</v>
      </c>
      <c r="T84" s="79" t="e">
        <f>[1]!OBGET([1]!OBCALL("",$C$52,"getCorrelation",[1]!obMake("","int",$C$53),[1]!obMake("","int",T$10),[1]!obMake("","int",$B84)))</f>
        <v>#N/A</v>
      </c>
      <c r="U84" s="79" t="e">
        <f>[1]!OBGET([1]!OBCALL("",$C$52,"getCorrelation",[1]!obMake("","int",$C$53),[1]!obMake("","int",U$10),[1]!obMake("","int",$B84)))</f>
        <v>#N/A</v>
      </c>
      <c r="V84" s="79" t="e">
        <f>[1]!OBGET([1]!OBCALL("",$C$52,"getCorrelation",[1]!obMake("","int",$C$53),[1]!obMake("","int",V$10),[1]!obMake("","int",$B84)))</f>
        <v>#N/A</v>
      </c>
      <c r="W84" s="79" t="e">
        <f>[1]!OBGET([1]!OBCALL("",$C$52,"getCorrelation",[1]!obMake("","int",$C$53),[1]!obMake("","int",W$10),[1]!obMake("","int",$B84)))</f>
        <v>#N/A</v>
      </c>
      <c r="X84" s="79" t="e">
        <f>[1]!OBGET([1]!OBCALL("",$C$52,"getCorrelation",[1]!obMake("","int",$C$53),[1]!obMake("","int",X$10),[1]!obMake("","int",$B84)))</f>
        <v>#N/A</v>
      </c>
      <c r="Y84" s="79" t="e">
        <f>[1]!OBGET([1]!OBCALL("",$C$52,"getCorrelation",[1]!obMake("","int",$C$53),[1]!obMake("","int",Y$10),[1]!obMake("","int",$B84)))</f>
        <v>#N/A</v>
      </c>
      <c r="Z84" s="79" t="e">
        <f>[1]!OBGET([1]!OBCALL("",$C$52,"getCorrelation",[1]!obMake("","int",$C$53),[1]!obMake("","int",Z$10),[1]!obMake("","int",$B84)))</f>
        <v>#N/A</v>
      </c>
      <c r="AA84" s="79" t="e">
        <f>[1]!OBGET([1]!OBCALL("",$C$52,"getCorrelation",[1]!obMake("","int",$C$53),[1]!obMake("","int",AA$10),[1]!obMake("","int",$B84)))</f>
        <v>#N/A</v>
      </c>
      <c r="AB84" s="79" t="e">
        <f>[1]!OBGET([1]!OBCALL("",$C$52,"getCorrelation",[1]!obMake("","int",$C$53),[1]!obMake("","int",AB$10),[1]!obMake("","int",$B84)))</f>
        <v>#N/A</v>
      </c>
      <c r="AC84" s="79" t="e">
        <f>[1]!OBGET([1]!OBCALL("",$C$52,"getCorrelation",[1]!obMake("","int",$C$53),[1]!obMake("","int",AC$10),[1]!obMake("","int",$B84)))</f>
        <v>#N/A</v>
      </c>
      <c r="AD84" s="79" t="e">
        <f>[1]!OBGET([1]!OBCALL("",$C$52,"getCorrelation",[1]!obMake("","int",$C$53),[1]!obMake("","int",AD$10),[1]!obMake("","int",$B84)))</f>
        <v>#N/A</v>
      </c>
      <c r="AE84" s="79" t="e">
        <f>[1]!OBGET([1]!OBCALL("",$C$52,"getCorrelation",[1]!obMake("","int",$C$53),[1]!obMake("","int",AE$10),[1]!obMake("","int",$B84)))</f>
        <v>#N/A</v>
      </c>
      <c r="AF84" s="79" t="e">
        <f>[1]!OBGET([1]!OBCALL("",$C$52,"getCorrelation",[1]!obMake("","int",$C$53),[1]!obMake("","int",AF$10),[1]!obMake("","int",$B84)))</f>
        <v>#N/A</v>
      </c>
      <c r="AG84" s="79" t="e">
        <f>[1]!OBGET([1]!OBCALL("",$C$52,"getCorrelation",[1]!obMake("","int",$C$53),[1]!obMake("","int",AG$10),[1]!obMake("","int",$B84)))</f>
        <v>#N/A</v>
      </c>
      <c r="AH84" s="79" t="e">
        <f>[1]!OBGET([1]!OBCALL("",$C$52,"getCorrelation",[1]!obMake("","int",$C$53),[1]!obMake("","int",AH$10),[1]!obMake("","int",$B84)))</f>
        <v>#N/A</v>
      </c>
      <c r="AI84" s="79" t="e">
        <f>[1]!OBGET([1]!OBCALL("",$C$52,"getCorrelation",[1]!obMake("","int",$C$53),[1]!obMake("","int",AI$10),[1]!obMake("","int",$B84)))</f>
        <v>#N/A</v>
      </c>
      <c r="AJ84" s="79" t="e">
        <f>[1]!OBGET([1]!OBCALL("",$C$52,"getCorrelation",[1]!obMake("","int",$C$53),[1]!obMake("","int",AJ$10),[1]!obMake("","int",$B84)))</f>
        <v>#N/A</v>
      </c>
      <c r="AK84" s="79" t="e">
        <f>[1]!OBGET([1]!OBCALL("",$C$52,"getCorrelation",[1]!obMake("","int",$C$53),[1]!obMake("","int",AK$10),[1]!obMake("","int",$B84)))</f>
        <v>#N/A</v>
      </c>
      <c r="AL84" s="79" t="e">
        <f>[1]!OBGET([1]!OBCALL("",$C$52,"getCorrelation",[1]!obMake("","int",$C$53),[1]!obMake("","int",AL$10),[1]!obMake("","int",$B84)))</f>
        <v>#N/A</v>
      </c>
      <c r="AM84" s="79" t="e">
        <f>[1]!OBGET([1]!OBCALL("",$C$52,"getCorrelation",[1]!obMake("","int",$C$53),[1]!obMake("","int",AM$10),[1]!obMake("","int",$B84)))</f>
        <v>#N/A</v>
      </c>
      <c r="AN84" s="79" t="e">
        <f>[1]!OBGET([1]!OBCALL("",$C$52,"getCorrelation",[1]!obMake("","int",$C$53),[1]!obMake("","int",AN$10),[1]!obMake("","int",$B84)))</f>
        <v>#N/A</v>
      </c>
      <c r="AO84" s="79" t="e">
        <f>[1]!OBGET([1]!OBCALL("",$C$52,"getCorrelation",[1]!obMake("","int",$C$53),[1]!obMake("","int",AO$10),[1]!obMake("","int",$B84)))</f>
        <v>#N/A</v>
      </c>
    </row>
    <row r="85" spans="2:41" ht="13.65" customHeight="1" x14ac:dyDescent="0.25">
      <c r="B85" s="34">
        <v>29</v>
      </c>
      <c r="C85" s="79" t="e">
        <f>[1]!OBGET([1]!OBCALL("",$C$52,"getCorrelation",[1]!obMake("","int",$C$53),[1]!obMake("","int",C$10),[1]!obMake("","int",$B85)))</f>
        <v>#N/A</v>
      </c>
      <c r="D85" s="79" t="e">
        <f>[1]!OBGET([1]!OBCALL("",$C$52,"getCorrelation",[1]!obMake("","int",$C$53),[1]!obMake("","int",D$10),[1]!obMake("","int",$B85)))</f>
        <v>#N/A</v>
      </c>
      <c r="E85" s="79" t="e">
        <f>[1]!OBGET([1]!OBCALL("",$C$52,"getCorrelation",[1]!obMake("","int",$C$53),[1]!obMake("","int",E$10),[1]!obMake("","int",$B85)))</f>
        <v>#N/A</v>
      </c>
      <c r="F85" s="79" t="e">
        <f>[1]!OBGET([1]!OBCALL("",$C$52,"getCorrelation",[1]!obMake("","int",$C$53),[1]!obMake("","int",F$10),[1]!obMake("","int",$B85)))</f>
        <v>#N/A</v>
      </c>
      <c r="G85" s="79" t="e">
        <f>[1]!OBGET([1]!OBCALL("",$C$52,"getCorrelation",[1]!obMake("","int",$C$53),[1]!obMake("","int",G$10),[1]!obMake("","int",$B85)))</f>
        <v>#N/A</v>
      </c>
      <c r="H85" s="79" t="e">
        <f>[1]!OBGET([1]!OBCALL("",$C$52,"getCorrelation",[1]!obMake("","int",$C$53),[1]!obMake("","int",H$10),[1]!obMake("","int",$B85)))</f>
        <v>#N/A</v>
      </c>
      <c r="I85" s="79" t="e">
        <f>[1]!OBGET([1]!OBCALL("",$C$52,"getCorrelation",[1]!obMake("","int",$C$53),[1]!obMake("","int",I$10),[1]!obMake("","int",$B85)))</f>
        <v>#N/A</v>
      </c>
      <c r="J85" s="79" t="e">
        <f>[1]!OBGET([1]!OBCALL("",$C$52,"getCorrelation",[1]!obMake("","int",$C$53),[1]!obMake("","int",J$10),[1]!obMake("","int",$B85)))</f>
        <v>#N/A</v>
      </c>
      <c r="K85" s="79" t="e">
        <f>[1]!OBGET([1]!OBCALL("",$C$52,"getCorrelation",[1]!obMake("","int",$C$53),[1]!obMake("","int",K$10),[1]!obMake("","int",$B85)))</f>
        <v>#N/A</v>
      </c>
      <c r="L85" s="79" t="e">
        <f>[1]!OBGET([1]!OBCALL("",$C$52,"getCorrelation",[1]!obMake("","int",$C$53),[1]!obMake("","int",L$10),[1]!obMake("","int",$B85)))</f>
        <v>#N/A</v>
      </c>
      <c r="M85" s="79" t="e">
        <f>[1]!OBGET([1]!OBCALL("",$C$52,"getCorrelation",[1]!obMake("","int",$C$53),[1]!obMake("","int",M$10),[1]!obMake("","int",$B85)))</f>
        <v>#N/A</v>
      </c>
      <c r="N85" s="79" t="e">
        <f>[1]!OBGET([1]!OBCALL("",$C$52,"getCorrelation",[1]!obMake("","int",$C$53),[1]!obMake("","int",N$10),[1]!obMake("","int",$B85)))</f>
        <v>#N/A</v>
      </c>
      <c r="O85" s="79" t="e">
        <f>[1]!OBGET([1]!OBCALL("",$C$52,"getCorrelation",[1]!obMake("","int",$C$53),[1]!obMake("","int",O$10),[1]!obMake("","int",$B85)))</f>
        <v>#N/A</v>
      </c>
      <c r="P85" s="79" t="e">
        <f>[1]!OBGET([1]!OBCALL("",$C$52,"getCorrelation",[1]!obMake("","int",$C$53),[1]!obMake("","int",P$10),[1]!obMake("","int",$B85)))</f>
        <v>#N/A</v>
      </c>
      <c r="Q85" s="79" t="e">
        <f>[1]!OBGET([1]!OBCALL("",$C$52,"getCorrelation",[1]!obMake("","int",$C$53),[1]!obMake("","int",Q$10),[1]!obMake("","int",$B85)))</f>
        <v>#N/A</v>
      </c>
      <c r="R85" s="79" t="e">
        <f>[1]!OBGET([1]!OBCALL("",$C$52,"getCorrelation",[1]!obMake("","int",$C$53),[1]!obMake("","int",R$10),[1]!obMake("","int",$B85)))</f>
        <v>#N/A</v>
      </c>
      <c r="S85" s="79" t="e">
        <f>[1]!OBGET([1]!OBCALL("",$C$52,"getCorrelation",[1]!obMake("","int",$C$53),[1]!obMake("","int",S$10),[1]!obMake("","int",$B85)))</f>
        <v>#N/A</v>
      </c>
      <c r="T85" s="79" t="e">
        <f>[1]!OBGET([1]!OBCALL("",$C$52,"getCorrelation",[1]!obMake("","int",$C$53),[1]!obMake("","int",T$10),[1]!obMake("","int",$B85)))</f>
        <v>#N/A</v>
      </c>
      <c r="U85" s="79" t="e">
        <f>[1]!OBGET([1]!OBCALL("",$C$52,"getCorrelation",[1]!obMake("","int",$C$53),[1]!obMake("","int",U$10),[1]!obMake("","int",$B85)))</f>
        <v>#N/A</v>
      </c>
      <c r="V85" s="79" t="e">
        <f>[1]!OBGET([1]!OBCALL("",$C$52,"getCorrelation",[1]!obMake("","int",$C$53),[1]!obMake("","int",V$10),[1]!obMake("","int",$B85)))</f>
        <v>#N/A</v>
      </c>
      <c r="W85" s="79" t="e">
        <f>[1]!OBGET([1]!OBCALL("",$C$52,"getCorrelation",[1]!obMake("","int",$C$53),[1]!obMake("","int",W$10),[1]!obMake("","int",$B85)))</f>
        <v>#N/A</v>
      </c>
      <c r="X85" s="79" t="e">
        <f>[1]!OBGET([1]!OBCALL("",$C$52,"getCorrelation",[1]!obMake("","int",$C$53),[1]!obMake("","int",X$10),[1]!obMake("","int",$B85)))</f>
        <v>#N/A</v>
      </c>
      <c r="Y85" s="79" t="e">
        <f>[1]!OBGET([1]!OBCALL("",$C$52,"getCorrelation",[1]!obMake("","int",$C$53),[1]!obMake("","int",Y$10),[1]!obMake("","int",$B85)))</f>
        <v>#N/A</v>
      </c>
      <c r="Z85" s="79" t="e">
        <f>[1]!OBGET([1]!OBCALL("",$C$52,"getCorrelation",[1]!obMake("","int",$C$53),[1]!obMake("","int",Z$10),[1]!obMake("","int",$B85)))</f>
        <v>#N/A</v>
      </c>
      <c r="AA85" s="79" t="e">
        <f>[1]!OBGET([1]!OBCALL("",$C$52,"getCorrelation",[1]!obMake("","int",$C$53),[1]!obMake("","int",AA$10),[1]!obMake("","int",$B85)))</f>
        <v>#N/A</v>
      </c>
      <c r="AB85" s="79" t="e">
        <f>[1]!OBGET([1]!OBCALL("",$C$52,"getCorrelation",[1]!obMake("","int",$C$53),[1]!obMake("","int",AB$10),[1]!obMake("","int",$B85)))</f>
        <v>#N/A</v>
      </c>
      <c r="AC85" s="79" t="e">
        <f>[1]!OBGET([1]!OBCALL("",$C$52,"getCorrelation",[1]!obMake("","int",$C$53),[1]!obMake("","int",AC$10),[1]!obMake("","int",$B85)))</f>
        <v>#N/A</v>
      </c>
      <c r="AD85" s="79" t="e">
        <f>[1]!OBGET([1]!OBCALL("",$C$52,"getCorrelation",[1]!obMake("","int",$C$53),[1]!obMake("","int",AD$10),[1]!obMake("","int",$B85)))</f>
        <v>#N/A</v>
      </c>
      <c r="AE85" s="79" t="e">
        <f>[1]!OBGET([1]!OBCALL("",$C$52,"getCorrelation",[1]!obMake("","int",$C$53),[1]!obMake("","int",AE$10),[1]!obMake("","int",$B85)))</f>
        <v>#N/A</v>
      </c>
      <c r="AF85" s="79" t="e">
        <f>[1]!OBGET([1]!OBCALL("",$C$52,"getCorrelation",[1]!obMake("","int",$C$53),[1]!obMake("","int",AF$10),[1]!obMake("","int",$B85)))</f>
        <v>#N/A</v>
      </c>
      <c r="AG85" s="79" t="e">
        <f>[1]!OBGET([1]!OBCALL("",$C$52,"getCorrelation",[1]!obMake("","int",$C$53),[1]!obMake("","int",AG$10),[1]!obMake("","int",$B85)))</f>
        <v>#N/A</v>
      </c>
      <c r="AH85" s="79" t="e">
        <f>[1]!OBGET([1]!OBCALL("",$C$52,"getCorrelation",[1]!obMake("","int",$C$53),[1]!obMake("","int",AH$10),[1]!obMake("","int",$B85)))</f>
        <v>#N/A</v>
      </c>
      <c r="AI85" s="79" t="e">
        <f>[1]!OBGET([1]!OBCALL("",$C$52,"getCorrelation",[1]!obMake("","int",$C$53),[1]!obMake("","int",AI$10),[1]!obMake("","int",$B85)))</f>
        <v>#N/A</v>
      </c>
      <c r="AJ85" s="79" t="e">
        <f>[1]!OBGET([1]!OBCALL("",$C$52,"getCorrelation",[1]!obMake("","int",$C$53),[1]!obMake("","int",AJ$10),[1]!obMake("","int",$B85)))</f>
        <v>#N/A</v>
      </c>
      <c r="AK85" s="79" t="e">
        <f>[1]!OBGET([1]!OBCALL("",$C$52,"getCorrelation",[1]!obMake("","int",$C$53),[1]!obMake("","int",AK$10),[1]!obMake("","int",$B85)))</f>
        <v>#N/A</v>
      </c>
      <c r="AL85" s="79" t="e">
        <f>[1]!OBGET([1]!OBCALL("",$C$52,"getCorrelation",[1]!obMake("","int",$C$53),[1]!obMake("","int",AL$10),[1]!obMake("","int",$B85)))</f>
        <v>#N/A</v>
      </c>
      <c r="AM85" s="79" t="e">
        <f>[1]!OBGET([1]!OBCALL("",$C$52,"getCorrelation",[1]!obMake("","int",$C$53),[1]!obMake("","int",AM$10),[1]!obMake("","int",$B85)))</f>
        <v>#N/A</v>
      </c>
      <c r="AN85" s="79" t="e">
        <f>[1]!OBGET([1]!OBCALL("",$C$52,"getCorrelation",[1]!obMake("","int",$C$53),[1]!obMake("","int",AN$10),[1]!obMake("","int",$B85)))</f>
        <v>#N/A</v>
      </c>
      <c r="AO85" s="79" t="e">
        <f>[1]!OBGET([1]!OBCALL("",$C$52,"getCorrelation",[1]!obMake("","int",$C$53),[1]!obMake("","int",AO$10),[1]!obMake("","int",$B85)))</f>
        <v>#N/A</v>
      </c>
    </row>
    <row r="86" spans="2:41" ht="13.65" customHeight="1" x14ac:dyDescent="0.25">
      <c r="B86" s="34">
        <v>30</v>
      </c>
      <c r="C86" s="79" t="e">
        <f>[1]!OBGET([1]!OBCALL("",$C$52,"getCorrelation",[1]!obMake("","int",$C$53),[1]!obMake("","int",C$10),[1]!obMake("","int",$B86)))</f>
        <v>#N/A</v>
      </c>
      <c r="D86" s="79" t="e">
        <f>[1]!OBGET([1]!OBCALL("",$C$52,"getCorrelation",[1]!obMake("","int",$C$53),[1]!obMake("","int",D$10),[1]!obMake("","int",$B86)))</f>
        <v>#N/A</v>
      </c>
      <c r="E86" s="79" t="e">
        <f>[1]!OBGET([1]!OBCALL("",$C$52,"getCorrelation",[1]!obMake("","int",$C$53),[1]!obMake("","int",E$10),[1]!obMake("","int",$B86)))</f>
        <v>#N/A</v>
      </c>
      <c r="F86" s="79" t="e">
        <f>[1]!OBGET([1]!OBCALL("",$C$52,"getCorrelation",[1]!obMake("","int",$C$53),[1]!obMake("","int",F$10),[1]!obMake("","int",$B86)))</f>
        <v>#N/A</v>
      </c>
      <c r="G86" s="79" t="e">
        <f>[1]!OBGET([1]!OBCALL("",$C$52,"getCorrelation",[1]!obMake("","int",$C$53),[1]!obMake("","int",G$10),[1]!obMake("","int",$B86)))</f>
        <v>#N/A</v>
      </c>
      <c r="H86" s="79" t="e">
        <f>[1]!OBGET([1]!OBCALL("",$C$52,"getCorrelation",[1]!obMake("","int",$C$53),[1]!obMake("","int",H$10),[1]!obMake("","int",$B86)))</f>
        <v>#N/A</v>
      </c>
      <c r="I86" s="79" t="e">
        <f>[1]!OBGET([1]!OBCALL("",$C$52,"getCorrelation",[1]!obMake("","int",$C$53),[1]!obMake("","int",I$10),[1]!obMake("","int",$B86)))</f>
        <v>#N/A</v>
      </c>
      <c r="J86" s="79" t="e">
        <f>[1]!OBGET([1]!OBCALL("",$C$52,"getCorrelation",[1]!obMake("","int",$C$53),[1]!obMake("","int",J$10),[1]!obMake("","int",$B86)))</f>
        <v>#N/A</v>
      </c>
      <c r="K86" s="79" t="e">
        <f>[1]!OBGET([1]!OBCALL("",$C$52,"getCorrelation",[1]!obMake("","int",$C$53),[1]!obMake("","int",K$10),[1]!obMake("","int",$B86)))</f>
        <v>#N/A</v>
      </c>
      <c r="L86" s="79" t="e">
        <f>[1]!OBGET([1]!OBCALL("",$C$52,"getCorrelation",[1]!obMake("","int",$C$53),[1]!obMake("","int",L$10),[1]!obMake("","int",$B86)))</f>
        <v>#N/A</v>
      </c>
      <c r="M86" s="79" t="e">
        <f>[1]!OBGET([1]!OBCALL("",$C$52,"getCorrelation",[1]!obMake("","int",$C$53),[1]!obMake("","int",M$10),[1]!obMake("","int",$B86)))</f>
        <v>#N/A</v>
      </c>
      <c r="N86" s="79" t="e">
        <f>[1]!OBGET([1]!OBCALL("",$C$52,"getCorrelation",[1]!obMake("","int",$C$53),[1]!obMake("","int",N$10),[1]!obMake("","int",$B86)))</f>
        <v>#N/A</v>
      </c>
      <c r="O86" s="79" t="e">
        <f>[1]!OBGET([1]!OBCALL("",$C$52,"getCorrelation",[1]!obMake("","int",$C$53),[1]!obMake("","int",O$10),[1]!obMake("","int",$B86)))</f>
        <v>#N/A</v>
      </c>
      <c r="P86" s="79" t="e">
        <f>[1]!OBGET([1]!OBCALL("",$C$52,"getCorrelation",[1]!obMake("","int",$C$53),[1]!obMake("","int",P$10),[1]!obMake("","int",$B86)))</f>
        <v>#N/A</v>
      </c>
      <c r="Q86" s="79" t="e">
        <f>[1]!OBGET([1]!OBCALL("",$C$52,"getCorrelation",[1]!obMake("","int",$C$53),[1]!obMake("","int",Q$10),[1]!obMake("","int",$B86)))</f>
        <v>#N/A</v>
      </c>
      <c r="R86" s="79" t="e">
        <f>[1]!OBGET([1]!OBCALL("",$C$52,"getCorrelation",[1]!obMake("","int",$C$53),[1]!obMake("","int",R$10),[1]!obMake("","int",$B86)))</f>
        <v>#N/A</v>
      </c>
      <c r="S86" s="79" t="e">
        <f>[1]!OBGET([1]!OBCALL("",$C$52,"getCorrelation",[1]!obMake("","int",$C$53),[1]!obMake("","int",S$10),[1]!obMake("","int",$B86)))</f>
        <v>#N/A</v>
      </c>
      <c r="T86" s="79" t="e">
        <f>[1]!OBGET([1]!OBCALL("",$C$52,"getCorrelation",[1]!obMake("","int",$C$53),[1]!obMake("","int",T$10),[1]!obMake("","int",$B86)))</f>
        <v>#N/A</v>
      </c>
      <c r="U86" s="79" t="e">
        <f>[1]!OBGET([1]!OBCALL("",$C$52,"getCorrelation",[1]!obMake("","int",$C$53),[1]!obMake("","int",U$10),[1]!obMake("","int",$B86)))</f>
        <v>#N/A</v>
      </c>
      <c r="V86" s="79" t="e">
        <f>[1]!OBGET([1]!OBCALL("",$C$52,"getCorrelation",[1]!obMake("","int",$C$53),[1]!obMake("","int",V$10),[1]!obMake("","int",$B86)))</f>
        <v>#N/A</v>
      </c>
      <c r="W86" s="79" t="e">
        <f>[1]!OBGET([1]!OBCALL("",$C$52,"getCorrelation",[1]!obMake("","int",$C$53),[1]!obMake("","int",W$10),[1]!obMake("","int",$B86)))</f>
        <v>#N/A</v>
      </c>
      <c r="X86" s="79" t="e">
        <f>[1]!OBGET([1]!OBCALL("",$C$52,"getCorrelation",[1]!obMake("","int",$C$53),[1]!obMake("","int",X$10),[1]!obMake("","int",$B86)))</f>
        <v>#N/A</v>
      </c>
      <c r="Y86" s="79" t="e">
        <f>[1]!OBGET([1]!OBCALL("",$C$52,"getCorrelation",[1]!obMake("","int",$C$53),[1]!obMake("","int",Y$10),[1]!obMake("","int",$B86)))</f>
        <v>#N/A</v>
      </c>
      <c r="Z86" s="79" t="e">
        <f>[1]!OBGET([1]!OBCALL("",$C$52,"getCorrelation",[1]!obMake("","int",$C$53),[1]!obMake("","int",Z$10),[1]!obMake("","int",$B86)))</f>
        <v>#N/A</v>
      </c>
      <c r="AA86" s="79" t="e">
        <f>[1]!OBGET([1]!OBCALL("",$C$52,"getCorrelation",[1]!obMake("","int",$C$53),[1]!obMake("","int",AA$10),[1]!obMake("","int",$B86)))</f>
        <v>#N/A</v>
      </c>
      <c r="AB86" s="79" t="e">
        <f>[1]!OBGET([1]!OBCALL("",$C$52,"getCorrelation",[1]!obMake("","int",$C$53),[1]!obMake("","int",AB$10),[1]!obMake("","int",$B86)))</f>
        <v>#N/A</v>
      </c>
      <c r="AC86" s="79" t="e">
        <f>[1]!OBGET([1]!OBCALL("",$C$52,"getCorrelation",[1]!obMake("","int",$C$53),[1]!obMake("","int",AC$10),[1]!obMake("","int",$B86)))</f>
        <v>#N/A</v>
      </c>
      <c r="AD86" s="79" t="e">
        <f>[1]!OBGET([1]!OBCALL("",$C$52,"getCorrelation",[1]!obMake("","int",$C$53),[1]!obMake("","int",AD$10),[1]!obMake("","int",$B86)))</f>
        <v>#N/A</v>
      </c>
      <c r="AE86" s="79" t="e">
        <f>[1]!OBGET([1]!OBCALL("",$C$52,"getCorrelation",[1]!obMake("","int",$C$53),[1]!obMake("","int",AE$10),[1]!obMake("","int",$B86)))</f>
        <v>#N/A</v>
      </c>
      <c r="AF86" s="79" t="e">
        <f>[1]!OBGET([1]!OBCALL("",$C$52,"getCorrelation",[1]!obMake("","int",$C$53),[1]!obMake("","int",AF$10),[1]!obMake("","int",$B86)))</f>
        <v>#N/A</v>
      </c>
      <c r="AG86" s="79" t="e">
        <f>[1]!OBGET([1]!OBCALL("",$C$52,"getCorrelation",[1]!obMake("","int",$C$53),[1]!obMake("","int",AG$10),[1]!obMake("","int",$B86)))</f>
        <v>#N/A</v>
      </c>
      <c r="AH86" s="79" t="e">
        <f>[1]!OBGET([1]!OBCALL("",$C$52,"getCorrelation",[1]!obMake("","int",$C$53),[1]!obMake("","int",AH$10),[1]!obMake("","int",$B86)))</f>
        <v>#N/A</v>
      </c>
      <c r="AI86" s="79" t="e">
        <f>[1]!OBGET([1]!OBCALL("",$C$52,"getCorrelation",[1]!obMake("","int",$C$53),[1]!obMake("","int",AI$10),[1]!obMake("","int",$B86)))</f>
        <v>#N/A</v>
      </c>
      <c r="AJ86" s="79" t="e">
        <f>[1]!OBGET([1]!OBCALL("",$C$52,"getCorrelation",[1]!obMake("","int",$C$53),[1]!obMake("","int",AJ$10),[1]!obMake("","int",$B86)))</f>
        <v>#N/A</v>
      </c>
      <c r="AK86" s="79" t="e">
        <f>[1]!OBGET([1]!OBCALL("",$C$52,"getCorrelation",[1]!obMake("","int",$C$53),[1]!obMake("","int",AK$10),[1]!obMake("","int",$B86)))</f>
        <v>#N/A</v>
      </c>
      <c r="AL86" s="79" t="e">
        <f>[1]!OBGET([1]!OBCALL("",$C$52,"getCorrelation",[1]!obMake("","int",$C$53),[1]!obMake("","int",AL$10),[1]!obMake("","int",$B86)))</f>
        <v>#N/A</v>
      </c>
      <c r="AM86" s="79" t="e">
        <f>[1]!OBGET([1]!OBCALL("",$C$52,"getCorrelation",[1]!obMake("","int",$C$53),[1]!obMake("","int",AM$10),[1]!obMake("","int",$B86)))</f>
        <v>#N/A</v>
      </c>
      <c r="AN86" s="79" t="e">
        <f>[1]!OBGET([1]!OBCALL("",$C$52,"getCorrelation",[1]!obMake("","int",$C$53),[1]!obMake("","int",AN$10),[1]!obMake("","int",$B86)))</f>
        <v>#N/A</v>
      </c>
      <c r="AO86" s="79" t="e">
        <f>[1]!OBGET([1]!OBCALL("",$C$52,"getCorrelation",[1]!obMake("","int",$C$53),[1]!obMake("","int",AO$10),[1]!obMake("","int",$B86)))</f>
        <v>#N/A</v>
      </c>
    </row>
    <row r="87" spans="2:41" ht="13.65" customHeight="1" x14ac:dyDescent="0.25">
      <c r="B87" s="34">
        <v>31</v>
      </c>
      <c r="C87" s="79" t="e">
        <f>[1]!OBGET([1]!OBCALL("",$C$52,"getCorrelation",[1]!obMake("","int",$C$53),[1]!obMake("","int",C$10),[1]!obMake("","int",$B87)))</f>
        <v>#N/A</v>
      </c>
      <c r="D87" s="79" t="e">
        <f>[1]!OBGET([1]!OBCALL("",$C$52,"getCorrelation",[1]!obMake("","int",$C$53),[1]!obMake("","int",D$10),[1]!obMake("","int",$B87)))</f>
        <v>#N/A</v>
      </c>
      <c r="E87" s="79" t="e">
        <f>[1]!OBGET([1]!OBCALL("",$C$52,"getCorrelation",[1]!obMake("","int",$C$53),[1]!obMake("","int",E$10),[1]!obMake("","int",$B87)))</f>
        <v>#N/A</v>
      </c>
      <c r="F87" s="79" t="e">
        <f>[1]!OBGET([1]!OBCALL("",$C$52,"getCorrelation",[1]!obMake("","int",$C$53),[1]!obMake("","int",F$10),[1]!obMake("","int",$B87)))</f>
        <v>#N/A</v>
      </c>
      <c r="G87" s="79" t="e">
        <f>[1]!OBGET([1]!OBCALL("",$C$52,"getCorrelation",[1]!obMake("","int",$C$53),[1]!obMake("","int",G$10),[1]!obMake("","int",$B87)))</f>
        <v>#N/A</v>
      </c>
      <c r="H87" s="79" t="e">
        <f>[1]!OBGET([1]!OBCALL("",$C$52,"getCorrelation",[1]!obMake("","int",$C$53),[1]!obMake("","int",H$10),[1]!obMake("","int",$B87)))</f>
        <v>#N/A</v>
      </c>
      <c r="I87" s="79" t="e">
        <f>[1]!OBGET([1]!OBCALL("",$C$52,"getCorrelation",[1]!obMake("","int",$C$53),[1]!obMake("","int",I$10),[1]!obMake("","int",$B87)))</f>
        <v>#N/A</v>
      </c>
      <c r="J87" s="79" t="e">
        <f>[1]!OBGET([1]!OBCALL("",$C$52,"getCorrelation",[1]!obMake("","int",$C$53),[1]!obMake("","int",J$10),[1]!obMake("","int",$B87)))</f>
        <v>#N/A</v>
      </c>
      <c r="K87" s="79" t="e">
        <f>[1]!OBGET([1]!OBCALL("",$C$52,"getCorrelation",[1]!obMake("","int",$C$53),[1]!obMake("","int",K$10),[1]!obMake("","int",$B87)))</f>
        <v>#N/A</v>
      </c>
      <c r="L87" s="79" t="e">
        <f>[1]!OBGET([1]!OBCALL("",$C$52,"getCorrelation",[1]!obMake("","int",$C$53),[1]!obMake("","int",L$10),[1]!obMake("","int",$B87)))</f>
        <v>#N/A</v>
      </c>
      <c r="M87" s="79" t="e">
        <f>[1]!OBGET([1]!OBCALL("",$C$52,"getCorrelation",[1]!obMake("","int",$C$53),[1]!obMake("","int",M$10),[1]!obMake("","int",$B87)))</f>
        <v>#N/A</v>
      </c>
      <c r="N87" s="79" t="e">
        <f>[1]!OBGET([1]!OBCALL("",$C$52,"getCorrelation",[1]!obMake("","int",$C$53),[1]!obMake("","int",N$10),[1]!obMake("","int",$B87)))</f>
        <v>#N/A</v>
      </c>
      <c r="O87" s="79" t="e">
        <f>[1]!OBGET([1]!OBCALL("",$C$52,"getCorrelation",[1]!obMake("","int",$C$53),[1]!obMake("","int",O$10),[1]!obMake("","int",$B87)))</f>
        <v>#N/A</v>
      </c>
      <c r="P87" s="79" t="e">
        <f>[1]!OBGET([1]!OBCALL("",$C$52,"getCorrelation",[1]!obMake("","int",$C$53),[1]!obMake("","int",P$10),[1]!obMake("","int",$B87)))</f>
        <v>#N/A</v>
      </c>
      <c r="Q87" s="79" t="e">
        <f>[1]!OBGET([1]!OBCALL("",$C$52,"getCorrelation",[1]!obMake("","int",$C$53),[1]!obMake("","int",Q$10),[1]!obMake("","int",$B87)))</f>
        <v>#N/A</v>
      </c>
      <c r="R87" s="79" t="e">
        <f>[1]!OBGET([1]!OBCALL("",$C$52,"getCorrelation",[1]!obMake("","int",$C$53),[1]!obMake("","int",R$10),[1]!obMake("","int",$B87)))</f>
        <v>#N/A</v>
      </c>
      <c r="S87" s="79" t="e">
        <f>[1]!OBGET([1]!OBCALL("",$C$52,"getCorrelation",[1]!obMake("","int",$C$53),[1]!obMake("","int",S$10),[1]!obMake("","int",$B87)))</f>
        <v>#N/A</v>
      </c>
      <c r="T87" s="79" t="e">
        <f>[1]!OBGET([1]!OBCALL("",$C$52,"getCorrelation",[1]!obMake("","int",$C$53),[1]!obMake("","int",T$10),[1]!obMake("","int",$B87)))</f>
        <v>#N/A</v>
      </c>
      <c r="U87" s="79" t="e">
        <f>[1]!OBGET([1]!OBCALL("",$C$52,"getCorrelation",[1]!obMake("","int",$C$53),[1]!obMake("","int",U$10),[1]!obMake("","int",$B87)))</f>
        <v>#N/A</v>
      </c>
      <c r="V87" s="79" t="e">
        <f>[1]!OBGET([1]!OBCALL("",$C$52,"getCorrelation",[1]!obMake("","int",$C$53),[1]!obMake("","int",V$10),[1]!obMake("","int",$B87)))</f>
        <v>#N/A</v>
      </c>
      <c r="W87" s="79" t="e">
        <f>[1]!OBGET([1]!OBCALL("",$C$52,"getCorrelation",[1]!obMake("","int",$C$53),[1]!obMake("","int",W$10),[1]!obMake("","int",$B87)))</f>
        <v>#N/A</v>
      </c>
      <c r="X87" s="79" t="e">
        <f>[1]!OBGET([1]!OBCALL("",$C$52,"getCorrelation",[1]!obMake("","int",$C$53),[1]!obMake("","int",X$10),[1]!obMake("","int",$B87)))</f>
        <v>#N/A</v>
      </c>
      <c r="Y87" s="79" t="e">
        <f>[1]!OBGET([1]!OBCALL("",$C$52,"getCorrelation",[1]!obMake("","int",$C$53),[1]!obMake("","int",Y$10),[1]!obMake("","int",$B87)))</f>
        <v>#N/A</v>
      </c>
      <c r="Z87" s="79" t="e">
        <f>[1]!OBGET([1]!OBCALL("",$C$52,"getCorrelation",[1]!obMake("","int",$C$53),[1]!obMake("","int",Z$10),[1]!obMake("","int",$B87)))</f>
        <v>#N/A</v>
      </c>
      <c r="AA87" s="79" t="e">
        <f>[1]!OBGET([1]!OBCALL("",$C$52,"getCorrelation",[1]!obMake("","int",$C$53),[1]!obMake("","int",AA$10),[1]!obMake("","int",$B87)))</f>
        <v>#N/A</v>
      </c>
      <c r="AB87" s="79" t="e">
        <f>[1]!OBGET([1]!OBCALL("",$C$52,"getCorrelation",[1]!obMake("","int",$C$53),[1]!obMake("","int",AB$10),[1]!obMake("","int",$B87)))</f>
        <v>#N/A</v>
      </c>
      <c r="AC87" s="79" t="e">
        <f>[1]!OBGET([1]!OBCALL("",$C$52,"getCorrelation",[1]!obMake("","int",$C$53),[1]!obMake("","int",AC$10),[1]!obMake("","int",$B87)))</f>
        <v>#N/A</v>
      </c>
      <c r="AD87" s="79" t="e">
        <f>[1]!OBGET([1]!OBCALL("",$C$52,"getCorrelation",[1]!obMake("","int",$C$53),[1]!obMake("","int",AD$10),[1]!obMake("","int",$B87)))</f>
        <v>#N/A</v>
      </c>
      <c r="AE87" s="79" t="e">
        <f>[1]!OBGET([1]!OBCALL("",$C$52,"getCorrelation",[1]!obMake("","int",$C$53),[1]!obMake("","int",AE$10),[1]!obMake("","int",$B87)))</f>
        <v>#N/A</v>
      </c>
      <c r="AF87" s="79" t="e">
        <f>[1]!OBGET([1]!OBCALL("",$C$52,"getCorrelation",[1]!obMake("","int",$C$53),[1]!obMake("","int",AF$10),[1]!obMake("","int",$B87)))</f>
        <v>#N/A</v>
      </c>
      <c r="AG87" s="79" t="e">
        <f>[1]!OBGET([1]!OBCALL("",$C$52,"getCorrelation",[1]!obMake("","int",$C$53),[1]!obMake("","int",AG$10),[1]!obMake("","int",$B87)))</f>
        <v>#N/A</v>
      </c>
      <c r="AH87" s="79" t="e">
        <f>[1]!OBGET([1]!OBCALL("",$C$52,"getCorrelation",[1]!obMake("","int",$C$53),[1]!obMake("","int",AH$10),[1]!obMake("","int",$B87)))</f>
        <v>#N/A</v>
      </c>
      <c r="AI87" s="79" t="e">
        <f>[1]!OBGET([1]!OBCALL("",$C$52,"getCorrelation",[1]!obMake("","int",$C$53),[1]!obMake("","int",AI$10),[1]!obMake("","int",$B87)))</f>
        <v>#N/A</v>
      </c>
      <c r="AJ87" s="79" t="e">
        <f>[1]!OBGET([1]!OBCALL("",$C$52,"getCorrelation",[1]!obMake("","int",$C$53),[1]!obMake("","int",AJ$10),[1]!obMake("","int",$B87)))</f>
        <v>#N/A</v>
      </c>
      <c r="AK87" s="79" t="e">
        <f>[1]!OBGET([1]!OBCALL("",$C$52,"getCorrelation",[1]!obMake("","int",$C$53),[1]!obMake("","int",AK$10),[1]!obMake("","int",$B87)))</f>
        <v>#N/A</v>
      </c>
      <c r="AL87" s="79" t="e">
        <f>[1]!OBGET([1]!OBCALL("",$C$52,"getCorrelation",[1]!obMake("","int",$C$53),[1]!obMake("","int",AL$10),[1]!obMake("","int",$B87)))</f>
        <v>#N/A</v>
      </c>
      <c r="AM87" s="79" t="e">
        <f>[1]!OBGET([1]!OBCALL("",$C$52,"getCorrelation",[1]!obMake("","int",$C$53),[1]!obMake("","int",AM$10),[1]!obMake("","int",$B87)))</f>
        <v>#N/A</v>
      </c>
      <c r="AN87" s="79" t="e">
        <f>[1]!OBGET([1]!OBCALL("",$C$52,"getCorrelation",[1]!obMake("","int",$C$53),[1]!obMake("","int",AN$10),[1]!obMake("","int",$B87)))</f>
        <v>#N/A</v>
      </c>
      <c r="AO87" s="79" t="e">
        <f>[1]!OBGET([1]!OBCALL("",$C$52,"getCorrelation",[1]!obMake("","int",$C$53),[1]!obMake("","int",AO$10),[1]!obMake("","int",$B87)))</f>
        <v>#N/A</v>
      </c>
    </row>
    <row r="88" spans="2:41" ht="13.65" customHeight="1" x14ac:dyDescent="0.25">
      <c r="B88" s="34">
        <v>32</v>
      </c>
      <c r="C88" s="79" t="e">
        <f>[1]!OBGET([1]!OBCALL("",$C$52,"getCorrelation",[1]!obMake("","int",$C$53),[1]!obMake("","int",C$10),[1]!obMake("","int",$B88)))</f>
        <v>#N/A</v>
      </c>
      <c r="D88" s="79" t="e">
        <f>[1]!OBGET([1]!OBCALL("",$C$52,"getCorrelation",[1]!obMake("","int",$C$53),[1]!obMake("","int",D$10),[1]!obMake("","int",$B88)))</f>
        <v>#N/A</v>
      </c>
      <c r="E88" s="79" t="e">
        <f>[1]!OBGET([1]!OBCALL("",$C$52,"getCorrelation",[1]!obMake("","int",$C$53),[1]!obMake("","int",E$10),[1]!obMake("","int",$B88)))</f>
        <v>#N/A</v>
      </c>
      <c r="F88" s="79" t="e">
        <f>[1]!OBGET([1]!OBCALL("",$C$52,"getCorrelation",[1]!obMake("","int",$C$53),[1]!obMake("","int",F$10),[1]!obMake("","int",$B88)))</f>
        <v>#N/A</v>
      </c>
      <c r="G88" s="79" t="e">
        <f>[1]!OBGET([1]!OBCALL("",$C$52,"getCorrelation",[1]!obMake("","int",$C$53),[1]!obMake("","int",G$10),[1]!obMake("","int",$B88)))</f>
        <v>#N/A</v>
      </c>
      <c r="H88" s="79" t="e">
        <f>[1]!OBGET([1]!OBCALL("",$C$52,"getCorrelation",[1]!obMake("","int",$C$53),[1]!obMake("","int",H$10),[1]!obMake("","int",$B88)))</f>
        <v>#N/A</v>
      </c>
      <c r="I88" s="79" t="e">
        <f>[1]!OBGET([1]!OBCALL("",$C$52,"getCorrelation",[1]!obMake("","int",$C$53),[1]!obMake("","int",I$10),[1]!obMake("","int",$B88)))</f>
        <v>#N/A</v>
      </c>
      <c r="J88" s="79" t="e">
        <f>[1]!OBGET([1]!OBCALL("",$C$52,"getCorrelation",[1]!obMake("","int",$C$53),[1]!obMake("","int",J$10),[1]!obMake("","int",$B88)))</f>
        <v>#N/A</v>
      </c>
      <c r="K88" s="79" t="e">
        <f>[1]!OBGET([1]!OBCALL("",$C$52,"getCorrelation",[1]!obMake("","int",$C$53),[1]!obMake("","int",K$10),[1]!obMake("","int",$B88)))</f>
        <v>#N/A</v>
      </c>
      <c r="L88" s="79" t="e">
        <f>[1]!OBGET([1]!OBCALL("",$C$52,"getCorrelation",[1]!obMake("","int",$C$53),[1]!obMake("","int",L$10),[1]!obMake("","int",$B88)))</f>
        <v>#N/A</v>
      </c>
      <c r="M88" s="79" t="e">
        <f>[1]!OBGET([1]!OBCALL("",$C$52,"getCorrelation",[1]!obMake("","int",$C$53),[1]!obMake("","int",M$10),[1]!obMake("","int",$B88)))</f>
        <v>#N/A</v>
      </c>
      <c r="N88" s="79" t="e">
        <f>[1]!OBGET([1]!OBCALL("",$C$52,"getCorrelation",[1]!obMake("","int",$C$53),[1]!obMake("","int",N$10),[1]!obMake("","int",$B88)))</f>
        <v>#N/A</v>
      </c>
      <c r="O88" s="79" t="e">
        <f>[1]!OBGET([1]!OBCALL("",$C$52,"getCorrelation",[1]!obMake("","int",$C$53),[1]!obMake("","int",O$10),[1]!obMake("","int",$B88)))</f>
        <v>#N/A</v>
      </c>
      <c r="P88" s="79" t="e">
        <f>[1]!OBGET([1]!OBCALL("",$C$52,"getCorrelation",[1]!obMake("","int",$C$53),[1]!obMake("","int",P$10),[1]!obMake("","int",$B88)))</f>
        <v>#N/A</v>
      </c>
      <c r="Q88" s="79" t="e">
        <f>[1]!OBGET([1]!OBCALL("",$C$52,"getCorrelation",[1]!obMake("","int",$C$53),[1]!obMake("","int",Q$10),[1]!obMake("","int",$B88)))</f>
        <v>#N/A</v>
      </c>
      <c r="R88" s="79" t="e">
        <f>[1]!OBGET([1]!OBCALL("",$C$52,"getCorrelation",[1]!obMake("","int",$C$53),[1]!obMake("","int",R$10),[1]!obMake("","int",$B88)))</f>
        <v>#N/A</v>
      </c>
      <c r="S88" s="79" t="e">
        <f>[1]!OBGET([1]!OBCALL("",$C$52,"getCorrelation",[1]!obMake("","int",$C$53),[1]!obMake("","int",S$10),[1]!obMake("","int",$B88)))</f>
        <v>#N/A</v>
      </c>
      <c r="T88" s="79" t="e">
        <f>[1]!OBGET([1]!OBCALL("",$C$52,"getCorrelation",[1]!obMake("","int",$C$53),[1]!obMake("","int",T$10),[1]!obMake("","int",$B88)))</f>
        <v>#N/A</v>
      </c>
      <c r="U88" s="79" t="e">
        <f>[1]!OBGET([1]!OBCALL("",$C$52,"getCorrelation",[1]!obMake("","int",$C$53),[1]!obMake("","int",U$10),[1]!obMake("","int",$B88)))</f>
        <v>#N/A</v>
      </c>
      <c r="V88" s="79" t="e">
        <f>[1]!OBGET([1]!OBCALL("",$C$52,"getCorrelation",[1]!obMake("","int",$C$53),[1]!obMake("","int",V$10),[1]!obMake("","int",$B88)))</f>
        <v>#N/A</v>
      </c>
      <c r="W88" s="79" t="e">
        <f>[1]!OBGET([1]!OBCALL("",$C$52,"getCorrelation",[1]!obMake("","int",$C$53),[1]!obMake("","int",W$10),[1]!obMake("","int",$B88)))</f>
        <v>#N/A</v>
      </c>
      <c r="X88" s="79" t="e">
        <f>[1]!OBGET([1]!OBCALL("",$C$52,"getCorrelation",[1]!obMake("","int",$C$53),[1]!obMake("","int",X$10),[1]!obMake("","int",$B88)))</f>
        <v>#N/A</v>
      </c>
      <c r="Y88" s="79" t="e">
        <f>[1]!OBGET([1]!OBCALL("",$C$52,"getCorrelation",[1]!obMake("","int",$C$53),[1]!obMake("","int",Y$10),[1]!obMake("","int",$B88)))</f>
        <v>#N/A</v>
      </c>
      <c r="Z88" s="79" t="e">
        <f>[1]!OBGET([1]!OBCALL("",$C$52,"getCorrelation",[1]!obMake("","int",$C$53),[1]!obMake("","int",Z$10),[1]!obMake("","int",$B88)))</f>
        <v>#N/A</v>
      </c>
      <c r="AA88" s="79" t="e">
        <f>[1]!OBGET([1]!OBCALL("",$C$52,"getCorrelation",[1]!obMake("","int",$C$53),[1]!obMake("","int",AA$10),[1]!obMake("","int",$B88)))</f>
        <v>#N/A</v>
      </c>
      <c r="AB88" s="79" t="e">
        <f>[1]!OBGET([1]!OBCALL("",$C$52,"getCorrelation",[1]!obMake("","int",$C$53),[1]!obMake("","int",AB$10),[1]!obMake("","int",$B88)))</f>
        <v>#N/A</v>
      </c>
      <c r="AC88" s="79" t="e">
        <f>[1]!OBGET([1]!OBCALL("",$C$52,"getCorrelation",[1]!obMake("","int",$C$53),[1]!obMake("","int",AC$10),[1]!obMake("","int",$B88)))</f>
        <v>#N/A</v>
      </c>
      <c r="AD88" s="79" t="e">
        <f>[1]!OBGET([1]!OBCALL("",$C$52,"getCorrelation",[1]!obMake("","int",$C$53),[1]!obMake("","int",AD$10),[1]!obMake("","int",$B88)))</f>
        <v>#N/A</v>
      </c>
      <c r="AE88" s="79" t="e">
        <f>[1]!OBGET([1]!OBCALL("",$C$52,"getCorrelation",[1]!obMake("","int",$C$53),[1]!obMake("","int",AE$10),[1]!obMake("","int",$B88)))</f>
        <v>#N/A</v>
      </c>
      <c r="AF88" s="79" t="e">
        <f>[1]!OBGET([1]!OBCALL("",$C$52,"getCorrelation",[1]!obMake("","int",$C$53),[1]!obMake("","int",AF$10),[1]!obMake("","int",$B88)))</f>
        <v>#N/A</v>
      </c>
      <c r="AG88" s="79" t="e">
        <f>[1]!OBGET([1]!OBCALL("",$C$52,"getCorrelation",[1]!obMake("","int",$C$53),[1]!obMake("","int",AG$10),[1]!obMake("","int",$B88)))</f>
        <v>#N/A</v>
      </c>
      <c r="AH88" s="79" t="e">
        <f>[1]!OBGET([1]!OBCALL("",$C$52,"getCorrelation",[1]!obMake("","int",$C$53),[1]!obMake("","int",AH$10),[1]!obMake("","int",$B88)))</f>
        <v>#N/A</v>
      </c>
      <c r="AI88" s="79" t="e">
        <f>[1]!OBGET([1]!OBCALL("",$C$52,"getCorrelation",[1]!obMake("","int",$C$53),[1]!obMake("","int",AI$10),[1]!obMake("","int",$B88)))</f>
        <v>#N/A</v>
      </c>
      <c r="AJ88" s="79" t="e">
        <f>[1]!OBGET([1]!OBCALL("",$C$52,"getCorrelation",[1]!obMake("","int",$C$53),[1]!obMake("","int",AJ$10),[1]!obMake("","int",$B88)))</f>
        <v>#N/A</v>
      </c>
      <c r="AK88" s="79" t="e">
        <f>[1]!OBGET([1]!OBCALL("",$C$52,"getCorrelation",[1]!obMake("","int",$C$53),[1]!obMake("","int",AK$10),[1]!obMake("","int",$B88)))</f>
        <v>#N/A</v>
      </c>
      <c r="AL88" s="79" t="e">
        <f>[1]!OBGET([1]!OBCALL("",$C$52,"getCorrelation",[1]!obMake("","int",$C$53),[1]!obMake("","int",AL$10),[1]!obMake("","int",$B88)))</f>
        <v>#N/A</v>
      </c>
      <c r="AM88" s="79" t="e">
        <f>[1]!OBGET([1]!OBCALL("",$C$52,"getCorrelation",[1]!obMake("","int",$C$53),[1]!obMake("","int",AM$10),[1]!obMake("","int",$B88)))</f>
        <v>#N/A</v>
      </c>
      <c r="AN88" s="79" t="e">
        <f>[1]!OBGET([1]!OBCALL("",$C$52,"getCorrelation",[1]!obMake("","int",$C$53),[1]!obMake("","int",AN$10),[1]!obMake("","int",$B88)))</f>
        <v>#N/A</v>
      </c>
      <c r="AO88" s="79" t="e">
        <f>[1]!OBGET([1]!OBCALL("",$C$52,"getCorrelation",[1]!obMake("","int",$C$53),[1]!obMake("","int",AO$10),[1]!obMake("","int",$B88)))</f>
        <v>#N/A</v>
      </c>
    </row>
    <row r="89" spans="2:41" ht="13.65" customHeight="1" x14ac:dyDescent="0.25">
      <c r="B89" s="34">
        <v>33</v>
      </c>
      <c r="C89" s="79" t="e">
        <f>[1]!OBGET([1]!OBCALL("",$C$52,"getCorrelation",[1]!obMake("","int",$C$53),[1]!obMake("","int",C$10),[1]!obMake("","int",$B89)))</f>
        <v>#N/A</v>
      </c>
      <c r="D89" s="79" t="e">
        <f>[1]!OBGET([1]!OBCALL("",$C$52,"getCorrelation",[1]!obMake("","int",$C$53),[1]!obMake("","int",D$10),[1]!obMake("","int",$B89)))</f>
        <v>#N/A</v>
      </c>
      <c r="E89" s="79" t="e">
        <f>[1]!OBGET([1]!OBCALL("",$C$52,"getCorrelation",[1]!obMake("","int",$C$53),[1]!obMake("","int",E$10),[1]!obMake("","int",$B89)))</f>
        <v>#N/A</v>
      </c>
      <c r="F89" s="79" t="e">
        <f>[1]!OBGET([1]!OBCALL("",$C$52,"getCorrelation",[1]!obMake("","int",$C$53),[1]!obMake("","int",F$10),[1]!obMake("","int",$B89)))</f>
        <v>#N/A</v>
      </c>
      <c r="G89" s="79" t="e">
        <f>[1]!OBGET([1]!OBCALL("",$C$52,"getCorrelation",[1]!obMake("","int",$C$53),[1]!obMake("","int",G$10),[1]!obMake("","int",$B89)))</f>
        <v>#N/A</v>
      </c>
      <c r="H89" s="79" t="e">
        <f>[1]!OBGET([1]!OBCALL("",$C$52,"getCorrelation",[1]!obMake("","int",$C$53),[1]!obMake("","int",H$10),[1]!obMake("","int",$B89)))</f>
        <v>#N/A</v>
      </c>
      <c r="I89" s="79" t="e">
        <f>[1]!OBGET([1]!OBCALL("",$C$52,"getCorrelation",[1]!obMake("","int",$C$53),[1]!obMake("","int",I$10),[1]!obMake("","int",$B89)))</f>
        <v>#N/A</v>
      </c>
      <c r="J89" s="79" t="e">
        <f>[1]!OBGET([1]!OBCALL("",$C$52,"getCorrelation",[1]!obMake("","int",$C$53),[1]!obMake("","int",J$10),[1]!obMake("","int",$B89)))</f>
        <v>#N/A</v>
      </c>
      <c r="K89" s="79" t="e">
        <f>[1]!OBGET([1]!OBCALL("",$C$52,"getCorrelation",[1]!obMake("","int",$C$53),[1]!obMake("","int",K$10),[1]!obMake("","int",$B89)))</f>
        <v>#N/A</v>
      </c>
      <c r="L89" s="79" t="e">
        <f>[1]!OBGET([1]!OBCALL("",$C$52,"getCorrelation",[1]!obMake("","int",$C$53),[1]!obMake("","int",L$10),[1]!obMake("","int",$B89)))</f>
        <v>#N/A</v>
      </c>
      <c r="M89" s="79" t="e">
        <f>[1]!OBGET([1]!OBCALL("",$C$52,"getCorrelation",[1]!obMake("","int",$C$53),[1]!obMake("","int",M$10),[1]!obMake("","int",$B89)))</f>
        <v>#N/A</v>
      </c>
      <c r="N89" s="79" t="e">
        <f>[1]!OBGET([1]!OBCALL("",$C$52,"getCorrelation",[1]!obMake("","int",$C$53),[1]!obMake("","int",N$10),[1]!obMake("","int",$B89)))</f>
        <v>#N/A</v>
      </c>
      <c r="O89" s="79" t="e">
        <f>[1]!OBGET([1]!OBCALL("",$C$52,"getCorrelation",[1]!obMake("","int",$C$53),[1]!obMake("","int",O$10),[1]!obMake("","int",$B89)))</f>
        <v>#N/A</v>
      </c>
      <c r="P89" s="79" t="e">
        <f>[1]!OBGET([1]!OBCALL("",$C$52,"getCorrelation",[1]!obMake("","int",$C$53),[1]!obMake("","int",P$10),[1]!obMake("","int",$B89)))</f>
        <v>#N/A</v>
      </c>
      <c r="Q89" s="79" t="e">
        <f>[1]!OBGET([1]!OBCALL("",$C$52,"getCorrelation",[1]!obMake("","int",$C$53),[1]!obMake("","int",Q$10),[1]!obMake("","int",$B89)))</f>
        <v>#N/A</v>
      </c>
      <c r="R89" s="79" t="e">
        <f>[1]!OBGET([1]!OBCALL("",$C$52,"getCorrelation",[1]!obMake("","int",$C$53),[1]!obMake("","int",R$10),[1]!obMake("","int",$B89)))</f>
        <v>#N/A</v>
      </c>
      <c r="S89" s="79" t="e">
        <f>[1]!OBGET([1]!OBCALL("",$C$52,"getCorrelation",[1]!obMake("","int",$C$53),[1]!obMake("","int",S$10),[1]!obMake("","int",$B89)))</f>
        <v>#N/A</v>
      </c>
      <c r="T89" s="79" t="e">
        <f>[1]!OBGET([1]!OBCALL("",$C$52,"getCorrelation",[1]!obMake("","int",$C$53),[1]!obMake("","int",T$10),[1]!obMake("","int",$B89)))</f>
        <v>#N/A</v>
      </c>
      <c r="U89" s="79" t="e">
        <f>[1]!OBGET([1]!OBCALL("",$C$52,"getCorrelation",[1]!obMake("","int",$C$53),[1]!obMake("","int",U$10),[1]!obMake("","int",$B89)))</f>
        <v>#N/A</v>
      </c>
      <c r="V89" s="79" t="e">
        <f>[1]!OBGET([1]!OBCALL("",$C$52,"getCorrelation",[1]!obMake("","int",$C$53),[1]!obMake("","int",V$10),[1]!obMake("","int",$B89)))</f>
        <v>#N/A</v>
      </c>
      <c r="W89" s="79" t="e">
        <f>[1]!OBGET([1]!OBCALL("",$C$52,"getCorrelation",[1]!obMake("","int",$C$53),[1]!obMake("","int",W$10),[1]!obMake("","int",$B89)))</f>
        <v>#N/A</v>
      </c>
      <c r="X89" s="79" t="e">
        <f>[1]!OBGET([1]!OBCALL("",$C$52,"getCorrelation",[1]!obMake("","int",$C$53),[1]!obMake("","int",X$10),[1]!obMake("","int",$B89)))</f>
        <v>#N/A</v>
      </c>
      <c r="Y89" s="79" t="e">
        <f>[1]!OBGET([1]!OBCALL("",$C$52,"getCorrelation",[1]!obMake("","int",$C$53),[1]!obMake("","int",Y$10),[1]!obMake("","int",$B89)))</f>
        <v>#N/A</v>
      </c>
      <c r="Z89" s="79" t="e">
        <f>[1]!OBGET([1]!OBCALL("",$C$52,"getCorrelation",[1]!obMake("","int",$C$53),[1]!obMake("","int",Z$10),[1]!obMake("","int",$B89)))</f>
        <v>#N/A</v>
      </c>
      <c r="AA89" s="79" t="e">
        <f>[1]!OBGET([1]!OBCALL("",$C$52,"getCorrelation",[1]!obMake("","int",$C$53),[1]!obMake("","int",AA$10),[1]!obMake("","int",$B89)))</f>
        <v>#N/A</v>
      </c>
      <c r="AB89" s="79" t="e">
        <f>[1]!OBGET([1]!OBCALL("",$C$52,"getCorrelation",[1]!obMake("","int",$C$53),[1]!obMake("","int",AB$10),[1]!obMake("","int",$B89)))</f>
        <v>#N/A</v>
      </c>
      <c r="AC89" s="79" t="e">
        <f>[1]!OBGET([1]!OBCALL("",$C$52,"getCorrelation",[1]!obMake("","int",$C$53),[1]!obMake("","int",AC$10),[1]!obMake("","int",$B89)))</f>
        <v>#N/A</v>
      </c>
      <c r="AD89" s="79" t="e">
        <f>[1]!OBGET([1]!OBCALL("",$C$52,"getCorrelation",[1]!obMake("","int",$C$53),[1]!obMake("","int",AD$10),[1]!obMake("","int",$B89)))</f>
        <v>#N/A</v>
      </c>
      <c r="AE89" s="79" t="e">
        <f>[1]!OBGET([1]!OBCALL("",$C$52,"getCorrelation",[1]!obMake("","int",$C$53),[1]!obMake("","int",AE$10),[1]!obMake("","int",$B89)))</f>
        <v>#N/A</v>
      </c>
      <c r="AF89" s="79" t="e">
        <f>[1]!OBGET([1]!OBCALL("",$C$52,"getCorrelation",[1]!obMake("","int",$C$53),[1]!obMake("","int",AF$10),[1]!obMake("","int",$B89)))</f>
        <v>#N/A</v>
      </c>
      <c r="AG89" s="79" t="e">
        <f>[1]!OBGET([1]!OBCALL("",$C$52,"getCorrelation",[1]!obMake("","int",$C$53),[1]!obMake("","int",AG$10),[1]!obMake("","int",$B89)))</f>
        <v>#N/A</v>
      </c>
      <c r="AH89" s="79" t="e">
        <f>[1]!OBGET([1]!OBCALL("",$C$52,"getCorrelation",[1]!obMake("","int",$C$53),[1]!obMake("","int",AH$10),[1]!obMake("","int",$B89)))</f>
        <v>#N/A</v>
      </c>
      <c r="AI89" s="79" t="e">
        <f>[1]!OBGET([1]!OBCALL("",$C$52,"getCorrelation",[1]!obMake("","int",$C$53),[1]!obMake("","int",AI$10),[1]!obMake("","int",$B89)))</f>
        <v>#N/A</v>
      </c>
      <c r="AJ89" s="79" t="e">
        <f>[1]!OBGET([1]!OBCALL("",$C$52,"getCorrelation",[1]!obMake("","int",$C$53),[1]!obMake("","int",AJ$10),[1]!obMake("","int",$B89)))</f>
        <v>#N/A</v>
      </c>
      <c r="AK89" s="79" t="e">
        <f>[1]!OBGET([1]!OBCALL("",$C$52,"getCorrelation",[1]!obMake("","int",$C$53),[1]!obMake("","int",AK$10),[1]!obMake("","int",$B89)))</f>
        <v>#N/A</v>
      </c>
      <c r="AL89" s="79" t="e">
        <f>[1]!OBGET([1]!OBCALL("",$C$52,"getCorrelation",[1]!obMake("","int",$C$53),[1]!obMake("","int",AL$10),[1]!obMake("","int",$B89)))</f>
        <v>#N/A</v>
      </c>
      <c r="AM89" s="79" t="e">
        <f>[1]!OBGET([1]!OBCALL("",$C$52,"getCorrelation",[1]!obMake("","int",$C$53),[1]!obMake("","int",AM$10),[1]!obMake("","int",$B89)))</f>
        <v>#N/A</v>
      </c>
      <c r="AN89" s="79" t="e">
        <f>[1]!OBGET([1]!OBCALL("",$C$52,"getCorrelation",[1]!obMake("","int",$C$53),[1]!obMake("","int",AN$10),[1]!obMake("","int",$B89)))</f>
        <v>#N/A</v>
      </c>
      <c r="AO89" s="79" t="e">
        <f>[1]!OBGET([1]!OBCALL("",$C$52,"getCorrelation",[1]!obMake("","int",$C$53),[1]!obMake("","int",AO$10),[1]!obMake("","int",$B89)))</f>
        <v>#N/A</v>
      </c>
    </row>
    <row r="90" spans="2:41" ht="13.65" customHeight="1" x14ac:dyDescent="0.25">
      <c r="B90" s="34">
        <v>34</v>
      </c>
      <c r="C90" s="79" t="e">
        <f>[1]!OBGET([1]!OBCALL("",$C$52,"getCorrelation",[1]!obMake("","int",$C$53),[1]!obMake("","int",C$10),[1]!obMake("","int",$B90)))</f>
        <v>#N/A</v>
      </c>
      <c r="D90" s="79" t="e">
        <f>[1]!OBGET([1]!OBCALL("",$C$52,"getCorrelation",[1]!obMake("","int",$C$53),[1]!obMake("","int",D$10),[1]!obMake("","int",$B90)))</f>
        <v>#N/A</v>
      </c>
      <c r="E90" s="79" t="e">
        <f>[1]!OBGET([1]!OBCALL("",$C$52,"getCorrelation",[1]!obMake("","int",$C$53),[1]!obMake("","int",E$10),[1]!obMake("","int",$B90)))</f>
        <v>#N/A</v>
      </c>
      <c r="F90" s="79" t="e">
        <f>[1]!OBGET([1]!OBCALL("",$C$52,"getCorrelation",[1]!obMake("","int",$C$53),[1]!obMake("","int",F$10),[1]!obMake("","int",$B90)))</f>
        <v>#N/A</v>
      </c>
      <c r="G90" s="79" t="e">
        <f>[1]!OBGET([1]!OBCALL("",$C$52,"getCorrelation",[1]!obMake("","int",$C$53),[1]!obMake("","int",G$10),[1]!obMake("","int",$B90)))</f>
        <v>#N/A</v>
      </c>
      <c r="H90" s="79" t="e">
        <f>[1]!OBGET([1]!OBCALL("",$C$52,"getCorrelation",[1]!obMake("","int",$C$53),[1]!obMake("","int",H$10),[1]!obMake("","int",$B90)))</f>
        <v>#N/A</v>
      </c>
      <c r="I90" s="79" t="e">
        <f>[1]!OBGET([1]!OBCALL("",$C$52,"getCorrelation",[1]!obMake("","int",$C$53),[1]!obMake("","int",I$10),[1]!obMake("","int",$B90)))</f>
        <v>#N/A</v>
      </c>
      <c r="J90" s="79" t="e">
        <f>[1]!OBGET([1]!OBCALL("",$C$52,"getCorrelation",[1]!obMake("","int",$C$53),[1]!obMake("","int",J$10),[1]!obMake("","int",$B90)))</f>
        <v>#N/A</v>
      </c>
      <c r="K90" s="79" t="e">
        <f>[1]!OBGET([1]!OBCALL("",$C$52,"getCorrelation",[1]!obMake("","int",$C$53),[1]!obMake("","int",K$10),[1]!obMake("","int",$B90)))</f>
        <v>#N/A</v>
      </c>
      <c r="L90" s="79" t="e">
        <f>[1]!OBGET([1]!OBCALL("",$C$52,"getCorrelation",[1]!obMake("","int",$C$53),[1]!obMake("","int",L$10),[1]!obMake("","int",$B90)))</f>
        <v>#N/A</v>
      </c>
      <c r="M90" s="79" t="e">
        <f>[1]!OBGET([1]!OBCALL("",$C$52,"getCorrelation",[1]!obMake("","int",$C$53),[1]!obMake("","int",M$10),[1]!obMake("","int",$B90)))</f>
        <v>#N/A</v>
      </c>
      <c r="N90" s="79" t="e">
        <f>[1]!OBGET([1]!OBCALL("",$C$52,"getCorrelation",[1]!obMake("","int",$C$53),[1]!obMake("","int",N$10),[1]!obMake("","int",$B90)))</f>
        <v>#N/A</v>
      </c>
      <c r="O90" s="79" t="e">
        <f>[1]!OBGET([1]!OBCALL("",$C$52,"getCorrelation",[1]!obMake("","int",$C$53),[1]!obMake("","int",O$10),[1]!obMake("","int",$B90)))</f>
        <v>#N/A</v>
      </c>
      <c r="P90" s="79" t="e">
        <f>[1]!OBGET([1]!OBCALL("",$C$52,"getCorrelation",[1]!obMake("","int",$C$53),[1]!obMake("","int",P$10),[1]!obMake("","int",$B90)))</f>
        <v>#N/A</v>
      </c>
      <c r="Q90" s="79" t="e">
        <f>[1]!OBGET([1]!OBCALL("",$C$52,"getCorrelation",[1]!obMake("","int",$C$53),[1]!obMake("","int",Q$10),[1]!obMake("","int",$B90)))</f>
        <v>#N/A</v>
      </c>
      <c r="R90" s="79" t="e">
        <f>[1]!OBGET([1]!OBCALL("",$C$52,"getCorrelation",[1]!obMake("","int",$C$53),[1]!obMake("","int",R$10),[1]!obMake("","int",$B90)))</f>
        <v>#N/A</v>
      </c>
      <c r="S90" s="79" t="e">
        <f>[1]!OBGET([1]!OBCALL("",$C$52,"getCorrelation",[1]!obMake("","int",$C$53),[1]!obMake("","int",S$10),[1]!obMake("","int",$B90)))</f>
        <v>#N/A</v>
      </c>
      <c r="T90" s="79" t="e">
        <f>[1]!OBGET([1]!OBCALL("",$C$52,"getCorrelation",[1]!obMake("","int",$C$53),[1]!obMake("","int",T$10),[1]!obMake("","int",$B90)))</f>
        <v>#N/A</v>
      </c>
      <c r="U90" s="79" t="e">
        <f>[1]!OBGET([1]!OBCALL("",$C$52,"getCorrelation",[1]!obMake("","int",$C$53),[1]!obMake("","int",U$10),[1]!obMake("","int",$B90)))</f>
        <v>#N/A</v>
      </c>
      <c r="V90" s="79" t="e">
        <f>[1]!OBGET([1]!OBCALL("",$C$52,"getCorrelation",[1]!obMake("","int",$C$53),[1]!obMake("","int",V$10),[1]!obMake("","int",$B90)))</f>
        <v>#N/A</v>
      </c>
      <c r="W90" s="79" t="e">
        <f>[1]!OBGET([1]!OBCALL("",$C$52,"getCorrelation",[1]!obMake("","int",$C$53),[1]!obMake("","int",W$10),[1]!obMake("","int",$B90)))</f>
        <v>#N/A</v>
      </c>
      <c r="X90" s="79" t="e">
        <f>[1]!OBGET([1]!OBCALL("",$C$52,"getCorrelation",[1]!obMake("","int",$C$53),[1]!obMake("","int",X$10),[1]!obMake("","int",$B90)))</f>
        <v>#N/A</v>
      </c>
      <c r="Y90" s="79" t="e">
        <f>[1]!OBGET([1]!OBCALL("",$C$52,"getCorrelation",[1]!obMake("","int",$C$53),[1]!obMake("","int",Y$10),[1]!obMake("","int",$B90)))</f>
        <v>#N/A</v>
      </c>
      <c r="Z90" s="79" t="e">
        <f>[1]!OBGET([1]!OBCALL("",$C$52,"getCorrelation",[1]!obMake("","int",$C$53),[1]!obMake("","int",Z$10),[1]!obMake("","int",$B90)))</f>
        <v>#N/A</v>
      </c>
      <c r="AA90" s="79" t="e">
        <f>[1]!OBGET([1]!OBCALL("",$C$52,"getCorrelation",[1]!obMake("","int",$C$53),[1]!obMake("","int",AA$10),[1]!obMake("","int",$B90)))</f>
        <v>#N/A</v>
      </c>
      <c r="AB90" s="79" t="e">
        <f>[1]!OBGET([1]!OBCALL("",$C$52,"getCorrelation",[1]!obMake("","int",$C$53),[1]!obMake("","int",AB$10),[1]!obMake("","int",$B90)))</f>
        <v>#N/A</v>
      </c>
      <c r="AC90" s="79" t="e">
        <f>[1]!OBGET([1]!OBCALL("",$C$52,"getCorrelation",[1]!obMake("","int",$C$53),[1]!obMake("","int",AC$10),[1]!obMake("","int",$B90)))</f>
        <v>#N/A</v>
      </c>
      <c r="AD90" s="79" t="e">
        <f>[1]!OBGET([1]!OBCALL("",$C$52,"getCorrelation",[1]!obMake("","int",$C$53),[1]!obMake("","int",AD$10),[1]!obMake("","int",$B90)))</f>
        <v>#N/A</v>
      </c>
      <c r="AE90" s="79" t="e">
        <f>[1]!OBGET([1]!OBCALL("",$C$52,"getCorrelation",[1]!obMake("","int",$C$53),[1]!obMake("","int",AE$10),[1]!obMake("","int",$B90)))</f>
        <v>#N/A</v>
      </c>
      <c r="AF90" s="79" t="e">
        <f>[1]!OBGET([1]!OBCALL("",$C$52,"getCorrelation",[1]!obMake("","int",$C$53),[1]!obMake("","int",AF$10),[1]!obMake("","int",$B90)))</f>
        <v>#N/A</v>
      </c>
      <c r="AG90" s="79" t="e">
        <f>[1]!OBGET([1]!OBCALL("",$C$52,"getCorrelation",[1]!obMake("","int",$C$53),[1]!obMake("","int",AG$10),[1]!obMake("","int",$B90)))</f>
        <v>#N/A</v>
      </c>
      <c r="AH90" s="79" t="e">
        <f>[1]!OBGET([1]!OBCALL("",$C$52,"getCorrelation",[1]!obMake("","int",$C$53),[1]!obMake("","int",AH$10),[1]!obMake("","int",$B90)))</f>
        <v>#N/A</v>
      </c>
      <c r="AI90" s="79" t="e">
        <f>[1]!OBGET([1]!OBCALL("",$C$52,"getCorrelation",[1]!obMake("","int",$C$53),[1]!obMake("","int",AI$10),[1]!obMake("","int",$B90)))</f>
        <v>#N/A</v>
      </c>
      <c r="AJ90" s="79" t="e">
        <f>[1]!OBGET([1]!OBCALL("",$C$52,"getCorrelation",[1]!obMake("","int",$C$53),[1]!obMake("","int",AJ$10),[1]!obMake("","int",$B90)))</f>
        <v>#N/A</v>
      </c>
      <c r="AK90" s="79" t="e">
        <f>[1]!OBGET([1]!OBCALL("",$C$52,"getCorrelation",[1]!obMake("","int",$C$53),[1]!obMake("","int",AK$10),[1]!obMake("","int",$B90)))</f>
        <v>#N/A</v>
      </c>
      <c r="AL90" s="79" t="e">
        <f>[1]!OBGET([1]!OBCALL("",$C$52,"getCorrelation",[1]!obMake("","int",$C$53),[1]!obMake("","int",AL$10),[1]!obMake("","int",$B90)))</f>
        <v>#N/A</v>
      </c>
      <c r="AM90" s="79" t="e">
        <f>[1]!OBGET([1]!OBCALL("",$C$52,"getCorrelation",[1]!obMake("","int",$C$53),[1]!obMake("","int",AM$10),[1]!obMake("","int",$B90)))</f>
        <v>#N/A</v>
      </c>
      <c r="AN90" s="79" t="e">
        <f>[1]!OBGET([1]!OBCALL("",$C$52,"getCorrelation",[1]!obMake("","int",$C$53),[1]!obMake("","int",AN$10),[1]!obMake("","int",$B90)))</f>
        <v>#N/A</v>
      </c>
      <c r="AO90" s="79" t="e">
        <f>[1]!OBGET([1]!OBCALL("",$C$52,"getCorrelation",[1]!obMake("","int",$C$53),[1]!obMake("","int",AO$10),[1]!obMake("","int",$B90)))</f>
        <v>#N/A</v>
      </c>
    </row>
    <row r="91" spans="2:41" ht="13.65" customHeight="1" x14ac:dyDescent="0.25">
      <c r="B91" s="34">
        <v>35</v>
      </c>
      <c r="C91" s="79" t="e">
        <f>[1]!OBGET([1]!OBCALL("",$C$52,"getCorrelation",[1]!obMake("","int",$C$53),[1]!obMake("","int",C$10),[1]!obMake("","int",$B91)))</f>
        <v>#N/A</v>
      </c>
      <c r="D91" s="79" t="e">
        <f>[1]!OBGET([1]!OBCALL("",$C$52,"getCorrelation",[1]!obMake("","int",$C$53),[1]!obMake("","int",D$10),[1]!obMake("","int",$B91)))</f>
        <v>#N/A</v>
      </c>
      <c r="E91" s="79" t="e">
        <f>[1]!OBGET([1]!OBCALL("",$C$52,"getCorrelation",[1]!obMake("","int",$C$53),[1]!obMake("","int",E$10),[1]!obMake("","int",$B91)))</f>
        <v>#N/A</v>
      </c>
      <c r="F91" s="79" t="e">
        <f>[1]!OBGET([1]!OBCALL("",$C$52,"getCorrelation",[1]!obMake("","int",$C$53),[1]!obMake("","int",F$10),[1]!obMake("","int",$B91)))</f>
        <v>#N/A</v>
      </c>
      <c r="G91" s="79" t="e">
        <f>[1]!OBGET([1]!OBCALL("",$C$52,"getCorrelation",[1]!obMake("","int",$C$53),[1]!obMake("","int",G$10),[1]!obMake("","int",$B91)))</f>
        <v>#N/A</v>
      </c>
      <c r="H91" s="79" t="e">
        <f>[1]!OBGET([1]!OBCALL("",$C$52,"getCorrelation",[1]!obMake("","int",$C$53),[1]!obMake("","int",H$10),[1]!obMake("","int",$B91)))</f>
        <v>#N/A</v>
      </c>
      <c r="I91" s="79" t="e">
        <f>[1]!OBGET([1]!OBCALL("",$C$52,"getCorrelation",[1]!obMake("","int",$C$53),[1]!obMake("","int",I$10),[1]!obMake("","int",$B91)))</f>
        <v>#N/A</v>
      </c>
      <c r="J91" s="79" t="e">
        <f>[1]!OBGET([1]!OBCALL("",$C$52,"getCorrelation",[1]!obMake("","int",$C$53),[1]!obMake("","int",J$10),[1]!obMake("","int",$B91)))</f>
        <v>#N/A</v>
      </c>
      <c r="K91" s="79" t="e">
        <f>[1]!OBGET([1]!OBCALL("",$C$52,"getCorrelation",[1]!obMake("","int",$C$53),[1]!obMake("","int",K$10),[1]!obMake("","int",$B91)))</f>
        <v>#N/A</v>
      </c>
      <c r="L91" s="79" t="e">
        <f>[1]!OBGET([1]!OBCALL("",$C$52,"getCorrelation",[1]!obMake("","int",$C$53),[1]!obMake("","int",L$10),[1]!obMake("","int",$B91)))</f>
        <v>#N/A</v>
      </c>
      <c r="M91" s="79" t="e">
        <f>[1]!OBGET([1]!OBCALL("",$C$52,"getCorrelation",[1]!obMake("","int",$C$53),[1]!obMake("","int",M$10),[1]!obMake("","int",$B91)))</f>
        <v>#N/A</v>
      </c>
      <c r="N91" s="79" t="e">
        <f>[1]!OBGET([1]!OBCALL("",$C$52,"getCorrelation",[1]!obMake("","int",$C$53),[1]!obMake("","int",N$10),[1]!obMake("","int",$B91)))</f>
        <v>#N/A</v>
      </c>
      <c r="O91" s="79" t="e">
        <f>[1]!OBGET([1]!OBCALL("",$C$52,"getCorrelation",[1]!obMake("","int",$C$53),[1]!obMake("","int",O$10),[1]!obMake("","int",$B91)))</f>
        <v>#N/A</v>
      </c>
      <c r="P91" s="79" t="e">
        <f>[1]!OBGET([1]!OBCALL("",$C$52,"getCorrelation",[1]!obMake("","int",$C$53),[1]!obMake("","int",P$10),[1]!obMake("","int",$B91)))</f>
        <v>#N/A</v>
      </c>
      <c r="Q91" s="79" t="e">
        <f>[1]!OBGET([1]!OBCALL("",$C$52,"getCorrelation",[1]!obMake("","int",$C$53),[1]!obMake("","int",Q$10),[1]!obMake("","int",$B91)))</f>
        <v>#N/A</v>
      </c>
      <c r="R91" s="79" t="e">
        <f>[1]!OBGET([1]!OBCALL("",$C$52,"getCorrelation",[1]!obMake("","int",$C$53),[1]!obMake("","int",R$10),[1]!obMake("","int",$B91)))</f>
        <v>#N/A</v>
      </c>
      <c r="S91" s="79" t="e">
        <f>[1]!OBGET([1]!OBCALL("",$C$52,"getCorrelation",[1]!obMake("","int",$C$53),[1]!obMake("","int",S$10),[1]!obMake("","int",$B91)))</f>
        <v>#N/A</v>
      </c>
      <c r="T91" s="79" t="e">
        <f>[1]!OBGET([1]!OBCALL("",$C$52,"getCorrelation",[1]!obMake("","int",$C$53),[1]!obMake("","int",T$10),[1]!obMake("","int",$B91)))</f>
        <v>#N/A</v>
      </c>
      <c r="U91" s="79" t="e">
        <f>[1]!OBGET([1]!OBCALL("",$C$52,"getCorrelation",[1]!obMake("","int",$C$53),[1]!obMake("","int",U$10),[1]!obMake("","int",$B91)))</f>
        <v>#N/A</v>
      </c>
      <c r="V91" s="79" t="e">
        <f>[1]!OBGET([1]!OBCALL("",$C$52,"getCorrelation",[1]!obMake("","int",$C$53),[1]!obMake("","int",V$10),[1]!obMake("","int",$B91)))</f>
        <v>#N/A</v>
      </c>
      <c r="W91" s="79" t="e">
        <f>[1]!OBGET([1]!OBCALL("",$C$52,"getCorrelation",[1]!obMake("","int",$C$53),[1]!obMake("","int",W$10),[1]!obMake("","int",$B91)))</f>
        <v>#N/A</v>
      </c>
      <c r="X91" s="79" t="e">
        <f>[1]!OBGET([1]!OBCALL("",$C$52,"getCorrelation",[1]!obMake("","int",$C$53),[1]!obMake("","int",X$10),[1]!obMake("","int",$B91)))</f>
        <v>#N/A</v>
      </c>
      <c r="Y91" s="79" t="e">
        <f>[1]!OBGET([1]!OBCALL("",$C$52,"getCorrelation",[1]!obMake("","int",$C$53),[1]!obMake("","int",Y$10),[1]!obMake("","int",$B91)))</f>
        <v>#N/A</v>
      </c>
      <c r="Z91" s="79" t="e">
        <f>[1]!OBGET([1]!OBCALL("",$C$52,"getCorrelation",[1]!obMake("","int",$C$53),[1]!obMake("","int",Z$10),[1]!obMake("","int",$B91)))</f>
        <v>#N/A</v>
      </c>
      <c r="AA91" s="79" t="e">
        <f>[1]!OBGET([1]!OBCALL("",$C$52,"getCorrelation",[1]!obMake("","int",$C$53),[1]!obMake("","int",AA$10),[1]!obMake("","int",$B91)))</f>
        <v>#N/A</v>
      </c>
      <c r="AB91" s="79" t="e">
        <f>[1]!OBGET([1]!OBCALL("",$C$52,"getCorrelation",[1]!obMake("","int",$C$53),[1]!obMake("","int",AB$10),[1]!obMake("","int",$B91)))</f>
        <v>#N/A</v>
      </c>
      <c r="AC91" s="79" t="e">
        <f>[1]!OBGET([1]!OBCALL("",$C$52,"getCorrelation",[1]!obMake("","int",$C$53),[1]!obMake("","int",AC$10),[1]!obMake("","int",$B91)))</f>
        <v>#N/A</v>
      </c>
      <c r="AD91" s="79" t="e">
        <f>[1]!OBGET([1]!OBCALL("",$C$52,"getCorrelation",[1]!obMake("","int",$C$53),[1]!obMake("","int",AD$10),[1]!obMake("","int",$B91)))</f>
        <v>#N/A</v>
      </c>
      <c r="AE91" s="79" t="e">
        <f>[1]!OBGET([1]!OBCALL("",$C$52,"getCorrelation",[1]!obMake("","int",$C$53),[1]!obMake("","int",AE$10),[1]!obMake("","int",$B91)))</f>
        <v>#N/A</v>
      </c>
      <c r="AF91" s="79" t="e">
        <f>[1]!OBGET([1]!OBCALL("",$C$52,"getCorrelation",[1]!obMake("","int",$C$53),[1]!obMake("","int",AF$10),[1]!obMake("","int",$B91)))</f>
        <v>#N/A</v>
      </c>
      <c r="AG91" s="79" t="e">
        <f>[1]!OBGET([1]!OBCALL("",$C$52,"getCorrelation",[1]!obMake("","int",$C$53),[1]!obMake("","int",AG$10),[1]!obMake("","int",$B91)))</f>
        <v>#N/A</v>
      </c>
      <c r="AH91" s="79" t="e">
        <f>[1]!OBGET([1]!OBCALL("",$C$52,"getCorrelation",[1]!obMake("","int",$C$53),[1]!obMake("","int",AH$10),[1]!obMake("","int",$B91)))</f>
        <v>#N/A</v>
      </c>
      <c r="AI91" s="79" t="e">
        <f>[1]!OBGET([1]!OBCALL("",$C$52,"getCorrelation",[1]!obMake("","int",$C$53),[1]!obMake("","int",AI$10),[1]!obMake("","int",$B91)))</f>
        <v>#N/A</v>
      </c>
      <c r="AJ91" s="79" t="e">
        <f>[1]!OBGET([1]!OBCALL("",$C$52,"getCorrelation",[1]!obMake("","int",$C$53),[1]!obMake("","int",AJ$10),[1]!obMake("","int",$B91)))</f>
        <v>#N/A</v>
      </c>
      <c r="AK91" s="79" t="e">
        <f>[1]!OBGET([1]!OBCALL("",$C$52,"getCorrelation",[1]!obMake("","int",$C$53),[1]!obMake("","int",AK$10),[1]!obMake("","int",$B91)))</f>
        <v>#N/A</v>
      </c>
      <c r="AL91" s="79" t="e">
        <f>[1]!OBGET([1]!OBCALL("",$C$52,"getCorrelation",[1]!obMake("","int",$C$53),[1]!obMake("","int",AL$10),[1]!obMake("","int",$B91)))</f>
        <v>#N/A</v>
      </c>
      <c r="AM91" s="79" t="e">
        <f>[1]!OBGET([1]!OBCALL("",$C$52,"getCorrelation",[1]!obMake("","int",$C$53),[1]!obMake("","int",AM$10),[1]!obMake("","int",$B91)))</f>
        <v>#N/A</v>
      </c>
      <c r="AN91" s="79" t="e">
        <f>[1]!OBGET([1]!OBCALL("",$C$52,"getCorrelation",[1]!obMake("","int",$C$53),[1]!obMake("","int",AN$10),[1]!obMake("","int",$B91)))</f>
        <v>#N/A</v>
      </c>
      <c r="AO91" s="79" t="e">
        <f>[1]!OBGET([1]!OBCALL("",$C$52,"getCorrelation",[1]!obMake("","int",$C$53),[1]!obMake("","int",AO$10),[1]!obMake("","int",$B91)))</f>
        <v>#N/A</v>
      </c>
    </row>
    <row r="92" spans="2:41" ht="13.65" customHeight="1" x14ac:dyDescent="0.25">
      <c r="B92" s="34">
        <v>36</v>
      </c>
      <c r="C92" s="79" t="e">
        <f>[1]!OBGET([1]!OBCALL("",$C$52,"getCorrelation",[1]!obMake("","int",$C$53),[1]!obMake("","int",C$10),[1]!obMake("","int",$B92)))</f>
        <v>#N/A</v>
      </c>
      <c r="D92" s="79" t="e">
        <f>[1]!OBGET([1]!OBCALL("",$C$52,"getCorrelation",[1]!obMake("","int",$C$53),[1]!obMake("","int",D$10),[1]!obMake("","int",$B92)))</f>
        <v>#N/A</v>
      </c>
      <c r="E92" s="79" t="e">
        <f>[1]!OBGET([1]!OBCALL("",$C$52,"getCorrelation",[1]!obMake("","int",$C$53),[1]!obMake("","int",E$10),[1]!obMake("","int",$B92)))</f>
        <v>#N/A</v>
      </c>
      <c r="F92" s="79" t="e">
        <f>[1]!OBGET([1]!OBCALL("",$C$52,"getCorrelation",[1]!obMake("","int",$C$53),[1]!obMake("","int",F$10),[1]!obMake("","int",$B92)))</f>
        <v>#N/A</v>
      </c>
      <c r="G92" s="79" t="e">
        <f>[1]!OBGET([1]!OBCALL("",$C$52,"getCorrelation",[1]!obMake("","int",$C$53),[1]!obMake("","int",G$10),[1]!obMake("","int",$B92)))</f>
        <v>#N/A</v>
      </c>
      <c r="H92" s="79" t="e">
        <f>[1]!OBGET([1]!OBCALL("",$C$52,"getCorrelation",[1]!obMake("","int",$C$53),[1]!obMake("","int",H$10),[1]!obMake("","int",$B92)))</f>
        <v>#N/A</v>
      </c>
      <c r="I92" s="79" t="e">
        <f>[1]!OBGET([1]!OBCALL("",$C$52,"getCorrelation",[1]!obMake("","int",$C$53),[1]!obMake("","int",I$10),[1]!obMake("","int",$B92)))</f>
        <v>#N/A</v>
      </c>
      <c r="J92" s="79" t="e">
        <f>[1]!OBGET([1]!OBCALL("",$C$52,"getCorrelation",[1]!obMake("","int",$C$53),[1]!obMake("","int",J$10),[1]!obMake("","int",$B92)))</f>
        <v>#N/A</v>
      </c>
      <c r="K92" s="79" t="e">
        <f>[1]!OBGET([1]!OBCALL("",$C$52,"getCorrelation",[1]!obMake("","int",$C$53),[1]!obMake("","int",K$10),[1]!obMake("","int",$B92)))</f>
        <v>#N/A</v>
      </c>
      <c r="L92" s="79" t="e">
        <f>[1]!OBGET([1]!OBCALL("",$C$52,"getCorrelation",[1]!obMake("","int",$C$53),[1]!obMake("","int",L$10),[1]!obMake("","int",$B92)))</f>
        <v>#N/A</v>
      </c>
      <c r="M92" s="79" t="e">
        <f>[1]!OBGET([1]!OBCALL("",$C$52,"getCorrelation",[1]!obMake("","int",$C$53),[1]!obMake("","int",M$10),[1]!obMake("","int",$B92)))</f>
        <v>#N/A</v>
      </c>
      <c r="N92" s="79" t="e">
        <f>[1]!OBGET([1]!OBCALL("",$C$52,"getCorrelation",[1]!obMake("","int",$C$53),[1]!obMake("","int",N$10),[1]!obMake("","int",$B92)))</f>
        <v>#N/A</v>
      </c>
      <c r="O92" s="79" t="e">
        <f>[1]!OBGET([1]!OBCALL("",$C$52,"getCorrelation",[1]!obMake("","int",$C$53),[1]!obMake("","int",O$10),[1]!obMake("","int",$B92)))</f>
        <v>#N/A</v>
      </c>
      <c r="P92" s="79" t="e">
        <f>[1]!OBGET([1]!OBCALL("",$C$52,"getCorrelation",[1]!obMake("","int",$C$53),[1]!obMake("","int",P$10),[1]!obMake("","int",$B92)))</f>
        <v>#N/A</v>
      </c>
      <c r="Q92" s="79" t="e">
        <f>[1]!OBGET([1]!OBCALL("",$C$52,"getCorrelation",[1]!obMake("","int",$C$53),[1]!obMake("","int",Q$10),[1]!obMake("","int",$B92)))</f>
        <v>#N/A</v>
      </c>
      <c r="R92" s="79" t="e">
        <f>[1]!OBGET([1]!OBCALL("",$C$52,"getCorrelation",[1]!obMake("","int",$C$53),[1]!obMake("","int",R$10),[1]!obMake("","int",$B92)))</f>
        <v>#N/A</v>
      </c>
      <c r="S92" s="79" t="e">
        <f>[1]!OBGET([1]!OBCALL("",$C$52,"getCorrelation",[1]!obMake("","int",$C$53),[1]!obMake("","int",S$10),[1]!obMake("","int",$B92)))</f>
        <v>#N/A</v>
      </c>
      <c r="T92" s="79" t="e">
        <f>[1]!OBGET([1]!OBCALL("",$C$52,"getCorrelation",[1]!obMake("","int",$C$53),[1]!obMake("","int",T$10),[1]!obMake("","int",$B92)))</f>
        <v>#N/A</v>
      </c>
      <c r="U92" s="79" t="e">
        <f>[1]!OBGET([1]!OBCALL("",$C$52,"getCorrelation",[1]!obMake("","int",$C$53),[1]!obMake("","int",U$10),[1]!obMake("","int",$B92)))</f>
        <v>#N/A</v>
      </c>
      <c r="V92" s="79" t="e">
        <f>[1]!OBGET([1]!OBCALL("",$C$52,"getCorrelation",[1]!obMake("","int",$C$53),[1]!obMake("","int",V$10),[1]!obMake("","int",$B92)))</f>
        <v>#N/A</v>
      </c>
      <c r="W92" s="79" t="e">
        <f>[1]!OBGET([1]!OBCALL("",$C$52,"getCorrelation",[1]!obMake("","int",$C$53),[1]!obMake("","int",W$10),[1]!obMake("","int",$B92)))</f>
        <v>#N/A</v>
      </c>
      <c r="X92" s="79" t="e">
        <f>[1]!OBGET([1]!OBCALL("",$C$52,"getCorrelation",[1]!obMake("","int",$C$53),[1]!obMake("","int",X$10),[1]!obMake("","int",$B92)))</f>
        <v>#N/A</v>
      </c>
      <c r="Y92" s="79" t="e">
        <f>[1]!OBGET([1]!OBCALL("",$C$52,"getCorrelation",[1]!obMake("","int",$C$53),[1]!obMake("","int",Y$10),[1]!obMake("","int",$B92)))</f>
        <v>#N/A</v>
      </c>
      <c r="Z92" s="79" t="e">
        <f>[1]!OBGET([1]!OBCALL("",$C$52,"getCorrelation",[1]!obMake("","int",$C$53),[1]!obMake("","int",Z$10),[1]!obMake("","int",$B92)))</f>
        <v>#N/A</v>
      </c>
      <c r="AA92" s="79" t="e">
        <f>[1]!OBGET([1]!OBCALL("",$C$52,"getCorrelation",[1]!obMake("","int",$C$53),[1]!obMake("","int",AA$10),[1]!obMake("","int",$B92)))</f>
        <v>#N/A</v>
      </c>
      <c r="AB92" s="79" t="e">
        <f>[1]!OBGET([1]!OBCALL("",$C$52,"getCorrelation",[1]!obMake("","int",$C$53),[1]!obMake("","int",AB$10),[1]!obMake("","int",$B92)))</f>
        <v>#N/A</v>
      </c>
      <c r="AC92" s="79" t="e">
        <f>[1]!OBGET([1]!OBCALL("",$C$52,"getCorrelation",[1]!obMake("","int",$C$53),[1]!obMake("","int",AC$10),[1]!obMake("","int",$B92)))</f>
        <v>#N/A</v>
      </c>
      <c r="AD92" s="79" t="e">
        <f>[1]!OBGET([1]!OBCALL("",$C$52,"getCorrelation",[1]!obMake("","int",$C$53),[1]!obMake("","int",AD$10),[1]!obMake("","int",$B92)))</f>
        <v>#N/A</v>
      </c>
      <c r="AE92" s="79" t="e">
        <f>[1]!OBGET([1]!OBCALL("",$C$52,"getCorrelation",[1]!obMake("","int",$C$53),[1]!obMake("","int",AE$10),[1]!obMake("","int",$B92)))</f>
        <v>#N/A</v>
      </c>
      <c r="AF92" s="79" t="e">
        <f>[1]!OBGET([1]!OBCALL("",$C$52,"getCorrelation",[1]!obMake("","int",$C$53),[1]!obMake("","int",AF$10),[1]!obMake("","int",$B92)))</f>
        <v>#N/A</v>
      </c>
      <c r="AG92" s="79" t="e">
        <f>[1]!OBGET([1]!OBCALL("",$C$52,"getCorrelation",[1]!obMake("","int",$C$53),[1]!obMake("","int",AG$10),[1]!obMake("","int",$B92)))</f>
        <v>#N/A</v>
      </c>
      <c r="AH92" s="79" t="e">
        <f>[1]!OBGET([1]!OBCALL("",$C$52,"getCorrelation",[1]!obMake("","int",$C$53),[1]!obMake("","int",AH$10),[1]!obMake("","int",$B92)))</f>
        <v>#N/A</v>
      </c>
      <c r="AI92" s="79" t="e">
        <f>[1]!OBGET([1]!OBCALL("",$C$52,"getCorrelation",[1]!obMake("","int",$C$53),[1]!obMake("","int",AI$10),[1]!obMake("","int",$B92)))</f>
        <v>#N/A</v>
      </c>
      <c r="AJ92" s="79" t="e">
        <f>[1]!OBGET([1]!OBCALL("",$C$52,"getCorrelation",[1]!obMake("","int",$C$53),[1]!obMake("","int",AJ$10),[1]!obMake("","int",$B92)))</f>
        <v>#N/A</v>
      </c>
      <c r="AK92" s="79" t="e">
        <f>[1]!OBGET([1]!OBCALL("",$C$52,"getCorrelation",[1]!obMake("","int",$C$53),[1]!obMake("","int",AK$10),[1]!obMake("","int",$B92)))</f>
        <v>#N/A</v>
      </c>
      <c r="AL92" s="79" t="e">
        <f>[1]!OBGET([1]!OBCALL("",$C$52,"getCorrelation",[1]!obMake("","int",$C$53),[1]!obMake("","int",AL$10),[1]!obMake("","int",$B92)))</f>
        <v>#N/A</v>
      </c>
      <c r="AM92" s="79" t="e">
        <f>[1]!OBGET([1]!OBCALL("",$C$52,"getCorrelation",[1]!obMake("","int",$C$53),[1]!obMake("","int",AM$10),[1]!obMake("","int",$B92)))</f>
        <v>#N/A</v>
      </c>
      <c r="AN92" s="79" t="e">
        <f>[1]!OBGET([1]!OBCALL("",$C$52,"getCorrelation",[1]!obMake("","int",$C$53),[1]!obMake("","int",AN$10),[1]!obMake("","int",$B92)))</f>
        <v>#N/A</v>
      </c>
      <c r="AO92" s="79" t="e">
        <f>[1]!OBGET([1]!OBCALL("",$C$52,"getCorrelation",[1]!obMake("","int",$C$53),[1]!obMake("","int",AO$10),[1]!obMake("","int",$B92)))</f>
        <v>#N/A</v>
      </c>
    </row>
    <row r="93" spans="2:41" ht="13.65" customHeight="1" x14ac:dyDescent="0.25">
      <c r="B93" s="34">
        <v>37</v>
      </c>
      <c r="C93" s="79" t="e">
        <f>[1]!OBGET([1]!OBCALL("",$C$52,"getCorrelation",[1]!obMake("","int",$C$53),[1]!obMake("","int",C$10),[1]!obMake("","int",$B93)))</f>
        <v>#N/A</v>
      </c>
      <c r="D93" s="79" t="e">
        <f>[1]!OBGET([1]!OBCALL("",$C$52,"getCorrelation",[1]!obMake("","int",$C$53),[1]!obMake("","int",D$10),[1]!obMake("","int",$B93)))</f>
        <v>#N/A</v>
      </c>
      <c r="E93" s="79" t="e">
        <f>[1]!OBGET([1]!OBCALL("",$C$52,"getCorrelation",[1]!obMake("","int",$C$53),[1]!obMake("","int",E$10),[1]!obMake("","int",$B93)))</f>
        <v>#N/A</v>
      </c>
      <c r="F93" s="79" t="e">
        <f>[1]!OBGET([1]!OBCALL("",$C$52,"getCorrelation",[1]!obMake("","int",$C$53),[1]!obMake("","int",F$10),[1]!obMake("","int",$B93)))</f>
        <v>#N/A</v>
      </c>
      <c r="G93" s="79" t="e">
        <f>[1]!OBGET([1]!OBCALL("",$C$52,"getCorrelation",[1]!obMake("","int",$C$53),[1]!obMake("","int",G$10),[1]!obMake("","int",$B93)))</f>
        <v>#N/A</v>
      </c>
      <c r="H93" s="79" t="e">
        <f>[1]!OBGET([1]!OBCALL("",$C$52,"getCorrelation",[1]!obMake("","int",$C$53),[1]!obMake("","int",H$10),[1]!obMake("","int",$B93)))</f>
        <v>#N/A</v>
      </c>
      <c r="I93" s="79" t="e">
        <f>[1]!OBGET([1]!OBCALL("",$C$52,"getCorrelation",[1]!obMake("","int",$C$53),[1]!obMake("","int",I$10),[1]!obMake("","int",$B93)))</f>
        <v>#N/A</v>
      </c>
      <c r="J93" s="79" t="e">
        <f>[1]!OBGET([1]!OBCALL("",$C$52,"getCorrelation",[1]!obMake("","int",$C$53),[1]!obMake("","int",J$10),[1]!obMake("","int",$B93)))</f>
        <v>#N/A</v>
      </c>
      <c r="K93" s="79" t="e">
        <f>[1]!OBGET([1]!OBCALL("",$C$52,"getCorrelation",[1]!obMake("","int",$C$53),[1]!obMake("","int",K$10),[1]!obMake("","int",$B93)))</f>
        <v>#N/A</v>
      </c>
      <c r="L93" s="79" t="e">
        <f>[1]!OBGET([1]!OBCALL("",$C$52,"getCorrelation",[1]!obMake("","int",$C$53),[1]!obMake("","int",L$10),[1]!obMake("","int",$B93)))</f>
        <v>#N/A</v>
      </c>
      <c r="M93" s="79" t="e">
        <f>[1]!OBGET([1]!OBCALL("",$C$52,"getCorrelation",[1]!obMake("","int",$C$53),[1]!obMake("","int",M$10),[1]!obMake("","int",$B93)))</f>
        <v>#N/A</v>
      </c>
      <c r="N93" s="79" t="e">
        <f>[1]!OBGET([1]!OBCALL("",$C$52,"getCorrelation",[1]!obMake("","int",$C$53),[1]!obMake("","int",N$10),[1]!obMake("","int",$B93)))</f>
        <v>#N/A</v>
      </c>
      <c r="O93" s="79" t="e">
        <f>[1]!OBGET([1]!OBCALL("",$C$52,"getCorrelation",[1]!obMake("","int",$C$53),[1]!obMake("","int",O$10),[1]!obMake("","int",$B93)))</f>
        <v>#N/A</v>
      </c>
      <c r="P93" s="79" t="e">
        <f>[1]!OBGET([1]!OBCALL("",$C$52,"getCorrelation",[1]!obMake("","int",$C$53),[1]!obMake("","int",P$10),[1]!obMake("","int",$B93)))</f>
        <v>#N/A</v>
      </c>
      <c r="Q93" s="79" t="e">
        <f>[1]!OBGET([1]!OBCALL("",$C$52,"getCorrelation",[1]!obMake("","int",$C$53),[1]!obMake("","int",Q$10),[1]!obMake("","int",$B93)))</f>
        <v>#N/A</v>
      </c>
      <c r="R93" s="79" t="e">
        <f>[1]!OBGET([1]!OBCALL("",$C$52,"getCorrelation",[1]!obMake("","int",$C$53),[1]!obMake("","int",R$10),[1]!obMake("","int",$B93)))</f>
        <v>#N/A</v>
      </c>
      <c r="S93" s="79" t="e">
        <f>[1]!OBGET([1]!OBCALL("",$C$52,"getCorrelation",[1]!obMake("","int",$C$53),[1]!obMake("","int",S$10),[1]!obMake("","int",$B93)))</f>
        <v>#N/A</v>
      </c>
      <c r="T93" s="79" t="e">
        <f>[1]!OBGET([1]!OBCALL("",$C$52,"getCorrelation",[1]!obMake("","int",$C$53),[1]!obMake("","int",T$10),[1]!obMake("","int",$B93)))</f>
        <v>#N/A</v>
      </c>
      <c r="U93" s="79" t="e">
        <f>[1]!OBGET([1]!OBCALL("",$C$52,"getCorrelation",[1]!obMake("","int",$C$53),[1]!obMake("","int",U$10),[1]!obMake("","int",$B93)))</f>
        <v>#N/A</v>
      </c>
      <c r="V93" s="79" t="e">
        <f>[1]!OBGET([1]!OBCALL("",$C$52,"getCorrelation",[1]!obMake("","int",$C$53),[1]!obMake("","int",V$10),[1]!obMake("","int",$B93)))</f>
        <v>#N/A</v>
      </c>
      <c r="W93" s="79" t="e">
        <f>[1]!OBGET([1]!OBCALL("",$C$52,"getCorrelation",[1]!obMake("","int",$C$53),[1]!obMake("","int",W$10),[1]!obMake("","int",$B93)))</f>
        <v>#N/A</v>
      </c>
      <c r="X93" s="79" t="e">
        <f>[1]!OBGET([1]!OBCALL("",$C$52,"getCorrelation",[1]!obMake("","int",$C$53),[1]!obMake("","int",X$10),[1]!obMake("","int",$B93)))</f>
        <v>#N/A</v>
      </c>
      <c r="Y93" s="79" t="e">
        <f>[1]!OBGET([1]!OBCALL("",$C$52,"getCorrelation",[1]!obMake("","int",$C$53),[1]!obMake("","int",Y$10),[1]!obMake("","int",$B93)))</f>
        <v>#N/A</v>
      </c>
      <c r="Z93" s="79" t="e">
        <f>[1]!OBGET([1]!OBCALL("",$C$52,"getCorrelation",[1]!obMake("","int",$C$53),[1]!obMake("","int",Z$10),[1]!obMake("","int",$B93)))</f>
        <v>#N/A</v>
      </c>
      <c r="AA93" s="79" t="e">
        <f>[1]!OBGET([1]!OBCALL("",$C$52,"getCorrelation",[1]!obMake("","int",$C$53),[1]!obMake("","int",AA$10),[1]!obMake("","int",$B93)))</f>
        <v>#N/A</v>
      </c>
      <c r="AB93" s="79" t="e">
        <f>[1]!OBGET([1]!OBCALL("",$C$52,"getCorrelation",[1]!obMake("","int",$C$53),[1]!obMake("","int",AB$10),[1]!obMake("","int",$B93)))</f>
        <v>#N/A</v>
      </c>
      <c r="AC93" s="79" t="e">
        <f>[1]!OBGET([1]!OBCALL("",$C$52,"getCorrelation",[1]!obMake("","int",$C$53),[1]!obMake("","int",AC$10),[1]!obMake("","int",$B93)))</f>
        <v>#N/A</v>
      </c>
      <c r="AD93" s="79" t="e">
        <f>[1]!OBGET([1]!OBCALL("",$C$52,"getCorrelation",[1]!obMake("","int",$C$53),[1]!obMake("","int",AD$10),[1]!obMake("","int",$B93)))</f>
        <v>#N/A</v>
      </c>
      <c r="AE93" s="79" t="e">
        <f>[1]!OBGET([1]!OBCALL("",$C$52,"getCorrelation",[1]!obMake("","int",$C$53),[1]!obMake("","int",AE$10),[1]!obMake("","int",$B93)))</f>
        <v>#N/A</v>
      </c>
      <c r="AF93" s="79" t="e">
        <f>[1]!OBGET([1]!OBCALL("",$C$52,"getCorrelation",[1]!obMake("","int",$C$53),[1]!obMake("","int",AF$10),[1]!obMake("","int",$B93)))</f>
        <v>#N/A</v>
      </c>
      <c r="AG93" s="79" t="e">
        <f>[1]!OBGET([1]!OBCALL("",$C$52,"getCorrelation",[1]!obMake("","int",$C$53),[1]!obMake("","int",AG$10),[1]!obMake("","int",$B93)))</f>
        <v>#N/A</v>
      </c>
      <c r="AH93" s="79" t="e">
        <f>[1]!OBGET([1]!OBCALL("",$C$52,"getCorrelation",[1]!obMake("","int",$C$53),[1]!obMake("","int",AH$10),[1]!obMake("","int",$B93)))</f>
        <v>#N/A</v>
      </c>
      <c r="AI93" s="79" t="e">
        <f>[1]!OBGET([1]!OBCALL("",$C$52,"getCorrelation",[1]!obMake("","int",$C$53),[1]!obMake("","int",AI$10),[1]!obMake("","int",$B93)))</f>
        <v>#N/A</v>
      </c>
      <c r="AJ93" s="79" t="e">
        <f>[1]!OBGET([1]!OBCALL("",$C$52,"getCorrelation",[1]!obMake("","int",$C$53),[1]!obMake("","int",AJ$10),[1]!obMake("","int",$B93)))</f>
        <v>#N/A</v>
      </c>
      <c r="AK93" s="79" t="e">
        <f>[1]!OBGET([1]!OBCALL("",$C$52,"getCorrelation",[1]!obMake("","int",$C$53),[1]!obMake("","int",AK$10),[1]!obMake("","int",$B93)))</f>
        <v>#N/A</v>
      </c>
      <c r="AL93" s="79" t="e">
        <f>[1]!OBGET([1]!OBCALL("",$C$52,"getCorrelation",[1]!obMake("","int",$C$53),[1]!obMake("","int",AL$10),[1]!obMake("","int",$B93)))</f>
        <v>#N/A</v>
      </c>
      <c r="AM93" s="79" t="e">
        <f>[1]!OBGET([1]!OBCALL("",$C$52,"getCorrelation",[1]!obMake("","int",$C$53),[1]!obMake("","int",AM$10),[1]!obMake("","int",$B93)))</f>
        <v>#N/A</v>
      </c>
      <c r="AN93" s="79" t="e">
        <f>[1]!OBGET([1]!OBCALL("",$C$52,"getCorrelation",[1]!obMake("","int",$C$53),[1]!obMake("","int",AN$10),[1]!obMake("","int",$B93)))</f>
        <v>#N/A</v>
      </c>
      <c r="AO93" s="79" t="e">
        <f>[1]!OBGET([1]!OBCALL("",$C$52,"getCorrelation",[1]!obMake("","int",$C$53),[1]!obMake("","int",AO$10),[1]!obMake("","int",$B93)))</f>
        <v>#N/A</v>
      </c>
    </row>
    <row r="94" spans="2:41" ht="13.65" customHeight="1" x14ac:dyDescent="0.25">
      <c r="B94" s="34">
        <v>38</v>
      </c>
      <c r="C94" s="79" t="e">
        <f>[1]!OBGET([1]!OBCALL("",$C$52,"getCorrelation",[1]!obMake("","int",$C$53),[1]!obMake("","int",C$10),[1]!obMake("","int",$B94)))</f>
        <v>#N/A</v>
      </c>
      <c r="D94" s="79" t="e">
        <f>[1]!OBGET([1]!OBCALL("",$C$52,"getCorrelation",[1]!obMake("","int",$C$53),[1]!obMake("","int",D$10),[1]!obMake("","int",$B94)))</f>
        <v>#N/A</v>
      </c>
      <c r="E94" s="79" t="e">
        <f>[1]!OBGET([1]!OBCALL("",$C$52,"getCorrelation",[1]!obMake("","int",$C$53),[1]!obMake("","int",E$10),[1]!obMake("","int",$B94)))</f>
        <v>#N/A</v>
      </c>
      <c r="F94" s="79" t="e">
        <f>[1]!OBGET([1]!OBCALL("",$C$52,"getCorrelation",[1]!obMake("","int",$C$53),[1]!obMake("","int",F$10),[1]!obMake("","int",$B94)))</f>
        <v>#N/A</v>
      </c>
      <c r="G94" s="79" t="e">
        <f>[1]!OBGET([1]!OBCALL("",$C$52,"getCorrelation",[1]!obMake("","int",$C$53),[1]!obMake("","int",G$10),[1]!obMake("","int",$B94)))</f>
        <v>#N/A</v>
      </c>
      <c r="H94" s="79" t="e">
        <f>[1]!OBGET([1]!OBCALL("",$C$52,"getCorrelation",[1]!obMake("","int",$C$53),[1]!obMake("","int",H$10),[1]!obMake("","int",$B94)))</f>
        <v>#N/A</v>
      </c>
      <c r="I94" s="79" t="e">
        <f>[1]!OBGET([1]!OBCALL("",$C$52,"getCorrelation",[1]!obMake("","int",$C$53),[1]!obMake("","int",I$10),[1]!obMake("","int",$B94)))</f>
        <v>#N/A</v>
      </c>
      <c r="J94" s="79" t="e">
        <f>[1]!OBGET([1]!OBCALL("",$C$52,"getCorrelation",[1]!obMake("","int",$C$53),[1]!obMake("","int",J$10),[1]!obMake("","int",$B94)))</f>
        <v>#N/A</v>
      </c>
      <c r="K94" s="79" t="e">
        <f>[1]!OBGET([1]!OBCALL("",$C$52,"getCorrelation",[1]!obMake("","int",$C$53),[1]!obMake("","int",K$10),[1]!obMake("","int",$B94)))</f>
        <v>#N/A</v>
      </c>
      <c r="L94" s="79" t="e">
        <f>[1]!OBGET([1]!OBCALL("",$C$52,"getCorrelation",[1]!obMake("","int",$C$53),[1]!obMake("","int",L$10),[1]!obMake("","int",$B94)))</f>
        <v>#N/A</v>
      </c>
      <c r="M94" s="79" t="e">
        <f>[1]!OBGET([1]!OBCALL("",$C$52,"getCorrelation",[1]!obMake("","int",$C$53),[1]!obMake("","int",M$10),[1]!obMake("","int",$B94)))</f>
        <v>#N/A</v>
      </c>
      <c r="N94" s="79" t="e">
        <f>[1]!OBGET([1]!OBCALL("",$C$52,"getCorrelation",[1]!obMake("","int",$C$53),[1]!obMake("","int",N$10),[1]!obMake("","int",$B94)))</f>
        <v>#N/A</v>
      </c>
      <c r="O94" s="79" t="e">
        <f>[1]!OBGET([1]!OBCALL("",$C$52,"getCorrelation",[1]!obMake("","int",$C$53),[1]!obMake("","int",O$10),[1]!obMake("","int",$B94)))</f>
        <v>#N/A</v>
      </c>
      <c r="P94" s="79" t="e">
        <f>[1]!OBGET([1]!OBCALL("",$C$52,"getCorrelation",[1]!obMake("","int",$C$53),[1]!obMake("","int",P$10),[1]!obMake("","int",$B94)))</f>
        <v>#N/A</v>
      </c>
      <c r="Q94" s="79" t="e">
        <f>[1]!OBGET([1]!OBCALL("",$C$52,"getCorrelation",[1]!obMake("","int",$C$53),[1]!obMake("","int",Q$10),[1]!obMake("","int",$B94)))</f>
        <v>#N/A</v>
      </c>
      <c r="R94" s="79" t="e">
        <f>[1]!OBGET([1]!OBCALL("",$C$52,"getCorrelation",[1]!obMake("","int",$C$53),[1]!obMake("","int",R$10),[1]!obMake("","int",$B94)))</f>
        <v>#N/A</v>
      </c>
      <c r="S94" s="79" t="e">
        <f>[1]!OBGET([1]!OBCALL("",$C$52,"getCorrelation",[1]!obMake("","int",$C$53),[1]!obMake("","int",S$10),[1]!obMake("","int",$B94)))</f>
        <v>#N/A</v>
      </c>
      <c r="T94" s="79" t="e">
        <f>[1]!OBGET([1]!OBCALL("",$C$52,"getCorrelation",[1]!obMake("","int",$C$53),[1]!obMake("","int",T$10),[1]!obMake("","int",$B94)))</f>
        <v>#N/A</v>
      </c>
      <c r="U94" s="79" t="e">
        <f>[1]!OBGET([1]!OBCALL("",$C$52,"getCorrelation",[1]!obMake("","int",$C$53),[1]!obMake("","int",U$10),[1]!obMake("","int",$B94)))</f>
        <v>#N/A</v>
      </c>
      <c r="V94" s="79" t="e">
        <f>[1]!OBGET([1]!OBCALL("",$C$52,"getCorrelation",[1]!obMake("","int",$C$53),[1]!obMake("","int",V$10),[1]!obMake("","int",$B94)))</f>
        <v>#N/A</v>
      </c>
      <c r="W94" s="79" t="e">
        <f>[1]!OBGET([1]!OBCALL("",$C$52,"getCorrelation",[1]!obMake("","int",$C$53),[1]!obMake("","int",W$10),[1]!obMake("","int",$B94)))</f>
        <v>#N/A</v>
      </c>
      <c r="X94" s="79" t="e">
        <f>[1]!OBGET([1]!OBCALL("",$C$52,"getCorrelation",[1]!obMake("","int",$C$53),[1]!obMake("","int",X$10),[1]!obMake("","int",$B94)))</f>
        <v>#N/A</v>
      </c>
      <c r="Y94" s="79" t="e">
        <f>[1]!OBGET([1]!OBCALL("",$C$52,"getCorrelation",[1]!obMake("","int",$C$53),[1]!obMake("","int",Y$10),[1]!obMake("","int",$B94)))</f>
        <v>#N/A</v>
      </c>
      <c r="Z94" s="79" t="e">
        <f>[1]!OBGET([1]!OBCALL("",$C$52,"getCorrelation",[1]!obMake("","int",$C$53),[1]!obMake("","int",Z$10),[1]!obMake("","int",$B94)))</f>
        <v>#N/A</v>
      </c>
      <c r="AA94" s="79" t="e">
        <f>[1]!OBGET([1]!OBCALL("",$C$52,"getCorrelation",[1]!obMake("","int",$C$53),[1]!obMake("","int",AA$10),[1]!obMake("","int",$B94)))</f>
        <v>#N/A</v>
      </c>
      <c r="AB94" s="79" t="e">
        <f>[1]!OBGET([1]!OBCALL("",$C$52,"getCorrelation",[1]!obMake("","int",$C$53),[1]!obMake("","int",AB$10),[1]!obMake("","int",$B94)))</f>
        <v>#N/A</v>
      </c>
      <c r="AC94" s="79" t="e">
        <f>[1]!OBGET([1]!OBCALL("",$C$52,"getCorrelation",[1]!obMake("","int",$C$53),[1]!obMake("","int",AC$10),[1]!obMake("","int",$B94)))</f>
        <v>#N/A</v>
      </c>
      <c r="AD94" s="79" t="e">
        <f>[1]!OBGET([1]!OBCALL("",$C$52,"getCorrelation",[1]!obMake("","int",$C$53),[1]!obMake("","int",AD$10),[1]!obMake("","int",$B94)))</f>
        <v>#N/A</v>
      </c>
      <c r="AE94" s="79" t="e">
        <f>[1]!OBGET([1]!OBCALL("",$C$52,"getCorrelation",[1]!obMake("","int",$C$53),[1]!obMake("","int",AE$10),[1]!obMake("","int",$B94)))</f>
        <v>#N/A</v>
      </c>
      <c r="AF94" s="79" t="e">
        <f>[1]!OBGET([1]!OBCALL("",$C$52,"getCorrelation",[1]!obMake("","int",$C$53),[1]!obMake("","int",AF$10),[1]!obMake("","int",$B94)))</f>
        <v>#N/A</v>
      </c>
      <c r="AG94" s="79" t="e">
        <f>[1]!OBGET([1]!OBCALL("",$C$52,"getCorrelation",[1]!obMake("","int",$C$53),[1]!obMake("","int",AG$10),[1]!obMake("","int",$B94)))</f>
        <v>#N/A</v>
      </c>
      <c r="AH94" s="79" t="e">
        <f>[1]!OBGET([1]!OBCALL("",$C$52,"getCorrelation",[1]!obMake("","int",$C$53),[1]!obMake("","int",AH$10),[1]!obMake("","int",$B94)))</f>
        <v>#N/A</v>
      </c>
      <c r="AI94" s="79" t="e">
        <f>[1]!OBGET([1]!OBCALL("",$C$52,"getCorrelation",[1]!obMake("","int",$C$53),[1]!obMake("","int",AI$10),[1]!obMake("","int",$B94)))</f>
        <v>#N/A</v>
      </c>
      <c r="AJ94" s="79" t="e">
        <f>[1]!OBGET([1]!OBCALL("",$C$52,"getCorrelation",[1]!obMake("","int",$C$53),[1]!obMake("","int",AJ$10),[1]!obMake("","int",$B94)))</f>
        <v>#N/A</v>
      </c>
      <c r="AK94" s="79" t="e">
        <f>[1]!OBGET([1]!OBCALL("",$C$52,"getCorrelation",[1]!obMake("","int",$C$53),[1]!obMake("","int",AK$10),[1]!obMake("","int",$B94)))</f>
        <v>#N/A</v>
      </c>
      <c r="AL94" s="79" t="e">
        <f>[1]!OBGET([1]!OBCALL("",$C$52,"getCorrelation",[1]!obMake("","int",$C$53),[1]!obMake("","int",AL$10),[1]!obMake("","int",$B94)))</f>
        <v>#N/A</v>
      </c>
      <c r="AM94" s="79" t="e">
        <f>[1]!OBGET([1]!OBCALL("",$C$52,"getCorrelation",[1]!obMake("","int",$C$53),[1]!obMake("","int",AM$10),[1]!obMake("","int",$B94)))</f>
        <v>#N/A</v>
      </c>
      <c r="AN94" s="79" t="e">
        <f>[1]!OBGET([1]!OBCALL("",$C$52,"getCorrelation",[1]!obMake("","int",$C$53),[1]!obMake("","int",AN$10),[1]!obMake("","int",$B94)))</f>
        <v>#N/A</v>
      </c>
      <c r="AO94" s="79" t="e">
        <f>[1]!OBGET([1]!OBCALL("",$C$52,"getCorrelation",[1]!obMake("","int",$C$53),[1]!obMake("","int",AO$10),[1]!obMake("","int",$B94)))</f>
        <v>#N/A</v>
      </c>
    </row>
    <row r="95" spans="2:41" ht="13.65" customHeight="1" x14ac:dyDescent="0.25">
      <c r="B95" s="34">
        <v>39</v>
      </c>
      <c r="C95" s="79" t="e">
        <f>[1]!OBGET([1]!OBCALL("",$C$52,"getCorrelation",[1]!obMake("","int",$C$53),[1]!obMake("","int",C$10),[1]!obMake("","int",$B95)))</f>
        <v>#N/A</v>
      </c>
      <c r="D95" s="79" t="e">
        <f>[1]!OBGET([1]!OBCALL("",$C$52,"getCorrelation",[1]!obMake("","int",$C$53),[1]!obMake("","int",D$10),[1]!obMake("","int",$B95)))</f>
        <v>#N/A</v>
      </c>
      <c r="E95" s="79" t="e">
        <f>[1]!OBGET([1]!OBCALL("",$C$52,"getCorrelation",[1]!obMake("","int",$C$53),[1]!obMake("","int",E$10),[1]!obMake("","int",$B95)))</f>
        <v>#N/A</v>
      </c>
      <c r="F95" s="79" t="e">
        <f>[1]!OBGET([1]!OBCALL("",$C$52,"getCorrelation",[1]!obMake("","int",$C$53),[1]!obMake("","int",F$10),[1]!obMake("","int",$B95)))</f>
        <v>#N/A</v>
      </c>
      <c r="G95" s="79" t="e">
        <f>[1]!OBGET([1]!OBCALL("",$C$52,"getCorrelation",[1]!obMake("","int",$C$53),[1]!obMake("","int",G$10),[1]!obMake("","int",$B95)))</f>
        <v>#N/A</v>
      </c>
      <c r="H95" s="79" t="e">
        <f>[1]!OBGET([1]!OBCALL("",$C$52,"getCorrelation",[1]!obMake("","int",$C$53),[1]!obMake("","int",H$10),[1]!obMake("","int",$B95)))</f>
        <v>#N/A</v>
      </c>
      <c r="I95" s="79" t="e">
        <f>[1]!OBGET([1]!OBCALL("",$C$52,"getCorrelation",[1]!obMake("","int",$C$53),[1]!obMake("","int",I$10),[1]!obMake("","int",$B95)))</f>
        <v>#N/A</v>
      </c>
      <c r="J95" s="79" t="e">
        <f>[1]!OBGET([1]!OBCALL("",$C$52,"getCorrelation",[1]!obMake("","int",$C$53),[1]!obMake("","int",J$10),[1]!obMake("","int",$B95)))</f>
        <v>#N/A</v>
      </c>
      <c r="K95" s="79" t="e">
        <f>[1]!OBGET([1]!OBCALL("",$C$52,"getCorrelation",[1]!obMake("","int",$C$53),[1]!obMake("","int",K$10),[1]!obMake("","int",$B95)))</f>
        <v>#N/A</v>
      </c>
      <c r="L95" s="79" t="e">
        <f>[1]!OBGET([1]!OBCALL("",$C$52,"getCorrelation",[1]!obMake("","int",$C$53),[1]!obMake("","int",L$10),[1]!obMake("","int",$B95)))</f>
        <v>#N/A</v>
      </c>
      <c r="M95" s="79" t="e">
        <f>[1]!OBGET([1]!OBCALL("",$C$52,"getCorrelation",[1]!obMake("","int",$C$53),[1]!obMake("","int",M$10),[1]!obMake("","int",$B95)))</f>
        <v>#N/A</v>
      </c>
      <c r="N95" s="79" t="e">
        <f>[1]!OBGET([1]!OBCALL("",$C$52,"getCorrelation",[1]!obMake("","int",$C$53),[1]!obMake("","int",N$10),[1]!obMake("","int",$B95)))</f>
        <v>#N/A</v>
      </c>
      <c r="O95" s="79" t="e">
        <f>[1]!OBGET([1]!OBCALL("",$C$52,"getCorrelation",[1]!obMake("","int",$C$53),[1]!obMake("","int",O$10),[1]!obMake("","int",$B95)))</f>
        <v>#N/A</v>
      </c>
      <c r="P95" s="79" t="e">
        <f>[1]!OBGET([1]!OBCALL("",$C$52,"getCorrelation",[1]!obMake("","int",$C$53),[1]!obMake("","int",P$10),[1]!obMake("","int",$B95)))</f>
        <v>#N/A</v>
      </c>
      <c r="Q95" s="79" t="e">
        <f>[1]!OBGET([1]!OBCALL("",$C$52,"getCorrelation",[1]!obMake("","int",$C$53),[1]!obMake("","int",Q$10),[1]!obMake("","int",$B95)))</f>
        <v>#N/A</v>
      </c>
      <c r="R95" s="79" t="e">
        <f>[1]!OBGET([1]!OBCALL("",$C$52,"getCorrelation",[1]!obMake("","int",$C$53),[1]!obMake("","int",R$10),[1]!obMake("","int",$B95)))</f>
        <v>#N/A</v>
      </c>
      <c r="S95" s="79" t="e">
        <f>[1]!OBGET([1]!OBCALL("",$C$52,"getCorrelation",[1]!obMake("","int",$C$53),[1]!obMake("","int",S$10),[1]!obMake("","int",$B95)))</f>
        <v>#N/A</v>
      </c>
      <c r="T95" s="79" t="e">
        <f>[1]!OBGET([1]!OBCALL("",$C$52,"getCorrelation",[1]!obMake("","int",$C$53),[1]!obMake("","int",T$10),[1]!obMake("","int",$B95)))</f>
        <v>#N/A</v>
      </c>
      <c r="U95" s="79" t="e">
        <f>[1]!OBGET([1]!OBCALL("",$C$52,"getCorrelation",[1]!obMake("","int",$C$53),[1]!obMake("","int",U$10),[1]!obMake("","int",$B95)))</f>
        <v>#N/A</v>
      </c>
      <c r="V95" s="79" t="e">
        <f>[1]!OBGET([1]!OBCALL("",$C$52,"getCorrelation",[1]!obMake("","int",$C$53),[1]!obMake("","int",V$10),[1]!obMake("","int",$B95)))</f>
        <v>#N/A</v>
      </c>
      <c r="W95" s="79" t="e">
        <f>[1]!OBGET([1]!OBCALL("",$C$52,"getCorrelation",[1]!obMake("","int",$C$53),[1]!obMake("","int",W$10),[1]!obMake("","int",$B95)))</f>
        <v>#N/A</v>
      </c>
      <c r="X95" s="79" t="e">
        <f>[1]!OBGET([1]!OBCALL("",$C$52,"getCorrelation",[1]!obMake("","int",$C$53),[1]!obMake("","int",X$10),[1]!obMake("","int",$B95)))</f>
        <v>#N/A</v>
      </c>
      <c r="Y95" s="79" t="e">
        <f>[1]!OBGET([1]!OBCALL("",$C$52,"getCorrelation",[1]!obMake("","int",$C$53),[1]!obMake("","int",Y$10),[1]!obMake("","int",$B95)))</f>
        <v>#N/A</v>
      </c>
      <c r="Z95" s="79" t="e">
        <f>[1]!OBGET([1]!OBCALL("",$C$52,"getCorrelation",[1]!obMake("","int",$C$53),[1]!obMake("","int",Z$10),[1]!obMake("","int",$B95)))</f>
        <v>#N/A</v>
      </c>
      <c r="AA95" s="79" t="e">
        <f>[1]!OBGET([1]!OBCALL("",$C$52,"getCorrelation",[1]!obMake("","int",$C$53),[1]!obMake("","int",AA$10),[1]!obMake("","int",$B95)))</f>
        <v>#N/A</v>
      </c>
      <c r="AB95" s="79" t="e">
        <f>[1]!OBGET([1]!OBCALL("",$C$52,"getCorrelation",[1]!obMake("","int",$C$53),[1]!obMake("","int",AB$10),[1]!obMake("","int",$B95)))</f>
        <v>#N/A</v>
      </c>
      <c r="AC95" s="79" t="e">
        <f>[1]!OBGET([1]!OBCALL("",$C$52,"getCorrelation",[1]!obMake("","int",$C$53),[1]!obMake("","int",AC$10),[1]!obMake("","int",$B95)))</f>
        <v>#N/A</v>
      </c>
      <c r="AD95" s="79" t="e">
        <f>[1]!OBGET([1]!OBCALL("",$C$52,"getCorrelation",[1]!obMake("","int",$C$53),[1]!obMake("","int",AD$10),[1]!obMake("","int",$B95)))</f>
        <v>#N/A</v>
      </c>
      <c r="AE95" s="79" t="e">
        <f>[1]!OBGET([1]!OBCALL("",$C$52,"getCorrelation",[1]!obMake("","int",$C$53),[1]!obMake("","int",AE$10),[1]!obMake("","int",$B95)))</f>
        <v>#N/A</v>
      </c>
      <c r="AF95" s="79" t="e">
        <f>[1]!OBGET([1]!OBCALL("",$C$52,"getCorrelation",[1]!obMake("","int",$C$53),[1]!obMake("","int",AF$10),[1]!obMake("","int",$B95)))</f>
        <v>#N/A</v>
      </c>
      <c r="AG95" s="79" t="e">
        <f>[1]!OBGET([1]!OBCALL("",$C$52,"getCorrelation",[1]!obMake("","int",$C$53),[1]!obMake("","int",AG$10),[1]!obMake("","int",$B95)))</f>
        <v>#N/A</v>
      </c>
      <c r="AH95" s="79" t="e">
        <f>[1]!OBGET([1]!OBCALL("",$C$52,"getCorrelation",[1]!obMake("","int",$C$53),[1]!obMake("","int",AH$10),[1]!obMake("","int",$B95)))</f>
        <v>#N/A</v>
      </c>
      <c r="AI95" s="79" t="e">
        <f>[1]!OBGET([1]!OBCALL("",$C$52,"getCorrelation",[1]!obMake("","int",$C$53),[1]!obMake("","int",AI$10),[1]!obMake("","int",$B95)))</f>
        <v>#N/A</v>
      </c>
      <c r="AJ95" s="79" t="e">
        <f>[1]!OBGET([1]!OBCALL("",$C$52,"getCorrelation",[1]!obMake("","int",$C$53),[1]!obMake("","int",AJ$10),[1]!obMake("","int",$B95)))</f>
        <v>#N/A</v>
      </c>
      <c r="AK95" s="79" t="e">
        <f>[1]!OBGET([1]!OBCALL("",$C$52,"getCorrelation",[1]!obMake("","int",$C$53),[1]!obMake("","int",AK$10),[1]!obMake("","int",$B95)))</f>
        <v>#N/A</v>
      </c>
      <c r="AL95" s="79" t="e">
        <f>[1]!OBGET([1]!OBCALL("",$C$52,"getCorrelation",[1]!obMake("","int",$C$53),[1]!obMake("","int",AL$10),[1]!obMake("","int",$B95)))</f>
        <v>#N/A</v>
      </c>
      <c r="AM95" s="79" t="e">
        <f>[1]!OBGET([1]!OBCALL("",$C$52,"getCorrelation",[1]!obMake("","int",$C$53),[1]!obMake("","int",AM$10),[1]!obMake("","int",$B95)))</f>
        <v>#N/A</v>
      </c>
      <c r="AN95" s="79" t="e">
        <f>[1]!OBGET([1]!OBCALL("",$C$52,"getCorrelation",[1]!obMake("","int",$C$53),[1]!obMake("","int",AN$10),[1]!obMake("","int",$B95)))</f>
        <v>#N/A</v>
      </c>
      <c r="AO95" s="79" t="e">
        <f>[1]!OBGET([1]!OBCALL("",$C$52,"getCorrelation",[1]!obMake("","int",$C$53),[1]!obMake("","int",AO$10),[1]!obMake("","int",$B95)))</f>
        <v>#N/A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0014"/>
  <sheetViews>
    <sheetView zoomScale="75" zoomScaleNormal="75" workbookViewId="0"/>
  </sheetViews>
  <sheetFormatPr baseColWidth="10" defaultColWidth="8.88671875" defaultRowHeight="13.2" x14ac:dyDescent="0.25"/>
  <cols>
    <col min="1" max="1" width="5" style="1"/>
    <col min="2" max="2" width="15.6640625" style="1"/>
    <col min="3" max="3" width="15.6640625" style="82"/>
    <col min="4" max="6" width="15.6640625" style="2"/>
    <col min="7" max="256" width="15.6640625" style="1"/>
    <col min="257" max="1025" width="11.5546875"/>
  </cols>
  <sheetData>
    <row r="2" spans="2:10" ht="15" x14ac:dyDescent="0.25">
      <c r="B2" s="83" t="s">
        <v>149</v>
      </c>
    </row>
    <row r="3" spans="2:10" ht="15" x14ac:dyDescent="0.25">
      <c r="B3" s="83"/>
    </row>
    <row r="4" spans="2:10" x14ac:dyDescent="0.25">
      <c r="B4" s="84" t="s">
        <v>150</v>
      </c>
      <c r="C4" s="85"/>
    </row>
    <row r="5" spans="2:10" x14ac:dyDescent="0.25">
      <c r="B5" s="86" t="s">
        <v>151</v>
      </c>
      <c r="C5" s="87">
        <v>4</v>
      </c>
    </row>
    <row r="6" spans="2:10" x14ac:dyDescent="0.25">
      <c r="B6" s="86" t="s">
        <v>152</v>
      </c>
      <c r="C6" s="87">
        <f>C5</f>
        <v>4</v>
      </c>
    </row>
    <row r="7" spans="2:10" x14ac:dyDescent="0.25">
      <c r="B7" s="86" t="s">
        <v>153</v>
      </c>
      <c r="C7" s="87">
        <v>0.5</v>
      </c>
    </row>
    <row r="8" spans="2:10" x14ac:dyDescent="0.25">
      <c r="B8" s="86"/>
      <c r="C8" s="87"/>
    </row>
    <row r="10" spans="2:10" x14ac:dyDescent="0.25">
      <c r="B10" s="86" t="s">
        <v>154</v>
      </c>
      <c r="C10" s="87">
        <f>C5</f>
        <v>4</v>
      </c>
      <c r="D10" s="87">
        <f t="shared" ref="D10:J10" si="0">$C$5</f>
        <v>4</v>
      </c>
      <c r="E10" s="87">
        <f t="shared" si="0"/>
        <v>4</v>
      </c>
      <c r="F10" s="87">
        <f t="shared" si="0"/>
        <v>4</v>
      </c>
      <c r="G10" s="87">
        <f t="shared" si="0"/>
        <v>4</v>
      </c>
      <c r="H10" s="87">
        <f t="shared" si="0"/>
        <v>4</v>
      </c>
      <c r="I10" s="87">
        <f t="shared" si="0"/>
        <v>4</v>
      </c>
      <c r="J10" s="87">
        <f t="shared" si="0"/>
        <v>4</v>
      </c>
    </row>
    <row r="11" spans="2:10" x14ac:dyDescent="0.25">
      <c r="B11" s="86" t="s">
        <v>155</v>
      </c>
      <c r="C11" s="87">
        <f>C6</f>
        <v>4</v>
      </c>
      <c r="D11" s="87">
        <f t="shared" ref="D11:J11" si="1">C11+$C$7</f>
        <v>4.5</v>
      </c>
      <c r="E11" s="87">
        <f t="shared" si="1"/>
        <v>5</v>
      </c>
      <c r="F11" s="87">
        <f t="shared" si="1"/>
        <v>5.5</v>
      </c>
      <c r="G11" s="87">
        <f t="shared" si="1"/>
        <v>6</v>
      </c>
      <c r="H11" s="87">
        <f t="shared" si="1"/>
        <v>6.5</v>
      </c>
      <c r="I11" s="87">
        <f t="shared" si="1"/>
        <v>7</v>
      </c>
      <c r="J11" s="87">
        <f t="shared" si="1"/>
        <v>7.5</v>
      </c>
    </row>
    <row r="12" spans="2:10" x14ac:dyDescent="0.25">
      <c r="B12" s="86" t="s">
        <v>156</v>
      </c>
      <c r="C12" s="87">
        <f>C11+C7</f>
        <v>4.5</v>
      </c>
      <c r="D12" s="87">
        <f t="shared" ref="D12:J12" si="2">D11+$C$7</f>
        <v>5</v>
      </c>
      <c r="E12" s="87">
        <f t="shared" si="2"/>
        <v>5.5</v>
      </c>
      <c r="F12" s="87">
        <f t="shared" si="2"/>
        <v>6</v>
      </c>
      <c r="G12" s="87">
        <f t="shared" si="2"/>
        <v>6.5</v>
      </c>
      <c r="H12" s="87">
        <f t="shared" si="2"/>
        <v>7</v>
      </c>
      <c r="I12" s="87">
        <f t="shared" si="2"/>
        <v>7.5</v>
      </c>
      <c r="J12" s="87">
        <f t="shared" si="2"/>
        <v>8</v>
      </c>
    </row>
    <row r="13" spans="2:10" ht="26.4" x14ac:dyDescent="0.25">
      <c r="B13" s="86" t="s">
        <v>28</v>
      </c>
      <c r="C13" s="88" t="str">
        <f>[1]!OBCALL("LIBOR("&amp;C10&amp;","&amp;C11&amp;","&amp;C12&amp;")",LIBORMarketModel!$M$28,"getLIBOR",[1]!obMake("","double",C10),[1]!obMake("","double",C11),[1]!obMake("","double",C12))</f>
        <v>LIBOR(4,4,4,5) 
[26131]</v>
      </c>
      <c r="D13" s="88" t="str">
        <f>[1]!OBCALL("LIBOR("&amp;D10&amp;","&amp;D11&amp;","&amp;D12&amp;")",LIBORMarketModel!$M$28,"getLIBOR",[1]!obMake("","double",D10),[1]!obMake("","double",D11),[1]!obMake("","double",D12))</f>
        <v>LIBOR(4,4,5,5) 
[26141]</v>
      </c>
      <c r="E13" s="88" t="str">
        <f>[1]!OBCALL("LIBOR("&amp;E10&amp;","&amp;E11&amp;","&amp;E12&amp;")",LIBORMarketModel!$M$28,"getLIBOR",[1]!obMake("","double",E10),[1]!obMake("","double",E11),[1]!obMake("","double",E12))</f>
        <v>LIBOR(4,5,5,5) 
[26116]</v>
      </c>
      <c r="F13" s="88" t="str">
        <f>[1]!OBCALL("LIBOR("&amp;F10&amp;","&amp;F11&amp;","&amp;F12&amp;")",LIBORMarketModel!$M$28,"getLIBOR",[1]!obMake("","double",F10),[1]!obMake("","double",F11),[1]!obMake("","double",F12))</f>
        <v>LIBOR(4,5,5,6) 
[26111]</v>
      </c>
      <c r="G13" s="88" t="str">
        <f>[1]!OBCALL("LIBOR("&amp;G10&amp;","&amp;G11&amp;","&amp;G12&amp;")",LIBORMarketModel!$M$28,"getLIBOR",[1]!obMake("","double",G10),[1]!obMake("","double",G11),[1]!obMake("","double",G12))</f>
        <v>LIBOR(4,6,6,5) 
[26121]</v>
      </c>
      <c r="H13" s="88" t="str">
        <f>[1]!OBCALL("LIBOR("&amp;H10&amp;","&amp;H11&amp;","&amp;H12&amp;")",LIBORMarketModel!$M$28,"getLIBOR",[1]!obMake("","double",H10),[1]!obMake("","double",H11),[1]!obMake("","double",H12))</f>
        <v>LIBOR(4,6,5,7) 
[26126]</v>
      </c>
      <c r="I13" s="88" t="str">
        <f>[1]!OBCALL("LIBOR("&amp;I10&amp;","&amp;I11&amp;","&amp;I12&amp;")",LIBORMarketModel!$M$28,"getLIBOR",[1]!obMake("","double",I10),[1]!obMake("","double",I11),[1]!obMake("","double",I12))</f>
        <v>LIBOR(4,7,7,5) 
[26136]</v>
      </c>
      <c r="J13" s="88" t="str">
        <f>[1]!OBCALL("LIBOR("&amp;J10&amp;","&amp;J11&amp;","&amp;J12&amp;")",LIBORMarketModel!$M$28,"getLIBOR",[1]!obMake("","double",J10),[1]!obMake("","double",J11),[1]!obMake("","double",J12))</f>
        <v>LIBOR(4,7,5,8) 
[26146]</v>
      </c>
    </row>
    <row r="14" spans="2:10" ht="13.35" customHeight="1" x14ac:dyDescent="0.25">
      <c r="B14" s="86"/>
      <c r="D14" s="82"/>
      <c r="E14" s="82"/>
      <c r="F14" s="82"/>
      <c r="G14" s="82"/>
      <c r="H14" s="82"/>
      <c r="I14" s="82"/>
      <c r="J14" s="82"/>
    </row>
    <row r="15" spans="2:10" ht="13.35" customHeight="1" x14ac:dyDescent="0.25">
      <c r="B15" s="86" t="s">
        <v>157</v>
      </c>
      <c r="C15" s="82">
        <f t="array" ref="C15:C10014">TRANSPOSE([1]!OBGET([1]!OBCALL("",C13,"getRealizations")))</f>
        <v>1.0607179271691326E-3</v>
      </c>
      <c r="D15" s="82">
        <f t="array" ref="D15:D10014">TRANSPOSE([1]!OBGET([1]!OBCALL("",D13,"getRealizations")))</f>
        <v>2.1516961506905801E-3</v>
      </c>
      <c r="E15" s="82">
        <f t="array" ref="E15:E10014">TRANSPOSE([1]!OBGET([1]!OBCALL("",E13,"getRealizations")))</f>
        <v>3.5014255832435661E-3</v>
      </c>
      <c r="F15" s="82">
        <f t="array" ref="F15:F10014">TRANSPOSE([1]!OBGET([1]!OBCALL("",F13,"getRealizations")))</f>
        <v>4.9071244940363428E-3</v>
      </c>
      <c r="G15" s="82">
        <f t="array" ref="G15:G10014">TRANSPOSE([1]!OBGET([1]!OBCALL("",G13,"getRealizations")))</f>
        <v>6.2223057664553879E-3</v>
      </c>
      <c r="H15" s="82">
        <f t="array" ref="H15:H10014">TRANSPOSE([1]!OBGET([1]!OBCALL("",H13,"getRealizations")))</f>
        <v>7.3447652839081059E-3</v>
      </c>
      <c r="I15" s="82">
        <f t="array" ref="I15:I10014">TRANSPOSE([1]!OBGET([1]!OBCALL("",I13,"getRealizations")))</f>
        <v>8.2874807499155219E-3</v>
      </c>
      <c r="J15" s="82">
        <f t="array" ref="J15:J10014">TRANSPOSE([1]!OBGET([1]!OBCALL("",J13,"getRealizations")))</f>
        <v>9.0565113898648329E-3</v>
      </c>
    </row>
    <row r="16" spans="2:10" ht="13.35" customHeight="1" x14ac:dyDescent="0.25">
      <c r="C16" s="82">
        <v>5.5388246578517491E-3</v>
      </c>
      <c r="D16" s="82">
        <v>9.9253658900509897E-3</v>
      </c>
      <c r="E16" s="82">
        <v>1.4618518499718038E-2</v>
      </c>
      <c r="F16" s="82">
        <v>1.9008023611846489E-2</v>
      </c>
      <c r="G16" s="82">
        <v>2.2896501151332068E-2</v>
      </c>
      <c r="H16" s="82">
        <v>2.6221369751471074E-2</v>
      </c>
      <c r="I16" s="82">
        <v>2.9215229833367825E-2</v>
      </c>
      <c r="J16" s="82">
        <v>3.1957934797858731E-2</v>
      </c>
    </row>
    <row r="17" spans="1:10" ht="13.35" customHeight="1" x14ac:dyDescent="0.25">
      <c r="C17" s="82">
        <v>6.5276209225316614E-2</v>
      </c>
      <c r="D17" s="82">
        <v>5.3832582344646746E-2</v>
      </c>
      <c r="E17" s="82">
        <v>4.5498734184275184E-2</v>
      </c>
      <c r="F17" s="82">
        <v>3.9580095868917919E-2</v>
      </c>
      <c r="G17" s="82">
        <v>3.5384614367206635E-2</v>
      </c>
      <c r="H17" s="82">
        <v>3.2189915668664984E-2</v>
      </c>
      <c r="I17" s="82">
        <v>2.9743604984437223E-2</v>
      </c>
      <c r="J17" s="82">
        <v>2.7708105164727808E-2</v>
      </c>
    </row>
    <row r="18" spans="1:10" ht="13.35" customHeight="1" x14ac:dyDescent="0.25">
      <c r="C18" s="82">
        <v>7.9119127001282298E-3</v>
      </c>
      <c r="D18" s="82">
        <v>1.1902436536413178E-2</v>
      </c>
      <c r="E18" s="82">
        <v>1.564161404884138E-2</v>
      </c>
      <c r="F18" s="82">
        <v>1.8921615763871236E-2</v>
      </c>
      <c r="G18" s="82">
        <v>2.1813256758175539E-2</v>
      </c>
      <c r="H18" s="82">
        <v>2.4367521321484838E-2</v>
      </c>
      <c r="I18" s="82">
        <v>2.6826810404268611E-2</v>
      </c>
      <c r="J18" s="82">
        <v>2.9252565560247232E-2</v>
      </c>
    </row>
    <row r="19" spans="1:10" ht="13.35" customHeight="1" x14ac:dyDescent="0.25">
      <c r="C19" s="82">
        <v>7.7065140221755429E-3</v>
      </c>
      <c r="D19" s="82">
        <v>1.2581187371960213E-2</v>
      </c>
      <c r="E19" s="82">
        <v>1.7255198855055855E-2</v>
      </c>
      <c r="F19" s="82">
        <v>2.1168468028344194E-2</v>
      </c>
      <c r="G19" s="82">
        <v>2.4194579644595621E-2</v>
      </c>
      <c r="H19" s="82">
        <v>2.628117945184966E-2</v>
      </c>
      <c r="I19" s="82">
        <v>2.7637687813537089E-2</v>
      </c>
      <c r="J19" s="82">
        <v>2.8307070387300754E-2</v>
      </c>
    </row>
    <row r="20" spans="1:10" x14ac:dyDescent="0.25">
      <c r="A20" s="1" t="s">
        <v>158</v>
      </c>
      <c r="C20" s="82">
        <v>1.3801759810223392E-2</v>
      </c>
      <c r="D20" s="82">
        <v>1.7688667083542827E-2</v>
      </c>
      <c r="E20" s="82">
        <v>2.0525470758007654E-2</v>
      </c>
      <c r="F20" s="82">
        <v>2.2500676149521271E-2</v>
      </c>
      <c r="G20" s="82">
        <v>2.3921599295099637E-2</v>
      </c>
      <c r="H20" s="82">
        <v>2.4905384349070483E-2</v>
      </c>
      <c r="I20" s="82">
        <v>2.5686288558779569E-2</v>
      </c>
      <c r="J20" s="82">
        <v>2.6274999058712223E-2</v>
      </c>
    </row>
    <row r="21" spans="1:10" x14ac:dyDescent="0.25">
      <c r="C21" s="82">
        <v>8.8039236224365311E-3</v>
      </c>
      <c r="D21" s="82">
        <v>1.1436226389698914E-2</v>
      </c>
      <c r="E21" s="82">
        <v>1.3316470630974613E-2</v>
      </c>
      <c r="F21" s="82">
        <v>1.448933756079515E-2</v>
      </c>
      <c r="G21" s="82">
        <v>1.5138885097609214E-2</v>
      </c>
      <c r="H21" s="82">
        <v>1.537274454710867E-2</v>
      </c>
      <c r="I21" s="82">
        <v>1.539441230591789E-2</v>
      </c>
      <c r="J21" s="82">
        <v>1.5275725966664461E-2</v>
      </c>
    </row>
    <row r="22" spans="1:10" x14ac:dyDescent="0.25">
      <c r="C22" s="82">
        <v>1.8549775995109687E-3</v>
      </c>
      <c r="D22" s="82">
        <v>3.2568691901088557E-3</v>
      </c>
      <c r="E22" s="82">
        <v>4.810993420413647E-3</v>
      </c>
      <c r="F22" s="82">
        <v>6.3188317556467904E-3</v>
      </c>
      <c r="G22" s="82">
        <v>7.6621673859400335E-3</v>
      </c>
      <c r="H22" s="82">
        <v>8.7512998373445536E-3</v>
      </c>
      <c r="I22" s="82">
        <v>9.610619594673556E-3</v>
      </c>
      <c r="J22" s="82">
        <v>1.024088328498853E-2</v>
      </c>
    </row>
    <row r="23" spans="1:10" x14ac:dyDescent="0.25">
      <c r="C23" s="82">
        <v>1.8946616493106489E-2</v>
      </c>
      <c r="D23" s="82">
        <v>2.0668878917171226E-2</v>
      </c>
      <c r="E23" s="82">
        <v>2.1482508716250154E-2</v>
      </c>
      <c r="F23" s="82">
        <v>2.1767530410598181E-2</v>
      </c>
      <c r="G23" s="82">
        <v>2.1785272556465118E-2</v>
      </c>
      <c r="H23" s="82">
        <v>2.1565745531690071E-2</v>
      </c>
      <c r="I23" s="82">
        <v>2.1260385917701491E-2</v>
      </c>
      <c r="J23" s="82">
        <v>2.0854383643177463E-2</v>
      </c>
    </row>
    <row r="24" spans="1:10" x14ac:dyDescent="0.25">
      <c r="C24" s="82">
        <v>4.1103155945849514E-3</v>
      </c>
      <c r="D24" s="82">
        <v>6.6365787770414873E-3</v>
      </c>
      <c r="E24" s="82">
        <v>9.1649210094405364E-3</v>
      </c>
      <c r="F24" s="82">
        <v>1.1470938011381103E-2</v>
      </c>
      <c r="G24" s="82">
        <v>1.3523243343714563E-2</v>
      </c>
      <c r="H24" s="82">
        <v>1.5311685721806542E-2</v>
      </c>
      <c r="I24" s="82">
        <v>1.6970967590303802E-2</v>
      </c>
      <c r="J24" s="82">
        <v>1.8540468799536095E-2</v>
      </c>
    </row>
    <row r="25" spans="1:10" ht="13.35" customHeight="1" x14ac:dyDescent="0.25">
      <c r="C25" s="82">
        <v>6.5912709718393752E-3</v>
      </c>
      <c r="D25" s="82">
        <v>8.8891059572331725E-3</v>
      </c>
      <c r="E25" s="82">
        <v>1.076477285048219E-2</v>
      </c>
      <c r="F25" s="82">
        <v>1.2192681513390221E-2</v>
      </c>
      <c r="G25" s="82">
        <v>1.3261297968367241E-2</v>
      </c>
      <c r="H25" s="82">
        <v>1.4004700457875859E-2</v>
      </c>
      <c r="I25" s="82">
        <v>1.4555391002236134E-2</v>
      </c>
      <c r="J25" s="82">
        <v>1.4938870802582412E-2</v>
      </c>
    </row>
    <row r="26" spans="1:10" ht="13.35" customHeight="1" x14ac:dyDescent="0.25">
      <c r="C26" s="82">
        <v>4.8360139431390279E-3</v>
      </c>
      <c r="D26" s="82">
        <v>7.8925715889396567E-3</v>
      </c>
      <c r="E26" s="82">
        <v>1.1033570669208724E-2</v>
      </c>
      <c r="F26" s="82">
        <v>1.391130734459483E-2</v>
      </c>
      <c r="G26" s="82">
        <v>1.6370167638022615E-2</v>
      </c>
      <c r="H26" s="82">
        <v>1.828458702995444E-2</v>
      </c>
      <c r="I26" s="82">
        <v>1.9729689650299882E-2</v>
      </c>
      <c r="J26" s="82">
        <v>2.069714689860391E-2</v>
      </c>
    </row>
    <row r="27" spans="1:10" x14ac:dyDescent="0.25">
      <c r="C27" s="82">
        <v>2.1832838360451132E-3</v>
      </c>
      <c r="D27" s="82">
        <v>3.7762878867473506E-3</v>
      </c>
      <c r="E27" s="82">
        <v>5.4565004273275852E-3</v>
      </c>
      <c r="F27" s="82">
        <v>7.0052240382458397E-3</v>
      </c>
      <c r="G27" s="82">
        <v>8.3306536857115279E-3</v>
      </c>
      <c r="H27" s="82">
        <v>9.3831675114995523E-3</v>
      </c>
      <c r="I27" s="82">
        <v>1.0229139165633458E-2</v>
      </c>
      <c r="J27" s="82">
        <v>1.0895285992401161E-2</v>
      </c>
    </row>
    <row r="28" spans="1:10" ht="13.35" customHeight="1" x14ac:dyDescent="0.25">
      <c r="C28" s="82">
        <v>1.0693398564735876E-2</v>
      </c>
      <c r="D28" s="82">
        <v>1.6996655839258999E-2</v>
      </c>
      <c r="E28" s="82">
        <v>2.2733551060412954E-2</v>
      </c>
      <c r="F28" s="82">
        <v>2.7282675035884649E-2</v>
      </c>
      <c r="G28" s="82">
        <v>3.0625234031623098E-2</v>
      </c>
      <c r="H28" s="82">
        <v>3.2810336293889006E-2</v>
      </c>
      <c r="I28" s="82">
        <v>3.4170242705675737E-2</v>
      </c>
      <c r="J28" s="82">
        <v>3.4785354269341616E-2</v>
      </c>
    </row>
    <row r="29" spans="1:10" ht="13.35" customHeight="1" x14ac:dyDescent="0.25">
      <c r="C29" s="82">
        <v>1.0126984502780979E-2</v>
      </c>
      <c r="D29" s="82">
        <v>1.2510124597649861E-2</v>
      </c>
      <c r="E29" s="82">
        <v>1.4335192729908569E-2</v>
      </c>
      <c r="F29" s="82">
        <v>1.565518474704598E-2</v>
      </c>
      <c r="G29" s="82">
        <v>1.6589551458092794E-2</v>
      </c>
      <c r="H29" s="82">
        <v>1.717029098415639E-2</v>
      </c>
      <c r="I29" s="82">
        <v>1.7558162273086927E-2</v>
      </c>
      <c r="J29" s="82">
        <v>1.7790994858703016E-2</v>
      </c>
    </row>
    <row r="30" spans="1:10" x14ac:dyDescent="0.25">
      <c r="C30" s="82">
        <v>7.9936368492601849E-3</v>
      </c>
      <c r="D30" s="82">
        <v>1.0006993608925546E-2</v>
      </c>
      <c r="E30" s="82">
        <v>1.145698126802127E-2</v>
      </c>
      <c r="F30" s="82">
        <v>1.2401557485500463E-2</v>
      </c>
      <c r="G30" s="82">
        <v>1.296425645649857E-2</v>
      </c>
      <c r="H30" s="82">
        <v>1.3192819077683321E-2</v>
      </c>
      <c r="I30" s="82">
        <v>1.3226940476101248E-2</v>
      </c>
      <c r="J30" s="82">
        <v>1.3107731791801532E-2</v>
      </c>
    </row>
    <row r="31" spans="1:10" x14ac:dyDescent="0.25">
      <c r="C31" s="82">
        <v>4.381790785471424E-3</v>
      </c>
      <c r="D31" s="82">
        <v>8.1136144649365596E-3</v>
      </c>
      <c r="E31" s="82">
        <v>1.223363974980432E-2</v>
      </c>
      <c r="F31" s="82">
        <v>1.6123388608994989E-2</v>
      </c>
      <c r="G31" s="82">
        <v>1.947198660213038E-2</v>
      </c>
      <c r="H31" s="82">
        <v>2.2092974521801177E-2</v>
      </c>
      <c r="I31" s="82">
        <v>2.4081806605651537E-2</v>
      </c>
      <c r="J31" s="82">
        <v>2.5440814812187879E-2</v>
      </c>
    </row>
    <row r="32" spans="1:10" x14ac:dyDescent="0.25">
      <c r="C32" s="82">
        <v>1.1557398816813527E-2</v>
      </c>
      <c r="D32" s="82">
        <v>1.7065294659405119E-2</v>
      </c>
      <c r="E32" s="82">
        <v>2.1843012027774601E-2</v>
      </c>
      <c r="F32" s="82">
        <v>2.5655705276700327E-2</v>
      </c>
      <c r="G32" s="82">
        <v>2.8680846337122385E-2</v>
      </c>
      <c r="H32" s="82">
        <v>3.102961799908667E-2</v>
      </c>
      <c r="I32" s="82">
        <v>3.3007644791025546E-2</v>
      </c>
      <c r="J32" s="82">
        <v>3.4645872446863485E-2</v>
      </c>
    </row>
    <row r="33" spans="3:10" x14ac:dyDescent="0.25">
      <c r="C33" s="82">
        <v>4.6285980911370372E-2</v>
      </c>
      <c r="D33" s="82">
        <v>4.9813906986861355E-2</v>
      </c>
      <c r="E33" s="82">
        <v>4.9638153987230017E-2</v>
      </c>
      <c r="F33" s="82">
        <v>4.768685814857597E-2</v>
      </c>
      <c r="G33" s="82">
        <v>4.516109375849147E-2</v>
      </c>
      <c r="H33" s="82">
        <v>4.2363545706180186E-2</v>
      </c>
      <c r="I33" s="82">
        <v>3.9622940098264489E-2</v>
      </c>
      <c r="J33" s="82">
        <v>3.6843528094897215E-2</v>
      </c>
    </row>
    <row r="34" spans="3:10" x14ac:dyDescent="0.25">
      <c r="C34" s="82">
        <v>3.8767549607773614E-3</v>
      </c>
      <c r="D34" s="82">
        <v>5.8346862154842532E-3</v>
      </c>
      <c r="E34" s="82">
        <v>7.7179722863535711E-3</v>
      </c>
      <c r="F34" s="82">
        <v>9.379948792445884E-3</v>
      </c>
      <c r="G34" s="82">
        <v>1.0792059010028497E-2</v>
      </c>
      <c r="H34" s="82">
        <v>1.1926310226849677E-2</v>
      </c>
      <c r="I34" s="82">
        <v>1.2870955301726902E-2</v>
      </c>
      <c r="J34" s="82">
        <v>1.3647499857974003E-2</v>
      </c>
    </row>
    <row r="35" spans="3:10" x14ac:dyDescent="0.25">
      <c r="C35" s="82">
        <v>4.6310062733825492E-2</v>
      </c>
      <c r="D35" s="82">
        <v>4.6255772518876553E-2</v>
      </c>
      <c r="E35" s="82">
        <v>4.5276050092063432E-2</v>
      </c>
      <c r="F35" s="82">
        <v>4.4132899029929021E-2</v>
      </c>
      <c r="G35" s="82">
        <v>4.3205487844885877E-2</v>
      </c>
      <c r="H35" s="82">
        <v>4.2407938433180629E-2</v>
      </c>
      <c r="I35" s="82">
        <v>4.1917810432357941E-2</v>
      </c>
      <c r="J35" s="82">
        <v>4.15977003133658E-2</v>
      </c>
    </row>
    <row r="36" spans="3:10" x14ac:dyDescent="0.25">
      <c r="C36" s="82">
        <v>8.7194321531931605E-3</v>
      </c>
      <c r="D36" s="82">
        <v>1.3065273746732961E-2</v>
      </c>
      <c r="E36" s="82">
        <v>1.6699436875479503E-2</v>
      </c>
      <c r="F36" s="82">
        <v>1.9382202810396609E-2</v>
      </c>
      <c r="G36" s="82">
        <v>2.1270272800211716E-2</v>
      </c>
      <c r="H36" s="82">
        <v>2.2501945134398977E-2</v>
      </c>
      <c r="I36" s="82">
        <v>2.3360734807351805E-2</v>
      </c>
      <c r="J36" s="82">
        <v>2.3925198558962857E-2</v>
      </c>
    </row>
    <row r="37" spans="3:10" x14ac:dyDescent="0.25">
      <c r="C37" s="82">
        <v>9.0204708395238715E-3</v>
      </c>
      <c r="D37" s="82">
        <v>1.2839989851754687E-2</v>
      </c>
      <c r="E37" s="82">
        <v>1.6041048612990858E-2</v>
      </c>
      <c r="F37" s="82">
        <v>1.8428366850478089E-2</v>
      </c>
      <c r="G37" s="82">
        <v>2.0053161056429535E-2</v>
      </c>
      <c r="H37" s="82">
        <v>2.0932427707389269E-2</v>
      </c>
      <c r="I37" s="82">
        <v>2.1260468499943688E-2</v>
      </c>
      <c r="J37" s="82">
        <v>2.1093101211109279E-2</v>
      </c>
    </row>
    <row r="38" spans="3:10" x14ac:dyDescent="0.25">
      <c r="C38" s="82">
        <v>9.554187345448906E-3</v>
      </c>
      <c r="D38" s="82">
        <v>1.2334286126884012E-2</v>
      </c>
      <c r="E38" s="82">
        <v>1.4755400931571376E-2</v>
      </c>
      <c r="F38" s="82">
        <v>1.6778562656082425E-2</v>
      </c>
      <c r="G38" s="82">
        <v>1.8454119649608143E-2</v>
      </c>
      <c r="H38" s="82">
        <v>1.9759622655992019E-2</v>
      </c>
      <c r="I38" s="82">
        <v>2.0835701330041555E-2</v>
      </c>
      <c r="J38" s="82">
        <v>2.1695997334721752E-2</v>
      </c>
    </row>
    <row r="39" spans="3:10" x14ac:dyDescent="0.25">
      <c r="C39" s="82">
        <v>4.291797238837919E-3</v>
      </c>
      <c r="D39" s="82">
        <v>7.5837909092110059E-3</v>
      </c>
      <c r="E39" s="82">
        <v>1.1003985451752794E-2</v>
      </c>
      <c r="F39" s="82">
        <v>1.4021160089634801E-2</v>
      </c>
      <c r="G39" s="82">
        <v>1.6421536954544243E-2</v>
      </c>
      <c r="H39" s="82">
        <v>1.8123647643697817E-2</v>
      </c>
      <c r="I39" s="82">
        <v>1.9290636328690523E-2</v>
      </c>
      <c r="J39" s="82">
        <v>2.0004632103779067E-2</v>
      </c>
    </row>
    <row r="40" spans="3:10" x14ac:dyDescent="0.25">
      <c r="C40" s="82">
        <v>5.1493481946400747E-3</v>
      </c>
      <c r="D40" s="82">
        <v>9.1370741950552621E-3</v>
      </c>
      <c r="E40" s="82">
        <v>1.3253784708180026E-2</v>
      </c>
      <c r="F40" s="82">
        <v>1.6861639254903339E-2</v>
      </c>
      <c r="G40" s="82">
        <v>1.97182269966041E-2</v>
      </c>
      <c r="H40" s="82">
        <v>2.172870706851486E-2</v>
      </c>
      <c r="I40" s="82">
        <v>2.3073333560861681E-2</v>
      </c>
      <c r="J40" s="82">
        <v>2.3822775356532717E-2</v>
      </c>
    </row>
    <row r="41" spans="3:10" x14ac:dyDescent="0.25">
      <c r="C41" s="82">
        <v>3.7854871015747839E-3</v>
      </c>
      <c r="D41" s="82">
        <v>6.7192401422778072E-3</v>
      </c>
      <c r="E41" s="82">
        <v>9.9238064812587415E-3</v>
      </c>
      <c r="F41" s="82">
        <v>1.3036109614467127E-2</v>
      </c>
      <c r="G41" s="82">
        <v>1.5920070731113317E-2</v>
      </c>
      <c r="H41" s="82">
        <v>1.849381345678347E-2</v>
      </c>
      <c r="I41" s="82">
        <v>2.0867282682260659E-2</v>
      </c>
      <c r="J41" s="82">
        <v>2.3043717767305915E-2</v>
      </c>
    </row>
    <row r="42" spans="3:10" x14ac:dyDescent="0.25">
      <c r="C42" s="82">
        <v>8.9639001833437745E-3</v>
      </c>
      <c r="D42" s="82">
        <v>1.112130696457303E-2</v>
      </c>
      <c r="E42" s="82">
        <v>1.2509414702573626E-2</v>
      </c>
      <c r="F42" s="82">
        <v>1.3322351121201583E-2</v>
      </c>
      <c r="G42" s="82">
        <v>1.3778652031457917E-2</v>
      </c>
      <c r="H42" s="82">
        <v>1.3954998985592645E-2</v>
      </c>
      <c r="I42" s="82">
        <v>1.3986043587162673E-2</v>
      </c>
      <c r="J42" s="82">
        <v>1.3885499088695045E-2</v>
      </c>
    </row>
    <row r="43" spans="3:10" x14ac:dyDescent="0.25">
      <c r="C43" s="82">
        <v>4.7719007533423292E-2</v>
      </c>
      <c r="D43" s="82">
        <v>4.985246583562563E-2</v>
      </c>
      <c r="E43" s="82">
        <v>5.0431520957569927E-2</v>
      </c>
      <c r="F43" s="82">
        <v>5.0383021247789025E-2</v>
      </c>
      <c r="G43" s="82">
        <v>5.0262339977815283E-2</v>
      </c>
      <c r="H43" s="82">
        <v>5.007558070874614E-2</v>
      </c>
      <c r="I43" s="82">
        <v>5.0098096430515007E-2</v>
      </c>
      <c r="J43" s="82">
        <v>5.0191901082518128E-2</v>
      </c>
    </row>
    <row r="44" spans="3:10" x14ac:dyDescent="0.25">
      <c r="C44" s="82">
        <v>8.3491698780442259E-3</v>
      </c>
      <c r="D44" s="82">
        <v>1.0513107603569249E-2</v>
      </c>
      <c r="E44" s="82">
        <v>1.2301638219345046E-2</v>
      </c>
      <c r="F44" s="82">
        <v>1.3762375768853323E-2</v>
      </c>
      <c r="G44" s="82">
        <v>1.4989192753761798E-2</v>
      </c>
      <c r="H44" s="82">
        <v>1.598706425099072E-2</v>
      </c>
      <c r="I44" s="82">
        <v>1.687328218792554E-2</v>
      </c>
      <c r="J44" s="82">
        <v>1.7652685762022963E-2</v>
      </c>
    </row>
    <row r="45" spans="3:10" x14ac:dyDescent="0.25">
      <c r="C45" s="82">
        <v>2.2688533542601424E-3</v>
      </c>
      <c r="D45" s="82">
        <v>4.8235743299330615E-3</v>
      </c>
      <c r="E45" s="82">
        <v>8.1021366854592963E-3</v>
      </c>
      <c r="F45" s="82">
        <v>1.1587035710951562E-2</v>
      </c>
      <c r="G45" s="82">
        <v>1.4842514559643022E-2</v>
      </c>
      <c r="H45" s="82">
        <v>1.7518685243916639E-2</v>
      </c>
      <c r="I45" s="82">
        <v>1.9545916369421486E-2</v>
      </c>
      <c r="J45" s="82">
        <v>2.0861083488929621E-2</v>
      </c>
    </row>
    <row r="46" spans="3:10" x14ac:dyDescent="0.25">
      <c r="C46" s="82">
        <v>1.2677997376677715E-2</v>
      </c>
      <c r="D46" s="82">
        <v>1.8635810841158736E-2</v>
      </c>
      <c r="E46" s="82">
        <v>2.3678225195998701E-2</v>
      </c>
      <c r="F46" s="82">
        <v>2.7583371751032343E-2</v>
      </c>
      <c r="G46" s="82">
        <v>3.0567331952010456E-2</v>
      </c>
      <c r="H46" s="82">
        <v>3.2749949756715885E-2</v>
      </c>
      <c r="I46" s="82">
        <v>3.4441800578773996E-2</v>
      </c>
      <c r="J46" s="82">
        <v>3.5662914945203239E-2</v>
      </c>
    </row>
    <row r="47" spans="3:10" x14ac:dyDescent="0.25">
      <c r="C47" s="82">
        <v>6.8050236037647989E-3</v>
      </c>
      <c r="D47" s="82">
        <v>1.0386166685064349E-2</v>
      </c>
      <c r="E47" s="82">
        <v>1.3738213914989871E-2</v>
      </c>
      <c r="F47" s="82">
        <v>1.6605023352204623E-2</v>
      </c>
      <c r="G47" s="82">
        <v>1.8996039423977037E-2</v>
      </c>
      <c r="H47" s="82">
        <v>2.0924084916101676E-2</v>
      </c>
      <c r="I47" s="82">
        <v>2.2579502817448679E-2</v>
      </c>
      <c r="J47" s="82">
        <v>2.400123426617155E-2</v>
      </c>
    </row>
    <row r="48" spans="3:10" x14ac:dyDescent="0.25">
      <c r="C48" s="82">
        <v>3.7443890718385593E-3</v>
      </c>
      <c r="D48" s="82">
        <v>5.688651840518805E-3</v>
      </c>
      <c r="E48" s="82">
        <v>7.5981858558632929E-3</v>
      </c>
      <c r="F48" s="82">
        <v>9.3392807337377166E-3</v>
      </c>
      <c r="G48" s="82">
        <v>1.0889449385321116E-2</v>
      </c>
      <c r="H48" s="82">
        <v>1.2219070144892744E-2</v>
      </c>
      <c r="I48" s="82">
        <v>1.3410218355174157E-2</v>
      </c>
      <c r="J48" s="82">
        <v>1.4473148632760549E-2</v>
      </c>
    </row>
    <row r="49" spans="3:10" x14ac:dyDescent="0.25">
      <c r="C49" s="82">
        <v>3.7320533320025384E-2</v>
      </c>
      <c r="D49" s="82">
        <v>3.4241134027540303E-2</v>
      </c>
      <c r="E49" s="82">
        <v>3.142253919600687E-2</v>
      </c>
      <c r="F49" s="82">
        <v>2.9182756919137656E-2</v>
      </c>
      <c r="G49" s="82">
        <v>2.7550116082289525E-2</v>
      </c>
      <c r="H49" s="82">
        <v>2.6297711027295913E-2</v>
      </c>
      <c r="I49" s="82">
        <v>2.5418943531290063E-2</v>
      </c>
      <c r="J49" s="82">
        <v>2.4751496555723829E-2</v>
      </c>
    </row>
    <row r="50" spans="3:10" x14ac:dyDescent="0.25">
      <c r="C50" s="82">
        <v>5.5376784501256944E-3</v>
      </c>
      <c r="D50" s="82">
        <v>8.1900698213159106E-3</v>
      </c>
      <c r="E50" s="82">
        <v>1.0499722197614353E-2</v>
      </c>
      <c r="F50" s="82">
        <v>1.2310007497257162E-2</v>
      </c>
      <c r="G50" s="82">
        <v>1.3665666349057802E-2</v>
      </c>
      <c r="H50" s="82">
        <v>1.4601359357668211E-2</v>
      </c>
      <c r="I50" s="82">
        <v>1.5268145211307619E-2</v>
      </c>
      <c r="J50" s="82">
        <v>1.5707899806478166E-2</v>
      </c>
    </row>
    <row r="51" spans="3:10" x14ac:dyDescent="0.25">
      <c r="C51" s="82">
        <v>1.3624404822020458E-2</v>
      </c>
      <c r="D51" s="82">
        <v>1.8241264215433671E-2</v>
      </c>
      <c r="E51" s="82">
        <v>2.1927214815888468E-2</v>
      </c>
      <c r="F51" s="82">
        <v>2.4717182216145942E-2</v>
      </c>
      <c r="G51" s="82">
        <v>2.684563218642182E-2</v>
      </c>
      <c r="H51" s="82">
        <v>2.8386471043214654E-2</v>
      </c>
      <c r="I51" s="82">
        <v>2.9569883602670335E-2</v>
      </c>
      <c r="J51" s="82">
        <v>3.0380300232833293E-2</v>
      </c>
    </row>
    <row r="52" spans="3:10" x14ac:dyDescent="0.25">
      <c r="C52" s="82">
        <v>1.4223943404868912E-2</v>
      </c>
      <c r="D52" s="82">
        <v>2.1372751009368585E-2</v>
      </c>
      <c r="E52" s="82">
        <v>2.7729740169639465E-2</v>
      </c>
      <c r="F52" s="82">
        <v>3.2916148188060136E-2</v>
      </c>
      <c r="G52" s="82">
        <v>3.7110312771517301E-2</v>
      </c>
      <c r="H52" s="82">
        <v>4.0443367705672396E-2</v>
      </c>
      <c r="I52" s="82">
        <v>4.3329826985681393E-2</v>
      </c>
      <c r="J52" s="82">
        <v>4.5849085921028536E-2</v>
      </c>
    </row>
    <row r="53" spans="3:10" x14ac:dyDescent="0.25">
      <c r="C53" s="82">
        <v>7.4074103492366306E-3</v>
      </c>
      <c r="D53" s="82">
        <v>9.9665087943102693E-3</v>
      </c>
      <c r="E53" s="82">
        <v>1.2088614433049573E-2</v>
      </c>
      <c r="F53" s="82">
        <v>1.3774872735013013E-2</v>
      </c>
      <c r="G53" s="82">
        <v>1.5147621732055892E-2</v>
      </c>
      <c r="H53" s="82">
        <v>1.625877434714465E-2</v>
      </c>
      <c r="I53" s="82">
        <v>1.726492039946852E-2</v>
      </c>
      <c r="J53" s="82">
        <v>1.8190992125338201E-2</v>
      </c>
    </row>
    <row r="54" spans="3:10" x14ac:dyDescent="0.25">
      <c r="C54" s="82">
        <v>5.2082376498196808E-3</v>
      </c>
      <c r="D54" s="82">
        <v>8.4670057838219983E-3</v>
      </c>
      <c r="E54" s="82">
        <v>1.1635452852729445E-2</v>
      </c>
      <c r="F54" s="82">
        <v>1.4373596784894031E-2</v>
      </c>
      <c r="G54" s="82">
        <v>1.6623632996927731E-2</v>
      </c>
      <c r="H54" s="82">
        <v>1.8371842860904982E-2</v>
      </c>
      <c r="I54" s="82">
        <v>1.9780930398701223E-2</v>
      </c>
      <c r="J54" s="82">
        <v>2.0891374692369791E-2</v>
      </c>
    </row>
    <row r="55" spans="3:10" x14ac:dyDescent="0.25">
      <c r="C55" s="82">
        <v>1.8189687990390023E-2</v>
      </c>
      <c r="D55" s="82">
        <v>2.1009212701099629E-2</v>
      </c>
      <c r="E55" s="82">
        <v>2.2936580986377422E-2</v>
      </c>
      <c r="F55" s="82">
        <v>2.429649904218336E-2</v>
      </c>
      <c r="G55" s="82">
        <v>2.5369720491960839E-2</v>
      </c>
      <c r="H55" s="82">
        <v>2.6206847194167153E-2</v>
      </c>
      <c r="I55" s="82">
        <v>2.7005457267600549E-2</v>
      </c>
      <c r="J55" s="82">
        <v>2.7754569787147826E-2</v>
      </c>
    </row>
    <row r="56" spans="3:10" x14ac:dyDescent="0.25">
      <c r="C56" s="82">
        <v>5.5067586140882373E-3</v>
      </c>
      <c r="D56" s="82">
        <v>8.6399101045401064E-3</v>
      </c>
      <c r="E56" s="82">
        <v>1.1661241232525989E-2</v>
      </c>
      <c r="F56" s="82">
        <v>1.42885229400682E-2</v>
      </c>
      <c r="G56" s="82">
        <v>1.6460794138090651E-2</v>
      </c>
      <c r="H56" s="82">
        <v>1.812759262442035E-2</v>
      </c>
      <c r="I56" s="82">
        <v>1.9407383379568217E-2</v>
      </c>
      <c r="J56" s="82">
        <v>2.0307053681818003E-2</v>
      </c>
    </row>
    <row r="57" spans="3:10" x14ac:dyDescent="0.25">
      <c r="C57" s="82">
        <v>8.2738783242901362E-2</v>
      </c>
      <c r="D57" s="82">
        <v>8.840009536715504E-2</v>
      </c>
      <c r="E57" s="82">
        <v>8.7255285188996765E-2</v>
      </c>
      <c r="F57" s="82">
        <v>8.3329204012790037E-2</v>
      </c>
      <c r="G57" s="82">
        <v>7.8983279873275566E-2</v>
      </c>
      <c r="H57" s="82">
        <v>7.4746369226764545E-2</v>
      </c>
      <c r="I57" s="82">
        <v>7.1061737840406772E-2</v>
      </c>
      <c r="J57" s="82">
        <v>6.7558102995988523E-2</v>
      </c>
    </row>
    <row r="58" spans="3:10" x14ac:dyDescent="0.25">
      <c r="C58" s="82">
        <v>4.8818848092948695E-2</v>
      </c>
      <c r="D58" s="82">
        <v>5.2007042928093619E-2</v>
      </c>
      <c r="E58" s="82">
        <v>5.1671257992318524E-2</v>
      </c>
      <c r="F58" s="82">
        <v>4.9742222140407681E-2</v>
      </c>
      <c r="G58" s="82">
        <v>4.7361701202314331E-2</v>
      </c>
      <c r="H58" s="82">
        <v>4.4772874860600644E-2</v>
      </c>
      <c r="I58" s="82">
        <v>4.2287356486009002E-2</v>
      </c>
      <c r="J58" s="82">
        <v>3.979331708719791E-2</v>
      </c>
    </row>
    <row r="59" spans="3:10" x14ac:dyDescent="0.25">
      <c r="C59" s="82">
        <v>2.5478031790506128E-3</v>
      </c>
      <c r="D59" s="82">
        <v>4.5572078988406163E-3</v>
      </c>
      <c r="E59" s="82">
        <v>6.8322336252488302E-3</v>
      </c>
      <c r="F59" s="82">
        <v>9.1063110945416061E-3</v>
      </c>
      <c r="G59" s="82">
        <v>1.1241390230979824E-2</v>
      </c>
      <c r="H59" s="82">
        <v>1.3147501483595411E-2</v>
      </c>
      <c r="I59" s="82">
        <v>1.4899115027858673E-2</v>
      </c>
      <c r="J59" s="82">
        <v>1.6523927398601056E-2</v>
      </c>
    </row>
    <row r="60" spans="3:10" x14ac:dyDescent="0.25">
      <c r="C60" s="82">
        <v>7.2340326505749746E-3</v>
      </c>
      <c r="D60" s="82">
        <v>1.0804927270471642E-2</v>
      </c>
      <c r="E60" s="82">
        <v>1.3956544951452085E-2</v>
      </c>
      <c r="F60" s="82">
        <v>1.6464816310534928E-2</v>
      </c>
      <c r="G60" s="82">
        <v>1.8380349665846063E-2</v>
      </c>
      <c r="H60" s="82">
        <v>1.9744516810323572E-2</v>
      </c>
      <c r="I60" s="82">
        <v>2.0757568014109523E-2</v>
      </c>
      <c r="J60" s="82">
        <v>2.1473408955276056E-2</v>
      </c>
    </row>
    <row r="61" spans="3:10" x14ac:dyDescent="0.25">
      <c r="C61" s="82">
        <v>5.5091380438820926E-2</v>
      </c>
      <c r="D61" s="82">
        <v>5.3551375161071661E-2</v>
      </c>
      <c r="E61" s="82">
        <v>5.1716656905606145E-2</v>
      </c>
      <c r="F61" s="82">
        <v>5.0117162580986849E-2</v>
      </c>
      <c r="G61" s="82">
        <v>4.89009325091046E-2</v>
      </c>
      <c r="H61" s="82">
        <v>4.7762166121760735E-2</v>
      </c>
      <c r="I61" s="82">
        <v>4.6749394818357735E-2</v>
      </c>
      <c r="J61" s="82">
        <v>4.5598704319800482E-2</v>
      </c>
    </row>
    <row r="62" spans="3:10" x14ac:dyDescent="0.25">
      <c r="C62" s="82">
        <v>6.8686646377773318E-3</v>
      </c>
      <c r="D62" s="82">
        <v>1.2391496409373518E-2</v>
      </c>
      <c r="E62" s="82">
        <v>1.8227177710262932E-2</v>
      </c>
      <c r="F62" s="82">
        <v>2.3471877758108942E-2</v>
      </c>
      <c r="G62" s="82">
        <v>2.7744535567216358E-2</v>
      </c>
      <c r="H62" s="82">
        <v>3.0860404286999304E-2</v>
      </c>
      <c r="I62" s="82">
        <v>3.3017655338417051E-2</v>
      </c>
      <c r="J62" s="82">
        <v>3.4256117335478876E-2</v>
      </c>
    </row>
    <row r="63" spans="3:10" x14ac:dyDescent="0.25">
      <c r="C63" s="82">
        <v>9.0901900226905939E-3</v>
      </c>
      <c r="D63" s="82">
        <v>1.1837060280196857E-2</v>
      </c>
      <c r="E63" s="82">
        <v>1.3973533041031078E-2</v>
      </c>
      <c r="F63" s="82">
        <v>1.551515547717538E-2</v>
      </c>
      <c r="G63" s="82">
        <v>1.6596587122905418E-2</v>
      </c>
      <c r="H63" s="82">
        <v>1.7272052289605811E-2</v>
      </c>
      <c r="I63" s="82">
        <v>1.7714295273464617E-2</v>
      </c>
      <c r="J63" s="82">
        <v>1.7961373341822358E-2</v>
      </c>
    </row>
    <row r="64" spans="3:10" x14ac:dyDescent="0.25">
      <c r="C64" s="82">
        <v>6.4317521609526772E-3</v>
      </c>
      <c r="D64" s="82">
        <v>8.2883159960230254E-3</v>
      </c>
      <c r="E64" s="82">
        <v>9.8938691073170593E-3</v>
      </c>
      <c r="F64" s="82">
        <v>1.1251549023744747E-2</v>
      </c>
      <c r="G64" s="82">
        <v>1.241786662031269E-2</v>
      </c>
      <c r="H64" s="82">
        <v>1.3389648403660684E-2</v>
      </c>
      <c r="I64" s="82">
        <v>1.426537486547136E-2</v>
      </c>
      <c r="J64" s="82">
        <v>1.5053523430267165E-2</v>
      </c>
    </row>
    <row r="65" spans="3:10" x14ac:dyDescent="0.25">
      <c r="C65" s="82">
        <v>3.3000068408363939E-3</v>
      </c>
      <c r="D65" s="82">
        <v>5.0389907947872006E-3</v>
      </c>
      <c r="E65" s="82">
        <v>6.6945787440755933E-3</v>
      </c>
      <c r="F65" s="82">
        <v>8.1313402737469061E-3</v>
      </c>
      <c r="G65" s="82">
        <v>9.3339686809092454E-3</v>
      </c>
      <c r="H65" s="82">
        <v>1.0293334079304325E-2</v>
      </c>
      <c r="I65" s="82">
        <v>1.109905698421711E-2</v>
      </c>
      <c r="J65" s="82">
        <v>1.1779105991994039E-2</v>
      </c>
    </row>
    <row r="66" spans="3:10" x14ac:dyDescent="0.25">
      <c r="C66" s="82">
        <v>4.1883506030926249E-3</v>
      </c>
      <c r="D66" s="82">
        <v>6.8997124429867841E-3</v>
      </c>
      <c r="E66" s="82">
        <v>9.6768222170470174E-3</v>
      </c>
      <c r="F66" s="82">
        <v>1.2207579914369722E-2</v>
      </c>
      <c r="G66" s="82">
        <v>1.4381322621740401E-2</v>
      </c>
      <c r="H66" s="82">
        <v>1.6134881211694513E-2</v>
      </c>
      <c r="I66" s="82">
        <v>1.7586057298254226E-2</v>
      </c>
      <c r="J66" s="82">
        <v>1.8771019833397563E-2</v>
      </c>
    </row>
    <row r="67" spans="3:10" x14ac:dyDescent="0.25">
      <c r="C67" s="82">
        <v>5.1161233947806051E-3</v>
      </c>
      <c r="D67" s="82">
        <v>8.5966905549530528E-3</v>
      </c>
      <c r="E67" s="82">
        <v>1.2241227642617748E-2</v>
      </c>
      <c r="F67" s="82">
        <v>1.5672408082395495E-2</v>
      </c>
      <c r="G67" s="82">
        <v>1.8763620381407008E-2</v>
      </c>
      <c r="H67" s="82">
        <v>2.1427226084608546E-2</v>
      </c>
      <c r="I67" s="82">
        <v>2.3788460419406323E-2</v>
      </c>
      <c r="J67" s="82">
        <v>2.5846217322877178E-2</v>
      </c>
    </row>
    <row r="68" spans="3:10" x14ac:dyDescent="0.25">
      <c r="C68" s="82">
        <v>1.713695277113091E-2</v>
      </c>
      <c r="D68" s="82">
        <v>2.002583244353083E-2</v>
      </c>
      <c r="E68" s="82">
        <v>2.1900112848952248E-2</v>
      </c>
      <c r="F68" s="82">
        <v>2.3108195766038116E-2</v>
      </c>
      <c r="G68" s="82">
        <v>2.3964046871833046E-2</v>
      </c>
      <c r="H68" s="82">
        <v>2.4545633962072554E-2</v>
      </c>
      <c r="I68" s="82">
        <v>2.5050441280777401E-2</v>
      </c>
      <c r="J68" s="82">
        <v>2.5466893800708996E-2</v>
      </c>
    </row>
    <row r="69" spans="3:10" x14ac:dyDescent="0.25">
      <c r="C69" s="82">
        <v>6.3278632013039808E-3</v>
      </c>
      <c r="D69" s="82">
        <v>9.107274521161909E-3</v>
      </c>
      <c r="E69" s="82">
        <v>1.1879622582903074E-2</v>
      </c>
      <c r="F69" s="82">
        <v>1.4524717263156243E-2</v>
      </c>
      <c r="G69" s="82">
        <v>1.701711232795957E-2</v>
      </c>
      <c r="H69" s="82">
        <v>1.9274535682965357E-2</v>
      </c>
      <c r="I69" s="82">
        <v>2.1371962993886086E-2</v>
      </c>
      <c r="J69" s="82">
        <v>2.3268497682442636E-2</v>
      </c>
    </row>
    <row r="70" spans="3:10" x14ac:dyDescent="0.25">
      <c r="C70" s="82">
        <v>2.1324573915675198E-2</v>
      </c>
      <c r="D70" s="82">
        <v>2.4849566564958285E-2</v>
      </c>
      <c r="E70" s="82">
        <v>2.7065823833654721E-2</v>
      </c>
      <c r="F70" s="82">
        <v>2.835756193707395E-2</v>
      </c>
      <c r="G70" s="82">
        <v>2.9081978952140781E-2</v>
      </c>
      <c r="H70" s="82">
        <v>2.9324753957588639E-2</v>
      </c>
      <c r="I70" s="82">
        <v>2.9328285467415935E-2</v>
      </c>
      <c r="J70" s="82">
        <v>2.9092941145550454E-2</v>
      </c>
    </row>
    <row r="71" spans="3:10" x14ac:dyDescent="0.25">
      <c r="C71" s="82">
        <v>5.7915775788214526E-3</v>
      </c>
      <c r="D71" s="82">
        <v>8.829749499693498E-3</v>
      </c>
      <c r="E71" s="82">
        <v>1.1766574266575626E-2</v>
      </c>
      <c r="F71" s="82">
        <v>1.4371188385716977E-2</v>
      </c>
      <c r="G71" s="82">
        <v>1.660238952166335E-2</v>
      </c>
      <c r="H71" s="82">
        <v>1.8415710194158021E-2</v>
      </c>
      <c r="I71" s="82">
        <v>1.9934766983568906E-2</v>
      </c>
      <c r="J71" s="82">
        <v>2.1168784355173876E-2</v>
      </c>
    </row>
    <row r="72" spans="3:10" x14ac:dyDescent="0.25">
      <c r="C72" s="82">
        <v>1.0783651595573462E-2</v>
      </c>
      <c r="D72" s="82">
        <v>1.2085592538228997E-2</v>
      </c>
      <c r="E72" s="82">
        <v>1.2869127543215297E-2</v>
      </c>
      <c r="F72" s="82">
        <v>1.3329249738350833E-2</v>
      </c>
      <c r="G72" s="82">
        <v>1.3625825545209073E-2</v>
      </c>
      <c r="H72" s="82">
        <v>1.3792418898075219E-2</v>
      </c>
      <c r="I72" s="82">
        <v>1.3941794333303633E-2</v>
      </c>
      <c r="J72" s="82">
        <v>1.4076342543496765E-2</v>
      </c>
    </row>
    <row r="73" spans="3:10" x14ac:dyDescent="0.25">
      <c r="C73" s="82">
        <v>1.4992849035526692E-2</v>
      </c>
      <c r="D73" s="82">
        <v>1.6608856837656574E-2</v>
      </c>
      <c r="E73" s="82">
        <v>1.7622890177803528E-2</v>
      </c>
      <c r="F73" s="82">
        <v>1.8336173595743476E-2</v>
      </c>
      <c r="G73" s="82">
        <v>1.8971661547048154E-2</v>
      </c>
      <c r="H73" s="82">
        <v>1.9563496707353238E-2</v>
      </c>
      <c r="I73" s="82">
        <v>2.0252125829749928E-2</v>
      </c>
      <c r="J73" s="82">
        <v>2.1022013940568803E-2</v>
      </c>
    </row>
    <row r="74" spans="3:10" x14ac:dyDescent="0.25">
      <c r="C74" s="82">
        <v>1.1387979786949038E-2</v>
      </c>
      <c r="D74" s="82">
        <v>1.4128799140600296E-2</v>
      </c>
      <c r="E74" s="82">
        <v>1.6218085773032055E-2</v>
      </c>
      <c r="F74" s="82">
        <v>1.7780949914917091E-2</v>
      </c>
      <c r="G74" s="82">
        <v>1.8984378244068126E-2</v>
      </c>
      <c r="H74" s="82">
        <v>1.9853210340004208E-2</v>
      </c>
      <c r="I74" s="82">
        <v>2.0531048670681312E-2</v>
      </c>
      <c r="J74" s="82">
        <v>2.1007973672041838E-2</v>
      </c>
    </row>
    <row r="75" spans="3:10" x14ac:dyDescent="0.25">
      <c r="C75" s="82">
        <v>3.1542216423424609E-3</v>
      </c>
      <c r="D75" s="82">
        <v>5.7770577655057269E-3</v>
      </c>
      <c r="E75" s="82">
        <v>8.621220633335926E-3</v>
      </c>
      <c r="F75" s="82">
        <v>1.1276114518433621E-2</v>
      </c>
      <c r="G75" s="82">
        <v>1.3566371311656477E-2</v>
      </c>
      <c r="H75" s="82">
        <v>1.5400674246550176E-2</v>
      </c>
      <c r="I75" s="82">
        <v>1.6871572033258096E-2</v>
      </c>
      <c r="J75" s="82">
        <v>1.7993232090349014E-2</v>
      </c>
    </row>
    <row r="76" spans="3:10" x14ac:dyDescent="0.25">
      <c r="C76" s="82">
        <v>5.2764120813565719E-3</v>
      </c>
      <c r="D76" s="82">
        <v>9.430146725850885E-3</v>
      </c>
      <c r="E76" s="82">
        <v>1.3808155385325394E-2</v>
      </c>
      <c r="F76" s="82">
        <v>1.7733838274302E-2</v>
      </c>
      <c r="G76" s="82">
        <v>2.0907426403219864E-2</v>
      </c>
      <c r="H76" s="82">
        <v>2.3178048096606532E-2</v>
      </c>
      <c r="I76" s="82">
        <v>2.4698806602721623E-2</v>
      </c>
      <c r="J76" s="82">
        <v>2.5523153621206818E-2</v>
      </c>
    </row>
    <row r="77" spans="3:10" x14ac:dyDescent="0.25">
      <c r="C77" s="82">
        <v>1.3630920544344591E-2</v>
      </c>
      <c r="D77" s="82">
        <v>1.6826992702853448E-2</v>
      </c>
      <c r="E77" s="82">
        <v>1.9159876666627395E-2</v>
      </c>
      <c r="F77" s="82">
        <v>2.0785647987677555E-2</v>
      </c>
      <c r="G77" s="82">
        <v>2.1923712142726936E-2</v>
      </c>
      <c r="H77" s="82">
        <v>2.2633296194927908E-2</v>
      </c>
      <c r="I77" s="82">
        <v>2.3109406532194933E-2</v>
      </c>
      <c r="J77" s="82">
        <v>2.3367028305802819E-2</v>
      </c>
    </row>
    <row r="78" spans="3:10" x14ac:dyDescent="0.25">
      <c r="C78" s="82">
        <v>2.0261823947510956E-3</v>
      </c>
      <c r="D78" s="82">
        <v>4.0109061450501081E-3</v>
      </c>
      <c r="E78" s="82">
        <v>6.3192979871236265E-3</v>
      </c>
      <c r="F78" s="82">
        <v>8.5736862515432763E-3</v>
      </c>
      <c r="G78" s="82">
        <v>1.0567467145568693E-2</v>
      </c>
      <c r="H78" s="82">
        <v>1.2194313369838797E-2</v>
      </c>
      <c r="I78" s="82">
        <v>1.3530341943121816E-2</v>
      </c>
      <c r="J78" s="82">
        <v>1.4616537351148691E-2</v>
      </c>
    </row>
    <row r="79" spans="3:10" x14ac:dyDescent="0.25">
      <c r="C79" s="82">
        <v>6.3454773386784666E-2</v>
      </c>
      <c r="D79" s="82">
        <v>6.4173450666875562E-2</v>
      </c>
      <c r="E79" s="82">
        <v>6.1684468687723183E-2</v>
      </c>
      <c r="F79" s="82">
        <v>5.8120438929895102E-2</v>
      </c>
      <c r="G79" s="82">
        <v>5.4514857021153516E-2</v>
      </c>
      <c r="H79" s="82">
        <v>5.093745795872185E-2</v>
      </c>
      <c r="I79" s="82">
        <v>4.7629522394787564E-2</v>
      </c>
      <c r="J79" s="82">
        <v>4.4407244512815303E-2</v>
      </c>
    </row>
    <row r="80" spans="3:10" x14ac:dyDescent="0.25">
      <c r="C80" s="82">
        <v>1.8076051145258381E-3</v>
      </c>
      <c r="D80" s="82">
        <v>3.4072871573799244E-3</v>
      </c>
      <c r="E80" s="82">
        <v>5.2940345799748793E-3</v>
      </c>
      <c r="F80" s="82">
        <v>7.2429158819984794E-3</v>
      </c>
      <c r="G80" s="82">
        <v>9.1285158983022731E-3</v>
      </c>
      <c r="H80" s="82">
        <v>1.0866513404792177E-2</v>
      </c>
      <c r="I80" s="82">
        <v>1.2509210696622725E-2</v>
      </c>
      <c r="J80" s="82">
        <v>1.4073303097632758E-2</v>
      </c>
    </row>
    <row r="81" spans="3:10" x14ac:dyDescent="0.25">
      <c r="C81" s="82">
        <v>4.4740343273049713E-3</v>
      </c>
      <c r="D81" s="82">
        <v>5.9575567520971026E-3</v>
      </c>
      <c r="E81" s="82">
        <v>7.3532682458874029E-3</v>
      </c>
      <c r="F81" s="82">
        <v>8.6318133303692427E-3</v>
      </c>
      <c r="G81" s="82">
        <v>9.8006812133028375E-3</v>
      </c>
      <c r="H81" s="82">
        <v>1.0825596631972896E-2</v>
      </c>
      <c r="I81" s="82">
        <v>1.1761900784735423E-2</v>
      </c>
      <c r="J81" s="82">
        <v>1.2602420489774549E-2</v>
      </c>
    </row>
    <row r="82" spans="3:10" x14ac:dyDescent="0.25">
      <c r="C82" s="82">
        <v>2.1202007902884148E-2</v>
      </c>
      <c r="D82" s="82">
        <v>2.452174011973246E-2</v>
      </c>
      <c r="E82" s="82">
        <v>2.6827424363338154E-2</v>
      </c>
      <c r="F82" s="82">
        <v>2.8493695903069265E-2</v>
      </c>
      <c r="G82" s="82">
        <v>2.9853692945835352E-2</v>
      </c>
      <c r="H82" s="82">
        <v>3.097288098186942E-2</v>
      </c>
      <c r="I82" s="82">
        <v>3.2087948849231523E-2</v>
      </c>
      <c r="J82" s="82">
        <v>3.3185374604815104E-2</v>
      </c>
    </row>
    <row r="83" spans="3:10" x14ac:dyDescent="0.25">
      <c r="C83" s="82">
        <v>6.2544040787393456E-3</v>
      </c>
      <c r="D83" s="82">
        <v>9.147154566815344E-3</v>
      </c>
      <c r="E83" s="82">
        <v>1.1763671931899105E-2</v>
      </c>
      <c r="F83" s="82">
        <v>1.3934648924515474E-2</v>
      </c>
      <c r="G83" s="82">
        <v>1.5684722960648097E-2</v>
      </c>
      <c r="H83" s="82">
        <v>1.7030176532485633E-2</v>
      </c>
      <c r="I83" s="82">
        <v>1.8136065980681466E-2</v>
      </c>
      <c r="J83" s="82">
        <v>1.9051776528361247E-2</v>
      </c>
    </row>
    <row r="84" spans="3:10" x14ac:dyDescent="0.25">
      <c r="C84" s="82">
        <v>2.5136389999980951E-2</v>
      </c>
      <c r="D84" s="82">
        <v>2.7538010139162086E-2</v>
      </c>
      <c r="E84" s="82">
        <v>2.9017143356433572E-2</v>
      </c>
      <c r="F84" s="82">
        <v>3.0032286222071249E-2</v>
      </c>
      <c r="G84" s="82">
        <v>3.0875953828900377E-2</v>
      </c>
      <c r="H84" s="82">
        <v>3.1523394402762632E-2</v>
      </c>
      <c r="I84" s="82">
        <v>3.2127133974813198E-2</v>
      </c>
      <c r="J84" s="82">
        <v>3.2600234379256986E-2</v>
      </c>
    </row>
    <row r="85" spans="3:10" x14ac:dyDescent="0.25">
      <c r="C85" s="82">
        <v>2.288015156421111E-2</v>
      </c>
      <c r="D85" s="82">
        <v>2.8019604773985279E-2</v>
      </c>
      <c r="E85" s="82">
        <v>3.1806805909791354E-2</v>
      </c>
      <c r="F85" s="82">
        <v>3.4720140743000158E-2</v>
      </c>
      <c r="G85" s="82">
        <v>3.7274475105929274E-2</v>
      </c>
      <c r="H85" s="82">
        <v>3.9641609507030648E-2</v>
      </c>
      <c r="I85" s="82">
        <v>4.2168357305952628E-2</v>
      </c>
      <c r="J85" s="82">
        <v>4.4840724752971385E-2</v>
      </c>
    </row>
    <row r="86" spans="3:10" x14ac:dyDescent="0.25">
      <c r="C86" s="82">
        <v>1.6045835500368245E-2</v>
      </c>
      <c r="D86" s="82">
        <v>1.9775354570210377E-2</v>
      </c>
      <c r="E86" s="82">
        <v>2.2137226850700117E-2</v>
      </c>
      <c r="F86" s="82">
        <v>2.3403054635367414E-2</v>
      </c>
      <c r="G86" s="82">
        <v>2.3940560044893078E-2</v>
      </c>
      <c r="H86" s="82">
        <v>2.3908795194194636E-2</v>
      </c>
      <c r="I86" s="82">
        <v>2.357570065794334E-2</v>
      </c>
      <c r="J86" s="82">
        <v>2.2989347920665593E-2</v>
      </c>
    </row>
    <row r="87" spans="3:10" x14ac:dyDescent="0.25">
      <c r="C87" s="82">
        <v>5.910496579371303E-3</v>
      </c>
      <c r="D87" s="82">
        <v>8.9982259166141443E-3</v>
      </c>
      <c r="E87" s="82">
        <v>1.1638123123606074E-2</v>
      </c>
      <c r="F87" s="82">
        <v>1.3615435728753844E-2</v>
      </c>
      <c r="G87" s="82">
        <v>1.5014145769522841E-2</v>
      </c>
      <c r="H87" s="82">
        <v>1.5929401914433646E-2</v>
      </c>
      <c r="I87" s="82">
        <v>1.6573518050873315E-2</v>
      </c>
      <c r="J87" s="82">
        <v>1.7019284075105154E-2</v>
      </c>
    </row>
    <row r="88" spans="3:10" x14ac:dyDescent="0.25">
      <c r="C88" s="82">
        <v>5.5201852072313817E-3</v>
      </c>
      <c r="D88" s="82">
        <v>8.4878691257079964E-3</v>
      </c>
      <c r="E88" s="82">
        <v>1.1272737906197407E-2</v>
      </c>
      <c r="F88" s="82">
        <v>1.3639075210297794E-2</v>
      </c>
      <c r="G88" s="82">
        <v>1.5555931435181705E-2</v>
      </c>
      <c r="H88" s="82">
        <v>1.6990117145260202E-2</v>
      </c>
      <c r="I88" s="82">
        <v>1.806114288973085E-2</v>
      </c>
      <c r="J88" s="82">
        <v>1.8783951121818947E-2</v>
      </c>
    </row>
    <row r="89" spans="3:10" x14ac:dyDescent="0.25">
      <c r="C89" s="82">
        <v>1.1111069202089248E-2</v>
      </c>
      <c r="D89" s="82">
        <v>1.6543648292837852E-2</v>
      </c>
      <c r="E89" s="82">
        <v>2.158047949746664E-2</v>
      </c>
      <c r="F89" s="82">
        <v>2.5922958131684347E-2</v>
      </c>
      <c r="G89" s="82">
        <v>2.9617746912759674E-2</v>
      </c>
      <c r="H89" s="82">
        <v>3.2659472809124068E-2</v>
      </c>
      <c r="I89" s="82">
        <v>3.5287908747168979E-2</v>
      </c>
      <c r="J89" s="82">
        <v>3.7494241756923306E-2</v>
      </c>
    </row>
    <row r="90" spans="3:10" x14ac:dyDescent="0.25">
      <c r="C90" s="82">
        <v>7.7664967033840709E-3</v>
      </c>
      <c r="D90" s="82">
        <v>1.0417499080336035E-2</v>
      </c>
      <c r="E90" s="82">
        <v>1.2844702814005533E-2</v>
      </c>
      <c r="F90" s="82">
        <v>1.5000108243735839E-2</v>
      </c>
      <c r="G90" s="82">
        <v>1.6920207707069233E-2</v>
      </c>
      <c r="H90" s="82">
        <v>1.8571386584446691E-2</v>
      </c>
      <c r="I90" s="82">
        <v>2.0066194923550971E-2</v>
      </c>
      <c r="J90" s="82">
        <v>2.1397711782876628E-2</v>
      </c>
    </row>
    <row r="91" spans="3:10" x14ac:dyDescent="0.25">
      <c r="C91" s="82">
        <v>4.33022440481373E-3</v>
      </c>
      <c r="D91" s="82">
        <v>6.44156028423755E-3</v>
      </c>
      <c r="E91" s="82">
        <v>8.2757745174043221E-3</v>
      </c>
      <c r="F91" s="82">
        <v>9.7098871061369867E-3</v>
      </c>
      <c r="G91" s="82">
        <v>1.0784023944122787E-2</v>
      </c>
      <c r="H91" s="82">
        <v>1.1530255385408741E-2</v>
      </c>
      <c r="I91" s="82">
        <v>1.2073117467359729E-2</v>
      </c>
      <c r="J91" s="82">
        <v>1.2453509496975053E-2</v>
      </c>
    </row>
    <row r="92" spans="3:10" x14ac:dyDescent="0.25">
      <c r="C92" s="82">
        <v>6.825542018034772E-3</v>
      </c>
      <c r="D92" s="82">
        <v>9.574884636283117E-3</v>
      </c>
      <c r="E92" s="82">
        <v>1.1774154343131546E-2</v>
      </c>
      <c r="F92" s="82">
        <v>1.3372746281351298E-2</v>
      </c>
      <c r="G92" s="82">
        <v>1.4508270263072552E-2</v>
      </c>
      <c r="H92" s="82">
        <v>1.5267352876448759E-2</v>
      </c>
      <c r="I92" s="82">
        <v>1.5830883181378812E-2</v>
      </c>
      <c r="J92" s="82">
        <v>1.6247985775723468E-2</v>
      </c>
    </row>
    <row r="93" spans="3:10" x14ac:dyDescent="0.25">
      <c r="C93" s="82">
        <v>3.0228734990265679E-2</v>
      </c>
      <c r="D93" s="82">
        <v>3.6372613849135982E-2</v>
      </c>
      <c r="E93" s="82">
        <v>4.0411626473123553E-2</v>
      </c>
      <c r="F93" s="82">
        <v>4.2790744582838908E-2</v>
      </c>
      <c r="G93" s="82">
        <v>4.4011611585328993E-2</v>
      </c>
      <c r="H93" s="82">
        <v>4.4197610561791563E-2</v>
      </c>
      <c r="I93" s="82">
        <v>4.3715553226033779E-2</v>
      </c>
      <c r="J93" s="82">
        <v>4.2571774391756696E-2</v>
      </c>
    </row>
    <row r="94" spans="3:10" x14ac:dyDescent="0.25">
      <c r="C94" s="82">
        <v>1.3947123107665573E-2</v>
      </c>
      <c r="D94" s="82">
        <v>1.6187493010970302E-2</v>
      </c>
      <c r="E94" s="82">
        <v>1.7994640327145948E-2</v>
      </c>
      <c r="F94" s="82">
        <v>1.956651647781088E-2</v>
      </c>
      <c r="G94" s="82">
        <v>2.1080496798700072E-2</v>
      </c>
      <c r="H94" s="82">
        <v>2.2550800580406958E-2</v>
      </c>
      <c r="I94" s="82">
        <v>2.4135310015054402E-2</v>
      </c>
      <c r="J94" s="82">
        <v>2.5826233828597493E-2</v>
      </c>
    </row>
    <row r="95" spans="3:10" x14ac:dyDescent="0.25">
      <c r="C95" s="82">
        <v>4.7775248900864056E-3</v>
      </c>
      <c r="D95" s="82">
        <v>7.4302967783549823E-3</v>
      </c>
      <c r="E95" s="82">
        <v>1.0005094680370853E-2</v>
      </c>
      <c r="F95" s="82">
        <v>1.2228098418428753E-2</v>
      </c>
      <c r="G95" s="82">
        <v>1.3999046669030393E-2</v>
      </c>
      <c r="H95" s="82">
        <v>1.524316706881599E-2</v>
      </c>
      <c r="I95" s="82">
        <v>1.6057249132870554E-2</v>
      </c>
      <c r="J95" s="82">
        <v>1.6469512837869592E-2</v>
      </c>
    </row>
    <row r="96" spans="3:10" x14ac:dyDescent="0.25">
      <c r="C96" s="82">
        <v>1.3578763685315956E-2</v>
      </c>
      <c r="D96" s="82">
        <v>1.5848437253426974E-2</v>
      </c>
      <c r="E96" s="82">
        <v>1.758036756359908E-2</v>
      </c>
      <c r="F96" s="82">
        <v>1.8911354613194473E-2</v>
      </c>
      <c r="G96" s="82">
        <v>1.9976003842506269E-2</v>
      </c>
      <c r="H96" s="82">
        <v>2.0765271491227397E-2</v>
      </c>
      <c r="I96" s="82">
        <v>2.1412152983399404E-2</v>
      </c>
      <c r="J96" s="82">
        <v>2.1899564307910454E-2</v>
      </c>
    </row>
    <row r="97" spans="3:10" x14ac:dyDescent="0.25">
      <c r="C97" s="82">
        <v>4.7415509698215475E-3</v>
      </c>
      <c r="D97" s="82">
        <v>7.5965566918201966E-3</v>
      </c>
      <c r="E97" s="82">
        <v>1.0370426376477974E-2</v>
      </c>
      <c r="F97" s="82">
        <v>1.2734746611334931E-2</v>
      </c>
      <c r="G97" s="82">
        <v>1.4586587532244379E-2</v>
      </c>
      <c r="H97" s="82">
        <v>1.5871454803408527E-2</v>
      </c>
      <c r="I97" s="82">
        <v>1.6712958194084464E-2</v>
      </c>
      <c r="J97" s="82">
        <v>1.7152041230619881E-2</v>
      </c>
    </row>
    <row r="98" spans="3:10" x14ac:dyDescent="0.25">
      <c r="C98" s="82">
        <v>1.4803397429679933E-2</v>
      </c>
      <c r="D98" s="82">
        <v>2.0378319742315465E-2</v>
      </c>
      <c r="E98" s="82">
        <v>2.4944556100523728E-2</v>
      </c>
      <c r="F98" s="82">
        <v>2.8349956467224536E-2</v>
      </c>
      <c r="G98" s="82">
        <v>3.0768848522042411E-2</v>
      </c>
      <c r="H98" s="82">
        <v>3.2278724440397831E-2</v>
      </c>
      <c r="I98" s="82">
        <v>3.319070260500754E-2</v>
      </c>
      <c r="J98" s="82">
        <v>3.3564967931606592E-2</v>
      </c>
    </row>
    <row r="99" spans="3:10" x14ac:dyDescent="0.25">
      <c r="C99" s="82">
        <v>4.1690908748888665E-3</v>
      </c>
      <c r="D99" s="82">
        <v>6.4957637539704077E-3</v>
      </c>
      <c r="E99" s="82">
        <v>8.660188276051424E-3</v>
      </c>
      <c r="F99" s="82">
        <v>1.0467170215126968E-2</v>
      </c>
      <c r="G99" s="82">
        <v>1.1902230618389929E-2</v>
      </c>
      <c r="H99" s="82">
        <v>1.2957916136834899E-2</v>
      </c>
      <c r="I99" s="82">
        <v>1.3742940501106112E-2</v>
      </c>
      <c r="J99" s="82">
        <v>1.4282237891578564E-2</v>
      </c>
    </row>
    <row r="100" spans="3:10" x14ac:dyDescent="0.25">
      <c r="C100" s="82">
        <v>5.8399153487081502E-3</v>
      </c>
      <c r="D100" s="82">
        <v>8.9660911154301644E-3</v>
      </c>
      <c r="E100" s="82">
        <v>1.1948201720183561E-2</v>
      </c>
      <c r="F100" s="82">
        <v>1.4539655485181885E-2</v>
      </c>
      <c r="G100" s="82">
        <v>1.6723502782779835E-2</v>
      </c>
      <c r="H100" s="82">
        <v>1.8499332615036938E-2</v>
      </c>
      <c r="I100" s="82">
        <v>2.0038891366290616E-2</v>
      </c>
      <c r="J100" s="82">
        <v>2.1392056560178938E-2</v>
      </c>
    </row>
    <row r="101" spans="3:10" x14ac:dyDescent="0.25">
      <c r="C101" s="82">
        <v>1.6570835346576818E-2</v>
      </c>
      <c r="D101" s="82">
        <v>1.8365481576684523E-2</v>
      </c>
      <c r="E101" s="82">
        <v>1.9523914224730037E-2</v>
      </c>
      <c r="F101" s="82">
        <v>2.0317667217348519E-2</v>
      </c>
      <c r="G101" s="82">
        <v>2.0940844753251062E-2</v>
      </c>
      <c r="H101" s="82">
        <v>2.1392029828901801E-2</v>
      </c>
      <c r="I101" s="82">
        <v>2.1797927494048804E-2</v>
      </c>
      <c r="J101" s="82">
        <v>2.2123131846729642E-2</v>
      </c>
    </row>
    <row r="102" spans="3:10" x14ac:dyDescent="0.25">
      <c r="C102" s="82">
        <v>2.6814215646386512E-3</v>
      </c>
      <c r="D102" s="82">
        <v>4.9170250035696708E-3</v>
      </c>
      <c r="E102" s="82">
        <v>7.3329664209077147E-3</v>
      </c>
      <c r="F102" s="82">
        <v>9.5659063833444784E-3</v>
      </c>
      <c r="G102" s="82">
        <v>1.1457061410132847E-2</v>
      </c>
      <c r="H102" s="82">
        <v>1.2928982727694872E-2</v>
      </c>
      <c r="I102" s="82">
        <v>1.407025121417755E-2</v>
      </c>
      <c r="J102" s="82">
        <v>1.4912778262110793E-2</v>
      </c>
    </row>
    <row r="103" spans="3:10" x14ac:dyDescent="0.25">
      <c r="C103" s="82">
        <v>1.4727425151751666E-2</v>
      </c>
      <c r="D103" s="82">
        <v>1.8787321829250879E-2</v>
      </c>
      <c r="E103" s="82">
        <v>2.1404423410574951E-2</v>
      </c>
      <c r="F103" s="82">
        <v>2.2828059445287905E-2</v>
      </c>
      <c r="G103" s="82">
        <v>2.3461473693946376E-2</v>
      </c>
      <c r="H103" s="82">
        <v>2.3500751259236584E-2</v>
      </c>
      <c r="I103" s="82">
        <v>2.3232333481695507E-2</v>
      </c>
      <c r="J103" s="82">
        <v>2.2715767967737256E-2</v>
      </c>
    </row>
    <row r="104" spans="3:10" x14ac:dyDescent="0.25">
      <c r="C104" s="82">
        <v>2.6748151314797061E-2</v>
      </c>
      <c r="D104" s="82">
        <v>2.8236349492167395E-2</v>
      </c>
      <c r="E104" s="82">
        <v>2.88892897124352E-2</v>
      </c>
      <c r="F104" s="82">
        <v>2.925651538592966E-2</v>
      </c>
      <c r="G104" s="82">
        <v>2.966408335999374E-2</v>
      </c>
      <c r="H104" s="82">
        <v>3.010973760215958E-2</v>
      </c>
      <c r="I104" s="82">
        <v>3.075374550421036E-2</v>
      </c>
      <c r="J104" s="82">
        <v>3.1519885205269674E-2</v>
      </c>
    </row>
    <row r="105" spans="3:10" x14ac:dyDescent="0.25">
      <c r="C105" s="82">
        <v>1.4071703820022669E-2</v>
      </c>
      <c r="D105" s="82">
        <v>2.2913948293126311E-2</v>
      </c>
      <c r="E105" s="82">
        <v>3.1241298197963459E-2</v>
      </c>
      <c r="F105" s="82">
        <v>3.8047721505741212E-2</v>
      </c>
      <c r="G105" s="82">
        <v>4.3150188566822345E-2</v>
      </c>
      <c r="H105" s="82">
        <v>4.648637941108319E-2</v>
      </c>
      <c r="I105" s="82">
        <v>4.8426570610017372E-2</v>
      </c>
      <c r="J105" s="82">
        <v>4.9017764864475732E-2</v>
      </c>
    </row>
    <row r="106" spans="3:10" x14ac:dyDescent="0.25">
      <c r="C106" s="82">
        <v>2.2547474077420854E-3</v>
      </c>
      <c r="D106" s="82">
        <v>4.3480406218875502E-3</v>
      </c>
      <c r="E106" s="82">
        <v>6.9061934445836439E-3</v>
      </c>
      <c r="F106" s="82">
        <v>9.6027438907290898E-3</v>
      </c>
      <c r="G106" s="82">
        <v>1.2191402264861989E-2</v>
      </c>
      <c r="H106" s="82">
        <v>1.4465508534363628E-2</v>
      </c>
      <c r="I106" s="82">
        <v>1.6409942720099508E-2</v>
      </c>
      <c r="J106" s="82">
        <v>1.7979405929608467E-2</v>
      </c>
    </row>
    <row r="107" spans="3:10" x14ac:dyDescent="0.25">
      <c r="C107" s="82">
        <v>3.2500642779785816E-2</v>
      </c>
      <c r="D107" s="82">
        <v>3.9331717784902069E-2</v>
      </c>
      <c r="E107" s="82">
        <v>4.3458551544439575E-2</v>
      </c>
      <c r="F107" s="82">
        <v>4.5635058914944897E-2</v>
      </c>
      <c r="G107" s="82">
        <v>4.6641682394075748E-2</v>
      </c>
      <c r="H107" s="82">
        <v>4.6740649914396512E-2</v>
      </c>
      <c r="I107" s="82">
        <v>4.6353280628396193E-2</v>
      </c>
      <c r="J107" s="82">
        <v>4.5457118391808521E-2</v>
      </c>
    </row>
    <row r="108" spans="3:10" x14ac:dyDescent="0.25">
      <c r="C108" s="82">
        <v>7.9232198485047391E-3</v>
      </c>
      <c r="D108" s="82">
        <v>1.360769881171868E-2</v>
      </c>
      <c r="E108" s="82">
        <v>1.9335449184321455E-2</v>
      </c>
      <c r="F108" s="82">
        <v>2.4387162922099876E-2</v>
      </c>
      <c r="G108" s="82">
        <v>2.858348167154998E-2</v>
      </c>
      <c r="H108" s="82">
        <v>3.1853041027117709E-2</v>
      </c>
      <c r="I108" s="82">
        <v>3.4422442527659969E-2</v>
      </c>
      <c r="J108" s="82">
        <v>3.6285053916941652E-2</v>
      </c>
    </row>
    <row r="109" spans="3:10" x14ac:dyDescent="0.25">
      <c r="C109" s="82">
        <v>3.3812573849364468E-3</v>
      </c>
      <c r="D109" s="82">
        <v>6.049845068424293E-3</v>
      </c>
      <c r="E109" s="82">
        <v>9.0418791979109975E-3</v>
      </c>
      <c r="F109" s="82">
        <v>1.2002336819513055E-2</v>
      </c>
      <c r="G109" s="82">
        <v>1.4754647487195294E-2</v>
      </c>
      <c r="H109" s="82">
        <v>1.7178399456195217E-2</v>
      </c>
      <c r="I109" s="82">
        <v>1.9353176066850924E-2</v>
      </c>
      <c r="J109" s="82">
        <v>2.1281489195424795E-2</v>
      </c>
    </row>
    <row r="110" spans="3:10" x14ac:dyDescent="0.25">
      <c r="C110" s="82">
        <v>1.5441749547364325E-2</v>
      </c>
      <c r="D110" s="82">
        <v>1.8129215489515266E-2</v>
      </c>
      <c r="E110" s="82">
        <v>1.9939212555766795E-2</v>
      </c>
      <c r="F110" s="82">
        <v>2.1120098804117464E-2</v>
      </c>
      <c r="G110" s="82">
        <v>2.1900599875650451E-2</v>
      </c>
      <c r="H110" s="82">
        <v>2.2311622649650444E-2</v>
      </c>
      <c r="I110" s="82">
        <v>2.2509504386900893E-2</v>
      </c>
      <c r="J110" s="82">
        <v>2.2474978482032837E-2</v>
      </c>
    </row>
    <row r="111" spans="3:10" x14ac:dyDescent="0.25">
      <c r="C111" s="82">
        <v>2.4205033610778539E-3</v>
      </c>
      <c r="D111" s="82">
        <v>4.5423619204318635E-3</v>
      </c>
      <c r="E111" s="82">
        <v>7.147990822514062E-3</v>
      </c>
      <c r="F111" s="82">
        <v>9.9500287109267997E-3</v>
      </c>
      <c r="G111" s="82">
        <v>1.2715214999737977E-2</v>
      </c>
      <c r="H111" s="82">
        <v>1.5221929418493568E-2</v>
      </c>
      <c r="I111" s="82">
        <v>1.7434020548342765E-2</v>
      </c>
      <c r="J111" s="82">
        <v>1.9282371272728176E-2</v>
      </c>
    </row>
    <row r="112" spans="3:10" x14ac:dyDescent="0.25">
      <c r="C112" s="82">
        <v>9.1338521396191578E-3</v>
      </c>
      <c r="D112" s="82">
        <v>1.2713172227381858E-2</v>
      </c>
      <c r="E112" s="82">
        <v>1.5905776475233897E-2</v>
      </c>
      <c r="F112" s="82">
        <v>1.8578256924901004E-2</v>
      </c>
      <c r="G112" s="82">
        <v>2.0775021790911962E-2</v>
      </c>
      <c r="H112" s="82">
        <v>2.2486274754698849E-2</v>
      </c>
      <c r="I112" s="82">
        <v>2.3885938587249741E-2</v>
      </c>
      <c r="J112" s="82">
        <v>2.4995941906104463E-2</v>
      </c>
    </row>
    <row r="113" spans="3:10" x14ac:dyDescent="0.25">
      <c r="C113" s="82">
        <v>4.3113953455059728E-3</v>
      </c>
      <c r="D113" s="82">
        <v>6.7443925620224313E-3</v>
      </c>
      <c r="E113" s="82">
        <v>8.9886099776813055E-3</v>
      </c>
      <c r="F113" s="82">
        <v>1.0821278751806709E-2</v>
      </c>
      <c r="G113" s="82">
        <v>1.2227194403714645E-2</v>
      </c>
      <c r="H113" s="82">
        <v>1.3215576749176214E-2</v>
      </c>
      <c r="I113" s="82">
        <v>1.3923579477023107E-2</v>
      </c>
      <c r="J113" s="82">
        <v>1.4404582180097488E-2</v>
      </c>
    </row>
    <row r="114" spans="3:10" x14ac:dyDescent="0.25">
      <c r="C114" s="82">
        <v>2.1211638656104634E-2</v>
      </c>
      <c r="D114" s="82">
        <v>2.5399236623447466E-2</v>
      </c>
      <c r="E114" s="82">
        <v>2.8309295136364161E-2</v>
      </c>
      <c r="F114" s="82">
        <v>3.0247282034471027E-2</v>
      </c>
      <c r="G114" s="82">
        <v>3.1533880160913047E-2</v>
      </c>
      <c r="H114" s="82">
        <v>3.2219925867179013E-2</v>
      </c>
      <c r="I114" s="82">
        <v>3.2536915036257309E-2</v>
      </c>
      <c r="J114" s="82">
        <v>3.2458054818142873E-2</v>
      </c>
    </row>
    <row r="115" spans="3:10" x14ac:dyDescent="0.25">
      <c r="C115" s="82">
        <v>1.302936568399673E-2</v>
      </c>
      <c r="D115" s="89">
        <v>1.7244213812342351E-2</v>
      </c>
      <c r="E115" s="89">
        <v>2.0584260433558311E-2</v>
      </c>
      <c r="F115" s="89">
        <v>2.3038967735068999E-2</v>
      </c>
      <c r="G115" s="90">
        <v>2.4788636254772362E-2</v>
      </c>
      <c r="H115" s="90">
        <v>2.5897331389737255E-2</v>
      </c>
      <c r="I115" s="90">
        <v>2.6606965094876478E-2</v>
      </c>
      <c r="J115" s="90">
        <v>2.6959761773143586E-2</v>
      </c>
    </row>
    <row r="116" spans="3:10" x14ac:dyDescent="0.25">
      <c r="C116" s="82">
        <v>1.1967535333923631E-2</v>
      </c>
      <c r="D116" s="89">
        <v>1.4962084659473299E-2</v>
      </c>
      <c r="E116" s="89">
        <v>1.7584198782691903E-2</v>
      </c>
      <c r="F116" s="89">
        <v>1.9902958124859305E-2</v>
      </c>
      <c r="G116" s="90">
        <v>2.2022835979030545E-2</v>
      </c>
      <c r="H116" s="90">
        <v>2.3906208109553427E-2</v>
      </c>
      <c r="I116" s="90">
        <v>2.5677093032400528E-2</v>
      </c>
      <c r="J116" s="90">
        <v>2.729089861132528E-2</v>
      </c>
    </row>
    <row r="117" spans="3:10" x14ac:dyDescent="0.25">
      <c r="C117" s="82">
        <v>9.7348143761005269E-4</v>
      </c>
      <c r="D117" s="89">
        <v>2.1278171004452981E-3</v>
      </c>
      <c r="E117" s="89">
        <v>3.698620919680368E-3</v>
      </c>
      <c r="F117" s="89">
        <v>5.5059515511270878E-3</v>
      </c>
      <c r="G117" s="90">
        <v>7.3953636662198834E-3</v>
      </c>
      <c r="H117" s="90">
        <v>9.2419448195828584E-3</v>
      </c>
      <c r="I117" s="90">
        <v>1.1050728367926253E-2</v>
      </c>
      <c r="J117" s="90">
        <v>1.2814872735222749E-2</v>
      </c>
    </row>
    <row r="118" spans="3:10" x14ac:dyDescent="0.25">
      <c r="C118" s="82">
        <v>1.9120553012426911E-3</v>
      </c>
      <c r="D118" s="89">
        <v>3.4416226400897703E-3</v>
      </c>
      <c r="E118" s="89">
        <v>5.2410640142737273E-3</v>
      </c>
      <c r="F118" s="89">
        <v>7.1255143649496854E-3</v>
      </c>
      <c r="G118" s="90">
        <v>8.9697309464716393E-3</v>
      </c>
      <c r="H118" s="90">
        <v>1.0655908275870953E-2</v>
      </c>
      <c r="I118" s="90">
        <v>1.2185333759429559E-2</v>
      </c>
      <c r="J118" s="90">
        <v>1.3523208883037456E-2</v>
      </c>
    </row>
    <row r="119" spans="3:10" x14ac:dyDescent="0.25">
      <c r="C119" s="82">
        <v>1.2368196721177211E-2</v>
      </c>
      <c r="D119" s="89">
        <v>1.4192411478154653E-2</v>
      </c>
      <c r="E119" s="89">
        <v>1.5529688228310985E-2</v>
      </c>
      <c r="F119" s="89">
        <v>1.6564710732581998E-2</v>
      </c>
      <c r="G119" s="90">
        <v>1.7457754227570958E-2</v>
      </c>
      <c r="H119" s="90">
        <v>1.8229451199457476E-2</v>
      </c>
      <c r="I119" s="90">
        <v>1.9019703822397344E-2</v>
      </c>
      <c r="J119" s="90">
        <v>1.9837794560573566E-2</v>
      </c>
    </row>
    <row r="120" spans="3:10" x14ac:dyDescent="0.25">
      <c r="C120" s="82">
        <v>3.1100308923661578E-2</v>
      </c>
      <c r="D120" s="89">
        <v>3.6838389720916048E-2</v>
      </c>
      <c r="E120" s="89">
        <v>4.0107750239920005E-2</v>
      </c>
      <c r="F120" s="89">
        <v>4.1671202399657319E-2</v>
      </c>
      <c r="G120" s="90">
        <v>4.2279110635181076E-2</v>
      </c>
      <c r="H120" s="90">
        <v>4.2211506407616103E-2</v>
      </c>
      <c r="I120" s="90">
        <v>4.189724187471322E-2</v>
      </c>
      <c r="J120" s="90">
        <v>4.135895548887826E-2</v>
      </c>
    </row>
    <row r="121" spans="3:10" x14ac:dyDescent="0.25">
      <c r="C121" s="82">
        <v>2.0881890382049746E-3</v>
      </c>
      <c r="D121" s="89">
        <v>3.9136473386350411E-3</v>
      </c>
      <c r="E121" s="89">
        <v>6.0690291941615645E-3</v>
      </c>
      <c r="F121" s="89">
        <v>8.3224814508342602E-3</v>
      </c>
      <c r="G121" s="90">
        <v>1.0544099765285265E-2</v>
      </c>
      <c r="H121" s="90">
        <v>1.2625767505457441E-2</v>
      </c>
      <c r="I121" s="90">
        <v>1.4593538124772182E-2</v>
      </c>
      <c r="J121" s="90">
        <v>1.6416506664043165E-2</v>
      </c>
    </row>
    <row r="122" spans="3:10" x14ac:dyDescent="0.25">
      <c r="C122" s="82">
        <v>3.0899442647573914E-2</v>
      </c>
      <c r="D122" s="89">
        <v>3.9175944852005443E-2</v>
      </c>
      <c r="E122" s="89">
        <v>4.4856548931177014E-2</v>
      </c>
      <c r="F122" s="89">
        <v>4.8565491241897844E-2</v>
      </c>
      <c r="G122" s="90">
        <v>5.1153584131395653E-2</v>
      </c>
      <c r="H122" s="90">
        <v>5.2983841643188694E-2</v>
      </c>
      <c r="I122" s="90">
        <v>5.4596062300841366E-2</v>
      </c>
      <c r="J122" s="90">
        <v>5.5996461048709707E-2</v>
      </c>
    </row>
    <row r="123" spans="3:10" x14ac:dyDescent="0.25">
      <c r="C123" s="82">
        <v>1.1003442684965307E-2</v>
      </c>
      <c r="D123" s="89">
        <v>1.4719987529774567E-2</v>
      </c>
      <c r="E123" s="89">
        <v>1.7970242125793429E-2</v>
      </c>
      <c r="F123" s="89">
        <v>2.0790186443293862E-2</v>
      </c>
      <c r="G123" s="90">
        <v>2.3338928578478361E-2</v>
      </c>
      <c r="H123" s="90">
        <v>2.5639400202287953E-2</v>
      </c>
      <c r="I123" s="90">
        <v>2.7866402519002263E-2</v>
      </c>
      <c r="J123" s="90">
        <v>2.9984516529209009E-2</v>
      </c>
    </row>
    <row r="124" spans="3:10" x14ac:dyDescent="0.25">
      <c r="C124" s="82">
        <v>6.5763871397651955E-3</v>
      </c>
      <c r="D124" s="89">
        <v>1.0593475756507442E-2</v>
      </c>
      <c r="E124" s="89">
        <v>1.4576213542978647E-2</v>
      </c>
      <c r="F124" s="89">
        <v>1.8092346887328418E-2</v>
      </c>
      <c r="G124" s="90">
        <v>2.1024342931366229E-2</v>
      </c>
      <c r="H124" s="90">
        <v>2.3321141433017854E-2</v>
      </c>
      <c r="I124" s="90">
        <v>2.5184842179811869E-2</v>
      </c>
      <c r="J124" s="90">
        <v>2.6687403853928874E-2</v>
      </c>
    </row>
    <row r="125" spans="3:10" x14ac:dyDescent="0.25">
      <c r="C125" s="82">
        <v>1.9877111159385317E-2</v>
      </c>
      <c r="D125" s="89">
        <v>2.56442250484567E-2</v>
      </c>
      <c r="E125" s="89">
        <v>2.9759612932296252E-2</v>
      </c>
      <c r="F125" s="89">
        <v>3.2478642925941908E-2</v>
      </c>
      <c r="G125" s="90">
        <v>3.4257242630538948E-2</v>
      </c>
      <c r="H125" s="90">
        <v>3.52789283983782E-2</v>
      </c>
      <c r="I125" s="90">
        <v>3.5884960083390004E-2</v>
      </c>
      <c r="J125" s="90">
        <v>3.6089163086494853E-2</v>
      </c>
    </row>
    <row r="126" spans="3:10" x14ac:dyDescent="0.25">
      <c r="C126" s="82">
        <v>5.3233155938633044E-2</v>
      </c>
      <c r="D126" s="89">
        <v>6.0702805732641044E-2</v>
      </c>
      <c r="E126" s="89">
        <v>6.4919056423400123E-2</v>
      </c>
      <c r="F126" s="89">
        <v>6.729460079939005E-2</v>
      </c>
      <c r="G126" s="90">
        <v>6.8888694491887448E-2</v>
      </c>
      <c r="H126" s="90">
        <v>6.9889386156190725E-2</v>
      </c>
      <c r="I126" s="90">
        <v>7.0710619524881155E-2</v>
      </c>
      <c r="J126" s="90">
        <v>7.1101488825811757E-2</v>
      </c>
    </row>
    <row r="127" spans="3:10" x14ac:dyDescent="0.25">
      <c r="C127" s="82">
        <v>8.5447574494251586E-3</v>
      </c>
      <c r="D127" s="89">
        <v>1.0348134241273548E-2</v>
      </c>
      <c r="E127" s="89">
        <v>1.182091525576554E-2</v>
      </c>
      <c r="F127" s="89">
        <v>1.3000397681419995E-2</v>
      </c>
      <c r="G127" s="90">
        <v>1.394746134359608E-2</v>
      </c>
      <c r="H127" s="90">
        <v>1.4641921124512606E-2</v>
      </c>
      <c r="I127" s="90">
        <v>1.5176691830481268E-2</v>
      </c>
      <c r="J127" s="90">
        <v>1.5549842598418625E-2</v>
      </c>
    </row>
    <row r="128" spans="3:10" x14ac:dyDescent="0.25">
      <c r="C128" s="82">
        <v>1.1165809226121336E-2</v>
      </c>
      <c r="D128" s="89">
        <v>1.5610796378424857E-2</v>
      </c>
      <c r="E128" s="89">
        <v>1.9073861080632856E-2</v>
      </c>
      <c r="F128" s="89">
        <v>2.151087237012457E-2</v>
      </c>
      <c r="G128" s="90">
        <v>2.3181218386959E-2</v>
      </c>
      <c r="H128" s="90">
        <v>2.4240960750838751E-2</v>
      </c>
      <c r="I128" s="90">
        <v>2.4975130954471222E-2</v>
      </c>
      <c r="J128" s="90">
        <v>2.5445020054805607E-2</v>
      </c>
    </row>
    <row r="129" spans="3:10" x14ac:dyDescent="0.25">
      <c r="C129" s="82">
        <v>2.7706995703407618E-2</v>
      </c>
      <c r="D129" s="89">
        <v>3.3579061160337091E-2</v>
      </c>
      <c r="E129" s="89">
        <v>3.7343179611139588E-2</v>
      </c>
      <c r="F129" s="89">
        <v>3.9599757688240866E-2</v>
      </c>
      <c r="G129" s="90">
        <v>4.0973616854215869E-2</v>
      </c>
      <c r="H129" s="90">
        <v>4.1666426287211192E-2</v>
      </c>
      <c r="I129" s="90">
        <v>4.2046131157354477E-2</v>
      </c>
      <c r="J129" s="90">
        <v>4.2098831996436728E-2</v>
      </c>
    </row>
    <row r="130" spans="3:10" x14ac:dyDescent="0.25">
      <c r="C130" s="82">
        <v>3.4411048964672034E-3</v>
      </c>
      <c r="D130" s="89">
        <v>5.8013865559373278E-3</v>
      </c>
      <c r="E130" s="89">
        <v>8.3227718139957628E-3</v>
      </c>
      <c r="F130" s="89">
        <v>1.0719188054138101E-2</v>
      </c>
      <c r="G130" s="90">
        <v>1.2848021246734044E-2</v>
      </c>
      <c r="H130" s="90">
        <v>1.4595827547562751E-2</v>
      </c>
      <c r="I130" s="90">
        <v>1.6013761277415196E-2</v>
      </c>
      <c r="J130" s="90">
        <v>1.7089999804453204E-2</v>
      </c>
    </row>
    <row r="131" spans="3:10" x14ac:dyDescent="0.25">
      <c r="C131" s="82">
        <v>1.4956234694023665E-2</v>
      </c>
      <c r="D131" s="89">
        <v>1.8379935508913585E-2</v>
      </c>
      <c r="E131" s="89">
        <v>2.1065211978757513E-2</v>
      </c>
      <c r="F131" s="89">
        <v>2.3195852141912523E-2</v>
      </c>
      <c r="G131" s="90">
        <v>2.4963251847951496E-2</v>
      </c>
      <c r="H131" s="90">
        <v>2.6346884271061952E-2</v>
      </c>
      <c r="I131" s="90">
        <v>2.7470651142244073E-2</v>
      </c>
      <c r="J131" s="90">
        <v>2.8251916107172301E-2</v>
      </c>
    </row>
    <row r="132" spans="3:10" x14ac:dyDescent="0.25">
      <c r="C132" s="82">
        <v>2.2744392723737555E-2</v>
      </c>
      <c r="D132" s="89">
        <v>2.6774830524793455E-2</v>
      </c>
      <c r="E132" s="89">
        <v>2.9038794443522982E-2</v>
      </c>
      <c r="F132" s="89">
        <v>3.0122689840456907E-2</v>
      </c>
      <c r="G132" s="90">
        <v>3.0554112504134298E-2</v>
      </c>
      <c r="H132" s="90">
        <v>3.0498261791167346E-2</v>
      </c>
      <c r="I132" s="90">
        <v>3.022613637305337E-2</v>
      </c>
      <c r="J132" s="90">
        <v>2.9724478973035866E-2</v>
      </c>
    </row>
    <row r="133" spans="3:10" x14ac:dyDescent="0.25">
      <c r="C133" s="82">
        <v>9.9415343700473679E-3</v>
      </c>
      <c r="D133" s="89">
        <v>1.5414456620372557E-2</v>
      </c>
      <c r="E133" s="89">
        <v>2.0186261774171019E-2</v>
      </c>
      <c r="F133" s="89">
        <v>2.3743580178099199E-2</v>
      </c>
      <c r="G133" s="90">
        <v>2.6109751566203151E-2</v>
      </c>
      <c r="H133" s="90">
        <v>2.7374133482253749E-2</v>
      </c>
      <c r="I133" s="90">
        <v>2.7873586184484461E-2</v>
      </c>
      <c r="J133" s="90">
        <v>2.7738159175585378E-2</v>
      </c>
    </row>
    <row r="134" spans="3:10" x14ac:dyDescent="0.25">
      <c r="C134" s="82">
        <v>3.5258676528387017E-2</v>
      </c>
      <c r="D134" s="89">
        <v>3.7979002057596779E-2</v>
      </c>
      <c r="E134" s="89">
        <v>3.8271228655472535E-2</v>
      </c>
      <c r="F134" s="89">
        <v>3.7565337747349992E-2</v>
      </c>
      <c r="G134" s="90">
        <v>3.6747889490660629E-2</v>
      </c>
      <c r="H134" s="90">
        <v>3.6031165364366478E-2</v>
      </c>
      <c r="I134" s="90">
        <v>3.5672384700604159E-2</v>
      </c>
      <c r="J134" s="90">
        <v>3.5568848941185338E-2</v>
      </c>
    </row>
    <row r="135" spans="3:10" x14ac:dyDescent="0.25">
      <c r="C135" s="82">
        <v>1.1692782737534884E-2</v>
      </c>
      <c r="D135" s="89">
        <v>1.4369084721319194E-2</v>
      </c>
      <c r="E135" s="89">
        <v>1.6447387174480094E-2</v>
      </c>
      <c r="F135" s="89">
        <v>1.8032679058303497E-2</v>
      </c>
      <c r="G135" s="90">
        <v>1.9264487625354942E-2</v>
      </c>
      <c r="H135" s="90">
        <v>2.0145755955302876E-2</v>
      </c>
      <c r="I135" s="90">
        <v>2.0809798238546479E-2</v>
      </c>
      <c r="J135" s="90">
        <v>2.1241555913051244E-2</v>
      </c>
    </row>
    <row r="136" spans="3:10" x14ac:dyDescent="0.25">
      <c r="C136" s="82">
        <v>9.9134996288766965E-3</v>
      </c>
      <c r="D136" s="89">
        <v>1.4334140057226356E-2</v>
      </c>
      <c r="E136" s="89">
        <v>1.8018685686868267E-2</v>
      </c>
      <c r="F136" s="89">
        <v>2.0808499437267886E-2</v>
      </c>
      <c r="G136" s="90">
        <v>2.2864242968146757E-2</v>
      </c>
      <c r="H136" s="90">
        <v>2.4283880257544233E-2</v>
      </c>
      <c r="I136" s="90">
        <v>2.5322234726221263E-2</v>
      </c>
      <c r="J136" s="90">
        <v>2.6029357347697037E-2</v>
      </c>
    </row>
    <row r="137" spans="3:10" x14ac:dyDescent="0.25">
      <c r="C137" s="82">
        <v>1.0761668849324548E-2</v>
      </c>
      <c r="D137" s="89">
        <v>1.4303056865652171E-2</v>
      </c>
      <c r="E137" s="89">
        <v>1.7036037205298213E-2</v>
      </c>
      <c r="F137" s="89">
        <v>1.8994108044948815E-2</v>
      </c>
      <c r="G137" s="90">
        <v>2.0376465978901932E-2</v>
      </c>
      <c r="H137" s="90">
        <v>2.1269187222951503E-2</v>
      </c>
      <c r="I137" s="90">
        <v>2.1885867682885717E-2</v>
      </c>
      <c r="J137" s="90">
        <v>2.2264633728675622E-2</v>
      </c>
    </row>
    <row r="138" spans="3:10" x14ac:dyDescent="0.25">
      <c r="C138" s="82">
        <v>1.1471018130542972E-2</v>
      </c>
      <c r="D138" s="89">
        <v>1.6878792852958503E-2</v>
      </c>
      <c r="E138" s="89">
        <v>2.1539588598245129E-2</v>
      </c>
      <c r="F138" s="89">
        <v>2.5142833089750991E-2</v>
      </c>
      <c r="G138" s="90">
        <v>2.7793064113474569E-2</v>
      </c>
      <c r="H138" s="90">
        <v>2.9569556572762171E-2</v>
      </c>
      <c r="I138" s="90">
        <v>3.0778154260205547E-2</v>
      </c>
      <c r="J138" s="90">
        <v>3.1492329922982454E-2</v>
      </c>
    </row>
    <row r="139" spans="3:10" x14ac:dyDescent="0.25">
      <c r="C139" s="82">
        <v>1.9511653960495853E-2</v>
      </c>
      <c r="D139" s="89">
        <v>2.1296019128205394E-2</v>
      </c>
      <c r="E139" s="89">
        <v>2.2484230879768415E-2</v>
      </c>
      <c r="F139" s="89">
        <v>2.3340117080672771E-2</v>
      </c>
      <c r="G139" s="90">
        <v>2.405274649205914E-2</v>
      </c>
      <c r="H139" s="90">
        <v>2.4608609072449699E-2</v>
      </c>
      <c r="I139" s="90">
        <v>2.5157427553147604E-2</v>
      </c>
      <c r="J139" s="90">
        <v>2.5670890465952029E-2</v>
      </c>
    </row>
    <row r="140" spans="3:10" x14ac:dyDescent="0.25">
      <c r="C140" s="82">
        <v>8.8469182633524948E-3</v>
      </c>
      <c r="D140" s="89">
        <v>1.1766316534697377E-2</v>
      </c>
      <c r="E140" s="89">
        <v>1.4467784223532412E-2</v>
      </c>
      <c r="F140" s="89">
        <v>1.6887377325418777E-2</v>
      </c>
      <c r="G140" s="90">
        <v>1.9048308370152242E-2</v>
      </c>
      <c r="H140" s="90">
        <v>2.090135865288861E-2</v>
      </c>
      <c r="I140" s="90">
        <v>2.2572612240360793E-2</v>
      </c>
      <c r="J140" s="90">
        <v>2.4063306518948488E-2</v>
      </c>
    </row>
    <row r="141" spans="3:10" x14ac:dyDescent="0.25">
      <c r="C141" s="82">
        <v>5.3718126405448915E-3</v>
      </c>
      <c r="D141" s="89">
        <v>8.1397635451820969E-3</v>
      </c>
      <c r="E141" s="89">
        <v>1.0901029001947673E-2</v>
      </c>
      <c r="F141" s="89">
        <v>1.3417409177181925E-2</v>
      </c>
      <c r="G141" s="90">
        <v>1.5579434007597407E-2</v>
      </c>
      <c r="H141" s="90">
        <v>1.7268843242079529E-2</v>
      </c>
      <c r="I141" s="90">
        <v>1.8545727134319893E-2</v>
      </c>
      <c r="J141" s="90">
        <v>1.9392951330523406E-2</v>
      </c>
    </row>
    <row r="142" spans="3:10" x14ac:dyDescent="0.25">
      <c r="C142" s="82">
        <v>6.7061600038839254E-3</v>
      </c>
      <c r="D142" s="89">
        <v>9.5026359864545801E-3</v>
      </c>
      <c r="E142" s="89">
        <v>1.2048388568674236E-2</v>
      </c>
      <c r="F142" s="89">
        <v>1.4232186818813403E-2</v>
      </c>
      <c r="G142" s="90">
        <v>1.609006149208388E-2</v>
      </c>
      <c r="H142" s="90">
        <v>1.7622366041454691E-2</v>
      </c>
      <c r="I142" s="90">
        <v>1.8974730103607826E-2</v>
      </c>
      <c r="J142" s="90">
        <v>2.0174874374289779E-2</v>
      </c>
    </row>
    <row r="143" spans="3:10" x14ac:dyDescent="0.25">
      <c r="C143" s="82">
        <v>5.5729070603548255E-3</v>
      </c>
      <c r="D143" s="89">
        <v>9.4131725630501577E-3</v>
      </c>
      <c r="E143" s="89">
        <v>1.3384963566463444E-2</v>
      </c>
      <c r="F143" s="89">
        <v>1.7110605973399258E-2</v>
      </c>
      <c r="G143" s="90">
        <v>2.0537793712085643E-2</v>
      </c>
      <c r="H143" s="90">
        <v>2.3665299155908412E-2</v>
      </c>
      <c r="I143" s="90">
        <v>2.6711023686751299E-2</v>
      </c>
      <c r="J143" s="90">
        <v>2.9733673725339096E-2</v>
      </c>
    </row>
    <row r="144" spans="3:10" x14ac:dyDescent="0.25">
      <c r="C144" s="82">
        <v>7.34234398962922E-2</v>
      </c>
      <c r="D144" s="89">
        <v>6.4055249324239977E-2</v>
      </c>
      <c r="E144" s="89">
        <v>5.6307454951652791E-2</v>
      </c>
      <c r="F144" s="89">
        <v>5.0566051252314191E-2</v>
      </c>
      <c r="G144" s="90">
        <v>4.6619904675599233E-2</v>
      </c>
      <c r="H144" s="90">
        <v>4.3873384524457486E-2</v>
      </c>
      <c r="I144" s="90">
        <v>4.2168306313791669E-2</v>
      </c>
      <c r="J144" s="90">
        <v>4.1129845070482701E-2</v>
      </c>
    </row>
    <row r="145" spans="3:10" x14ac:dyDescent="0.25">
      <c r="C145" s="82">
        <v>1.301322479831799E-2</v>
      </c>
      <c r="D145" s="89">
        <v>1.618803478546647E-2</v>
      </c>
      <c r="E145" s="89">
        <v>1.838351052823041E-2</v>
      </c>
      <c r="F145" s="89">
        <v>1.9779711764247171E-2</v>
      </c>
      <c r="G145" s="90">
        <v>2.0630067597900714E-2</v>
      </c>
      <c r="H145" s="90">
        <v>2.1024098491899682E-2</v>
      </c>
      <c r="I145" s="90">
        <v>2.1165229399462169E-2</v>
      </c>
      <c r="J145" s="90">
        <v>2.1082070216548867E-2</v>
      </c>
    </row>
    <row r="146" spans="3:10" x14ac:dyDescent="0.25">
      <c r="C146" s="82">
        <v>4.7510083841994448E-2</v>
      </c>
      <c r="D146" s="89">
        <v>4.5279648068293092E-2</v>
      </c>
      <c r="E146" s="89">
        <v>4.2718659761071177E-2</v>
      </c>
      <c r="F146" s="89">
        <v>4.0355720839962562E-2</v>
      </c>
      <c r="G146" s="90">
        <v>3.8375178766289639E-2</v>
      </c>
      <c r="H146" s="90">
        <v>3.6591501060805609E-2</v>
      </c>
      <c r="I146" s="90">
        <v>3.5098405174278022E-2</v>
      </c>
      <c r="J146" s="90">
        <v>3.3750236411294723E-2</v>
      </c>
    </row>
    <row r="147" spans="3:10" x14ac:dyDescent="0.25">
      <c r="C147" s="82">
        <v>8.9539814343247912E-3</v>
      </c>
      <c r="D147" s="89">
        <v>1.4995788424503557E-2</v>
      </c>
      <c r="E147" s="89">
        <v>2.1268732825929983E-2</v>
      </c>
      <c r="F147" s="89">
        <v>2.7037814918533562E-2</v>
      </c>
      <c r="G147" s="90">
        <v>3.1998464166123938E-2</v>
      </c>
      <c r="H147" s="90">
        <v>3.5933818795457963E-2</v>
      </c>
      <c r="I147" s="90">
        <v>3.9012527407058878E-2</v>
      </c>
      <c r="J147" s="90">
        <v>4.121109834204878E-2</v>
      </c>
    </row>
    <row r="148" spans="3:10" x14ac:dyDescent="0.25">
      <c r="C148" s="82">
        <v>2.6533444122496383E-3</v>
      </c>
      <c r="D148" s="89">
        <v>5.4770784735231944E-3</v>
      </c>
      <c r="E148" s="89">
        <v>9.0467157207977447E-3</v>
      </c>
      <c r="F148" s="89">
        <v>1.2834563029984926E-2</v>
      </c>
      <c r="G148" s="90">
        <v>1.6406210774736484E-2</v>
      </c>
      <c r="H148" s="90">
        <v>1.9399995852469931E-2</v>
      </c>
      <c r="I148" s="90">
        <v>2.1739524311143916E-2</v>
      </c>
      <c r="J148" s="90">
        <v>2.3337540062872072E-2</v>
      </c>
    </row>
    <row r="149" spans="3:10" x14ac:dyDescent="0.25">
      <c r="C149" s="82">
        <v>5.3528578066130454E-3</v>
      </c>
      <c r="D149" s="89">
        <v>8.7107944122268716E-3</v>
      </c>
      <c r="E149" s="89">
        <v>1.2172575674799894E-2</v>
      </c>
      <c r="F149" s="89">
        <v>1.5433699051398334E-2</v>
      </c>
      <c r="G149" s="90">
        <v>1.8415696692687965E-2</v>
      </c>
      <c r="H149" s="90">
        <v>2.1056922228516173E-2</v>
      </c>
      <c r="I149" s="90">
        <v>2.3492606489826377E-2</v>
      </c>
      <c r="J149" s="90">
        <v>2.5728451081178508E-2</v>
      </c>
    </row>
    <row r="150" spans="3:10" x14ac:dyDescent="0.25">
      <c r="C150" s="82">
        <v>3.1178733446626951E-2</v>
      </c>
      <c r="D150" s="89">
        <v>3.9032565930071379E-2</v>
      </c>
      <c r="E150" s="89">
        <v>4.3244104360802789E-2</v>
      </c>
      <c r="F150" s="89">
        <v>4.4691271431081668E-2</v>
      </c>
      <c r="G150" s="90">
        <v>4.4494254019527321E-2</v>
      </c>
      <c r="H150" s="90">
        <v>4.3216967464052222E-2</v>
      </c>
      <c r="I150" s="90">
        <v>4.1467146980437297E-2</v>
      </c>
      <c r="J150" s="90">
        <v>3.935769369781799E-2</v>
      </c>
    </row>
    <row r="151" spans="3:10" x14ac:dyDescent="0.25">
      <c r="C151" s="82">
        <v>1.3985936424516393E-2</v>
      </c>
      <c r="D151" s="89">
        <v>1.8185706047724792E-2</v>
      </c>
      <c r="E151" s="89">
        <v>2.1524391341580244E-2</v>
      </c>
      <c r="F151" s="89">
        <v>2.4035931004309459E-2</v>
      </c>
      <c r="G151" s="90">
        <v>2.5906896560739759E-2</v>
      </c>
      <c r="H151" s="90">
        <v>2.7182866865531077E-2</v>
      </c>
      <c r="I151" s="90">
        <v>2.809192494997155E-2</v>
      </c>
      <c r="J151" s="90">
        <v>2.8655674087497772E-2</v>
      </c>
    </row>
    <row r="152" spans="3:10" x14ac:dyDescent="0.25">
      <c r="C152" s="82">
        <v>2.3935630448990611E-3</v>
      </c>
      <c r="D152" s="89">
        <v>4.4156742164964758E-3</v>
      </c>
      <c r="E152" s="89">
        <v>6.6888254018791843E-3</v>
      </c>
      <c r="F152" s="89">
        <v>8.8956720443844461E-3</v>
      </c>
      <c r="G152" s="90">
        <v>1.0870658237455354E-2</v>
      </c>
      <c r="H152" s="90">
        <v>1.2514073029502422E-2</v>
      </c>
      <c r="I152" s="90">
        <v>1.3890742271866728E-2</v>
      </c>
      <c r="J152" s="90">
        <v>1.5020411482818234E-2</v>
      </c>
    </row>
    <row r="153" spans="3:10" x14ac:dyDescent="0.25">
      <c r="C153" s="82">
        <v>9.4075984567673545E-3</v>
      </c>
      <c r="D153" s="89">
        <v>1.3562460744568756E-2</v>
      </c>
      <c r="E153" s="89">
        <v>1.7367580990073656E-2</v>
      </c>
      <c r="F153" s="89">
        <v>2.0593255053592777E-2</v>
      </c>
      <c r="G153" s="90">
        <v>2.3230137179421653E-2</v>
      </c>
      <c r="H153" s="90">
        <v>2.5221615839361174E-2</v>
      </c>
      <c r="I153" s="90">
        <v>2.6723100231609141E-2</v>
      </c>
      <c r="J153" s="90">
        <v>2.7726130230910532E-2</v>
      </c>
    </row>
    <row r="154" spans="3:10" x14ac:dyDescent="0.25">
      <c r="C154" s="82">
        <v>3.3414648438889763E-2</v>
      </c>
      <c r="D154" s="89">
        <v>3.0545176165169732E-2</v>
      </c>
      <c r="E154" s="89">
        <v>2.8418482665623752E-2</v>
      </c>
      <c r="F154" s="89">
        <v>2.6986393124321661E-2</v>
      </c>
      <c r="G154" s="90">
        <v>2.614059299394975E-2</v>
      </c>
      <c r="H154" s="90">
        <v>2.5630493580096041E-2</v>
      </c>
      <c r="I154" s="90">
        <v>2.5452707691963623E-2</v>
      </c>
      <c r="J154" s="90">
        <v>2.5463237439960519E-2</v>
      </c>
    </row>
    <row r="155" spans="3:10" x14ac:dyDescent="0.25">
      <c r="C155" s="82">
        <v>2.0437190219607907E-3</v>
      </c>
      <c r="D155" s="89">
        <v>3.9833331327281899E-3</v>
      </c>
      <c r="E155" s="89">
        <v>6.293417970927832E-3</v>
      </c>
      <c r="F155" s="89">
        <v>8.6514749016754454E-3</v>
      </c>
      <c r="G155" s="90">
        <v>1.0851060259219647E-2</v>
      </c>
      <c r="H155" s="90">
        <v>1.274124602113557E-2</v>
      </c>
      <c r="I155" s="90">
        <v>1.4340124091110599E-2</v>
      </c>
      <c r="J155" s="90">
        <v>1.5631250236064105E-2</v>
      </c>
    </row>
    <row r="156" spans="3:10" x14ac:dyDescent="0.25">
      <c r="C156" s="82">
        <v>2.1989868065587677E-2</v>
      </c>
      <c r="D156" s="89">
        <v>2.7802255306687906E-2</v>
      </c>
      <c r="E156" s="89">
        <v>3.2053180901069199E-2</v>
      </c>
      <c r="F156" s="89">
        <v>3.4959637653452023E-2</v>
      </c>
      <c r="G156" s="90">
        <v>3.690953911929383E-2</v>
      </c>
      <c r="H156" s="90">
        <v>3.8027198720877189E-2</v>
      </c>
      <c r="I156" s="90">
        <v>3.8648788564409453E-2</v>
      </c>
      <c r="J156" s="90">
        <v>3.8789088298272614E-2</v>
      </c>
    </row>
    <row r="157" spans="3:10" x14ac:dyDescent="0.25">
      <c r="C157" s="82">
        <v>1.1034912012832022E-3</v>
      </c>
      <c r="D157" s="89">
        <v>2.3456574705547051E-3</v>
      </c>
      <c r="E157" s="89">
        <v>3.9836799564894575E-3</v>
      </c>
      <c r="F157" s="89">
        <v>5.8070418821912113E-3</v>
      </c>
      <c r="G157" s="90">
        <v>7.6394601496136486E-3</v>
      </c>
      <c r="H157" s="90">
        <v>9.3399254291730606E-3</v>
      </c>
      <c r="I157" s="90">
        <v>1.0905033413451851E-2</v>
      </c>
      <c r="J157" s="90">
        <v>1.2324778585129065E-2</v>
      </c>
    </row>
    <row r="158" spans="3:10" x14ac:dyDescent="0.25">
      <c r="C158" s="82">
        <v>7.6115295973319674E-3</v>
      </c>
      <c r="D158" s="89">
        <v>1.042838713200225E-2</v>
      </c>
      <c r="E158" s="89">
        <v>1.277705171579574E-2</v>
      </c>
      <c r="F158" s="89">
        <v>1.4567295403410715E-2</v>
      </c>
      <c r="G158" s="90">
        <v>1.5853319531957677E-2</v>
      </c>
      <c r="H158" s="90">
        <v>1.6638870611137044E-2</v>
      </c>
      <c r="I158" s="90">
        <v>1.7059299549413612E-2</v>
      </c>
      <c r="J158" s="90">
        <v>1.7135419961228446E-2</v>
      </c>
    </row>
    <row r="159" spans="3:10" x14ac:dyDescent="0.25">
      <c r="C159" s="82">
        <v>2.0573789736837041E-2</v>
      </c>
      <c r="D159" s="89">
        <v>2.4993094703258556E-2</v>
      </c>
      <c r="E159" s="89">
        <v>2.7861820831397835E-2</v>
      </c>
      <c r="F159" s="89">
        <v>2.9706960185689957E-2</v>
      </c>
      <c r="G159" s="90">
        <v>3.1060906877802476E-2</v>
      </c>
      <c r="H159" s="90">
        <v>3.2114869441745471E-2</v>
      </c>
      <c r="I159" s="90">
        <v>3.3169051343504563E-2</v>
      </c>
      <c r="J159" s="90">
        <v>3.4216465568725221E-2</v>
      </c>
    </row>
    <row r="160" spans="3:10" x14ac:dyDescent="0.25">
      <c r="C160" s="82">
        <v>5.8849065781847601E-3</v>
      </c>
      <c r="D160" s="89">
        <v>7.806363578045857E-3</v>
      </c>
      <c r="E160" s="89">
        <v>9.4685482961886277E-3</v>
      </c>
      <c r="F160" s="89">
        <v>1.0855326330016271E-2</v>
      </c>
      <c r="G160" s="90">
        <v>1.2019137118145687E-2</v>
      </c>
      <c r="H160" s="90">
        <v>1.2960000026024677E-2</v>
      </c>
      <c r="I160" s="90">
        <v>1.3777230781015646E-2</v>
      </c>
      <c r="J160" s="90">
        <v>1.4483711358248825E-2</v>
      </c>
    </row>
    <row r="161" spans="3:10" x14ac:dyDescent="0.25">
      <c r="C161" s="82">
        <v>1.1930209294041339E-3</v>
      </c>
      <c r="D161" s="89">
        <v>2.381045247407676E-3</v>
      </c>
      <c r="E161" s="89">
        <v>3.8338550113071299E-3</v>
      </c>
      <c r="F161" s="89">
        <v>5.3549150495944154E-3</v>
      </c>
      <c r="G161" s="90">
        <v>6.8212010099316291E-3</v>
      </c>
      <c r="H161" s="90">
        <v>8.1544817542709667E-3</v>
      </c>
      <c r="I161" s="90">
        <v>9.3927841155382209E-3</v>
      </c>
      <c r="J161" s="90">
        <v>1.0556857825697671E-2</v>
      </c>
    </row>
    <row r="162" spans="3:10" x14ac:dyDescent="0.25">
      <c r="C162" s="82">
        <v>4.6368407759565383E-2</v>
      </c>
      <c r="D162" s="89">
        <v>4.6981784307378906E-2</v>
      </c>
      <c r="E162" s="89">
        <v>4.671310041399885E-2</v>
      </c>
      <c r="F162" s="89">
        <v>4.6289988016928116E-2</v>
      </c>
      <c r="G162" s="90">
        <v>4.6081399264928199E-2</v>
      </c>
      <c r="H162" s="90">
        <v>4.5980463993384374E-2</v>
      </c>
      <c r="I162" s="90">
        <v>4.6162236044679027E-2</v>
      </c>
      <c r="J162" s="90">
        <v>4.6453646056282785E-2</v>
      </c>
    </row>
    <row r="163" spans="3:10" x14ac:dyDescent="0.25">
      <c r="C163" s="82">
        <v>2.0974955116321121E-3</v>
      </c>
      <c r="D163" s="89">
        <v>3.1828199323785358E-3</v>
      </c>
      <c r="E163" s="89">
        <v>4.2558355180736113E-3</v>
      </c>
      <c r="F163" s="89">
        <v>5.2303866868102615E-3</v>
      </c>
      <c r="G163" s="90">
        <v>6.0781259787807008E-3</v>
      </c>
      <c r="H163" s="90">
        <v>6.7705814046510118E-3</v>
      </c>
      <c r="I163" s="90">
        <v>7.3495277227034785E-3</v>
      </c>
      <c r="J163" s="90">
        <v>7.8255149349564391E-3</v>
      </c>
    </row>
    <row r="164" spans="3:10" x14ac:dyDescent="0.25">
      <c r="C164" s="82">
        <v>6.0589995429822701E-3</v>
      </c>
      <c r="D164" s="89">
        <v>9.3620479579288284E-3</v>
      </c>
      <c r="E164" s="89">
        <v>1.2482133777009309E-2</v>
      </c>
      <c r="F164" s="89">
        <v>1.5150209568829858E-2</v>
      </c>
      <c r="G164" s="90">
        <v>1.7352272927904269E-2</v>
      </c>
      <c r="H164" s="90">
        <v>1.9094020556424549E-2</v>
      </c>
      <c r="I164" s="90">
        <v>2.0556017945614943E-2</v>
      </c>
      <c r="J164" s="90">
        <v>2.1788821807747639E-2</v>
      </c>
    </row>
    <row r="165" spans="3:10" x14ac:dyDescent="0.25">
      <c r="C165" s="82">
        <v>2.3657451540395974E-2</v>
      </c>
      <c r="D165" s="89">
        <v>2.7609349731044588E-2</v>
      </c>
      <c r="E165" s="89">
        <v>2.9876210269006071E-2</v>
      </c>
      <c r="F165" s="89">
        <v>3.0913143928593737E-2</v>
      </c>
      <c r="G165" s="90">
        <v>3.11556524395072E-2</v>
      </c>
      <c r="H165" s="90">
        <v>3.0736780196502913E-2</v>
      </c>
      <c r="I165" s="90">
        <v>2.9948431914009255E-2</v>
      </c>
      <c r="J165" s="90">
        <v>2.8824752810620975E-2</v>
      </c>
    </row>
    <row r="166" spans="3:10" x14ac:dyDescent="0.25">
      <c r="C166" s="82">
        <v>5.1606385761322066E-3</v>
      </c>
      <c r="D166" s="89">
        <v>8.4596402877565521E-3</v>
      </c>
      <c r="E166" s="89">
        <v>1.1924305279942558E-2</v>
      </c>
      <c r="F166" s="89">
        <v>1.5235361732457044E-2</v>
      </c>
      <c r="G166" s="90">
        <v>1.8267525597920439E-2</v>
      </c>
      <c r="H166" s="90">
        <v>2.0901930126543157E-2</v>
      </c>
      <c r="I166" s="90">
        <v>2.3217946452689032E-2</v>
      </c>
      <c r="J166" s="90">
        <v>2.5176465392329431E-2</v>
      </c>
    </row>
    <row r="167" spans="3:10" x14ac:dyDescent="0.25">
      <c r="C167" s="82">
        <v>9.9654590373821732E-3</v>
      </c>
      <c r="D167" s="89">
        <v>1.2091518283416834E-2</v>
      </c>
      <c r="E167" s="89">
        <v>1.3782185716018053E-2</v>
      </c>
      <c r="F167" s="89">
        <v>1.5150776644631003E-2</v>
      </c>
      <c r="G167" s="90">
        <v>1.6342802524771577E-2</v>
      </c>
      <c r="H167" s="90">
        <v>1.7396627104715845E-2</v>
      </c>
      <c r="I167" s="90">
        <v>1.846670595795363E-2</v>
      </c>
      <c r="J167" s="90">
        <v>1.9579048815371685E-2</v>
      </c>
    </row>
    <row r="168" spans="3:10" x14ac:dyDescent="0.25">
      <c r="C168" s="82">
        <v>5.8981847989038926E-3</v>
      </c>
      <c r="D168" s="89">
        <v>1.0054586246640951E-2</v>
      </c>
      <c r="E168" s="89">
        <v>1.4128744331914227E-2</v>
      </c>
      <c r="F168" s="89">
        <v>1.7560925115745949E-2</v>
      </c>
      <c r="G168" s="90">
        <v>2.0216314960038725E-2</v>
      </c>
      <c r="H168" s="90">
        <v>2.2067689236881169E-2</v>
      </c>
      <c r="I168" s="90">
        <v>2.3322624432353424E-2</v>
      </c>
      <c r="J168" s="90">
        <v>2.4048102217243666E-2</v>
      </c>
    </row>
    <row r="169" spans="3:10" x14ac:dyDescent="0.25">
      <c r="C169" s="82">
        <v>1.3913904071043585E-2</v>
      </c>
      <c r="D169" s="89">
        <v>1.74608717440532E-2</v>
      </c>
      <c r="E169" s="89">
        <v>2.0207908756728614E-2</v>
      </c>
      <c r="F169" s="89">
        <v>2.2325209805477392E-2</v>
      </c>
      <c r="G169" s="90">
        <v>2.403602768776673E-2</v>
      </c>
      <c r="H169" s="90">
        <v>2.5370282454050482E-2</v>
      </c>
      <c r="I169" s="90">
        <v>2.6491978259769608E-2</v>
      </c>
      <c r="J169" s="90">
        <v>2.7355190532730517E-2</v>
      </c>
    </row>
    <row r="170" spans="3:10" x14ac:dyDescent="0.25">
      <c r="C170" s="82">
        <v>2.9080207424179655E-3</v>
      </c>
      <c r="D170" s="89">
        <v>5.9532910926411737E-3</v>
      </c>
      <c r="E170" s="89">
        <v>9.5371059706727997E-3</v>
      </c>
      <c r="F170" s="89">
        <v>1.3055992260586156E-2</v>
      </c>
      <c r="G170" s="90">
        <v>1.6192881387562093E-2</v>
      </c>
      <c r="H170" s="90">
        <v>1.8788059070003565E-2</v>
      </c>
      <c r="I170" s="90">
        <v>2.0945008613938301E-2</v>
      </c>
      <c r="J170" s="90">
        <v>2.269310443877659E-2</v>
      </c>
    </row>
    <row r="171" spans="3:10" x14ac:dyDescent="0.25">
      <c r="C171" s="82">
        <v>4.7839631346037852E-3</v>
      </c>
      <c r="D171" s="89">
        <v>7.3396500409578539E-3</v>
      </c>
      <c r="E171" s="89">
        <v>9.7753954039929893E-3</v>
      </c>
      <c r="F171" s="89">
        <v>1.1906019045263788E-2</v>
      </c>
      <c r="G171" s="90">
        <v>1.3722782741382103E-2</v>
      </c>
      <c r="H171" s="90">
        <v>1.5216898991378715E-2</v>
      </c>
      <c r="I171" s="90">
        <v>1.6515051915405542E-2</v>
      </c>
      <c r="J171" s="90">
        <v>1.7646317771161612E-2</v>
      </c>
    </row>
    <row r="172" spans="3:10" x14ac:dyDescent="0.25">
      <c r="C172" s="82">
        <v>5.3595101816789814E-3</v>
      </c>
      <c r="D172" s="89">
        <v>1.0109642219186331E-2</v>
      </c>
      <c r="E172" s="89">
        <v>1.5140410713953601E-2</v>
      </c>
      <c r="F172" s="89">
        <v>1.9593754002553466E-2</v>
      </c>
      <c r="G172" s="90">
        <v>2.3167181115995701E-2</v>
      </c>
      <c r="H172" s="90">
        <v>2.5777895244879691E-2</v>
      </c>
      <c r="I172" s="90">
        <v>2.7658136300278451E-2</v>
      </c>
      <c r="J172" s="90">
        <v>2.8882219029470805E-2</v>
      </c>
    </row>
    <row r="173" spans="3:10" x14ac:dyDescent="0.25">
      <c r="C173" s="82">
        <v>1.1888537585741181E-2</v>
      </c>
      <c r="D173" s="89">
        <v>2.0711708120641468E-2</v>
      </c>
      <c r="E173" s="89">
        <v>2.9948254460145957E-2</v>
      </c>
      <c r="F173" s="89">
        <v>3.8453487787930826E-2</v>
      </c>
      <c r="G173" s="90">
        <v>4.5845021356805349E-2</v>
      </c>
      <c r="H173" s="90">
        <v>5.1916471084393116E-2</v>
      </c>
      <c r="I173" s="90">
        <v>5.6981177522651187E-2</v>
      </c>
      <c r="J173" s="90">
        <v>6.1008414975790341E-2</v>
      </c>
    </row>
    <row r="174" spans="3:10" x14ac:dyDescent="0.25">
      <c r="C174" s="82">
        <v>4.7966700319015815E-3</v>
      </c>
      <c r="D174" s="89">
        <v>7.7090239749090005E-3</v>
      </c>
      <c r="E174" s="89">
        <v>1.0527748252480167E-2</v>
      </c>
      <c r="F174" s="89">
        <v>1.2991651930197915E-2</v>
      </c>
      <c r="G174" s="90">
        <v>1.5085370363597087E-2</v>
      </c>
      <c r="H174" s="90">
        <v>1.6819315502879021E-2</v>
      </c>
      <c r="I174" s="90">
        <v>1.8355453535751489E-2</v>
      </c>
      <c r="J174" s="90">
        <v>1.9740714462460878E-2</v>
      </c>
    </row>
    <row r="175" spans="3:10" x14ac:dyDescent="0.25">
      <c r="C175" s="82">
        <v>8.6902818538235494E-3</v>
      </c>
      <c r="D175" s="89">
        <v>1.2187384815701776E-2</v>
      </c>
      <c r="E175" s="89">
        <v>1.5145059963550308E-2</v>
      </c>
      <c r="F175" s="89">
        <v>1.7516284808891627E-2</v>
      </c>
      <c r="G175" s="90">
        <v>1.9428989279698019E-2</v>
      </c>
      <c r="H175" s="90">
        <v>2.0910654493601348E-2</v>
      </c>
      <c r="I175" s="90">
        <v>2.2109713584796055E-2</v>
      </c>
      <c r="J175" s="90">
        <v>2.3002630608892266E-2</v>
      </c>
    </row>
    <row r="176" spans="3:10" x14ac:dyDescent="0.25">
      <c r="C176" s="82">
        <v>3.3425055593000606E-3</v>
      </c>
      <c r="D176" s="89">
        <v>5.2866792780748399E-3</v>
      </c>
      <c r="E176" s="89">
        <v>7.2603686441934543E-3</v>
      </c>
      <c r="F176" s="89">
        <v>9.0485171020280534E-3</v>
      </c>
      <c r="G176" s="90">
        <v>1.0549545308785411E-2</v>
      </c>
      <c r="H176" s="90">
        <v>1.1685776036952264E-2</v>
      </c>
      <c r="I176" s="90">
        <v>1.2521276267598332E-2</v>
      </c>
      <c r="J176" s="90">
        <v>1.3077892194158655E-2</v>
      </c>
    </row>
    <row r="177" spans="3:10" x14ac:dyDescent="0.25">
      <c r="C177" s="82">
        <v>1.1903226283212531E-2</v>
      </c>
      <c r="D177" s="89">
        <v>1.7062889851397183E-2</v>
      </c>
      <c r="E177" s="89">
        <v>2.1134462773038119E-2</v>
      </c>
      <c r="F177" s="89">
        <v>2.407586342581983E-2</v>
      </c>
      <c r="G177" s="90">
        <v>2.6251176262439002E-2</v>
      </c>
      <c r="H177" s="90">
        <v>2.7907394580695362E-2</v>
      </c>
      <c r="I177" s="90">
        <v>2.941224867089038E-2</v>
      </c>
      <c r="J177" s="90">
        <v>3.0848182643085025E-2</v>
      </c>
    </row>
    <row r="178" spans="3:10" x14ac:dyDescent="0.25">
      <c r="C178" s="82">
        <v>2.2516300993970918E-3</v>
      </c>
      <c r="D178" s="89">
        <v>3.9330809166967075E-3</v>
      </c>
      <c r="E178" s="89">
        <v>5.7492949257742709E-3</v>
      </c>
      <c r="F178" s="89">
        <v>7.4694363263838855E-3</v>
      </c>
      <c r="G178" s="90">
        <v>8.9872034109258446E-3</v>
      </c>
      <c r="H178" s="90">
        <v>1.0238926728746611E-2</v>
      </c>
      <c r="I178" s="90">
        <v>1.1286685805405525E-2</v>
      </c>
      <c r="J178" s="90">
        <v>1.2149190003542615E-2</v>
      </c>
    </row>
    <row r="179" spans="3:10" x14ac:dyDescent="0.25">
      <c r="C179" s="82">
        <v>8.6896203952005341E-3</v>
      </c>
      <c r="D179" s="89">
        <v>1.2833543922084037E-2</v>
      </c>
      <c r="E179" s="89">
        <v>1.6548028395479055E-2</v>
      </c>
      <c r="F179" s="89">
        <v>1.9572049627537919E-2</v>
      </c>
      <c r="G179" s="90">
        <v>2.1933189523395964E-2</v>
      </c>
      <c r="H179" s="90">
        <v>2.3642546021858571E-2</v>
      </c>
      <c r="I179" s="90">
        <v>2.4906468614176738E-2</v>
      </c>
      <c r="J179" s="90">
        <v>2.5760305213797859E-2</v>
      </c>
    </row>
    <row r="180" spans="3:10" x14ac:dyDescent="0.25">
      <c r="C180" s="82">
        <v>1.2718560257609429E-3</v>
      </c>
      <c r="D180" s="89">
        <v>2.4896289112399184E-3</v>
      </c>
      <c r="E180" s="89">
        <v>3.8767603295211629E-3</v>
      </c>
      <c r="F180" s="89">
        <v>5.1992427039210609E-3</v>
      </c>
      <c r="G180" s="90">
        <v>6.3378101680401124E-3</v>
      </c>
      <c r="H180" s="90">
        <v>7.2379258141431748E-3</v>
      </c>
      <c r="I180" s="90">
        <v>7.9538118388152289E-3</v>
      </c>
      <c r="J180" s="90">
        <v>8.5167193725216167E-3</v>
      </c>
    </row>
    <row r="181" spans="3:10" x14ac:dyDescent="0.25">
      <c r="C181" s="82">
        <v>4.1662497497577479E-2</v>
      </c>
      <c r="D181" s="89">
        <v>4.4529224072401376E-2</v>
      </c>
      <c r="E181" s="89">
        <v>4.5911598495550827E-2</v>
      </c>
      <c r="F181" s="89">
        <v>4.6797279862870925E-2</v>
      </c>
      <c r="G181" s="90">
        <v>4.7781748965986741E-2</v>
      </c>
      <c r="H181" s="90">
        <v>4.8884899198317865E-2</v>
      </c>
      <c r="I181" s="90">
        <v>5.0349324137834051E-2</v>
      </c>
      <c r="J181" s="90">
        <v>5.2004350911477371E-2</v>
      </c>
    </row>
    <row r="182" spans="3:10" x14ac:dyDescent="0.25">
      <c r="C182" s="82">
        <v>1.3122828522015028E-3</v>
      </c>
      <c r="D182" s="89">
        <v>2.8374976065118941E-3</v>
      </c>
      <c r="E182" s="89">
        <v>4.7318105608604305E-3</v>
      </c>
      <c r="F182" s="89">
        <v>6.6241705860288717E-3</v>
      </c>
      <c r="G182" s="90">
        <v>8.2424112042807744E-3</v>
      </c>
      <c r="H182" s="90">
        <v>9.4138146494686346E-3</v>
      </c>
      <c r="I182" s="90">
        <v>1.0147046880673289E-2</v>
      </c>
      <c r="J182" s="90">
        <v>1.0460189481844007E-2</v>
      </c>
    </row>
    <row r="183" spans="3:10" x14ac:dyDescent="0.25">
      <c r="C183" s="82">
        <v>3.0133481255712444E-2</v>
      </c>
      <c r="D183" s="89">
        <v>3.4350534704401262E-2</v>
      </c>
      <c r="E183" s="89">
        <v>3.6280591996643685E-2</v>
      </c>
      <c r="F183" s="89">
        <v>3.6851411659752892E-2</v>
      </c>
      <c r="G183" s="90">
        <v>3.6789025435538879E-2</v>
      </c>
      <c r="H183" s="90">
        <v>3.6312160832025327E-2</v>
      </c>
      <c r="I183" s="90">
        <v>3.573916892946153E-2</v>
      </c>
      <c r="J183" s="90">
        <v>3.5039254162396748E-2</v>
      </c>
    </row>
    <row r="184" spans="3:10" x14ac:dyDescent="0.25">
      <c r="C184" s="82">
        <v>9.0747605043577408E-3</v>
      </c>
      <c r="D184" s="89">
        <v>1.1764517959060319E-2</v>
      </c>
      <c r="E184" s="89">
        <v>1.4058406404368489E-2</v>
      </c>
      <c r="F184" s="89">
        <v>1.5984368386918382E-2</v>
      </c>
      <c r="G184" s="90">
        <v>1.763278770660549E-2</v>
      </c>
      <c r="H184" s="90">
        <v>1.8986637869737893E-2</v>
      </c>
      <c r="I184" s="90">
        <v>2.0155655620683305E-2</v>
      </c>
      <c r="J184" s="90">
        <v>2.1113838937050513E-2</v>
      </c>
    </row>
    <row r="185" spans="3:10" x14ac:dyDescent="0.25">
      <c r="C185" s="82">
        <v>1.6755836586012807E-2</v>
      </c>
      <c r="D185" s="89">
        <v>1.9594005766590809E-2</v>
      </c>
      <c r="E185" s="89">
        <v>2.1197691349396686E-2</v>
      </c>
      <c r="F185" s="89">
        <v>2.1967604858924374E-2</v>
      </c>
      <c r="G185" s="90">
        <v>2.2259655068514201E-2</v>
      </c>
      <c r="H185" s="90">
        <v>2.2182085648191831E-2</v>
      </c>
      <c r="I185" s="90">
        <v>2.1938279195398532E-2</v>
      </c>
      <c r="J185" s="90">
        <v>2.1538999720972129E-2</v>
      </c>
    </row>
    <row r="186" spans="3:10" x14ac:dyDescent="0.25">
      <c r="C186" s="82">
        <v>1.5705982912954462E-3</v>
      </c>
      <c r="D186" s="89">
        <v>3.3599693621799067E-3</v>
      </c>
      <c r="E186" s="89">
        <v>5.6813648727424533E-3</v>
      </c>
      <c r="F186" s="89">
        <v>8.214660862912589E-3</v>
      </c>
      <c r="G186" s="90">
        <v>1.0718588342944577E-2</v>
      </c>
      <c r="H186" s="90">
        <v>1.3012173262748989E-2</v>
      </c>
      <c r="I186" s="90">
        <v>1.5094820900913136E-2</v>
      </c>
      <c r="J186" s="90">
        <v>1.6933361005132951E-2</v>
      </c>
    </row>
    <row r="187" spans="3:10" x14ac:dyDescent="0.25">
      <c r="C187" s="82">
        <v>1.4358094079693375E-2</v>
      </c>
      <c r="D187" s="89">
        <v>1.9746475989062307E-2</v>
      </c>
      <c r="E187" s="89">
        <v>2.3860160891320609E-2</v>
      </c>
      <c r="F187" s="89">
        <v>2.6645556993434974E-2</v>
      </c>
      <c r="G187" s="90">
        <v>2.8418071019591415E-2</v>
      </c>
      <c r="H187" s="90">
        <v>2.9383216784846226E-2</v>
      </c>
      <c r="I187" s="90">
        <v>2.9917517421679328E-2</v>
      </c>
      <c r="J187" s="90">
        <v>3.0126972167819028E-2</v>
      </c>
    </row>
    <row r="188" spans="3:10" x14ac:dyDescent="0.25">
      <c r="C188" s="82">
        <v>2.1624143994745246E-2</v>
      </c>
      <c r="D188" s="89">
        <v>2.4274649481575889E-2</v>
      </c>
      <c r="E188" s="89">
        <v>2.646218752872247E-2</v>
      </c>
      <c r="F188" s="89">
        <v>2.8460229771134868E-2</v>
      </c>
      <c r="G188" s="90">
        <v>3.045970972938036E-2</v>
      </c>
      <c r="H188" s="90">
        <v>3.2392175953531249E-2</v>
      </c>
      <c r="I188" s="90">
        <v>3.4380761819929891E-2</v>
      </c>
      <c r="J188" s="90">
        <v>3.629444079861114E-2</v>
      </c>
    </row>
    <row r="189" spans="3:10" x14ac:dyDescent="0.25">
      <c r="C189" s="82">
        <v>8.6642988170912373E-4</v>
      </c>
      <c r="D189" s="89">
        <v>2.1206970037199557E-3</v>
      </c>
      <c r="E189" s="89">
        <v>3.9190493388526031E-3</v>
      </c>
      <c r="F189" s="89">
        <v>5.9917167642021931E-3</v>
      </c>
      <c r="G189" s="90">
        <v>8.0768422778337862E-3</v>
      </c>
      <c r="H189" s="90">
        <v>9.9725151458400912E-3</v>
      </c>
      <c r="I189" s="90">
        <v>1.1652987103857045E-2</v>
      </c>
      <c r="J189" s="90">
        <v>1.3104383186775957E-2</v>
      </c>
    </row>
    <row r="190" spans="3:10" x14ac:dyDescent="0.25">
      <c r="C190" s="82">
        <v>1.9859252975129391E-3</v>
      </c>
      <c r="D190" s="89">
        <v>3.5618711596315201E-3</v>
      </c>
      <c r="E190" s="89">
        <v>5.3380758322156526E-3</v>
      </c>
      <c r="F190" s="89">
        <v>7.1189925663090485E-3</v>
      </c>
      <c r="G190" s="90">
        <v>8.8202352641098599E-3</v>
      </c>
      <c r="H190" s="90">
        <v>1.0394545977172247E-2</v>
      </c>
      <c r="I190" s="90">
        <v>1.1919261412926726E-2</v>
      </c>
      <c r="J190" s="90">
        <v>1.343203900648173E-2</v>
      </c>
    </row>
    <row r="191" spans="3:10" x14ac:dyDescent="0.25">
      <c r="C191" s="82">
        <v>1.9015821885379168E-2</v>
      </c>
      <c r="D191" s="89">
        <v>2.1258470532828311E-2</v>
      </c>
      <c r="E191" s="89">
        <v>2.264464804836135E-2</v>
      </c>
      <c r="F191" s="89">
        <v>2.3602845794746408E-2</v>
      </c>
      <c r="G191" s="90">
        <v>2.4445358998241365E-2</v>
      </c>
      <c r="H191" s="90">
        <v>2.5219439763399121E-2</v>
      </c>
      <c r="I191" s="90">
        <v>2.6091999362455265E-2</v>
      </c>
      <c r="J191" s="90">
        <v>2.7016921916539993E-2</v>
      </c>
    </row>
    <row r="192" spans="3:10" x14ac:dyDescent="0.25">
      <c r="C192" s="82">
        <v>4.3141208510025196E-2</v>
      </c>
      <c r="D192" s="89">
        <v>4.1732879947610456E-2</v>
      </c>
      <c r="E192" s="89">
        <v>3.9795270915236561E-2</v>
      </c>
      <c r="F192" s="89">
        <v>3.7843944803549495E-2</v>
      </c>
      <c r="G192" s="90">
        <v>3.6042584435185321E-2</v>
      </c>
      <c r="H192" s="90">
        <v>3.420592671281357E-2</v>
      </c>
      <c r="I192" s="90">
        <v>3.2418088218051984E-2</v>
      </c>
      <c r="J192" s="90">
        <v>3.0550107663379424E-2</v>
      </c>
    </row>
    <row r="193" spans="3:10" x14ac:dyDescent="0.25">
      <c r="C193" s="82">
        <v>3.0554831221352358E-2</v>
      </c>
      <c r="D193" s="89">
        <v>3.8126608410904914E-2</v>
      </c>
      <c r="E193" s="89">
        <v>4.3144399625280327E-2</v>
      </c>
      <c r="F193" s="89">
        <v>4.6227267717694545E-2</v>
      </c>
      <c r="G193" s="90">
        <v>4.8165533846790717E-2</v>
      </c>
      <c r="H193" s="90">
        <v>4.9279794339556628E-2</v>
      </c>
      <c r="I193" s="90">
        <v>5.0059342467190827E-2</v>
      </c>
      <c r="J193" s="90">
        <v>5.0500254565757512E-2</v>
      </c>
    </row>
    <row r="194" spans="3:10" x14ac:dyDescent="0.25">
      <c r="C194" s="82">
        <v>1.8506372492612746E-3</v>
      </c>
      <c r="D194" s="89">
        <v>3.6495517904801861E-3</v>
      </c>
      <c r="E194" s="89">
        <v>5.7298773705373512E-3</v>
      </c>
      <c r="F194" s="89">
        <v>7.7310146940399197E-3</v>
      </c>
      <c r="G194" s="90">
        <v>9.4503495505857248E-3</v>
      </c>
      <c r="H194" s="90">
        <v>1.0788014534297624E-2</v>
      </c>
      <c r="I194" s="90">
        <v>1.1817437665883952E-2</v>
      </c>
      <c r="J194" s="90">
        <v>1.2584556826146011E-2</v>
      </c>
    </row>
    <row r="195" spans="3:10" x14ac:dyDescent="0.25">
      <c r="C195" s="82">
        <v>4.4207503174107229E-3</v>
      </c>
      <c r="D195" s="89">
        <v>6.353106210307739E-3</v>
      </c>
      <c r="E195" s="89">
        <v>8.1967382910251799E-3</v>
      </c>
      <c r="F195" s="89">
        <v>9.8502126222831249E-3</v>
      </c>
      <c r="G195" s="90">
        <v>1.1307925245530908E-2</v>
      </c>
      <c r="H195" s="90">
        <v>1.2548742502400862E-2</v>
      </c>
      <c r="I195" s="90">
        <v>1.3667180929777261E-2</v>
      </c>
      <c r="J195" s="90">
        <v>1.4685165995855296E-2</v>
      </c>
    </row>
    <row r="196" spans="3:10" x14ac:dyDescent="0.25">
      <c r="C196" s="82">
        <v>5.1128077053091431E-3</v>
      </c>
      <c r="D196" s="89">
        <v>7.9553029665746389E-3</v>
      </c>
      <c r="E196" s="89">
        <v>1.0668959518058312E-2</v>
      </c>
      <c r="F196" s="89">
        <v>1.2989593271250207E-2</v>
      </c>
      <c r="G196" s="90">
        <v>1.4877700630228762E-2</v>
      </c>
      <c r="H196" s="90">
        <v>1.6328976392299507E-2</v>
      </c>
      <c r="I196" s="90">
        <v>1.7504725964878412E-2</v>
      </c>
      <c r="J196" s="90">
        <v>1.8463864273315856E-2</v>
      </c>
    </row>
    <row r="197" spans="3:10" x14ac:dyDescent="0.25">
      <c r="C197" s="82">
        <v>8.6891741014706696E-3</v>
      </c>
      <c r="D197" s="89">
        <v>1.2313001708185074E-2</v>
      </c>
      <c r="E197" s="89">
        <v>1.5614359976585241E-2</v>
      </c>
      <c r="F197" s="89">
        <v>1.8485054828045973E-2</v>
      </c>
      <c r="G197" s="90">
        <v>2.1004860994607893E-2</v>
      </c>
      <c r="H197" s="90">
        <v>2.3192099060846214E-2</v>
      </c>
      <c r="I197" s="90">
        <v>2.5238299322865802E-2</v>
      </c>
      <c r="J197" s="90">
        <v>2.7165361747012614E-2</v>
      </c>
    </row>
    <row r="198" spans="3:10" x14ac:dyDescent="0.25">
      <c r="C198" s="82">
        <v>2.3243992915514225E-2</v>
      </c>
      <c r="D198" s="89">
        <v>3.0699981337954523E-2</v>
      </c>
      <c r="E198" s="89">
        <v>3.6037055139864424E-2</v>
      </c>
      <c r="F198" s="89">
        <v>3.9418124252214908E-2</v>
      </c>
      <c r="G198" s="90">
        <v>4.1343871570451107E-2</v>
      </c>
      <c r="H198" s="90">
        <v>4.2022302565919746E-2</v>
      </c>
      <c r="I198" s="90">
        <v>4.1871250995156067E-2</v>
      </c>
      <c r="J198" s="90">
        <v>4.0942897125192113E-2</v>
      </c>
    </row>
    <row r="199" spans="3:10" x14ac:dyDescent="0.25">
      <c r="C199" s="82">
        <v>2.2614830628584034E-2</v>
      </c>
      <c r="D199" s="89">
        <v>2.2725875253446014E-2</v>
      </c>
      <c r="E199" s="89">
        <v>2.2510408934617573E-2</v>
      </c>
      <c r="F199" s="89">
        <v>2.2387026529568237E-2</v>
      </c>
      <c r="G199" s="90">
        <v>2.2550678866814569E-2</v>
      </c>
      <c r="H199" s="90">
        <v>2.2945555619293432E-2</v>
      </c>
      <c r="I199" s="90">
        <v>2.3651054859195757E-2</v>
      </c>
      <c r="J199" s="90">
        <v>2.4576030321823945E-2</v>
      </c>
    </row>
    <row r="200" spans="3:10" x14ac:dyDescent="0.25">
      <c r="C200" s="82">
        <v>3.3629679018653005E-2</v>
      </c>
      <c r="D200" s="89">
        <v>3.6923115965996144E-2</v>
      </c>
      <c r="E200" s="89">
        <v>3.8183461460027095E-2</v>
      </c>
      <c r="F200" s="89">
        <v>3.8226781771931673E-2</v>
      </c>
      <c r="G200" s="90">
        <v>3.762132017574861E-2</v>
      </c>
      <c r="H200" s="90">
        <v>3.6476292309211913E-2</v>
      </c>
      <c r="I200" s="90">
        <v>3.5071729942787226E-2</v>
      </c>
      <c r="J200" s="90">
        <v>3.3386649329800934E-2</v>
      </c>
    </row>
    <row r="201" spans="3:10" x14ac:dyDescent="0.25">
      <c r="C201" s="82">
        <v>4.791553861651314E-2</v>
      </c>
      <c r="D201" s="89">
        <v>5.1237246164399723E-2</v>
      </c>
      <c r="E201" s="89">
        <v>5.1974346155245911E-2</v>
      </c>
      <c r="F201" s="89">
        <v>5.1492019522556998E-2</v>
      </c>
      <c r="G201" s="90">
        <v>5.0609240297193735E-2</v>
      </c>
      <c r="H201" s="90">
        <v>4.941360309609634E-2</v>
      </c>
      <c r="I201" s="90">
        <v>4.8168506909496395E-2</v>
      </c>
      <c r="J201" s="90">
        <v>4.6705683627578272E-2</v>
      </c>
    </row>
    <row r="202" spans="3:10" x14ac:dyDescent="0.25">
      <c r="C202" s="82">
        <v>5.3853277752271868E-3</v>
      </c>
      <c r="D202" s="89">
        <v>9.1968583115078183E-3</v>
      </c>
      <c r="E202" s="89">
        <v>1.3247835694168594E-2</v>
      </c>
      <c r="F202" s="89">
        <v>1.7106677728871502E-2</v>
      </c>
      <c r="G202" s="90">
        <v>2.0628352099209189E-2</v>
      </c>
      <c r="H202" s="90">
        <v>2.372521754766363E-2</v>
      </c>
      <c r="I202" s="90">
        <v>2.6549112753297157E-2</v>
      </c>
      <c r="J202" s="90">
        <v>2.9107443466447634E-2</v>
      </c>
    </row>
    <row r="203" spans="3:10" x14ac:dyDescent="0.25">
      <c r="C203" s="82">
        <v>3.9309069306237322E-3</v>
      </c>
      <c r="D203" s="89">
        <v>5.7911959247105857E-3</v>
      </c>
      <c r="E203" s="89">
        <v>7.5290444459324797E-3</v>
      </c>
      <c r="F203" s="89">
        <v>9.0217364850487987E-3</v>
      </c>
      <c r="G203" s="90">
        <v>1.0251403184637176E-2</v>
      </c>
      <c r="H203" s="90">
        <v>1.1190323429031342E-2</v>
      </c>
      <c r="I203" s="90">
        <v>1.1915468643688655E-2</v>
      </c>
      <c r="J203" s="90">
        <v>1.244090844858009E-2</v>
      </c>
    </row>
    <row r="204" spans="3:10" x14ac:dyDescent="0.25">
      <c r="C204" s="82">
        <v>3.3197126043819389E-3</v>
      </c>
      <c r="D204" s="89">
        <v>5.2336421348703312E-3</v>
      </c>
      <c r="E204" s="89">
        <v>7.1580173333587564E-3</v>
      </c>
      <c r="F204" s="89">
        <v>8.8927235014412392E-3</v>
      </c>
      <c r="G204" s="90">
        <v>1.0350922218770672E-2</v>
      </c>
      <c r="H204" s="90">
        <v>1.1460976844392843E-2</v>
      </c>
      <c r="I204" s="90">
        <v>1.2279354761098293E-2</v>
      </c>
      <c r="J204" s="90">
        <v>1.2812511051160326E-2</v>
      </c>
    </row>
    <row r="205" spans="3:10" x14ac:dyDescent="0.25">
      <c r="C205" s="82">
        <v>5.0913751467201104E-3</v>
      </c>
      <c r="D205" s="89">
        <v>8.1357510543377184E-3</v>
      </c>
      <c r="E205" s="89">
        <v>1.107846819230951E-2</v>
      </c>
      <c r="F205" s="89">
        <v>1.3629995030128027E-2</v>
      </c>
      <c r="G205" s="90">
        <v>1.5748276475486434E-2</v>
      </c>
      <c r="H205" s="90">
        <v>1.7421041784092699E-2</v>
      </c>
      <c r="I205" s="90">
        <v>1.8801154181595503E-2</v>
      </c>
      <c r="J205" s="90">
        <v>1.9928364617702549E-2</v>
      </c>
    </row>
    <row r="206" spans="3:10" x14ac:dyDescent="0.25">
      <c r="C206" s="82">
        <v>8.2465676286742867E-2</v>
      </c>
      <c r="D206" s="89">
        <v>7.6712400097802044E-2</v>
      </c>
      <c r="E206" s="89">
        <v>7.0581689265260608E-2</v>
      </c>
      <c r="F206" s="89">
        <v>6.5334165457356971E-2</v>
      </c>
      <c r="G206" s="90">
        <v>6.1297924075835841E-2</v>
      </c>
      <c r="H206" s="90">
        <v>5.8077426402820487E-2</v>
      </c>
      <c r="I206" s="90">
        <v>5.5685801568068655E-2</v>
      </c>
      <c r="J206" s="90">
        <v>5.3744200251838709E-2</v>
      </c>
    </row>
    <row r="207" spans="3:10" x14ac:dyDescent="0.25">
      <c r="C207" s="82">
        <v>1.1808043683642022E-2</v>
      </c>
      <c r="D207" s="89">
        <v>1.7306735950360176E-2</v>
      </c>
      <c r="E207" s="89">
        <v>2.190065684704319E-2</v>
      </c>
      <c r="F207" s="89">
        <v>2.5337740264548589E-2</v>
      </c>
      <c r="G207" s="90">
        <v>2.782543982511056E-2</v>
      </c>
      <c r="H207" s="90">
        <v>2.9531670704234233E-2</v>
      </c>
      <c r="I207" s="90">
        <v>3.0815964361362511E-2</v>
      </c>
      <c r="J207" s="90">
        <v>3.1768886550732275E-2</v>
      </c>
    </row>
    <row r="208" spans="3:10" x14ac:dyDescent="0.25">
      <c r="C208" s="82">
        <v>1.1175260293891855E-2</v>
      </c>
      <c r="D208" s="89">
        <v>1.4329981875984346E-2</v>
      </c>
      <c r="E208" s="89">
        <v>1.6953266382705348E-2</v>
      </c>
      <c r="F208" s="89">
        <v>1.9042393523246562E-2</v>
      </c>
      <c r="G208" s="90">
        <v>2.0684094033538599E-2</v>
      </c>
      <c r="H208" s="90">
        <v>2.18604211734643E-2</v>
      </c>
      <c r="I208" s="90">
        <v>2.2718352163265166E-2</v>
      </c>
      <c r="J208" s="90">
        <v>2.3256424921842333E-2</v>
      </c>
    </row>
    <row r="209" spans="3:10" x14ac:dyDescent="0.25">
      <c r="C209" s="82">
        <v>1.219537974818153E-3</v>
      </c>
      <c r="D209" s="89">
        <v>2.6974040305136125E-3</v>
      </c>
      <c r="E209" s="89">
        <v>4.577404111075236E-3</v>
      </c>
      <c r="F209" s="89">
        <v>6.5281509662435868E-3</v>
      </c>
      <c r="G209" s="90">
        <v>8.3206266090268891E-3</v>
      </c>
      <c r="H209" s="90">
        <v>9.8150068547341908E-3</v>
      </c>
      <c r="I209" s="90">
        <v>1.1034200553420711E-2</v>
      </c>
      <c r="J209" s="90">
        <v>1.1987033973413923E-2</v>
      </c>
    </row>
    <row r="210" spans="3:10" x14ac:dyDescent="0.25">
      <c r="C210" s="82">
        <v>1.6069941377937276E-2</v>
      </c>
      <c r="D210" s="89">
        <v>1.8211834327807305E-2</v>
      </c>
      <c r="E210" s="89">
        <v>1.9284870959517673E-2</v>
      </c>
      <c r="F210" s="89">
        <v>1.9618635138760641E-2</v>
      </c>
      <c r="G210" s="90">
        <v>1.9486709572766343E-2</v>
      </c>
      <c r="H210" s="90">
        <v>1.8962033034991253E-2</v>
      </c>
      <c r="I210" s="90">
        <v>1.822132605488519E-2</v>
      </c>
      <c r="J210" s="90">
        <v>1.7289961468680816E-2</v>
      </c>
    </row>
    <row r="211" spans="3:10" x14ac:dyDescent="0.25">
      <c r="C211" s="82">
        <v>5.5520065440553008E-3</v>
      </c>
      <c r="D211" s="89">
        <v>8.4213300369913747E-3</v>
      </c>
      <c r="E211" s="89">
        <v>1.0881366870389908E-2</v>
      </c>
      <c r="F211" s="89">
        <v>1.2722187897948458E-2</v>
      </c>
      <c r="G211" s="90">
        <v>1.3995270631461961E-2</v>
      </c>
      <c r="H211" s="90">
        <v>1.4760766123762405E-2</v>
      </c>
      <c r="I211" s="90">
        <v>1.5195810077885969E-2</v>
      </c>
      <c r="J211" s="90">
        <v>1.535901309111415E-2</v>
      </c>
    </row>
    <row r="212" spans="3:10" x14ac:dyDescent="0.25">
      <c r="C212" s="82">
        <v>2.597694934198902E-2</v>
      </c>
      <c r="D212" s="89">
        <v>3.2088881167487829E-2</v>
      </c>
      <c r="E212" s="89">
        <v>3.6390877617127192E-2</v>
      </c>
      <c r="F212" s="89">
        <v>3.9291430208756618E-2</v>
      </c>
      <c r="G212" s="90">
        <v>4.127965697894518E-2</v>
      </c>
      <c r="H212" s="90">
        <v>4.2474328601263198E-2</v>
      </c>
      <c r="I212" s="90">
        <v>4.3192170963062194E-2</v>
      </c>
      <c r="J212" s="90">
        <v>4.337512183076922E-2</v>
      </c>
    </row>
    <row r="213" spans="3:10" x14ac:dyDescent="0.25">
      <c r="C213" s="82">
        <v>2.1891812427692389E-3</v>
      </c>
      <c r="D213" s="89">
        <v>4.6677066839298431E-3</v>
      </c>
      <c r="E213" s="89">
        <v>7.7565317626647123E-3</v>
      </c>
      <c r="F213" s="89">
        <v>1.0965568911512819E-2</v>
      </c>
      <c r="G213" s="90">
        <v>1.3990616011960839E-2</v>
      </c>
      <c r="H213" s="90">
        <v>1.6651603176511504E-2</v>
      </c>
      <c r="I213" s="90">
        <v>1.9007765699813887E-2</v>
      </c>
      <c r="J213" s="90">
        <v>2.1064142560186828E-2</v>
      </c>
    </row>
    <row r="214" spans="3:10" x14ac:dyDescent="0.25">
      <c r="C214" s="82">
        <v>1.6023367711499554E-2</v>
      </c>
      <c r="D214" s="89">
        <v>2.1104312686367439E-2</v>
      </c>
      <c r="E214" s="89">
        <v>2.4947904466542482E-2</v>
      </c>
      <c r="F214" s="89">
        <v>2.7592511810950546E-2</v>
      </c>
      <c r="G214" s="90">
        <v>2.9297548521290663E-2</v>
      </c>
      <c r="H214" s="90">
        <v>3.0157258441551985E-2</v>
      </c>
      <c r="I214" s="90">
        <v>3.0458323066227776E-2</v>
      </c>
      <c r="J214" s="90">
        <v>3.025278741868485E-2</v>
      </c>
    </row>
    <row r="215" spans="3:10" x14ac:dyDescent="0.25">
      <c r="C215" s="82">
        <v>1.2326024499409538E-2</v>
      </c>
      <c r="D215" s="89">
        <v>1.5957415687885831E-2</v>
      </c>
      <c r="E215" s="89">
        <v>1.896397356770842E-2</v>
      </c>
      <c r="F215" s="89">
        <v>2.1428542390534426E-2</v>
      </c>
      <c r="G215" s="90">
        <v>2.3562515135443638E-2</v>
      </c>
      <c r="H215" s="90">
        <v>2.5447228279867257E-2</v>
      </c>
      <c r="I215" s="90">
        <v>2.7325372808808628E-2</v>
      </c>
      <c r="J215" s="90">
        <v>2.9235882234315013E-2</v>
      </c>
    </row>
    <row r="216" spans="3:10" x14ac:dyDescent="0.25">
      <c r="C216" s="82">
        <v>4.5631952725376582E-3</v>
      </c>
      <c r="D216" s="89">
        <v>7.4246693332176011E-3</v>
      </c>
      <c r="E216" s="89">
        <v>1.0204366071318381E-2</v>
      </c>
      <c r="F216" s="89">
        <v>1.2598210470246125E-2</v>
      </c>
      <c r="G216" s="90">
        <v>1.4551353851671651E-2</v>
      </c>
      <c r="H216" s="90">
        <v>1.6053173515408248E-2</v>
      </c>
      <c r="I216" s="90">
        <v>1.725556580776991E-2</v>
      </c>
      <c r="J216" s="90">
        <v>1.8212676314897789E-2</v>
      </c>
    </row>
    <row r="217" spans="3:10" x14ac:dyDescent="0.25">
      <c r="C217" s="82">
        <v>8.7658756552426095E-3</v>
      </c>
      <c r="D217" s="89">
        <v>1.0502878080995499E-2</v>
      </c>
      <c r="E217" s="89">
        <v>1.1657374582203412E-2</v>
      </c>
      <c r="F217" s="89">
        <v>1.236110474475526E-2</v>
      </c>
      <c r="G217" s="90">
        <v>1.2767414009744096E-2</v>
      </c>
      <c r="H217" s="90">
        <v>1.2927395576773876E-2</v>
      </c>
      <c r="I217" s="90">
        <v>1.2967371949245432E-2</v>
      </c>
      <c r="J217" s="90">
        <v>1.2908367094341823E-2</v>
      </c>
    </row>
    <row r="218" spans="3:10" x14ac:dyDescent="0.25">
      <c r="C218" s="82">
        <v>2.2919111860262541E-3</v>
      </c>
      <c r="D218" s="89">
        <v>4.9690284809328286E-3</v>
      </c>
      <c r="E218" s="89">
        <v>8.4551280391143013E-3</v>
      </c>
      <c r="F218" s="89">
        <v>1.2247357694046418E-2</v>
      </c>
      <c r="G218" s="90">
        <v>1.5978545758586007E-2</v>
      </c>
      <c r="H218" s="90">
        <v>1.9398390047188071E-2</v>
      </c>
      <c r="I218" s="90">
        <v>2.2539452199825203E-2</v>
      </c>
      <c r="J218" s="90">
        <v>2.5382572758563704E-2</v>
      </c>
    </row>
    <row r="219" spans="3:10" x14ac:dyDescent="0.25">
      <c r="C219" s="82">
        <v>4.6679042962575704E-2</v>
      </c>
      <c r="D219" s="89">
        <v>4.122580706457326E-2</v>
      </c>
      <c r="E219" s="89">
        <v>3.6904251341387945E-2</v>
      </c>
      <c r="F219" s="89">
        <v>3.3704786385553097E-2</v>
      </c>
      <c r="G219" s="90">
        <v>3.1429321909079766E-2</v>
      </c>
      <c r="H219" s="90">
        <v>2.9689773766602451E-2</v>
      </c>
      <c r="I219" s="90">
        <v>2.8408689564962179E-2</v>
      </c>
      <c r="J219" s="90">
        <v>2.736505466054941E-2</v>
      </c>
    </row>
    <row r="220" spans="3:10" x14ac:dyDescent="0.25">
      <c r="C220" s="82">
        <v>4.119882902133061E-3</v>
      </c>
      <c r="D220" s="89">
        <v>6.0080684906235471E-3</v>
      </c>
      <c r="E220" s="89">
        <v>7.7239268066935192E-3</v>
      </c>
      <c r="F220" s="89">
        <v>9.1479228349661754E-3</v>
      </c>
      <c r="G220" s="90">
        <v>1.0286796189140142E-2</v>
      </c>
      <c r="H220" s="90">
        <v>1.1147807845752606E-2</v>
      </c>
      <c r="I220" s="90">
        <v>1.1842546146497804E-2</v>
      </c>
      <c r="J220" s="90">
        <v>1.2411607976136217E-2</v>
      </c>
    </row>
    <row r="221" spans="3:10" x14ac:dyDescent="0.25">
      <c r="C221" s="82">
        <v>4.5006564024247832E-2</v>
      </c>
      <c r="D221" s="89">
        <v>3.6470957304000948E-2</v>
      </c>
      <c r="E221" s="89">
        <v>3.1041243789294241E-2</v>
      </c>
      <c r="F221" s="89">
        <v>2.7502874181889809E-2</v>
      </c>
      <c r="G221" s="90">
        <v>2.5132590313324057E-2</v>
      </c>
      <c r="H221" s="90">
        <v>2.3362290477118425E-2</v>
      </c>
      <c r="I221" s="90">
        <v>2.2017255614913561E-2</v>
      </c>
      <c r="J221" s="90">
        <v>2.0878988901898484E-2</v>
      </c>
    </row>
    <row r="222" spans="3:10" x14ac:dyDescent="0.25">
      <c r="C222" s="82">
        <v>1.6621652229113571E-3</v>
      </c>
      <c r="D222" s="89">
        <v>3.0621167062090996E-3</v>
      </c>
      <c r="E222" s="89">
        <v>4.705596737348999E-3</v>
      </c>
      <c r="F222" s="89">
        <v>6.3994956594255964E-3</v>
      </c>
      <c r="G222" s="90">
        <v>8.0118159329122546E-3</v>
      </c>
      <c r="H222" s="90">
        <v>9.42444218189218E-3</v>
      </c>
      <c r="I222" s="90">
        <v>1.0629801232256965E-2</v>
      </c>
      <c r="J222" s="90">
        <v>1.1591835615065584E-2</v>
      </c>
    </row>
    <row r="223" spans="3:10" x14ac:dyDescent="0.25">
      <c r="C223" s="82">
        <v>4.4295782770242077E-2</v>
      </c>
      <c r="D223" s="89">
        <v>4.08977211769797E-2</v>
      </c>
      <c r="E223" s="89">
        <v>3.8004519479052347E-2</v>
      </c>
      <c r="F223" s="89">
        <v>3.5795030859349847E-2</v>
      </c>
      <c r="G223" s="90">
        <v>3.4234030943371054E-2</v>
      </c>
      <c r="H223" s="90">
        <v>3.3030379237258545E-2</v>
      </c>
      <c r="I223" s="90">
        <v>3.2184526130374702E-2</v>
      </c>
      <c r="J223" s="90">
        <v>3.1501981767946934E-2</v>
      </c>
    </row>
    <row r="224" spans="3:10" x14ac:dyDescent="0.25">
      <c r="C224" s="82">
        <v>9.3576290531089679E-3</v>
      </c>
      <c r="D224" s="89">
        <v>1.0344027402915941E-2</v>
      </c>
      <c r="E224" s="89">
        <v>1.0863664375561346E-2</v>
      </c>
      <c r="F224" s="89">
        <v>1.1116820355556991E-2</v>
      </c>
      <c r="G224" s="90">
        <v>1.1254478906883815E-2</v>
      </c>
      <c r="H224" s="90">
        <v>1.1311847053846384E-2</v>
      </c>
      <c r="I224" s="90">
        <v>1.1387033098457558E-2</v>
      </c>
      <c r="J224" s="90">
        <v>1.1490315319518104E-2</v>
      </c>
    </row>
    <row r="225" spans="3:10" x14ac:dyDescent="0.25">
      <c r="C225" s="82">
        <v>5.6110086573400563E-3</v>
      </c>
      <c r="D225" s="89">
        <v>8.8832375851854248E-3</v>
      </c>
      <c r="E225" s="89">
        <v>1.197326520082799E-2</v>
      </c>
      <c r="F225" s="89">
        <v>1.4566269985031679E-2</v>
      </c>
      <c r="G225" s="90">
        <v>1.6620399725606499E-2</v>
      </c>
      <c r="H225" s="90">
        <v>1.8124885129405566E-2</v>
      </c>
      <c r="I225" s="90">
        <v>1.9238428111881627E-2</v>
      </c>
      <c r="J225" s="90">
        <v>1.99975494461593E-2</v>
      </c>
    </row>
    <row r="226" spans="3:10" x14ac:dyDescent="0.25">
      <c r="C226" s="82">
        <v>1.3505893987054037E-2</v>
      </c>
      <c r="D226" s="89">
        <v>1.7242627834407002E-2</v>
      </c>
      <c r="E226" s="89">
        <v>1.9848023354084265E-2</v>
      </c>
      <c r="F226" s="89">
        <v>2.1490664575805968E-2</v>
      </c>
      <c r="G226" s="90">
        <v>2.2467390079575628E-2</v>
      </c>
      <c r="H226" s="90">
        <v>2.2902758581132113E-2</v>
      </c>
      <c r="I226" s="90">
        <v>2.303695115469816E-2</v>
      </c>
      <c r="J226" s="90">
        <v>2.2910907023414251E-2</v>
      </c>
    </row>
    <row r="227" spans="3:10" x14ac:dyDescent="0.25">
      <c r="C227" s="82">
        <v>5.5068380547918143E-3</v>
      </c>
      <c r="D227" s="89">
        <v>9.6600293855265956E-3</v>
      </c>
      <c r="E227" s="89">
        <v>1.3983976814835276E-2</v>
      </c>
      <c r="F227" s="89">
        <v>1.784778059677938E-2</v>
      </c>
      <c r="G227" s="90">
        <v>2.1005531705449464E-2</v>
      </c>
      <c r="H227" s="90">
        <v>2.3355510739822834E-2</v>
      </c>
      <c r="I227" s="90">
        <v>2.5090630852393093E-2</v>
      </c>
      <c r="J227" s="90">
        <v>2.6288260345356453E-2</v>
      </c>
    </row>
    <row r="228" spans="3:10" x14ac:dyDescent="0.25">
      <c r="C228" s="82">
        <v>4.8272195169250798E-3</v>
      </c>
      <c r="D228" s="89">
        <v>7.3370184420089319E-3</v>
      </c>
      <c r="E228" s="89">
        <v>9.7701035127386142E-3</v>
      </c>
      <c r="F228" s="89">
        <v>1.1958211361581077E-2</v>
      </c>
      <c r="G228" s="90">
        <v>1.3883512327144215E-2</v>
      </c>
      <c r="H228" s="90">
        <v>1.5517233655721104E-2</v>
      </c>
      <c r="I228" s="90">
        <v>1.6967619969879204E-2</v>
      </c>
      <c r="J228" s="90">
        <v>1.8246924922805996E-2</v>
      </c>
    </row>
    <row r="229" spans="3:10" x14ac:dyDescent="0.25">
      <c r="C229" s="82">
        <v>5.4168225688451524E-3</v>
      </c>
      <c r="D229" s="89">
        <v>8.7777991535109498E-3</v>
      </c>
      <c r="E229" s="89">
        <v>1.2431255400864575E-2</v>
      </c>
      <c r="F229" s="89">
        <v>1.607414132054822E-2</v>
      </c>
      <c r="G229" s="90">
        <v>1.9557366812809687E-2</v>
      </c>
      <c r="H229" s="90">
        <v>2.2730355226143455E-2</v>
      </c>
      <c r="I229" s="90">
        <v>2.567007924727031E-2</v>
      </c>
      <c r="J229" s="90">
        <v>2.8341102061213191E-2</v>
      </c>
    </row>
    <row r="230" spans="3:10" x14ac:dyDescent="0.25">
      <c r="C230" s="82">
        <v>2.13131652871036E-2</v>
      </c>
      <c r="D230" s="89">
        <v>2.4994895357724763E-2</v>
      </c>
      <c r="E230" s="89">
        <v>2.7671350584853347E-2</v>
      </c>
      <c r="F230" s="89">
        <v>2.9644357694043083E-2</v>
      </c>
      <c r="G230" s="90">
        <v>3.1184855959594353E-2</v>
      </c>
      <c r="H230" s="90">
        <v>3.2298444291403425E-2</v>
      </c>
      <c r="I230" s="90">
        <v>3.3181210360711907E-2</v>
      </c>
      <c r="J230" s="90">
        <v>3.3778527194740435E-2</v>
      </c>
    </row>
    <row r="231" spans="3:10" x14ac:dyDescent="0.25">
      <c r="C231" s="82">
        <v>2.3053455008258662E-2</v>
      </c>
      <c r="D231" s="89">
        <v>2.4112058607757354E-2</v>
      </c>
      <c r="E231" s="89">
        <v>2.3992390308537965E-2</v>
      </c>
      <c r="F231" s="89">
        <v>2.3406411668340378E-2</v>
      </c>
      <c r="G231" s="90">
        <v>2.2780167765276717E-2</v>
      </c>
      <c r="H231" s="90">
        <v>2.2196177155628081E-2</v>
      </c>
      <c r="I231" s="90">
        <v>2.1814676021525703E-2</v>
      </c>
      <c r="J231" s="90">
        <v>2.1601775739747094E-2</v>
      </c>
    </row>
    <row r="232" spans="3:10" x14ac:dyDescent="0.25">
      <c r="C232" s="82">
        <v>1.8095708695646184E-3</v>
      </c>
      <c r="D232" s="89">
        <v>3.0454623038364123E-3</v>
      </c>
      <c r="E232" s="89">
        <v>4.3890689696904532E-3</v>
      </c>
      <c r="F232" s="89">
        <v>5.6948557735793243E-3</v>
      </c>
      <c r="G232" s="90">
        <v>6.8864538888303954E-3</v>
      </c>
      <c r="H232" s="90">
        <v>7.9051162559982558E-3</v>
      </c>
      <c r="I232" s="90">
        <v>8.7878698791602795E-3</v>
      </c>
      <c r="J232" s="90">
        <v>9.5454980593646793E-3</v>
      </c>
    </row>
    <row r="233" spans="3:10" x14ac:dyDescent="0.25">
      <c r="C233" s="82">
        <v>9.5144962616780463E-3</v>
      </c>
      <c r="D233" s="89">
        <v>1.237716388707181E-2</v>
      </c>
      <c r="E233" s="89">
        <v>1.4594145589876775E-2</v>
      </c>
      <c r="F233" s="89">
        <v>1.6198920226279955E-2</v>
      </c>
      <c r="G233" s="90">
        <v>1.7332759906358259E-2</v>
      </c>
      <c r="H233" s="90">
        <v>1.8040420965589721E-2</v>
      </c>
      <c r="I233" s="90">
        <v>1.8488094843252385E-2</v>
      </c>
      <c r="J233" s="90">
        <v>1.8707290524244597E-2</v>
      </c>
    </row>
    <row r="234" spans="3:10" x14ac:dyDescent="0.25">
      <c r="C234" s="82">
        <v>9.8223317808242422E-3</v>
      </c>
      <c r="D234" s="89">
        <v>1.3421255792249141E-2</v>
      </c>
      <c r="E234" s="89">
        <v>1.6758517860614299E-2</v>
      </c>
      <c r="F234" s="89">
        <v>1.9719369691257507E-2</v>
      </c>
      <c r="G234" s="90">
        <v>2.2317094294280772E-2</v>
      </c>
      <c r="H234" s="90">
        <v>2.4483704268582433E-2</v>
      </c>
      <c r="I234" s="90">
        <v>2.6346328511366639E-2</v>
      </c>
      <c r="J234" s="90">
        <v>2.7871231964019572E-2</v>
      </c>
    </row>
    <row r="235" spans="3:10" x14ac:dyDescent="0.25">
      <c r="C235" s="82">
        <v>1.047271056177481E-2</v>
      </c>
      <c r="D235" s="89">
        <v>1.3301175285778736E-2</v>
      </c>
      <c r="E235" s="89">
        <v>1.565923178767183E-2</v>
      </c>
      <c r="F235" s="89">
        <v>1.7573650708809598E-2</v>
      </c>
      <c r="G235" s="90">
        <v>1.9145840399664684E-2</v>
      </c>
      <c r="H235" s="90">
        <v>2.0375612754349674E-2</v>
      </c>
      <c r="I235" s="90">
        <v>2.1412451588507533E-2</v>
      </c>
      <c r="J235" s="90">
        <v>2.2264621854085679E-2</v>
      </c>
    </row>
    <row r="236" spans="3:10" x14ac:dyDescent="0.25">
      <c r="C236" s="82">
        <v>2.9752889104522357E-2</v>
      </c>
      <c r="D236" s="89">
        <v>3.2950362138720997E-2</v>
      </c>
      <c r="E236" s="89">
        <v>3.4824071940311965E-2</v>
      </c>
      <c r="F236" s="89">
        <v>3.5884644383626506E-2</v>
      </c>
      <c r="G236" s="90">
        <v>3.6480756916464845E-2</v>
      </c>
      <c r="H236" s="90">
        <v>3.6597809020296773E-2</v>
      </c>
      <c r="I236" s="90">
        <v>3.6435375646905244E-2</v>
      </c>
      <c r="J236" s="90">
        <v>3.5918031129638359E-2</v>
      </c>
    </row>
    <row r="237" spans="3:10" x14ac:dyDescent="0.25">
      <c r="C237" s="82">
        <v>3.2834770578637233E-3</v>
      </c>
      <c r="D237" s="89">
        <v>5.4939023213432768E-3</v>
      </c>
      <c r="E237" s="89">
        <v>7.7213835441932062E-3</v>
      </c>
      <c r="F237" s="89">
        <v>9.6685170232663556E-3</v>
      </c>
      <c r="G237" s="90">
        <v>1.123522941399107E-2</v>
      </c>
      <c r="H237" s="90">
        <v>1.2389918206116462E-2</v>
      </c>
      <c r="I237" s="90">
        <v>1.3256653433315892E-2</v>
      </c>
      <c r="J237" s="90">
        <v>1.3899178534768684E-2</v>
      </c>
    </row>
    <row r="238" spans="3:10" x14ac:dyDescent="0.25">
      <c r="C238" s="82">
        <v>1.5025591765713608E-2</v>
      </c>
      <c r="D238" s="89">
        <v>2.0013420860280001E-2</v>
      </c>
      <c r="E238" s="89">
        <v>2.358482469593795E-2</v>
      </c>
      <c r="F238" s="89">
        <v>2.5862287524372113E-2</v>
      </c>
      <c r="G238" s="90">
        <v>2.7237398888530898E-2</v>
      </c>
      <c r="H238" s="90">
        <v>2.7922640538962762E-2</v>
      </c>
      <c r="I238" s="90">
        <v>2.8259940588780116E-2</v>
      </c>
      <c r="J238" s="90">
        <v>2.8327606513259079E-2</v>
      </c>
    </row>
    <row r="239" spans="3:10" x14ac:dyDescent="0.25">
      <c r="C239" s="82">
        <v>4.5276091218891769E-3</v>
      </c>
      <c r="D239" s="89">
        <v>7.0724530587434704E-3</v>
      </c>
      <c r="E239" s="89">
        <v>9.5231294088738237E-3</v>
      </c>
      <c r="F239" s="89">
        <v>1.1655922136324371E-2</v>
      </c>
      <c r="G239" s="90">
        <v>1.3430983271842454E-2</v>
      </c>
      <c r="H239" s="90">
        <v>1.4822895052474316E-2</v>
      </c>
      <c r="I239" s="90">
        <v>1.5949158034880038E-2</v>
      </c>
      <c r="J239" s="90">
        <v>1.6838197733548815E-2</v>
      </c>
    </row>
    <row r="240" spans="3:10" x14ac:dyDescent="0.25">
      <c r="C240" s="82">
        <v>2.7458811747137445E-2</v>
      </c>
      <c r="D240" s="89">
        <v>2.846107405973965E-2</v>
      </c>
      <c r="E240" s="89">
        <v>2.8459798623612888E-2</v>
      </c>
      <c r="F240" s="89">
        <v>2.8040271793456365E-2</v>
      </c>
      <c r="G240" s="90">
        <v>2.7534724329179212E-2</v>
      </c>
      <c r="H240" s="90">
        <v>2.6947774024231031E-2</v>
      </c>
      <c r="I240" s="90">
        <v>2.6430486956466721E-2</v>
      </c>
      <c r="J240" s="90">
        <v>2.5925565301175114E-2</v>
      </c>
    </row>
    <row r="241" spans="3:10" x14ac:dyDescent="0.25">
      <c r="C241" s="82">
        <v>2.9222977775307912E-2</v>
      </c>
      <c r="D241" s="89">
        <v>4.0502449196473188E-2</v>
      </c>
      <c r="E241" s="89">
        <v>4.8702272373528963E-2</v>
      </c>
      <c r="F241" s="89">
        <v>5.3885748488578931E-2</v>
      </c>
      <c r="G241" s="90">
        <v>5.6898891269676594E-2</v>
      </c>
      <c r="H241" s="90">
        <v>5.8232282106206297E-2</v>
      </c>
      <c r="I241" s="90">
        <v>5.8588641484215873E-2</v>
      </c>
      <c r="J241" s="90">
        <v>5.8063051178034987E-2</v>
      </c>
    </row>
    <row r="242" spans="3:10" x14ac:dyDescent="0.25">
      <c r="C242" s="82">
        <v>1.9135061347641117E-3</v>
      </c>
      <c r="D242" s="89">
        <v>3.6003636855073281E-3</v>
      </c>
      <c r="E242" s="89">
        <v>5.6105585249338879E-3</v>
      </c>
      <c r="F242" s="89">
        <v>7.6985179507588E-3</v>
      </c>
      <c r="G242" s="90">
        <v>9.7020774445438409E-3</v>
      </c>
      <c r="H242" s="90">
        <v>1.1494977514164386E-2</v>
      </c>
      <c r="I242" s="90">
        <v>1.309995594286247E-2</v>
      </c>
      <c r="J242" s="90">
        <v>1.4510607808175358E-2</v>
      </c>
    </row>
    <row r="243" spans="3:10" x14ac:dyDescent="0.25">
      <c r="C243" s="82">
        <v>1.3429646482518442E-3</v>
      </c>
      <c r="D243" s="89">
        <v>2.9468070983361236E-3</v>
      </c>
      <c r="E243" s="89">
        <v>4.9692423365694672E-3</v>
      </c>
      <c r="F243" s="89">
        <v>7.0347664934140557E-3</v>
      </c>
      <c r="G243" s="90">
        <v>8.8771787094881847E-3</v>
      </c>
      <c r="H243" s="90">
        <v>1.0334697357147957E-2</v>
      </c>
      <c r="I243" s="90">
        <v>1.1431656253074038E-2</v>
      </c>
      <c r="J243" s="90">
        <v>1.2188772390533608E-2</v>
      </c>
    </row>
    <row r="244" spans="3:10" x14ac:dyDescent="0.25">
      <c r="C244" s="82">
        <v>8.617340667908804E-3</v>
      </c>
      <c r="D244" s="89">
        <v>1.09673424275641E-2</v>
      </c>
      <c r="E244" s="89">
        <v>1.2913106746933746E-2</v>
      </c>
      <c r="F244" s="89">
        <v>1.4471310301665053E-2</v>
      </c>
      <c r="G244" s="90">
        <v>1.5720806388963452E-2</v>
      </c>
      <c r="H244" s="90">
        <v>1.6657416593874815E-2</v>
      </c>
      <c r="I244" s="90">
        <v>1.7401329206623448E-2</v>
      </c>
      <c r="J244" s="90">
        <v>1.796002892358663E-2</v>
      </c>
    </row>
    <row r="245" spans="3:10" x14ac:dyDescent="0.25">
      <c r="C245" s="82">
        <v>1.0327017093517304E-3</v>
      </c>
      <c r="D245" s="89">
        <v>2.5334184548139859E-3</v>
      </c>
      <c r="E245" s="89">
        <v>4.7300601023024169E-3</v>
      </c>
      <c r="F245" s="89">
        <v>7.3678018971353714E-3</v>
      </c>
      <c r="G245" s="90">
        <v>1.0194398588775062E-2</v>
      </c>
      <c r="H245" s="90">
        <v>1.299541125028441E-2</v>
      </c>
      <c r="I245" s="90">
        <v>1.5740526110328178E-2</v>
      </c>
      <c r="J245" s="90">
        <v>1.8387142412598288E-2</v>
      </c>
    </row>
    <row r="246" spans="3:10" x14ac:dyDescent="0.25">
      <c r="C246" s="82">
        <v>1.133586302676816E-2</v>
      </c>
      <c r="D246" s="89">
        <v>1.7047850897065436E-2</v>
      </c>
      <c r="E246" s="89">
        <v>2.239666538194213E-2</v>
      </c>
      <c r="F246" s="89">
        <v>2.6966496791129391E-2</v>
      </c>
      <c r="G246" s="90">
        <v>3.0702913254348627E-2</v>
      </c>
      <c r="H246" s="90">
        <v>3.3526908655396398E-2</v>
      </c>
      <c r="I246" s="90">
        <v>3.564765008419303E-2</v>
      </c>
      <c r="J246" s="90">
        <v>3.7051774586052903E-2</v>
      </c>
    </row>
    <row r="247" spans="3:10" x14ac:dyDescent="0.25">
      <c r="C247" s="82">
        <v>2.9869678008207657E-3</v>
      </c>
      <c r="D247" s="89">
        <v>5.7169748691269662E-3</v>
      </c>
      <c r="E247" s="89">
        <v>8.883404237577934E-3</v>
      </c>
      <c r="F247" s="89">
        <v>1.2042213794212995E-2</v>
      </c>
      <c r="G247" s="90">
        <v>1.4946423855790885E-2</v>
      </c>
      <c r="H247" s="90">
        <v>1.7435651122823075E-2</v>
      </c>
      <c r="I247" s="90">
        <v>1.9571896346058132E-2</v>
      </c>
      <c r="J247" s="90">
        <v>2.135017899108314E-2</v>
      </c>
    </row>
    <row r="248" spans="3:10" x14ac:dyDescent="0.25">
      <c r="C248" s="82">
        <v>4.6151093685039973E-3</v>
      </c>
      <c r="D248" s="89">
        <v>7.1552295761486695E-3</v>
      </c>
      <c r="E248" s="89">
        <v>9.6811658425206074E-3</v>
      </c>
      <c r="F248" s="89">
        <v>1.1999488466246409E-2</v>
      </c>
      <c r="G248" s="90">
        <v>1.4058641868498674E-2</v>
      </c>
      <c r="H248" s="90">
        <v>1.579442887034618E-2</v>
      </c>
      <c r="I248" s="90">
        <v>1.7285272331160634E-2</v>
      </c>
      <c r="J248" s="90">
        <v>1.851958642261041E-2</v>
      </c>
    </row>
    <row r="249" spans="3:10" x14ac:dyDescent="0.25">
      <c r="C249" s="82">
        <v>1.3269882614353025E-2</v>
      </c>
      <c r="D249" s="89">
        <v>1.9264804569770467E-2</v>
      </c>
      <c r="E249" s="89">
        <v>2.483056351880197E-2</v>
      </c>
      <c r="F249" s="89">
        <v>2.9624826970347393E-2</v>
      </c>
      <c r="G249" s="90">
        <v>3.3633981543312153E-2</v>
      </c>
      <c r="H249" s="90">
        <v>3.6786895183135722E-2</v>
      </c>
      <c r="I249" s="90">
        <v>3.9320897608984155E-2</v>
      </c>
      <c r="J249" s="90">
        <v>4.1224658341031777E-2</v>
      </c>
    </row>
    <row r="250" spans="3:10" x14ac:dyDescent="0.25">
      <c r="C250" s="82">
        <v>9.0712182269388972E-3</v>
      </c>
      <c r="D250" s="89">
        <v>1.3943315499186803E-2</v>
      </c>
      <c r="E250" s="89">
        <v>1.8210745295222555E-2</v>
      </c>
      <c r="F250" s="89">
        <v>2.1416939565515061E-2</v>
      </c>
      <c r="G250" s="90">
        <v>2.3555865404090114E-2</v>
      </c>
      <c r="H250" s="90">
        <v>2.467825091348913E-2</v>
      </c>
      <c r="I250" s="90">
        <v>2.5070911416781128E-2</v>
      </c>
      <c r="J250" s="90">
        <v>2.4849713531892723E-2</v>
      </c>
    </row>
    <row r="251" spans="3:10" x14ac:dyDescent="0.25">
      <c r="C251" s="82">
        <v>1.6462318027928264E-2</v>
      </c>
      <c r="D251" s="89">
        <v>1.8779391518559427E-2</v>
      </c>
      <c r="E251" s="89">
        <v>2.0675064803535034E-2</v>
      </c>
      <c r="F251" s="89">
        <v>2.2280910886355171E-2</v>
      </c>
      <c r="G251" s="90">
        <v>2.3687346418842424E-2</v>
      </c>
      <c r="H251" s="90">
        <v>2.4805183413681809E-2</v>
      </c>
      <c r="I251" s="90">
        <v>2.571857097282711E-2</v>
      </c>
      <c r="J251" s="90">
        <v>2.6345510096780243E-2</v>
      </c>
    </row>
    <row r="252" spans="3:10" x14ac:dyDescent="0.25">
      <c r="C252" s="82">
        <v>5.1820304610783879E-3</v>
      </c>
      <c r="D252" s="89">
        <v>7.8110837716638994E-3</v>
      </c>
      <c r="E252" s="89">
        <v>1.0226308658668137E-2</v>
      </c>
      <c r="F252" s="89">
        <v>1.2221334055914981E-2</v>
      </c>
      <c r="G252" s="90">
        <v>1.3774800560633953E-2</v>
      </c>
      <c r="H252" s="90">
        <v>1.4870409692131232E-2</v>
      </c>
      <c r="I252" s="90">
        <v>1.5631947810734469E-2</v>
      </c>
      <c r="J252" s="90">
        <v>1.6091325755843395E-2</v>
      </c>
    </row>
    <row r="253" spans="3:10" x14ac:dyDescent="0.25">
      <c r="C253" s="82">
        <v>5.4541292539920768E-3</v>
      </c>
      <c r="D253" s="89">
        <v>9.6299031604903836E-3</v>
      </c>
      <c r="E253" s="89">
        <v>1.3880288264616751E-2</v>
      </c>
      <c r="F253" s="89">
        <v>1.7589999681737845E-2</v>
      </c>
      <c r="G253" s="90">
        <v>2.0571728071006781E-2</v>
      </c>
      <c r="H253" s="90">
        <v>2.2764015876736488E-2</v>
      </c>
      <c r="I253" s="90">
        <v>2.4357634135978985E-2</v>
      </c>
      <c r="J253" s="90">
        <v>2.5405006903442922E-2</v>
      </c>
    </row>
    <row r="254" spans="3:10" x14ac:dyDescent="0.25">
      <c r="C254" s="82">
        <v>3.9965381732077122E-2</v>
      </c>
      <c r="D254" s="89">
        <v>4.3746107972298783E-2</v>
      </c>
      <c r="E254" s="89">
        <v>4.4732229771291716E-2</v>
      </c>
      <c r="F254" s="89">
        <v>4.4115884265242891E-2</v>
      </c>
      <c r="G254" s="90">
        <v>4.2748698197380031E-2</v>
      </c>
      <c r="H254" s="90">
        <v>4.0873108929528834E-2</v>
      </c>
      <c r="I254" s="90">
        <v>3.8859089987788677E-2</v>
      </c>
      <c r="J254" s="90">
        <v>3.6694074199844572E-2</v>
      </c>
    </row>
    <row r="255" spans="3:10" x14ac:dyDescent="0.25">
      <c r="C255" s="82">
        <v>4.5705065227427469E-3</v>
      </c>
      <c r="D255" s="89">
        <v>6.9821433233113557E-3</v>
      </c>
      <c r="E255" s="89">
        <v>9.4088797990911476E-3</v>
      </c>
      <c r="F255" s="89">
        <v>1.1644159903256691E-2</v>
      </c>
      <c r="G255" s="90">
        <v>1.3618369672782306E-2</v>
      </c>
      <c r="H255" s="90">
        <v>1.5275024391567402E-2</v>
      </c>
      <c r="I255" s="90">
        <v>1.6719598961868622E-2</v>
      </c>
      <c r="J255" s="90">
        <v>1.7979603552430057E-2</v>
      </c>
    </row>
    <row r="256" spans="3:10" x14ac:dyDescent="0.25">
      <c r="C256" s="82">
        <v>4.8956146954886367E-3</v>
      </c>
      <c r="D256" s="89">
        <v>8.0017760533867503E-3</v>
      </c>
      <c r="E256" s="89">
        <v>1.1330587043868075E-2</v>
      </c>
      <c r="F256" s="89">
        <v>1.459165081683865E-2</v>
      </c>
      <c r="G256" s="90">
        <v>1.7655209477887145E-2</v>
      </c>
      <c r="H256" s="90">
        <v>2.0388769940002063E-2</v>
      </c>
      <c r="I256" s="90">
        <v>2.284954163328709E-2</v>
      </c>
      <c r="J256" s="90">
        <v>2.4975490771628497E-2</v>
      </c>
    </row>
    <row r="257" spans="3:10" x14ac:dyDescent="0.25">
      <c r="C257" s="82">
        <v>2.7310327001474195E-2</v>
      </c>
      <c r="D257" s="89">
        <v>3.0595499712393556E-2</v>
      </c>
      <c r="E257" s="89">
        <v>3.2047077187558656E-2</v>
      </c>
      <c r="F257" s="89">
        <v>3.2506015944422408E-2</v>
      </c>
      <c r="G257" s="90">
        <v>3.2588957322105101E-2</v>
      </c>
      <c r="H257" s="90">
        <v>3.2459121485018678E-2</v>
      </c>
      <c r="I257" s="90">
        <v>3.237288725656174E-2</v>
      </c>
      <c r="J257" s="90">
        <v>3.2277362180643483E-2</v>
      </c>
    </row>
    <row r="258" spans="3:10" x14ac:dyDescent="0.25">
      <c r="C258" s="82">
        <v>1.437345769036423E-2</v>
      </c>
      <c r="D258" s="89">
        <v>2.0251333102322983E-2</v>
      </c>
      <c r="E258" s="89">
        <v>2.5372826453543555E-2</v>
      </c>
      <c r="F258" s="89">
        <v>2.9534161762349201E-2</v>
      </c>
      <c r="G258" s="90">
        <v>3.2823142794810502E-2</v>
      </c>
      <c r="H258" s="90">
        <v>3.5198491621550629E-2</v>
      </c>
      <c r="I258" s="90">
        <v>3.6862657338974411E-2</v>
      </c>
      <c r="J258" s="90">
        <v>3.7755313175011219E-2</v>
      </c>
    </row>
    <row r="259" spans="3:10" x14ac:dyDescent="0.25">
      <c r="C259" s="82">
        <v>1.0633811966531457E-2</v>
      </c>
      <c r="D259" s="89">
        <v>1.195359465286398E-2</v>
      </c>
      <c r="E259" s="89">
        <v>1.2766858225110672E-2</v>
      </c>
      <c r="F259" s="89">
        <v>1.3282549244096484E-2</v>
      </c>
      <c r="G259" s="90">
        <v>1.3664102035602614E-2</v>
      </c>
      <c r="H259" s="90">
        <v>1.3941376994711995E-2</v>
      </c>
      <c r="I259" s="90">
        <v>1.4221568514877094E-2</v>
      </c>
      <c r="J259" s="90">
        <v>1.4501969578399183E-2</v>
      </c>
    </row>
    <row r="260" spans="3:10" x14ac:dyDescent="0.25">
      <c r="C260" s="82">
        <v>2.3578331305204783E-2</v>
      </c>
      <c r="D260" s="89">
        <v>2.6156180999066476E-2</v>
      </c>
      <c r="E260" s="89">
        <v>2.7201777819678072E-2</v>
      </c>
      <c r="F260" s="89">
        <v>2.7373727516169098E-2</v>
      </c>
      <c r="G260" s="90">
        <v>2.7140832541115805E-2</v>
      </c>
      <c r="H260" s="90">
        <v>2.6612659038153821E-2</v>
      </c>
      <c r="I260" s="90">
        <v>2.5997975652722397E-2</v>
      </c>
      <c r="J260" s="90">
        <v>2.527021062637623E-2</v>
      </c>
    </row>
    <row r="261" spans="3:10" x14ac:dyDescent="0.25">
      <c r="C261" s="82">
        <v>5.382058662459676E-3</v>
      </c>
      <c r="D261" s="89">
        <v>9.6132569255513341E-3</v>
      </c>
      <c r="E261" s="89">
        <v>1.43540468275422E-2</v>
      </c>
      <c r="F261" s="89">
        <v>1.9016947390188565E-2</v>
      </c>
      <c r="G261" s="90">
        <v>2.3289231285591277E-2</v>
      </c>
      <c r="H261" s="90">
        <v>2.6950076527552193E-2</v>
      </c>
      <c r="I261" s="90">
        <v>3.0097400880480102E-2</v>
      </c>
      <c r="J261" s="90">
        <v>3.2706191449244922E-2</v>
      </c>
    </row>
    <row r="262" spans="3:10" x14ac:dyDescent="0.25">
      <c r="C262" s="82">
        <v>2.8723638400285814E-2</v>
      </c>
      <c r="D262" s="89">
        <v>3.1315838292375532E-2</v>
      </c>
      <c r="E262" s="89">
        <v>3.2188249229282206E-2</v>
      </c>
      <c r="F262" s="89">
        <v>3.211608336316428E-2</v>
      </c>
      <c r="G262" s="90">
        <v>3.1662267690033462E-2</v>
      </c>
      <c r="H262" s="90">
        <v>3.0986177492648783E-2</v>
      </c>
      <c r="I262" s="90">
        <v>3.0365633913927575E-2</v>
      </c>
      <c r="J262" s="90">
        <v>2.9794125467187571E-2</v>
      </c>
    </row>
    <row r="263" spans="3:10" x14ac:dyDescent="0.25">
      <c r="C263" s="82">
        <v>4.4786151555258752E-3</v>
      </c>
      <c r="D263" s="89">
        <v>7.952441992679157E-3</v>
      </c>
      <c r="E263" s="89">
        <v>1.1584967702751066E-2</v>
      </c>
      <c r="F263" s="89">
        <v>1.4839963591509318E-2</v>
      </c>
      <c r="G263" s="90">
        <v>1.7504495101240282E-2</v>
      </c>
      <c r="H263" s="90">
        <v>1.9478981327163514E-2</v>
      </c>
      <c r="I263" s="90">
        <v>2.0901309396865447E-2</v>
      </c>
      <c r="J263" s="90">
        <v>2.181030992917856E-2</v>
      </c>
    </row>
    <row r="264" spans="3:10" x14ac:dyDescent="0.25">
      <c r="C264" s="82">
        <v>5.8119102841686282E-2</v>
      </c>
      <c r="D264" s="89">
        <v>5.4779163341919408E-2</v>
      </c>
      <c r="E264" s="89">
        <v>5.0975364555908488E-2</v>
      </c>
      <c r="F264" s="89">
        <v>4.7760761491254973E-2</v>
      </c>
      <c r="G264" s="90">
        <v>4.5438792995874652E-2</v>
      </c>
      <c r="H264" s="90">
        <v>4.3721390466866565E-2</v>
      </c>
      <c r="I264" s="90">
        <v>4.2593525121540625E-2</v>
      </c>
      <c r="J264" s="90">
        <v>4.1736145276226905E-2</v>
      </c>
    </row>
    <row r="265" spans="3:10" x14ac:dyDescent="0.25">
      <c r="C265" s="82">
        <v>7.7664820953321795E-3</v>
      </c>
      <c r="D265" s="89">
        <v>1.2002363865751493E-2</v>
      </c>
      <c r="E265" s="89">
        <v>1.5739858623895382E-2</v>
      </c>
      <c r="F265" s="89">
        <v>1.862383731156253E-2</v>
      </c>
      <c r="G265" s="90">
        <v>2.0686296433611199E-2</v>
      </c>
      <c r="H265" s="90">
        <v>2.1985588262395845E-2</v>
      </c>
      <c r="I265" s="90">
        <v>2.2765594885198248E-2</v>
      </c>
      <c r="J265" s="90">
        <v>2.3103484073403204E-2</v>
      </c>
    </row>
    <row r="266" spans="3:10" x14ac:dyDescent="0.25">
      <c r="C266" s="82">
        <v>1.2015686441134535E-2</v>
      </c>
      <c r="D266" s="89">
        <v>1.6076331258132355E-2</v>
      </c>
      <c r="E266" s="89">
        <v>1.9203042241926045E-2</v>
      </c>
      <c r="F266" s="89">
        <v>2.1400013222966259E-2</v>
      </c>
      <c r="G266" s="90">
        <v>2.2903048620242422E-2</v>
      </c>
      <c r="H266" s="90">
        <v>2.3846468996974377E-2</v>
      </c>
      <c r="I266" s="90">
        <v>2.4511871220356488E-2</v>
      </c>
      <c r="J266" s="90">
        <v>2.4974137546014276E-2</v>
      </c>
    </row>
    <row r="267" spans="3:10" x14ac:dyDescent="0.25">
      <c r="C267" s="82">
        <v>8.660602614010587E-3</v>
      </c>
      <c r="D267" s="89">
        <v>1.2176716674943642E-2</v>
      </c>
      <c r="E267" s="89">
        <v>1.5397153938137282E-2</v>
      </c>
      <c r="F267" s="89">
        <v>1.8200027669645274E-2</v>
      </c>
      <c r="G267" s="90">
        <v>2.0639520368444242E-2</v>
      </c>
      <c r="H267" s="90">
        <v>2.2718161884070855E-2</v>
      </c>
      <c r="I267" s="90">
        <v>2.4622604586453895E-2</v>
      </c>
      <c r="J267" s="90">
        <v>2.6386524063783796E-2</v>
      </c>
    </row>
    <row r="268" spans="3:10" x14ac:dyDescent="0.25">
      <c r="C268" s="82">
        <v>1.2178322213623983E-2</v>
      </c>
      <c r="D268" s="89">
        <v>1.7995313899101462E-2</v>
      </c>
      <c r="E268" s="89">
        <v>2.2835736765478121E-2</v>
      </c>
      <c r="F268" s="89">
        <v>2.6411789387266713E-2</v>
      </c>
      <c r="G268" s="90">
        <v>2.890901812924971E-2</v>
      </c>
      <c r="H268" s="90">
        <v>3.0458207630708369E-2</v>
      </c>
      <c r="I268" s="90">
        <v>3.1389134518160312E-2</v>
      </c>
      <c r="J268" s="90">
        <v>3.1771240549610454E-2</v>
      </c>
    </row>
    <row r="269" spans="3:10" x14ac:dyDescent="0.25">
      <c r="C269" s="82">
        <v>2.1491409269061091E-3</v>
      </c>
      <c r="D269" s="89">
        <v>4.0350723998861257E-3</v>
      </c>
      <c r="E269" s="89">
        <v>6.2353076488698119E-3</v>
      </c>
      <c r="F269" s="89">
        <v>8.4114760075269558E-3</v>
      </c>
      <c r="G269" s="90">
        <v>1.0310395957233731E-2</v>
      </c>
      <c r="H269" s="90">
        <v>1.1733326765036588E-2</v>
      </c>
      <c r="I269" s="90">
        <v>1.2667414720340478E-2</v>
      </c>
      <c r="J269" s="90">
        <v>1.310256871046998E-2</v>
      </c>
    </row>
    <row r="270" spans="3:10" x14ac:dyDescent="0.25">
      <c r="C270" s="82">
        <v>7.1448320829992015E-2</v>
      </c>
      <c r="D270" s="89">
        <v>6.8160827468477306E-2</v>
      </c>
      <c r="E270" s="89">
        <v>6.3590029729562403E-2</v>
      </c>
      <c r="F270" s="89">
        <v>5.9182086820024793E-2</v>
      </c>
      <c r="G270" s="90">
        <v>5.5443488244240245E-2</v>
      </c>
      <c r="H270" s="90">
        <v>5.2114042720879085E-2</v>
      </c>
      <c r="I270" s="90">
        <v>4.9244506469422834E-2</v>
      </c>
      <c r="J270" s="90">
        <v>4.6522268541969718E-2</v>
      </c>
    </row>
    <row r="271" spans="3:10" x14ac:dyDescent="0.25">
      <c r="C271" s="82">
        <v>8.5325546576933125E-3</v>
      </c>
      <c r="D271" s="89">
        <v>1.2169030696051641E-2</v>
      </c>
      <c r="E271" s="89">
        <v>1.5556740978251198E-2</v>
      </c>
      <c r="F271" s="89">
        <v>1.8560128514511564E-2</v>
      </c>
      <c r="G271" s="90">
        <v>2.1231515876382653E-2</v>
      </c>
      <c r="H271" s="90">
        <v>2.3573199496044372E-2</v>
      </c>
      <c r="I271" s="90">
        <v>2.5774676532802267E-2</v>
      </c>
      <c r="J271" s="90">
        <v>2.7859973193492912E-2</v>
      </c>
    </row>
    <row r="272" spans="3:10" x14ac:dyDescent="0.25">
      <c r="C272" s="82">
        <v>1.4788629391580125E-2</v>
      </c>
      <c r="D272" s="89">
        <v>2.0390358128794018E-2</v>
      </c>
      <c r="E272" s="89">
        <v>2.4573610333794189E-2</v>
      </c>
      <c r="F272" s="89">
        <v>2.7300104529086249E-2</v>
      </c>
      <c r="G272" s="90">
        <v>2.8911710161693433E-2</v>
      </c>
      <c r="H272" s="90">
        <v>2.9615244168076229E-2</v>
      </c>
      <c r="I272" s="90">
        <v>2.9776755166427447E-2</v>
      </c>
      <c r="J272" s="90">
        <v>2.9491049023312569E-2</v>
      </c>
    </row>
    <row r="273" spans="3:10" x14ac:dyDescent="0.25">
      <c r="C273" s="82">
        <v>1.1655188069600505E-2</v>
      </c>
      <c r="D273" s="89">
        <v>1.8559017308205517E-2</v>
      </c>
      <c r="E273" s="89">
        <v>2.4414359981232224E-2</v>
      </c>
      <c r="F273" s="89">
        <v>2.8545046984207768E-2</v>
      </c>
      <c r="G273" s="90">
        <v>3.1076458793581563E-2</v>
      </c>
      <c r="H273" s="90">
        <v>3.2220786947220879E-2</v>
      </c>
      <c r="I273" s="90">
        <v>3.2434183183971954E-2</v>
      </c>
      <c r="J273" s="90">
        <v>3.1885296715498494E-2</v>
      </c>
    </row>
    <row r="274" spans="3:10" x14ac:dyDescent="0.25">
      <c r="C274" s="82">
        <v>8.3791707256843182E-3</v>
      </c>
      <c r="D274" s="89">
        <v>1.3099251440112401E-2</v>
      </c>
      <c r="E274" s="89">
        <v>1.7606660645344656E-2</v>
      </c>
      <c r="F274" s="89">
        <v>2.1567276766537389E-2</v>
      </c>
      <c r="G274" s="90">
        <v>2.5004809906314721E-2</v>
      </c>
      <c r="H274" s="90">
        <v>2.7936884884764399E-2</v>
      </c>
      <c r="I274" s="90">
        <v>3.0599401976223187E-2</v>
      </c>
      <c r="J274" s="90">
        <v>3.3015352132091121E-2</v>
      </c>
    </row>
    <row r="275" spans="3:10" x14ac:dyDescent="0.25">
      <c r="C275" s="82">
        <v>2.5013997713091039E-3</v>
      </c>
      <c r="D275" s="89">
        <v>4.468196327137245E-3</v>
      </c>
      <c r="E275" s="89">
        <v>6.6291303159183631E-3</v>
      </c>
      <c r="F275" s="89">
        <v>8.668786802489923E-3</v>
      </c>
      <c r="G275" s="90">
        <v>1.0415745102130988E-2</v>
      </c>
      <c r="H275" s="90">
        <v>1.1771502349380295E-2</v>
      </c>
      <c r="I275" s="90">
        <v>1.281034662724872E-2</v>
      </c>
      <c r="J275" s="90">
        <v>1.3577257354240252E-2</v>
      </c>
    </row>
    <row r="276" spans="3:10" x14ac:dyDescent="0.25">
      <c r="C276" s="82">
        <v>2.1530772301575796E-2</v>
      </c>
      <c r="D276" s="89">
        <v>2.6795159529841985E-2</v>
      </c>
      <c r="E276" s="89">
        <v>3.0346066496861734E-2</v>
      </c>
      <c r="F276" s="89">
        <v>3.2626501281576029E-2</v>
      </c>
      <c r="G276" s="90">
        <v>3.4179702819224805E-2</v>
      </c>
      <c r="H276" s="90">
        <v>3.5222614444167084E-2</v>
      </c>
      <c r="I276" s="90">
        <v>3.6111139207410201E-2</v>
      </c>
      <c r="J276" s="90">
        <v>3.6871899780434959E-2</v>
      </c>
    </row>
    <row r="277" spans="3:10" x14ac:dyDescent="0.25">
      <c r="C277" s="82">
        <v>1.9873230490412654E-2</v>
      </c>
      <c r="D277" s="89">
        <v>2.6079028109162718E-2</v>
      </c>
      <c r="E277" s="89">
        <v>3.0834969829776092E-2</v>
      </c>
      <c r="F277" s="89">
        <v>3.4372690363968783E-2</v>
      </c>
      <c r="G277" s="90">
        <v>3.7156473974548257E-2</v>
      </c>
      <c r="H277" s="90">
        <v>3.9373842738992373E-2</v>
      </c>
      <c r="I277" s="90">
        <v>4.1388674877506894E-2</v>
      </c>
      <c r="J277" s="90">
        <v>4.3194582838042825E-2</v>
      </c>
    </row>
    <row r="278" spans="3:10" x14ac:dyDescent="0.25">
      <c r="C278" s="82">
        <v>2.7199598506549264E-3</v>
      </c>
      <c r="D278" s="89">
        <v>4.7327476365945703E-3</v>
      </c>
      <c r="E278" s="89">
        <v>6.8980993950681635E-3</v>
      </c>
      <c r="F278" s="89">
        <v>8.9348540191580093E-3</v>
      </c>
      <c r="G278" s="90">
        <v>1.0706584188545785E-2</v>
      </c>
      <c r="H278" s="90">
        <v>1.2125632357186979E-2</v>
      </c>
      <c r="I278" s="90">
        <v>1.3254342809833336E-2</v>
      </c>
      <c r="J278" s="90">
        <v>1.4105641717616276E-2</v>
      </c>
    </row>
    <row r="279" spans="3:10" x14ac:dyDescent="0.25">
      <c r="C279" s="82">
        <v>2.0137644326778042E-2</v>
      </c>
      <c r="D279" s="89">
        <v>2.2844654132252319E-2</v>
      </c>
      <c r="E279" s="89">
        <v>2.4570337253714714E-2</v>
      </c>
      <c r="F279" s="89">
        <v>2.5716830784990413E-2</v>
      </c>
      <c r="G279" s="90">
        <v>2.6603570614234504E-2</v>
      </c>
      <c r="H279" s="90">
        <v>2.7287203639544528E-2</v>
      </c>
      <c r="I279" s="90">
        <v>2.7969653191189513E-2</v>
      </c>
      <c r="J279" s="90">
        <v>2.8633368789772861E-2</v>
      </c>
    </row>
    <row r="280" spans="3:10" x14ac:dyDescent="0.25">
      <c r="C280" s="82">
        <v>2.449018942968922E-3</v>
      </c>
      <c r="D280" s="89">
        <v>5.2060078347921342E-3</v>
      </c>
      <c r="E280" s="89">
        <v>8.6886601050076007E-3</v>
      </c>
      <c r="F280" s="89">
        <v>1.2351981177863416E-2</v>
      </c>
      <c r="G280" s="90">
        <v>1.5817907583358465E-2</v>
      </c>
      <c r="H280" s="90">
        <v>1.8840527889709933E-2</v>
      </c>
      <c r="I280" s="90">
        <v>2.1461115621340825E-2</v>
      </c>
      <c r="J280" s="90">
        <v>2.3680198610183965E-2</v>
      </c>
    </row>
    <row r="281" spans="3:10" x14ac:dyDescent="0.25">
      <c r="C281" s="82">
        <v>3.7306005465459605E-2</v>
      </c>
      <c r="D281" s="89">
        <v>3.7372653757752103E-2</v>
      </c>
      <c r="E281" s="89">
        <v>3.6568204690700719E-2</v>
      </c>
      <c r="F281" s="89">
        <v>3.5673912642173004E-2</v>
      </c>
      <c r="G281" s="90">
        <v>3.5104654230047543E-2</v>
      </c>
      <c r="H281" s="90">
        <v>3.4853265233485434E-2</v>
      </c>
      <c r="I281" s="90">
        <v>3.5098043885828829E-2</v>
      </c>
      <c r="J281" s="90">
        <v>3.5738441047164823E-2</v>
      </c>
    </row>
    <row r="282" spans="3:10" x14ac:dyDescent="0.25">
      <c r="C282" s="82">
        <v>4.5807699317299722E-2</v>
      </c>
      <c r="D282" s="89">
        <v>4.3063158957265223E-2</v>
      </c>
      <c r="E282" s="89">
        <v>3.9608101903869389E-2</v>
      </c>
      <c r="F282" s="89">
        <v>3.6297089225886099E-2</v>
      </c>
      <c r="G282" s="90">
        <v>3.3399633113278392E-2</v>
      </c>
      <c r="H282" s="90">
        <v>3.074114466164056E-2</v>
      </c>
      <c r="I282" s="90">
        <v>2.8360897141918594E-2</v>
      </c>
      <c r="J282" s="90">
        <v>2.6105570757957587E-2</v>
      </c>
    </row>
    <row r="283" spans="3:10" x14ac:dyDescent="0.25">
      <c r="C283" s="82">
        <v>1.5973510130736883E-2</v>
      </c>
      <c r="D283" s="89">
        <v>1.9102868143417998E-2</v>
      </c>
      <c r="E283" s="89">
        <v>2.1508640203162448E-2</v>
      </c>
      <c r="F283" s="89">
        <v>2.336279317034453E-2</v>
      </c>
      <c r="G283" s="90">
        <v>2.4869577790776184E-2</v>
      </c>
      <c r="H283" s="90">
        <v>2.6059235154280113E-2</v>
      </c>
      <c r="I283" s="90">
        <v>2.7131156292255234E-2</v>
      </c>
      <c r="J283" s="90">
        <v>2.8086165753383369E-2</v>
      </c>
    </row>
    <row r="284" spans="3:10" x14ac:dyDescent="0.25">
      <c r="C284" s="82">
        <v>1.3325241218166705E-2</v>
      </c>
      <c r="D284" s="89">
        <v>1.6281385705878289E-2</v>
      </c>
      <c r="E284" s="89">
        <v>1.8402988861016666E-2</v>
      </c>
      <c r="F284" s="89">
        <v>1.9892374956026228E-2</v>
      </c>
      <c r="G284" s="90">
        <v>2.1000170056455072E-2</v>
      </c>
      <c r="H284" s="90">
        <v>2.1809851445083392E-2</v>
      </c>
      <c r="I284" s="90">
        <v>2.2523045229613604E-2</v>
      </c>
      <c r="J284" s="90">
        <v>2.3158007992675721E-2</v>
      </c>
    </row>
    <row r="285" spans="3:10" x14ac:dyDescent="0.25">
      <c r="C285" s="82">
        <v>1.5574233665583043E-2</v>
      </c>
      <c r="D285" s="89">
        <v>2.2052494131221376E-2</v>
      </c>
      <c r="E285" s="89">
        <v>2.7831511299518222E-2</v>
      </c>
      <c r="F285" s="89">
        <v>3.2704514264541081E-2</v>
      </c>
      <c r="G285" s="90">
        <v>3.6785655027127648E-2</v>
      </c>
      <c r="H285" s="90">
        <v>4.0049794609833059E-2</v>
      </c>
      <c r="I285" s="90">
        <v>4.274797855406872E-2</v>
      </c>
      <c r="J285" s="90">
        <v>4.4828225271140255E-2</v>
      </c>
    </row>
    <row r="286" spans="3:10" x14ac:dyDescent="0.25">
      <c r="C286" s="82">
        <v>1.7411395033062393E-2</v>
      </c>
      <c r="D286" s="89">
        <v>2.1937880662269194E-2</v>
      </c>
      <c r="E286" s="89">
        <v>2.5365252612286622E-2</v>
      </c>
      <c r="F286" s="89">
        <v>2.7834986569524326E-2</v>
      </c>
      <c r="G286" s="90">
        <v>2.9616467774735505E-2</v>
      </c>
      <c r="H286" s="90">
        <v>3.0787865297195342E-2</v>
      </c>
      <c r="I286" s="90">
        <v>3.162041327544763E-2</v>
      </c>
      <c r="J286" s="90">
        <v>3.2142344941990086E-2</v>
      </c>
    </row>
    <row r="287" spans="3:10" x14ac:dyDescent="0.25">
      <c r="C287" s="82">
        <v>8.2309633902338201E-3</v>
      </c>
      <c r="D287" s="89">
        <v>1.2969441339188318E-2</v>
      </c>
      <c r="E287" s="89">
        <v>1.7436350186927584E-2</v>
      </c>
      <c r="F287" s="89">
        <v>2.1229759227051215E-2</v>
      </c>
      <c r="G287" s="90">
        <v>2.4332976596461425E-2</v>
      </c>
      <c r="H287" s="90">
        <v>2.6748938747995058E-2</v>
      </c>
      <c r="I287" s="90">
        <v>2.8708022780010563E-2</v>
      </c>
      <c r="J287" s="90">
        <v>3.0247987841016784E-2</v>
      </c>
    </row>
    <row r="288" spans="3:10" x14ac:dyDescent="0.25">
      <c r="C288" s="82">
        <v>2.9357082517246463E-3</v>
      </c>
      <c r="D288" s="89">
        <v>4.6250224992536067E-3</v>
      </c>
      <c r="E288" s="89">
        <v>6.4275840502742432E-3</v>
      </c>
      <c r="F288" s="89">
        <v>8.1917512293685629E-3</v>
      </c>
      <c r="G288" s="90">
        <v>9.8452575644821499E-3</v>
      </c>
      <c r="H288" s="90">
        <v>1.1324339197221788E-2</v>
      </c>
      <c r="I288" s="90">
        <v>1.2692464951317029E-2</v>
      </c>
      <c r="J288" s="90">
        <v>1.3968885400226824E-2</v>
      </c>
    </row>
    <row r="289" spans="3:10" x14ac:dyDescent="0.25">
      <c r="C289" s="82">
        <v>9.0502918106534803E-3</v>
      </c>
      <c r="D289" s="89">
        <v>1.2877429022866312E-2</v>
      </c>
      <c r="E289" s="89">
        <v>1.619282534903289E-2</v>
      </c>
      <c r="F289" s="89">
        <v>1.8808625085502208E-2</v>
      </c>
      <c r="G289" s="90">
        <v>2.0754103869560597E-2</v>
      </c>
      <c r="H289" s="90">
        <v>2.2010024118591837E-2</v>
      </c>
      <c r="I289" s="90">
        <v>2.2739423936915023E-2</v>
      </c>
      <c r="J289" s="90">
        <v>2.2962883971808675E-2</v>
      </c>
    </row>
    <row r="290" spans="3:10" x14ac:dyDescent="0.25">
      <c r="C290" s="82">
        <v>3.9773921556939869E-3</v>
      </c>
      <c r="D290" s="89">
        <v>7.394079464245985E-3</v>
      </c>
      <c r="E290" s="89">
        <v>1.0968447010335728E-2</v>
      </c>
      <c r="F290" s="89">
        <v>1.4069059862132057E-2</v>
      </c>
      <c r="G290" s="90">
        <v>1.6454403507455414E-2</v>
      </c>
      <c r="H290" s="90">
        <v>1.8052255945606152E-2</v>
      </c>
      <c r="I290" s="90">
        <v>1.9038193498532138E-2</v>
      </c>
      <c r="J290" s="90">
        <v>1.950128279610577E-2</v>
      </c>
    </row>
    <row r="291" spans="3:10" x14ac:dyDescent="0.25">
      <c r="C291" s="82">
        <v>4.6868874565049639E-3</v>
      </c>
      <c r="D291" s="89">
        <v>7.6911008382857735E-3</v>
      </c>
      <c r="E291" s="89">
        <v>1.109988170490969E-2</v>
      </c>
      <c r="F291" s="89">
        <v>1.4647067227532723E-2</v>
      </c>
      <c r="G291" s="90">
        <v>1.8157690808687184E-2</v>
      </c>
      <c r="H291" s="90">
        <v>2.1430058016395671E-2</v>
      </c>
      <c r="I291" s="90">
        <v>2.4467278096587167E-2</v>
      </c>
      <c r="J291" s="90">
        <v>2.7167576122590686E-2</v>
      </c>
    </row>
    <row r="292" spans="3:10" x14ac:dyDescent="0.25">
      <c r="C292" s="82">
        <v>4.0803751862062794E-3</v>
      </c>
      <c r="D292" s="89">
        <v>6.3081270945704176E-3</v>
      </c>
      <c r="E292" s="89">
        <v>8.4705180100250257E-3</v>
      </c>
      <c r="F292" s="89">
        <v>1.038314327425505E-2</v>
      </c>
      <c r="G292" s="90">
        <v>1.2008567005723515E-2</v>
      </c>
      <c r="H292" s="90">
        <v>1.331328387205994E-2</v>
      </c>
      <c r="I292" s="90">
        <v>1.4387611469084845E-2</v>
      </c>
      <c r="J292" s="90">
        <v>1.5239159676485601E-2</v>
      </c>
    </row>
    <row r="293" spans="3:10" x14ac:dyDescent="0.25">
      <c r="C293" s="82">
        <v>6.6827800834115009E-3</v>
      </c>
      <c r="D293" s="89">
        <v>1.0544556661041531E-2</v>
      </c>
      <c r="E293" s="89">
        <v>1.4100306625214717E-2</v>
      </c>
      <c r="F293" s="89">
        <v>1.7021900944774494E-2</v>
      </c>
      <c r="G293" s="90">
        <v>1.9326066915461262E-2</v>
      </c>
      <c r="H293" s="90">
        <v>2.1051662013974234E-2</v>
      </c>
      <c r="I293" s="90">
        <v>2.2409362340589489E-2</v>
      </c>
      <c r="J293" s="90">
        <v>2.3446329120280388E-2</v>
      </c>
    </row>
    <row r="294" spans="3:10" x14ac:dyDescent="0.25">
      <c r="C294" s="82">
        <v>1.2712118483990372E-2</v>
      </c>
      <c r="D294" s="89">
        <v>1.5624168053135074E-2</v>
      </c>
      <c r="E294" s="89">
        <v>1.7982298621465252E-2</v>
      </c>
      <c r="F294" s="89">
        <v>1.9875659114633487E-2</v>
      </c>
      <c r="G294" s="90">
        <v>2.1431924056975922E-2</v>
      </c>
      <c r="H294" s="90">
        <v>2.2637510152138107E-2</v>
      </c>
      <c r="I294" s="90">
        <v>2.363285226230176E-2</v>
      </c>
      <c r="J294" s="90">
        <v>2.4395982254147439E-2</v>
      </c>
    </row>
    <row r="295" spans="3:10" x14ac:dyDescent="0.25">
      <c r="C295" s="82">
        <v>1.1108144781822515E-2</v>
      </c>
      <c r="D295" s="89">
        <v>1.4283931526340693E-2</v>
      </c>
      <c r="E295" s="89">
        <v>1.6722196488370918E-2</v>
      </c>
      <c r="F295" s="89">
        <v>1.8505570196497893E-2</v>
      </c>
      <c r="G295" s="90">
        <v>1.9829763092736902E-2</v>
      </c>
      <c r="H295" s="90">
        <v>2.0767662904126585E-2</v>
      </c>
      <c r="I295" s="90">
        <v>2.1516677652613461E-2</v>
      </c>
      <c r="J295" s="90">
        <v>2.2103670209470488E-2</v>
      </c>
    </row>
    <row r="296" spans="3:10" x14ac:dyDescent="0.25">
      <c r="C296" s="82">
        <v>3.5934840667989527E-3</v>
      </c>
      <c r="D296" s="89">
        <v>5.4832604691528166E-3</v>
      </c>
      <c r="E296" s="89">
        <v>7.2508831455300408E-3</v>
      </c>
      <c r="F296" s="89">
        <v>8.733274348061499E-3</v>
      </c>
      <c r="G296" s="90">
        <v>9.9020481334889422E-3</v>
      </c>
      <c r="H296" s="90">
        <v>1.073945649583761E-2</v>
      </c>
      <c r="I296" s="90">
        <v>1.1334781463354003E-2</v>
      </c>
      <c r="J296" s="90">
        <v>1.1714785099816032E-2</v>
      </c>
    </row>
    <row r="297" spans="3:10" x14ac:dyDescent="0.25">
      <c r="C297" s="82">
        <v>6.6213168453568517E-3</v>
      </c>
      <c r="D297" s="89">
        <v>9.671128652210665E-3</v>
      </c>
      <c r="E297" s="89">
        <v>1.2622283823197524E-2</v>
      </c>
      <c r="F297" s="89">
        <v>1.5287202945625536E-2</v>
      </c>
      <c r="G297" s="90">
        <v>1.7621445659750167E-2</v>
      </c>
      <c r="H297" s="90">
        <v>1.9550241418532396E-2</v>
      </c>
      <c r="I297" s="90">
        <v>2.1173652952855011E-2</v>
      </c>
      <c r="J297" s="90">
        <v>2.2476066188392211E-2</v>
      </c>
    </row>
    <row r="298" spans="3:10" x14ac:dyDescent="0.25">
      <c r="C298" s="82">
        <v>1.7910146917861172E-3</v>
      </c>
      <c r="D298" s="89">
        <v>2.9205942826545394E-3</v>
      </c>
      <c r="E298" s="89">
        <v>4.1909161390828705E-3</v>
      </c>
      <c r="F298" s="89">
        <v>5.498406254862513E-3</v>
      </c>
      <c r="G298" s="90">
        <v>6.777211917910894E-3</v>
      </c>
      <c r="H298" s="90">
        <v>7.9594483769135482E-3</v>
      </c>
      <c r="I298" s="90">
        <v>9.0651054065862286E-3</v>
      </c>
      <c r="J298" s="90">
        <v>1.0088211937808293E-2</v>
      </c>
    </row>
    <row r="299" spans="3:10" x14ac:dyDescent="0.25">
      <c r="C299" s="82">
        <v>4.838114047011316E-3</v>
      </c>
      <c r="D299" s="89">
        <v>7.3027552867540573E-3</v>
      </c>
      <c r="E299" s="89">
        <v>9.6181580039191687E-3</v>
      </c>
      <c r="F299" s="89">
        <v>1.1608230895595387E-2</v>
      </c>
      <c r="G299" s="90">
        <v>1.3260614531691681E-2</v>
      </c>
      <c r="H299" s="90">
        <v>1.4560282799328524E-2</v>
      </c>
      <c r="I299" s="90">
        <v>1.5622875162348945E-2</v>
      </c>
      <c r="J299" s="90">
        <v>1.6470497488178162E-2</v>
      </c>
    </row>
    <row r="300" spans="3:10" x14ac:dyDescent="0.25">
      <c r="C300" s="82">
        <v>2.4133286040343423E-3</v>
      </c>
      <c r="D300" s="89">
        <v>4.8081946525884486E-3</v>
      </c>
      <c r="E300" s="89">
        <v>7.769520265215905E-3</v>
      </c>
      <c r="F300" s="89">
        <v>1.0891933975740817E-2</v>
      </c>
      <c r="G300" s="90">
        <v>1.3871917822499203E-2</v>
      </c>
      <c r="H300" s="90">
        <v>1.6465763574988385E-2</v>
      </c>
      <c r="I300" s="90">
        <v>1.8654717012409991E-2</v>
      </c>
      <c r="J300" s="90">
        <v>2.0386480515388515E-2</v>
      </c>
    </row>
    <row r="301" spans="3:10" x14ac:dyDescent="0.25">
      <c r="C301" s="82">
        <v>8.4078726920909057E-3</v>
      </c>
      <c r="D301" s="89">
        <v>1.0848849874807292E-2</v>
      </c>
      <c r="E301" s="89">
        <v>1.2797092732381238E-2</v>
      </c>
      <c r="F301" s="89">
        <v>1.4347680056543761E-2</v>
      </c>
      <c r="G301" s="90">
        <v>1.5681335002040806E-2</v>
      </c>
      <c r="H301" s="90">
        <v>1.6883306017051763E-2</v>
      </c>
      <c r="I301" s="90">
        <v>1.81424551430522E-2</v>
      </c>
      <c r="J301" s="90">
        <v>1.9516857158428512E-2</v>
      </c>
    </row>
    <row r="302" spans="3:10" x14ac:dyDescent="0.25">
      <c r="C302" s="82">
        <v>2.3924865921398836E-2</v>
      </c>
      <c r="D302" s="89">
        <v>2.6981297461192925E-2</v>
      </c>
      <c r="E302" s="89">
        <v>2.8271186318373002E-2</v>
      </c>
      <c r="F302" s="89">
        <v>2.850566099478424E-2</v>
      </c>
      <c r="G302" s="90">
        <v>2.8241786016153906E-2</v>
      </c>
      <c r="H302" s="90">
        <v>2.7661099240678815E-2</v>
      </c>
      <c r="I302" s="90">
        <v>2.7033800222490134E-2</v>
      </c>
      <c r="J302" s="90">
        <v>2.6369730068976173E-2</v>
      </c>
    </row>
    <row r="303" spans="3:10" x14ac:dyDescent="0.25">
      <c r="C303" s="82">
        <v>4.6366467160067378E-3</v>
      </c>
      <c r="D303" s="89">
        <v>6.6525860494996E-3</v>
      </c>
      <c r="E303" s="89">
        <v>8.4828846716130859E-3</v>
      </c>
      <c r="F303" s="89">
        <v>1.0044152772772725E-2</v>
      </c>
      <c r="G303" s="90">
        <v>1.1377370530959724E-2</v>
      </c>
      <c r="H303" s="90">
        <v>1.2508234954332856E-2</v>
      </c>
      <c r="I303" s="90">
        <v>1.3567598701395752E-2</v>
      </c>
      <c r="J303" s="90">
        <v>1.4601781352829964E-2</v>
      </c>
    </row>
    <row r="304" spans="3:10" x14ac:dyDescent="0.25">
      <c r="C304" s="82">
        <v>1.3130553814809551E-2</v>
      </c>
      <c r="D304" s="89">
        <v>1.4951605305176592E-2</v>
      </c>
      <c r="E304" s="89">
        <v>1.6373594051044892E-2</v>
      </c>
      <c r="F304" s="89">
        <v>1.7626999461682648E-2</v>
      </c>
      <c r="G304" s="90">
        <v>1.8895430889183416E-2</v>
      </c>
      <c r="H304" s="90">
        <v>2.0196729420810983E-2</v>
      </c>
      <c r="I304" s="90">
        <v>2.1664454217648229E-2</v>
      </c>
      <c r="J304" s="90">
        <v>2.3272963782762064E-2</v>
      </c>
    </row>
    <row r="305" spans="3:10" x14ac:dyDescent="0.25">
      <c r="C305" s="82">
        <v>6.9674107675346498E-3</v>
      </c>
      <c r="D305" s="89">
        <v>1.1739062005324808E-2</v>
      </c>
      <c r="E305" s="89">
        <v>1.6465483926008693E-2</v>
      </c>
      <c r="F305" s="89">
        <v>2.0594959798417564E-2</v>
      </c>
      <c r="G305" s="90">
        <v>2.4035547484148597E-2</v>
      </c>
      <c r="H305" s="90">
        <v>2.6781550179156004E-2</v>
      </c>
      <c r="I305" s="90">
        <v>2.9073571666117112E-2</v>
      </c>
      <c r="J305" s="90">
        <v>3.0950343751483152E-2</v>
      </c>
    </row>
    <row r="306" spans="3:10" x14ac:dyDescent="0.25">
      <c r="C306" s="82">
        <v>2.6852456597742286E-2</v>
      </c>
      <c r="D306" s="89">
        <v>3.1670146810929292E-2</v>
      </c>
      <c r="E306" s="89">
        <v>3.4690631674450967E-2</v>
      </c>
      <c r="F306" s="89">
        <v>3.6409544505768235E-2</v>
      </c>
      <c r="G306" s="90">
        <v>3.730607600524679E-2</v>
      </c>
      <c r="H306" s="90">
        <v>3.7505405736471903E-2</v>
      </c>
      <c r="I306" s="90">
        <v>3.7328257008073955E-2</v>
      </c>
      <c r="J306" s="90">
        <v>3.6786856376989065E-2</v>
      </c>
    </row>
    <row r="307" spans="3:10" x14ac:dyDescent="0.25">
      <c r="C307" s="82">
        <v>3.8265003815497002E-2</v>
      </c>
      <c r="D307" s="89">
        <v>4.2300389214470289E-2</v>
      </c>
      <c r="E307" s="89">
        <v>4.4752692789150172E-2</v>
      </c>
      <c r="F307" s="89">
        <v>4.6216385451762432E-2</v>
      </c>
      <c r="G307" s="90">
        <v>4.7118860410712241E-2</v>
      </c>
      <c r="H307" s="90">
        <v>4.7458357382897477E-2</v>
      </c>
      <c r="I307" s="90">
        <v>4.7526532173720784E-2</v>
      </c>
      <c r="J307" s="90">
        <v>4.7252247563492548E-2</v>
      </c>
    </row>
    <row r="308" spans="3:10" x14ac:dyDescent="0.25">
      <c r="C308" s="82">
        <v>2.951022806826287E-3</v>
      </c>
      <c r="D308" s="89">
        <v>5.5684987207721449E-3</v>
      </c>
      <c r="E308" s="89">
        <v>8.4665126934252346E-3</v>
      </c>
      <c r="F308" s="89">
        <v>1.1189341752411524E-2</v>
      </c>
      <c r="G308" s="90">
        <v>1.3517048560061855E-2</v>
      </c>
      <c r="H308" s="90">
        <v>1.533221694387365E-2</v>
      </c>
      <c r="I308" s="90">
        <v>1.6719160844047516E-2</v>
      </c>
      <c r="J308" s="90">
        <v>1.7698318857197699E-2</v>
      </c>
    </row>
    <row r="309" spans="3:10" x14ac:dyDescent="0.25">
      <c r="C309" s="82">
        <v>8.1780287796793388E-3</v>
      </c>
      <c r="D309" s="89">
        <v>1.3467807059239896E-2</v>
      </c>
      <c r="E309" s="89">
        <v>1.8393975738725161E-2</v>
      </c>
      <c r="F309" s="89">
        <v>2.2319579874519394E-2</v>
      </c>
      <c r="G309" s="90">
        <v>2.5165568567547095E-2</v>
      </c>
      <c r="H309" s="90">
        <v>2.6967016815417515E-2</v>
      </c>
      <c r="I309" s="90">
        <v>2.8024796798896866E-2</v>
      </c>
      <c r="J309" s="90">
        <v>2.8448557475838611E-2</v>
      </c>
    </row>
    <row r="310" spans="3:10" x14ac:dyDescent="0.25">
      <c r="C310" s="82">
        <v>1.3236559509732976E-2</v>
      </c>
      <c r="D310" s="89">
        <v>1.6164499835442356E-2</v>
      </c>
      <c r="E310" s="89">
        <v>1.833377628031763E-2</v>
      </c>
      <c r="F310" s="89">
        <v>1.9997822669734617E-2</v>
      </c>
      <c r="G310" s="90">
        <v>2.1432357108373653E-2</v>
      </c>
      <c r="H310" s="90">
        <v>2.2727156573480293E-2</v>
      </c>
      <c r="I310" s="90">
        <v>2.4087145477625298E-2</v>
      </c>
      <c r="J310" s="90">
        <v>2.552652316409423E-2</v>
      </c>
    </row>
    <row r="311" spans="3:10" x14ac:dyDescent="0.25">
      <c r="C311" s="82">
        <v>2.0229310788698138E-3</v>
      </c>
      <c r="D311" s="89">
        <v>4.3615191733661161E-3</v>
      </c>
      <c r="E311" s="89">
        <v>7.2453069722277922E-3</v>
      </c>
      <c r="F311" s="89">
        <v>1.0148596570291279E-2</v>
      </c>
      <c r="G311" s="90">
        <v>1.2739071810902806E-2</v>
      </c>
      <c r="H311" s="90">
        <v>1.4832298366931429E-2</v>
      </c>
      <c r="I311" s="90">
        <v>1.6485319172693719E-2</v>
      </c>
      <c r="J311" s="90">
        <v>1.7719689264473502E-2</v>
      </c>
    </row>
    <row r="312" spans="3:10" x14ac:dyDescent="0.25">
      <c r="C312" s="82">
        <v>7.713491058756361E-2</v>
      </c>
      <c r="D312" s="89">
        <v>6.3129639328161638E-2</v>
      </c>
      <c r="E312" s="89">
        <v>5.3519626981457381E-2</v>
      </c>
      <c r="F312" s="89">
        <v>4.7055436240538859E-2</v>
      </c>
      <c r="G312" s="90">
        <v>4.2785727810706414E-2</v>
      </c>
      <c r="H312" s="90">
        <v>3.9820191410807879E-2</v>
      </c>
      <c r="I312" s="90">
        <v>3.7856620212079896E-2</v>
      </c>
      <c r="J312" s="90">
        <v>3.6476983464099215E-2</v>
      </c>
    </row>
    <row r="313" spans="3:10" x14ac:dyDescent="0.25">
      <c r="C313" s="82">
        <v>8.4819027517280925E-3</v>
      </c>
      <c r="D313" s="89">
        <v>1.1819342382767335E-2</v>
      </c>
      <c r="E313" s="89">
        <v>1.4836135019420745E-2</v>
      </c>
      <c r="F313" s="89">
        <v>1.7402460807416996E-2</v>
      </c>
      <c r="G313" s="90">
        <v>1.9546204578602764E-2</v>
      </c>
      <c r="H313" s="90">
        <v>2.124577634222987E-2</v>
      </c>
      <c r="I313" s="90">
        <v>2.2659166662268772E-2</v>
      </c>
      <c r="J313" s="90">
        <v>2.3808667082756942E-2</v>
      </c>
    </row>
    <row r="314" spans="3:10" x14ac:dyDescent="0.25">
      <c r="C314" s="82">
        <v>3.6204286920548576E-3</v>
      </c>
      <c r="D314" s="89">
        <v>6.9188464054892864E-3</v>
      </c>
      <c r="E314" s="89">
        <v>1.0673294199537808E-2</v>
      </c>
      <c r="F314" s="89">
        <v>1.4297207254615849E-2</v>
      </c>
      <c r="G314" s="90">
        <v>1.7466902455154129E-2</v>
      </c>
      <c r="H314" s="90">
        <v>1.9986328817188856E-2</v>
      </c>
      <c r="I314" s="90">
        <v>2.1930783089970814E-2</v>
      </c>
      <c r="J314" s="90">
        <v>2.3301787312227627E-2</v>
      </c>
    </row>
    <row r="315" spans="3:10" x14ac:dyDescent="0.25">
      <c r="C315" s="82">
        <v>8.8279927882424225E-3</v>
      </c>
      <c r="D315" s="89">
        <v>1.3425968718227923E-2</v>
      </c>
      <c r="E315" s="89">
        <v>1.7555212691452743E-2</v>
      </c>
      <c r="F315" s="89">
        <v>2.0898196735444831E-2</v>
      </c>
      <c r="G315" s="90">
        <v>2.3523792807356735E-2</v>
      </c>
      <c r="H315" s="90">
        <v>2.5510935925983816E-2</v>
      </c>
      <c r="I315" s="90">
        <v>2.7142116393809861E-2</v>
      </c>
      <c r="J315" s="90">
        <v>2.8495736962632971E-2</v>
      </c>
    </row>
    <row r="316" spans="3:10" x14ac:dyDescent="0.25">
      <c r="C316" s="82">
        <v>1.1549663326512796E-2</v>
      </c>
      <c r="D316" s="89">
        <v>1.5134198990533186E-2</v>
      </c>
      <c r="E316" s="89">
        <v>1.8240642682093508E-2</v>
      </c>
      <c r="F316" s="89">
        <v>2.0870876689444852E-2</v>
      </c>
      <c r="G316" s="90">
        <v>2.312339349982501E-2</v>
      </c>
      <c r="H316" s="90">
        <v>2.4968205735181031E-2</v>
      </c>
      <c r="I316" s="90">
        <v>2.6548038013386399E-2</v>
      </c>
      <c r="J316" s="90">
        <v>2.7828937918952294E-2</v>
      </c>
    </row>
    <row r="317" spans="3:10" x14ac:dyDescent="0.25">
      <c r="C317" s="82">
        <v>2.4191434445930394E-3</v>
      </c>
      <c r="D317" s="89">
        <v>4.2542995225617712E-3</v>
      </c>
      <c r="E317" s="89">
        <v>6.3928002824279219E-3</v>
      </c>
      <c r="F317" s="89">
        <v>8.6253221155032818E-3</v>
      </c>
      <c r="G317" s="90">
        <v>1.0823340977941734E-2</v>
      </c>
      <c r="H317" s="90">
        <v>1.2879964543733847E-2</v>
      </c>
      <c r="I317" s="90">
        <v>1.484307988135763E-2</v>
      </c>
      <c r="J317" s="90">
        <v>1.6721963593511312E-2</v>
      </c>
    </row>
    <row r="318" spans="3:10" x14ac:dyDescent="0.25">
      <c r="C318" s="82">
        <v>2.5209035820839233E-3</v>
      </c>
      <c r="D318" s="89">
        <v>4.0815993435844898E-3</v>
      </c>
      <c r="E318" s="89">
        <v>5.7221484123028635E-3</v>
      </c>
      <c r="F318" s="89">
        <v>7.2616167722595682E-3</v>
      </c>
      <c r="G318" s="90">
        <v>8.6036907807012404E-3</v>
      </c>
      <c r="H318" s="90">
        <v>9.6724788243851088E-3</v>
      </c>
      <c r="I318" s="90">
        <v>1.0511909214326496E-2</v>
      </c>
      <c r="J318" s="90">
        <v>1.1134836911797459E-2</v>
      </c>
    </row>
    <row r="319" spans="3:10" x14ac:dyDescent="0.25">
      <c r="C319" s="82">
        <v>1.8686880073847032E-2</v>
      </c>
      <c r="D319" s="89">
        <v>2.2926834004621966E-2</v>
      </c>
      <c r="E319" s="89">
        <v>2.5622484827101468E-2</v>
      </c>
      <c r="F319" s="89">
        <v>2.7107224542898198E-2</v>
      </c>
      <c r="G319" s="90">
        <v>2.7808263327493893E-2</v>
      </c>
      <c r="H319" s="90">
        <v>2.7909540782417513E-2</v>
      </c>
      <c r="I319" s="90">
        <v>2.7726388696110712E-2</v>
      </c>
      <c r="J319" s="90">
        <v>2.7321592614347728E-2</v>
      </c>
    </row>
    <row r="320" spans="3:10" x14ac:dyDescent="0.25">
      <c r="C320" s="82">
        <v>6.7178719392980736E-3</v>
      </c>
      <c r="D320" s="89">
        <v>1.0423846279354911E-2</v>
      </c>
      <c r="E320" s="89">
        <v>1.3862005251627401E-2</v>
      </c>
      <c r="F320" s="89">
        <v>1.6658687988864992E-2</v>
      </c>
      <c r="G320" s="90">
        <v>1.8735251568509935E-2</v>
      </c>
      <c r="H320" s="90">
        <v>2.0056895815449238E-2</v>
      </c>
      <c r="I320" s="90">
        <v>2.0799912887292726E-2</v>
      </c>
      <c r="J320" s="90">
        <v>2.1026296629342193E-2</v>
      </c>
    </row>
    <row r="321" spans="3:10" x14ac:dyDescent="0.25">
      <c r="C321" s="82">
        <v>9.8531044372113033E-3</v>
      </c>
      <c r="D321" s="89">
        <v>1.2373835220548208E-2</v>
      </c>
      <c r="E321" s="89">
        <v>1.4509933595804615E-2</v>
      </c>
      <c r="F321" s="89">
        <v>1.6306464439394042E-2</v>
      </c>
      <c r="G321" s="90">
        <v>1.7868078122236567E-2</v>
      </c>
      <c r="H321" s="90">
        <v>1.9205190182721855E-2</v>
      </c>
      <c r="I321" s="90">
        <v>2.0470289872173027E-2</v>
      </c>
      <c r="J321" s="90">
        <v>2.1682845650284534E-2</v>
      </c>
    </row>
    <row r="322" spans="3:10" x14ac:dyDescent="0.25">
      <c r="C322" s="82">
        <v>1.5480600922890114E-2</v>
      </c>
      <c r="D322" s="89">
        <v>2.1152020335531287E-2</v>
      </c>
      <c r="E322" s="89">
        <v>2.5662170827733598E-2</v>
      </c>
      <c r="F322" s="89">
        <v>2.9039441273604076E-2</v>
      </c>
      <c r="G322" s="90">
        <v>3.162061848152755E-2</v>
      </c>
      <c r="H322" s="90">
        <v>3.3564142054546435E-2</v>
      </c>
      <c r="I322" s="90">
        <v>3.5193990295859311E-2</v>
      </c>
      <c r="J322" s="90">
        <v>3.6517004831676747E-2</v>
      </c>
    </row>
    <row r="323" spans="3:10" x14ac:dyDescent="0.25">
      <c r="C323" s="82">
        <v>1.5043877476754975E-2</v>
      </c>
      <c r="D323" s="89">
        <v>1.6341630060433279E-2</v>
      </c>
      <c r="E323" s="89">
        <v>1.7022140256484127E-2</v>
      </c>
      <c r="F323" s="89">
        <v>1.7342736189069164E-2</v>
      </c>
      <c r="G323" s="90">
        <v>1.749217965574721E-2</v>
      </c>
      <c r="H323" s="90">
        <v>1.7496470836645839E-2</v>
      </c>
      <c r="I323" s="90">
        <v>1.7489345426253366E-2</v>
      </c>
      <c r="J323" s="90">
        <v>1.7469801940423836E-2</v>
      </c>
    </row>
    <row r="324" spans="3:10" x14ac:dyDescent="0.25">
      <c r="C324" s="82">
        <v>6.6588055176812086E-2</v>
      </c>
      <c r="D324" s="89">
        <v>6.2960720069256043E-2</v>
      </c>
      <c r="E324" s="89">
        <v>5.8792843074905655E-2</v>
      </c>
      <c r="F324" s="89">
        <v>5.5038402060264627E-2</v>
      </c>
      <c r="G324" s="90">
        <v>5.1967178655849294E-2</v>
      </c>
      <c r="H324" s="90">
        <v>4.9254155702707005E-2</v>
      </c>
      <c r="I324" s="90">
        <v>4.6922076744880137E-2</v>
      </c>
      <c r="J324" s="90">
        <v>4.4670123580974302E-2</v>
      </c>
    </row>
    <row r="325" spans="3:10" x14ac:dyDescent="0.25">
      <c r="C325" s="82">
        <v>2.8318967511427692E-2</v>
      </c>
      <c r="D325" s="89">
        <v>2.9071346654173671E-2</v>
      </c>
      <c r="E325" s="89">
        <v>2.8835566277357994E-2</v>
      </c>
      <c r="F325" s="89">
        <v>2.8341397352977613E-2</v>
      </c>
      <c r="G325" s="90">
        <v>2.7980774019125264E-2</v>
      </c>
      <c r="H325" s="90">
        <v>2.7767352950159106E-2</v>
      </c>
      <c r="I325" s="90">
        <v>2.7841244879909001E-2</v>
      </c>
      <c r="J325" s="90">
        <v>2.8116224425441771E-2</v>
      </c>
    </row>
    <row r="326" spans="3:10" x14ac:dyDescent="0.25">
      <c r="C326" s="82">
        <v>2.204630973814159E-2</v>
      </c>
      <c r="D326" s="89">
        <v>2.4599095302776555E-2</v>
      </c>
      <c r="E326" s="89">
        <v>2.5708003732432743E-2</v>
      </c>
      <c r="F326" s="89">
        <v>2.6100078163178698E-2</v>
      </c>
      <c r="G326" s="90">
        <v>2.6303648796092843E-2</v>
      </c>
      <c r="H326" s="90">
        <v>2.6472512821237446E-2</v>
      </c>
      <c r="I326" s="90">
        <v>2.6831960063441917E-2</v>
      </c>
      <c r="J326" s="90">
        <v>2.7352406553625402E-2</v>
      </c>
    </row>
    <row r="327" spans="3:10" x14ac:dyDescent="0.25">
      <c r="C327" s="82">
        <v>1.5415616183691394E-2</v>
      </c>
      <c r="D327" s="89">
        <v>1.8371131713709653E-2</v>
      </c>
      <c r="E327" s="89">
        <v>2.0328650048473024E-2</v>
      </c>
      <c r="F327" s="89">
        <v>2.1510094330638781E-2</v>
      </c>
      <c r="G327" s="90">
        <v>2.2159866281437283E-2</v>
      </c>
      <c r="H327" s="90">
        <v>2.2342750900532025E-2</v>
      </c>
      <c r="I327" s="90">
        <v>2.2258790678096156E-2</v>
      </c>
      <c r="J327" s="90">
        <v>2.1933324174936559E-2</v>
      </c>
    </row>
    <row r="328" spans="3:10" x14ac:dyDescent="0.25">
      <c r="C328" s="82">
        <v>2.5442906502164197E-2</v>
      </c>
      <c r="D328" s="89">
        <v>2.639867537346164E-2</v>
      </c>
      <c r="E328" s="89">
        <v>2.6665929488936032E-2</v>
      </c>
      <c r="F328" s="89">
        <v>2.6712580055256049E-2</v>
      </c>
      <c r="G328" s="90">
        <v>2.6783298607088706E-2</v>
      </c>
      <c r="H328" s="90">
        <v>2.6829309400563488E-2</v>
      </c>
      <c r="I328" s="90">
        <v>2.6959694980996884E-2</v>
      </c>
      <c r="J328" s="90">
        <v>2.7085428364140431E-2</v>
      </c>
    </row>
    <row r="329" spans="3:10" x14ac:dyDescent="0.25">
      <c r="C329" s="82">
        <v>1.8283282921722748E-2</v>
      </c>
      <c r="D329" s="89">
        <v>2.3837547102891234E-2</v>
      </c>
      <c r="E329" s="89">
        <v>2.8173484828839572E-2</v>
      </c>
      <c r="F329" s="89">
        <v>3.1509509232856697E-2</v>
      </c>
      <c r="G329" s="90">
        <v>3.424567119219786E-2</v>
      </c>
      <c r="H329" s="90">
        <v>3.652640463972253E-2</v>
      </c>
      <c r="I329" s="90">
        <v>3.8669067402522996E-2</v>
      </c>
      <c r="J329" s="90">
        <v>4.0659480466366589E-2</v>
      </c>
    </row>
    <row r="330" spans="3:10" x14ac:dyDescent="0.25">
      <c r="C330" s="82">
        <v>4.4158938906515795E-2</v>
      </c>
      <c r="D330" s="89">
        <v>4.2124206278014657E-2</v>
      </c>
      <c r="E330" s="89">
        <v>3.9693920159175305E-2</v>
      </c>
      <c r="F330" s="89">
        <v>3.7559198477746573E-2</v>
      </c>
      <c r="G330" s="90">
        <v>3.5983083323083358E-2</v>
      </c>
      <c r="H330" s="90">
        <v>3.4823172444598913E-2</v>
      </c>
      <c r="I330" s="90">
        <v>3.4166079511788287E-2</v>
      </c>
      <c r="J330" s="90">
        <v>3.3848849377200708E-2</v>
      </c>
    </row>
    <row r="331" spans="3:10" x14ac:dyDescent="0.25">
      <c r="C331" s="82">
        <v>6.5416967473560406E-2</v>
      </c>
      <c r="D331" s="89">
        <v>6.3238369354047669E-2</v>
      </c>
      <c r="E331" s="89">
        <v>6.011582301726711E-2</v>
      </c>
      <c r="F331" s="89">
        <v>5.7100649441593952E-2</v>
      </c>
      <c r="G331" s="90">
        <v>5.4603450121288352E-2</v>
      </c>
      <c r="H331" s="90">
        <v>5.240829485582546E-2</v>
      </c>
      <c r="I331" s="90">
        <v>5.0635856570905025E-2</v>
      </c>
      <c r="J331" s="90">
        <v>4.9028008311061175E-2</v>
      </c>
    </row>
    <row r="332" spans="3:10" x14ac:dyDescent="0.25">
      <c r="C332" s="82">
        <v>5.7258642509670013E-3</v>
      </c>
      <c r="D332" s="89">
        <v>1.1222640529289177E-2</v>
      </c>
      <c r="E332" s="89">
        <v>1.7208201610104175E-2</v>
      </c>
      <c r="F332" s="89">
        <v>2.2463390114705217E-2</v>
      </c>
      <c r="G332" s="90">
        <v>2.6423190494962379E-2</v>
      </c>
      <c r="H332" s="90">
        <v>2.8899110711449374E-2</v>
      </c>
      <c r="I332" s="90">
        <v>3.0175360249536213E-2</v>
      </c>
      <c r="J332" s="90">
        <v>3.0426396691649114E-2</v>
      </c>
    </row>
    <row r="333" spans="3:10" x14ac:dyDescent="0.25">
      <c r="C333" s="82">
        <v>9.0131276724584371E-3</v>
      </c>
      <c r="D333" s="89">
        <v>1.1529669975733821E-2</v>
      </c>
      <c r="E333" s="89">
        <v>1.3533718469735988E-2</v>
      </c>
      <c r="F333" s="89">
        <v>1.5099291441453994E-2</v>
      </c>
      <c r="G333" s="90">
        <v>1.6371939689833935E-2</v>
      </c>
      <c r="H333" s="90">
        <v>1.7392535318878976E-2</v>
      </c>
      <c r="I333" s="90">
        <v>1.8309452560516096E-2</v>
      </c>
      <c r="J333" s="90">
        <v>1.9135363539288807E-2</v>
      </c>
    </row>
    <row r="334" spans="3:10" x14ac:dyDescent="0.25">
      <c r="C334" s="82">
        <v>5.8404319570234994E-2</v>
      </c>
      <c r="D334" s="89">
        <v>5.6139364158722269E-2</v>
      </c>
      <c r="E334" s="89">
        <v>5.394735719719429E-2</v>
      </c>
      <c r="F334" s="89">
        <v>5.2151737050014704E-2</v>
      </c>
      <c r="G334" s="90">
        <v>5.0751073501160912E-2</v>
      </c>
      <c r="H334" s="90">
        <v>4.9329678584392286E-2</v>
      </c>
      <c r="I334" s="90">
        <v>4.7884028068543687E-2</v>
      </c>
      <c r="J334" s="90">
        <v>4.6126565454067972E-2</v>
      </c>
    </row>
    <row r="335" spans="3:10" x14ac:dyDescent="0.25">
      <c r="C335" s="82">
        <v>2.2014199593267656E-3</v>
      </c>
      <c r="D335" s="89">
        <v>3.7207478911053119E-3</v>
      </c>
      <c r="E335" s="89">
        <v>5.3154110427139504E-3</v>
      </c>
      <c r="F335" s="89">
        <v>6.7900140433712662E-3</v>
      </c>
      <c r="G335" s="90">
        <v>8.0524265165289096E-3</v>
      </c>
      <c r="H335" s="90">
        <v>9.0371736596250706E-3</v>
      </c>
      <c r="I335" s="90">
        <v>9.7867014672623747E-3</v>
      </c>
      <c r="J335" s="90">
        <v>1.0308103464981714E-2</v>
      </c>
    </row>
    <row r="336" spans="3:10" x14ac:dyDescent="0.25">
      <c r="C336" s="82">
        <v>6.9145124611455855E-3</v>
      </c>
      <c r="D336" s="89">
        <v>1.0965541840351289E-2</v>
      </c>
      <c r="E336" s="89">
        <v>1.4574298367902852E-2</v>
      </c>
      <c r="F336" s="89">
        <v>1.734242572803334E-2</v>
      </c>
      <c r="G336" s="90">
        <v>1.9293364334511537E-2</v>
      </c>
      <c r="H336" s="90">
        <v>2.0509469728519431E-2</v>
      </c>
      <c r="I336" s="90">
        <v>2.1251475307009195E-2</v>
      </c>
      <c r="J336" s="90">
        <v>2.1615293623769728E-2</v>
      </c>
    </row>
    <row r="337" spans="3:10" x14ac:dyDescent="0.25">
      <c r="C337" s="82">
        <v>1.0537422383973543E-2</v>
      </c>
      <c r="D337" s="89">
        <v>1.5036019876007539E-2</v>
      </c>
      <c r="E337" s="89">
        <v>1.9444745336180666E-2</v>
      </c>
      <c r="F337" s="89">
        <v>2.3624730997570835E-2</v>
      </c>
      <c r="G337" s="90">
        <v>2.7622795356460703E-2</v>
      </c>
      <c r="H337" s="90">
        <v>3.1403015396997594E-2</v>
      </c>
      <c r="I337" s="90">
        <v>3.5177663228922018E-2</v>
      </c>
      <c r="J337" s="90">
        <v>3.8950213997834708E-2</v>
      </c>
    </row>
    <row r="338" spans="3:10" x14ac:dyDescent="0.25">
      <c r="C338" s="82">
        <v>2.6639174632581931E-3</v>
      </c>
      <c r="D338" s="89">
        <v>5.1360477193165754E-3</v>
      </c>
      <c r="E338" s="89">
        <v>8.0156112720435966E-3</v>
      </c>
      <c r="F338" s="89">
        <v>1.0849417766176586E-2</v>
      </c>
      <c r="G338" s="90">
        <v>1.334164542105592E-2</v>
      </c>
      <c r="H338" s="90">
        <v>1.5285338600152687E-2</v>
      </c>
      <c r="I338" s="90">
        <v>1.6699303087790465E-2</v>
      </c>
      <c r="J338" s="90">
        <v>1.7575101143026097E-2</v>
      </c>
    </row>
    <row r="339" spans="3:10" x14ac:dyDescent="0.25">
      <c r="C339" s="82">
        <v>1.7579825466993076E-2</v>
      </c>
      <c r="D339" s="89">
        <v>2.2626700101444044E-2</v>
      </c>
      <c r="E339" s="89">
        <v>2.6960169144420076E-2</v>
      </c>
      <c r="F339" s="89">
        <v>3.0643618453585042E-2</v>
      </c>
      <c r="G339" s="90">
        <v>3.3863354429168734E-2</v>
      </c>
      <c r="H339" s="90">
        <v>3.6603421019038428E-2</v>
      </c>
      <c r="I339" s="90">
        <v>3.9084512374117884E-2</v>
      </c>
      <c r="J339" s="90">
        <v>4.12461528849766E-2</v>
      </c>
    </row>
    <row r="340" spans="3:10" x14ac:dyDescent="0.25">
      <c r="C340" s="82">
        <v>2.2346193481365211E-3</v>
      </c>
      <c r="D340" s="89">
        <v>4.0590869605151205E-3</v>
      </c>
      <c r="E340" s="89">
        <v>5.9852020915426608E-3</v>
      </c>
      <c r="F340" s="89">
        <v>7.6986350128078499E-3</v>
      </c>
      <c r="G340" s="90">
        <v>9.0653769485294269E-3</v>
      </c>
      <c r="H340" s="90">
        <v>1.0031854694392739E-2</v>
      </c>
      <c r="I340" s="90">
        <v>1.0686079882951595E-2</v>
      </c>
      <c r="J340" s="90">
        <v>1.1077429791055296E-2</v>
      </c>
    </row>
    <row r="341" spans="3:10" x14ac:dyDescent="0.25">
      <c r="C341" s="82">
        <v>4.5020754994224498E-2</v>
      </c>
      <c r="D341" s="89">
        <v>4.6618051783078054E-2</v>
      </c>
      <c r="E341" s="89">
        <v>4.7235406948688545E-2</v>
      </c>
      <c r="F341" s="89">
        <v>4.7553198227688956E-2</v>
      </c>
      <c r="G341" s="90">
        <v>4.7919534390207505E-2</v>
      </c>
      <c r="H341" s="90">
        <v>4.8196708665404479E-2</v>
      </c>
      <c r="I341" s="90">
        <v>4.8541383573554184E-2</v>
      </c>
      <c r="J341" s="90">
        <v>4.8751675296168459E-2</v>
      </c>
    </row>
    <row r="342" spans="3:10" x14ac:dyDescent="0.25">
      <c r="C342" s="82">
        <v>3.8671339907613168E-3</v>
      </c>
      <c r="D342" s="89">
        <v>7.759704615503028E-3</v>
      </c>
      <c r="E342" s="89">
        <v>1.2196409331661551E-2</v>
      </c>
      <c r="F342" s="89">
        <v>1.6311382625261474E-2</v>
      </c>
      <c r="G342" s="90">
        <v>1.9622636136860314E-2</v>
      </c>
      <c r="H342" s="90">
        <v>2.1896322912166647E-2</v>
      </c>
      <c r="I342" s="90">
        <v>2.3267240596280207E-2</v>
      </c>
      <c r="J342" s="90">
        <v>2.3818858073964694E-2</v>
      </c>
    </row>
    <row r="343" spans="3:10" x14ac:dyDescent="0.25">
      <c r="C343" s="82">
        <v>1.5728906104623564E-2</v>
      </c>
      <c r="D343" s="89">
        <v>1.7679552120530028E-2</v>
      </c>
      <c r="E343" s="89">
        <v>1.902322385075993E-2</v>
      </c>
      <c r="F343" s="89">
        <v>2.0028311272067899E-2</v>
      </c>
      <c r="G343" s="90">
        <v>2.0890967108847476E-2</v>
      </c>
      <c r="H343" s="90">
        <v>2.1611633322276891E-2</v>
      </c>
      <c r="I343" s="90">
        <v>2.231709756284999E-2</v>
      </c>
      <c r="J343" s="90">
        <v>2.2970566377774008E-2</v>
      </c>
    </row>
    <row r="344" spans="3:10" x14ac:dyDescent="0.25">
      <c r="C344" s="82">
        <v>1.2190673542805047E-2</v>
      </c>
      <c r="D344" s="89">
        <v>1.5101646705578625E-2</v>
      </c>
      <c r="E344" s="89">
        <v>1.7149840318305472E-2</v>
      </c>
      <c r="F344" s="89">
        <v>1.8558183615239723E-2</v>
      </c>
      <c r="G344" s="90">
        <v>1.9586244021467931E-2</v>
      </c>
      <c r="H344" s="90">
        <v>2.0313152856981362E-2</v>
      </c>
      <c r="I344" s="90">
        <v>2.090897916927929E-2</v>
      </c>
      <c r="J344" s="90">
        <v>2.1362993821634882E-2</v>
      </c>
    </row>
    <row r="345" spans="3:10" x14ac:dyDescent="0.25">
      <c r="C345" s="82">
        <v>9.3371374781360799E-3</v>
      </c>
      <c r="D345" s="89">
        <v>1.3016616572686802E-2</v>
      </c>
      <c r="E345" s="89">
        <v>1.6090545008343508E-2</v>
      </c>
      <c r="F345" s="89">
        <v>1.8480813408645512E-2</v>
      </c>
      <c r="G345" s="90">
        <v>2.0330604523451871E-2</v>
      </c>
      <c r="H345" s="90">
        <v>2.1717046352358965E-2</v>
      </c>
      <c r="I345" s="90">
        <v>2.2868791292319265E-2</v>
      </c>
      <c r="J345" s="90">
        <v>2.3845208345696013E-2</v>
      </c>
    </row>
    <row r="346" spans="3:10" x14ac:dyDescent="0.25">
      <c r="C346" s="82">
        <v>2.2772678934555961E-2</v>
      </c>
      <c r="D346" s="89">
        <v>2.6899061974659428E-2</v>
      </c>
      <c r="E346" s="89">
        <v>2.9369340661842564E-2</v>
      </c>
      <c r="F346" s="89">
        <v>3.0812512909119613E-2</v>
      </c>
      <c r="G346" s="90">
        <v>3.1802366044702997E-2</v>
      </c>
      <c r="H346" s="90">
        <v>3.253928138517078E-2</v>
      </c>
      <c r="I346" s="90">
        <v>3.3329754871628071E-2</v>
      </c>
      <c r="J346" s="90">
        <v>3.4167498425530275E-2</v>
      </c>
    </row>
    <row r="347" spans="3:10" x14ac:dyDescent="0.25">
      <c r="C347" s="82">
        <v>9.4867513141594605E-3</v>
      </c>
      <c r="D347" s="89">
        <v>1.4007581699825781E-2</v>
      </c>
      <c r="E347" s="89">
        <v>1.789802952825419E-2</v>
      </c>
      <c r="F347" s="89">
        <v>2.0941936935768311E-2</v>
      </c>
      <c r="G347" s="90">
        <v>2.3272353165948084E-2</v>
      </c>
      <c r="H347" s="90">
        <v>2.4981293999361404E-2</v>
      </c>
      <c r="I347" s="90">
        <v>2.6328494507328406E-2</v>
      </c>
      <c r="J347" s="90">
        <v>2.736053756982099E-2</v>
      </c>
    </row>
    <row r="348" spans="3:10" x14ac:dyDescent="0.25">
      <c r="C348" s="82">
        <v>1.8721610375158074E-2</v>
      </c>
      <c r="D348" s="89">
        <v>2.5839102281519252E-2</v>
      </c>
      <c r="E348" s="89">
        <v>3.1670006149125324E-2</v>
      </c>
      <c r="F348" s="89">
        <v>3.6158482145186001E-2</v>
      </c>
      <c r="G348" s="90">
        <v>3.9650672113143465E-2</v>
      </c>
      <c r="H348" s="90">
        <v>4.2310716986090159E-2</v>
      </c>
      <c r="I348" s="90">
        <v>4.4548886157976079E-2</v>
      </c>
      <c r="J348" s="90">
        <v>4.6405655997889497E-2</v>
      </c>
    </row>
    <row r="349" spans="3:10" x14ac:dyDescent="0.25">
      <c r="C349" s="82">
        <v>6.5032969475536818E-3</v>
      </c>
      <c r="D349" s="89">
        <v>1.0681849803458097E-2</v>
      </c>
      <c r="E349" s="89">
        <v>1.4496008694563947E-2</v>
      </c>
      <c r="F349" s="89">
        <v>1.7440912647657673E-2</v>
      </c>
      <c r="G349" s="90">
        <v>1.9493610782335899E-2</v>
      </c>
      <c r="H349" s="90">
        <v>2.0740996135718365E-2</v>
      </c>
      <c r="I349" s="90">
        <v>2.1475539893792688E-2</v>
      </c>
      <c r="J349" s="90">
        <v>2.183151645730684E-2</v>
      </c>
    </row>
    <row r="350" spans="3:10" x14ac:dyDescent="0.25">
      <c r="C350" s="82">
        <v>3.4001062597235177E-2</v>
      </c>
      <c r="D350" s="89">
        <v>3.1059916304896431E-2</v>
      </c>
      <c r="E350" s="89">
        <v>2.902249992345432E-2</v>
      </c>
      <c r="F350" s="89">
        <v>2.775866399392353E-2</v>
      </c>
      <c r="G350" s="90">
        <v>2.7113185723276926E-2</v>
      </c>
      <c r="H350" s="90">
        <v>2.6805953370155518E-2</v>
      </c>
      <c r="I350" s="90">
        <v>2.6827731959219669E-2</v>
      </c>
      <c r="J350" s="90">
        <v>2.7033248293068732E-2</v>
      </c>
    </row>
    <row r="351" spans="3:10" x14ac:dyDescent="0.25">
      <c r="C351" s="82">
        <v>8.1893475429712509E-3</v>
      </c>
      <c r="D351" s="89">
        <v>1.125987099072456E-2</v>
      </c>
      <c r="E351" s="89">
        <v>1.3751647668235655E-2</v>
      </c>
      <c r="F351" s="89">
        <v>1.5671726833776125E-2</v>
      </c>
      <c r="G351" s="90">
        <v>1.7209039946061454E-2</v>
      </c>
      <c r="H351" s="90">
        <v>1.8474637998252448E-2</v>
      </c>
      <c r="I351" s="90">
        <v>1.9685782537343929E-2</v>
      </c>
      <c r="J351" s="90">
        <v>2.0896715533629588E-2</v>
      </c>
    </row>
    <row r="352" spans="3:10" x14ac:dyDescent="0.25">
      <c r="C352" s="82">
        <v>1.9321932018397554E-2</v>
      </c>
      <c r="D352" s="89">
        <v>2.3844621951184638E-2</v>
      </c>
      <c r="E352" s="89">
        <v>2.7126912530699557E-2</v>
      </c>
      <c r="F352" s="89">
        <v>2.9390819269609448E-2</v>
      </c>
      <c r="G352" s="90">
        <v>3.0954345790810012E-2</v>
      </c>
      <c r="H352" s="90">
        <v>3.1909643050399457E-2</v>
      </c>
      <c r="I352" s="90">
        <v>3.2536496932719663E-2</v>
      </c>
      <c r="J352" s="90">
        <v>3.2854506477141832E-2</v>
      </c>
    </row>
    <row r="353" spans="3:10" x14ac:dyDescent="0.25">
      <c r="C353" s="82">
        <v>7.300560627075868E-3</v>
      </c>
      <c r="D353" s="89">
        <v>1.0617295348695556E-2</v>
      </c>
      <c r="E353" s="89">
        <v>1.3609213171117867E-2</v>
      </c>
      <c r="F353" s="89">
        <v>1.613369890357929E-2</v>
      </c>
      <c r="G353" s="90">
        <v>1.8250165133288299E-2</v>
      </c>
      <c r="H353" s="90">
        <v>1.9974849652332632E-2</v>
      </c>
      <c r="I353" s="90">
        <v>2.1470451298591278E-2</v>
      </c>
      <c r="J353" s="90">
        <v>2.2747636760655818E-2</v>
      </c>
    </row>
    <row r="354" spans="3:10" x14ac:dyDescent="0.25">
      <c r="C354" s="82">
        <v>1.3272968274318243E-2</v>
      </c>
      <c r="D354" s="89">
        <v>1.7320680688176871E-2</v>
      </c>
      <c r="E354" s="89">
        <v>2.0740130355765222E-2</v>
      </c>
      <c r="F354" s="89">
        <v>2.3581443176601515E-2</v>
      </c>
      <c r="G354" s="90">
        <v>2.6040638730421575E-2</v>
      </c>
      <c r="H354" s="90">
        <v>2.8183572557758749E-2</v>
      </c>
      <c r="I354" s="90">
        <v>3.0267428661830392E-2</v>
      </c>
      <c r="J354" s="90">
        <v>3.2333380594935603E-2</v>
      </c>
    </row>
    <row r="355" spans="3:10" x14ac:dyDescent="0.25">
      <c r="C355" s="82">
        <v>9.7200744911627224E-2</v>
      </c>
      <c r="D355" s="89">
        <v>9.2954906543266727E-2</v>
      </c>
      <c r="E355" s="89">
        <v>8.6169996216331354E-2</v>
      </c>
      <c r="F355" s="89">
        <v>7.9743334354461501E-2</v>
      </c>
      <c r="G355" s="90">
        <v>7.4810596326922121E-2</v>
      </c>
      <c r="H355" s="90">
        <v>7.1193023167619648E-2</v>
      </c>
      <c r="I355" s="90">
        <v>6.8988869584387075E-2</v>
      </c>
      <c r="J355" s="90">
        <v>6.7707343571119155E-2</v>
      </c>
    </row>
    <row r="356" spans="3:10" x14ac:dyDescent="0.25">
      <c r="C356" s="82">
        <v>9.9517640153034808E-3</v>
      </c>
      <c r="D356" s="89">
        <v>1.2984171917998426E-2</v>
      </c>
      <c r="E356" s="89">
        <v>1.5664909583928938E-2</v>
      </c>
      <c r="F356" s="89">
        <v>1.7995391336195526E-2</v>
      </c>
      <c r="G356" s="90">
        <v>2.0064269618939517E-2</v>
      </c>
      <c r="H356" s="90">
        <v>2.1861208340848981E-2</v>
      </c>
      <c r="I356" s="90">
        <v>2.3535285053638503E-2</v>
      </c>
      <c r="J356" s="90">
        <v>2.5083027526295116E-2</v>
      </c>
    </row>
    <row r="357" spans="3:10" x14ac:dyDescent="0.25">
      <c r="C357" s="82">
        <v>1.7131225331252697E-3</v>
      </c>
      <c r="D357" s="89">
        <v>3.2730277978009277E-3</v>
      </c>
      <c r="E357" s="89">
        <v>5.0476255355059001E-3</v>
      </c>
      <c r="F357" s="89">
        <v>6.7720896377239477E-3</v>
      </c>
      <c r="G357" s="90">
        <v>8.3124594900953648E-3</v>
      </c>
      <c r="H357" s="90">
        <v>9.5975357700789372E-3</v>
      </c>
      <c r="I357" s="90">
        <v>1.0687766563222768E-2</v>
      </c>
      <c r="J357" s="90">
        <v>1.1611982369191741E-2</v>
      </c>
    </row>
    <row r="358" spans="3:10" x14ac:dyDescent="0.25">
      <c r="C358" s="82">
        <v>3.0244899388785707E-2</v>
      </c>
      <c r="D358" s="89">
        <v>3.1365715855339406E-2</v>
      </c>
      <c r="E358" s="89">
        <v>3.2116278406030964E-2</v>
      </c>
      <c r="F358" s="89">
        <v>3.2740876500253757E-2</v>
      </c>
      <c r="G358" s="90">
        <v>3.3366031385837852E-2</v>
      </c>
      <c r="H358" s="90">
        <v>3.3864146510187411E-2</v>
      </c>
      <c r="I358" s="90">
        <v>3.4362356278878577E-2</v>
      </c>
      <c r="J358" s="90">
        <v>3.4761773039274781E-2</v>
      </c>
    </row>
    <row r="359" spans="3:10" x14ac:dyDescent="0.25">
      <c r="C359" s="82">
        <v>1.1597146004045622E-2</v>
      </c>
      <c r="D359" s="89">
        <v>1.539675393298588E-2</v>
      </c>
      <c r="E359" s="89">
        <v>1.8550049007517739E-2</v>
      </c>
      <c r="F359" s="89">
        <v>2.1073385158128167E-2</v>
      </c>
      <c r="G359" s="90">
        <v>2.3133753472908265E-2</v>
      </c>
      <c r="H359" s="90">
        <v>2.4776557976816202E-2</v>
      </c>
      <c r="I359" s="90">
        <v>2.6205516432814213E-2</v>
      </c>
      <c r="J359" s="90">
        <v>2.7427533997843822E-2</v>
      </c>
    </row>
    <row r="360" spans="3:10" x14ac:dyDescent="0.25">
      <c r="C360" s="82">
        <v>3.7680078443953963E-2</v>
      </c>
      <c r="D360" s="89">
        <v>3.7592058804647291E-2</v>
      </c>
      <c r="E360" s="89">
        <v>3.6222028367030076E-2</v>
      </c>
      <c r="F360" s="89">
        <v>3.4410616411255555E-2</v>
      </c>
      <c r="G360" s="90">
        <v>3.2574435665921261E-2</v>
      </c>
      <c r="H360" s="90">
        <v>3.0694890403164827E-2</v>
      </c>
      <c r="I360" s="90">
        <v>2.8918567787880177E-2</v>
      </c>
      <c r="J360" s="90">
        <v>2.715744526700984E-2</v>
      </c>
    </row>
    <row r="361" spans="3:10" x14ac:dyDescent="0.25">
      <c r="C361" s="82">
        <v>2.0835315885553568E-3</v>
      </c>
      <c r="D361" s="89">
        <v>3.6464132876180043E-3</v>
      </c>
      <c r="E361" s="89">
        <v>5.3679403650821345E-3</v>
      </c>
      <c r="F361" s="89">
        <v>7.0513229437120647E-3</v>
      </c>
      <c r="G361" s="90">
        <v>8.599192963869207E-3</v>
      </c>
      <c r="H361" s="90">
        <v>9.9393960719785009E-3</v>
      </c>
      <c r="I361" s="90">
        <v>1.1113894191336413E-2</v>
      </c>
      <c r="J361" s="90">
        <v>1.2123617443714039E-2</v>
      </c>
    </row>
    <row r="362" spans="3:10" x14ac:dyDescent="0.25">
      <c r="C362" s="82">
        <v>1.7723681931714256E-2</v>
      </c>
      <c r="D362" s="89">
        <v>2.2277626860854723E-2</v>
      </c>
      <c r="E362" s="89">
        <v>2.5160615708729517E-2</v>
      </c>
      <c r="F362" s="89">
        <v>2.6689934471275625E-2</v>
      </c>
      <c r="G362" s="90">
        <v>2.7342542406367246E-2</v>
      </c>
      <c r="H362" s="90">
        <v>2.7353824077054494E-2</v>
      </c>
      <c r="I362" s="90">
        <v>2.706440331346157E-2</v>
      </c>
      <c r="J362" s="90">
        <v>2.6544972941979945E-2</v>
      </c>
    </row>
    <row r="363" spans="3:10" x14ac:dyDescent="0.25">
      <c r="C363" s="82">
        <v>1.1321381667807058E-2</v>
      </c>
      <c r="D363" s="89">
        <v>1.5400963454666782E-2</v>
      </c>
      <c r="E363" s="89">
        <v>1.8718591489789924E-2</v>
      </c>
      <c r="F363" s="89">
        <v>2.1234922627283961E-2</v>
      </c>
      <c r="G363" s="90">
        <v>2.3110437178461021E-2</v>
      </c>
      <c r="H363" s="90">
        <v>2.4397492885367817E-2</v>
      </c>
      <c r="I363" s="90">
        <v>2.5308838587252167E-2</v>
      </c>
      <c r="J363" s="90">
        <v>2.5867862738822536E-2</v>
      </c>
    </row>
    <row r="364" spans="3:10" x14ac:dyDescent="0.25">
      <c r="C364" s="82">
        <v>7.0328101570137419E-3</v>
      </c>
      <c r="D364" s="89">
        <v>1.0609501753993413E-2</v>
      </c>
      <c r="E364" s="89">
        <v>1.3909721466045454E-2</v>
      </c>
      <c r="F364" s="89">
        <v>1.670329919554232E-2</v>
      </c>
      <c r="G364" s="90">
        <v>1.9016216860317424E-2</v>
      </c>
      <c r="H364" s="90">
        <v>2.0866545680614731E-2</v>
      </c>
      <c r="I364" s="90">
        <v>2.2446355200874773E-2</v>
      </c>
      <c r="J364" s="90">
        <v>2.3800237896747008E-2</v>
      </c>
    </row>
    <row r="365" spans="3:10" x14ac:dyDescent="0.25">
      <c r="C365" s="82">
        <v>3.4605726309358997E-3</v>
      </c>
      <c r="D365" s="89">
        <v>5.3210587644733111E-3</v>
      </c>
      <c r="E365" s="89">
        <v>7.2108719488903714E-3</v>
      </c>
      <c r="F365" s="89">
        <v>8.9570055914848686E-3</v>
      </c>
      <c r="G365" s="90">
        <v>1.0488732744581515E-2</v>
      </c>
      <c r="H365" s="90">
        <v>1.1751946711521211E-2</v>
      </c>
      <c r="I365" s="90">
        <v>1.2828578571959043E-2</v>
      </c>
      <c r="J365" s="90">
        <v>1.3752660328739874E-2</v>
      </c>
    </row>
    <row r="366" spans="3:10" x14ac:dyDescent="0.25">
      <c r="C366" s="82">
        <v>1.3402989859584451E-2</v>
      </c>
      <c r="D366" s="89">
        <v>1.6012071438566488E-2</v>
      </c>
      <c r="E366" s="89">
        <v>1.7999601856012834E-2</v>
      </c>
      <c r="F366" s="89">
        <v>1.9578582668749157E-2</v>
      </c>
      <c r="G366" s="90">
        <v>2.0964529349249115E-2</v>
      </c>
      <c r="H366" s="90">
        <v>2.2203519364162705E-2</v>
      </c>
      <c r="I366" s="90">
        <v>2.3471209737641406E-2</v>
      </c>
      <c r="J366" s="90">
        <v>2.4769708462955564E-2</v>
      </c>
    </row>
    <row r="367" spans="3:10" x14ac:dyDescent="0.25">
      <c r="C367" s="82">
        <v>4.6750122636496465E-3</v>
      </c>
      <c r="D367" s="89">
        <v>6.7796440561043708E-3</v>
      </c>
      <c r="E367" s="89">
        <v>8.7281251996184708E-3</v>
      </c>
      <c r="F367" s="89">
        <v>1.0414305097107923E-2</v>
      </c>
      <c r="G367" s="90">
        <v>1.184336488392305E-2</v>
      </c>
      <c r="H367" s="90">
        <v>1.2995531742527794E-2</v>
      </c>
      <c r="I367" s="90">
        <v>1.3959931968722644E-2</v>
      </c>
      <c r="J367" s="90">
        <v>1.4743273802300456E-2</v>
      </c>
    </row>
    <row r="368" spans="3:10" x14ac:dyDescent="0.25">
      <c r="C368" s="82">
        <v>6.6534280068865827E-3</v>
      </c>
      <c r="D368" s="89">
        <v>9.2984111604803368E-3</v>
      </c>
      <c r="E368" s="89">
        <v>1.1880960233960172E-2</v>
      </c>
      <c r="F368" s="89">
        <v>1.4304482122959983E-2</v>
      </c>
      <c r="G368" s="90">
        <v>1.6543931489291987E-2</v>
      </c>
      <c r="H368" s="90">
        <v>1.8503316117374765E-2</v>
      </c>
      <c r="I368" s="90">
        <v>2.0231388193097777E-2</v>
      </c>
      <c r="J368" s="90">
        <v>2.1663680450998764E-2</v>
      </c>
    </row>
    <row r="369" spans="3:10" x14ac:dyDescent="0.25">
      <c r="C369" s="82">
        <v>1.9963550721024476E-2</v>
      </c>
      <c r="D369" s="89">
        <v>2.678590587364852E-2</v>
      </c>
      <c r="E369" s="89">
        <v>3.1088130754208201E-2</v>
      </c>
      <c r="F369" s="89">
        <v>3.316703667958202E-2</v>
      </c>
      <c r="G369" s="90">
        <v>3.3794550117882301E-2</v>
      </c>
      <c r="H369" s="90">
        <v>3.3449481550117344E-2</v>
      </c>
      <c r="I369" s="90">
        <v>3.2667319502962686E-2</v>
      </c>
      <c r="J369" s="90">
        <v>3.1590337032538267E-2</v>
      </c>
    </row>
    <row r="370" spans="3:10" x14ac:dyDescent="0.25">
      <c r="C370" s="82">
        <v>1.4571393059003759E-2</v>
      </c>
      <c r="D370" s="89">
        <v>1.6419846205977667E-2</v>
      </c>
      <c r="E370" s="89">
        <v>1.7489747390954838E-2</v>
      </c>
      <c r="F370" s="89">
        <v>1.8122903207090472E-2</v>
      </c>
      <c r="G370" s="90">
        <v>1.8581778096062044E-2</v>
      </c>
      <c r="H370" s="90">
        <v>1.8927673279794048E-2</v>
      </c>
      <c r="I370" s="90">
        <v>1.9315731230202582E-2</v>
      </c>
      <c r="J370" s="90">
        <v>1.9748332981309229E-2</v>
      </c>
    </row>
    <row r="371" spans="3:10" x14ac:dyDescent="0.25">
      <c r="C371" s="82">
        <v>1.0558152943363538E-2</v>
      </c>
      <c r="D371" s="89">
        <v>1.2086520477675814E-2</v>
      </c>
      <c r="E371" s="89">
        <v>1.313237767930738E-2</v>
      </c>
      <c r="F371" s="89">
        <v>1.3835775985810678E-2</v>
      </c>
      <c r="G371" s="90">
        <v>1.4324387744520764E-2</v>
      </c>
      <c r="H371" s="90">
        <v>1.4614717167801586E-2</v>
      </c>
      <c r="I371" s="90">
        <v>1.4822338383254124E-2</v>
      </c>
      <c r="J371" s="90">
        <v>1.4957598360248445E-2</v>
      </c>
    </row>
    <row r="372" spans="3:10" x14ac:dyDescent="0.25">
      <c r="C372" s="82">
        <v>1.3804987460823231E-2</v>
      </c>
      <c r="D372" s="89">
        <v>1.9017231311199052E-2</v>
      </c>
      <c r="E372" s="89">
        <v>2.2807694214907793E-2</v>
      </c>
      <c r="F372" s="89">
        <v>2.5171125757420715E-2</v>
      </c>
      <c r="G372" s="90">
        <v>2.648674514026271E-2</v>
      </c>
      <c r="H372" s="90">
        <v>2.7007913891041724E-2</v>
      </c>
      <c r="I372" s="90">
        <v>2.7112687861100996E-2</v>
      </c>
      <c r="J372" s="90">
        <v>2.6904162172634909E-2</v>
      </c>
    </row>
    <row r="373" spans="3:10" x14ac:dyDescent="0.25">
      <c r="C373" s="82">
        <v>5.1244617549043525E-2</v>
      </c>
      <c r="D373" s="89">
        <v>4.0616548824298923E-2</v>
      </c>
      <c r="E373" s="89">
        <v>3.4352174756056848E-2</v>
      </c>
      <c r="F373" s="89">
        <v>3.0605986542509182E-2</v>
      </c>
      <c r="G373" s="90">
        <v>2.8385027306805751E-2</v>
      </c>
      <c r="H373" s="90">
        <v>2.698496584417355E-2</v>
      </c>
      <c r="I373" s="90">
        <v>2.6187501194110761E-2</v>
      </c>
      <c r="J373" s="90">
        <v>2.5736019955762461E-2</v>
      </c>
    </row>
    <row r="374" spans="3:10" x14ac:dyDescent="0.25">
      <c r="C374" s="82">
        <v>7.6790236276580593E-3</v>
      </c>
      <c r="D374" s="89">
        <v>1.0404507090182463E-2</v>
      </c>
      <c r="E374" s="89">
        <v>1.2586487748554524E-2</v>
      </c>
      <c r="F374" s="89">
        <v>1.4222833238138943E-2</v>
      </c>
      <c r="G374" s="90">
        <v>1.5446164268817272E-2</v>
      </c>
      <c r="H374" s="90">
        <v>1.6310669843454577E-2</v>
      </c>
      <c r="I374" s="90">
        <v>1.6971106261137826E-2</v>
      </c>
      <c r="J374" s="90">
        <v>1.7450082560878127E-2</v>
      </c>
    </row>
    <row r="375" spans="3:10" x14ac:dyDescent="0.25">
      <c r="C375" s="82">
        <v>2.3621021838567909E-2</v>
      </c>
      <c r="D375" s="89">
        <v>2.7475563070823245E-2</v>
      </c>
      <c r="E375" s="89">
        <v>2.9919906203335424E-2</v>
      </c>
      <c r="F375" s="89">
        <v>3.1363168762811124E-2</v>
      </c>
      <c r="G375" s="90">
        <v>3.2171300206263811E-2</v>
      </c>
      <c r="H375" s="90">
        <v>3.2404130682569365E-2</v>
      </c>
      <c r="I375" s="90">
        <v>3.2294473208440672E-2</v>
      </c>
      <c r="J375" s="90">
        <v>3.1812245117847776E-2</v>
      </c>
    </row>
    <row r="376" spans="3:10" x14ac:dyDescent="0.25">
      <c r="C376" s="82">
        <v>4.1341874686302927E-3</v>
      </c>
      <c r="D376" s="89">
        <v>7.7370088871216679E-3</v>
      </c>
      <c r="E376" s="89">
        <v>1.1663530417012681E-2</v>
      </c>
      <c r="F376" s="89">
        <v>1.5271212117820811E-2</v>
      </c>
      <c r="G376" s="90">
        <v>1.8250124468022547E-2</v>
      </c>
      <c r="H376" s="90">
        <v>2.043259771003918E-2</v>
      </c>
      <c r="I376" s="90">
        <v>2.1921833471136333E-2</v>
      </c>
      <c r="J376" s="90">
        <v>2.2735755371380246E-2</v>
      </c>
    </row>
    <row r="377" spans="3:10" x14ac:dyDescent="0.25">
      <c r="C377" s="82">
        <v>7.8240151697019592E-3</v>
      </c>
      <c r="D377" s="89">
        <v>9.4042523824617134E-3</v>
      </c>
      <c r="E377" s="89">
        <v>1.0553970368039458E-2</v>
      </c>
      <c r="F377" s="89">
        <v>1.1375434705286059E-2</v>
      </c>
      <c r="G377" s="90">
        <v>1.1984049712754123E-2</v>
      </c>
      <c r="H377" s="90">
        <v>1.2405388037325866E-2</v>
      </c>
      <c r="I377" s="90">
        <v>1.2745132893289013E-2</v>
      </c>
      <c r="J377" s="90">
        <v>1.3017770630516708E-2</v>
      </c>
    </row>
    <row r="378" spans="3:10" x14ac:dyDescent="0.25">
      <c r="C378" s="82">
        <v>1.5738931639497654E-2</v>
      </c>
      <c r="D378" s="89">
        <v>2.113723152339439E-2</v>
      </c>
      <c r="E378" s="89">
        <v>2.580698239590859E-2</v>
      </c>
      <c r="F378" s="89">
        <v>2.9648235035120544E-2</v>
      </c>
      <c r="G378" s="90">
        <v>3.278051005139266E-2</v>
      </c>
      <c r="H378" s="90">
        <v>3.5186580935430103E-2</v>
      </c>
      <c r="I378" s="90">
        <v>3.7105402474854957E-2</v>
      </c>
      <c r="J378" s="90">
        <v>3.8517981650027837E-2</v>
      </c>
    </row>
    <row r="379" spans="3:10" x14ac:dyDescent="0.25">
      <c r="C379" s="82">
        <v>1.8882848820455395E-3</v>
      </c>
      <c r="D379" s="89">
        <v>3.851033114723183E-3</v>
      </c>
      <c r="E379" s="89">
        <v>6.4140606374883564E-3</v>
      </c>
      <c r="F379" s="89">
        <v>9.3114085187318927E-3</v>
      </c>
      <c r="G379" s="90">
        <v>1.232708546073368E-2</v>
      </c>
      <c r="H379" s="90">
        <v>1.5264511214594443E-2</v>
      </c>
      <c r="I379" s="90">
        <v>1.8105502487964151E-2</v>
      </c>
      <c r="J379" s="90">
        <v>2.0781107303682791E-2</v>
      </c>
    </row>
    <row r="380" spans="3:10" x14ac:dyDescent="0.25">
      <c r="C380" s="82">
        <v>9.7172673379017586E-3</v>
      </c>
      <c r="D380" s="89">
        <v>1.6064276986939373E-2</v>
      </c>
      <c r="E380" s="89">
        <v>2.2020145480639731E-2</v>
      </c>
      <c r="F380" s="89">
        <v>2.6893619673401495E-2</v>
      </c>
      <c r="G380" s="90">
        <v>3.0651543000775543E-2</v>
      </c>
      <c r="H380" s="90">
        <v>3.3349521460473548E-2</v>
      </c>
      <c r="I380" s="90">
        <v>3.5316917538987053E-2</v>
      </c>
      <c r="J380" s="90">
        <v>3.6608199719460534E-2</v>
      </c>
    </row>
    <row r="381" spans="3:10" x14ac:dyDescent="0.25">
      <c r="C381" s="82">
        <v>5.0961846164783442E-2</v>
      </c>
      <c r="D381" s="89">
        <v>4.9730430474488808E-2</v>
      </c>
      <c r="E381" s="89">
        <v>4.6393811606133435E-2</v>
      </c>
      <c r="F381" s="89">
        <v>4.2520000534164874E-2</v>
      </c>
      <c r="G381" s="90">
        <v>3.8841900050227911E-2</v>
      </c>
      <c r="H381" s="90">
        <v>3.5397385633555031E-2</v>
      </c>
      <c r="I381" s="90">
        <v>3.2352701391679693E-2</v>
      </c>
      <c r="J381" s="90">
        <v>2.9579513096763144E-2</v>
      </c>
    </row>
    <row r="382" spans="3:10" x14ac:dyDescent="0.25">
      <c r="C382" s="82">
        <v>4.4330867006441262E-3</v>
      </c>
      <c r="D382" s="89">
        <v>7.4110501057875451E-3</v>
      </c>
      <c r="E382" s="89">
        <v>1.0490156783045374E-2</v>
      </c>
      <c r="F382" s="89">
        <v>1.3295329013912107E-2</v>
      </c>
      <c r="G382" s="90">
        <v>1.5668771275513908E-2</v>
      </c>
      <c r="H382" s="90">
        <v>1.7510342393035193E-2</v>
      </c>
      <c r="I382" s="90">
        <v>1.892574267901281E-2</v>
      </c>
      <c r="J382" s="90">
        <v>1.9941963207526957E-2</v>
      </c>
    </row>
    <row r="383" spans="3:10" x14ac:dyDescent="0.25">
      <c r="C383" s="82">
        <v>1.3990914279880843E-2</v>
      </c>
      <c r="D383" s="89">
        <v>1.7227892616133226E-2</v>
      </c>
      <c r="E383" s="89">
        <v>1.9945936724049405E-2</v>
      </c>
      <c r="F383" s="89">
        <v>2.2254924043704764E-2</v>
      </c>
      <c r="G383" s="90">
        <v>2.4280680577282138E-2</v>
      </c>
      <c r="H383" s="90">
        <v>2.5973088573849244E-2</v>
      </c>
      <c r="I383" s="90">
        <v>2.7450687838621264E-2</v>
      </c>
      <c r="J383" s="90">
        <v>2.8647886242973597E-2</v>
      </c>
    </row>
    <row r="384" spans="3:10" x14ac:dyDescent="0.25">
      <c r="C384" s="82">
        <v>9.1065747513561553E-3</v>
      </c>
      <c r="D384" s="89">
        <v>1.2037278721619969E-2</v>
      </c>
      <c r="E384" s="89">
        <v>1.4189705470440928E-2</v>
      </c>
      <c r="F384" s="89">
        <v>1.5594503619997103E-2</v>
      </c>
      <c r="G384" s="90">
        <v>1.6440912019455904E-2</v>
      </c>
      <c r="H384" s="90">
        <v>1.6833039441968158E-2</v>
      </c>
      <c r="I384" s="90">
        <v>1.6975106897668863E-2</v>
      </c>
      <c r="J384" s="90">
        <v>1.6925638069843488E-2</v>
      </c>
    </row>
    <row r="385" spans="3:10" x14ac:dyDescent="0.25">
      <c r="C385" s="82">
        <v>8.6944421828295156E-3</v>
      </c>
      <c r="D385" s="89">
        <v>1.198922774608892E-2</v>
      </c>
      <c r="E385" s="89">
        <v>1.4748309593553728E-2</v>
      </c>
      <c r="F385" s="89">
        <v>1.6871103174567397E-2</v>
      </c>
      <c r="G385" s="90">
        <v>1.8448076889720021E-2</v>
      </c>
      <c r="H385" s="90">
        <v>1.9523158995079778E-2</v>
      </c>
      <c r="I385" s="90">
        <v>2.029349373460335E-2</v>
      </c>
      <c r="J385" s="90">
        <v>2.0812999557548156E-2</v>
      </c>
    </row>
    <row r="386" spans="3:10" x14ac:dyDescent="0.25">
      <c r="C386" s="82">
        <v>0.10766252226358765</v>
      </c>
      <c r="D386" s="89">
        <v>8.820591288468059E-2</v>
      </c>
      <c r="E386" s="89">
        <v>7.3444677148702939E-2</v>
      </c>
      <c r="F386" s="89">
        <v>6.2527418955159605E-2</v>
      </c>
      <c r="G386" s="90">
        <v>5.4368917432217237E-2</v>
      </c>
      <c r="H386" s="90">
        <v>4.7794081995344746E-2</v>
      </c>
      <c r="I386" s="90">
        <v>4.2371442868607917E-2</v>
      </c>
      <c r="J386" s="90">
        <v>3.7581108053489951E-2</v>
      </c>
    </row>
    <row r="387" spans="3:10" x14ac:dyDescent="0.25">
      <c r="C387" s="82">
        <v>1.9099302576849341E-2</v>
      </c>
      <c r="D387" s="89">
        <v>2.1254243352420963E-2</v>
      </c>
      <c r="E387" s="89">
        <v>2.2625546682222896E-2</v>
      </c>
      <c r="F387" s="89">
        <v>2.3538191371500206E-2</v>
      </c>
      <c r="G387" s="90">
        <v>2.4232156909008422E-2</v>
      </c>
      <c r="H387" s="90">
        <v>2.471920002631009E-2</v>
      </c>
      <c r="I387" s="90">
        <v>2.5155578201036619E-2</v>
      </c>
      <c r="J387" s="90">
        <v>2.5506375712145049E-2</v>
      </c>
    </row>
    <row r="388" spans="3:10" x14ac:dyDescent="0.25">
      <c r="C388" s="82">
        <v>2.5575166789961655E-2</v>
      </c>
      <c r="D388" s="89">
        <v>3.4096649745121207E-2</v>
      </c>
      <c r="E388" s="89">
        <v>3.9840422708194781E-2</v>
      </c>
      <c r="F388" s="89">
        <v>4.3132886503474965E-2</v>
      </c>
      <c r="G388" s="90">
        <v>4.4804666916475208E-2</v>
      </c>
      <c r="H388" s="90">
        <v>4.5335032507939486E-2</v>
      </c>
      <c r="I388" s="90">
        <v>4.5343005347489529E-2</v>
      </c>
      <c r="J388" s="90">
        <v>4.4962356967132001E-2</v>
      </c>
    </row>
    <row r="389" spans="3:10" x14ac:dyDescent="0.25">
      <c r="C389" s="82">
        <v>1.097754286862113E-2</v>
      </c>
      <c r="D389" s="89">
        <v>1.3612023891373871E-2</v>
      </c>
      <c r="E389" s="89">
        <v>1.5669030603750793E-2</v>
      </c>
      <c r="F389" s="89">
        <v>1.7302624929066715E-2</v>
      </c>
      <c r="G389" s="90">
        <v>1.870536265172212E-2</v>
      </c>
      <c r="H389" s="90">
        <v>1.993075489166277E-2</v>
      </c>
      <c r="I389" s="90">
        <v>2.1152056724734997E-2</v>
      </c>
      <c r="J389" s="90">
        <v>2.2391378706029943E-2</v>
      </c>
    </row>
    <row r="390" spans="3:10" x14ac:dyDescent="0.25">
      <c r="C390" s="82">
        <v>1.3252388299946388E-2</v>
      </c>
      <c r="D390" s="89">
        <v>1.8517056093413701E-2</v>
      </c>
      <c r="E390" s="89">
        <v>2.3425513031936913E-2</v>
      </c>
      <c r="F390" s="89">
        <v>2.7898523563630723E-2</v>
      </c>
      <c r="G390" s="90">
        <v>3.2100729090008169E-2</v>
      </c>
      <c r="H390" s="90">
        <v>3.6084674876704942E-2</v>
      </c>
      <c r="I390" s="90">
        <v>4.0159925509033752E-2</v>
      </c>
      <c r="J390" s="90">
        <v>4.4362140057379228E-2</v>
      </c>
    </row>
    <row r="391" spans="3:10" x14ac:dyDescent="0.25">
      <c r="C391" s="82">
        <v>2.1755330126150317E-3</v>
      </c>
      <c r="D391" s="89">
        <v>3.7203290654079912E-3</v>
      </c>
      <c r="E391" s="89">
        <v>5.3762396747500298E-3</v>
      </c>
      <c r="F391" s="89">
        <v>6.9550571605429693E-3</v>
      </c>
      <c r="G391" s="90">
        <v>8.3675378156226384E-3</v>
      </c>
      <c r="H391" s="90">
        <v>9.5448880435169362E-3</v>
      </c>
      <c r="I391" s="90">
        <v>1.0525993912939362E-2</v>
      </c>
      <c r="J391" s="90">
        <v>1.1310346037005101E-2</v>
      </c>
    </row>
    <row r="392" spans="3:10" x14ac:dyDescent="0.25">
      <c r="C392" s="82">
        <v>5.969358877771903E-3</v>
      </c>
      <c r="D392" s="89">
        <v>9.2112415421013085E-3</v>
      </c>
      <c r="E392" s="89">
        <v>1.2214100861128778E-2</v>
      </c>
      <c r="F392" s="89">
        <v>1.471043053591737E-2</v>
      </c>
      <c r="G392" s="90">
        <v>1.6684347643789232E-2</v>
      </c>
      <c r="H392" s="90">
        <v>1.8129621884795E-2</v>
      </c>
      <c r="I392" s="90">
        <v>1.9198045986258253E-2</v>
      </c>
      <c r="J392" s="90">
        <v>1.9914393764220679E-2</v>
      </c>
    </row>
    <row r="393" spans="3:10" x14ac:dyDescent="0.25">
      <c r="C393" s="82">
        <v>8.1662008375661364E-3</v>
      </c>
      <c r="D393" s="89">
        <v>1.1934864190752379E-2</v>
      </c>
      <c r="E393" s="89">
        <v>1.5593632884148901E-2</v>
      </c>
      <c r="F393" s="89">
        <v>1.8893581527126564E-2</v>
      </c>
      <c r="G393" s="90">
        <v>2.1758854004046372E-2</v>
      </c>
      <c r="H393" s="90">
        <v>2.4081806582823932E-2</v>
      </c>
      <c r="I393" s="90">
        <v>2.5980350677623224E-2</v>
      </c>
      <c r="J393" s="90">
        <v>2.7439412757833005E-2</v>
      </c>
    </row>
    <row r="394" spans="3:10" x14ac:dyDescent="0.25">
      <c r="C394" s="82">
        <v>6.136237978332521E-3</v>
      </c>
      <c r="D394" s="89">
        <v>8.856725458676851E-3</v>
      </c>
      <c r="E394" s="89">
        <v>1.1426082917900024E-2</v>
      </c>
      <c r="F394" s="89">
        <v>1.378973020550559E-2</v>
      </c>
      <c r="G394" s="90">
        <v>1.6037506899637739E-2</v>
      </c>
      <c r="H394" s="90">
        <v>1.8208838304080644E-2</v>
      </c>
      <c r="I394" s="90">
        <v>2.0468839676425134E-2</v>
      </c>
      <c r="J394" s="90">
        <v>2.2839829758123362E-2</v>
      </c>
    </row>
    <row r="395" spans="3:10" x14ac:dyDescent="0.25">
      <c r="C395" s="82">
        <v>3.1071453398296691E-3</v>
      </c>
      <c r="D395" s="89">
        <v>5.2162703808982212E-3</v>
      </c>
      <c r="E395" s="89">
        <v>7.2395428699734412E-3</v>
      </c>
      <c r="F395" s="89">
        <v>8.8902254046830439E-3</v>
      </c>
      <c r="G395" s="90">
        <v>1.0104201354158925E-2</v>
      </c>
      <c r="H395" s="90">
        <v>1.0881293341346901E-2</v>
      </c>
      <c r="I395" s="90">
        <v>1.134639320347788E-2</v>
      </c>
      <c r="J395" s="90">
        <v>1.1558633067497284E-2</v>
      </c>
    </row>
    <row r="396" spans="3:10" x14ac:dyDescent="0.25">
      <c r="C396" s="82">
        <v>7.7743793360878343E-3</v>
      </c>
      <c r="D396" s="89">
        <v>1.3310373643375466E-2</v>
      </c>
      <c r="E396" s="89">
        <v>1.9241332118899782E-2</v>
      </c>
      <c r="F396" s="89">
        <v>2.4887690844184043E-2</v>
      </c>
      <c r="G396" s="90">
        <v>2.9947585673853618E-2</v>
      </c>
      <c r="H396" s="90">
        <v>3.4198227181197714E-2</v>
      </c>
      <c r="I396" s="90">
        <v>3.7779223127036611E-2</v>
      </c>
      <c r="J396" s="90">
        <v>4.0644874745972441E-2</v>
      </c>
    </row>
    <row r="397" spans="3:10" x14ac:dyDescent="0.25">
      <c r="C397" s="82">
        <v>1.8729762623353654E-2</v>
      </c>
      <c r="D397" s="89">
        <v>2.0964051319828574E-2</v>
      </c>
      <c r="E397" s="89">
        <v>2.2140601727310114E-2</v>
      </c>
      <c r="F397" s="89">
        <v>2.2628858940877496E-2</v>
      </c>
      <c r="G397" s="90">
        <v>2.2723124456768114E-2</v>
      </c>
      <c r="H397" s="90">
        <v>2.2485833120646673E-2</v>
      </c>
      <c r="I397" s="90">
        <v>2.2099392242848591E-2</v>
      </c>
      <c r="J397" s="90">
        <v>2.1562750378734594E-2</v>
      </c>
    </row>
    <row r="398" spans="3:10" x14ac:dyDescent="0.25">
      <c r="C398" s="82">
        <v>1.4135084550130687E-2</v>
      </c>
      <c r="D398" s="89">
        <v>1.9251387234188053E-2</v>
      </c>
      <c r="E398" s="89">
        <v>2.328546870573215E-2</v>
      </c>
      <c r="F398" s="89">
        <v>2.6102172195994252E-2</v>
      </c>
      <c r="G398" s="90">
        <v>2.7857681046502981E-2</v>
      </c>
      <c r="H398" s="90">
        <v>2.8617014577621946E-2</v>
      </c>
      <c r="I398" s="90">
        <v>2.8664365350423018E-2</v>
      </c>
      <c r="J398" s="90">
        <v>2.8076591422907523E-2</v>
      </c>
    </row>
    <row r="399" spans="3:10" x14ac:dyDescent="0.25">
      <c r="C399" s="82">
        <v>4.0520928384466595E-3</v>
      </c>
      <c r="D399" s="89">
        <v>5.641580696721625E-3</v>
      </c>
      <c r="E399" s="89">
        <v>7.1100418738194336E-3</v>
      </c>
      <c r="F399" s="89">
        <v>8.3905926320314433E-3</v>
      </c>
      <c r="G399" s="90">
        <v>9.4844864845444084E-3</v>
      </c>
      <c r="H399" s="90">
        <v>1.0369159216635917E-2</v>
      </c>
      <c r="I399" s="90">
        <v>1.1113309611262001E-2</v>
      </c>
      <c r="J399" s="90">
        <v>1.172435760207138E-2</v>
      </c>
    </row>
    <row r="400" spans="3:10" x14ac:dyDescent="0.25">
      <c r="C400" s="82">
        <v>3.4437459665948257E-3</v>
      </c>
      <c r="D400" s="89">
        <v>6.2950841661750644E-3</v>
      </c>
      <c r="E400" s="89">
        <v>9.3250282590829209E-3</v>
      </c>
      <c r="F400" s="89">
        <v>1.2072418033789622E-2</v>
      </c>
      <c r="G400" s="90">
        <v>1.4358694351089715E-2</v>
      </c>
      <c r="H400" s="90">
        <v>1.6109087909981723E-2</v>
      </c>
      <c r="I400" s="90">
        <v>1.7444742827276292E-2</v>
      </c>
      <c r="J400" s="90">
        <v>1.8401943945077298E-2</v>
      </c>
    </row>
    <row r="401" spans="3:10" x14ac:dyDescent="0.25">
      <c r="C401" s="82">
        <v>9.3122967937950638E-3</v>
      </c>
      <c r="D401" s="89">
        <v>1.1576184437716353E-2</v>
      </c>
      <c r="E401" s="89">
        <v>1.3029410191400779E-2</v>
      </c>
      <c r="F401" s="89">
        <v>1.3851662141855374E-2</v>
      </c>
      <c r="G401" s="90">
        <v>1.4284319273914391E-2</v>
      </c>
      <c r="H401" s="90">
        <v>1.4440891688378938E-2</v>
      </c>
      <c r="I401" s="90">
        <v>1.4496555485545614E-2</v>
      </c>
      <c r="J401" s="90">
        <v>1.4492558881717139E-2</v>
      </c>
    </row>
    <row r="402" spans="3:10" x14ac:dyDescent="0.25">
      <c r="C402" s="82">
        <v>1.423220036245392E-2</v>
      </c>
      <c r="D402" s="89">
        <v>1.9612057833668782E-2</v>
      </c>
      <c r="E402" s="89">
        <v>2.3882203451286423E-2</v>
      </c>
      <c r="F402" s="89">
        <v>2.6987819714255651E-2</v>
      </c>
      <c r="G402" s="90">
        <v>2.9187055716511989E-2</v>
      </c>
      <c r="H402" s="90">
        <v>3.0602890252062757E-2</v>
      </c>
      <c r="I402" s="90">
        <v>3.1540060238280619E-2</v>
      </c>
      <c r="J402" s="90">
        <v>3.2043489381247202E-2</v>
      </c>
    </row>
    <row r="403" spans="3:10" x14ac:dyDescent="0.25">
      <c r="C403" s="82">
        <v>5.8795111748057328E-2</v>
      </c>
      <c r="D403" s="89">
        <v>5.9330707085813797E-2</v>
      </c>
      <c r="E403" s="89">
        <v>5.7669385473142931E-2</v>
      </c>
      <c r="F403" s="89">
        <v>5.5174738942459445E-2</v>
      </c>
      <c r="G403" s="90">
        <v>5.2566386701164716E-2</v>
      </c>
      <c r="H403" s="90">
        <v>4.9861247286711693E-2</v>
      </c>
      <c r="I403" s="90">
        <v>4.7326710723032857E-2</v>
      </c>
      <c r="J403" s="90">
        <v>4.4830095180872331E-2</v>
      </c>
    </row>
    <row r="404" spans="3:10" x14ac:dyDescent="0.25">
      <c r="C404" s="82">
        <v>2.9275169671199579E-2</v>
      </c>
      <c r="D404" s="89">
        <v>3.3220474310592434E-2</v>
      </c>
      <c r="E404" s="89">
        <v>3.5203200280318141E-2</v>
      </c>
      <c r="F404" s="89">
        <v>3.6056654836839577E-2</v>
      </c>
      <c r="G404" s="90">
        <v>3.6396357943467447E-2</v>
      </c>
      <c r="H404" s="90">
        <v>3.6354883261692443E-2</v>
      </c>
      <c r="I404" s="90">
        <v>3.618315594498394E-2</v>
      </c>
      <c r="J404" s="90">
        <v>3.5798273453948301E-2</v>
      </c>
    </row>
    <row r="405" spans="3:10" x14ac:dyDescent="0.25">
      <c r="C405" s="82">
        <v>5.3683906270832983E-3</v>
      </c>
      <c r="D405" s="89">
        <v>8.0833397076931161E-3</v>
      </c>
      <c r="E405" s="89">
        <v>1.0570316519503487E-2</v>
      </c>
      <c r="F405" s="89">
        <v>1.2598997102351007E-2</v>
      </c>
      <c r="G405" s="90">
        <v>1.4139857461242251E-2</v>
      </c>
      <c r="H405" s="90">
        <v>1.5184090473833104E-2</v>
      </c>
      <c r="I405" s="90">
        <v>1.5877880699285613E-2</v>
      </c>
      <c r="J405" s="90">
        <v>1.6277989722882736E-2</v>
      </c>
    </row>
    <row r="406" spans="3:10" x14ac:dyDescent="0.25">
      <c r="C406" s="82">
        <v>1.1525155344343001E-2</v>
      </c>
      <c r="D406" s="89">
        <v>1.3627701301555495E-2</v>
      </c>
      <c r="E406" s="89">
        <v>1.5303320077754878E-2</v>
      </c>
      <c r="F406" s="89">
        <v>1.6585810950053664E-2</v>
      </c>
      <c r="G406" s="90">
        <v>1.7531357794625273E-2</v>
      </c>
      <c r="H406" s="90">
        <v>1.8101836278563401E-2</v>
      </c>
      <c r="I406" s="90">
        <v>1.8413738436790606E-2</v>
      </c>
      <c r="J406" s="90">
        <v>1.8477104851568001E-2</v>
      </c>
    </row>
    <row r="407" spans="3:10" x14ac:dyDescent="0.25">
      <c r="C407" s="82">
        <v>2.5397855443165664E-2</v>
      </c>
      <c r="D407" s="89">
        <v>3.4074253253040337E-2</v>
      </c>
      <c r="E407" s="89">
        <v>4.0537713877281681E-2</v>
      </c>
      <c r="F407" s="89">
        <v>4.5123041749421597E-2</v>
      </c>
      <c r="G407" s="90">
        <v>4.8571432462154771E-2</v>
      </c>
      <c r="H407" s="90">
        <v>5.122819182612201E-2</v>
      </c>
      <c r="I407" s="90">
        <v>5.3605774813970317E-2</v>
      </c>
      <c r="J407" s="90">
        <v>5.568358339237587E-2</v>
      </c>
    </row>
    <row r="408" spans="3:10" x14ac:dyDescent="0.25">
      <c r="C408" s="82">
        <v>2.8683206208192078E-3</v>
      </c>
      <c r="D408" s="89">
        <v>4.6559336121572131E-3</v>
      </c>
      <c r="E408" s="89">
        <v>6.5147687600710233E-3</v>
      </c>
      <c r="F408" s="89">
        <v>8.2481419246087651E-3</v>
      </c>
      <c r="G408" s="90">
        <v>9.7722643812321788E-3</v>
      </c>
      <c r="H408" s="90">
        <v>1.1029649454865951E-2</v>
      </c>
      <c r="I408" s="90">
        <v>1.2092573955297416E-2</v>
      </c>
      <c r="J408" s="90">
        <v>1.2988286647815985E-2</v>
      </c>
    </row>
    <row r="409" spans="3:10" x14ac:dyDescent="0.25">
      <c r="C409" s="82">
        <v>6.5768183736879746E-2</v>
      </c>
      <c r="D409" s="89">
        <v>6.5808889674588145E-2</v>
      </c>
      <c r="E409" s="89">
        <v>6.3070379831304146E-2</v>
      </c>
      <c r="F409" s="89">
        <v>5.9722504671437519E-2</v>
      </c>
      <c r="G409" s="90">
        <v>5.6782676613376035E-2</v>
      </c>
      <c r="H409" s="90">
        <v>5.4249201834403356E-2</v>
      </c>
      <c r="I409" s="90">
        <v>5.2278170518795714E-2</v>
      </c>
      <c r="J409" s="90">
        <v>5.0550657993531777E-2</v>
      </c>
    </row>
    <row r="410" spans="3:10" x14ac:dyDescent="0.25">
      <c r="C410" s="82">
        <v>8.1196567426897286E-3</v>
      </c>
      <c r="D410" s="89">
        <v>1.1850747861160187E-2</v>
      </c>
      <c r="E410" s="89">
        <v>1.5602754265028992E-2</v>
      </c>
      <c r="F410" s="89">
        <v>1.9180480293151222E-2</v>
      </c>
      <c r="G410" s="90">
        <v>2.2525523606649552E-2</v>
      </c>
      <c r="H410" s="90">
        <v>2.5519403963259486E-2</v>
      </c>
      <c r="I410" s="90">
        <v>2.8264843242680752E-2</v>
      </c>
      <c r="J410" s="90">
        <v>3.0720008600434619E-2</v>
      </c>
    </row>
    <row r="411" spans="3:10" x14ac:dyDescent="0.25">
      <c r="C411" s="82">
        <v>2.8671316761247879E-3</v>
      </c>
      <c r="D411" s="89">
        <v>5.2501909540284336E-3</v>
      </c>
      <c r="E411" s="89">
        <v>7.8799264752177356E-3</v>
      </c>
      <c r="F411" s="89">
        <v>1.0365573308094967E-2</v>
      </c>
      <c r="G411" s="90">
        <v>1.2514913261757098E-2</v>
      </c>
      <c r="H411" s="90">
        <v>1.4228290014831438E-2</v>
      </c>
      <c r="I411" s="90">
        <v>1.5599847537230071E-2</v>
      </c>
      <c r="J411" s="90">
        <v>1.6668125297564042E-2</v>
      </c>
    </row>
    <row r="412" spans="3:10" x14ac:dyDescent="0.25">
      <c r="C412" s="82">
        <v>4.5434419731511806E-2</v>
      </c>
      <c r="D412" s="89">
        <v>4.542495271421268E-2</v>
      </c>
      <c r="E412" s="89">
        <v>4.344528916075243E-2</v>
      </c>
      <c r="F412" s="89">
        <v>4.0753104373940606E-2</v>
      </c>
      <c r="G412" s="90">
        <v>3.8005229314503779E-2</v>
      </c>
      <c r="H412" s="90">
        <v>3.5268272497775227E-2</v>
      </c>
      <c r="I412" s="90">
        <v>3.2753723525871692E-2</v>
      </c>
      <c r="J412" s="90">
        <v>3.0375057694149932E-2</v>
      </c>
    </row>
    <row r="413" spans="3:10" x14ac:dyDescent="0.25">
      <c r="C413" s="82">
        <v>4.3122943912083156E-2</v>
      </c>
      <c r="D413" s="89">
        <v>4.8200542126634847E-2</v>
      </c>
      <c r="E413" s="89">
        <v>5.0513903055340668E-2</v>
      </c>
      <c r="F413" s="89">
        <v>5.1337408268068249E-2</v>
      </c>
      <c r="G413" s="90">
        <v>5.1592971967901129E-2</v>
      </c>
      <c r="H413" s="90">
        <v>5.1504233593970383E-2</v>
      </c>
      <c r="I413" s="90">
        <v>5.1447961080261867E-2</v>
      </c>
      <c r="J413" s="90">
        <v>5.130168358441603E-2</v>
      </c>
    </row>
    <row r="414" spans="3:10" x14ac:dyDescent="0.25">
      <c r="C414" s="82">
        <v>1.0168107340084035E-3</v>
      </c>
      <c r="D414" s="89">
        <v>2.0643716509943862E-3</v>
      </c>
      <c r="E414" s="89">
        <v>3.4325264317204836E-3</v>
      </c>
      <c r="F414" s="89">
        <v>4.9706892128559277E-3</v>
      </c>
      <c r="G414" s="90">
        <v>6.5484787292378359E-3</v>
      </c>
      <c r="H414" s="90">
        <v>8.0507403621255594E-3</v>
      </c>
      <c r="I414" s="90">
        <v>9.4714389932816778E-3</v>
      </c>
      <c r="J414" s="90">
        <v>1.0796476965090045E-2</v>
      </c>
    </row>
    <row r="415" spans="3:10" x14ac:dyDescent="0.25">
      <c r="C415" s="82">
        <v>1.6409628848408176E-2</v>
      </c>
      <c r="D415" s="89">
        <v>1.8886047113395331E-2</v>
      </c>
      <c r="E415" s="89">
        <v>2.0457468931879604E-2</v>
      </c>
      <c r="F415" s="89">
        <v>2.1430156065809947E-2</v>
      </c>
      <c r="G415" s="90">
        <v>2.2072884269267158E-2</v>
      </c>
      <c r="H415" s="90">
        <v>2.2446826309384608E-2</v>
      </c>
      <c r="I415" s="90">
        <v>2.2734270671139329E-2</v>
      </c>
      <c r="J415" s="90">
        <v>2.2933698711994986E-2</v>
      </c>
    </row>
    <row r="416" spans="3:10" x14ac:dyDescent="0.25">
      <c r="C416" s="82">
        <v>2.6959021111708489E-2</v>
      </c>
      <c r="D416" s="89">
        <v>3.3364679761640828E-2</v>
      </c>
      <c r="E416" s="89">
        <v>3.8033475090375239E-2</v>
      </c>
      <c r="F416" s="89">
        <v>4.1381891293451781E-2</v>
      </c>
      <c r="G416" s="90">
        <v>4.3937653871082949E-2</v>
      </c>
      <c r="H416" s="90">
        <v>4.5860804878553964E-2</v>
      </c>
      <c r="I416" s="90">
        <v>4.7531720068124332E-2</v>
      </c>
      <c r="J416" s="90">
        <v>4.8918618023430442E-2</v>
      </c>
    </row>
    <row r="417" spans="3:10" x14ac:dyDescent="0.25">
      <c r="C417" s="82">
        <v>1.3249159906304167E-2</v>
      </c>
      <c r="D417" s="89">
        <v>1.8602331650518254E-2</v>
      </c>
      <c r="E417" s="89">
        <v>2.3580330777965047E-2</v>
      </c>
      <c r="F417" s="89">
        <v>2.8006973662411769E-2</v>
      </c>
      <c r="G417" s="90">
        <v>3.1940066156111634E-2</v>
      </c>
      <c r="H417" s="90">
        <v>3.5331732042259964E-2</v>
      </c>
      <c r="I417" s="90">
        <v>3.8400042712685045E-2</v>
      </c>
      <c r="J417" s="90">
        <v>4.110723461149355E-2</v>
      </c>
    </row>
    <row r="418" spans="3:10" x14ac:dyDescent="0.25">
      <c r="C418" s="82">
        <v>1.1429933418675037E-2</v>
      </c>
      <c r="D418" s="89">
        <v>1.5240088327226833E-2</v>
      </c>
      <c r="E418" s="89">
        <v>1.7852838245968009E-2</v>
      </c>
      <c r="F418" s="89">
        <v>1.9285406934391829E-2</v>
      </c>
      <c r="G418" s="90">
        <v>1.9799684820101377E-2</v>
      </c>
      <c r="H418" s="90">
        <v>1.9561652780585127E-2</v>
      </c>
      <c r="I418" s="90">
        <v>1.8855177564413E-2</v>
      </c>
      <c r="J418" s="90">
        <v>1.7793968511899783E-2</v>
      </c>
    </row>
    <row r="419" spans="3:10" x14ac:dyDescent="0.25">
      <c r="C419" s="82">
        <v>1.0718716711252579E-2</v>
      </c>
      <c r="D419" s="89">
        <v>1.228170353294817E-2</v>
      </c>
      <c r="E419" s="89">
        <v>1.335791403523919E-2</v>
      </c>
      <c r="F419" s="89">
        <v>1.4115651232018515E-2</v>
      </c>
      <c r="G419" s="90">
        <v>1.4711187845872019E-2</v>
      </c>
      <c r="H419" s="90">
        <v>1.5183215655702059E-2</v>
      </c>
      <c r="I419" s="90">
        <v>1.5667175489419892E-2</v>
      </c>
      <c r="J419" s="90">
        <v>1.618442878452608E-2</v>
      </c>
    </row>
    <row r="420" spans="3:10" x14ac:dyDescent="0.25">
      <c r="C420" s="82">
        <v>1.3365765785361998E-2</v>
      </c>
      <c r="D420" s="89">
        <v>2.078301370363142E-2</v>
      </c>
      <c r="E420" s="89">
        <v>2.6862078876707753E-2</v>
      </c>
      <c r="F420" s="89">
        <v>3.0997665371834283E-2</v>
      </c>
      <c r="G420" s="90">
        <v>3.3440306250591662E-2</v>
      </c>
      <c r="H420" s="90">
        <v>3.4498237530379498E-2</v>
      </c>
      <c r="I420" s="90">
        <v>3.4709314789341521E-2</v>
      </c>
      <c r="J420" s="90">
        <v>3.4276347993349242E-2</v>
      </c>
    </row>
    <row r="421" spans="3:10" x14ac:dyDescent="0.25">
      <c r="C421" s="82">
        <v>4.125075292394734E-3</v>
      </c>
      <c r="D421" s="89">
        <v>5.7229070008616902E-3</v>
      </c>
      <c r="E421" s="89">
        <v>7.1467688337673255E-3</v>
      </c>
      <c r="F421" s="89">
        <v>8.3528922966222517E-3</v>
      </c>
      <c r="G421" s="90">
        <v>9.3752254590721042E-3</v>
      </c>
      <c r="H421" s="90">
        <v>1.0221210907929188E-2</v>
      </c>
      <c r="I421" s="90">
        <v>1.0982177275426479E-2</v>
      </c>
      <c r="J421" s="90">
        <v>1.1683920247402814E-2</v>
      </c>
    </row>
    <row r="422" spans="3:10" x14ac:dyDescent="0.25">
      <c r="C422" s="82">
        <v>5.2752601626662055E-3</v>
      </c>
      <c r="D422" s="89">
        <v>8.6090969341563062E-3</v>
      </c>
      <c r="E422" s="89">
        <v>1.1975005002826994E-2</v>
      </c>
      <c r="F422" s="89">
        <v>1.5049252791976388E-2</v>
      </c>
      <c r="G422" s="90">
        <v>1.7764699894360008E-2</v>
      </c>
      <c r="H422" s="90">
        <v>2.0087774673293122E-2</v>
      </c>
      <c r="I422" s="90">
        <v>2.2176053372613795E-2</v>
      </c>
      <c r="J422" s="90">
        <v>2.4058369880127481E-2</v>
      </c>
    </row>
    <row r="423" spans="3:10" x14ac:dyDescent="0.25">
      <c r="C423" s="82">
        <v>2.0334295206386029E-2</v>
      </c>
      <c r="D423" s="89">
        <v>2.8064511796232736E-2</v>
      </c>
      <c r="E423" s="89">
        <v>3.3399080373939995E-2</v>
      </c>
      <c r="F423" s="89">
        <v>3.6407849768677926E-2</v>
      </c>
      <c r="G423" s="90">
        <v>3.7766406190574933E-2</v>
      </c>
      <c r="H423" s="90">
        <v>3.7927088493088033E-2</v>
      </c>
      <c r="I423" s="90">
        <v>3.7469526218997594E-2</v>
      </c>
      <c r="J423" s="90">
        <v>3.6557208784827343E-2</v>
      </c>
    </row>
    <row r="424" spans="3:10" x14ac:dyDescent="0.25">
      <c r="C424" s="82">
        <v>9.0880204630314192E-3</v>
      </c>
      <c r="D424" s="89">
        <v>1.1596130824617258E-2</v>
      </c>
      <c r="E424" s="89">
        <v>1.3462441166888817E-2</v>
      </c>
      <c r="F424" s="89">
        <v>1.4761191030419193E-2</v>
      </c>
      <c r="G424" s="90">
        <v>1.5647956648308859E-2</v>
      </c>
      <c r="H424" s="90">
        <v>1.6176639577677437E-2</v>
      </c>
      <c r="I424" s="90">
        <v>1.6500666766042209E-2</v>
      </c>
      <c r="J424" s="90">
        <v>1.6645403048268143E-2</v>
      </c>
    </row>
    <row r="425" spans="3:10" x14ac:dyDescent="0.25">
      <c r="C425" s="82">
        <v>5.7695426415443557E-3</v>
      </c>
      <c r="D425" s="89">
        <v>9.3347346372148407E-3</v>
      </c>
      <c r="E425" s="89">
        <v>1.2886096788703408E-2</v>
      </c>
      <c r="F425" s="89">
        <v>1.6061822432819235E-2</v>
      </c>
      <c r="G425" s="90">
        <v>1.8786759521309995E-2</v>
      </c>
      <c r="H425" s="90">
        <v>2.1035891810096397E-2</v>
      </c>
      <c r="I425" s="90">
        <v>2.2993730649674957E-2</v>
      </c>
      <c r="J425" s="90">
        <v>2.4709790582886502E-2</v>
      </c>
    </row>
    <row r="426" spans="3:10" x14ac:dyDescent="0.25">
      <c r="C426" s="82">
        <v>2.0772445506852144E-2</v>
      </c>
      <c r="D426" s="89">
        <v>2.2729379182098015E-2</v>
      </c>
      <c r="E426" s="89">
        <v>2.3545733426361216E-2</v>
      </c>
      <c r="F426" s="89">
        <v>2.3744649007687982E-2</v>
      </c>
      <c r="G426" s="90">
        <v>2.3654639082552283E-2</v>
      </c>
      <c r="H426" s="90">
        <v>2.3301693054484745E-2</v>
      </c>
      <c r="I426" s="90">
        <v>2.2818578862602749E-2</v>
      </c>
      <c r="J426" s="90">
        <v>2.2153228875332151E-2</v>
      </c>
    </row>
    <row r="427" spans="3:10" x14ac:dyDescent="0.25">
      <c r="C427" s="82">
        <v>1.3137316384525909E-2</v>
      </c>
      <c r="D427" s="89">
        <v>1.6732047196867009E-2</v>
      </c>
      <c r="E427" s="89">
        <v>1.9402278963391591E-2</v>
      </c>
      <c r="F427" s="89">
        <v>2.1254954600746272E-2</v>
      </c>
      <c r="G427" s="90">
        <v>2.2503183820757496E-2</v>
      </c>
      <c r="H427" s="90">
        <v>2.3205831201254992E-2</v>
      </c>
      <c r="I427" s="90">
        <v>2.3561416998246206E-2</v>
      </c>
      <c r="J427" s="90">
        <v>2.3585987815686781E-2</v>
      </c>
    </row>
    <row r="428" spans="3:10" x14ac:dyDescent="0.25">
      <c r="C428" s="82">
        <v>1.1786843442795363E-2</v>
      </c>
      <c r="D428" s="89">
        <v>1.6609022821985071E-2</v>
      </c>
      <c r="E428" s="89">
        <v>2.0603083748019328E-2</v>
      </c>
      <c r="F428" s="89">
        <v>2.3635047154918595E-2</v>
      </c>
      <c r="G428" s="90">
        <v>2.5889026902008169E-2</v>
      </c>
      <c r="H428" s="90">
        <v>2.7470685559626971E-2</v>
      </c>
      <c r="I428" s="90">
        <v>2.8666574434963031E-2</v>
      </c>
      <c r="J428" s="90">
        <v>2.9530934343068884E-2</v>
      </c>
    </row>
    <row r="429" spans="3:10" x14ac:dyDescent="0.25">
      <c r="C429" s="82">
        <v>3.5909290662125095E-3</v>
      </c>
      <c r="D429" s="89">
        <v>5.8945122229579205E-3</v>
      </c>
      <c r="E429" s="89">
        <v>8.0957811338316591E-3</v>
      </c>
      <c r="F429" s="89">
        <v>9.8700299330304903E-3</v>
      </c>
      <c r="G429" s="90">
        <v>1.1107545030670685E-2</v>
      </c>
      <c r="H429" s="90">
        <v>1.1770904973205484E-2</v>
      </c>
      <c r="I429" s="90">
        <v>1.1980710306095616E-2</v>
      </c>
      <c r="J429" s="90">
        <v>1.1809055942832209E-2</v>
      </c>
    </row>
    <row r="430" spans="3:10" x14ac:dyDescent="0.25">
      <c r="C430" s="82">
        <v>1.2024003484631849E-2</v>
      </c>
      <c r="D430" s="89">
        <v>1.5940366529008033E-2</v>
      </c>
      <c r="E430" s="89">
        <v>1.8958204211763745E-2</v>
      </c>
      <c r="F430" s="89">
        <v>2.1085840619392324E-2</v>
      </c>
      <c r="G430" s="90">
        <v>2.2509912143042893E-2</v>
      </c>
      <c r="H430" s="90">
        <v>2.3298475338152293E-2</v>
      </c>
      <c r="I430" s="90">
        <v>2.3670607229331918E-2</v>
      </c>
      <c r="J430" s="90">
        <v>2.3663348221840966E-2</v>
      </c>
    </row>
    <row r="431" spans="3:10" x14ac:dyDescent="0.25">
      <c r="C431" s="82">
        <v>7.8749480856389956E-3</v>
      </c>
      <c r="D431" s="89">
        <v>1.1171082783172788E-2</v>
      </c>
      <c r="E431" s="89">
        <v>1.4021220655551789E-2</v>
      </c>
      <c r="F431" s="89">
        <v>1.6274068707495704E-2</v>
      </c>
      <c r="G431" s="90">
        <v>1.7991223292625862E-2</v>
      </c>
      <c r="H431" s="90">
        <v>1.9209329824688141E-2</v>
      </c>
      <c r="I431" s="90">
        <v>2.0123429093732416E-2</v>
      </c>
      <c r="J431" s="90">
        <v>2.0789296307044691E-2</v>
      </c>
    </row>
    <row r="432" spans="3:10" x14ac:dyDescent="0.25">
      <c r="C432" s="82">
        <v>7.1626004078108657E-3</v>
      </c>
      <c r="D432" s="89">
        <v>1.1983055243818376E-2</v>
      </c>
      <c r="E432" s="89">
        <v>1.6705361923910179E-2</v>
      </c>
      <c r="F432" s="89">
        <v>2.077691868885671E-2</v>
      </c>
      <c r="G432" s="90">
        <v>2.4081157596166324E-2</v>
      </c>
      <c r="H432" s="90">
        <v>2.6558298750396687E-2</v>
      </c>
      <c r="I432" s="90">
        <v>2.8382375512890152E-2</v>
      </c>
      <c r="J432" s="90">
        <v>2.9536335211429371E-2</v>
      </c>
    </row>
    <row r="433" spans="3:10" x14ac:dyDescent="0.25">
      <c r="C433" s="82">
        <v>2.0636571274840334E-2</v>
      </c>
      <c r="D433" s="89">
        <v>2.3543853431825773E-2</v>
      </c>
      <c r="E433" s="89">
        <v>2.5157417609053215E-2</v>
      </c>
      <c r="F433" s="89">
        <v>2.5980695849573264E-2</v>
      </c>
      <c r="G433" s="90">
        <v>2.6416118217931075E-2</v>
      </c>
      <c r="H433" s="90">
        <v>2.6566070567895877E-2</v>
      </c>
      <c r="I433" s="90">
        <v>2.6650347496415375E-2</v>
      </c>
      <c r="J433" s="90">
        <v>2.6662143363813093E-2</v>
      </c>
    </row>
    <row r="434" spans="3:10" x14ac:dyDescent="0.25">
      <c r="C434" s="82">
        <v>3.8647658944258997E-3</v>
      </c>
      <c r="D434" s="89">
        <v>7.8103237241266762E-3</v>
      </c>
      <c r="E434" s="89">
        <v>1.2530031838155252E-2</v>
      </c>
      <c r="F434" s="89">
        <v>1.7285981313173437E-2</v>
      </c>
      <c r="G434" s="90">
        <v>2.1652938492841046E-2</v>
      </c>
      <c r="H434" s="90">
        <v>2.5387644161355433E-2</v>
      </c>
      <c r="I434" s="90">
        <v>2.8600689572522663E-2</v>
      </c>
      <c r="J434" s="90">
        <v>3.1305732896817394E-2</v>
      </c>
    </row>
    <row r="435" spans="3:10" x14ac:dyDescent="0.25">
      <c r="C435" s="82">
        <v>3.3022200629281573E-2</v>
      </c>
      <c r="D435" s="89">
        <v>3.5998109746063447E-2</v>
      </c>
      <c r="E435" s="89">
        <v>3.6649946300154009E-2</v>
      </c>
      <c r="F435" s="89">
        <v>3.6152726984538905E-2</v>
      </c>
      <c r="G435" s="90">
        <v>3.5306313453135243E-2</v>
      </c>
      <c r="H435" s="90">
        <v>3.4339244470284323E-2</v>
      </c>
      <c r="I435" s="90">
        <v>3.3547776635168856E-2</v>
      </c>
      <c r="J435" s="90">
        <v>3.2887324832681246E-2</v>
      </c>
    </row>
    <row r="436" spans="3:10" x14ac:dyDescent="0.25">
      <c r="C436" s="82">
        <v>9.6275346196609563E-3</v>
      </c>
      <c r="D436" s="89">
        <v>1.2911422861605076E-2</v>
      </c>
      <c r="E436" s="89">
        <v>1.5661955406590863E-2</v>
      </c>
      <c r="F436" s="89">
        <v>1.7907158885725239E-2</v>
      </c>
      <c r="G436" s="90">
        <v>1.9817768440049802E-2</v>
      </c>
      <c r="H436" s="90">
        <v>2.1464483905864321E-2</v>
      </c>
      <c r="I436" s="90">
        <v>2.3054777134419498E-2</v>
      </c>
      <c r="J436" s="90">
        <v>2.4627195069264245E-2</v>
      </c>
    </row>
    <row r="437" spans="3:10" x14ac:dyDescent="0.25">
      <c r="C437" s="82">
        <v>1.293731067299074E-2</v>
      </c>
      <c r="D437" s="89">
        <v>1.8824187427704728E-2</v>
      </c>
      <c r="E437" s="89">
        <v>2.3112633893843958E-2</v>
      </c>
      <c r="F437" s="89">
        <v>2.5512718485864439E-2</v>
      </c>
      <c r="G437" s="90">
        <v>2.6378942775260959E-2</v>
      </c>
      <c r="H437" s="90">
        <v>2.6064356527881832E-2</v>
      </c>
      <c r="I437" s="90">
        <v>2.5075934388101094E-2</v>
      </c>
      <c r="J437" s="90">
        <v>2.3646151776537262E-2</v>
      </c>
    </row>
    <row r="438" spans="3:10" x14ac:dyDescent="0.25">
      <c r="C438" s="82">
        <v>1.1974770404236702E-2</v>
      </c>
      <c r="D438" s="89">
        <v>1.6241910718806287E-2</v>
      </c>
      <c r="E438" s="89">
        <v>2.0092330794957484E-2</v>
      </c>
      <c r="F438" s="89">
        <v>2.3473706776263047E-2</v>
      </c>
      <c r="G438" s="90">
        <v>2.6491331934314067E-2</v>
      </c>
      <c r="H438" s="90">
        <v>2.9131726021594889E-2</v>
      </c>
      <c r="I438" s="90">
        <v>3.1586151761848785E-2</v>
      </c>
      <c r="J438" s="90">
        <v>3.3831757759440965E-2</v>
      </c>
    </row>
    <row r="439" spans="3:10" x14ac:dyDescent="0.25">
      <c r="C439" s="82">
        <v>1.7860822477089377E-2</v>
      </c>
      <c r="D439" s="89">
        <v>2.4248333425558464E-2</v>
      </c>
      <c r="E439" s="89">
        <v>2.9200698264520913E-2</v>
      </c>
      <c r="F439" s="89">
        <v>3.2828928973758352E-2</v>
      </c>
      <c r="G439" s="90">
        <v>3.556889717877585E-2</v>
      </c>
      <c r="H439" s="90">
        <v>3.7621840736556847E-2</v>
      </c>
      <c r="I439" s="90">
        <v>3.9356907428761578E-2</v>
      </c>
      <c r="J439" s="90">
        <v>4.0784736307377362E-2</v>
      </c>
    </row>
    <row r="440" spans="3:10" x14ac:dyDescent="0.25">
      <c r="C440" s="82">
        <v>1.4980887188980309E-2</v>
      </c>
      <c r="D440" s="89">
        <v>1.9187193051133519E-2</v>
      </c>
      <c r="E440" s="89">
        <v>2.2659708925971769E-2</v>
      </c>
      <c r="F440" s="89">
        <v>2.5458068076031237E-2</v>
      </c>
      <c r="G440" s="90">
        <v>2.7763234458797675E-2</v>
      </c>
      <c r="H440" s="90">
        <v>2.9596551155850633E-2</v>
      </c>
      <c r="I440" s="90">
        <v>3.1173700902149923E-2</v>
      </c>
      <c r="J440" s="90">
        <v>3.2481048336040236E-2</v>
      </c>
    </row>
    <row r="441" spans="3:10" x14ac:dyDescent="0.25">
      <c r="C441" s="82">
        <v>1.1034136460330891E-2</v>
      </c>
      <c r="D441" s="89">
        <v>1.4071132954077439E-2</v>
      </c>
      <c r="E441" s="89">
        <v>1.6526159524974191E-2</v>
      </c>
      <c r="F441" s="89">
        <v>1.8443990613208672E-2</v>
      </c>
      <c r="G441" s="90">
        <v>1.9950495152566184E-2</v>
      </c>
      <c r="H441" s="90">
        <v>2.1052743362737929E-2</v>
      </c>
      <c r="I441" s="90">
        <v>2.1899383756487492E-2</v>
      </c>
      <c r="J441" s="90">
        <v>2.2483292834232019E-2</v>
      </c>
    </row>
    <row r="442" spans="3:10" x14ac:dyDescent="0.25">
      <c r="C442" s="82">
        <v>9.097240305907639E-3</v>
      </c>
      <c r="D442" s="89">
        <v>1.2655431782941038E-2</v>
      </c>
      <c r="E442" s="89">
        <v>1.5670633007454884E-2</v>
      </c>
      <c r="F442" s="89">
        <v>1.8127291475720116E-2</v>
      </c>
      <c r="G442" s="90">
        <v>2.019721497030804E-2</v>
      </c>
      <c r="H442" s="90">
        <v>2.195673437444708E-2</v>
      </c>
      <c r="I442" s="90">
        <v>2.3612388654553979E-2</v>
      </c>
      <c r="J442" s="90">
        <v>2.5186435895990587E-2</v>
      </c>
    </row>
    <row r="443" spans="3:10" x14ac:dyDescent="0.25">
      <c r="C443" s="82">
        <v>1.1322638333951779E-2</v>
      </c>
      <c r="D443" s="89">
        <v>1.6747680458838465E-2</v>
      </c>
      <c r="E443" s="89">
        <v>2.1553608359725834E-2</v>
      </c>
      <c r="F443" s="89">
        <v>2.5388129077392955E-2</v>
      </c>
      <c r="G443" s="90">
        <v>2.8270342062879327E-2</v>
      </c>
      <c r="H443" s="90">
        <v>3.0189361025962144E-2</v>
      </c>
      <c r="I443" s="90">
        <v>3.1386866324064282E-2</v>
      </c>
      <c r="J443" s="90">
        <v>3.1900550374879474E-2</v>
      </c>
    </row>
    <row r="444" spans="3:10" x14ac:dyDescent="0.25">
      <c r="C444" s="82">
        <v>5.1318574819190629E-3</v>
      </c>
      <c r="D444" s="89">
        <v>8.2962524786389553E-3</v>
      </c>
      <c r="E444" s="89">
        <v>1.1570056465267478E-2</v>
      </c>
      <c r="F444" s="89">
        <v>1.4681041360082218E-2</v>
      </c>
      <c r="G444" s="90">
        <v>1.7569511059975857E-2</v>
      </c>
      <c r="H444" s="90">
        <v>2.0192411399260375E-2</v>
      </c>
      <c r="I444" s="90">
        <v>2.2693377871004412E-2</v>
      </c>
      <c r="J444" s="90">
        <v>2.508537721667959E-2</v>
      </c>
    </row>
    <row r="445" spans="3:10" x14ac:dyDescent="0.25">
      <c r="C445" s="82">
        <v>3.2218842481988232E-2</v>
      </c>
      <c r="D445" s="89">
        <v>3.5472749261713558E-2</v>
      </c>
      <c r="E445" s="89">
        <v>3.7647544207368176E-2</v>
      </c>
      <c r="F445" s="89">
        <v>3.9299004356098025E-2</v>
      </c>
      <c r="G445" s="90">
        <v>4.0817194720435573E-2</v>
      </c>
      <c r="H445" s="90">
        <v>4.2200491173579435E-2</v>
      </c>
      <c r="I445" s="90">
        <v>4.3683321459463832E-2</v>
      </c>
      <c r="J445" s="90">
        <v>4.516248696966095E-2</v>
      </c>
    </row>
    <row r="446" spans="3:10" x14ac:dyDescent="0.25">
      <c r="C446" s="82">
        <v>1.2674928479618475E-2</v>
      </c>
      <c r="D446" s="89">
        <v>1.72002638674871E-2</v>
      </c>
      <c r="E446" s="89">
        <v>2.0686786062354138E-2</v>
      </c>
      <c r="F446" s="89">
        <v>2.3055904736325638E-2</v>
      </c>
      <c r="G446" s="90">
        <v>2.4514069966550412E-2</v>
      </c>
      <c r="H446" s="90">
        <v>2.5185319465615173E-2</v>
      </c>
      <c r="I446" s="90">
        <v>2.5367317865932718E-2</v>
      </c>
      <c r="J446" s="90">
        <v>2.5149603679978805E-2</v>
      </c>
    </row>
    <row r="447" spans="3:10" x14ac:dyDescent="0.25">
      <c r="C447" s="82">
        <v>5.8523233550786579E-3</v>
      </c>
      <c r="D447" s="89">
        <v>8.4385198970817286E-3</v>
      </c>
      <c r="E447" s="89">
        <v>1.0635077107751358E-2</v>
      </c>
      <c r="F447" s="89">
        <v>1.2364529700047366E-2</v>
      </c>
      <c r="G447" s="90">
        <v>1.3726606397138765E-2</v>
      </c>
      <c r="H447" s="90">
        <v>1.4781009361591119E-2</v>
      </c>
      <c r="I447" s="90">
        <v>1.568413164260864E-2</v>
      </c>
      <c r="J447" s="90">
        <v>1.6470680978305407E-2</v>
      </c>
    </row>
    <row r="448" spans="3:10" x14ac:dyDescent="0.25">
      <c r="C448" s="82">
        <v>6.4658265387236395E-3</v>
      </c>
      <c r="D448" s="89">
        <v>9.6265127258317301E-3</v>
      </c>
      <c r="E448" s="89">
        <v>1.2617917187037503E-2</v>
      </c>
      <c r="F448" s="89">
        <v>1.5273946388778522E-2</v>
      </c>
      <c r="G448" s="90">
        <v>1.7619725976353594E-2</v>
      </c>
      <c r="H448" s="90">
        <v>1.96533300672211E-2</v>
      </c>
      <c r="I448" s="90">
        <v>2.1530062455733016E-2</v>
      </c>
      <c r="J448" s="90">
        <v>2.3266883497990203E-2</v>
      </c>
    </row>
    <row r="449" spans="3:10" x14ac:dyDescent="0.25">
      <c r="C449" s="82">
        <v>6.8963864146695825E-3</v>
      </c>
      <c r="D449" s="89">
        <v>8.6116206416889142E-3</v>
      </c>
      <c r="E449" s="89">
        <v>1.0092163189725688E-2</v>
      </c>
      <c r="F449" s="89">
        <v>1.1347519528110193E-2</v>
      </c>
      <c r="G449" s="90">
        <v>1.2427780783023595E-2</v>
      </c>
      <c r="H449" s="90">
        <v>1.3325083593714947E-2</v>
      </c>
      <c r="I449" s="90">
        <v>1.4140310715399413E-2</v>
      </c>
      <c r="J449" s="90">
        <v>1.4891592587833251E-2</v>
      </c>
    </row>
    <row r="450" spans="3:10" x14ac:dyDescent="0.25">
      <c r="C450" s="82">
        <v>3.3792359343601543E-3</v>
      </c>
      <c r="D450" s="89">
        <v>6.7961022762531905E-3</v>
      </c>
      <c r="E450" s="89">
        <v>1.0916001416382565E-2</v>
      </c>
      <c r="F450" s="89">
        <v>1.5147614262024989E-2</v>
      </c>
      <c r="G450" s="90">
        <v>1.9150040569153533E-2</v>
      </c>
      <c r="H450" s="90">
        <v>2.2713425111364927E-2</v>
      </c>
      <c r="I450" s="90">
        <v>2.5923528185704241E-2</v>
      </c>
      <c r="J450" s="90">
        <v>2.8773381252342044E-2</v>
      </c>
    </row>
    <row r="451" spans="3:10" x14ac:dyDescent="0.25">
      <c r="C451" s="82">
        <v>1.021298046591452E-2</v>
      </c>
      <c r="D451" s="89">
        <v>1.0893812299293494E-2</v>
      </c>
      <c r="E451" s="89">
        <v>1.1262243130377353E-2</v>
      </c>
      <c r="F451" s="89">
        <v>1.1460407827601701E-2</v>
      </c>
      <c r="G451" s="90">
        <v>1.157502459272342E-2</v>
      </c>
      <c r="H451" s="90">
        <v>1.1589932990722217E-2</v>
      </c>
      <c r="I451" s="90">
        <v>1.1570880042540031E-2</v>
      </c>
      <c r="J451" s="90">
        <v>1.1506436905316364E-2</v>
      </c>
    </row>
    <row r="452" spans="3:10" x14ac:dyDescent="0.25">
      <c r="C452" s="82">
        <v>4.4902430765373647E-3</v>
      </c>
      <c r="D452" s="89">
        <v>6.1363081842856857E-3</v>
      </c>
      <c r="E452" s="89">
        <v>7.5782591519760086E-3</v>
      </c>
      <c r="F452" s="89">
        <v>8.7627400214548186E-3</v>
      </c>
      <c r="G452" s="90">
        <v>9.7090227077277162E-3</v>
      </c>
      <c r="H452" s="90">
        <v>1.0408036881324034E-2</v>
      </c>
      <c r="I452" s="90">
        <v>1.0940933039496835E-2</v>
      </c>
      <c r="J452" s="90">
        <v>1.1326857209056674E-2</v>
      </c>
    </row>
    <row r="453" spans="3:10" x14ac:dyDescent="0.25">
      <c r="C453" s="82">
        <v>8.2654951845919922E-3</v>
      </c>
      <c r="D453" s="89">
        <v>1.1199233123446367E-2</v>
      </c>
      <c r="E453" s="89">
        <v>1.3419632644713771E-2</v>
      </c>
      <c r="F453" s="89">
        <v>1.494832206229826E-2</v>
      </c>
      <c r="G453" s="90">
        <v>1.5970862191405356E-2</v>
      </c>
      <c r="H453" s="90">
        <v>1.6583739782613148E-2</v>
      </c>
      <c r="I453" s="90">
        <v>1.6973287750432595E-2</v>
      </c>
      <c r="J453" s="90">
        <v>1.7180493306706273E-2</v>
      </c>
    </row>
    <row r="454" spans="3:10" x14ac:dyDescent="0.25">
      <c r="C454" s="82">
        <v>1.4966470056758168E-2</v>
      </c>
      <c r="D454" s="89">
        <v>1.7463933959951029E-2</v>
      </c>
      <c r="E454" s="89">
        <v>1.9021266710376246E-2</v>
      </c>
      <c r="F454" s="89">
        <v>1.9913307614885477E-2</v>
      </c>
      <c r="G454" s="90">
        <v>2.0401300900334617E-2</v>
      </c>
      <c r="H454" s="90">
        <v>2.0557802752148777E-2</v>
      </c>
      <c r="I454" s="90">
        <v>2.0566016997770342E-2</v>
      </c>
      <c r="J454" s="90">
        <v>2.0439730359577756E-2</v>
      </c>
    </row>
    <row r="455" spans="3:10" x14ac:dyDescent="0.25">
      <c r="C455" s="82">
        <v>2.2229998969768877E-2</v>
      </c>
      <c r="D455" s="89">
        <v>2.4426250865755009E-2</v>
      </c>
      <c r="E455" s="89">
        <v>2.5488404932647715E-2</v>
      </c>
      <c r="F455" s="89">
        <v>2.5887014271490576E-2</v>
      </c>
      <c r="G455" s="90">
        <v>2.5961608460832949E-2</v>
      </c>
      <c r="H455" s="90">
        <v>2.5771020759900676E-2</v>
      </c>
      <c r="I455" s="90">
        <v>2.5508819437583215E-2</v>
      </c>
      <c r="J455" s="90">
        <v>2.5159579674138947E-2</v>
      </c>
    </row>
    <row r="456" spans="3:10" x14ac:dyDescent="0.25">
      <c r="C456" s="82">
        <v>1.1988725085797516E-3</v>
      </c>
      <c r="D456" s="89">
        <v>2.6833064135043053E-3</v>
      </c>
      <c r="E456" s="89">
        <v>4.698075231700188E-3</v>
      </c>
      <c r="F456" s="89">
        <v>6.9970932995392365E-3</v>
      </c>
      <c r="G456" s="90">
        <v>9.3927333918763633E-3</v>
      </c>
      <c r="H456" s="90">
        <v>1.1752754382718271E-2</v>
      </c>
      <c r="I456" s="90">
        <v>1.4111746977113097E-2</v>
      </c>
      <c r="J456" s="90">
        <v>1.6482309173465669E-2</v>
      </c>
    </row>
    <row r="457" spans="3:10" x14ac:dyDescent="0.25">
      <c r="C457" s="82">
        <v>1.6763683870178771E-2</v>
      </c>
      <c r="D457" s="89">
        <v>1.7769600527299315E-2</v>
      </c>
      <c r="E457" s="89">
        <v>1.83709262868091E-2</v>
      </c>
      <c r="F457" s="89">
        <v>1.8891472979846769E-2</v>
      </c>
      <c r="G457" s="90">
        <v>1.9538813336041884E-2</v>
      </c>
      <c r="H457" s="90">
        <v>2.0328524786192875E-2</v>
      </c>
      <c r="I457" s="90">
        <v>2.1399443904559893E-2</v>
      </c>
      <c r="J457" s="90">
        <v>2.2742853308656073E-2</v>
      </c>
    </row>
    <row r="458" spans="3:10" x14ac:dyDescent="0.25">
      <c r="C458" s="82">
        <v>5.3309924610888716E-3</v>
      </c>
      <c r="D458" s="89">
        <v>6.8109973012297651E-3</v>
      </c>
      <c r="E458" s="89">
        <v>8.1006524477235196E-3</v>
      </c>
      <c r="F458" s="89">
        <v>9.1849213329634142E-3</v>
      </c>
      <c r="G458" s="90">
        <v>1.0082440192712077E-2</v>
      </c>
      <c r="H458" s="90">
        <v>1.0765903695568343E-2</v>
      </c>
      <c r="I458" s="90">
        <v>1.1299821667190056E-2</v>
      </c>
      <c r="J458" s="90">
        <v>1.1687806205342757E-2</v>
      </c>
    </row>
    <row r="459" spans="3:10" x14ac:dyDescent="0.25">
      <c r="C459" s="82">
        <v>5.3047061705011863E-3</v>
      </c>
      <c r="D459" s="89">
        <v>8.5871400846097411E-3</v>
      </c>
      <c r="E459" s="89">
        <v>1.1992193037947893E-2</v>
      </c>
      <c r="F459" s="89">
        <v>1.5172824277140003E-2</v>
      </c>
      <c r="G459" s="90">
        <v>1.7977880386310069E-2</v>
      </c>
      <c r="H459" s="90">
        <v>2.0281243706651929E-2</v>
      </c>
      <c r="I459" s="90">
        <v>2.2171752960122849E-2</v>
      </c>
      <c r="J459" s="90">
        <v>2.3637653418696433E-2</v>
      </c>
    </row>
    <row r="460" spans="3:10" x14ac:dyDescent="0.25">
      <c r="C460" s="82">
        <v>4.8778234842776422E-3</v>
      </c>
      <c r="D460" s="89">
        <v>6.6888458847058525E-3</v>
      </c>
      <c r="E460" s="89">
        <v>8.2841235163547914E-3</v>
      </c>
      <c r="F460" s="89">
        <v>9.6095220062125675E-3</v>
      </c>
      <c r="G460" s="90">
        <v>1.070318808714571E-2</v>
      </c>
      <c r="H460" s="90">
        <v>1.1578529551855E-2</v>
      </c>
      <c r="I460" s="90">
        <v>1.2347387688508212E-2</v>
      </c>
      <c r="J460" s="90">
        <v>1.3046295071451771E-2</v>
      </c>
    </row>
    <row r="461" spans="3:10" x14ac:dyDescent="0.25">
      <c r="C461" s="82">
        <v>9.1704879708132177E-3</v>
      </c>
      <c r="D461" s="89">
        <v>1.3143683686424996E-2</v>
      </c>
      <c r="E461" s="89">
        <v>1.6653729519180219E-2</v>
      </c>
      <c r="F461" s="89">
        <v>1.9596744416742098E-2</v>
      </c>
      <c r="G461" s="90">
        <v>2.2091443129761062E-2</v>
      </c>
      <c r="H461" s="90">
        <v>2.4175671759820921E-2</v>
      </c>
      <c r="I461" s="90">
        <v>2.6048346300343615E-2</v>
      </c>
      <c r="J461" s="90">
        <v>2.7721460165985801E-2</v>
      </c>
    </row>
    <row r="462" spans="3:10" x14ac:dyDescent="0.25">
      <c r="C462" s="82">
        <v>1.3595636652370256E-2</v>
      </c>
      <c r="D462" s="89">
        <v>1.6030373609206658E-2</v>
      </c>
      <c r="E462" s="89">
        <v>1.7835972043351151E-2</v>
      </c>
      <c r="F462" s="89">
        <v>1.9208422814157911E-2</v>
      </c>
      <c r="G462" s="90">
        <v>2.0338654243242667E-2</v>
      </c>
      <c r="H462" s="90">
        <v>2.1254519589190665E-2</v>
      </c>
      <c r="I462" s="90">
        <v>2.2113352216483265E-2</v>
      </c>
      <c r="J462" s="90">
        <v>2.2909252131040492E-2</v>
      </c>
    </row>
    <row r="463" spans="3:10" x14ac:dyDescent="0.25">
      <c r="C463" s="82">
        <v>1.113018121739268E-2</v>
      </c>
      <c r="D463" s="89">
        <v>1.3291443608286773E-2</v>
      </c>
      <c r="E463" s="89">
        <v>1.4870058360360301E-2</v>
      </c>
      <c r="F463" s="89">
        <v>1.603087789469319E-2</v>
      </c>
      <c r="G463" s="90">
        <v>1.6934310543320265E-2</v>
      </c>
      <c r="H463" s="90">
        <v>1.7596980449632368E-2</v>
      </c>
      <c r="I463" s="90">
        <v>1.8138301803384809E-2</v>
      </c>
      <c r="J463" s="90">
        <v>1.8543282306439798E-2</v>
      </c>
    </row>
    <row r="464" spans="3:10" x14ac:dyDescent="0.25">
      <c r="C464" s="82">
        <v>6.6816900050352748E-4</v>
      </c>
      <c r="D464" s="89">
        <v>1.6521370305818046E-3</v>
      </c>
      <c r="E464" s="89">
        <v>3.0347505522337996E-3</v>
      </c>
      <c r="F464" s="89">
        <v>4.5534233253375599E-3</v>
      </c>
      <c r="G464" s="90">
        <v>5.9603239766166027E-3</v>
      </c>
      <c r="H464" s="90">
        <v>7.0805641705166842E-3</v>
      </c>
      <c r="I464" s="90">
        <v>7.8960498220748323E-3</v>
      </c>
      <c r="J464" s="90">
        <v>8.4163300436516306E-3</v>
      </c>
    </row>
    <row r="465" spans="3:10" x14ac:dyDescent="0.25">
      <c r="C465" s="82">
        <v>9.2498392303061224E-3</v>
      </c>
      <c r="D465" s="89">
        <v>1.3475242438335276E-2</v>
      </c>
      <c r="E465" s="89">
        <v>1.6938786388850168E-2</v>
      </c>
      <c r="F465" s="89">
        <v>1.9449983855552161E-2</v>
      </c>
      <c r="G465" s="90">
        <v>2.1143901801945929E-2</v>
      </c>
      <c r="H465" s="90">
        <v>2.2106732824896398E-2</v>
      </c>
      <c r="I465" s="90">
        <v>2.2571435808742643E-2</v>
      </c>
      <c r="J465" s="90">
        <v>2.2587456929265115E-2</v>
      </c>
    </row>
    <row r="466" spans="3:10" x14ac:dyDescent="0.25">
      <c r="C466" s="82">
        <v>6.456739105764238E-3</v>
      </c>
      <c r="D466" s="89">
        <v>9.6292887557106917E-3</v>
      </c>
      <c r="E466" s="89">
        <v>1.2616094079316144E-2</v>
      </c>
      <c r="F466" s="89">
        <v>1.5172628594331267E-2</v>
      </c>
      <c r="G466" s="90">
        <v>1.7250676340360181E-2</v>
      </c>
      <c r="H466" s="90">
        <v>1.8802575158160348E-2</v>
      </c>
      <c r="I466" s="90">
        <v>1.9961554766540969E-2</v>
      </c>
      <c r="J466" s="90">
        <v>2.0749574186725166E-2</v>
      </c>
    </row>
    <row r="467" spans="3:10" x14ac:dyDescent="0.25">
      <c r="C467" s="82">
        <v>3.167313484814939E-2</v>
      </c>
      <c r="D467" s="89">
        <v>3.9727661265649146E-2</v>
      </c>
      <c r="E467" s="89">
        <v>4.500298446948741E-2</v>
      </c>
      <c r="F467" s="89">
        <v>4.8182637105557362E-2</v>
      </c>
      <c r="G467" s="90">
        <v>5.0096015283707419E-2</v>
      </c>
      <c r="H467" s="90">
        <v>5.1044691889454555E-2</v>
      </c>
      <c r="I467" s="90">
        <v>5.1491373272820884E-2</v>
      </c>
      <c r="J467" s="90">
        <v>5.1398017621068846E-2</v>
      </c>
    </row>
    <row r="468" spans="3:10" x14ac:dyDescent="0.25">
      <c r="C468" s="82">
        <v>2.5820210326938878E-3</v>
      </c>
      <c r="D468" s="89">
        <v>4.380814845316338E-3</v>
      </c>
      <c r="E468" s="89">
        <v>6.3065170547950012E-3</v>
      </c>
      <c r="F468" s="89">
        <v>8.1074809012128025E-3</v>
      </c>
      <c r="G468" s="90">
        <v>9.6408118427399239E-3</v>
      </c>
      <c r="H468" s="90">
        <v>1.0804769930406728E-2</v>
      </c>
      <c r="I468" s="90">
        <v>1.1646306139319893E-2</v>
      </c>
      <c r="J468" s="90">
        <v>1.218802754243384E-2</v>
      </c>
    </row>
    <row r="469" spans="3:10" x14ac:dyDescent="0.25">
      <c r="C469" s="82">
        <v>3.8220903225894907E-2</v>
      </c>
      <c r="D469" s="89">
        <v>3.7071120153903458E-2</v>
      </c>
      <c r="E469" s="89">
        <v>3.5727469584346416E-2</v>
      </c>
      <c r="F469" s="89">
        <v>3.4571005843783358E-2</v>
      </c>
      <c r="G469" s="90">
        <v>3.3714275225942385E-2</v>
      </c>
      <c r="H469" s="90">
        <v>3.2952688596672719E-2</v>
      </c>
      <c r="I469" s="90">
        <v>3.2323147375053894E-2</v>
      </c>
      <c r="J469" s="90">
        <v>3.1644144521664953E-2</v>
      </c>
    </row>
    <row r="470" spans="3:10" x14ac:dyDescent="0.25">
      <c r="C470" s="82">
        <v>1.1967072960664647E-2</v>
      </c>
      <c r="D470" s="89">
        <v>1.5174218092765928E-2</v>
      </c>
      <c r="E470" s="89">
        <v>1.7523523033263974E-2</v>
      </c>
      <c r="F470" s="89">
        <v>1.9228255212447247E-2</v>
      </c>
      <c r="G470" s="90">
        <v>2.0601078672921568E-2</v>
      </c>
      <c r="H470" s="90">
        <v>2.1794308975078225E-2</v>
      </c>
      <c r="I470" s="90">
        <v>2.3064393831149773E-2</v>
      </c>
      <c r="J470" s="90">
        <v>2.447271597488998E-2</v>
      </c>
    </row>
    <row r="471" spans="3:10" x14ac:dyDescent="0.25">
      <c r="C471" s="82">
        <v>2.8828492674442568E-2</v>
      </c>
      <c r="D471" s="89">
        <v>3.1476230153600404E-2</v>
      </c>
      <c r="E471" s="89">
        <v>3.2576524556441416E-2</v>
      </c>
      <c r="F471" s="89">
        <v>3.2779254191470222E-2</v>
      </c>
      <c r="G471" s="90">
        <v>3.2533199779775035E-2</v>
      </c>
      <c r="H471" s="90">
        <v>3.1907788716691046E-2</v>
      </c>
      <c r="I471" s="90">
        <v>3.1125110749646159E-2</v>
      </c>
      <c r="J471" s="90">
        <v>3.0139696024928216E-2</v>
      </c>
    </row>
    <row r="472" spans="3:10" x14ac:dyDescent="0.25">
      <c r="C472" s="82">
        <v>3.695768541214462E-3</v>
      </c>
      <c r="D472" s="89">
        <v>5.8375051831095481E-3</v>
      </c>
      <c r="E472" s="89">
        <v>8.0212343525040281E-3</v>
      </c>
      <c r="F472" s="89">
        <v>1.0063976135256992E-2</v>
      </c>
      <c r="G472" s="90">
        <v>1.1911631806110393E-2</v>
      </c>
      <c r="H472" s="90">
        <v>1.3515813258471072E-2</v>
      </c>
      <c r="I472" s="90">
        <v>1.4959883248550673E-2</v>
      </c>
      <c r="J472" s="90">
        <v>1.6252057314796481E-2</v>
      </c>
    </row>
    <row r="473" spans="3:10" x14ac:dyDescent="0.25">
      <c r="C473" s="82">
        <v>2.2014370588814823E-3</v>
      </c>
      <c r="D473" s="89">
        <v>5.1537363886322149E-3</v>
      </c>
      <c r="E473" s="89">
        <v>9.0639016558646361E-3</v>
      </c>
      <c r="F473" s="89">
        <v>1.3221438944302154E-2</v>
      </c>
      <c r="G473" s="90">
        <v>1.7094766056670131E-2</v>
      </c>
      <c r="H473" s="90">
        <v>2.0341733132019875E-2</v>
      </c>
      <c r="I473" s="90">
        <v>2.2960659245236128E-2</v>
      </c>
      <c r="J473" s="90">
        <v>2.491709787540107E-2</v>
      </c>
    </row>
    <row r="474" spans="3:10" x14ac:dyDescent="0.25">
      <c r="C474" s="82">
        <v>8.6773696251205203E-3</v>
      </c>
      <c r="D474" s="89">
        <v>1.3426161182704363E-2</v>
      </c>
      <c r="E474" s="89">
        <v>1.7657942766140605E-2</v>
      </c>
      <c r="F474" s="89">
        <v>2.0996182974407803E-2</v>
      </c>
      <c r="G474" s="90">
        <v>2.3511296757199197E-2</v>
      </c>
      <c r="H474" s="90">
        <v>2.530836619100986E-2</v>
      </c>
      <c r="I474" s="90">
        <v>2.6698493358508855E-2</v>
      </c>
      <c r="J474" s="90">
        <v>2.7788031720772696E-2</v>
      </c>
    </row>
    <row r="475" spans="3:10" x14ac:dyDescent="0.25">
      <c r="C475" s="82">
        <v>1.2566242203749358E-2</v>
      </c>
      <c r="D475" s="89">
        <v>1.6127296424644673E-2</v>
      </c>
      <c r="E475" s="89">
        <v>1.8497682625459907E-2</v>
      </c>
      <c r="F475" s="89">
        <v>1.9883242800186204E-2</v>
      </c>
      <c r="G475" s="90">
        <v>2.0647876444654434E-2</v>
      </c>
      <c r="H475" s="90">
        <v>2.0988800679238074E-2</v>
      </c>
      <c r="I475" s="90">
        <v>2.1184094662730836E-2</v>
      </c>
      <c r="J475" s="90">
        <v>2.1301483334059269E-2</v>
      </c>
    </row>
    <row r="476" spans="3:10" x14ac:dyDescent="0.25">
      <c r="C476" s="82">
        <v>1.3103452680749056E-2</v>
      </c>
      <c r="D476" s="89">
        <v>1.5217078983248034E-2</v>
      </c>
      <c r="E476" s="89">
        <v>1.6090421362839686E-2</v>
      </c>
      <c r="F476" s="89">
        <v>1.6207049815409266E-2</v>
      </c>
      <c r="G476" s="90">
        <v>1.5979661381014622E-2</v>
      </c>
      <c r="H476" s="90">
        <v>1.557366803142954E-2</v>
      </c>
      <c r="I476" s="90">
        <v>1.5173180751900533E-2</v>
      </c>
      <c r="J476" s="90">
        <v>1.479764968030443E-2</v>
      </c>
    </row>
    <row r="477" spans="3:10" x14ac:dyDescent="0.25">
      <c r="C477" s="82">
        <v>5.8297412199305636E-3</v>
      </c>
      <c r="D477" s="89">
        <v>9.6071096892291017E-3</v>
      </c>
      <c r="E477" s="89">
        <v>1.359799827587344E-2</v>
      </c>
      <c r="F477" s="89">
        <v>1.7422139220075464E-2</v>
      </c>
      <c r="G477" s="90">
        <v>2.0932543913604423E-2</v>
      </c>
      <c r="H477" s="90">
        <v>2.4008678026847533E-2</v>
      </c>
      <c r="I477" s="90">
        <v>2.6772550506133936E-2</v>
      </c>
      <c r="J477" s="90">
        <v>2.921772024743214E-2</v>
      </c>
    </row>
    <row r="478" spans="3:10" x14ac:dyDescent="0.25">
      <c r="C478" s="82">
        <v>3.1494999937334116E-2</v>
      </c>
      <c r="D478" s="89">
        <v>3.7984106526027149E-2</v>
      </c>
      <c r="E478" s="89">
        <v>4.0891828461261409E-2</v>
      </c>
      <c r="F478" s="89">
        <v>4.1311034899113107E-2</v>
      </c>
      <c r="G478" s="90">
        <v>4.037582192599258E-2</v>
      </c>
      <c r="H478" s="90">
        <v>3.862458871763081E-2</v>
      </c>
      <c r="I478" s="90">
        <v>3.6608987558688293E-2</v>
      </c>
      <c r="J478" s="90">
        <v>3.4432602709175669E-2</v>
      </c>
    </row>
    <row r="479" spans="3:10" x14ac:dyDescent="0.25">
      <c r="C479" s="82">
        <v>3.0556626523193887E-2</v>
      </c>
      <c r="D479" s="89">
        <v>3.7032714864182165E-2</v>
      </c>
      <c r="E479" s="89">
        <v>4.1035803539318433E-2</v>
      </c>
      <c r="F479" s="89">
        <v>4.3428915212021482E-2</v>
      </c>
      <c r="G479" s="90">
        <v>4.5074636525206969E-2</v>
      </c>
      <c r="H479" s="90">
        <v>4.6298792652917961E-2</v>
      </c>
      <c r="I479" s="90">
        <v>4.7541685425837768E-2</v>
      </c>
      <c r="J479" s="90">
        <v>4.8760076897153629E-2</v>
      </c>
    </row>
    <row r="480" spans="3:10" x14ac:dyDescent="0.25">
      <c r="C480" s="82">
        <v>6.3625847303584006E-3</v>
      </c>
      <c r="D480" s="89">
        <v>8.918369942810268E-3</v>
      </c>
      <c r="E480" s="89">
        <v>1.1182040156169939E-2</v>
      </c>
      <c r="F480" s="89">
        <v>1.3041768014740348E-2</v>
      </c>
      <c r="G480" s="90">
        <v>1.4517662491342348E-2</v>
      </c>
      <c r="H480" s="90">
        <v>1.5599467368989321E-2</v>
      </c>
      <c r="I480" s="90">
        <v>1.6414981424184353E-2</v>
      </c>
      <c r="J480" s="90">
        <v>1.6998273127157053E-2</v>
      </c>
    </row>
    <row r="481" spans="3:10" x14ac:dyDescent="0.25">
      <c r="C481" s="82">
        <v>1.7932966521418712E-2</v>
      </c>
      <c r="D481" s="89">
        <v>2.1543064550503827E-2</v>
      </c>
      <c r="E481" s="89">
        <v>2.4182513417870165E-2</v>
      </c>
      <c r="F481" s="89">
        <v>2.6146632952153435E-2</v>
      </c>
      <c r="G481" s="90">
        <v>2.7753997089527343E-2</v>
      </c>
      <c r="H481" s="90">
        <v>2.909502381449168E-2</v>
      </c>
      <c r="I481" s="90">
        <v>3.0421619007009973E-2</v>
      </c>
      <c r="J481" s="90">
        <v>3.17483297531575E-2</v>
      </c>
    </row>
    <row r="482" spans="3:10" x14ac:dyDescent="0.25">
      <c r="C482" s="82">
        <v>0.10064536946422289</v>
      </c>
      <c r="D482" s="89">
        <v>8.6402912036771931E-2</v>
      </c>
      <c r="E482" s="89">
        <v>7.3125324758638532E-2</v>
      </c>
      <c r="F482" s="89">
        <v>6.2466643324463764E-2</v>
      </c>
      <c r="G482" s="90">
        <v>5.4413126019547918E-2</v>
      </c>
      <c r="H482" s="90">
        <v>4.8156795400119939E-2</v>
      </c>
      <c r="I482" s="90">
        <v>4.3341217756179599E-2</v>
      </c>
      <c r="J482" s="90">
        <v>3.9405530952385227E-2</v>
      </c>
    </row>
    <row r="483" spans="3:10" x14ac:dyDescent="0.25">
      <c r="C483" s="82">
        <v>3.9163309632356024E-3</v>
      </c>
      <c r="D483" s="89">
        <v>8.2117610111457733E-3</v>
      </c>
      <c r="E483" s="89">
        <v>1.3344833807149984E-2</v>
      </c>
      <c r="F483" s="89">
        <v>1.8332731087949323E-2</v>
      </c>
      <c r="G483" s="90">
        <v>2.2588315646642064E-2</v>
      </c>
      <c r="H483" s="90">
        <v>2.5815839369870492E-2</v>
      </c>
      <c r="I483" s="90">
        <v>2.8154560953022479E-2</v>
      </c>
      <c r="J483" s="90">
        <v>2.9678087881787239E-2</v>
      </c>
    </row>
    <row r="484" spans="3:10" x14ac:dyDescent="0.25">
      <c r="C484" s="82">
        <v>1.057752388006414E-2</v>
      </c>
      <c r="D484" s="89">
        <v>1.7619788638559019E-2</v>
      </c>
      <c r="E484" s="89">
        <v>2.449346926482459E-2</v>
      </c>
      <c r="F484" s="89">
        <v>3.0377051007602608E-2</v>
      </c>
      <c r="G484" s="90">
        <v>3.5114050566447452E-2</v>
      </c>
      <c r="H484" s="90">
        <v>3.8664135585110115E-2</v>
      </c>
      <c r="I484" s="90">
        <v>4.1342113214575781E-2</v>
      </c>
      <c r="J484" s="90">
        <v>4.3174532294796786E-2</v>
      </c>
    </row>
    <row r="485" spans="3:10" x14ac:dyDescent="0.25">
      <c r="C485" s="82">
        <v>4.7274352586838828E-3</v>
      </c>
      <c r="D485" s="89">
        <v>6.9804320437148737E-3</v>
      </c>
      <c r="E485" s="89">
        <v>9.1814826416351716E-3</v>
      </c>
      <c r="F485" s="89">
        <v>1.1164433316306753E-2</v>
      </c>
      <c r="G485" s="90">
        <v>1.2868385141178169E-2</v>
      </c>
      <c r="H485" s="90">
        <v>1.4221050225666795E-2</v>
      </c>
      <c r="I485" s="90">
        <v>1.529296357110234E-2</v>
      </c>
      <c r="J485" s="90">
        <v>1.6086032075461623E-2</v>
      </c>
    </row>
    <row r="486" spans="3:10" x14ac:dyDescent="0.25">
      <c r="C486" s="82">
        <v>1.3615410283522464E-2</v>
      </c>
      <c r="D486" s="89">
        <v>1.6266127031757512E-2</v>
      </c>
      <c r="E486" s="89">
        <v>1.7631543475845814E-2</v>
      </c>
      <c r="F486" s="89">
        <v>1.8119423662012583E-2</v>
      </c>
      <c r="G486" s="90">
        <v>1.8138010920072323E-2</v>
      </c>
      <c r="H486" s="90">
        <v>1.7867930275379376E-2</v>
      </c>
      <c r="I486" s="90">
        <v>1.7532571166085493E-2</v>
      </c>
      <c r="J486" s="90">
        <v>1.7171632699416833E-2</v>
      </c>
    </row>
    <row r="487" spans="3:10" x14ac:dyDescent="0.25">
      <c r="C487" s="82">
        <v>4.5612315353838733E-3</v>
      </c>
      <c r="D487" s="89">
        <v>8.5037374512208844E-3</v>
      </c>
      <c r="E487" s="89">
        <v>1.2998844501906181E-2</v>
      </c>
      <c r="F487" s="89">
        <v>1.7429821991292262E-2</v>
      </c>
      <c r="G487" s="90">
        <v>2.1464081928369995E-2</v>
      </c>
      <c r="H487" s="90">
        <v>2.488732169008739E-2</v>
      </c>
      <c r="I487" s="90">
        <v>2.7796883017545168E-2</v>
      </c>
      <c r="J487" s="90">
        <v>3.0184009244496046E-2</v>
      </c>
    </row>
    <row r="488" spans="3:10" x14ac:dyDescent="0.25">
      <c r="C488" s="82">
        <v>5.2704127719855484E-2</v>
      </c>
      <c r="D488" s="89">
        <v>5.8334564521078699E-2</v>
      </c>
      <c r="E488" s="89">
        <v>6.1110068445328847E-2</v>
      </c>
      <c r="F488" s="89">
        <v>6.2293471342018271E-2</v>
      </c>
      <c r="G488" s="90">
        <v>6.2784492925143529E-2</v>
      </c>
      <c r="H488" s="90">
        <v>6.273031550999196E-2</v>
      </c>
      <c r="I488" s="90">
        <v>6.253573564954272E-2</v>
      </c>
      <c r="J488" s="90">
        <v>6.2043439021827122E-2</v>
      </c>
    </row>
    <row r="489" spans="3:10" x14ac:dyDescent="0.25">
      <c r="C489" s="82">
        <v>1.2552202612591254E-2</v>
      </c>
      <c r="D489" s="89">
        <v>1.840817751793793E-2</v>
      </c>
      <c r="E489" s="89">
        <v>2.3378418794573797E-2</v>
      </c>
      <c r="F489" s="89">
        <v>2.7196388034651034E-2</v>
      </c>
      <c r="G489" s="90">
        <v>3.0048886236981903E-2</v>
      </c>
      <c r="H489" s="90">
        <v>3.2065764968025559E-2</v>
      </c>
      <c r="I489" s="90">
        <v>3.3587896706771682E-2</v>
      </c>
      <c r="J489" s="90">
        <v>3.4676345143728936E-2</v>
      </c>
    </row>
    <row r="490" spans="3:10" x14ac:dyDescent="0.25">
      <c r="C490" s="82">
        <v>1.3903337603990196E-2</v>
      </c>
      <c r="D490" s="89">
        <v>2.1240961282993395E-2</v>
      </c>
      <c r="E490" s="89">
        <v>2.7667856518864588E-2</v>
      </c>
      <c r="F490" s="89">
        <v>3.255497628569734E-2</v>
      </c>
      <c r="G490" s="90">
        <v>3.5915474730093822E-2</v>
      </c>
      <c r="H490" s="90">
        <v>3.7807296638854911E-2</v>
      </c>
      <c r="I490" s="90">
        <v>3.8624420694939522E-2</v>
      </c>
      <c r="J490" s="90">
        <v>3.8490973498920944E-2</v>
      </c>
    </row>
    <row r="491" spans="3:10" x14ac:dyDescent="0.25">
      <c r="C491" s="82">
        <v>6.2549244140641322E-3</v>
      </c>
      <c r="D491" s="89">
        <v>8.7074549981345853E-3</v>
      </c>
      <c r="E491" s="89">
        <v>1.0800991128103831E-2</v>
      </c>
      <c r="F491" s="89">
        <v>1.2526160354367927E-2</v>
      </c>
      <c r="G491" s="90">
        <v>1.4003551669226937E-2</v>
      </c>
      <c r="H491" s="90">
        <v>1.5291520521755413E-2</v>
      </c>
      <c r="I491" s="90">
        <v>1.6544517224136236E-2</v>
      </c>
      <c r="J491" s="90">
        <v>1.7795296362034991E-2</v>
      </c>
    </row>
    <row r="492" spans="3:10" x14ac:dyDescent="0.25">
      <c r="C492" s="82">
        <v>3.5607908655106708E-3</v>
      </c>
      <c r="D492" s="89">
        <v>6.9037950737670592E-3</v>
      </c>
      <c r="E492" s="89">
        <v>1.0677115634129463E-2</v>
      </c>
      <c r="F492" s="89">
        <v>1.4301612363465138E-2</v>
      </c>
      <c r="G492" s="90">
        <v>1.750566948080462E-2</v>
      </c>
      <c r="H492" s="90">
        <v>2.0139374943901309E-2</v>
      </c>
      <c r="I492" s="90">
        <v>2.2295318640813005E-2</v>
      </c>
      <c r="J492" s="90">
        <v>2.3965194618922964E-2</v>
      </c>
    </row>
    <row r="493" spans="3:10" x14ac:dyDescent="0.25">
      <c r="C493" s="82">
        <v>2.0661825174435943E-2</v>
      </c>
      <c r="D493" s="89">
        <v>2.1151842902576865E-2</v>
      </c>
      <c r="E493" s="89">
        <v>2.1126961144206018E-2</v>
      </c>
      <c r="F493" s="89">
        <v>2.0938570787240093E-2</v>
      </c>
      <c r="G493" s="90">
        <v>2.0767073801988289E-2</v>
      </c>
      <c r="H493" s="90">
        <v>2.0571732604170521E-2</v>
      </c>
      <c r="I493" s="90">
        <v>2.0439753678737675E-2</v>
      </c>
      <c r="J493" s="90">
        <v>2.0309488951428117E-2</v>
      </c>
    </row>
    <row r="494" spans="3:10" x14ac:dyDescent="0.25">
      <c r="C494" s="82">
        <v>8.9416833062827307E-3</v>
      </c>
      <c r="D494" s="89">
        <v>1.1416970170031893E-2</v>
      </c>
      <c r="E494" s="89">
        <v>1.3245921767602337E-2</v>
      </c>
      <c r="F494" s="89">
        <v>1.4489285472505135E-2</v>
      </c>
      <c r="G494" s="90">
        <v>1.5300704256986115E-2</v>
      </c>
      <c r="H494" s="90">
        <v>1.5743861493050397E-2</v>
      </c>
      <c r="I494" s="90">
        <v>1.5983589567624922E-2</v>
      </c>
      <c r="J494" s="90">
        <v>1.6059520760136534E-2</v>
      </c>
    </row>
    <row r="495" spans="3:10" x14ac:dyDescent="0.25">
      <c r="C495" s="82">
        <v>3.6424114866270385E-3</v>
      </c>
      <c r="D495" s="89">
        <v>6.8314301876429753E-3</v>
      </c>
      <c r="E495" s="89">
        <v>1.0391651567219518E-2</v>
      </c>
      <c r="F495" s="89">
        <v>1.374731012079734E-2</v>
      </c>
      <c r="G495" s="90">
        <v>1.6580215382057624E-2</v>
      </c>
      <c r="H495" s="90">
        <v>1.8704133623343978E-2</v>
      </c>
      <c r="I495" s="90">
        <v>2.020445742946439E-2</v>
      </c>
      <c r="J495" s="90">
        <v>2.1111661267373263E-2</v>
      </c>
    </row>
    <row r="496" spans="3:10" x14ac:dyDescent="0.25">
      <c r="C496" s="82">
        <v>9.8054506701984959E-3</v>
      </c>
      <c r="D496" s="89">
        <v>1.3711035546037522E-2</v>
      </c>
      <c r="E496" s="89">
        <v>1.7066246112383793E-2</v>
      </c>
      <c r="F496" s="89">
        <v>1.974195434746168E-2</v>
      </c>
      <c r="G496" s="90">
        <v>2.1843794790170502E-2</v>
      </c>
      <c r="H496" s="90">
        <v>2.3427733003268728E-2</v>
      </c>
      <c r="I496" s="90">
        <v>2.4730164755315226E-2</v>
      </c>
      <c r="J496" s="90">
        <v>2.5810606265936113E-2</v>
      </c>
    </row>
    <row r="497" spans="3:10" x14ac:dyDescent="0.25">
      <c r="C497" s="82">
        <v>1.1345792750258396E-2</v>
      </c>
      <c r="D497" s="89">
        <v>1.1515626767063686E-2</v>
      </c>
      <c r="E497" s="89">
        <v>1.1337055782103365E-2</v>
      </c>
      <c r="F497" s="89">
        <v>1.1022188968213177E-2</v>
      </c>
      <c r="G497" s="90">
        <v>1.0685627675067144E-2</v>
      </c>
      <c r="H497" s="90">
        <v>1.0324130300281576E-2</v>
      </c>
      <c r="I497" s="90">
        <v>1.0000653105882155E-2</v>
      </c>
      <c r="J497" s="90">
        <v>9.7046636397414791E-3</v>
      </c>
    </row>
    <row r="498" spans="3:10" x14ac:dyDescent="0.25">
      <c r="C498" s="82">
        <v>4.9618722392964235E-2</v>
      </c>
      <c r="D498" s="89">
        <v>5.3060729960131774E-2</v>
      </c>
      <c r="E498" s="89">
        <v>5.4358812593862826E-2</v>
      </c>
      <c r="F498" s="89">
        <v>5.4648586116479825E-2</v>
      </c>
      <c r="G498" s="90">
        <v>5.4624105997933874E-2</v>
      </c>
      <c r="H498" s="90">
        <v>5.4317432759480616E-2</v>
      </c>
      <c r="I498" s="90">
        <v>5.4018912002007362E-2</v>
      </c>
      <c r="J498" s="90">
        <v>5.3572077005256943E-2</v>
      </c>
    </row>
    <row r="499" spans="3:10" x14ac:dyDescent="0.25">
      <c r="C499" s="82">
        <v>3.4011657765021318E-2</v>
      </c>
      <c r="D499" s="89">
        <v>3.8160364867840649E-2</v>
      </c>
      <c r="E499" s="89">
        <v>4.0123876011203853E-2</v>
      </c>
      <c r="F499" s="89">
        <v>4.0783793983170065E-2</v>
      </c>
      <c r="G499" s="90">
        <v>4.0788085271187949E-2</v>
      </c>
      <c r="H499" s="90">
        <v>4.0280641009870249E-2</v>
      </c>
      <c r="I499" s="90">
        <v>3.9565382271340072E-2</v>
      </c>
      <c r="J499" s="90">
        <v>3.8587419431475402E-2</v>
      </c>
    </row>
    <row r="500" spans="3:10" x14ac:dyDescent="0.25">
      <c r="C500" s="82">
        <v>2.3300175419622211E-2</v>
      </c>
      <c r="D500" s="89">
        <v>2.7553415728538973E-2</v>
      </c>
      <c r="E500" s="89">
        <v>2.9937575279464741E-2</v>
      </c>
      <c r="F500" s="89">
        <v>3.1102914358302657E-2</v>
      </c>
      <c r="G500" s="90">
        <v>3.1628638107070728E-2</v>
      </c>
      <c r="H500" s="90">
        <v>3.1698983179266629E-2</v>
      </c>
      <c r="I500" s="90">
        <v>3.1592941363935804E-2</v>
      </c>
      <c r="J500" s="90">
        <v>3.1286240617229434E-2</v>
      </c>
    </row>
    <row r="501" spans="3:10" x14ac:dyDescent="0.25">
      <c r="C501" s="82">
        <v>2.5759953700802755E-2</v>
      </c>
      <c r="D501" s="89">
        <v>3.077914568158014E-2</v>
      </c>
      <c r="E501" s="89">
        <v>3.3328551272911872E-2</v>
      </c>
      <c r="F501" s="89">
        <v>3.4292060163057109E-2</v>
      </c>
      <c r="G501" s="90">
        <v>3.4492738796074542E-2</v>
      </c>
      <c r="H501" s="90">
        <v>3.4258464919390871E-2</v>
      </c>
      <c r="I501" s="90">
        <v>3.3960041655199849E-2</v>
      </c>
      <c r="J501" s="90">
        <v>3.3598569160077467E-2</v>
      </c>
    </row>
    <row r="502" spans="3:10" x14ac:dyDescent="0.25">
      <c r="C502" s="82">
        <v>4.0476970207560378E-3</v>
      </c>
      <c r="D502" s="89">
        <v>7.6846908420070813E-3</v>
      </c>
      <c r="E502" s="89">
        <v>1.1639573759870075E-2</v>
      </c>
      <c r="F502" s="89">
        <v>1.5236140944053374E-2</v>
      </c>
      <c r="G502" s="90">
        <v>1.8178705175121011E-2</v>
      </c>
      <c r="H502" s="90">
        <v>2.0345720760579486E-2</v>
      </c>
      <c r="I502" s="90">
        <v>2.1890602639090588E-2</v>
      </c>
      <c r="J502" s="90">
        <v>2.2869177288531186E-2</v>
      </c>
    </row>
    <row r="503" spans="3:10" x14ac:dyDescent="0.25">
      <c r="C503" s="82">
        <v>1.4085130783343182E-2</v>
      </c>
      <c r="D503" s="89">
        <v>1.681376291950773E-2</v>
      </c>
      <c r="E503" s="89">
        <v>1.8837644463714477E-2</v>
      </c>
      <c r="F503" s="89">
        <v>2.0343956204128065E-2</v>
      </c>
      <c r="G503" s="90">
        <v>2.1523183727464396E-2</v>
      </c>
      <c r="H503" s="90">
        <v>2.2393829375223155E-2</v>
      </c>
      <c r="I503" s="90">
        <v>2.3111166393258348E-2</v>
      </c>
      <c r="J503" s="90">
        <v>2.3660315356685474E-2</v>
      </c>
    </row>
    <row r="504" spans="3:10" x14ac:dyDescent="0.25">
      <c r="C504" s="82">
        <v>3.4716694929011515E-3</v>
      </c>
      <c r="D504" s="89">
        <v>6.3276398016722931E-3</v>
      </c>
      <c r="E504" s="89">
        <v>9.4875986228698146E-3</v>
      </c>
      <c r="F504" s="89">
        <v>1.2522284497860045E-2</v>
      </c>
      <c r="G504" s="90">
        <v>1.5224248761987547E-2</v>
      </c>
      <c r="H504" s="90">
        <v>1.7464955547776967E-2</v>
      </c>
      <c r="I504" s="90">
        <v>1.9325062959018664E-2</v>
      </c>
      <c r="J504" s="90">
        <v>2.0803339064212122E-2</v>
      </c>
    </row>
    <row r="505" spans="3:10" x14ac:dyDescent="0.25">
      <c r="C505" s="82">
        <v>5.7286448944211159E-3</v>
      </c>
      <c r="D505" s="89">
        <v>8.1048062022545334E-3</v>
      </c>
      <c r="E505" s="89">
        <v>1.0108225323912692E-2</v>
      </c>
      <c r="F505" s="89">
        <v>1.1637775907788122E-2</v>
      </c>
      <c r="G505" s="90">
        <v>1.2744891578784095E-2</v>
      </c>
      <c r="H505" s="90">
        <v>1.3457303078164555E-2</v>
      </c>
      <c r="I505" s="90">
        <v>1.391259874783035E-2</v>
      </c>
      <c r="J505" s="90">
        <v>1.4154239841269381E-2</v>
      </c>
    </row>
    <row r="506" spans="3:10" x14ac:dyDescent="0.25">
      <c r="C506" s="82">
        <v>4.1060767563228431E-3</v>
      </c>
      <c r="D506" s="89">
        <v>7.4532567708084129E-3</v>
      </c>
      <c r="E506" s="89">
        <v>1.1058927564987043E-2</v>
      </c>
      <c r="F506" s="89">
        <v>1.435018717355652E-2</v>
      </c>
      <c r="G506" s="90">
        <v>1.7035829197059923E-2</v>
      </c>
      <c r="H506" s="90">
        <v>1.8951052464419284E-2</v>
      </c>
      <c r="I506" s="90">
        <v>2.0199168666575278E-2</v>
      </c>
      <c r="J506" s="90">
        <v>2.0824222079601939E-2</v>
      </c>
    </row>
    <row r="507" spans="3:10" x14ac:dyDescent="0.25">
      <c r="C507" s="82">
        <v>4.605569252337887E-3</v>
      </c>
      <c r="D507" s="89">
        <v>7.7092606040692069E-3</v>
      </c>
      <c r="E507" s="89">
        <v>1.0845653414201496E-2</v>
      </c>
      <c r="F507" s="89">
        <v>1.3631458334121107E-2</v>
      </c>
      <c r="G507" s="90">
        <v>1.5938179048488866E-2</v>
      </c>
      <c r="H507" s="90">
        <v>1.7694881038459839E-2</v>
      </c>
      <c r="I507" s="90">
        <v>1.9022170746227918E-2</v>
      </c>
      <c r="J507" s="90">
        <v>1.9942778955013448E-2</v>
      </c>
    </row>
    <row r="508" spans="3:10" x14ac:dyDescent="0.25">
      <c r="C508" s="82">
        <v>1.5810202264696496E-2</v>
      </c>
      <c r="D508" s="89">
        <v>1.9703856775125875E-2</v>
      </c>
      <c r="E508" s="89">
        <v>2.2832099959906916E-2</v>
      </c>
      <c r="F508" s="89">
        <v>2.5336217410907701E-2</v>
      </c>
      <c r="G508" s="90">
        <v>2.7431506449728374E-2</v>
      </c>
      <c r="H508" s="90">
        <v>2.9147348670115779E-2</v>
      </c>
      <c r="I508" s="90">
        <v>3.069237101895789E-2</v>
      </c>
      <c r="J508" s="90">
        <v>3.2044451234121737E-2</v>
      </c>
    </row>
    <row r="509" spans="3:10" x14ac:dyDescent="0.25">
      <c r="C509" s="82">
        <v>6.1474265441353912E-2</v>
      </c>
      <c r="D509" s="89">
        <v>6.0032220359015911E-2</v>
      </c>
      <c r="E509" s="89">
        <v>5.701365739370097E-2</v>
      </c>
      <c r="F509" s="89">
        <v>5.3920794802837381E-2</v>
      </c>
      <c r="G509" s="90">
        <v>5.1386736046657965E-2</v>
      </c>
      <c r="H509" s="90">
        <v>4.9281774304283085E-2</v>
      </c>
      <c r="I509" s="90">
        <v>4.771158103792706E-2</v>
      </c>
      <c r="J509" s="90">
        <v>4.6396470634490358E-2</v>
      </c>
    </row>
    <row r="510" spans="3:10" x14ac:dyDescent="0.25">
      <c r="C510" s="82">
        <v>8.2788567252933785E-3</v>
      </c>
      <c r="D510" s="89">
        <v>1.0342178380628534E-2</v>
      </c>
      <c r="E510" s="89">
        <v>1.1906678953905254E-2</v>
      </c>
      <c r="F510" s="89">
        <v>1.3097696825975448E-2</v>
      </c>
      <c r="G510" s="90">
        <v>1.4083951054005011E-2</v>
      </c>
      <c r="H510" s="90">
        <v>1.4928864550369512E-2</v>
      </c>
      <c r="I510" s="90">
        <v>1.5780653710251578E-2</v>
      </c>
      <c r="J510" s="90">
        <v>1.666857783142256E-2</v>
      </c>
    </row>
    <row r="511" spans="3:10" x14ac:dyDescent="0.25">
      <c r="C511" s="82">
        <v>3.1885341410951652E-2</v>
      </c>
      <c r="D511" s="89">
        <v>3.567692059689255E-2</v>
      </c>
      <c r="E511" s="89">
        <v>3.7056646985165309E-2</v>
      </c>
      <c r="F511" s="89">
        <v>3.7046288211066321E-2</v>
      </c>
      <c r="G511" s="90">
        <v>3.6408118694555354E-2</v>
      </c>
      <c r="H511" s="90">
        <v>3.5369943741085944E-2</v>
      </c>
      <c r="I511" s="90">
        <v>3.4243040805598819E-2</v>
      </c>
      <c r="J511" s="90">
        <v>3.2988509491530676E-2</v>
      </c>
    </row>
    <row r="512" spans="3:10" x14ac:dyDescent="0.25">
      <c r="C512" s="82">
        <v>2.9854754342186957E-2</v>
      </c>
      <c r="D512" s="89">
        <v>2.9095240706266134E-2</v>
      </c>
      <c r="E512" s="89">
        <v>2.8391104965892047E-2</v>
      </c>
      <c r="F512" s="89">
        <v>2.7947256606959833E-2</v>
      </c>
      <c r="G512" s="90">
        <v>2.7817335532255887E-2</v>
      </c>
      <c r="H512" s="90">
        <v>2.7844013321275899E-2</v>
      </c>
      <c r="I512" s="90">
        <v>2.8097033678818856E-2</v>
      </c>
      <c r="J512" s="90">
        <v>2.8473548455438615E-2</v>
      </c>
    </row>
    <row r="513" spans="3:10" x14ac:dyDescent="0.25">
      <c r="C513" s="82">
        <v>2.5892721320589319E-2</v>
      </c>
      <c r="D513" s="89">
        <v>2.9393258978217634E-2</v>
      </c>
      <c r="E513" s="89">
        <v>3.1620329228098133E-2</v>
      </c>
      <c r="F513" s="89">
        <v>3.3104184110774523E-2</v>
      </c>
      <c r="G513" s="90">
        <v>3.4249601247993547E-2</v>
      </c>
      <c r="H513" s="90">
        <v>3.5104759457993802E-2</v>
      </c>
      <c r="I513" s="90">
        <v>3.5890462409565185E-2</v>
      </c>
      <c r="J513" s="90">
        <v>3.653482313397155E-2</v>
      </c>
    </row>
    <row r="514" spans="3:10" x14ac:dyDescent="0.25">
      <c r="C514" s="82">
        <v>7.492229626519715E-3</v>
      </c>
      <c r="D514" s="89">
        <v>1.1068600160146467E-2</v>
      </c>
      <c r="E514" s="89">
        <v>1.4567490527400603E-2</v>
      </c>
      <c r="F514" s="89">
        <v>1.775366214549351E-2</v>
      </c>
      <c r="G514" s="90">
        <v>2.0574007583931676E-2</v>
      </c>
      <c r="H514" s="90">
        <v>2.2955643483249587E-2</v>
      </c>
      <c r="I514" s="90">
        <v>2.5038668696571825E-2</v>
      </c>
      <c r="J514" s="90">
        <v>2.6828272103765111E-2</v>
      </c>
    </row>
    <row r="515" spans="3:10" x14ac:dyDescent="0.25">
      <c r="C515" s="82">
        <v>1.9965598990494587E-2</v>
      </c>
      <c r="D515" s="89">
        <v>2.6320595653699885E-2</v>
      </c>
      <c r="E515" s="89">
        <v>3.0935555632168914E-2</v>
      </c>
      <c r="F515" s="89">
        <v>3.4017582815008739E-2</v>
      </c>
      <c r="G515" s="90">
        <v>3.6074359220251637E-2</v>
      </c>
      <c r="H515" s="90">
        <v>3.7355019365195183E-2</v>
      </c>
      <c r="I515" s="90">
        <v>3.8272550300608638E-2</v>
      </c>
      <c r="J515" s="90">
        <v>3.8883448592350538E-2</v>
      </c>
    </row>
    <row r="516" spans="3:10" x14ac:dyDescent="0.25">
      <c r="C516" s="82">
        <v>2.2185155280223714E-3</v>
      </c>
      <c r="D516" s="89">
        <v>4.2857717736026289E-3</v>
      </c>
      <c r="E516" s="89">
        <v>6.6835503191010259E-3</v>
      </c>
      <c r="F516" s="89">
        <v>9.0548772642732797E-3</v>
      </c>
      <c r="G516" s="90">
        <v>1.1197653588255309E-2</v>
      </c>
      <c r="H516" s="90">
        <v>1.2985781128861047E-2</v>
      </c>
      <c r="I516" s="90">
        <v>1.4468028617012565E-2</v>
      </c>
      <c r="J516" s="90">
        <v>1.5648141073519459E-2</v>
      </c>
    </row>
    <row r="517" spans="3:10" x14ac:dyDescent="0.25">
      <c r="C517" s="82">
        <v>5.89460397380277E-2</v>
      </c>
      <c r="D517" s="89">
        <v>5.8597871423584823E-2</v>
      </c>
      <c r="E517" s="89">
        <v>5.6532174256332446E-2</v>
      </c>
      <c r="F517" s="89">
        <v>5.417474200735304E-2</v>
      </c>
      <c r="G517" s="90">
        <v>5.2166871115341892E-2</v>
      </c>
      <c r="H517" s="90">
        <v>5.0397082021913057E-2</v>
      </c>
      <c r="I517" s="90">
        <v>4.8985017875379046E-2</v>
      </c>
      <c r="J517" s="90">
        <v>4.7645064494966027E-2</v>
      </c>
    </row>
    <row r="518" spans="3:10" x14ac:dyDescent="0.25">
      <c r="C518" s="82">
        <v>6.8565117378685571E-3</v>
      </c>
      <c r="D518" s="89">
        <v>1.1155421984660567E-2</v>
      </c>
      <c r="E518" s="89">
        <v>1.5180521674878359E-2</v>
      </c>
      <c r="F518" s="89">
        <v>1.8457849437430715E-2</v>
      </c>
      <c r="G518" s="90">
        <v>2.0950648482014042E-2</v>
      </c>
      <c r="H518" s="90">
        <v>2.2704449030937417E-2</v>
      </c>
      <c r="I518" s="90">
        <v>2.3978748939861252E-2</v>
      </c>
      <c r="J518" s="90">
        <v>2.4861820134135106E-2</v>
      </c>
    </row>
    <row r="519" spans="3:10" x14ac:dyDescent="0.25">
      <c r="C519" s="82">
        <v>2.9278351231284101E-2</v>
      </c>
      <c r="D519" s="89">
        <v>3.1376203905135888E-2</v>
      </c>
      <c r="E519" s="89">
        <v>3.2464468646747048E-2</v>
      </c>
      <c r="F519" s="89">
        <v>3.3121958353712649E-2</v>
      </c>
      <c r="G519" s="90">
        <v>3.3729983706103389E-2</v>
      </c>
      <c r="H519" s="90">
        <v>3.4320435383400655E-2</v>
      </c>
      <c r="I519" s="90">
        <v>3.5114558687796456E-2</v>
      </c>
      <c r="J519" s="90">
        <v>3.6060106079043988E-2</v>
      </c>
    </row>
    <row r="520" spans="3:10" x14ac:dyDescent="0.25">
      <c r="C520" s="82">
        <v>1.0837657595958591E-3</v>
      </c>
      <c r="D520" s="89">
        <v>2.2602779007190434E-3</v>
      </c>
      <c r="E520" s="89">
        <v>3.7390047693206543E-3</v>
      </c>
      <c r="F520" s="89">
        <v>5.3008456601918615E-3</v>
      </c>
      <c r="G520" s="90">
        <v>6.7886940820270593E-3</v>
      </c>
      <c r="H520" s="90">
        <v>8.0914244605899844E-3</v>
      </c>
      <c r="I520" s="90">
        <v>9.2195461364569208E-3</v>
      </c>
      <c r="J520" s="90">
        <v>1.0173184774658466E-2</v>
      </c>
    </row>
    <row r="521" spans="3:10" x14ac:dyDescent="0.25">
      <c r="C521" s="82">
        <v>0.15695078564902723</v>
      </c>
      <c r="D521" s="89">
        <v>0.13372852660938486</v>
      </c>
      <c r="E521" s="89">
        <v>0.11225376987994863</v>
      </c>
      <c r="F521" s="89">
        <v>9.5154291017580203E-2</v>
      </c>
      <c r="G521" s="90">
        <v>8.2267126237861671E-2</v>
      </c>
      <c r="H521" s="90">
        <v>7.2251879326775514E-2</v>
      </c>
      <c r="I521" s="90">
        <v>6.4498941925581865E-2</v>
      </c>
      <c r="J521" s="90">
        <v>5.8119053191365865E-2</v>
      </c>
    </row>
    <row r="522" spans="3:10" x14ac:dyDescent="0.25">
      <c r="C522" s="82">
        <v>4.573806855988659E-3</v>
      </c>
      <c r="D522" s="89">
        <v>6.5065324975711073E-3</v>
      </c>
      <c r="E522" s="89">
        <v>8.3303201567805751E-3</v>
      </c>
      <c r="F522" s="89">
        <v>9.9627482238433401E-3</v>
      </c>
      <c r="G522" s="90">
        <v>1.1401988289854092E-2</v>
      </c>
      <c r="H522" s="90">
        <v>1.2612459770509527E-2</v>
      </c>
      <c r="I522" s="90">
        <v>1.3663645419480874E-2</v>
      </c>
      <c r="J522" s="90">
        <v>1.4548388184761512E-2</v>
      </c>
    </row>
    <row r="523" spans="3:10" x14ac:dyDescent="0.25">
      <c r="C523" s="82">
        <v>6.7799077539912088E-3</v>
      </c>
      <c r="D523" s="89">
        <v>8.4745399327284306E-3</v>
      </c>
      <c r="E523" s="89">
        <v>9.7333982083561144E-3</v>
      </c>
      <c r="F523" s="89">
        <v>1.0635792618143732E-2</v>
      </c>
      <c r="G523" s="90">
        <v>1.1300561495614252E-2</v>
      </c>
      <c r="H523" s="90">
        <v>1.1766433383877166E-2</v>
      </c>
      <c r="I523" s="90">
        <v>1.2143551552519538E-2</v>
      </c>
      <c r="J523" s="90">
        <v>1.24503233316296E-2</v>
      </c>
    </row>
    <row r="524" spans="3:10" x14ac:dyDescent="0.25">
      <c r="C524" s="82">
        <v>5.1177278259047151E-3</v>
      </c>
      <c r="D524" s="89">
        <v>8.9841122289608753E-3</v>
      </c>
      <c r="E524" s="89">
        <v>1.3088975033561998E-2</v>
      </c>
      <c r="F524" s="89">
        <v>1.6933012844720104E-2</v>
      </c>
      <c r="G524" s="90">
        <v>2.0354988056044576E-2</v>
      </c>
      <c r="H524" s="90">
        <v>2.3285944582437896E-2</v>
      </c>
      <c r="I524" s="90">
        <v>2.5903155663138566E-2</v>
      </c>
      <c r="J524" s="90">
        <v>2.8239033763955052E-2</v>
      </c>
    </row>
    <row r="525" spans="3:10" x14ac:dyDescent="0.25">
      <c r="C525" s="82">
        <v>9.9853845788415311E-4</v>
      </c>
      <c r="D525" s="89">
        <v>1.8382620040671954E-3</v>
      </c>
      <c r="E525" s="89">
        <v>2.8551171541740554E-3</v>
      </c>
      <c r="F525" s="89">
        <v>3.9474113103580349E-3</v>
      </c>
      <c r="G525" s="90">
        <v>5.0367756629573161E-3</v>
      </c>
      <c r="H525" s="90">
        <v>6.0440519117157029E-3</v>
      </c>
      <c r="I525" s="90">
        <v>6.9574055956531274E-3</v>
      </c>
      <c r="J525" s="90">
        <v>7.7486959361947622E-3</v>
      </c>
    </row>
    <row r="526" spans="3:10" x14ac:dyDescent="0.25">
      <c r="C526" s="82">
        <v>3.2765199121235684E-3</v>
      </c>
      <c r="D526" s="89">
        <v>5.4487060733721402E-3</v>
      </c>
      <c r="E526" s="89">
        <v>7.7094279934346623E-3</v>
      </c>
      <c r="F526" s="89">
        <v>9.8132862822108459E-3</v>
      </c>
      <c r="G526" s="90">
        <v>1.1666093037555794E-2</v>
      </c>
      <c r="H526" s="90">
        <v>1.3204304871319315E-2</v>
      </c>
      <c r="I526" s="90">
        <v>1.4509699158598035E-2</v>
      </c>
      <c r="J526" s="90">
        <v>1.560090110305646E-2</v>
      </c>
    </row>
    <row r="527" spans="3:10" x14ac:dyDescent="0.25">
      <c r="C527" s="82">
        <v>1.3228750373946432E-2</v>
      </c>
      <c r="D527" s="89">
        <v>1.9585117368757132E-2</v>
      </c>
      <c r="E527" s="89">
        <v>2.5358653068811476E-2</v>
      </c>
      <c r="F527" s="89">
        <v>3.0302045481163973E-2</v>
      </c>
      <c r="G527" s="90">
        <v>3.4558838460354631E-2</v>
      </c>
      <c r="H527" s="90">
        <v>3.8157400178942882E-2</v>
      </c>
      <c r="I527" s="90">
        <v>4.1363455991696316E-2</v>
      </c>
      <c r="J527" s="90">
        <v>4.4123057549525488E-2</v>
      </c>
    </row>
    <row r="528" spans="3:10" x14ac:dyDescent="0.25">
      <c r="C528" s="82">
        <v>3.955711303433574E-2</v>
      </c>
      <c r="D528" s="89">
        <v>4.0788411315074317E-2</v>
      </c>
      <c r="E528" s="89">
        <v>4.0800430688957147E-2</v>
      </c>
      <c r="F528" s="89">
        <v>4.0362342133470314E-2</v>
      </c>
      <c r="G528" s="90">
        <v>3.9886100278355881E-2</v>
      </c>
      <c r="H528" s="90">
        <v>3.9323897174456827E-2</v>
      </c>
      <c r="I528" s="90">
        <v>3.8848813192544081E-2</v>
      </c>
      <c r="J528" s="90">
        <v>3.8334920429807393E-2</v>
      </c>
    </row>
    <row r="529" spans="3:10" x14ac:dyDescent="0.25">
      <c r="C529" s="82">
        <v>1.5626831179069583E-2</v>
      </c>
      <c r="D529" s="89">
        <v>1.6168939753910802E-2</v>
      </c>
      <c r="E529" s="89">
        <v>1.6471988007308178E-2</v>
      </c>
      <c r="F529" s="89">
        <v>1.6676225117159039E-2</v>
      </c>
      <c r="G529" s="90">
        <v>1.6864369951442765E-2</v>
      </c>
      <c r="H529" s="90">
        <v>1.6992965838702887E-2</v>
      </c>
      <c r="I529" s="90">
        <v>1.715143809671019E-2</v>
      </c>
      <c r="J529" s="90">
        <v>1.732066856138216E-2</v>
      </c>
    </row>
    <row r="530" spans="3:10" x14ac:dyDescent="0.25">
      <c r="C530" s="82">
        <v>4.6306540506219074E-2</v>
      </c>
      <c r="D530" s="89">
        <v>4.818323775669945E-2</v>
      </c>
      <c r="E530" s="89">
        <v>4.8482572982834073E-2</v>
      </c>
      <c r="F530" s="89">
        <v>4.8085608876742625E-2</v>
      </c>
      <c r="G530" s="90">
        <v>4.7466939952430585E-2</v>
      </c>
      <c r="H530" s="90">
        <v>4.6556511123323964E-2</v>
      </c>
      <c r="I530" s="90">
        <v>4.5545634373989362E-2</v>
      </c>
      <c r="J530" s="90">
        <v>4.4272372136303022E-2</v>
      </c>
    </row>
    <row r="531" spans="3:10" x14ac:dyDescent="0.25">
      <c r="C531" s="82">
        <v>8.2234087680307707E-3</v>
      </c>
      <c r="D531" s="89">
        <v>1.2343461007044587E-2</v>
      </c>
      <c r="E531" s="89">
        <v>1.5888403261486987E-2</v>
      </c>
      <c r="F531" s="89">
        <v>1.8549263011129212E-2</v>
      </c>
      <c r="G531" s="90">
        <v>2.037809876523642E-2</v>
      </c>
      <c r="H531" s="90">
        <v>2.1445910857907782E-2</v>
      </c>
      <c r="I531" s="90">
        <v>2.2006004352689217E-2</v>
      </c>
      <c r="J531" s="90">
        <v>2.2146992968676258E-2</v>
      </c>
    </row>
    <row r="532" spans="3:10" x14ac:dyDescent="0.25">
      <c r="C532" s="82">
        <v>6.7872894367904057E-2</v>
      </c>
      <c r="D532" s="89">
        <v>6.8696728626806661E-2</v>
      </c>
      <c r="E532" s="89">
        <v>6.6856037635614901E-2</v>
      </c>
      <c r="F532" s="89">
        <v>6.4513873393607341E-2</v>
      </c>
      <c r="G532" s="90">
        <v>6.2715346968482369E-2</v>
      </c>
      <c r="H532" s="90">
        <v>6.1474429040651167E-2</v>
      </c>
      <c r="I532" s="90">
        <v>6.1008438869550853E-2</v>
      </c>
      <c r="J532" s="90">
        <v>6.0990243752036995E-2</v>
      </c>
    </row>
    <row r="533" spans="3:10" x14ac:dyDescent="0.25">
      <c r="C533" s="82">
        <v>7.6809224821163244E-2</v>
      </c>
      <c r="D533" s="89">
        <v>5.7649249292296777E-2</v>
      </c>
      <c r="E533" s="89">
        <v>4.6250973979905241E-2</v>
      </c>
      <c r="F533" s="89">
        <v>3.9217149863157129E-2</v>
      </c>
      <c r="G533" s="90">
        <v>3.4746482261665282E-2</v>
      </c>
      <c r="H533" s="90">
        <v>3.1670650310171314E-2</v>
      </c>
      <c r="I533" s="90">
        <v>2.9554293976589478E-2</v>
      </c>
      <c r="J533" s="90">
        <v>2.7986781416760136E-2</v>
      </c>
    </row>
    <row r="534" spans="3:10" x14ac:dyDescent="0.25">
      <c r="C534" s="82">
        <v>3.1000744982088099E-2</v>
      </c>
      <c r="D534" s="89">
        <v>3.6688220213001561E-2</v>
      </c>
      <c r="E534" s="89">
        <v>4.0204448951427899E-2</v>
      </c>
      <c r="F534" s="89">
        <v>4.2228477307565175E-2</v>
      </c>
      <c r="G534" s="90">
        <v>4.342866348957522E-2</v>
      </c>
      <c r="H534" s="90">
        <v>4.4032937562441053E-2</v>
      </c>
      <c r="I534" s="90">
        <v>4.4456232032850804E-2</v>
      </c>
      <c r="J534" s="90">
        <v>4.4709662961300023E-2</v>
      </c>
    </row>
    <row r="535" spans="3:10" x14ac:dyDescent="0.25">
      <c r="C535" s="82">
        <v>5.7328732414964128E-4</v>
      </c>
      <c r="D535" s="89">
        <v>1.3315322039747495E-3</v>
      </c>
      <c r="E535" s="89">
        <v>2.4203615562408687E-3</v>
      </c>
      <c r="F535" s="89">
        <v>3.718327939803678E-3</v>
      </c>
      <c r="G535" s="90">
        <v>5.0978478384214251E-3</v>
      </c>
      <c r="H535" s="90">
        <v>6.4455742314118237E-3</v>
      </c>
      <c r="I535" s="90">
        <v>7.7456267112636108E-3</v>
      </c>
      <c r="J535" s="90">
        <v>8.9875839052792634E-3</v>
      </c>
    </row>
    <row r="536" spans="3:10" x14ac:dyDescent="0.25">
      <c r="C536" s="82">
        <v>1.0108723189031379E-2</v>
      </c>
      <c r="D536" s="89">
        <v>1.454894232245567E-2</v>
      </c>
      <c r="E536" s="89">
        <v>1.8235489632506256E-2</v>
      </c>
      <c r="F536" s="89">
        <v>2.0971404209226281E-2</v>
      </c>
      <c r="G536" s="90">
        <v>2.2867766679296464E-2</v>
      </c>
      <c r="H536" s="90">
        <v>2.3984252487695836E-2</v>
      </c>
      <c r="I536" s="90">
        <v>2.4559652681968899E-2</v>
      </c>
      <c r="J536" s="90">
        <v>2.4654824117733537E-2</v>
      </c>
    </row>
    <row r="537" spans="3:10" x14ac:dyDescent="0.25">
      <c r="C537" s="82">
        <v>2.5123076005871263E-2</v>
      </c>
      <c r="D537" s="89">
        <v>2.5474471608812818E-2</v>
      </c>
      <c r="E537" s="89">
        <v>2.5436944081769969E-2</v>
      </c>
      <c r="F537" s="89">
        <v>2.534477422902404E-2</v>
      </c>
      <c r="G537" s="90">
        <v>2.5367283373744626E-2</v>
      </c>
      <c r="H537" s="90">
        <v>2.5433051168435129E-2</v>
      </c>
      <c r="I537" s="90">
        <v>2.563802137202115E-2</v>
      </c>
      <c r="J537" s="90">
        <v>2.5893024620227537E-2</v>
      </c>
    </row>
    <row r="538" spans="3:10" x14ac:dyDescent="0.25">
      <c r="C538" s="82">
        <v>4.359814119635326E-2</v>
      </c>
      <c r="D538" s="89">
        <v>4.3092560042996053E-2</v>
      </c>
      <c r="E538" s="89">
        <v>4.212353657836914E-2</v>
      </c>
      <c r="F538" s="89">
        <v>4.1113242130667263E-2</v>
      </c>
      <c r="G538" s="90">
        <v>4.0247736483693237E-2</v>
      </c>
      <c r="H538" s="90">
        <v>3.9374141250119933E-2</v>
      </c>
      <c r="I538" s="90">
        <v>3.8640496480706582E-2</v>
      </c>
      <c r="J538" s="90">
        <v>3.7930159672571268E-2</v>
      </c>
    </row>
    <row r="539" spans="3:10" x14ac:dyDescent="0.25">
      <c r="C539" s="82">
        <v>1.4588293676133368E-2</v>
      </c>
      <c r="D539" s="89">
        <v>1.7630738657541601E-2</v>
      </c>
      <c r="E539" s="89">
        <v>1.9833422457596454E-2</v>
      </c>
      <c r="F539" s="89">
        <v>2.1490134489547265E-2</v>
      </c>
      <c r="G539" s="90">
        <v>2.2884460002168493E-2</v>
      </c>
      <c r="H539" s="90">
        <v>2.4078999740451055E-2</v>
      </c>
      <c r="I539" s="90">
        <v>2.5247402116450202E-2</v>
      </c>
      <c r="J539" s="90">
        <v>2.6355997005998465E-2</v>
      </c>
    </row>
    <row r="540" spans="3:10" x14ac:dyDescent="0.25">
      <c r="C540" s="82">
        <v>1.8522388554916051E-2</v>
      </c>
      <c r="D540" s="89">
        <v>2.543156336609903E-2</v>
      </c>
      <c r="E540" s="89">
        <v>3.0613967688086177E-2</v>
      </c>
      <c r="F540" s="89">
        <v>3.4079313245848265E-2</v>
      </c>
      <c r="G540" s="90">
        <v>3.627072746949498E-2</v>
      </c>
      <c r="H540" s="90">
        <v>3.7427832369302888E-2</v>
      </c>
      <c r="I540" s="90">
        <v>3.7968212413416774E-2</v>
      </c>
      <c r="J540" s="90">
        <v>3.7954628288737496E-2</v>
      </c>
    </row>
    <row r="541" spans="3:10" x14ac:dyDescent="0.25">
      <c r="C541" s="82">
        <v>1.2359578050328739E-2</v>
      </c>
      <c r="D541" s="89">
        <v>1.5040641678801397E-2</v>
      </c>
      <c r="E541" s="89">
        <v>1.7543105839112783E-2</v>
      </c>
      <c r="F541" s="89">
        <v>1.9939029213210103E-2</v>
      </c>
      <c r="G541" s="90">
        <v>2.23185959332565E-2</v>
      </c>
      <c r="H541" s="90">
        <v>2.4638403693957339E-2</v>
      </c>
      <c r="I541" s="90">
        <v>2.7035105753866865E-2</v>
      </c>
      <c r="J541" s="90">
        <v>2.948326519178009E-2</v>
      </c>
    </row>
    <row r="542" spans="3:10" x14ac:dyDescent="0.25">
      <c r="C542" s="82">
        <v>1.5961198726686131E-2</v>
      </c>
      <c r="D542" s="89">
        <v>1.8934184082338941E-2</v>
      </c>
      <c r="E542" s="89">
        <v>2.1215690617288022E-2</v>
      </c>
      <c r="F542" s="89">
        <v>2.3024797904878581E-2</v>
      </c>
      <c r="G542" s="90">
        <v>2.456660230661865E-2</v>
      </c>
      <c r="H542" s="90">
        <v>2.5839901884345474E-2</v>
      </c>
      <c r="I542" s="90">
        <v>2.6990366468007902E-2</v>
      </c>
      <c r="J542" s="90">
        <v>2.7958185938385751E-2</v>
      </c>
    </row>
    <row r="543" spans="3:10" x14ac:dyDescent="0.25">
      <c r="C543" s="82">
        <v>2.3810947490330672E-3</v>
      </c>
      <c r="D543" s="89">
        <v>4.1190180408064324E-3</v>
      </c>
      <c r="E543" s="89">
        <v>5.9693569563720062E-3</v>
      </c>
      <c r="F543" s="89">
        <v>7.7019731381732827E-3</v>
      </c>
      <c r="G543" s="90">
        <v>9.2288196420107459E-3</v>
      </c>
      <c r="H543" s="90">
        <v>1.0513366232827901E-2</v>
      </c>
      <c r="I543" s="90">
        <v>1.1651260296332736E-2</v>
      </c>
      <c r="J543" s="90">
        <v>1.2694692671520239E-2</v>
      </c>
    </row>
    <row r="544" spans="3:10" x14ac:dyDescent="0.25">
      <c r="C544" s="82">
        <v>2.5027637247101445E-2</v>
      </c>
      <c r="D544" s="89">
        <v>2.9428825835701212E-2</v>
      </c>
      <c r="E544" s="89">
        <v>3.2473877076340876E-2</v>
      </c>
      <c r="F544" s="89">
        <v>3.4749948554044376E-2</v>
      </c>
      <c r="G544" s="90">
        <v>3.6758432957644104E-2</v>
      </c>
      <c r="H544" s="90">
        <v>3.8609662731237761E-2</v>
      </c>
      <c r="I544" s="90">
        <v>4.0572295618216056E-2</v>
      </c>
      <c r="J544" s="90">
        <v>4.2564290715841557E-2</v>
      </c>
    </row>
    <row r="545" spans="3:10" x14ac:dyDescent="0.25">
      <c r="C545" s="82">
        <v>2.4770461253376765E-2</v>
      </c>
      <c r="D545" s="89">
        <v>2.5820130320496598E-2</v>
      </c>
      <c r="E545" s="89">
        <v>2.596393632843022E-2</v>
      </c>
      <c r="F545" s="89">
        <v>2.5665199864139433E-2</v>
      </c>
      <c r="G545" s="90">
        <v>2.5214322800598262E-2</v>
      </c>
      <c r="H545" s="90">
        <v>2.463819961385591E-2</v>
      </c>
      <c r="I545" s="90">
        <v>2.4113176844483844E-2</v>
      </c>
      <c r="J545" s="90">
        <v>2.3627328219226834E-2</v>
      </c>
    </row>
    <row r="546" spans="3:10" x14ac:dyDescent="0.25">
      <c r="C546" s="82">
        <v>9.4012968714738184E-3</v>
      </c>
      <c r="D546" s="89">
        <v>1.2925602339688324E-2</v>
      </c>
      <c r="E546" s="89">
        <v>1.6035830690907797E-2</v>
      </c>
      <c r="F546" s="89">
        <v>1.863080366654549E-2</v>
      </c>
      <c r="G546" s="90">
        <v>2.0753917333666192E-2</v>
      </c>
      <c r="H546" s="90">
        <v>2.2367412821143868E-2</v>
      </c>
      <c r="I546" s="90">
        <v>2.3605408501461395E-2</v>
      </c>
      <c r="J546" s="90">
        <v>2.445326116507537E-2</v>
      </c>
    </row>
    <row r="547" spans="3:10" x14ac:dyDescent="0.25">
      <c r="C547" s="82">
        <v>1.5519670589065147E-2</v>
      </c>
      <c r="D547" s="89">
        <v>1.823788945356462E-2</v>
      </c>
      <c r="E547" s="89">
        <v>2.0128807283863646E-2</v>
      </c>
      <c r="F547" s="89">
        <v>2.1464999881364834E-2</v>
      </c>
      <c r="G547" s="90">
        <v>2.2494012841025025E-2</v>
      </c>
      <c r="H547" s="90">
        <v>2.3256136317254081E-2</v>
      </c>
      <c r="I547" s="90">
        <v>2.3915114039357293E-2</v>
      </c>
      <c r="J547" s="90">
        <v>2.4445022512555745E-2</v>
      </c>
    </row>
    <row r="548" spans="3:10" x14ac:dyDescent="0.25">
      <c r="C548" s="82">
        <v>6.1363040382653459E-4</v>
      </c>
      <c r="D548" s="89">
        <v>1.4758439658162795E-3</v>
      </c>
      <c r="E548" s="89">
        <v>2.7341863473117583E-3</v>
      </c>
      <c r="F548" s="89">
        <v>4.235246002085284E-3</v>
      </c>
      <c r="G548" s="90">
        <v>5.8108271681198715E-3</v>
      </c>
      <c r="H548" s="90">
        <v>7.3117350703266887E-3</v>
      </c>
      <c r="I548" s="90">
        <v>8.7058173146343509E-3</v>
      </c>
      <c r="J548" s="90">
        <v>9.9723397508248018E-3</v>
      </c>
    </row>
    <row r="549" spans="3:10" x14ac:dyDescent="0.25">
      <c r="C549" s="82">
        <v>8.3907261856055633E-3</v>
      </c>
      <c r="D549" s="89">
        <v>1.313031274934516E-2</v>
      </c>
      <c r="E549" s="89">
        <v>1.7171917890601986E-2</v>
      </c>
      <c r="F549" s="89">
        <v>2.0093848711899592E-2</v>
      </c>
      <c r="G549" s="90">
        <v>2.1980298366182677E-2</v>
      </c>
      <c r="H549" s="90">
        <v>2.2961028200340003E-2</v>
      </c>
      <c r="I549" s="90">
        <v>2.3345529305479708E-2</v>
      </c>
      <c r="J549" s="90">
        <v>2.3247721182243445E-2</v>
      </c>
    </row>
    <row r="550" spans="3:10" x14ac:dyDescent="0.25">
      <c r="C550" s="82">
        <v>5.3341593281302372E-3</v>
      </c>
      <c r="D550" s="89">
        <v>8.2139517402917833E-3</v>
      </c>
      <c r="E550" s="89">
        <v>1.0856487720983637E-2</v>
      </c>
      <c r="F550" s="89">
        <v>1.3050376843900537E-2</v>
      </c>
      <c r="G550" s="90">
        <v>1.4817894319076381E-2</v>
      </c>
      <c r="H550" s="90">
        <v>1.6187051103158441E-2</v>
      </c>
      <c r="I550" s="90">
        <v>1.7320070900883944E-2</v>
      </c>
      <c r="J550" s="90">
        <v>1.8260176174273751E-2</v>
      </c>
    </row>
    <row r="551" spans="3:10" x14ac:dyDescent="0.25">
      <c r="C551" s="82">
        <v>3.326095217190489E-2</v>
      </c>
      <c r="D551" s="89">
        <v>3.6831094076690302E-2</v>
      </c>
      <c r="E551" s="89">
        <v>3.8497826673121745E-2</v>
      </c>
      <c r="F551" s="89">
        <v>3.9008478572637922E-2</v>
      </c>
      <c r="G551" s="90">
        <v>3.8923199293912754E-2</v>
      </c>
      <c r="H551" s="90">
        <v>3.8367569283746655E-2</v>
      </c>
      <c r="I551" s="90">
        <v>3.7650386665380925E-2</v>
      </c>
      <c r="J551" s="90">
        <v>3.6751394227108616E-2</v>
      </c>
    </row>
    <row r="552" spans="3:10" x14ac:dyDescent="0.25">
      <c r="C552" s="82">
        <v>4.821289573038832E-3</v>
      </c>
      <c r="D552" s="89">
        <v>7.5814688304710331E-3</v>
      </c>
      <c r="E552" s="89">
        <v>1.0300615556964031E-2</v>
      </c>
      <c r="F552" s="89">
        <v>1.2702451244914011E-2</v>
      </c>
      <c r="G552" s="90">
        <v>1.4698636773152913E-2</v>
      </c>
      <c r="H552" s="90">
        <v>1.6226541327529237E-2</v>
      </c>
      <c r="I552" s="90">
        <v>1.7394453529031732E-2</v>
      </c>
      <c r="J552" s="90">
        <v>1.8223627675463011E-2</v>
      </c>
    </row>
    <row r="553" spans="3:10" x14ac:dyDescent="0.25">
      <c r="C553" s="82">
        <v>2.4567103665832181E-2</v>
      </c>
      <c r="D553" s="89">
        <v>2.8258283428606829E-2</v>
      </c>
      <c r="E553" s="89">
        <v>3.0676646482375804E-2</v>
      </c>
      <c r="F553" s="89">
        <v>3.2251480362805701E-2</v>
      </c>
      <c r="G553" s="90">
        <v>3.3346459996913567E-2</v>
      </c>
      <c r="H553" s="90">
        <v>3.4013190538933535E-2</v>
      </c>
      <c r="I553" s="90">
        <v>3.4491005957091363E-2</v>
      </c>
      <c r="J553" s="90">
        <v>3.4747404962504953E-2</v>
      </c>
    </row>
    <row r="554" spans="3:10" x14ac:dyDescent="0.25">
      <c r="C554" s="82">
        <v>3.1195641882291836E-3</v>
      </c>
      <c r="D554" s="89">
        <v>6.0812076675073965E-3</v>
      </c>
      <c r="E554" s="89">
        <v>9.49974009721722E-3</v>
      </c>
      <c r="F554" s="89">
        <v>1.2791891971295185E-2</v>
      </c>
      <c r="G554" s="90">
        <v>1.559638569007276E-2</v>
      </c>
      <c r="H554" s="90">
        <v>1.7688368914964784E-2</v>
      </c>
      <c r="I554" s="90">
        <v>1.9120501596220446E-2</v>
      </c>
      <c r="J554" s="90">
        <v>1.9913959984487466E-2</v>
      </c>
    </row>
    <row r="555" spans="3:10" x14ac:dyDescent="0.25">
      <c r="C555" s="82">
        <v>1.0893176027855172E-2</v>
      </c>
      <c r="D555" s="89">
        <v>1.5601828868477632E-2</v>
      </c>
      <c r="E555" s="89">
        <v>1.9800311525735567E-2</v>
      </c>
      <c r="F555" s="89">
        <v>2.3249186654085395E-2</v>
      </c>
      <c r="G555" s="90">
        <v>2.597586763605618E-2</v>
      </c>
      <c r="H555" s="90">
        <v>2.7952489093366766E-2</v>
      </c>
      <c r="I555" s="90">
        <v>2.9377578440857224E-2</v>
      </c>
      <c r="J555" s="90">
        <v>3.0256924090783947E-2</v>
      </c>
    </row>
    <row r="556" spans="3:10" x14ac:dyDescent="0.25">
      <c r="C556" s="82">
        <v>9.8398365665596562E-3</v>
      </c>
      <c r="D556" s="89">
        <v>1.4531496818707315E-2</v>
      </c>
      <c r="E556" s="89">
        <v>1.8599648700209206E-2</v>
      </c>
      <c r="F556" s="89">
        <v>2.1788327515706089E-2</v>
      </c>
      <c r="G556" s="90">
        <v>2.4198271752508351E-2</v>
      </c>
      <c r="H556" s="90">
        <v>2.5900382538110958E-2</v>
      </c>
      <c r="I556" s="90">
        <v>2.7156351491959795E-2</v>
      </c>
      <c r="J556" s="90">
        <v>2.8020375154306873E-2</v>
      </c>
    </row>
    <row r="557" spans="3:10" x14ac:dyDescent="0.25">
      <c r="C557" s="82">
        <v>2.3062193553346432E-3</v>
      </c>
      <c r="D557" s="89">
        <v>3.8520836815914947E-3</v>
      </c>
      <c r="E557" s="89">
        <v>5.397178984515907E-3</v>
      </c>
      <c r="F557" s="89">
        <v>6.7419005802712732E-3</v>
      </c>
      <c r="G557" s="90">
        <v>7.8239154601155263E-3</v>
      </c>
      <c r="H557" s="90">
        <v>8.6229798839677855E-3</v>
      </c>
      <c r="I557" s="90">
        <v>9.224221806967494E-3</v>
      </c>
      <c r="J557" s="90">
        <v>9.6724479687953363E-3</v>
      </c>
    </row>
    <row r="558" spans="3:10" x14ac:dyDescent="0.25">
      <c r="C558" s="82">
        <v>6.6754192890977355E-3</v>
      </c>
      <c r="D558" s="89">
        <v>9.6639462932420934E-3</v>
      </c>
      <c r="E558" s="89">
        <v>1.2380088724221317E-2</v>
      </c>
      <c r="F558" s="89">
        <v>1.4756531208033351E-2</v>
      </c>
      <c r="G558" s="90">
        <v>1.6902343745693656E-2</v>
      </c>
      <c r="H558" s="90">
        <v>1.8875324593573696E-2</v>
      </c>
      <c r="I558" s="90">
        <v>2.0864840416605274E-2</v>
      </c>
      <c r="J558" s="90">
        <v>2.2918619972560048E-2</v>
      </c>
    </row>
    <row r="559" spans="3:10" x14ac:dyDescent="0.25">
      <c r="C559" s="82">
        <v>3.0803213523774445E-3</v>
      </c>
      <c r="D559" s="89">
        <v>5.6970627442812002E-3</v>
      </c>
      <c r="E559" s="89">
        <v>8.5986081750878147E-3</v>
      </c>
      <c r="F559" s="89">
        <v>1.1352582520692579E-2</v>
      </c>
      <c r="G559" s="90">
        <v>1.3733852187800719E-2</v>
      </c>
      <c r="H559" s="90">
        <v>1.560335188520473E-2</v>
      </c>
      <c r="I559" s="90">
        <v>1.7024947634453825E-2</v>
      </c>
      <c r="J559" s="90">
        <v>1.8002120680264883E-2</v>
      </c>
    </row>
    <row r="560" spans="3:10" x14ac:dyDescent="0.25">
      <c r="C560" s="82">
        <v>4.7714656790440683E-3</v>
      </c>
      <c r="D560" s="89">
        <v>8.1249227011060236E-3</v>
      </c>
      <c r="E560" s="89">
        <v>1.1499452275024578E-2</v>
      </c>
      <c r="F560" s="89">
        <v>1.4454771960517537E-2</v>
      </c>
      <c r="G560" s="90">
        <v>1.6864698665565163E-2</v>
      </c>
      <c r="H560" s="90">
        <v>1.8687939397272323E-2</v>
      </c>
      <c r="I560" s="90">
        <v>2.0089361690829314E-2</v>
      </c>
      <c r="J560" s="90">
        <v>2.1123914059122898E-2</v>
      </c>
    </row>
    <row r="561" spans="3:10" x14ac:dyDescent="0.25">
      <c r="C561" s="82">
        <v>9.6564410700467306E-3</v>
      </c>
      <c r="D561" s="89">
        <v>9.886839734476854E-3</v>
      </c>
      <c r="E561" s="89">
        <v>1.0038909823984274E-2</v>
      </c>
      <c r="F561" s="89">
        <v>1.0179323992591143E-2</v>
      </c>
      <c r="G561" s="90">
        <v>1.0341017056459723E-2</v>
      </c>
      <c r="H561" s="90">
        <v>1.0483775973498279E-2</v>
      </c>
      <c r="I561" s="90">
        <v>1.0653494183671525E-2</v>
      </c>
      <c r="J561" s="90">
        <v>1.0833518515420673E-2</v>
      </c>
    </row>
    <row r="562" spans="3:10" x14ac:dyDescent="0.25">
      <c r="C562" s="82">
        <v>8.8524477408603679E-4</v>
      </c>
      <c r="D562" s="89">
        <v>2.0713587717649468E-3</v>
      </c>
      <c r="E562" s="89">
        <v>3.6538838740193076E-3</v>
      </c>
      <c r="F562" s="89">
        <v>5.3450763673692806E-3</v>
      </c>
      <c r="G562" s="90">
        <v>6.9188920515276591E-3</v>
      </c>
      <c r="H562" s="90">
        <v>8.2301778770196826E-3</v>
      </c>
      <c r="I562" s="90">
        <v>9.286366424795342E-3</v>
      </c>
      <c r="J562" s="90">
        <v>1.0097480057507909E-2</v>
      </c>
    </row>
    <row r="563" spans="3:10" x14ac:dyDescent="0.25">
      <c r="C563" s="82">
        <v>4.6595404602388733E-3</v>
      </c>
      <c r="D563" s="89">
        <v>8.2858832657218551E-3</v>
      </c>
      <c r="E563" s="89">
        <v>1.2193185730340235E-2</v>
      </c>
      <c r="F563" s="89">
        <v>1.5893453075864591E-2</v>
      </c>
      <c r="G563" s="90">
        <v>1.9206384600916077E-2</v>
      </c>
      <c r="H563" s="90">
        <v>2.2045065454773492E-2</v>
      </c>
      <c r="I563" s="90">
        <v>2.457012288569576E-2</v>
      </c>
      <c r="J563" s="90">
        <v>2.6823510730932944E-2</v>
      </c>
    </row>
    <row r="564" spans="3:10" x14ac:dyDescent="0.25">
      <c r="C564" s="82">
        <v>2.2517208627671231E-2</v>
      </c>
      <c r="D564" s="89">
        <v>3.201131684494507E-2</v>
      </c>
      <c r="E564" s="89">
        <v>3.9636875414325055E-2</v>
      </c>
      <c r="F564" s="89">
        <v>4.5048826431006293E-2</v>
      </c>
      <c r="G564" s="90">
        <v>4.8574373043331155E-2</v>
      </c>
      <c r="H564" s="90">
        <v>5.0399347747177199E-2</v>
      </c>
      <c r="I564" s="90">
        <v>5.1044772009950189E-2</v>
      </c>
      <c r="J564" s="90">
        <v>5.0616119505629588E-2</v>
      </c>
    </row>
    <row r="565" spans="3:10" x14ac:dyDescent="0.25">
      <c r="C565" s="82">
        <v>2.4095539933400097E-3</v>
      </c>
      <c r="D565" s="89">
        <v>3.6632260744893742E-3</v>
      </c>
      <c r="E565" s="89">
        <v>4.8883478631875088E-3</v>
      </c>
      <c r="F565" s="89">
        <v>5.9819477953105965E-3</v>
      </c>
      <c r="G565" s="90">
        <v>6.9138778751709814E-3</v>
      </c>
      <c r="H565" s="90">
        <v>7.657663941914126E-3</v>
      </c>
      <c r="I565" s="90">
        <v>8.2679272671022323E-3</v>
      </c>
      <c r="J565" s="90">
        <v>8.7638703711085744E-3</v>
      </c>
    </row>
    <row r="566" spans="3:10" x14ac:dyDescent="0.25">
      <c r="C566" s="82">
        <v>7.1699293605732625E-3</v>
      </c>
      <c r="D566" s="89">
        <v>1.0886467785476295E-2</v>
      </c>
      <c r="E566" s="89">
        <v>1.4179476616942235E-2</v>
      </c>
      <c r="F566" s="89">
        <v>1.6742898573484929E-2</v>
      </c>
      <c r="G566" s="90">
        <v>1.858064752486115E-2</v>
      </c>
      <c r="H566" s="90">
        <v>1.9718958360000448E-2</v>
      </c>
      <c r="I566" s="90">
        <v>2.036393344686651E-2</v>
      </c>
      <c r="J566" s="90">
        <v>2.0584152182602573E-2</v>
      </c>
    </row>
    <row r="567" spans="3:10" x14ac:dyDescent="0.25">
      <c r="C567" s="82">
        <v>1.9019238762311132E-2</v>
      </c>
      <c r="D567" s="89">
        <v>2.3054983021288201E-2</v>
      </c>
      <c r="E567" s="89">
        <v>2.5793207672817363E-2</v>
      </c>
      <c r="F567" s="89">
        <v>2.7577855092667386E-2</v>
      </c>
      <c r="G567" s="90">
        <v>2.8802284911742124E-2</v>
      </c>
      <c r="H567" s="90">
        <v>2.9607249856914809E-2</v>
      </c>
      <c r="I567" s="90">
        <v>3.027868894680056E-2</v>
      </c>
      <c r="J567" s="90">
        <v>3.0842692392425493E-2</v>
      </c>
    </row>
    <row r="568" spans="3:10" x14ac:dyDescent="0.25">
      <c r="C568" s="82">
        <v>2.1438552389109938E-2</v>
      </c>
      <c r="D568" s="89">
        <v>2.1670342704587526E-2</v>
      </c>
      <c r="E568" s="89">
        <v>2.164617878682417E-2</v>
      </c>
      <c r="F568" s="89">
        <v>2.1544124029925508E-2</v>
      </c>
      <c r="G568" s="90">
        <v>2.1439156437407767E-2</v>
      </c>
      <c r="H568" s="90">
        <v>2.1239884553530871E-2</v>
      </c>
      <c r="I568" s="90">
        <v>2.1029822862211608E-2</v>
      </c>
      <c r="J568" s="90">
        <v>2.076692711442826E-2</v>
      </c>
    </row>
    <row r="569" spans="3:10" x14ac:dyDescent="0.25">
      <c r="C569" s="82">
        <v>3.3133900693109123E-3</v>
      </c>
      <c r="D569" s="89">
        <v>5.1755110699358382E-3</v>
      </c>
      <c r="E569" s="89">
        <v>6.9645447654630632E-3</v>
      </c>
      <c r="F569" s="89">
        <v>8.5286657271238329E-3</v>
      </c>
      <c r="G569" s="90">
        <v>9.8658797567482241E-3</v>
      </c>
      <c r="H569" s="90">
        <v>1.0992917211543374E-2</v>
      </c>
      <c r="I569" s="90">
        <v>1.2032717579341073E-2</v>
      </c>
      <c r="J569" s="90">
        <v>1.3038970249159919E-2</v>
      </c>
    </row>
    <row r="570" spans="3:10" x14ac:dyDescent="0.25">
      <c r="C570" s="82">
        <v>1.4714081907198272E-2</v>
      </c>
      <c r="D570" s="89">
        <v>1.8891981692231188E-2</v>
      </c>
      <c r="E570" s="89">
        <v>2.2009388563706104E-2</v>
      </c>
      <c r="F570" s="89">
        <v>2.4192534305758608E-2</v>
      </c>
      <c r="G570" s="90">
        <v>2.5722672386339258E-2</v>
      </c>
      <c r="H570" s="90">
        <v>2.6712637553411887E-2</v>
      </c>
      <c r="I570" s="90">
        <v>2.7424530722492461E-2</v>
      </c>
      <c r="J570" s="90">
        <v>2.7890512962382482E-2</v>
      </c>
    </row>
    <row r="571" spans="3:10" x14ac:dyDescent="0.25">
      <c r="C571" s="82">
        <v>4.1903463508039963E-3</v>
      </c>
      <c r="D571" s="89">
        <v>6.8180131481609023E-3</v>
      </c>
      <c r="E571" s="89">
        <v>9.4665020555194986E-3</v>
      </c>
      <c r="F571" s="89">
        <v>1.1849389231194623E-2</v>
      </c>
      <c r="G571" s="90">
        <v>1.3872518011823537E-2</v>
      </c>
      <c r="H571" s="90">
        <v>1.5476468946752668E-2</v>
      </c>
      <c r="I571" s="90">
        <v>1.6767066945320985E-2</v>
      </c>
      <c r="J571" s="90">
        <v>1.7768023591043625E-2</v>
      </c>
    </row>
    <row r="572" spans="3:10" x14ac:dyDescent="0.25">
      <c r="C572" s="82">
        <v>7.8920829381770169E-3</v>
      </c>
      <c r="D572" s="89">
        <v>1.0296493004084575E-2</v>
      </c>
      <c r="E572" s="89">
        <v>1.2016033379869107E-2</v>
      </c>
      <c r="F572" s="89">
        <v>1.3129072396015381E-2</v>
      </c>
      <c r="G572" s="90">
        <v>1.3827175061739107E-2</v>
      </c>
      <c r="H572" s="90">
        <v>1.4210100323020456E-2</v>
      </c>
      <c r="I572" s="90">
        <v>1.4449154563521933E-2</v>
      </c>
      <c r="J572" s="90">
        <v>1.458618496607628E-2</v>
      </c>
    </row>
    <row r="573" spans="3:10" x14ac:dyDescent="0.25">
      <c r="C573" s="82">
        <v>9.0603629533185705E-3</v>
      </c>
      <c r="D573" s="89">
        <v>1.2917417273375351E-2</v>
      </c>
      <c r="E573" s="89">
        <v>1.6232965210072309E-2</v>
      </c>
      <c r="F573" s="89">
        <v>1.8843072669116664E-2</v>
      </c>
      <c r="G573" s="90">
        <v>2.0818458613550382E-2</v>
      </c>
      <c r="H573" s="90">
        <v>2.2178361521973528E-2</v>
      </c>
      <c r="I573" s="90">
        <v>2.3111979270328268E-2</v>
      </c>
      <c r="J573" s="90">
        <v>2.364856567416471E-2</v>
      </c>
    </row>
    <row r="574" spans="3:10" x14ac:dyDescent="0.25">
      <c r="C574" s="82">
        <v>9.0818368007634638E-4</v>
      </c>
      <c r="D574" s="89">
        <v>2.5109042211302703E-3</v>
      </c>
      <c r="E574" s="89">
        <v>5.0253246695127519E-3</v>
      </c>
      <c r="F574" s="89">
        <v>8.1049686359646531E-3</v>
      </c>
      <c r="G574" s="90">
        <v>1.132524998940514E-2</v>
      </c>
      <c r="H574" s="90">
        <v>1.4300586582380809E-2</v>
      </c>
      <c r="I574" s="90">
        <v>1.6879199454408869E-2</v>
      </c>
      <c r="J574" s="90">
        <v>1.8929538002283842E-2</v>
      </c>
    </row>
    <row r="575" spans="3:10" x14ac:dyDescent="0.25">
      <c r="C575" s="82">
        <v>1.3978847331225277E-2</v>
      </c>
      <c r="D575" s="89">
        <v>1.6851626612086296E-2</v>
      </c>
      <c r="E575" s="89">
        <v>1.9039241826713304E-2</v>
      </c>
      <c r="F575" s="89">
        <v>2.0640983988028824E-2</v>
      </c>
      <c r="G575" s="90">
        <v>2.1827428203601461E-2</v>
      </c>
      <c r="H575" s="90">
        <v>2.2648995783914862E-2</v>
      </c>
      <c r="I575" s="90">
        <v>2.3322290236528626E-2</v>
      </c>
      <c r="J575" s="90">
        <v>2.3897252129095582E-2</v>
      </c>
    </row>
    <row r="576" spans="3:10" x14ac:dyDescent="0.25">
      <c r="C576" s="82">
        <v>6.8790958480152119E-3</v>
      </c>
      <c r="D576" s="89">
        <v>1.2369795843883889E-2</v>
      </c>
      <c r="E576" s="89">
        <v>1.8356254205915884E-2</v>
      </c>
      <c r="F576" s="89">
        <v>2.4003373809696513E-2</v>
      </c>
      <c r="G576" s="90">
        <v>2.8921999365012278E-2</v>
      </c>
      <c r="H576" s="90">
        <v>3.2892846080923396E-2</v>
      </c>
      <c r="I576" s="90">
        <v>3.6099331435838808E-2</v>
      </c>
      <c r="J576" s="90">
        <v>3.8560457538813188E-2</v>
      </c>
    </row>
    <row r="577" spans="3:10" x14ac:dyDescent="0.25">
      <c r="C577" s="82">
        <v>5.7281270279756602E-2</v>
      </c>
      <c r="D577" s="89">
        <v>5.1801470034051653E-2</v>
      </c>
      <c r="E577" s="89">
        <v>4.670901630051285E-2</v>
      </c>
      <c r="F577" s="89">
        <v>4.2542897334416262E-2</v>
      </c>
      <c r="G577" s="90">
        <v>3.9361713855462187E-2</v>
      </c>
      <c r="H577" s="90">
        <v>3.6834641510112009E-2</v>
      </c>
      <c r="I577" s="90">
        <v>3.4937046082059539E-2</v>
      </c>
      <c r="J577" s="90">
        <v>3.3419933368735062E-2</v>
      </c>
    </row>
    <row r="578" spans="3:10" x14ac:dyDescent="0.25">
      <c r="C578" s="82">
        <v>2.3213511720975005E-2</v>
      </c>
      <c r="D578" s="89">
        <v>3.1050509705097984E-2</v>
      </c>
      <c r="E578" s="89">
        <v>3.6099592645168127E-2</v>
      </c>
      <c r="F578" s="89">
        <v>3.8698799220164101E-2</v>
      </c>
      <c r="G578" s="90">
        <v>3.9663290863554565E-2</v>
      </c>
      <c r="H578" s="90">
        <v>3.9457306374050989E-2</v>
      </c>
      <c r="I578" s="90">
        <v>3.8637920437440541E-2</v>
      </c>
      <c r="J578" s="90">
        <v>3.7332658592889964E-2</v>
      </c>
    </row>
    <row r="579" spans="3:10" x14ac:dyDescent="0.25">
      <c r="C579" s="82">
        <v>4.5225742659658046E-3</v>
      </c>
      <c r="D579" s="89">
        <v>6.54417053199136E-3</v>
      </c>
      <c r="E579" s="89">
        <v>8.4954578524318054E-3</v>
      </c>
      <c r="F579" s="89">
        <v>1.0277023316688722E-2</v>
      </c>
      <c r="G579" s="90">
        <v>1.188388743505769E-2</v>
      </c>
      <c r="H579" s="90">
        <v>1.3286952004067393E-2</v>
      </c>
      <c r="I579" s="90">
        <v>1.4572306272957051E-2</v>
      </c>
      <c r="J579" s="90">
        <v>1.5745164175786367E-2</v>
      </c>
    </row>
    <row r="580" spans="3:10" x14ac:dyDescent="0.25">
      <c r="C580" s="82">
        <v>1.3701847544196517E-3</v>
      </c>
      <c r="D580" s="89">
        <v>2.7840701461560686E-3</v>
      </c>
      <c r="E580" s="89">
        <v>4.496418288603663E-3</v>
      </c>
      <c r="F580" s="89">
        <v>6.2403543010651347E-3</v>
      </c>
      <c r="G580" s="90">
        <v>7.8430332533999583E-3</v>
      </c>
      <c r="H580" s="90">
        <v>9.190412137919414E-3</v>
      </c>
      <c r="I580" s="90">
        <v>1.0303777089201271E-2</v>
      </c>
      <c r="J580" s="90">
        <v>1.1185442461007661E-2</v>
      </c>
    </row>
    <row r="581" spans="3:10" x14ac:dyDescent="0.25">
      <c r="C581" s="82">
        <v>5.6136093494803451E-3</v>
      </c>
      <c r="D581" s="89">
        <v>7.592504836690812E-3</v>
      </c>
      <c r="E581" s="89">
        <v>9.2505234633091047E-3</v>
      </c>
      <c r="F581" s="89">
        <v>1.0550275307945233E-2</v>
      </c>
      <c r="G581" s="90">
        <v>1.1539484801919568E-2</v>
      </c>
      <c r="H581" s="90">
        <v>1.2219131636447014E-2</v>
      </c>
      <c r="I581" s="90">
        <v>1.2685011623694828E-2</v>
      </c>
      <c r="J581" s="90">
        <v>1.2952349377644038E-2</v>
      </c>
    </row>
    <row r="582" spans="3:10" x14ac:dyDescent="0.25">
      <c r="C582" s="82">
        <v>1.549113113951219E-2</v>
      </c>
      <c r="D582" s="89">
        <v>2.0214412733852848E-2</v>
      </c>
      <c r="E582" s="89">
        <v>2.4005521991246143E-2</v>
      </c>
      <c r="F582" s="89">
        <v>2.6884305831556772E-2</v>
      </c>
      <c r="G582" s="90">
        <v>2.9049801071147387E-2</v>
      </c>
      <c r="H582" s="90">
        <v>3.0548710744768899E-2</v>
      </c>
      <c r="I582" s="90">
        <v>3.1632498456340828E-2</v>
      </c>
      <c r="J582" s="90">
        <v>3.2316818981372626E-2</v>
      </c>
    </row>
    <row r="583" spans="3:10" x14ac:dyDescent="0.25">
      <c r="C583" s="82">
        <v>1.420649068541655E-2</v>
      </c>
      <c r="D583" s="89">
        <v>2.1183551197438789E-2</v>
      </c>
      <c r="E583" s="89">
        <v>2.7849226931956905E-2</v>
      </c>
      <c r="F583" s="89">
        <v>3.3885934001761944E-2</v>
      </c>
      <c r="G583" s="90">
        <v>3.939816452500533E-2</v>
      </c>
      <c r="H583" s="90">
        <v>4.4407564688885126E-2</v>
      </c>
      <c r="I583" s="90">
        <v>4.9249584101145445E-2</v>
      </c>
      <c r="J583" s="90">
        <v>5.3896179409002966E-2</v>
      </c>
    </row>
    <row r="584" spans="3:10" x14ac:dyDescent="0.25">
      <c r="C584" s="82">
        <v>7.1922357684174485E-3</v>
      </c>
      <c r="D584" s="89">
        <v>9.7627479120372743E-3</v>
      </c>
      <c r="E584" s="89">
        <v>1.1998992632201038E-2</v>
      </c>
      <c r="F584" s="89">
        <v>1.3910627649893998E-2</v>
      </c>
      <c r="G584" s="90">
        <v>1.5616206205637487E-2</v>
      </c>
      <c r="H584" s="90">
        <v>1.715946250168977E-2</v>
      </c>
      <c r="I584" s="90">
        <v>1.8696517465162342E-2</v>
      </c>
      <c r="J584" s="90">
        <v>2.0251215988870579E-2</v>
      </c>
    </row>
    <row r="585" spans="3:10" x14ac:dyDescent="0.25">
      <c r="C585" s="82">
        <v>5.9772141082834818E-3</v>
      </c>
      <c r="D585" s="89">
        <v>9.5267689010326197E-3</v>
      </c>
      <c r="E585" s="89">
        <v>1.3199768481722121E-2</v>
      </c>
      <c r="F585" s="89">
        <v>1.6686991413619023E-2</v>
      </c>
      <c r="G585" s="90">
        <v>1.9877195737158408E-2</v>
      </c>
      <c r="H585" s="90">
        <v>2.2656082196070185E-2</v>
      </c>
      <c r="I585" s="90">
        <v>2.5120381771893342E-2</v>
      </c>
      <c r="J585" s="90">
        <v>2.7235485973505353E-2</v>
      </c>
    </row>
    <row r="586" spans="3:10" x14ac:dyDescent="0.25">
      <c r="C586" s="82">
        <v>2.447170140012208E-2</v>
      </c>
      <c r="D586" s="89">
        <v>2.9077386791145431E-2</v>
      </c>
      <c r="E586" s="89">
        <v>3.2167101122099896E-2</v>
      </c>
      <c r="F586" s="89">
        <v>3.432028258723431E-2</v>
      </c>
      <c r="G586" s="90">
        <v>3.6044833535454568E-2</v>
      </c>
      <c r="H586" s="90">
        <v>3.7452772005571858E-2</v>
      </c>
      <c r="I586" s="90">
        <v>3.8800210050693638E-2</v>
      </c>
      <c r="J586" s="90">
        <v>4.0000113705312992E-2</v>
      </c>
    </row>
    <row r="587" spans="3:10" x14ac:dyDescent="0.25">
      <c r="C587" s="82">
        <v>3.2711258167511339E-3</v>
      </c>
      <c r="D587" s="89">
        <v>4.8804446532939973E-3</v>
      </c>
      <c r="E587" s="89">
        <v>6.449162808653216E-3</v>
      </c>
      <c r="F587" s="89">
        <v>7.8624252136978556E-3</v>
      </c>
      <c r="G587" s="90">
        <v>9.0898998057826492E-3</v>
      </c>
      <c r="H587" s="90">
        <v>1.0096437998137055E-2</v>
      </c>
      <c r="I587" s="90">
        <v>1.094665873133E-2</v>
      </c>
      <c r="J587" s="90">
        <v>1.1653574352864888E-2</v>
      </c>
    </row>
    <row r="588" spans="3:10" x14ac:dyDescent="0.25">
      <c r="C588" s="82">
        <v>1.5191795673530437E-2</v>
      </c>
      <c r="D588" s="89">
        <v>1.9362319503260051E-2</v>
      </c>
      <c r="E588" s="89">
        <v>2.2619023437672681E-2</v>
      </c>
      <c r="F588" s="89">
        <v>2.5087804941609029E-2</v>
      </c>
      <c r="G588" s="90">
        <v>2.6994538143432174E-2</v>
      </c>
      <c r="H588" s="90">
        <v>2.8373721630185617E-2</v>
      </c>
      <c r="I588" s="90">
        <v>2.9424737787297477E-2</v>
      </c>
      <c r="J588" s="90">
        <v>3.0120317250565642E-2</v>
      </c>
    </row>
    <row r="589" spans="3:10" x14ac:dyDescent="0.25">
      <c r="C589" s="82">
        <v>9.4416023622459141E-4</v>
      </c>
      <c r="D589" s="89">
        <v>2.0705063768108765E-3</v>
      </c>
      <c r="E589" s="89">
        <v>3.4820943075132872E-3</v>
      </c>
      <c r="F589" s="89">
        <v>4.9196122568948781E-3</v>
      </c>
      <c r="G589" s="90">
        <v>6.2084880334945377E-3</v>
      </c>
      <c r="H589" s="90">
        <v>7.2466876425428045E-3</v>
      </c>
      <c r="I589" s="90">
        <v>8.0571038222334648E-3</v>
      </c>
      <c r="J589" s="90">
        <v>8.6547846183737571E-3</v>
      </c>
    </row>
    <row r="590" spans="3:10" x14ac:dyDescent="0.25">
      <c r="C590" s="82">
        <v>8.0060080434207186E-3</v>
      </c>
      <c r="D590" s="89">
        <v>9.993665586492867E-3</v>
      </c>
      <c r="E590" s="89">
        <v>1.148897040089086E-2</v>
      </c>
      <c r="F590" s="89">
        <v>1.2575840844154768E-2</v>
      </c>
      <c r="G590" s="90">
        <v>1.33889897704625E-2</v>
      </c>
      <c r="H590" s="90">
        <v>1.3974607464351812E-2</v>
      </c>
      <c r="I590" s="90">
        <v>1.4467625925419047E-2</v>
      </c>
      <c r="J590" s="90">
        <v>1.4895617433166575E-2</v>
      </c>
    </row>
    <row r="591" spans="3:10" x14ac:dyDescent="0.25">
      <c r="C591" s="82">
        <v>1.1514293600137939E-2</v>
      </c>
      <c r="D591" s="89">
        <v>1.6221075570138088E-2</v>
      </c>
      <c r="E591" s="89">
        <v>2.0252613590906021E-2</v>
      </c>
      <c r="F591" s="89">
        <v>2.3435349773776017E-2</v>
      </c>
      <c r="G591" s="90">
        <v>2.5880411284999905E-2</v>
      </c>
      <c r="H591" s="90">
        <v>2.763287703587048E-2</v>
      </c>
      <c r="I591" s="90">
        <v>2.8942809650291185E-2</v>
      </c>
      <c r="J591" s="90">
        <v>2.9847324723931423E-2</v>
      </c>
    </row>
    <row r="592" spans="3:10" x14ac:dyDescent="0.25">
      <c r="C592" s="82">
        <v>1.8035845191701417E-2</v>
      </c>
      <c r="D592" s="89">
        <v>1.9476691455874728E-2</v>
      </c>
      <c r="E592" s="89">
        <v>2.0304428835107396E-2</v>
      </c>
      <c r="F592" s="89">
        <v>2.086265583703216E-2</v>
      </c>
      <c r="G592" s="90">
        <v>2.138471592186713E-2</v>
      </c>
      <c r="H592" s="90">
        <v>2.1889791472446744E-2</v>
      </c>
      <c r="I592" s="90">
        <v>2.2521446598799979E-2</v>
      </c>
      <c r="J592" s="90">
        <v>2.3252889918379999E-2</v>
      </c>
    </row>
    <row r="593" spans="3:10" x14ac:dyDescent="0.25">
      <c r="C593" s="82">
        <v>3.7564546732862455E-3</v>
      </c>
      <c r="D593" s="89">
        <v>6.0901466069556405E-3</v>
      </c>
      <c r="E593" s="89">
        <v>8.3477737646609831E-3</v>
      </c>
      <c r="F593" s="89">
        <v>1.0284723307106064E-2</v>
      </c>
      <c r="G593" s="90">
        <v>1.1864759647719238E-2</v>
      </c>
      <c r="H593" s="90">
        <v>1.3092309448284019E-2</v>
      </c>
      <c r="I593" s="90">
        <v>1.4107283672858592E-2</v>
      </c>
      <c r="J593" s="90">
        <v>1.4971076775170305E-2</v>
      </c>
    </row>
    <row r="594" spans="3:10" x14ac:dyDescent="0.25">
      <c r="C594" s="82">
        <v>2.6233008891576675E-3</v>
      </c>
      <c r="D594" s="89">
        <v>4.5100886388880195E-3</v>
      </c>
      <c r="E594" s="89">
        <v>6.6841052131480201E-3</v>
      </c>
      <c r="F594" s="89">
        <v>8.9495152981373931E-3</v>
      </c>
      <c r="G594" s="90">
        <v>1.119065061349569E-2</v>
      </c>
      <c r="H594" s="90">
        <v>1.3304974538373258E-2</v>
      </c>
      <c r="I594" s="90">
        <v>1.5341496571829613E-2</v>
      </c>
      <c r="J594" s="90">
        <v>1.7303310370575541E-2</v>
      </c>
    </row>
    <row r="595" spans="3:10" x14ac:dyDescent="0.25">
      <c r="C595" s="82">
        <v>1.750591884978377E-2</v>
      </c>
      <c r="D595" s="89">
        <v>1.9852525832152579E-2</v>
      </c>
      <c r="E595" s="89">
        <v>2.1538152140600352E-2</v>
      </c>
      <c r="F595" s="89">
        <v>2.2888059405617986E-2</v>
      </c>
      <c r="G595" s="90">
        <v>2.4149703160614641E-2</v>
      </c>
      <c r="H595" s="90">
        <v>2.5342627986690319E-2</v>
      </c>
      <c r="I595" s="90">
        <v>2.6627561408291301E-2</v>
      </c>
      <c r="J595" s="90">
        <v>2.7967770244075783E-2</v>
      </c>
    </row>
    <row r="596" spans="3:10" x14ac:dyDescent="0.25">
      <c r="C596" s="82">
        <v>1.6968121684907352E-2</v>
      </c>
      <c r="D596" s="89">
        <v>2.1797231882743486E-2</v>
      </c>
      <c r="E596" s="89">
        <v>2.5468323556617708E-2</v>
      </c>
      <c r="F596" s="89">
        <v>2.8230109794399133E-2</v>
      </c>
      <c r="G596" s="90">
        <v>3.0476741569218733E-2</v>
      </c>
      <c r="H596" s="90">
        <v>3.2369310093463714E-2</v>
      </c>
      <c r="I596" s="90">
        <v>3.4226174884489542E-2</v>
      </c>
      <c r="J596" s="90">
        <v>3.6078145620972661E-2</v>
      </c>
    </row>
    <row r="597" spans="3:10" x14ac:dyDescent="0.25">
      <c r="C597" s="82">
        <v>2.4597049108643198E-2</v>
      </c>
      <c r="D597" s="89">
        <v>2.4472098932840469E-2</v>
      </c>
      <c r="E597" s="89">
        <v>2.4228179844324491E-2</v>
      </c>
      <c r="F597" s="89">
        <v>2.4150848035121908E-2</v>
      </c>
      <c r="G597" s="90">
        <v>2.4394789949784636E-2</v>
      </c>
      <c r="H597" s="90">
        <v>2.4912046488108297E-2</v>
      </c>
      <c r="I597" s="90">
        <v>2.5838585022633111E-2</v>
      </c>
      <c r="J597" s="90">
        <v>2.7146987926580744E-2</v>
      </c>
    </row>
    <row r="598" spans="3:10" x14ac:dyDescent="0.25">
      <c r="C598" s="82">
        <v>3.8348611920645619E-3</v>
      </c>
      <c r="D598" s="89">
        <v>6.3546002253587848E-3</v>
      </c>
      <c r="E598" s="89">
        <v>9.0178563572815111E-3</v>
      </c>
      <c r="F598" s="89">
        <v>1.1526802963089746E-2</v>
      </c>
      <c r="G598" s="90">
        <v>1.3729013616486655E-2</v>
      </c>
      <c r="H598" s="90">
        <v>1.5496951573956317E-2</v>
      </c>
      <c r="I598" s="90">
        <v>1.6876571880497203E-2</v>
      </c>
      <c r="J598" s="90">
        <v>1.7847598412476132E-2</v>
      </c>
    </row>
    <row r="599" spans="3:10" x14ac:dyDescent="0.25">
      <c r="C599" s="82">
        <v>3.2444327452587646E-3</v>
      </c>
      <c r="D599" s="89">
        <v>5.1002053240902009E-3</v>
      </c>
      <c r="E599" s="89">
        <v>7.0946090071373627E-3</v>
      </c>
      <c r="F599" s="89">
        <v>9.0855868107816186E-3</v>
      </c>
      <c r="G599" s="90">
        <v>1.1002813839963448E-2</v>
      </c>
      <c r="H599" s="90">
        <v>1.2762098044969927E-2</v>
      </c>
      <c r="I599" s="90">
        <v>1.4403661613521034E-2</v>
      </c>
      <c r="J599" s="90">
        <v>1.5910023255652505E-2</v>
      </c>
    </row>
    <row r="600" spans="3:10" x14ac:dyDescent="0.25">
      <c r="C600" s="82">
        <v>9.4438304292587599E-4</v>
      </c>
      <c r="D600" s="89">
        <v>1.8791644476939078E-3</v>
      </c>
      <c r="E600" s="89">
        <v>3.0693710529804412E-3</v>
      </c>
      <c r="F600" s="89">
        <v>4.3713177966754769E-3</v>
      </c>
      <c r="G600" s="90">
        <v>5.664800651803267E-3</v>
      </c>
      <c r="H600" s="90">
        <v>6.8476897975031006E-3</v>
      </c>
      <c r="I600" s="90">
        <v>7.9162165411415346E-3</v>
      </c>
      <c r="J600" s="90">
        <v>8.8640154645807101E-3</v>
      </c>
    </row>
    <row r="601" spans="3:10" x14ac:dyDescent="0.25">
      <c r="C601" s="82">
        <v>4.5655519841455222E-3</v>
      </c>
      <c r="D601" s="89">
        <v>7.4323517379600761E-3</v>
      </c>
      <c r="E601" s="89">
        <v>1.0257104675607911E-2</v>
      </c>
      <c r="F601" s="89">
        <v>1.2734579329113099E-2</v>
      </c>
      <c r="G601" s="90">
        <v>1.4783912999242213E-2</v>
      </c>
      <c r="H601" s="90">
        <v>1.6354910856959424E-2</v>
      </c>
      <c r="I601" s="90">
        <v>1.7560250043646763E-2</v>
      </c>
      <c r="J601" s="90">
        <v>1.841720416047719E-2</v>
      </c>
    </row>
    <row r="602" spans="3:10" x14ac:dyDescent="0.25">
      <c r="C602" s="82">
        <v>3.0556759676026078E-2</v>
      </c>
      <c r="D602" s="89">
        <v>3.315318751191846E-2</v>
      </c>
      <c r="E602" s="89">
        <v>3.3690212758079041E-2</v>
      </c>
      <c r="F602" s="89">
        <v>3.3183690497931656E-2</v>
      </c>
      <c r="G602" s="90">
        <v>3.2300155579719957E-2</v>
      </c>
      <c r="H602" s="90">
        <v>3.1199597602490362E-2</v>
      </c>
      <c r="I602" s="90">
        <v>3.0123234773904196E-2</v>
      </c>
      <c r="J602" s="90">
        <v>2.9020214532094721E-2</v>
      </c>
    </row>
    <row r="603" spans="3:10" x14ac:dyDescent="0.25">
      <c r="C603" s="82">
        <v>6.9701474721832754E-3</v>
      </c>
      <c r="D603" s="89">
        <v>1.0936558664217734E-2</v>
      </c>
      <c r="E603" s="89">
        <v>1.4697720673066858E-2</v>
      </c>
      <c r="F603" s="89">
        <v>1.7868852028865966E-2</v>
      </c>
      <c r="G603" s="90">
        <v>2.0389001576251193E-2</v>
      </c>
      <c r="H603" s="90">
        <v>2.2247015553178429E-2</v>
      </c>
      <c r="I603" s="90">
        <v>2.3655605444735765E-2</v>
      </c>
      <c r="J603" s="90">
        <v>2.4686959174236685E-2</v>
      </c>
    </row>
    <row r="604" spans="3:10" x14ac:dyDescent="0.25">
      <c r="C604" s="82">
        <v>1.0126159790542912E-2</v>
      </c>
      <c r="D604" s="89">
        <v>1.3288142284677191E-2</v>
      </c>
      <c r="E604" s="89">
        <v>1.550064590012316E-2</v>
      </c>
      <c r="F604" s="89">
        <v>1.6824149138883294E-2</v>
      </c>
      <c r="G604" s="90">
        <v>1.7498011989042283E-2</v>
      </c>
      <c r="H604" s="90">
        <v>1.7664340273645392E-2</v>
      </c>
      <c r="I604" s="90">
        <v>1.7562350088569562E-2</v>
      </c>
      <c r="J604" s="90">
        <v>1.7270045826238593E-2</v>
      </c>
    </row>
    <row r="605" spans="3:10" x14ac:dyDescent="0.25">
      <c r="C605" s="82">
        <v>2.0400932028749939E-3</v>
      </c>
      <c r="D605" s="89">
        <v>3.1618543367785057E-3</v>
      </c>
      <c r="E605" s="89">
        <v>4.2813547367441113E-3</v>
      </c>
      <c r="F605" s="89">
        <v>5.3076659699411825E-3</v>
      </c>
      <c r="G605" s="90">
        <v>6.2183188812586082E-3</v>
      </c>
      <c r="H605" s="90">
        <v>6.9953965492155126E-3</v>
      </c>
      <c r="I605" s="90">
        <v>7.6931887735179625E-3</v>
      </c>
      <c r="J605" s="90">
        <v>8.3318676676509117E-3</v>
      </c>
    </row>
    <row r="606" spans="3:10" x14ac:dyDescent="0.25">
      <c r="C606" s="82">
        <v>9.8987445263509968E-3</v>
      </c>
      <c r="D606" s="89">
        <v>1.2556458830219877E-2</v>
      </c>
      <c r="E606" s="89">
        <v>1.4620942993648703E-2</v>
      </c>
      <c r="F606" s="89">
        <v>1.6146598296960336E-2</v>
      </c>
      <c r="G606" s="90">
        <v>1.7261145460131119E-2</v>
      </c>
      <c r="H606" s="90">
        <v>1.7989612007428064E-2</v>
      </c>
      <c r="I606" s="90">
        <v>1.8482749467731673E-2</v>
      </c>
      <c r="J606" s="90">
        <v>1.8763634155495812E-2</v>
      </c>
    </row>
    <row r="607" spans="3:10" x14ac:dyDescent="0.25">
      <c r="C607" s="82">
        <v>4.9526206394977394E-2</v>
      </c>
      <c r="D607" s="89">
        <v>4.8713838704105235E-2</v>
      </c>
      <c r="E607" s="89">
        <v>4.6865893152709365E-2</v>
      </c>
      <c r="F607" s="89">
        <v>4.5031302551168356E-2</v>
      </c>
      <c r="G607" s="90">
        <v>4.3662370675707655E-2</v>
      </c>
      <c r="H607" s="90">
        <v>4.2634875094789762E-2</v>
      </c>
      <c r="I607" s="90">
        <v>4.2044508877378164E-2</v>
      </c>
      <c r="J607" s="90">
        <v>4.1649102440094288E-2</v>
      </c>
    </row>
    <row r="608" spans="3:10" x14ac:dyDescent="0.25">
      <c r="C608" s="82">
        <v>1.659115553578791E-2</v>
      </c>
      <c r="D608" s="89">
        <v>2.0266263501775132E-2</v>
      </c>
      <c r="E608" s="89">
        <v>2.2761434458176851E-2</v>
      </c>
      <c r="F608" s="89">
        <v>2.4335370330299925E-2</v>
      </c>
      <c r="G608" s="90">
        <v>2.5313667902308587E-2</v>
      </c>
      <c r="H608" s="90">
        <v>2.5811572177618002E-2</v>
      </c>
      <c r="I608" s="90">
        <v>2.6077033214478129E-2</v>
      </c>
      <c r="J608" s="90">
        <v>2.6134259442218363E-2</v>
      </c>
    </row>
    <row r="609" spans="3:10" x14ac:dyDescent="0.25">
      <c r="C609" s="82">
        <v>4.2683325863957849E-3</v>
      </c>
      <c r="D609" s="89">
        <v>7.5327806684931551E-3</v>
      </c>
      <c r="E609" s="89">
        <v>1.099046183616203E-2</v>
      </c>
      <c r="F609" s="89">
        <v>1.423241881307985E-2</v>
      </c>
      <c r="G609" s="90">
        <v>1.714307150981503E-2</v>
      </c>
      <c r="H609" s="90">
        <v>1.9678212991145534E-2</v>
      </c>
      <c r="I609" s="90">
        <v>2.1992838838288387E-2</v>
      </c>
      <c r="J609" s="90">
        <v>2.4116481391477085E-2</v>
      </c>
    </row>
    <row r="610" spans="3:10" x14ac:dyDescent="0.25">
      <c r="C610" s="82">
        <v>1.446753476555741E-2</v>
      </c>
      <c r="D610" s="89">
        <v>1.5839688042229336E-2</v>
      </c>
      <c r="E610" s="89">
        <v>1.6848262401382229E-2</v>
      </c>
      <c r="F610" s="89">
        <v>1.7712067951655031E-2</v>
      </c>
      <c r="G610" s="90">
        <v>1.8563996531845747E-2</v>
      </c>
      <c r="H610" s="90">
        <v>1.9363487785016113E-2</v>
      </c>
      <c r="I610" s="90">
        <v>2.018761300860759E-2</v>
      </c>
      <c r="J610" s="90">
        <v>2.0971833734302451E-2</v>
      </c>
    </row>
    <row r="611" spans="3:10" x14ac:dyDescent="0.25">
      <c r="C611" s="82">
        <v>5.5446273455855158E-3</v>
      </c>
      <c r="D611" s="89">
        <v>8.3720513731072241E-3</v>
      </c>
      <c r="E611" s="89">
        <v>1.1035007361207459E-2</v>
      </c>
      <c r="F611" s="89">
        <v>1.3303601343052446E-2</v>
      </c>
      <c r="G611" s="90">
        <v>1.5143035859216834E-2</v>
      </c>
      <c r="H611" s="90">
        <v>1.6532353918618535E-2</v>
      </c>
      <c r="I611" s="90">
        <v>1.7612275444418748E-2</v>
      </c>
      <c r="J611" s="90">
        <v>1.8421636785751004E-2</v>
      </c>
    </row>
    <row r="612" spans="3:10" x14ac:dyDescent="0.25">
      <c r="C612" s="82">
        <v>1.4835455661295847E-2</v>
      </c>
      <c r="D612" s="89">
        <v>2.1150324665037166E-2</v>
      </c>
      <c r="E612" s="89">
        <v>2.6025220826765637E-2</v>
      </c>
      <c r="F612" s="89">
        <v>2.9238397924072578E-2</v>
      </c>
      <c r="G612" s="90">
        <v>3.1083619206355835E-2</v>
      </c>
      <c r="H612" s="90">
        <v>3.1775258976876317E-2</v>
      </c>
      <c r="I612" s="90">
        <v>3.1722632255757957E-2</v>
      </c>
      <c r="J612" s="90">
        <v>3.1048380200178697E-2</v>
      </c>
    </row>
    <row r="613" spans="3:10" x14ac:dyDescent="0.25">
      <c r="C613" s="82">
        <v>6.1460478946661059E-3</v>
      </c>
      <c r="D613" s="89">
        <v>1.0837345779567291E-2</v>
      </c>
      <c r="E613" s="89">
        <v>1.5786611309186665E-2</v>
      </c>
      <c r="F613" s="89">
        <v>2.0350901745685507E-2</v>
      </c>
      <c r="G613" s="90">
        <v>2.4315398164890135E-2</v>
      </c>
      <c r="H613" s="90">
        <v>2.7596653260147163E-2</v>
      </c>
      <c r="I613" s="90">
        <v>3.0419104956862359E-2</v>
      </c>
      <c r="J613" s="90">
        <v>3.2845023457975915E-2</v>
      </c>
    </row>
    <row r="614" spans="3:10" x14ac:dyDescent="0.25">
      <c r="C614" s="82">
        <v>1.9919753165334023E-2</v>
      </c>
      <c r="D614" s="89">
        <v>2.7280745170933717E-2</v>
      </c>
      <c r="E614" s="89">
        <v>3.2776023075347493E-2</v>
      </c>
      <c r="F614" s="89">
        <v>3.6518779311515634E-2</v>
      </c>
      <c r="G614" s="90">
        <v>3.9094704054340096E-2</v>
      </c>
      <c r="H614" s="90">
        <v>4.0855789597166896E-2</v>
      </c>
      <c r="I614" s="90">
        <v>4.2321668097579875E-2</v>
      </c>
      <c r="J614" s="90">
        <v>4.3592962740205153E-2</v>
      </c>
    </row>
    <row r="615" spans="3:10" x14ac:dyDescent="0.25">
      <c r="C615" s="82">
        <v>2.3775679188366415E-3</v>
      </c>
      <c r="D615" s="89">
        <v>5.2346843288732115E-3</v>
      </c>
      <c r="E615" s="89">
        <v>8.8743197673513234E-3</v>
      </c>
      <c r="F615" s="89">
        <v>1.2686297009049221E-2</v>
      </c>
      <c r="G615" s="90">
        <v>1.6258257559522749E-2</v>
      </c>
      <c r="H615" s="90">
        <v>1.9335092720444317E-2</v>
      </c>
      <c r="I615" s="90">
        <v>2.195925817371561E-2</v>
      </c>
      <c r="J615" s="90">
        <v>2.4126565992477832E-2</v>
      </c>
    </row>
    <row r="616" spans="3:10" x14ac:dyDescent="0.25">
      <c r="C616" s="82">
        <v>1.2307847790017666E-2</v>
      </c>
      <c r="D616" s="89">
        <v>1.5400343679728026E-2</v>
      </c>
      <c r="E616" s="89">
        <v>1.7737493736673944E-2</v>
      </c>
      <c r="F616" s="89">
        <v>1.9520735907396433E-2</v>
      </c>
      <c r="G616" s="90">
        <v>2.1002290778088954E-2</v>
      </c>
      <c r="H616" s="90">
        <v>2.2263194040818373E-2</v>
      </c>
      <c r="I616" s="90">
        <v>2.3502153506579686E-2</v>
      </c>
      <c r="J616" s="90">
        <v>2.4736807347969479E-2</v>
      </c>
    </row>
    <row r="617" spans="3:10" x14ac:dyDescent="0.25">
      <c r="C617" s="82">
        <v>1.2971613659406404E-2</v>
      </c>
      <c r="D617" s="89">
        <v>1.691885127398705E-2</v>
      </c>
      <c r="E617" s="89">
        <v>2.0072128676989143E-2</v>
      </c>
      <c r="F617" s="89">
        <v>2.250955702924631E-2</v>
      </c>
      <c r="G617" s="90">
        <v>2.4464927089864193E-2</v>
      </c>
      <c r="H617" s="90">
        <v>2.603784764836687E-2</v>
      </c>
      <c r="I617" s="90">
        <v>2.7494979134046922E-2</v>
      </c>
      <c r="J617" s="90">
        <v>2.8900210655696212E-2</v>
      </c>
    </row>
    <row r="618" spans="3:10" x14ac:dyDescent="0.25">
      <c r="C618" s="82">
        <v>7.3939362886842417E-3</v>
      </c>
      <c r="D618" s="89">
        <v>9.2603993119347999E-3</v>
      </c>
      <c r="E618" s="89">
        <v>1.0596452433787148E-2</v>
      </c>
      <c r="F618" s="89">
        <v>1.1495772867828047E-2</v>
      </c>
      <c r="G618" s="90">
        <v>1.210058598958424E-2</v>
      </c>
      <c r="H618" s="90">
        <v>1.2464370318856782E-2</v>
      </c>
      <c r="I618" s="90">
        <v>1.271311811539628E-2</v>
      </c>
      <c r="J618" s="90">
        <v>1.2873088601686136E-2</v>
      </c>
    </row>
    <row r="619" spans="3:10" x14ac:dyDescent="0.25">
      <c r="C619" s="82">
        <v>5.3248338568687957E-3</v>
      </c>
      <c r="D619" s="89">
        <v>9.2416185442799354E-3</v>
      </c>
      <c r="E619" s="89">
        <v>1.3073242596864102E-2</v>
      </c>
      <c r="F619" s="89">
        <v>1.6225869228754783E-2</v>
      </c>
      <c r="G619" s="90">
        <v>1.8554918810137655E-2</v>
      </c>
      <c r="H619" s="90">
        <v>2.0060100849197765E-2</v>
      </c>
      <c r="I619" s="90">
        <v>2.0972551217315536E-2</v>
      </c>
      <c r="J619" s="90">
        <v>2.1391711051614127E-2</v>
      </c>
    </row>
    <row r="620" spans="3:10" x14ac:dyDescent="0.25">
      <c r="C620" s="82">
        <v>7.836820435904961E-3</v>
      </c>
      <c r="D620" s="89">
        <v>1.0411192461164844E-2</v>
      </c>
      <c r="E620" s="89">
        <v>1.2473793516475474E-2</v>
      </c>
      <c r="F620" s="89">
        <v>1.4036100265474768E-2</v>
      </c>
      <c r="G620" s="90">
        <v>1.5232879967416933E-2</v>
      </c>
      <c r="H620" s="90">
        <v>1.6129979175409603E-2</v>
      </c>
      <c r="I620" s="90">
        <v>1.6902895218388021E-2</v>
      </c>
      <c r="J620" s="90">
        <v>1.7602350196299001E-2</v>
      </c>
    </row>
    <row r="621" spans="3:10" x14ac:dyDescent="0.25">
      <c r="C621" s="82">
        <v>2.0681979806182436E-2</v>
      </c>
      <c r="D621" s="89">
        <v>2.1693684672815076E-2</v>
      </c>
      <c r="E621" s="89">
        <v>2.1870930407659552E-2</v>
      </c>
      <c r="F621" s="89">
        <v>2.1726163176026492E-2</v>
      </c>
      <c r="G621" s="90">
        <v>2.1558754140839558E-2</v>
      </c>
      <c r="H621" s="90">
        <v>2.139032692616866E-2</v>
      </c>
      <c r="I621" s="90">
        <v>2.133983887924007E-2</v>
      </c>
      <c r="J621" s="90">
        <v>2.134875481174163E-2</v>
      </c>
    </row>
    <row r="622" spans="3:10" x14ac:dyDescent="0.25">
      <c r="C622" s="82">
        <v>9.7553677977879096E-3</v>
      </c>
      <c r="D622" s="89">
        <v>1.2558928469694478E-2</v>
      </c>
      <c r="E622" s="89">
        <v>1.5058709402087832E-2</v>
      </c>
      <c r="F622" s="89">
        <v>1.7274314750020902E-2</v>
      </c>
      <c r="G622" s="90">
        <v>1.9287158342019325E-2</v>
      </c>
      <c r="H622" s="90">
        <v>2.1073295043587813E-2</v>
      </c>
      <c r="I622" s="90">
        <v>2.2759893778229959E-2</v>
      </c>
      <c r="J622" s="90">
        <v>2.4329419395035912E-2</v>
      </c>
    </row>
    <row r="623" spans="3:10" x14ac:dyDescent="0.25">
      <c r="C623" s="82">
        <v>8.7448214833543529E-3</v>
      </c>
      <c r="D623" s="89">
        <v>1.3444278974445504E-2</v>
      </c>
      <c r="E623" s="89">
        <v>1.7501962244073927E-2</v>
      </c>
      <c r="F623" s="89">
        <v>2.0532100007609543E-2</v>
      </c>
      <c r="G623" s="90">
        <v>2.2592152665699746E-2</v>
      </c>
      <c r="H623" s="90">
        <v>2.3769379037029952E-2</v>
      </c>
      <c r="I623" s="90">
        <v>2.4350593250611518E-2</v>
      </c>
      <c r="J623" s="90">
        <v>2.4440731948537135E-2</v>
      </c>
    </row>
    <row r="624" spans="3:10" x14ac:dyDescent="0.25">
      <c r="C624" s="82">
        <v>6.6724783401664314E-3</v>
      </c>
      <c r="D624" s="89">
        <v>1.0373297773968327E-2</v>
      </c>
      <c r="E624" s="89">
        <v>1.4087186900684801E-2</v>
      </c>
      <c r="F624" s="89">
        <v>1.7478370458712221E-2</v>
      </c>
      <c r="G624" s="90">
        <v>2.0437019094740397E-2</v>
      </c>
      <c r="H624" s="90">
        <v>2.2876979663468168E-2</v>
      </c>
      <c r="I624" s="90">
        <v>2.4950113955917081E-2</v>
      </c>
      <c r="J624" s="90">
        <v>2.6686070691069749E-2</v>
      </c>
    </row>
    <row r="625" spans="3:10" x14ac:dyDescent="0.25">
      <c r="C625" s="82">
        <v>1.7760672494245767E-2</v>
      </c>
      <c r="D625" s="89">
        <v>2.0792145711701911E-2</v>
      </c>
      <c r="E625" s="89">
        <v>2.2597543818273551E-2</v>
      </c>
      <c r="F625" s="89">
        <v>2.3575063360220184E-2</v>
      </c>
      <c r="G625" s="90">
        <v>2.4099866857753949E-2</v>
      </c>
      <c r="H625" s="90">
        <v>2.429537561946913E-2</v>
      </c>
      <c r="I625" s="90">
        <v>2.4387593870129346E-2</v>
      </c>
      <c r="J625" s="90">
        <v>2.4380417679791554E-2</v>
      </c>
    </row>
    <row r="626" spans="3:10" x14ac:dyDescent="0.25">
      <c r="C626" s="82">
        <v>1.8463063182488245E-2</v>
      </c>
      <c r="D626" s="89">
        <v>2.2513155705030662E-2</v>
      </c>
      <c r="E626" s="89">
        <v>2.4882322082372361E-2</v>
      </c>
      <c r="F626" s="89">
        <v>2.6014118796790237E-2</v>
      </c>
      <c r="G626" s="90">
        <v>2.6397691761127287E-2</v>
      </c>
      <c r="H626" s="90">
        <v>2.6237433002689832E-2</v>
      </c>
      <c r="I626" s="90">
        <v>2.5829353433799475E-2</v>
      </c>
      <c r="J626" s="90">
        <v>2.5217686057522604E-2</v>
      </c>
    </row>
    <row r="627" spans="3:10" x14ac:dyDescent="0.25">
      <c r="C627" s="82">
        <v>1.186672257384528E-2</v>
      </c>
      <c r="D627" s="89">
        <v>1.7519058953957133E-2</v>
      </c>
      <c r="E627" s="89">
        <v>2.2376609879244294E-2</v>
      </c>
      <c r="F627" s="89">
        <v>2.6204350005739438E-2</v>
      </c>
      <c r="G627" s="90">
        <v>2.919731676572487E-2</v>
      </c>
      <c r="H627" s="90">
        <v>3.1482818169410724E-2</v>
      </c>
      <c r="I627" s="90">
        <v>3.3387272673636517E-2</v>
      </c>
      <c r="J627" s="90">
        <v>3.4964356920876266E-2</v>
      </c>
    </row>
    <row r="628" spans="3:10" x14ac:dyDescent="0.25">
      <c r="C628" s="82">
        <v>1.3244657860270244E-2</v>
      </c>
      <c r="D628" s="89">
        <v>1.9026939872701123E-2</v>
      </c>
      <c r="E628" s="89">
        <v>2.3627322263485441E-2</v>
      </c>
      <c r="F628" s="89">
        <v>2.6739533193170777E-2</v>
      </c>
      <c r="G628" s="90">
        <v>2.8536675416091867E-2</v>
      </c>
      <c r="H628" s="90">
        <v>2.9172966553906617E-2</v>
      </c>
      <c r="I628" s="90">
        <v>2.9033144331708446E-2</v>
      </c>
      <c r="J628" s="90">
        <v>2.8271034059336547E-2</v>
      </c>
    </row>
    <row r="629" spans="3:10" x14ac:dyDescent="0.25">
      <c r="C629" s="82">
        <v>3.4037762289023041E-3</v>
      </c>
      <c r="D629" s="89">
        <v>5.812569790352641E-3</v>
      </c>
      <c r="E629" s="89">
        <v>8.4253596682005976E-3</v>
      </c>
      <c r="F629" s="89">
        <v>1.0972229954394017E-2</v>
      </c>
      <c r="G629" s="90">
        <v>1.3342781576354963E-2</v>
      </c>
      <c r="H629" s="90">
        <v>1.5459849965988207E-2</v>
      </c>
      <c r="I629" s="90">
        <v>1.741149784338299E-2</v>
      </c>
      <c r="J629" s="90">
        <v>1.9206527770850496E-2</v>
      </c>
    </row>
    <row r="630" spans="3:10" x14ac:dyDescent="0.25">
      <c r="C630" s="82">
        <v>3.7526492268781884E-3</v>
      </c>
      <c r="D630" s="89">
        <v>5.8859372742270082E-3</v>
      </c>
      <c r="E630" s="89">
        <v>8.0901168528254349E-3</v>
      </c>
      <c r="F630" s="89">
        <v>1.0170181176898427E-2</v>
      </c>
      <c r="G630" s="90">
        <v>1.2052337464812917E-2</v>
      </c>
      <c r="H630" s="90">
        <v>1.3679230923774755E-2</v>
      </c>
      <c r="I630" s="90">
        <v>1.5143008102219723E-2</v>
      </c>
      <c r="J630" s="90">
        <v>1.6472202821282048E-2</v>
      </c>
    </row>
    <row r="631" spans="3:10" x14ac:dyDescent="0.25">
      <c r="C631" s="82">
        <v>1.5083780269204523E-2</v>
      </c>
      <c r="D631" s="89">
        <v>2.129542065584427E-2</v>
      </c>
      <c r="E631" s="89">
        <v>2.6303772211382335E-2</v>
      </c>
      <c r="F631" s="89">
        <v>3.0026523850815685E-2</v>
      </c>
      <c r="G631" s="90">
        <v>3.2821310122068931E-2</v>
      </c>
      <c r="H631" s="90">
        <v>3.4916541837855558E-2</v>
      </c>
      <c r="I631" s="90">
        <v>3.672681690435016E-2</v>
      </c>
      <c r="J631" s="90">
        <v>3.8336045278566808E-2</v>
      </c>
    </row>
    <row r="632" spans="3:10" x14ac:dyDescent="0.25">
      <c r="C632" s="82">
        <v>5.6325527055459618E-3</v>
      </c>
      <c r="D632" s="89">
        <v>8.6272827534639406E-3</v>
      </c>
      <c r="E632" s="89">
        <v>1.1428954350824664E-2</v>
      </c>
      <c r="F632" s="89">
        <v>1.3816152321636086E-2</v>
      </c>
      <c r="G632" s="90">
        <v>1.5788903212895552E-2</v>
      </c>
      <c r="H632" s="90">
        <v>1.7351148278283997E-2</v>
      </c>
      <c r="I632" s="90">
        <v>1.8658221989038978E-2</v>
      </c>
      <c r="J632" s="90">
        <v>1.9746775594702132E-2</v>
      </c>
    </row>
    <row r="633" spans="3:10" x14ac:dyDescent="0.25">
      <c r="C633" s="82">
        <v>6.210532565990181E-2</v>
      </c>
      <c r="D633" s="89">
        <v>5.6404828205975976E-2</v>
      </c>
      <c r="E633" s="89">
        <v>5.1370297590496113E-2</v>
      </c>
      <c r="F633" s="89">
        <v>4.7194930332896304E-2</v>
      </c>
      <c r="G633" s="90">
        <v>4.3791614994987377E-2</v>
      </c>
      <c r="H633" s="90">
        <v>4.0779893411684691E-2</v>
      </c>
      <c r="I633" s="90">
        <v>3.8187118085805258E-2</v>
      </c>
      <c r="J633" s="90">
        <v>3.5822297594392302E-2</v>
      </c>
    </row>
    <row r="634" spans="3:10" x14ac:dyDescent="0.25">
      <c r="C634" s="82">
        <v>7.8103410541716552E-3</v>
      </c>
      <c r="D634" s="89">
        <v>1.1194618226593215E-2</v>
      </c>
      <c r="E634" s="89">
        <v>1.4171515417280234E-2</v>
      </c>
      <c r="F634" s="89">
        <v>1.6496233501070365E-2</v>
      </c>
      <c r="G634" s="90">
        <v>1.8140325939301184E-2</v>
      </c>
      <c r="H634" s="90">
        <v>1.9082531540843453E-2</v>
      </c>
      <c r="I634" s="90">
        <v>1.9501117258970475E-2</v>
      </c>
      <c r="J634" s="90">
        <v>1.9470413134581897E-2</v>
      </c>
    </row>
    <row r="635" spans="3:10" x14ac:dyDescent="0.25">
      <c r="C635" s="82">
        <v>8.0231617174962942E-3</v>
      </c>
      <c r="D635" s="89">
        <v>1.0051830717436554E-2</v>
      </c>
      <c r="E635" s="89">
        <v>1.150682852185547E-2</v>
      </c>
      <c r="F635" s="89">
        <v>1.2470518208777778E-2</v>
      </c>
      <c r="G635" s="90">
        <v>1.3080320271969986E-2</v>
      </c>
      <c r="H635" s="90">
        <v>1.3384583477082351E-2</v>
      </c>
      <c r="I635" s="90">
        <v>1.3517140938737938E-2</v>
      </c>
      <c r="J635" s="90">
        <v>1.3510260549958393E-2</v>
      </c>
    </row>
    <row r="636" spans="3:10" x14ac:dyDescent="0.25">
      <c r="C636" s="82">
        <v>4.0748017594267598E-2</v>
      </c>
      <c r="D636" s="89">
        <v>4.7001775047596867E-2</v>
      </c>
      <c r="E636" s="89">
        <v>5.0661295401712859E-2</v>
      </c>
      <c r="F636" s="89">
        <v>5.2957583505744615E-2</v>
      </c>
      <c r="G636" s="90">
        <v>5.4871650645863947E-2</v>
      </c>
      <c r="H636" s="90">
        <v>5.6680407684395827E-2</v>
      </c>
      <c r="I636" s="90">
        <v>5.8821790263850406E-2</v>
      </c>
      <c r="J636" s="90">
        <v>6.1171876820150087E-2</v>
      </c>
    </row>
    <row r="637" spans="3:10" x14ac:dyDescent="0.25">
      <c r="C637" s="82">
        <v>5.7482940712577237E-2</v>
      </c>
      <c r="D637" s="89">
        <v>5.8796635068487667E-2</v>
      </c>
      <c r="E637" s="89">
        <v>5.7519175765576892E-2</v>
      </c>
      <c r="F637" s="89">
        <v>5.5400714882156719E-2</v>
      </c>
      <c r="G637" s="90">
        <v>5.3346694654461929E-2</v>
      </c>
      <c r="H637" s="90">
        <v>5.1419047222282188E-2</v>
      </c>
      <c r="I637" s="90">
        <v>4.9867026482822992E-2</v>
      </c>
      <c r="J637" s="90">
        <v>4.8499900740059575E-2</v>
      </c>
    </row>
    <row r="638" spans="3:10" x14ac:dyDescent="0.25">
      <c r="C638" s="82">
        <v>1.1823856703468017E-2</v>
      </c>
      <c r="D638" s="89">
        <v>1.4721221044277378E-2</v>
      </c>
      <c r="E638" s="89">
        <v>1.7217610233129739E-2</v>
      </c>
      <c r="F638" s="89">
        <v>1.9340767832372114E-2</v>
      </c>
      <c r="G638" s="90">
        <v>2.1162185307750131E-2</v>
      </c>
      <c r="H638" s="90">
        <v>2.2631976917332715E-2</v>
      </c>
      <c r="I638" s="90">
        <v>2.387044198336799E-2</v>
      </c>
      <c r="J638" s="90">
        <v>2.4850295418883131E-2</v>
      </c>
    </row>
    <row r="639" spans="3:10" x14ac:dyDescent="0.25">
      <c r="C639" s="82">
        <v>8.5335848181450971E-3</v>
      </c>
      <c r="D639" s="89">
        <v>1.1866925352538854E-2</v>
      </c>
      <c r="E639" s="89">
        <v>1.489951593903888E-2</v>
      </c>
      <c r="F639" s="89">
        <v>1.7559378748077201E-2</v>
      </c>
      <c r="G639" s="90">
        <v>1.9931608693732124E-2</v>
      </c>
      <c r="H639" s="90">
        <v>2.2034163401891346E-2</v>
      </c>
      <c r="I639" s="90">
        <v>2.4047083167877469E-2</v>
      </c>
      <c r="J639" s="90">
        <v>2.5987888319053319E-2</v>
      </c>
    </row>
    <row r="640" spans="3:10" x14ac:dyDescent="0.25">
      <c r="C640" s="82">
        <v>2.3467839312893129E-2</v>
      </c>
      <c r="D640" s="89">
        <v>2.5768221326068371E-2</v>
      </c>
      <c r="E640" s="89">
        <v>2.660009587267884E-2</v>
      </c>
      <c r="F640" s="89">
        <v>2.6642064849734613E-2</v>
      </c>
      <c r="G640" s="90">
        <v>2.6363731611635053E-2</v>
      </c>
      <c r="H640" s="90">
        <v>2.5877214990376912E-2</v>
      </c>
      <c r="I640" s="90">
        <v>2.538894264466332E-2</v>
      </c>
      <c r="J640" s="90">
        <v>2.4875200424485381E-2</v>
      </c>
    </row>
    <row r="641" spans="3:10" x14ac:dyDescent="0.25">
      <c r="C641" s="82">
        <v>1.6464209828458726E-3</v>
      </c>
      <c r="D641" s="89">
        <v>3.025531127505783E-3</v>
      </c>
      <c r="E641" s="89">
        <v>4.6022610662061411E-3</v>
      </c>
      <c r="F641" s="89">
        <v>6.1637864902763734E-3</v>
      </c>
      <c r="G641" s="90">
        <v>7.5817251446317737E-3</v>
      </c>
      <c r="H641" s="90">
        <v>8.7661762231497596E-3</v>
      </c>
      <c r="I641" s="90">
        <v>9.7472010361073572E-3</v>
      </c>
      <c r="J641" s="90">
        <v>1.0533941048701624E-2</v>
      </c>
    </row>
    <row r="642" spans="3:10" x14ac:dyDescent="0.25">
      <c r="C642" s="82">
        <v>1.1886885465001011E-2</v>
      </c>
      <c r="D642" s="89">
        <v>1.6325705224961087E-2</v>
      </c>
      <c r="E642" s="89">
        <v>1.9813403415420937E-2</v>
      </c>
      <c r="F642" s="89">
        <v>2.2262485917119074E-2</v>
      </c>
      <c r="G642" s="90">
        <v>2.3878680018016053E-2</v>
      </c>
      <c r="H642" s="90">
        <v>2.479405256605844E-2</v>
      </c>
      <c r="I642" s="90">
        <v>2.5308742367215357E-2</v>
      </c>
      <c r="J642" s="90">
        <v>2.5513917736751351E-2</v>
      </c>
    </row>
    <row r="643" spans="3:10" x14ac:dyDescent="0.25">
      <c r="C643" s="82">
        <v>1.808434853223052E-2</v>
      </c>
      <c r="D643" s="89">
        <v>1.9494824244662465E-2</v>
      </c>
      <c r="E643" s="89">
        <v>2.0403599895585194E-2</v>
      </c>
      <c r="F643" s="89">
        <v>2.1050918538480404E-2</v>
      </c>
      <c r="G643" s="90">
        <v>2.1595819095323626E-2</v>
      </c>
      <c r="H643" s="90">
        <v>2.2013586007562289E-2</v>
      </c>
      <c r="I643" s="90">
        <v>2.2429907877039006E-2</v>
      </c>
      <c r="J643" s="90">
        <v>2.2816980484636932E-2</v>
      </c>
    </row>
    <row r="644" spans="3:10" x14ac:dyDescent="0.25">
      <c r="C644" s="82">
        <v>7.4410597048272719E-3</v>
      </c>
      <c r="D644" s="89">
        <v>1.147916836449916E-2</v>
      </c>
      <c r="E644" s="89">
        <v>1.505054759498211E-2</v>
      </c>
      <c r="F644" s="89">
        <v>1.7745204332558401E-2</v>
      </c>
      <c r="G644" s="90">
        <v>1.9534163453415708E-2</v>
      </c>
      <c r="H644" s="90">
        <v>2.0455029732213983E-2</v>
      </c>
      <c r="I644" s="90">
        <v>2.0753933467336175E-2</v>
      </c>
      <c r="J644" s="90">
        <v>2.0537378007832358E-2</v>
      </c>
    </row>
    <row r="645" spans="3:10" x14ac:dyDescent="0.25">
      <c r="C645" s="82">
        <v>1.4930980996720983E-2</v>
      </c>
      <c r="D645" s="89">
        <v>1.8364057153013022E-2</v>
      </c>
      <c r="E645" s="89">
        <v>2.1076590316014002E-2</v>
      </c>
      <c r="F645" s="89">
        <v>2.3237821250928742E-2</v>
      </c>
      <c r="G645" s="90">
        <v>2.5052317436407356E-2</v>
      </c>
      <c r="H645" s="90">
        <v>2.6536493133062437E-2</v>
      </c>
      <c r="I645" s="90">
        <v>2.7865685057089661E-2</v>
      </c>
      <c r="J645" s="90">
        <v>2.9009338951183416E-2</v>
      </c>
    </row>
    <row r="646" spans="3:10" x14ac:dyDescent="0.25">
      <c r="C646" s="82">
        <v>9.5119642935974479E-3</v>
      </c>
      <c r="D646" s="89">
        <v>1.3074617618818066E-2</v>
      </c>
      <c r="E646" s="89">
        <v>1.6156227108733049E-2</v>
      </c>
      <c r="F646" s="89">
        <v>1.8799850868664723E-2</v>
      </c>
      <c r="G646" s="90">
        <v>2.121578986162501E-2</v>
      </c>
      <c r="H646" s="90">
        <v>2.3506029696381089E-2</v>
      </c>
      <c r="I646" s="90">
        <v>2.5911919753404147E-2</v>
      </c>
      <c r="J646" s="90">
        <v>2.8481756373276851E-2</v>
      </c>
    </row>
    <row r="647" spans="3:10" x14ac:dyDescent="0.25">
      <c r="C647" s="82">
        <v>6.5485350102508014E-3</v>
      </c>
      <c r="D647" s="89">
        <v>1.0407932720865343E-2</v>
      </c>
      <c r="E647" s="89">
        <v>1.3965848602443503E-2</v>
      </c>
      <c r="F647" s="89">
        <v>1.6809924838284935E-2</v>
      </c>
      <c r="G647" s="90">
        <v>1.8892756419901898E-2</v>
      </c>
      <c r="H647" s="90">
        <v>2.0230498146992314E-2</v>
      </c>
      <c r="I647" s="90">
        <v>2.1037303911600785E-2</v>
      </c>
      <c r="J647" s="90">
        <v>2.1385644610193984E-2</v>
      </c>
    </row>
    <row r="648" spans="3:10" x14ac:dyDescent="0.25">
      <c r="C648" s="82">
        <v>3.7094032811987469E-2</v>
      </c>
      <c r="D648" s="89">
        <v>4.0258963800768564E-2</v>
      </c>
      <c r="E648" s="89">
        <v>4.0413867902589301E-2</v>
      </c>
      <c r="F648" s="89">
        <v>3.9178904227268115E-2</v>
      </c>
      <c r="G648" s="90">
        <v>3.7570500244967261E-2</v>
      </c>
      <c r="H648" s="90">
        <v>3.5844010994776743E-2</v>
      </c>
      <c r="I648" s="90">
        <v>3.4262588353488735E-2</v>
      </c>
      <c r="J648" s="90">
        <v>3.2720792822425182E-2</v>
      </c>
    </row>
    <row r="649" spans="3:10" x14ac:dyDescent="0.25">
      <c r="C649" s="82">
        <v>1.373190443493469E-2</v>
      </c>
      <c r="D649" s="89">
        <v>1.6929094452655998E-2</v>
      </c>
      <c r="E649" s="89">
        <v>1.9148345387375827E-2</v>
      </c>
      <c r="F649" s="89">
        <v>2.0606070384552266E-2</v>
      </c>
      <c r="G649" s="90">
        <v>2.1554134524669546E-2</v>
      </c>
      <c r="H649" s="90">
        <v>2.205271135668041E-2</v>
      </c>
      <c r="I649" s="90">
        <v>2.227637598024787E-2</v>
      </c>
      <c r="J649" s="90">
        <v>2.2221204533821554E-2</v>
      </c>
    </row>
    <row r="650" spans="3:10" x14ac:dyDescent="0.25">
      <c r="C650" s="82">
        <v>1.8873432418550159E-2</v>
      </c>
      <c r="D650" s="89">
        <v>2.1432315059624535E-2</v>
      </c>
      <c r="E650" s="89">
        <v>2.2981064193157388E-2</v>
      </c>
      <c r="F650" s="89">
        <v>2.3848049088887262E-2</v>
      </c>
      <c r="G650" s="90">
        <v>2.4297360763306859E-2</v>
      </c>
      <c r="H650" s="90">
        <v>2.4362990521935163E-2</v>
      </c>
      <c r="I650" s="90">
        <v>2.4222418611009999E-2</v>
      </c>
      <c r="J650" s="90">
        <v>2.3868160365629294E-2</v>
      </c>
    </row>
    <row r="651" spans="3:10" x14ac:dyDescent="0.25">
      <c r="C651" s="82">
        <v>1.5109857975053255E-3</v>
      </c>
      <c r="D651" s="89">
        <v>2.8408649300754171E-3</v>
      </c>
      <c r="E651" s="89">
        <v>4.4095978886626551E-3</v>
      </c>
      <c r="F651" s="89">
        <v>6.0156963070340302E-3</v>
      </c>
      <c r="G651" s="90">
        <v>7.5363399815913806E-3</v>
      </c>
      <c r="H651" s="90">
        <v>8.8892986676572857E-3</v>
      </c>
      <c r="I651" s="90">
        <v>1.0114275999181783E-2</v>
      </c>
      <c r="J651" s="90">
        <v>1.1228538239701899E-2</v>
      </c>
    </row>
    <row r="652" spans="3:10" x14ac:dyDescent="0.25">
      <c r="C652" s="82">
        <v>6.49666727930242E-3</v>
      </c>
      <c r="D652" s="89">
        <v>1.0085850088075868E-2</v>
      </c>
      <c r="E652" s="89">
        <v>1.3373619777771689E-2</v>
      </c>
      <c r="F652" s="89">
        <v>1.5983911485149323E-2</v>
      </c>
      <c r="G652" s="90">
        <v>1.7833243885645025E-2</v>
      </c>
      <c r="H652" s="90">
        <v>1.8885234180739646E-2</v>
      </c>
      <c r="I652" s="90">
        <v>1.9309131326200161E-2</v>
      </c>
      <c r="J652" s="90">
        <v>1.9172942281698375E-2</v>
      </c>
    </row>
    <row r="653" spans="3:10" x14ac:dyDescent="0.25">
      <c r="C653" s="82">
        <v>8.1927216782642712E-3</v>
      </c>
      <c r="D653" s="89">
        <v>1.3402918432308163E-2</v>
      </c>
      <c r="E653" s="89">
        <v>1.8460788751749741E-2</v>
      </c>
      <c r="F653" s="89">
        <v>2.2804095507706831E-2</v>
      </c>
      <c r="G653" s="90">
        <v>2.6325098818759805E-2</v>
      </c>
      <c r="H653" s="90">
        <v>2.8980362700575791E-2</v>
      </c>
      <c r="I653" s="90">
        <v>3.0995775693752097E-2</v>
      </c>
      <c r="J653" s="90">
        <v>3.2397833935462084E-2</v>
      </c>
    </row>
    <row r="654" spans="3:10" x14ac:dyDescent="0.25">
      <c r="C654" s="82">
        <v>2.5051319241910997E-2</v>
      </c>
      <c r="D654" s="89">
        <v>2.6167626391054747E-2</v>
      </c>
      <c r="E654" s="89">
        <v>2.7173882339992034E-2</v>
      </c>
      <c r="F654" s="89">
        <v>2.8211823581948452E-2</v>
      </c>
      <c r="G654" s="90">
        <v>2.9353595442054303E-2</v>
      </c>
      <c r="H654" s="90">
        <v>3.0468737117724892E-2</v>
      </c>
      <c r="I654" s="90">
        <v>3.1662962000411674E-2</v>
      </c>
      <c r="J654" s="90">
        <v>3.2846220328250776E-2</v>
      </c>
    </row>
    <row r="655" spans="3:10" x14ac:dyDescent="0.25">
      <c r="C655" s="82">
        <v>7.0131706275192024E-3</v>
      </c>
      <c r="D655" s="89">
        <v>1.0206135980089055E-2</v>
      </c>
      <c r="E655" s="89">
        <v>1.3025451618394124E-2</v>
      </c>
      <c r="F655" s="89">
        <v>1.5343406450063648E-2</v>
      </c>
      <c r="G655" s="90">
        <v>1.724044767812875E-2</v>
      </c>
      <c r="H655" s="90">
        <v>1.8757424277333547E-2</v>
      </c>
      <c r="I655" s="90">
        <v>2.0071991302655495E-2</v>
      </c>
      <c r="J655" s="90">
        <v>2.1220336729352487E-2</v>
      </c>
    </row>
    <row r="656" spans="3:10" x14ac:dyDescent="0.25">
      <c r="C656" s="82">
        <v>3.2835610638128911E-3</v>
      </c>
      <c r="D656" s="89">
        <v>5.8005535281105136E-3</v>
      </c>
      <c r="E656" s="89">
        <v>8.5629329004458243E-3</v>
      </c>
      <c r="F656" s="89">
        <v>1.1261929419911505E-2</v>
      </c>
      <c r="G656" s="90">
        <v>1.3766996312807677E-2</v>
      </c>
      <c r="H656" s="90">
        <v>1.5985971962949628E-2</v>
      </c>
      <c r="I656" s="90">
        <v>1.7993384436895452E-2</v>
      </c>
      <c r="J656" s="90">
        <v>1.9777646338977127E-2</v>
      </c>
    </row>
    <row r="657" spans="3:10" x14ac:dyDescent="0.25">
      <c r="C657" s="82">
        <v>3.8675637014832821E-2</v>
      </c>
      <c r="D657" s="89">
        <v>3.869081831491937E-2</v>
      </c>
      <c r="E657" s="89">
        <v>3.7970932207421204E-2</v>
      </c>
      <c r="F657" s="89">
        <v>3.7120491153645629E-2</v>
      </c>
      <c r="G657" s="90">
        <v>3.6427345372445234E-2</v>
      </c>
      <c r="H657" s="90">
        <v>3.5792966114645212E-2</v>
      </c>
      <c r="I657" s="90">
        <v>3.5344246400739784E-2</v>
      </c>
      <c r="J657" s="90">
        <v>3.4944657348057358E-2</v>
      </c>
    </row>
    <row r="658" spans="3:10" x14ac:dyDescent="0.25">
      <c r="C658" s="82">
        <v>1.1260946052316635E-2</v>
      </c>
      <c r="D658" s="89">
        <v>1.475748011361654E-2</v>
      </c>
      <c r="E658" s="89">
        <v>1.764170578730364E-2</v>
      </c>
      <c r="F658" s="89">
        <v>1.9909827923342675E-2</v>
      </c>
      <c r="G658" s="90">
        <v>2.1673850228268839E-2</v>
      </c>
      <c r="H658" s="90">
        <v>2.293126700991922E-2</v>
      </c>
      <c r="I658" s="90">
        <v>2.3841275484685415E-2</v>
      </c>
      <c r="J658" s="90">
        <v>2.4399967002397081E-2</v>
      </c>
    </row>
    <row r="659" spans="3:10" x14ac:dyDescent="0.25">
      <c r="C659" s="82">
        <v>7.5179666687189397E-3</v>
      </c>
      <c r="D659" s="89">
        <v>1.1574570722537854E-2</v>
      </c>
      <c r="E659" s="89">
        <v>1.5300501182855761E-2</v>
      </c>
      <c r="F659" s="89">
        <v>1.8385385771388821E-2</v>
      </c>
      <c r="G659" s="90">
        <v>2.0827606039983793E-2</v>
      </c>
      <c r="H659" s="90">
        <v>2.2623900178178006E-2</v>
      </c>
      <c r="I659" s="90">
        <v>2.3961888601713475E-2</v>
      </c>
      <c r="J659" s="90">
        <v>2.4873700400276706E-2</v>
      </c>
    </row>
    <row r="660" spans="3:10" x14ac:dyDescent="0.25">
      <c r="C660" s="82">
        <v>1.3410293856984046E-2</v>
      </c>
      <c r="D660" s="89">
        <v>2.00833101878376E-2</v>
      </c>
      <c r="E660" s="89">
        <v>2.5584683515766808E-2</v>
      </c>
      <c r="F660" s="89">
        <v>2.9577787556014659E-2</v>
      </c>
      <c r="G660" s="90">
        <v>3.2315012968185682E-2</v>
      </c>
      <c r="H660" s="90">
        <v>3.3980924592935426E-2</v>
      </c>
      <c r="I660" s="90">
        <v>3.4952139565611516E-2</v>
      </c>
      <c r="J660" s="90">
        <v>3.5287066482264248E-2</v>
      </c>
    </row>
    <row r="661" spans="3:10" x14ac:dyDescent="0.25">
      <c r="C661" s="82">
        <v>5.3444675672017408E-3</v>
      </c>
      <c r="D661" s="89">
        <v>9.605539748588859E-3</v>
      </c>
      <c r="E661" s="89">
        <v>1.4116348862517754E-2</v>
      </c>
      <c r="F661" s="89">
        <v>1.8238948311152716E-2</v>
      </c>
      <c r="G661" s="90">
        <v>2.1749664391784371E-2</v>
      </c>
      <c r="H661" s="90">
        <v>2.4565555468059278E-2</v>
      </c>
      <c r="I661" s="90">
        <v>2.6885542291875415E-2</v>
      </c>
      <c r="J661" s="90">
        <v>2.8762830032577538E-2</v>
      </c>
    </row>
    <row r="662" spans="3:10" x14ac:dyDescent="0.25">
      <c r="C662" s="82">
        <v>3.383701109880613E-2</v>
      </c>
      <c r="D662" s="89">
        <v>3.8941350052378733E-2</v>
      </c>
      <c r="E662" s="89">
        <v>4.1715492643837643E-2</v>
      </c>
      <c r="F662" s="89">
        <v>4.3166155287257424E-2</v>
      </c>
      <c r="G662" s="90">
        <v>4.407942670643198E-2</v>
      </c>
      <c r="H662" s="90">
        <v>4.4667757417068521E-2</v>
      </c>
      <c r="I662" s="90">
        <v>4.5281915139595237E-2</v>
      </c>
      <c r="J662" s="90">
        <v>4.5850338071235591E-2</v>
      </c>
    </row>
    <row r="663" spans="3:10" x14ac:dyDescent="0.25">
      <c r="C663" s="82">
        <v>3.4732899326240727E-3</v>
      </c>
      <c r="D663" s="89">
        <v>5.4920789678437132E-3</v>
      </c>
      <c r="E663" s="89">
        <v>7.5246995801694881E-3</v>
      </c>
      <c r="F663" s="89">
        <v>9.4007675846816945E-3</v>
      </c>
      <c r="G663" s="90">
        <v>1.1092430188586693E-2</v>
      </c>
      <c r="H663" s="90">
        <v>1.2589728533338411E-2</v>
      </c>
      <c r="I663" s="90">
        <v>1.4008211994729814E-2</v>
      </c>
      <c r="J663" s="90">
        <v>1.5390220986578398E-2</v>
      </c>
    </row>
    <row r="664" spans="3:10" x14ac:dyDescent="0.25">
      <c r="C664" s="82">
        <v>5.165460567979307E-3</v>
      </c>
      <c r="D664" s="89">
        <v>6.5205472530157097E-3</v>
      </c>
      <c r="E664" s="89">
        <v>7.4492706496235711E-3</v>
      </c>
      <c r="F664" s="89">
        <v>8.0240493310197013E-3</v>
      </c>
      <c r="G664" s="90">
        <v>8.3568811624716369E-3</v>
      </c>
      <c r="H664" s="90">
        <v>8.4945643680054885E-3</v>
      </c>
      <c r="I664" s="90">
        <v>8.5298104471572857E-3</v>
      </c>
      <c r="J664" s="90">
        <v>8.4850327572986699E-3</v>
      </c>
    </row>
    <row r="665" spans="3:10" x14ac:dyDescent="0.25">
      <c r="C665" s="82">
        <v>4.6183276818725014E-3</v>
      </c>
      <c r="D665" s="89">
        <v>6.8590314905850117E-3</v>
      </c>
      <c r="E665" s="89">
        <v>8.9106963051691669E-3</v>
      </c>
      <c r="F665" s="89">
        <v>1.0683584868248224E-2</v>
      </c>
      <c r="G665" s="90">
        <v>1.2235045694766493E-2</v>
      </c>
      <c r="H665" s="90">
        <v>1.3597020134759408E-2</v>
      </c>
      <c r="I665" s="90">
        <v>1.4902372891987719E-2</v>
      </c>
      <c r="J665" s="90">
        <v>1.6186069417504605E-2</v>
      </c>
    </row>
    <row r="666" spans="3:10" x14ac:dyDescent="0.25">
      <c r="C666" s="82">
        <v>2.5069174363658666E-3</v>
      </c>
      <c r="D666" s="89">
        <v>4.4212714286799831E-3</v>
      </c>
      <c r="E666" s="89">
        <v>6.5625051761937572E-3</v>
      </c>
      <c r="F666" s="89">
        <v>8.673543650786892E-3</v>
      </c>
      <c r="G666" s="90">
        <v>1.0613702796775835E-2</v>
      </c>
      <c r="H666" s="90">
        <v>1.2282684212760494E-2</v>
      </c>
      <c r="I666" s="90">
        <v>1.3732924167711226E-2</v>
      </c>
      <c r="J666" s="90">
        <v>1.4973171787973992E-2</v>
      </c>
    </row>
    <row r="667" spans="3:10" x14ac:dyDescent="0.25">
      <c r="C667" s="82">
        <v>5.5590607413951503E-3</v>
      </c>
      <c r="D667" s="89">
        <v>7.8962011032445729E-3</v>
      </c>
      <c r="E667" s="89">
        <v>1.0138320597501325E-2</v>
      </c>
      <c r="F667" s="89">
        <v>1.217403905579674E-2</v>
      </c>
      <c r="G667" s="90">
        <v>1.3981091827746797E-2</v>
      </c>
      <c r="H667" s="90">
        <v>1.5497526294387217E-2</v>
      </c>
      <c r="I667" s="90">
        <v>1.6795687513198401E-2</v>
      </c>
      <c r="J667" s="90">
        <v>1.7858867764715246E-2</v>
      </c>
    </row>
    <row r="668" spans="3:10" x14ac:dyDescent="0.25">
      <c r="C668" s="82">
        <v>1.9747520618197466E-2</v>
      </c>
      <c r="D668" s="89">
        <v>2.2392676696666315E-2</v>
      </c>
      <c r="E668" s="89">
        <v>2.3823385886871638E-2</v>
      </c>
      <c r="F668" s="89">
        <v>2.4552495140532728E-2</v>
      </c>
      <c r="G668" s="90">
        <v>2.4985269686744953E-2</v>
      </c>
      <c r="H668" s="90">
        <v>2.5232456912280363E-2</v>
      </c>
      <c r="I668" s="90">
        <v>2.5504098722740058E-2</v>
      </c>
      <c r="J668" s="90">
        <v>2.5781030423189993E-2</v>
      </c>
    </row>
    <row r="669" spans="3:10" x14ac:dyDescent="0.25">
      <c r="C669" s="82">
        <v>1.0080395844647113E-2</v>
      </c>
      <c r="D669" s="89">
        <v>1.211814513096769E-2</v>
      </c>
      <c r="E669" s="89">
        <v>1.341252752890703E-2</v>
      </c>
      <c r="F669" s="89">
        <v>1.4142178003312734E-2</v>
      </c>
      <c r="G669" s="90">
        <v>1.4506757721812783E-2</v>
      </c>
      <c r="H669" s="90">
        <v>1.4579250010461163E-2</v>
      </c>
      <c r="I669" s="90">
        <v>1.4511888554190899E-2</v>
      </c>
      <c r="J669" s="90">
        <v>1.4336697753441808E-2</v>
      </c>
    </row>
    <row r="670" spans="3:10" x14ac:dyDescent="0.25">
      <c r="C670" s="82">
        <v>5.4218317412475696E-3</v>
      </c>
      <c r="D670" s="89">
        <v>8.2901754519127905E-3</v>
      </c>
      <c r="E670" s="89">
        <v>1.0913444432773214E-2</v>
      </c>
      <c r="F670" s="89">
        <v>1.3034280586735406E-2</v>
      </c>
      <c r="G670" s="90">
        <v>1.4607402032317562E-2</v>
      </c>
      <c r="H670" s="90">
        <v>1.560173660093683E-2</v>
      </c>
      <c r="I670" s="90">
        <v>1.6141300665961998E-2</v>
      </c>
      <c r="J670" s="90">
        <v>1.6261953395579357E-2</v>
      </c>
    </row>
    <row r="671" spans="3:10" x14ac:dyDescent="0.25">
      <c r="C671" s="82">
        <v>1.3475654480481889E-2</v>
      </c>
      <c r="D671" s="89">
        <v>1.7925471597354845E-2</v>
      </c>
      <c r="E671" s="89">
        <v>2.1210469102251158E-2</v>
      </c>
      <c r="F671" s="89">
        <v>2.3391601148839741E-2</v>
      </c>
      <c r="G671" s="90">
        <v>2.4768606816872672E-2</v>
      </c>
      <c r="H671" s="90">
        <v>2.5496109661883259E-2</v>
      </c>
      <c r="I671" s="90">
        <v>2.586125300303967E-2</v>
      </c>
      <c r="J671" s="90">
        <v>2.5918250915690007E-2</v>
      </c>
    </row>
    <row r="672" spans="3:10" x14ac:dyDescent="0.25">
      <c r="C672" s="82">
        <v>9.7555511948000263E-3</v>
      </c>
      <c r="D672" s="89">
        <v>1.5931498019713018E-2</v>
      </c>
      <c r="E672" s="89">
        <v>2.1746054618417526E-2</v>
      </c>
      <c r="F672" s="89">
        <v>2.6580677931906098E-2</v>
      </c>
      <c r="G672" s="90">
        <v>3.0417066877568771E-2</v>
      </c>
      <c r="H672" s="90">
        <v>3.329910996776899E-2</v>
      </c>
      <c r="I672" s="90">
        <v>3.5537236934820603E-2</v>
      </c>
      <c r="J672" s="90">
        <v>3.7168894537964903E-2</v>
      </c>
    </row>
    <row r="673" spans="3:10" x14ac:dyDescent="0.25">
      <c r="C673" s="82">
        <v>4.8022231502056124E-2</v>
      </c>
      <c r="D673" s="89">
        <v>5.7188634863381764E-2</v>
      </c>
      <c r="E673" s="89">
        <v>6.2336725663558433E-2</v>
      </c>
      <c r="F673" s="89">
        <v>6.4857075824952815E-2</v>
      </c>
      <c r="G673" s="90">
        <v>6.6033184237580117E-2</v>
      </c>
      <c r="H673" s="90">
        <v>6.6302454848985407E-2</v>
      </c>
      <c r="I673" s="90">
        <v>6.6260309803239131E-2</v>
      </c>
      <c r="J673" s="90">
        <v>6.5827187022615696E-2</v>
      </c>
    </row>
    <row r="674" spans="3:10" x14ac:dyDescent="0.25">
      <c r="C674" s="82">
        <v>4.7353521560474319E-3</v>
      </c>
      <c r="D674" s="89">
        <v>8.5148294658674243E-3</v>
      </c>
      <c r="E674" s="89">
        <v>1.2583379115637006E-2</v>
      </c>
      <c r="F674" s="89">
        <v>1.6421264617945866E-2</v>
      </c>
      <c r="G674" s="90">
        <v>1.9843552472272971E-2</v>
      </c>
      <c r="H674" s="90">
        <v>2.2760162801393199E-2</v>
      </c>
      <c r="I674" s="90">
        <v>2.532348097579832E-2</v>
      </c>
      <c r="J674" s="90">
        <v>2.7548151361707102E-2</v>
      </c>
    </row>
    <row r="675" spans="3:10" x14ac:dyDescent="0.25">
      <c r="C675" s="82">
        <v>1.7576106236159277E-2</v>
      </c>
      <c r="D675" s="89">
        <v>2.2947340702511348E-2</v>
      </c>
      <c r="E675" s="89">
        <v>2.7198972705746075E-2</v>
      </c>
      <c r="F675" s="89">
        <v>3.0439905175493925E-2</v>
      </c>
      <c r="G675" s="90">
        <v>3.2984698628666043E-2</v>
      </c>
      <c r="H675" s="90">
        <v>3.4945256482072945E-2</v>
      </c>
      <c r="I675" s="90">
        <v>3.6630642832528849E-2</v>
      </c>
      <c r="J675" s="90">
        <v>3.8049029695480491E-2</v>
      </c>
    </row>
    <row r="676" spans="3:10" x14ac:dyDescent="0.25">
      <c r="C676" s="82">
        <v>3.7046931088981307E-2</v>
      </c>
      <c r="D676" s="89">
        <v>3.5755795581763589E-2</v>
      </c>
      <c r="E676" s="89">
        <v>3.40004911123871E-2</v>
      </c>
      <c r="F676" s="89">
        <v>3.2297168547690824E-2</v>
      </c>
      <c r="G676" s="90">
        <v>3.0853151494549317E-2</v>
      </c>
      <c r="H676" s="90">
        <v>2.9554577338465667E-2</v>
      </c>
      <c r="I676" s="90">
        <v>2.849662331117268E-2</v>
      </c>
      <c r="J676" s="90">
        <v>2.7571841317509921E-2</v>
      </c>
    </row>
    <row r="677" spans="3:10" x14ac:dyDescent="0.25">
      <c r="C677" s="82">
        <v>1.6874184131113381E-2</v>
      </c>
      <c r="D677" s="89">
        <v>1.7558846019616412E-2</v>
      </c>
      <c r="E677" s="89">
        <v>1.7775068248158356E-2</v>
      </c>
      <c r="F677" s="89">
        <v>1.7800930874985518E-2</v>
      </c>
      <c r="G677" s="90">
        <v>1.7796266028764926E-2</v>
      </c>
      <c r="H677" s="90">
        <v>1.7743041957564522E-2</v>
      </c>
      <c r="I677" s="90">
        <v>1.7736766795932463E-2</v>
      </c>
      <c r="J677" s="90">
        <v>1.7745769173770548E-2</v>
      </c>
    </row>
    <row r="678" spans="3:10" x14ac:dyDescent="0.25">
      <c r="C678" s="82">
        <v>1.6931506599559987E-2</v>
      </c>
      <c r="D678" s="89">
        <v>2.3030824641110389E-2</v>
      </c>
      <c r="E678" s="89">
        <v>2.7589603161732121E-2</v>
      </c>
      <c r="F678" s="89">
        <v>3.0709650266840031E-2</v>
      </c>
      <c r="G678" s="90">
        <v>3.2832982354552863E-2</v>
      </c>
      <c r="H678" s="90">
        <v>3.4179482755139198E-2</v>
      </c>
      <c r="I678" s="90">
        <v>3.5108281167966514E-2</v>
      </c>
      <c r="J678" s="90">
        <v>3.5640589155600047E-2</v>
      </c>
    </row>
    <row r="679" spans="3:10" x14ac:dyDescent="0.25">
      <c r="C679" s="82">
        <v>1.1214957061973833E-2</v>
      </c>
      <c r="D679" s="89">
        <v>1.4553872488125235E-2</v>
      </c>
      <c r="E679" s="89">
        <v>1.7364903750843104E-2</v>
      </c>
      <c r="F679" s="89">
        <v>1.9673134333053233E-2</v>
      </c>
      <c r="G679" s="90">
        <v>2.1610713235563593E-2</v>
      </c>
      <c r="H679" s="90">
        <v>2.3197665656742691E-2</v>
      </c>
      <c r="I679" s="90">
        <v>2.461578536946574E-2</v>
      </c>
      <c r="J679" s="90">
        <v>2.5876669504889427E-2</v>
      </c>
    </row>
    <row r="680" spans="3:10" x14ac:dyDescent="0.25">
      <c r="C680" s="82">
        <v>1.2877639822996195E-2</v>
      </c>
      <c r="D680" s="89">
        <v>1.6595406508747704E-2</v>
      </c>
      <c r="E680" s="89">
        <v>1.930489992690821E-2</v>
      </c>
      <c r="F680" s="89">
        <v>2.1091625763487987E-2</v>
      </c>
      <c r="G680" s="90">
        <v>2.2182730872604726E-2</v>
      </c>
      <c r="H680" s="90">
        <v>2.2666931035357395E-2</v>
      </c>
      <c r="I680" s="90">
        <v>2.2774276793101234E-2</v>
      </c>
      <c r="J680" s="90">
        <v>2.2556239361769113E-2</v>
      </c>
    </row>
    <row r="681" spans="3:10" x14ac:dyDescent="0.25">
      <c r="C681" s="82">
        <v>3.8140412701642211E-3</v>
      </c>
      <c r="D681" s="89">
        <v>7.6537681408825019E-3</v>
      </c>
      <c r="E681" s="89">
        <v>1.2299029318324285E-2</v>
      </c>
      <c r="F681" s="89">
        <v>1.7113243684028188E-2</v>
      </c>
      <c r="G681" s="90">
        <v>2.1721447196994252E-2</v>
      </c>
      <c r="H681" s="90">
        <v>2.5863057487813451E-2</v>
      </c>
      <c r="I681" s="90">
        <v>2.9583189036499778E-2</v>
      </c>
      <c r="J681" s="90">
        <v>3.2801666995755104E-2</v>
      </c>
    </row>
    <row r="682" spans="3:10" x14ac:dyDescent="0.25">
      <c r="C682" s="82">
        <v>2.4287479344313198E-3</v>
      </c>
      <c r="D682" s="89">
        <v>4.6934085520336597E-3</v>
      </c>
      <c r="E682" s="89">
        <v>7.3598256158614534E-3</v>
      </c>
      <c r="F682" s="89">
        <v>1.0058425344626441E-2</v>
      </c>
      <c r="G682" s="90">
        <v>1.2564834096699926E-2</v>
      </c>
      <c r="H682" s="90">
        <v>1.4717588301095872E-2</v>
      </c>
      <c r="I682" s="90">
        <v>1.6542769586086255E-2</v>
      </c>
      <c r="J682" s="90">
        <v>1.8017012471943081E-2</v>
      </c>
    </row>
    <row r="683" spans="3:10" x14ac:dyDescent="0.25">
      <c r="C683" s="82">
        <v>9.567372267970501E-3</v>
      </c>
      <c r="D683" s="89">
        <v>1.3208493788811665E-2</v>
      </c>
      <c r="E683" s="89">
        <v>1.6074907680448423E-2</v>
      </c>
      <c r="F683" s="89">
        <v>1.8119197292697484E-2</v>
      </c>
      <c r="G683" s="90">
        <v>1.9508963178464019E-2</v>
      </c>
      <c r="H683" s="90">
        <v>2.0323846563054974E-2</v>
      </c>
      <c r="I683" s="90">
        <v>2.0767664762066367E-2</v>
      </c>
      <c r="J683" s="90">
        <v>2.0875025145833233E-2</v>
      </c>
    </row>
    <row r="684" spans="3:10" x14ac:dyDescent="0.25">
      <c r="C684" s="82">
        <v>4.7662396290728765E-3</v>
      </c>
      <c r="D684" s="89">
        <v>7.3723323921939116E-3</v>
      </c>
      <c r="E684" s="89">
        <v>1.0029229088491317E-2</v>
      </c>
      <c r="F684" s="89">
        <v>1.2509126478057502E-2</v>
      </c>
      <c r="G684" s="90">
        <v>1.470899836802818E-2</v>
      </c>
      <c r="H684" s="90">
        <v>1.6520860212527022E-2</v>
      </c>
      <c r="I684" s="90">
        <v>1.8006343663069288E-2</v>
      </c>
      <c r="J684" s="90">
        <v>1.915211530233283E-2</v>
      </c>
    </row>
    <row r="685" spans="3:10" x14ac:dyDescent="0.25">
      <c r="C685" s="82">
        <v>1.9106995958199202E-2</v>
      </c>
      <c r="D685" s="89">
        <v>2.5505449591799366E-2</v>
      </c>
      <c r="E685" s="89">
        <v>3.0307101611938465E-2</v>
      </c>
      <c r="F685" s="89">
        <v>3.3616627006193375E-2</v>
      </c>
      <c r="G685" s="90">
        <v>3.5851974180995116E-2</v>
      </c>
      <c r="H685" s="90">
        <v>3.7195768985021679E-2</v>
      </c>
      <c r="I685" s="90">
        <v>3.8007523846054408E-2</v>
      </c>
      <c r="J685" s="90">
        <v>3.8301313718265749E-2</v>
      </c>
    </row>
    <row r="686" spans="3:10" x14ac:dyDescent="0.25">
      <c r="C686" s="82">
        <v>2.1513674083294691E-2</v>
      </c>
      <c r="D686" s="89">
        <v>2.4630158178885173E-2</v>
      </c>
      <c r="E686" s="89">
        <v>2.7243003413960357E-2</v>
      </c>
      <c r="F686" s="89">
        <v>2.9521713613492557E-2</v>
      </c>
      <c r="G686" s="90">
        <v>3.1619824055768193E-2</v>
      </c>
      <c r="H686" s="90">
        <v>3.347218766001011E-2</v>
      </c>
      <c r="I686" s="90">
        <v>3.5244428081745875E-2</v>
      </c>
      <c r="J686" s="90">
        <v>3.6858358789769528E-2</v>
      </c>
    </row>
    <row r="687" spans="3:10" x14ac:dyDescent="0.25">
      <c r="C687" s="82">
        <v>1.3731914414450233E-3</v>
      </c>
      <c r="D687" s="89">
        <v>3.1289045932146897E-3</v>
      </c>
      <c r="E687" s="89">
        <v>5.5013155646697308E-3</v>
      </c>
      <c r="F687" s="89">
        <v>8.1374621658944143E-3</v>
      </c>
      <c r="G687" s="90">
        <v>1.0749756590822947E-2</v>
      </c>
      <c r="H687" s="90">
        <v>1.3132673288440786E-2</v>
      </c>
      <c r="I687" s="90">
        <v>1.5288738701429881E-2</v>
      </c>
      <c r="J687" s="90">
        <v>1.7206591791962166E-2</v>
      </c>
    </row>
    <row r="688" spans="3:10" x14ac:dyDescent="0.25">
      <c r="C688" s="82">
        <v>1.1086053143495688E-2</v>
      </c>
      <c r="D688" s="89">
        <v>1.6097705431552312E-2</v>
      </c>
      <c r="E688" s="89">
        <v>2.0414311699572116E-2</v>
      </c>
      <c r="F688" s="89">
        <v>2.3825881188959189E-2</v>
      </c>
      <c r="G688" s="90">
        <v>2.6482985156370872E-2</v>
      </c>
      <c r="H688" s="90">
        <v>2.8478843509960095E-2</v>
      </c>
      <c r="I688" s="90">
        <v>3.009462394364092E-2</v>
      </c>
      <c r="J688" s="90">
        <v>3.1362312797920934E-2</v>
      </c>
    </row>
    <row r="689" spans="3:10" x14ac:dyDescent="0.25">
      <c r="C689" s="82">
        <v>2.6261191024812707E-2</v>
      </c>
      <c r="D689" s="89">
        <v>3.4213703112938906E-2</v>
      </c>
      <c r="E689" s="89">
        <v>3.9710994319752488E-2</v>
      </c>
      <c r="F689" s="89">
        <v>4.3135026852992996E-2</v>
      </c>
      <c r="G689" s="90">
        <v>4.519105481125163E-2</v>
      </c>
      <c r="H689" s="90">
        <v>4.6193631010910056E-2</v>
      </c>
      <c r="I689" s="90">
        <v>4.6622758374586723E-2</v>
      </c>
      <c r="J689" s="90">
        <v>4.6503900418700422E-2</v>
      </c>
    </row>
    <row r="690" spans="3:10" x14ac:dyDescent="0.25">
      <c r="C690" s="82">
        <v>2.8456811881210884E-2</v>
      </c>
      <c r="D690" s="89">
        <v>2.5576335739754836E-2</v>
      </c>
      <c r="E690" s="89">
        <v>2.3529430902469201E-2</v>
      </c>
      <c r="F690" s="89">
        <v>2.2180522488640213E-2</v>
      </c>
      <c r="G690" s="90">
        <v>2.1374661181866757E-2</v>
      </c>
      <c r="H690" s="90">
        <v>2.0866434168981866E-2</v>
      </c>
      <c r="I690" s="90">
        <v>2.0631976753295922E-2</v>
      </c>
      <c r="J690" s="90">
        <v>2.054752558233567E-2</v>
      </c>
    </row>
    <row r="691" spans="3:10" x14ac:dyDescent="0.25">
      <c r="C691" s="82">
        <v>3.335647163285708E-3</v>
      </c>
      <c r="D691" s="89">
        <v>5.7575070807643824E-3</v>
      </c>
      <c r="E691" s="89">
        <v>8.2934682007761405E-3</v>
      </c>
      <c r="F691" s="89">
        <v>1.0601246728084013E-2</v>
      </c>
      <c r="G691" s="90">
        <v>1.2535699160268504E-2</v>
      </c>
      <c r="H691" s="90">
        <v>1.4020596142198529E-2</v>
      </c>
      <c r="I691" s="90">
        <v>1.5157434665004544E-2</v>
      </c>
      <c r="J691" s="90">
        <v>1.5989938874305359E-2</v>
      </c>
    </row>
    <row r="692" spans="3:10" x14ac:dyDescent="0.25">
      <c r="C692" s="82">
        <v>1.5200333897520915E-2</v>
      </c>
      <c r="D692" s="89">
        <v>1.5478904664256584E-2</v>
      </c>
      <c r="E692" s="89">
        <v>1.5274774189828137E-2</v>
      </c>
      <c r="F692" s="89">
        <v>1.4839118754946796E-2</v>
      </c>
      <c r="G692" s="90">
        <v>1.4319065201765518E-2</v>
      </c>
      <c r="H692" s="90">
        <v>1.3716595958234554E-2</v>
      </c>
      <c r="I692" s="90">
        <v>1.3125382504215393E-2</v>
      </c>
      <c r="J692" s="90">
        <v>1.2539049969616724E-2</v>
      </c>
    </row>
    <row r="693" spans="3:10" x14ac:dyDescent="0.25">
      <c r="C693" s="82">
        <v>1.3639452780197424E-2</v>
      </c>
      <c r="D693" s="89">
        <v>1.5766016940295505E-2</v>
      </c>
      <c r="E693" s="89">
        <v>1.7121818911041017E-2</v>
      </c>
      <c r="F693" s="89">
        <v>1.7954652701763656E-2</v>
      </c>
      <c r="G693" s="90">
        <v>1.8462861307141219E-2</v>
      </c>
      <c r="H693" s="90">
        <v>1.8664496126984224E-2</v>
      </c>
      <c r="I693" s="90">
        <v>1.8684604146786875E-2</v>
      </c>
      <c r="J693" s="90">
        <v>1.850929354927433E-2</v>
      </c>
    </row>
    <row r="694" spans="3:10" x14ac:dyDescent="0.25">
      <c r="C694" s="82">
        <v>4.5143747953480121E-3</v>
      </c>
      <c r="D694" s="89">
        <v>7.1643768807984594E-3</v>
      </c>
      <c r="E694" s="89">
        <v>9.5865152523001065E-3</v>
      </c>
      <c r="F694" s="89">
        <v>1.1517004897210522E-2</v>
      </c>
      <c r="G694" s="90">
        <v>1.2946050340930534E-2</v>
      </c>
      <c r="H694" s="90">
        <v>1.3902602410172374E-2</v>
      </c>
      <c r="I694" s="90">
        <v>1.4548043315599729E-2</v>
      </c>
      <c r="J694" s="90">
        <v>1.494664985863604E-2</v>
      </c>
    </row>
    <row r="695" spans="3:10" x14ac:dyDescent="0.25">
      <c r="C695" s="82">
        <v>2.1173181290104589E-2</v>
      </c>
      <c r="D695" s="89">
        <v>3.0240599718681871E-2</v>
      </c>
      <c r="E695" s="89">
        <v>3.7202325192284592E-2</v>
      </c>
      <c r="F695" s="89">
        <v>4.186172604642565E-2</v>
      </c>
      <c r="G695" s="90">
        <v>4.4752658077054072E-2</v>
      </c>
      <c r="H695" s="90">
        <v>4.6236860260726459E-2</v>
      </c>
      <c r="I695" s="90">
        <v>4.6902864506047019E-2</v>
      </c>
      <c r="J695" s="90">
        <v>4.6884843885050147E-2</v>
      </c>
    </row>
    <row r="696" spans="3:10" x14ac:dyDescent="0.25">
      <c r="C696" s="82">
        <v>1.7762249004386714E-2</v>
      </c>
      <c r="D696" s="89">
        <v>2.3217302951098067E-2</v>
      </c>
      <c r="E696" s="89">
        <v>2.7573103063421894E-2</v>
      </c>
      <c r="F696" s="89">
        <v>3.0972561747232223E-2</v>
      </c>
      <c r="G696" s="90">
        <v>3.370950094537465E-2</v>
      </c>
      <c r="H696" s="90">
        <v>3.5829005209191758E-2</v>
      </c>
      <c r="I696" s="90">
        <v>3.7562729529701112E-2</v>
      </c>
      <c r="J696" s="90">
        <v>3.8841269061857454E-2</v>
      </c>
    </row>
    <row r="697" spans="3:10" x14ac:dyDescent="0.25">
      <c r="C697" s="82">
        <v>2.0306757014835634E-2</v>
      </c>
      <c r="D697" s="89">
        <v>2.6141646540539808E-2</v>
      </c>
      <c r="E697" s="89">
        <v>3.0640557956081171E-2</v>
      </c>
      <c r="F697" s="89">
        <v>3.3969268955454213E-2</v>
      </c>
      <c r="G697" s="90">
        <v>3.6497202606062241E-2</v>
      </c>
      <c r="H697" s="90">
        <v>3.8355674251559051E-2</v>
      </c>
      <c r="I697" s="90">
        <v>3.9890168547847403E-2</v>
      </c>
      <c r="J697" s="90">
        <v>4.1116372186347137E-2</v>
      </c>
    </row>
    <row r="698" spans="3:10" x14ac:dyDescent="0.25">
      <c r="C698" s="82">
        <v>1.5498113916676892E-2</v>
      </c>
      <c r="D698" s="89">
        <v>2.3741541188430901E-2</v>
      </c>
      <c r="E698" s="89">
        <v>3.0826099838903605E-2</v>
      </c>
      <c r="F698" s="89">
        <v>3.5979530618328801E-2</v>
      </c>
      <c r="G698" s="90">
        <v>3.9207397617740704E-2</v>
      </c>
      <c r="H698" s="90">
        <v>4.0606432878720136E-2</v>
      </c>
      <c r="I698" s="90">
        <v>4.0659455065942249E-2</v>
      </c>
      <c r="J698" s="90">
        <v>3.9568533815056282E-2</v>
      </c>
    </row>
    <row r="699" spans="3:10" x14ac:dyDescent="0.25">
      <c r="C699" s="82">
        <v>4.0107323377111823E-3</v>
      </c>
      <c r="D699" s="89">
        <v>7.0418228320677486E-3</v>
      </c>
      <c r="E699" s="89">
        <v>1.0394222028382648E-2</v>
      </c>
      <c r="F699" s="89">
        <v>1.3657450395804105E-2</v>
      </c>
      <c r="G699" s="90">
        <v>1.6585789568107197E-2</v>
      </c>
      <c r="H699" s="90">
        <v>1.8969016536125833E-2</v>
      </c>
      <c r="I699" s="90">
        <v>2.0819550533406866E-2</v>
      </c>
      <c r="J699" s="90">
        <v>2.2087619314458573E-2</v>
      </c>
    </row>
    <row r="700" spans="3:10" x14ac:dyDescent="0.25">
      <c r="C700" s="82">
        <v>3.3748850492591096E-3</v>
      </c>
      <c r="D700" s="89">
        <v>5.7300416223864939E-3</v>
      </c>
      <c r="E700" s="89">
        <v>8.1814323765815079E-3</v>
      </c>
      <c r="F700" s="89">
        <v>1.0399086580700689E-2</v>
      </c>
      <c r="G700" s="90">
        <v>1.2234146644892021E-2</v>
      </c>
      <c r="H700" s="90">
        <v>1.3600535740973521E-2</v>
      </c>
      <c r="I700" s="90">
        <v>1.4585010960271457E-2</v>
      </c>
      <c r="J700" s="90">
        <v>1.5217931159976052E-2</v>
      </c>
    </row>
    <row r="701" spans="3:10" x14ac:dyDescent="0.25">
      <c r="C701" s="82">
        <v>3.2204531754713682E-2</v>
      </c>
      <c r="D701" s="89">
        <v>3.4441924773635009E-2</v>
      </c>
      <c r="E701" s="89">
        <v>3.5134465594704518E-2</v>
      </c>
      <c r="F701" s="89">
        <v>3.5105007485694048E-2</v>
      </c>
      <c r="G701" s="90">
        <v>3.4852635139151905E-2</v>
      </c>
      <c r="H701" s="90">
        <v>3.4417035445082914E-2</v>
      </c>
      <c r="I701" s="90">
        <v>3.3981289085980255E-2</v>
      </c>
      <c r="J701" s="90">
        <v>3.343481400333273E-2</v>
      </c>
    </row>
    <row r="702" spans="3:10" x14ac:dyDescent="0.25">
      <c r="C702" s="82">
        <v>4.7688910232101039E-3</v>
      </c>
      <c r="D702" s="89">
        <v>7.6153625996817128E-3</v>
      </c>
      <c r="E702" s="89">
        <v>1.0400519764931684E-2</v>
      </c>
      <c r="F702" s="89">
        <v>1.2868122955975638E-2</v>
      </c>
      <c r="G702" s="90">
        <v>1.4991447764114527E-2</v>
      </c>
      <c r="H702" s="90">
        <v>1.6772700826017475E-2</v>
      </c>
      <c r="I702" s="90">
        <v>1.837313262711486E-2</v>
      </c>
      <c r="J702" s="90">
        <v>1.984519019174508E-2</v>
      </c>
    </row>
    <row r="703" spans="3:10" x14ac:dyDescent="0.25">
      <c r="C703" s="82">
        <v>1.9891806359949461E-2</v>
      </c>
      <c r="D703" s="89">
        <v>2.6776646758275017E-2</v>
      </c>
      <c r="E703" s="89">
        <v>3.2233283695967369E-2</v>
      </c>
      <c r="F703" s="89">
        <v>3.6206730368118445E-2</v>
      </c>
      <c r="G703" s="90">
        <v>3.9004186912730505E-2</v>
      </c>
      <c r="H703" s="90">
        <v>4.0754136999582802E-2</v>
      </c>
      <c r="I703" s="90">
        <v>4.1840127236605539E-2</v>
      </c>
      <c r="J703" s="90">
        <v>4.2301644064602684E-2</v>
      </c>
    </row>
    <row r="704" spans="3:10" x14ac:dyDescent="0.25">
      <c r="C704" s="82">
        <v>6.5441794946489926E-3</v>
      </c>
      <c r="D704" s="89">
        <v>9.3388547685241685E-3</v>
      </c>
      <c r="E704" s="89">
        <v>1.2106623350305219E-2</v>
      </c>
      <c r="F704" s="89">
        <v>1.4714918838719839E-2</v>
      </c>
      <c r="G704" s="90">
        <v>1.7137570722690884E-2</v>
      </c>
      <c r="H704" s="90">
        <v>1.9306207828686736E-2</v>
      </c>
      <c r="I704" s="90">
        <v>2.1320358323089414E-2</v>
      </c>
      <c r="J704" s="90">
        <v>2.31635567003316E-2</v>
      </c>
    </row>
    <row r="705" spans="3:10" x14ac:dyDescent="0.25">
      <c r="C705" s="82">
        <v>1.6252164177255959E-2</v>
      </c>
      <c r="D705" s="89">
        <v>2.0771536083106636E-2</v>
      </c>
      <c r="E705" s="89">
        <v>2.3885189684061683E-2</v>
      </c>
      <c r="F705" s="89">
        <v>2.5894606231048337E-2</v>
      </c>
      <c r="G705" s="90">
        <v>2.7242492014251593E-2</v>
      </c>
      <c r="H705" s="90">
        <v>2.8118301299181851E-2</v>
      </c>
      <c r="I705" s="90">
        <v>2.8806426513702969E-2</v>
      </c>
      <c r="J705" s="90">
        <v>2.9309138627143138E-2</v>
      </c>
    </row>
    <row r="706" spans="3:10" x14ac:dyDescent="0.25">
      <c r="C706" s="82">
        <v>2.1535472461477852E-2</v>
      </c>
      <c r="D706" s="89">
        <v>2.7390658885771677E-2</v>
      </c>
      <c r="E706" s="89">
        <v>3.1553446132637913E-2</v>
      </c>
      <c r="F706" s="89">
        <v>3.4236852129435849E-2</v>
      </c>
      <c r="G706" s="90">
        <v>3.5847990161310454E-2</v>
      </c>
      <c r="H706" s="90">
        <v>3.6532688518080031E-2</v>
      </c>
      <c r="I706" s="90">
        <v>3.6632913414436717E-2</v>
      </c>
      <c r="J706" s="90">
        <v>3.6178400713919374E-2</v>
      </c>
    </row>
    <row r="707" spans="3:10" x14ac:dyDescent="0.25">
      <c r="C707" s="82">
        <v>1.4751537865963633E-2</v>
      </c>
      <c r="D707" s="89">
        <v>2.0268634851481362E-2</v>
      </c>
      <c r="E707" s="89">
        <v>2.4987457628956634E-2</v>
      </c>
      <c r="F707" s="89">
        <v>2.8818539510534445E-2</v>
      </c>
      <c r="G707" s="90">
        <v>3.1957878846344413E-2</v>
      </c>
      <c r="H707" s="90">
        <v>3.4480744358888399E-2</v>
      </c>
      <c r="I707" s="90">
        <v>3.6698566516040448E-2</v>
      </c>
      <c r="J707" s="90">
        <v>3.8650220187028989E-2</v>
      </c>
    </row>
    <row r="708" spans="3:10" x14ac:dyDescent="0.25">
      <c r="C708" s="82">
        <v>1.4455932833733323E-2</v>
      </c>
      <c r="D708" s="89">
        <v>1.8438430321723556E-2</v>
      </c>
      <c r="E708" s="89">
        <v>2.1446330149945316E-2</v>
      </c>
      <c r="F708" s="89">
        <v>2.3683309540969678E-2</v>
      </c>
      <c r="G708" s="90">
        <v>2.5447513320740141E-2</v>
      </c>
      <c r="H708" s="90">
        <v>2.6828679199718684E-2</v>
      </c>
      <c r="I708" s="90">
        <v>2.8042521193112548E-2</v>
      </c>
      <c r="J708" s="90">
        <v>2.9065799465692641E-2</v>
      </c>
    </row>
    <row r="709" spans="3:10" x14ac:dyDescent="0.25">
      <c r="C709" s="82">
        <v>3.1977138631345221E-2</v>
      </c>
      <c r="D709" s="89">
        <v>3.2689104004391997E-2</v>
      </c>
      <c r="E709" s="89">
        <v>3.2249939653574304E-2</v>
      </c>
      <c r="F709" s="89">
        <v>3.1318386034038026E-2</v>
      </c>
      <c r="G709" s="90">
        <v>3.0238434316611763E-2</v>
      </c>
      <c r="H709" s="90">
        <v>2.8984670654246439E-2</v>
      </c>
      <c r="I709" s="90">
        <v>2.769741479992175E-2</v>
      </c>
      <c r="J709" s="90">
        <v>2.6302717349447596E-2</v>
      </c>
    </row>
    <row r="710" spans="3:10" x14ac:dyDescent="0.25">
      <c r="C710" s="82">
        <v>1.3031229618677432E-2</v>
      </c>
      <c r="D710" s="89">
        <v>1.568524162052062E-2</v>
      </c>
      <c r="E710" s="89">
        <v>1.7213389496455241E-2</v>
      </c>
      <c r="F710" s="89">
        <v>1.7923591457053738E-2</v>
      </c>
      <c r="G710" s="90">
        <v>1.8135552210217218E-2</v>
      </c>
      <c r="H710" s="90">
        <v>1.7971429961948344E-2</v>
      </c>
      <c r="I710" s="90">
        <v>1.7622242240343564E-2</v>
      </c>
      <c r="J710" s="90">
        <v>1.7114407522836664E-2</v>
      </c>
    </row>
    <row r="711" spans="3:10" x14ac:dyDescent="0.25">
      <c r="C711" s="82">
        <v>1.7799518921151579E-2</v>
      </c>
      <c r="D711" s="89">
        <v>2.2394642767379763E-2</v>
      </c>
      <c r="E711" s="89">
        <v>2.5654822691113553E-2</v>
      </c>
      <c r="F711" s="89">
        <v>2.7882654312749226E-2</v>
      </c>
      <c r="G711" s="90">
        <v>2.9458552719451716E-2</v>
      </c>
      <c r="H711" s="90">
        <v>3.048983005485879E-2</v>
      </c>
      <c r="I711" s="90">
        <v>3.1214729038741108E-2</v>
      </c>
      <c r="J711" s="90">
        <v>3.1599032000702729E-2</v>
      </c>
    </row>
    <row r="712" spans="3:10" x14ac:dyDescent="0.25">
      <c r="C712" s="82">
        <v>4.0160682856959775E-3</v>
      </c>
      <c r="D712" s="89">
        <v>6.4168991547967191E-3</v>
      </c>
      <c r="E712" s="89">
        <v>8.9067358339564254E-3</v>
      </c>
      <c r="F712" s="89">
        <v>1.1295041396536644E-2</v>
      </c>
      <c r="G712" s="90">
        <v>1.3533835792841245E-2</v>
      </c>
      <c r="H712" s="90">
        <v>1.5575163419037304E-2</v>
      </c>
      <c r="I712" s="90">
        <v>1.7513953021506212E-2</v>
      </c>
      <c r="J712" s="90">
        <v>1.9352319184080129E-2</v>
      </c>
    </row>
    <row r="713" spans="3:10" x14ac:dyDescent="0.25">
      <c r="C713" s="82">
        <v>4.1411375231365601E-2</v>
      </c>
      <c r="D713" s="89">
        <v>3.6121115738087316E-2</v>
      </c>
      <c r="E713" s="89">
        <v>3.1469226373018626E-2</v>
      </c>
      <c r="F713" s="89">
        <v>2.7775809485155838E-2</v>
      </c>
      <c r="G713" s="90">
        <v>2.4972743399273585E-2</v>
      </c>
      <c r="H713" s="90">
        <v>2.275346090257558E-2</v>
      </c>
      <c r="I713" s="90">
        <v>2.1038294716356855E-2</v>
      </c>
      <c r="J713" s="90">
        <v>1.9639296740964662E-2</v>
      </c>
    </row>
    <row r="714" spans="3:10" x14ac:dyDescent="0.25">
      <c r="C714" s="82">
        <v>1.7668764623647393E-3</v>
      </c>
      <c r="D714" s="89">
        <v>3.2147481433886819E-3</v>
      </c>
      <c r="E714" s="89">
        <v>4.8673451139042249E-3</v>
      </c>
      <c r="F714" s="89">
        <v>6.5173680207977168E-3</v>
      </c>
      <c r="G714" s="90">
        <v>8.0529932718195387E-3</v>
      </c>
      <c r="H714" s="90">
        <v>9.4044586857555366E-3</v>
      </c>
      <c r="I714" s="90">
        <v>1.0625783111533914E-2</v>
      </c>
      <c r="J714" s="90">
        <v>1.1740702578312822E-2</v>
      </c>
    </row>
    <row r="715" spans="3:10" x14ac:dyDescent="0.25">
      <c r="C715" s="82">
        <v>1.5962415825219921E-2</v>
      </c>
      <c r="D715" s="89">
        <v>2.2133950838999189E-2</v>
      </c>
      <c r="E715" s="89">
        <v>2.7138281985406083E-2</v>
      </c>
      <c r="F715" s="89">
        <v>3.0878356837962188E-2</v>
      </c>
      <c r="G715" s="90">
        <v>3.365240804864196E-2</v>
      </c>
      <c r="H715" s="90">
        <v>3.563776724266815E-2</v>
      </c>
      <c r="I715" s="90">
        <v>3.7232634756212496E-2</v>
      </c>
      <c r="J715" s="90">
        <v>3.8521607275396171E-2</v>
      </c>
    </row>
    <row r="716" spans="3:10" x14ac:dyDescent="0.25">
      <c r="C716" s="82">
        <v>2.3651115953852012E-3</v>
      </c>
      <c r="D716" s="89">
        <v>4.5421096083035168E-3</v>
      </c>
      <c r="E716" s="89">
        <v>7.1977663862782077E-3</v>
      </c>
      <c r="F716" s="89">
        <v>1.0028982832013164E-2</v>
      </c>
      <c r="G716" s="90">
        <v>1.2830540408220313E-2</v>
      </c>
      <c r="H716" s="90">
        <v>1.5430950877256841E-2</v>
      </c>
      <c r="I716" s="90">
        <v>1.7841378908813803E-2</v>
      </c>
      <c r="J716" s="90">
        <v>2.0019225856598426E-2</v>
      </c>
    </row>
    <row r="717" spans="3:10" x14ac:dyDescent="0.25">
      <c r="C717" s="82">
        <v>1.015777529714889E-2</v>
      </c>
      <c r="D717" s="89">
        <v>1.3721389649173778E-2</v>
      </c>
      <c r="E717" s="89">
        <v>1.6529411400798236E-2</v>
      </c>
      <c r="F717" s="89">
        <v>1.8577801644139972E-2</v>
      </c>
      <c r="G717" s="90">
        <v>2.0050543172895716E-2</v>
      </c>
      <c r="H717" s="90">
        <v>2.1034833338358021E-2</v>
      </c>
      <c r="I717" s="90">
        <v>2.1747755048056067E-2</v>
      </c>
      <c r="J717" s="90">
        <v>2.2232112466991787E-2</v>
      </c>
    </row>
    <row r="718" spans="3:10" x14ac:dyDescent="0.25">
      <c r="C718" s="82">
        <v>3.8043676152607841E-3</v>
      </c>
      <c r="D718" s="89">
        <v>5.8416504853800212E-3</v>
      </c>
      <c r="E718" s="89">
        <v>7.7449295461826193E-3</v>
      </c>
      <c r="F718" s="89">
        <v>9.3294574381558547E-3</v>
      </c>
      <c r="G718" s="90">
        <v>1.0555700535433364E-2</v>
      </c>
      <c r="H718" s="90">
        <v>1.1395438334469975E-2</v>
      </c>
      <c r="I718" s="90">
        <v>1.1935221960726612E-2</v>
      </c>
      <c r="J718" s="90">
        <v>1.2197731721075409E-2</v>
      </c>
    </row>
    <row r="719" spans="3:10" x14ac:dyDescent="0.25">
      <c r="C719" s="82">
        <v>1.8999032233605695E-3</v>
      </c>
      <c r="D719" s="89">
        <v>4.3056037268488284E-3</v>
      </c>
      <c r="E719" s="89">
        <v>7.4919695394536721E-3</v>
      </c>
      <c r="F719" s="89">
        <v>1.0973113191266839E-2</v>
      </c>
      <c r="G719" s="90">
        <v>1.4390743695129164E-2</v>
      </c>
      <c r="H719" s="90">
        <v>1.7498340786063774E-2</v>
      </c>
      <c r="I719" s="90">
        <v>2.0304599234370637E-2</v>
      </c>
      <c r="J719" s="90">
        <v>2.2774785009323516E-2</v>
      </c>
    </row>
    <row r="720" spans="3:10" x14ac:dyDescent="0.25">
      <c r="C720" s="82">
        <v>9.4650928122273024E-3</v>
      </c>
      <c r="D720" s="89">
        <v>1.2281784053700147E-2</v>
      </c>
      <c r="E720" s="89">
        <v>1.4427512505803462E-2</v>
      </c>
      <c r="F720" s="89">
        <v>1.5951025968262533E-2</v>
      </c>
      <c r="G720" s="90">
        <v>1.7005859857125018E-2</v>
      </c>
      <c r="H720" s="90">
        <v>1.7644633367231065E-2</v>
      </c>
      <c r="I720" s="90">
        <v>1.8033541308777174E-2</v>
      </c>
      <c r="J720" s="90">
        <v>1.8203509988799028E-2</v>
      </c>
    </row>
    <row r="721" spans="3:10" x14ac:dyDescent="0.25">
      <c r="C721" s="82">
        <v>2.3386146527839447E-3</v>
      </c>
      <c r="D721" s="89">
        <v>4.1178886461249635E-3</v>
      </c>
      <c r="E721" s="89">
        <v>6.0586583625007063E-3</v>
      </c>
      <c r="F721" s="89">
        <v>7.8957436582323248E-3</v>
      </c>
      <c r="G721" s="90">
        <v>9.4836376228980401E-3</v>
      </c>
      <c r="H721" s="90">
        <v>1.0725101273272732E-2</v>
      </c>
      <c r="I721" s="90">
        <v>1.1668133056394312E-2</v>
      </c>
      <c r="J721" s="90">
        <v>1.2330670850657921E-2</v>
      </c>
    </row>
    <row r="722" spans="3:10" x14ac:dyDescent="0.25">
      <c r="C722" s="82">
        <v>1.6207179743520175E-2</v>
      </c>
      <c r="D722" s="89">
        <v>2.1205543173264577E-2</v>
      </c>
      <c r="E722" s="89">
        <v>2.5079085196643834E-2</v>
      </c>
      <c r="F722" s="89">
        <v>2.7926943500287259E-2</v>
      </c>
      <c r="G722" s="90">
        <v>3.0025935185579822E-2</v>
      </c>
      <c r="H722" s="90">
        <v>3.1454544019170985E-2</v>
      </c>
      <c r="I722" s="90">
        <v>3.2469931036796976E-2</v>
      </c>
      <c r="J722" s="90">
        <v>3.3071490654309699E-2</v>
      </c>
    </row>
    <row r="723" spans="3:10" x14ac:dyDescent="0.25">
      <c r="C723" s="82">
        <v>5.8800596857458191E-2</v>
      </c>
      <c r="D723" s="89">
        <v>6.4230237883919808E-2</v>
      </c>
      <c r="E723" s="89">
        <v>6.4608182635236697E-2</v>
      </c>
      <c r="F723" s="89">
        <v>6.2532861682065441E-2</v>
      </c>
      <c r="G723" s="90">
        <v>5.9702382546179093E-2</v>
      </c>
      <c r="H723" s="90">
        <v>5.6596862549669349E-2</v>
      </c>
      <c r="I723" s="90">
        <v>5.3683829487056425E-2</v>
      </c>
      <c r="J723" s="90">
        <v>5.0824340888087134E-2</v>
      </c>
    </row>
    <row r="724" spans="3:10" x14ac:dyDescent="0.25">
      <c r="C724" s="82">
        <v>9.8323029912101793E-3</v>
      </c>
      <c r="D724" s="89">
        <v>1.2637752027226329E-2</v>
      </c>
      <c r="E724" s="89">
        <v>1.4697942162108233E-2</v>
      </c>
      <c r="F724" s="89">
        <v>1.6134609849212049E-2</v>
      </c>
      <c r="G724" s="90">
        <v>1.7166119869316033E-2</v>
      </c>
      <c r="H724" s="90">
        <v>1.7884478693048947E-2</v>
      </c>
      <c r="I724" s="90">
        <v>1.8472205350741983E-2</v>
      </c>
      <c r="J724" s="90">
        <v>1.8954763784029712E-2</v>
      </c>
    </row>
    <row r="725" spans="3:10" x14ac:dyDescent="0.25">
      <c r="C725" s="82">
        <v>8.1374197991158793E-3</v>
      </c>
      <c r="D725" s="89">
        <v>1.1749817907889162E-2</v>
      </c>
      <c r="E725" s="89">
        <v>1.491396738694164E-2</v>
      </c>
      <c r="F725" s="89">
        <v>1.7445665321827505E-2</v>
      </c>
      <c r="G725" s="90">
        <v>1.9397472842422707E-2</v>
      </c>
      <c r="H725" s="90">
        <v>2.0793948307442502E-2</v>
      </c>
      <c r="I725" s="90">
        <v>2.1828999892733677E-2</v>
      </c>
      <c r="J725" s="90">
        <v>2.2548394795501945E-2</v>
      </c>
    </row>
    <row r="726" spans="3:10" x14ac:dyDescent="0.25">
      <c r="C726" s="82">
        <v>4.8231047596901519E-3</v>
      </c>
      <c r="D726" s="89">
        <v>8.4851976899804615E-3</v>
      </c>
      <c r="E726" s="89">
        <v>1.2557131217210396E-2</v>
      </c>
      <c r="F726" s="89">
        <v>1.6567818120425393E-2</v>
      </c>
      <c r="G726" s="90">
        <v>2.0271133315405671E-2</v>
      </c>
      <c r="H726" s="90">
        <v>2.3476710088359259E-2</v>
      </c>
      <c r="I726" s="90">
        <v>2.6255697089695013E-2</v>
      </c>
      <c r="J726" s="90">
        <v>2.8568706275810131E-2</v>
      </c>
    </row>
    <row r="727" spans="3:10" x14ac:dyDescent="0.25">
      <c r="C727" s="82">
        <v>0.11302753350119835</v>
      </c>
      <c r="D727" s="89">
        <v>8.6721492715553114E-2</v>
      </c>
      <c r="E727" s="89">
        <v>7.1964742895331182E-2</v>
      </c>
      <c r="F727" s="89">
        <v>6.3556324394225469E-2</v>
      </c>
      <c r="G727" s="90">
        <v>5.8852295558855662E-2</v>
      </c>
      <c r="H727" s="90">
        <v>5.610846908530049E-2</v>
      </c>
      <c r="I727" s="90">
        <v>5.4695374593778323E-2</v>
      </c>
      <c r="J727" s="90">
        <v>5.3931511915427409E-2</v>
      </c>
    </row>
    <row r="728" spans="3:10" x14ac:dyDescent="0.25">
      <c r="C728" s="82">
        <v>1.5280443709915898E-2</v>
      </c>
      <c r="D728" s="89">
        <v>1.9474355025262513E-2</v>
      </c>
      <c r="E728" s="89">
        <v>2.2671206838563576E-2</v>
      </c>
      <c r="F728" s="89">
        <v>2.5034711069892308E-2</v>
      </c>
      <c r="G728" s="90">
        <v>2.6853837551746546E-2</v>
      </c>
      <c r="H728" s="90">
        <v>2.8228788980499502E-2</v>
      </c>
      <c r="I728" s="90">
        <v>2.9413417257179587E-2</v>
      </c>
      <c r="J728" s="90">
        <v>3.0419407930823164E-2</v>
      </c>
    </row>
    <row r="729" spans="3:10" x14ac:dyDescent="0.25">
      <c r="C729" s="82">
        <v>2.5825000031134124E-2</v>
      </c>
      <c r="D729" s="89">
        <v>2.7116262215864946E-2</v>
      </c>
      <c r="E729" s="89">
        <v>2.7744977888244739E-2</v>
      </c>
      <c r="F729" s="89">
        <v>2.8076427686747136E-2</v>
      </c>
      <c r="G729" s="90">
        <v>2.8320744688354296E-2</v>
      </c>
      <c r="H729" s="90">
        <v>2.8419985347449672E-2</v>
      </c>
      <c r="I729" s="90">
        <v>2.8498722665571057E-2</v>
      </c>
      <c r="J729" s="90">
        <v>2.8474458083008723E-2</v>
      </c>
    </row>
    <row r="730" spans="3:10" x14ac:dyDescent="0.25">
      <c r="C730" s="82">
        <v>6.4299091327136458E-3</v>
      </c>
      <c r="D730" s="89">
        <v>1.0170483597506916E-2</v>
      </c>
      <c r="E730" s="89">
        <v>1.3662568066879507E-2</v>
      </c>
      <c r="F730" s="89">
        <v>1.6541482439274929E-2</v>
      </c>
      <c r="G730" s="90">
        <v>1.8768246246877677E-2</v>
      </c>
      <c r="H730" s="90">
        <v>2.0344325941048555E-2</v>
      </c>
      <c r="I730" s="90">
        <v>2.1460679033138193E-2</v>
      </c>
      <c r="J730" s="90">
        <v>2.2167112064421221E-2</v>
      </c>
    </row>
    <row r="731" spans="3:10" x14ac:dyDescent="0.25">
      <c r="C731" s="82">
        <v>5.4247895324996175E-3</v>
      </c>
      <c r="D731" s="89">
        <v>8.9136828897972628E-3</v>
      </c>
      <c r="E731" s="89">
        <v>1.2225671920937218E-2</v>
      </c>
      <c r="F731" s="89">
        <v>1.4985518819682377E-2</v>
      </c>
      <c r="G731" s="90">
        <v>1.7148408446874073E-2</v>
      </c>
      <c r="H731" s="90">
        <v>1.8714346474385305E-2</v>
      </c>
      <c r="I731" s="90">
        <v>1.9853389041709128E-2</v>
      </c>
      <c r="J731" s="90">
        <v>2.0605344498415227E-2</v>
      </c>
    </row>
    <row r="732" spans="3:10" x14ac:dyDescent="0.25">
      <c r="C732" s="82">
        <v>3.8360188584442699E-2</v>
      </c>
      <c r="D732" s="89">
        <v>3.6443175083718304E-2</v>
      </c>
      <c r="E732" s="89">
        <v>3.4247400361643886E-2</v>
      </c>
      <c r="F732" s="89">
        <v>3.2349028164863278E-2</v>
      </c>
      <c r="G732" s="90">
        <v>3.0962896017028011E-2</v>
      </c>
      <c r="H732" s="90">
        <v>2.9964123610470361E-2</v>
      </c>
      <c r="I732" s="90">
        <v>2.9433637281388807E-2</v>
      </c>
      <c r="J732" s="90">
        <v>2.9245914008309382E-2</v>
      </c>
    </row>
    <row r="733" spans="3:10" x14ac:dyDescent="0.25">
      <c r="C733" s="82">
        <v>2.4061577193551483E-3</v>
      </c>
      <c r="D733" s="89">
        <v>3.9035691030341623E-3</v>
      </c>
      <c r="E733" s="89">
        <v>5.467441714803011E-3</v>
      </c>
      <c r="F733" s="89">
        <v>6.9532010335723437E-3</v>
      </c>
      <c r="G733" s="90">
        <v>8.3075103069208522E-3</v>
      </c>
      <c r="H733" s="90">
        <v>9.4880232352446692E-3</v>
      </c>
      <c r="I733" s="90">
        <v>1.0551891190904803E-2</v>
      </c>
      <c r="J733" s="90">
        <v>1.1509835271217213E-2</v>
      </c>
    </row>
    <row r="734" spans="3:10" x14ac:dyDescent="0.25">
      <c r="C734" s="82">
        <v>2.4078355014461594E-2</v>
      </c>
      <c r="D734" s="89">
        <v>2.873858699627975E-2</v>
      </c>
      <c r="E734" s="89">
        <v>3.1809162752313089E-2</v>
      </c>
      <c r="F734" s="89">
        <v>3.3680169851272465E-2</v>
      </c>
      <c r="G734" s="90">
        <v>3.4753172008689395E-2</v>
      </c>
      <c r="H734" s="90">
        <v>3.5115080778388666E-2</v>
      </c>
      <c r="I734" s="90">
        <v>3.5037517545795267E-2</v>
      </c>
      <c r="J734" s="90">
        <v>3.4501405915870975E-2</v>
      </c>
    </row>
    <row r="735" spans="3:10" x14ac:dyDescent="0.25">
      <c r="C735" s="82">
        <v>1.0744643264675136E-2</v>
      </c>
      <c r="D735" s="89">
        <v>1.4281651701121586E-2</v>
      </c>
      <c r="E735" s="89">
        <v>1.7199771386451516E-2</v>
      </c>
      <c r="F735" s="89">
        <v>1.9454873678054211E-2</v>
      </c>
      <c r="G735" s="90">
        <v>2.1148587581064374E-2</v>
      </c>
      <c r="H735" s="90">
        <v>2.228975258433228E-2</v>
      </c>
      <c r="I735" s="90">
        <v>2.3051033621965162E-2</v>
      </c>
      <c r="J735" s="90">
        <v>2.3444297054271358E-2</v>
      </c>
    </row>
    <row r="736" spans="3:10" x14ac:dyDescent="0.25">
      <c r="C736" s="82">
        <v>4.7500667930821623E-3</v>
      </c>
      <c r="D736" s="89">
        <v>7.7208164465079263E-3</v>
      </c>
      <c r="E736" s="89">
        <v>1.0715898620876753E-2</v>
      </c>
      <c r="F736" s="89">
        <v>1.3390655560144979E-2</v>
      </c>
      <c r="G736" s="90">
        <v>1.5621138819320826E-2</v>
      </c>
      <c r="H736" s="90">
        <v>1.7335879632724434E-2</v>
      </c>
      <c r="I736" s="90">
        <v>1.8660166834357058E-2</v>
      </c>
      <c r="J736" s="90">
        <v>1.9631073072737454E-2</v>
      </c>
    </row>
    <row r="737" spans="3:10" x14ac:dyDescent="0.25">
      <c r="C737" s="82">
        <v>8.4841607478332651E-3</v>
      </c>
      <c r="D737" s="89">
        <v>1.2354902962813701E-2</v>
      </c>
      <c r="E737" s="89">
        <v>1.5405222339459663E-2</v>
      </c>
      <c r="F737" s="89">
        <v>1.745322811711808E-2</v>
      </c>
      <c r="G737" s="90">
        <v>1.8659703258117021E-2</v>
      </c>
      <c r="H737" s="90">
        <v>1.9161346339477508E-2</v>
      </c>
      <c r="I737" s="90">
        <v>1.9224457039260092E-2</v>
      </c>
      <c r="J737" s="90">
        <v>1.8947953877014638E-2</v>
      </c>
    </row>
    <row r="738" spans="3:10" x14ac:dyDescent="0.25">
      <c r="C738" s="82">
        <v>2.1301881551347594E-2</v>
      </c>
      <c r="D738" s="89">
        <v>2.4299609101699666E-2</v>
      </c>
      <c r="E738" s="89">
        <v>2.6395508667233284E-2</v>
      </c>
      <c r="F738" s="89">
        <v>2.7941620952237154E-2</v>
      </c>
      <c r="G738" s="90">
        <v>2.9223019039817402E-2</v>
      </c>
      <c r="H738" s="90">
        <v>3.0258890850079184E-2</v>
      </c>
      <c r="I738" s="90">
        <v>3.123871312567018E-2</v>
      </c>
      <c r="J738" s="90">
        <v>3.2110358066776631E-2</v>
      </c>
    </row>
    <row r="739" spans="3:10" x14ac:dyDescent="0.25">
      <c r="C739" s="82">
        <v>3.581884184734139E-3</v>
      </c>
      <c r="D739" s="89">
        <v>5.7015435166224218E-3</v>
      </c>
      <c r="E739" s="89">
        <v>7.7519668457804395E-3</v>
      </c>
      <c r="F739" s="89">
        <v>9.5456728881070131E-3</v>
      </c>
      <c r="G739" s="90">
        <v>1.106934119698863E-2</v>
      </c>
      <c r="H739" s="90">
        <v>1.2330838823319401E-2</v>
      </c>
      <c r="I739" s="90">
        <v>1.3455276550698414E-2</v>
      </c>
      <c r="J739" s="90">
        <v>1.4489380245848726E-2</v>
      </c>
    </row>
    <row r="740" spans="3:10" x14ac:dyDescent="0.25">
      <c r="C740" s="82">
        <v>1.7142721383924947E-2</v>
      </c>
      <c r="D740" s="89">
        <v>2.1778687169944098E-2</v>
      </c>
      <c r="E740" s="89">
        <v>2.5064719710669734E-2</v>
      </c>
      <c r="F740" s="89">
        <v>2.72583491969919E-2</v>
      </c>
      <c r="G740" s="90">
        <v>2.8755276698505614E-2</v>
      </c>
      <c r="H740" s="90">
        <v>2.9714169667600956E-2</v>
      </c>
      <c r="I740" s="90">
        <v>3.0427383525146501E-2</v>
      </c>
      <c r="J740" s="90">
        <v>3.091476759480551E-2</v>
      </c>
    </row>
    <row r="741" spans="3:10" x14ac:dyDescent="0.25">
      <c r="C741" s="82">
        <v>4.0840678828932102E-3</v>
      </c>
      <c r="D741" s="89">
        <v>7.6577902914074939E-3</v>
      </c>
      <c r="E741" s="89">
        <v>1.1415447404491871E-2</v>
      </c>
      <c r="F741" s="89">
        <v>1.4689113271396319E-2</v>
      </c>
      <c r="G741" s="90">
        <v>1.7233515995208448E-2</v>
      </c>
      <c r="H741" s="90">
        <v>1.898785734369E-2</v>
      </c>
      <c r="I741" s="90">
        <v>2.014525543509682E-2</v>
      </c>
      <c r="J741" s="90">
        <v>2.0794825006253403E-2</v>
      </c>
    </row>
    <row r="742" spans="3:10" x14ac:dyDescent="0.25">
      <c r="C742" s="82">
        <v>1.6129493287254257E-2</v>
      </c>
      <c r="D742" s="89">
        <v>2.1988941336341866E-2</v>
      </c>
      <c r="E742" s="89">
        <v>2.6275418684428446E-2</v>
      </c>
      <c r="F742" s="89">
        <v>2.9031689390731388E-2</v>
      </c>
      <c r="G742" s="90">
        <v>3.0649772523751537E-2</v>
      </c>
      <c r="H742" s="90">
        <v>3.133498707207788E-2</v>
      </c>
      <c r="I742" s="90">
        <v>3.1443927769240224E-2</v>
      </c>
      <c r="J742" s="90">
        <v>3.1047093252396945E-2</v>
      </c>
    </row>
    <row r="743" spans="3:10" x14ac:dyDescent="0.25">
      <c r="C743" s="82">
        <v>2.3135085566657707E-2</v>
      </c>
      <c r="D743" s="89">
        <v>2.8484534621698792E-2</v>
      </c>
      <c r="E743" s="89">
        <v>3.1898233870376012E-2</v>
      </c>
      <c r="F743" s="89">
        <v>3.3826499512650612E-2</v>
      </c>
      <c r="G743" s="90">
        <v>3.4813150649584242E-2</v>
      </c>
      <c r="H743" s="90">
        <v>3.5066066584397558E-2</v>
      </c>
      <c r="I743" s="90">
        <v>3.4937415135870349E-2</v>
      </c>
      <c r="J743" s="90">
        <v>3.4455940467696893E-2</v>
      </c>
    </row>
    <row r="744" spans="3:10" x14ac:dyDescent="0.25">
      <c r="C744" s="82">
        <v>9.6563242679929516E-3</v>
      </c>
      <c r="D744" s="89">
        <v>1.3530942336148644E-2</v>
      </c>
      <c r="E744" s="89">
        <v>1.6622120187825787E-2</v>
      </c>
      <c r="F744" s="89">
        <v>1.8865822813546755E-2</v>
      </c>
      <c r="G744" s="90">
        <v>2.0462717556057573E-2</v>
      </c>
      <c r="H744" s="90">
        <v>2.1536500031731878E-2</v>
      </c>
      <c r="I744" s="90">
        <v>2.2336989933943667E-2</v>
      </c>
      <c r="J744" s="90">
        <v>2.2921133179482748E-2</v>
      </c>
    </row>
    <row r="745" spans="3:10" x14ac:dyDescent="0.25">
      <c r="C745" s="82">
        <v>1.1780370759267727E-2</v>
      </c>
      <c r="D745" s="89">
        <v>1.6962264715773927E-2</v>
      </c>
      <c r="E745" s="89">
        <v>2.1336673962354943E-2</v>
      </c>
      <c r="F745" s="89">
        <v>2.4718586287448923E-2</v>
      </c>
      <c r="G745" s="90">
        <v>2.7296110512414946E-2</v>
      </c>
      <c r="H745" s="90">
        <v>2.9193280963871662E-2</v>
      </c>
      <c r="I745" s="90">
        <v>3.0728859545537744E-2</v>
      </c>
      <c r="J745" s="90">
        <v>3.1973324278485912E-2</v>
      </c>
    </row>
    <row r="746" spans="3:10" x14ac:dyDescent="0.25">
      <c r="C746" s="82">
        <v>1.6026075275360836E-2</v>
      </c>
      <c r="D746" s="89">
        <v>1.8178152717812739E-2</v>
      </c>
      <c r="E746" s="89">
        <v>1.9859915355071416E-2</v>
      </c>
      <c r="F746" s="89">
        <v>2.1203414954695275E-2</v>
      </c>
      <c r="G746" s="90">
        <v>2.2306696357080304E-2</v>
      </c>
      <c r="H746" s="90">
        <v>2.3103132776280115E-2</v>
      </c>
      <c r="I746" s="90">
        <v>2.3693143383210245E-2</v>
      </c>
      <c r="J746" s="90">
        <v>2.4023962809957066E-2</v>
      </c>
    </row>
    <row r="747" spans="3:10" x14ac:dyDescent="0.25">
      <c r="C747" s="82">
        <v>7.0414688868102445E-3</v>
      </c>
      <c r="D747" s="89">
        <v>9.8361438829836396E-3</v>
      </c>
      <c r="E747" s="89">
        <v>1.240878514316222E-2</v>
      </c>
      <c r="F747" s="89">
        <v>1.4629040575193691E-2</v>
      </c>
      <c r="G747" s="90">
        <v>1.6498716908314528E-2</v>
      </c>
      <c r="H747" s="90">
        <v>1.798644137502874E-2</v>
      </c>
      <c r="I747" s="90">
        <v>1.9218788465183746E-2</v>
      </c>
      <c r="J747" s="90">
        <v>2.0207680550828722E-2</v>
      </c>
    </row>
    <row r="748" spans="3:10" x14ac:dyDescent="0.25">
      <c r="C748" s="82">
        <v>5.5681390246381419E-3</v>
      </c>
      <c r="D748" s="89">
        <v>8.7453239097057614E-3</v>
      </c>
      <c r="E748" s="89">
        <v>1.1726643313236768E-2</v>
      </c>
      <c r="F748" s="89">
        <v>1.4208963310646234E-2</v>
      </c>
      <c r="G748" s="90">
        <v>1.6162729376881214E-2</v>
      </c>
      <c r="H748" s="90">
        <v>1.7599304023460251E-2</v>
      </c>
      <c r="I748" s="90">
        <v>1.8701670281512633E-2</v>
      </c>
      <c r="J748" s="90">
        <v>1.9535075968007173E-2</v>
      </c>
    </row>
    <row r="749" spans="3:10" x14ac:dyDescent="0.25">
      <c r="C749" s="82">
        <v>2.0306217823784127E-3</v>
      </c>
      <c r="D749" s="89">
        <v>3.595855802419598E-3</v>
      </c>
      <c r="E749" s="89">
        <v>5.2647071258145901E-3</v>
      </c>
      <c r="F749" s="89">
        <v>6.7900811313857685E-3</v>
      </c>
      <c r="G749" s="90">
        <v>8.053871749715549E-3</v>
      </c>
      <c r="H749" s="90">
        <v>8.9943589075535298E-3</v>
      </c>
      <c r="I749" s="90">
        <v>9.6764233556727239E-3</v>
      </c>
      <c r="J749" s="90">
        <v>1.0137088721736968E-2</v>
      </c>
    </row>
    <row r="750" spans="3:10" x14ac:dyDescent="0.25">
      <c r="C750" s="82">
        <v>3.5904916057961341E-3</v>
      </c>
      <c r="D750" s="89">
        <v>6.3131892602905264E-3</v>
      </c>
      <c r="E750" s="89">
        <v>9.2712020520231263E-3</v>
      </c>
      <c r="F750" s="89">
        <v>1.2086024229813702E-2</v>
      </c>
      <c r="G750" s="90">
        <v>1.4566548227251105E-2</v>
      </c>
      <c r="H750" s="90">
        <v>1.6576869701124767E-2</v>
      </c>
      <c r="I750" s="90">
        <v>1.8177889486854462E-2</v>
      </c>
      <c r="J750" s="90">
        <v>1.9362025846387371E-2</v>
      </c>
    </row>
    <row r="751" spans="3:10" x14ac:dyDescent="0.25">
      <c r="C751" s="82">
        <v>1.0888619089741348E-2</v>
      </c>
      <c r="D751" s="89">
        <v>1.2591681073596126E-2</v>
      </c>
      <c r="E751" s="89">
        <v>1.4007255983084624E-2</v>
      </c>
      <c r="F751" s="89">
        <v>1.5272590046330236E-2</v>
      </c>
      <c r="G751" s="90">
        <v>1.6503394777335131E-2</v>
      </c>
      <c r="H751" s="90">
        <v>1.7688625418537243E-2</v>
      </c>
      <c r="I751" s="90">
        <v>1.8932003972722072E-2</v>
      </c>
      <c r="J751" s="90">
        <v>2.0209261757019412E-2</v>
      </c>
    </row>
    <row r="752" spans="3:10" x14ac:dyDescent="0.25">
      <c r="C752" s="82">
        <v>8.9015396046505414E-3</v>
      </c>
      <c r="D752" s="89">
        <v>1.3711349657807761E-2</v>
      </c>
      <c r="E752" s="89">
        <v>1.8508959560843863E-2</v>
      </c>
      <c r="F752" s="89">
        <v>2.302930959240803E-2</v>
      </c>
      <c r="G752" s="90">
        <v>2.7308117806735047E-2</v>
      </c>
      <c r="H752" s="90">
        <v>3.1354314766671415E-2</v>
      </c>
      <c r="I752" s="90">
        <v>3.5428516715139066E-2</v>
      </c>
      <c r="J752" s="90">
        <v>3.9567012345004954E-2</v>
      </c>
    </row>
    <row r="753" spans="3:10" x14ac:dyDescent="0.25">
      <c r="C753" s="82">
        <v>5.2932990242642534E-3</v>
      </c>
      <c r="D753" s="89">
        <v>8.6672812390314411E-3</v>
      </c>
      <c r="E753" s="89">
        <v>1.1983869776688048E-2</v>
      </c>
      <c r="F753" s="89">
        <v>1.4851333412993549E-2</v>
      </c>
      <c r="G753" s="90">
        <v>1.7159526063655586E-2</v>
      </c>
      <c r="H753" s="90">
        <v>1.8857092193654858E-2</v>
      </c>
      <c r="I753" s="90">
        <v>2.0096642420506561E-2</v>
      </c>
      <c r="J753" s="90">
        <v>2.0926723917616019E-2</v>
      </c>
    </row>
    <row r="754" spans="3:10" x14ac:dyDescent="0.25">
      <c r="C754" s="82">
        <v>1.9934668804028055E-2</v>
      </c>
      <c r="D754" s="89">
        <v>2.4220361563278687E-2</v>
      </c>
      <c r="E754" s="89">
        <v>2.6664686792591551E-2</v>
      </c>
      <c r="F754" s="89">
        <v>2.7730852861738924E-2</v>
      </c>
      <c r="G754" s="90">
        <v>2.7977135955900474E-2</v>
      </c>
      <c r="H754" s="90">
        <v>2.7678519523160288E-2</v>
      </c>
      <c r="I754" s="90">
        <v>2.7202553115728195E-2</v>
      </c>
      <c r="J754" s="90">
        <v>2.6634587670880363E-2</v>
      </c>
    </row>
    <row r="755" spans="3:10" x14ac:dyDescent="0.25">
      <c r="C755" s="82">
        <v>7.5837358982130945E-3</v>
      </c>
      <c r="D755" s="89">
        <v>1.0454039385244192E-2</v>
      </c>
      <c r="E755" s="89">
        <v>1.2947028726485663E-2</v>
      </c>
      <c r="F755" s="89">
        <v>1.5011098837341037E-2</v>
      </c>
      <c r="G755" s="90">
        <v>1.6749402357675885E-2</v>
      </c>
      <c r="H755" s="90">
        <v>1.8213858610049909E-2</v>
      </c>
      <c r="I755" s="90">
        <v>1.9591832772390662E-2</v>
      </c>
      <c r="J755" s="90">
        <v>2.0935726209168129E-2</v>
      </c>
    </row>
    <row r="756" spans="3:10" x14ac:dyDescent="0.25">
      <c r="C756" s="82">
        <v>1.244033029117474E-2</v>
      </c>
      <c r="D756" s="89">
        <v>1.8501440538553748E-2</v>
      </c>
      <c r="E756" s="89">
        <v>2.375129362712932E-2</v>
      </c>
      <c r="F756" s="89">
        <v>2.7885097494012741E-2</v>
      </c>
      <c r="G756" s="90">
        <v>3.1074867457433028E-2</v>
      </c>
      <c r="H756" s="90">
        <v>3.3443864050810679E-2</v>
      </c>
      <c r="I756" s="90">
        <v>3.5342348278442168E-2</v>
      </c>
      <c r="J756" s="90">
        <v>3.6837653233349858E-2</v>
      </c>
    </row>
    <row r="757" spans="3:10" x14ac:dyDescent="0.25">
      <c r="C757" s="82">
        <v>8.2346306021789835E-3</v>
      </c>
      <c r="D757" s="89">
        <v>1.3808070566482649E-2</v>
      </c>
      <c r="E757" s="89">
        <v>1.9276764518208533E-2</v>
      </c>
      <c r="F757" s="89">
        <v>2.3958807168486633E-2</v>
      </c>
      <c r="G757" s="90">
        <v>2.7697762608633568E-2</v>
      </c>
      <c r="H757" s="90">
        <v>3.0447145591132999E-2</v>
      </c>
      <c r="I757" s="90">
        <v>3.2466436402642442E-2</v>
      </c>
      <c r="J757" s="90">
        <v>3.3813693059517001E-2</v>
      </c>
    </row>
    <row r="758" spans="3:10" x14ac:dyDescent="0.25">
      <c r="C758" s="82">
        <v>1.0593467519553425E-2</v>
      </c>
      <c r="D758" s="89">
        <v>1.2284161060897447E-2</v>
      </c>
      <c r="E758" s="89">
        <v>1.3457082200564841E-2</v>
      </c>
      <c r="F758" s="89">
        <v>1.4293701784626623E-2</v>
      </c>
      <c r="G758" s="90">
        <v>1.4957027430128458E-2</v>
      </c>
      <c r="H758" s="90">
        <v>1.5480536700568622E-2</v>
      </c>
      <c r="I758" s="90">
        <v>1.5989818958185839E-2</v>
      </c>
      <c r="J758" s="90">
        <v>1.649250130044471E-2</v>
      </c>
    </row>
    <row r="759" spans="3:10" x14ac:dyDescent="0.25">
      <c r="C759" s="82">
        <v>1.0332767944142278E-2</v>
      </c>
      <c r="D759" s="89">
        <v>1.6704738248475289E-2</v>
      </c>
      <c r="E759" s="89">
        <v>2.2712703991694463E-2</v>
      </c>
      <c r="F759" s="89">
        <v>2.769002924375507E-2</v>
      </c>
      <c r="G759" s="90">
        <v>3.1566948007194361E-2</v>
      </c>
      <c r="H759" s="90">
        <v>3.4356415134734072E-2</v>
      </c>
      <c r="I759" s="90">
        <v>3.637703835195473E-2</v>
      </c>
      <c r="J759" s="90">
        <v>3.7687539080443477E-2</v>
      </c>
    </row>
    <row r="760" spans="3:10" x14ac:dyDescent="0.25">
      <c r="C760" s="82">
        <v>9.6004246984355956E-3</v>
      </c>
      <c r="D760" s="89">
        <v>1.3275472772842261E-2</v>
      </c>
      <c r="E760" s="89">
        <v>1.6296026475257141E-2</v>
      </c>
      <c r="F760" s="89">
        <v>1.8533516920923466E-2</v>
      </c>
      <c r="G760" s="90">
        <v>2.0074565559902693E-2</v>
      </c>
      <c r="H760" s="90">
        <v>2.0953323037195538E-2</v>
      </c>
      <c r="I760" s="90">
        <v>2.1371263309165944E-2</v>
      </c>
      <c r="J760" s="90">
        <v>2.1382325415462457E-2</v>
      </c>
    </row>
    <row r="761" spans="3:10" x14ac:dyDescent="0.25">
      <c r="C761" s="82">
        <v>1.1014591393409646E-2</v>
      </c>
      <c r="D761" s="89">
        <v>1.3331160046409368E-2</v>
      </c>
      <c r="E761" s="89">
        <v>1.5234869145309898E-2</v>
      </c>
      <c r="F761" s="89">
        <v>1.6781622241067402E-2</v>
      </c>
      <c r="G761" s="90">
        <v>1.8056634310733306E-2</v>
      </c>
      <c r="H761" s="90">
        <v>1.9041033664572181E-2</v>
      </c>
      <c r="I761" s="90">
        <v>1.9863615473282158E-2</v>
      </c>
      <c r="J761" s="90">
        <v>2.0530612816882871E-2</v>
      </c>
    </row>
    <row r="762" spans="3:10" x14ac:dyDescent="0.25">
      <c r="C762" s="82">
        <v>2.0168232144035382E-2</v>
      </c>
      <c r="D762" s="89">
        <v>2.5429346341007276E-2</v>
      </c>
      <c r="E762" s="89">
        <v>2.8818297474588792E-2</v>
      </c>
      <c r="F762" s="89">
        <v>3.0654399081205007E-2</v>
      </c>
      <c r="G762" s="90">
        <v>3.1431322414143981E-2</v>
      </c>
      <c r="H762" s="90">
        <v>3.137356273879946E-2</v>
      </c>
      <c r="I762" s="90">
        <v>3.0844459341681115E-2</v>
      </c>
      <c r="J762" s="90">
        <v>2.9918930810353708E-2</v>
      </c>
    </row>
    <row r="763" spans="3:10" x14ac:dyDescent="0.25">
      <c r="C763" s="82">
        <v>4.9516540879789253E-2</v>
      </c>
      <c r="D763" s="89">
        <v>5.1013577056234403E-2</v>
      </c>
      <c r="E763" s="89">
        <v>5.0915716604836944E-2</v>
      </c>
      <c r="F763" s="89">
        <v>5.0226693390972944E-2</v>
      </c>
      <c r="G763" s="90">
        <v>4.9486751003675111E-2</v>
      </c>
      <c r="H763" s="90">
        <v>4.8662405045559728E-2</v>
      </c>
      <c r="I763" s="90">
        <v>4.7993327819565501E-2</v>
      </c>
      <c r="J763" s="90">
        <v>4.7343645437714028E-2</v>
      </c>
    </row>
    <row r="764" spans="3:10" x14ac:dyDescent="0.25">
      <c r="C764" s="82">
        <v>3.4614320327830263E-3</v>
      </c>
      <c r="D764" s="89">
        <v>5.5830107031899362E-3</v>
      </c>
      <c r="E764" s="89">
        <v>7.5889402337882793E-3</v>
      </c>
      <c r="F764" s="89">
        <v>9.2275628072523309E-3</v>
      </c>
      <c r="G764" s="90">
        <v>1.0449269195737401E-2</v>
      </c>
      <c r="H764" s="90">
        <v>1.1255166261513348E-2</v>
      </c>
      <c r="I764" s="90">
        <v>1.1771226659656898E-2</v>
      </c>
      <c r="J764" s="90">
        <v>1.2053806095875546E-2</v>
      </c>
    </row>
    <row r="765" spans="3:10" x14ac:dyDescent="0.25">
      <c r="C765" s="82">
        <v>1.8882620361803789E-3</v>
      </c>
      <c r="D765" s="89">
        <v>4.0665099043003484E-3</v>
      </c>
      <c r="E765" s="89">
        <v>6.8287934488871918E-3</v>
      </c>
      <c r="F765" s="89">
        <v>9.7139011384564794E-3</v>
      </c>
      <c r="G765" s="90">
        <v>1.2372611150656092E-2</v>
      </c>
      <c r="H765" s="90">
        <v>1.4552560472313764E-2</v>
      </c>
      <c r="I765" s="90">
        <v>1.6234061378424397E-2</v>
      </c>
      <c r="J765" s="90">
        <v>1.7388351310526583E-2</v>
      </c>
    </row>
    <row r="766" spans="3:10" x14ac:dyDescent="0.25">
      <c r="C766" s="82">
        <v>4.2967038585000096E-3</v>
      </c>
      <c r="D766" s="89">
        <v>6.7021708299557911E-3</v>
      </c>
      <c r="E766" s="89">
        <v>8.9663716701683365E-3</v>
      </c>
      <c r="F766" s="89">
        <v>1.0893954102740343E-2</v>
      </c>
      <c r="G766" s="90">
        <v>1.2495295219927482E-2</v>
      </c>
      <c r="H766" s="90">
        <v>1.380559544794744E-2</v>
      </c>
      <c r="I766" s="90">
        <v>1.4989114738298134E-2</v>
      </c>
      <c r="J766" s="90">
        <v>1.6117049554736019E-2</v>
      </c>
    </row>
    <row r="767" spans="3:10" x14ac:dyDescent="0.25">
      <c r="C767" s="82">
        <v>7.3808983491657895E-3</v>
      </c>
      <c r="D767" s="89">
        <v>1.0098276547260374E-2</v>
      </c>
      <c r="E767" s="89">
        <v>1.2320373607550859E-2</v>
      </c>
      <c r="F767" s="89">
        <v>1.4050371254632104E-2</v>
      </c>
      <c r="G767" s="90">
        <v>1.5443807060228198E-2</v>
      </c>
      <c r="H767" s="90">
        <v>1.6588882513913859E-2</v>
      </c>
      <c r="I767" s="90">
        <v>1.7677458751225367E-2</v>
      </c>
      <c r="J767" s="90">
        <v>1.8764886203507459E-2</v>
      </c>
    </row>
    <row r="768" spans="3:10" x14ac:dyDescent="0.25">
      <c r="C768" s="82">
        <v>1.42526274442683E-2</v>
      </c>
      <c r="D768" s="89">
        <v>1.5833454164807061E-2</v>
      </c>
      <c r="E768" s="89">
        <v>1.6925313578954059E-2</v>
      </c>
      <c r="F768" s="89">
        <v>1.7810043800742081E-2</v>
      </c>
      <c r="G768" s="90">
        <v>1.8701567445495847E-2</v>
      </c>
      <c r="H768" s="90">
        <v>1.9643513109141475E-2</v>
      </c>
      <c r="I768" s="90">
        <v>2.0799087231330938E-2</v>
      </c>
      <c r="J768" s="90">
        <v>2.2188265997479424E-2</v>
      </c>
    </row>
    <row r="769" spans="3:10" x14ac:dyDescent="0.25">
      <c r="C769" s="82">
        <v>4.3854576119188677E-3</v>
      </c>
      <c r="D769" s="89">
        <v>6.5951811154309446E-3</v>
      </c>
      <c r="E769" s="89">
        <v>8.700043598163773E-3</v>
      </c>
      <c r="F769" s="89">
        <v>1.0523903203953312E-2</v>
      </c>
      <c r="G769" s="90">
        <v>1.2023777498012939E-2</v>
      </c>
      <c r="H769" s="90">
        <v>1.3158572077444773E-2</v>
      </c>
      <c r="I769" s="90">
        <v>1.401880651313866E-2</v>
      </c>
      <c r="J769" s="90">
        <v>1.4624362799783004E-2</v>
      </c>
    </row>
    <row r="770" spans="3:10" x14ac:dyDescent="0.25">
      <c r="C770" s="82">
        <v>8.3400840167465237E-3</v>
      </c>
      <c r="D770" s="89">
        <v>1.1702351218299585E-2</v>
      </c>
      <c r="E770" s="89">
        <v>1.4616394820482284E-2</v>
      </c>
      <c r="F770" s="89">
        <v>1.695629404600953E-2</v>
      </c>
      <c r="G770" s="90">
        <v>1.8778288816913659E-2</v>
      </c>
      <c r="H770" s="90">
        <v>2.0086108553527594E-2</v>
      </c>
      <c r="I770" s="90">
        <v>2.1040703143514975E-2</v>
      </c>
      <c r="J770" s="90">
        <v>2.1662618396669817E-2</v>
      </c>
    </row>
    <row r="771" spans="3:10" x14ac:dyDescent="0.25">
      <c r="C771" s="82">
        <v>2.7647187217670323E-2</v>
      </c>
      <c r="D771" s="89">
        <v>3.6169120173949444E-2</v>
      </c>
      <c r="E771" s="89">
        <v>4.3230379626462055E-2</v>
      </c>
      <c r="F771" s="89">
        <v>4.9007402711351677E-2</v>
      </c>
      <c r="G771" s="90">
        <v>5.3967967202282648E-2</v>
      </c>
      <c r="H771" s="90">
        <v>5.8254611847297195E-2</v>
      </c>
      <c r="I771" s="90">
        <v>6.2343126777900867E-2</v>
      </c>
      <c r="J771" s="90">
        <v>6.6202419309114385E-2</v>
      </c>
    </row>
    <row r="772" spans="3:10" x14ac:dyDescent="0.25">
      <c r="C772" s="82">
        <v>4.4870528183507015E-3</v>
      </c>
      <c r="D772" s="89">
        <v>6.8571191247149763E-3</v>
      </c>
      <c r="E772" s="89">
        <v>9.3673008320391375E-3</v>
      </c>
      <c r="F772" s="89">
        <v>1.1833188055258926E-2</v>
      </c>
      <c r="G772" s="90">
        <v>1.4156957243481521E-2</v>
      </c>
      <c r="H772" s="90">
        <v>1.6224897851042308E-2</v>
      </c>
      <c r="I772" s="90">
        <v>1.8086651865726305E-2</v>
      </c>
      <c r="J772" s="90">
        <v>1.9718453428346834E-2</v>
      </c>
    </row>
    <row r="773" spans="3:10" x14ac:dyDescent="0.25">
      <c r="C773" s="82">
        <v>1.7883117064857385E-3</v>
      </c>
      <c r="D773" s="89">
        <v>3.8377113782761328E-3</v>
      </c>
      <c r="E773" s="89">
        <v>6.4363883099855272E-3</v>
      </c>
      <c r="F773" s="89">
        <v>9.1769625853097992E-3</v>
      </c>
      <c r="G773" s="90">
        <v>1.1769840459720087E-2</v>
      </c>
      <c r="H773" s="90">
        <v>1.4010922253632244E-2</v>
      </c>
      <c r="I773" s="90">
        <v>1.5898317640797015E-2</v>
      </c>
      <c r="J773" s="90">
        <v>1.7396136660550669E-2</v>
      </c>
    </row>
    <row r="774" spans="3:10" x14ac:dyDescent="0.25">
      <c r="C774" s="82">
        <v>1.4545608397648511E-2</v>
      </c>
      <c r="D774" s="89">
        <v>1.6991276563957752E-2</v>
      </c>
      <c r="E774" s="89">
        <v>1.8783485363342508E-2</v>
      </c>
      <c r="F774" s="89">
        <v>2.0136326956030005E-2</v>
      </c>
      <c r="G774" s="90">
        <v>2.1232322859751587E-2</v>
      </c>
      <c r="H774" s="90">
        <v>2.2068085337253723E-2</v>
      </c>
      <c r="I774" s="90">
        <v>2.276917139164723E-2</v>
      </c>
      <c r="J774" s="90">
        <v>2.3292560641331478E-2</v>
      </c>
    </row>
    <row r="775" spans="3:10" x14ac:dyDescent="0.25">
      <c r="C775" s="82">
        <v>2.5308916539112082E-2</v>
      </c>
      <c r="D775" s="89">
        <v>2.7545821667688E-2</v>
      </c>
      <c r="E775" s="89">
        <v>2.8684706751887657E-2</v>
      </c>
      <c r="F775" s="89">
        <v>2.9228286691703242E-2</v>
      </c>
      <c r="G775" s="90">
        <v>2.9507001188298108E-2</v>
      </c>
      <c r="H775" s="90">
        <v>2.9531353586376777E-2</v>
      </c>
      <c r="I775" s="90">
        <v>2.9469512039504157E-2</v>
      </c>
      <c r="J775" s="90">
        <v>2.9256160668885377E-2</v>
      </c>
    </row>
    <row r="776" spans="3:10" x14ac:dyDescent="0.25">
      <c r="C776" s="82">
        <v>1.8217973203032298E-2</v>
      </c>
      <c r="D776" s="89">
        <v>2.0891313099713628E-2</v>
      </c>
      <c r="E776" s="89">
        <v>2.2990098524709374E-2</v>
      </c>
      <c r="F776" s="89">
        <v>2.4726187150130172E-2</v>
      </c>
      <c r="G776" s="90">
        <v>2.6271336751420727E-2</v>
      </c>
      <c r="H776" s="90">
        <v>2.7587323594549948E-2</v>
      </c>
      <c r="I776" s="90">
        <v>2.8810240269358509E-2</v>
      </c>
      <c r="J776" s="90">
        <v>2.9869110398958461E-2</v>
      </c>
    </row>
    <row r="777" spans="3:10" x14ac:dyDescent="0.25">
      <c r="C777" s="82">
        <v>7.1617664720795603E-3</v>
      </c>
      <c r="D777" s="89">
        <v>9.3490351615260672E-3</v>
      </c>
      <c r="E777" s="89">
        <v>1.1355285930017923E-2</v>
      </c>
      <c r="F777" s="89">
        <v>1.3188226848518633E-2</v>
      </c>
      <c r="G777" s="90">
        <v>1.4919566720889888E-2</v>
      </c>
      <c r="H777" s="90">
        <v>1.6556214660788687E-2</v>
      </c>
      <c r="I777" s="90">
        <v>1.8234960867356032E-2</v>
      </c>
      <c r="J777" s="90">
        <v>1.9987687599311115E-2</v>
      </c>
    </row>
    <row r="778" spans="3:10" x14ac:dyDescent="0.25">
      <c r="C778" s="82">
        <v>2.6073410513989381E-2</v>
      </c>
      <c r="D778" s="89">
        <v>3.4656710167226948E-2</v>
      </c>
      <c r="E778" s="89">
        <v>4.0301879967240169E-2</v>
      </c>
      <c r="F778" s="89">
        <v>4.3321896376078819E-2</v>
      </c>
      <c r="G778" s="90">
        <v>4.4552941385371712E-2</v>
      </c>
      <c r="H778" s="90">
        <v>4.4483412614619716E-2</v>
      </c>
      <c r="I778" s="90">
        <v>4.3738686557346099E-2</v>
      </c>
      <c r="J778" s="90">
        <v>4.2466809572759438E-2</v>
      </c>
    </row>
    <row r="779" spans="3:10" x14ac:dyDescent="0.25">
      <c r="C779" s="82">
        <v>2.5825620309760677E-3</v>
      </c>
      <c r="D779" s="89">
        <v>4.6484745690551265E-3</v>
      </c>
      <c r="E779" s="89">
        <v>6.9762913639312913E-3</v>
      </c>
      <c r="F779" s="89">
        <v>9.280382318486902E-3</v>
      </c>
      <c r="G779" s="90">
        <v>1.1408006368318829E-2</v>
      </c>
      <c r="H779" s="90">
        <v>1.325085553564561E-2</v>
      </c>
      <c r="I779" s="90">
        <v>1.4859751943050075E-2</v>
      </c>
      <c r="J779" s="90">
        <v>1.6231907934532726E-2</v>
      </c>
    </row>
    <row r="780" spans="3:10" x14ac:dyDescent="0.25">
      <c r="C780" s="82">
        <v>5.249725527394309E-3</v>
      </c>
      <c r="D780" s="89">
        <v>8.1896316429069648E-3</v>
      </c>
      <c r="E780" s="89">
        <v>1.098977789447924E-2</v>
      </c>
      <c r="F780" s="89">
        <v>1.3425991787628391E-2</v>
      </c>
      <c r="G780" s="90">
        <v>1.5498685041704435E-2</v>
      </c>
      <c r="H780" s="90">
        <v>1.7217389077861557E-2</v>
      </c>
      <c r="I780" s="90">
        <v>1.8744143582564557E-2</v>
      </c>
      <c r="J780" s="90">
        <v>2.0127822536329054E-2</v>
      </c>
    </row>
    <row r="781" spans="3:10" x14ac:dyDescent="0.25">
      <c r="C781" s="82">
        <v>1.0060215376875965E-2</v>
      </c>
      <c r="D781" s="89">
        <v>1.5556493661282323E-2</v>
      </c>
      <c r="E781" s="89">
        <v>2.0273544517696168E-2</v>
      </c>
      <c r="F781" s="89">
        <v>2.3779912971058581E-2</v>
      </c>
      <c r="G781" s="90">
        <v>2.6200489580742451E-2</v>
      </c>
      <c r="H781" s="90">
        <v>2.7695043933277742E-2</v>
      </c>
      <c r="I781" s="90">
        <v>2.8631573659064335E-2</v>
      </c>
      <c r="J781" s="90">
        <v>2.9137156100374144E-2</v>
      </c>
    </row>
    <row r="782" spans="3:10" x14ac:dyDescent="0.25">
      <c r="C782" s="82">
        <v>9.3067348728646838E-3</v>
      </c>
      <c r="D782" s="89">
        <v>1.3222981847143914E-2</v>
      </c>
      <c r="E782" s="89">
        <v>1.6668742045741279E-2</v>
      </c>
      <c r="F782" s="89">
        <v>1.9535497225413562E-2</v>
      </c>
      <c r="G782" s="90">
        <v>2.1939406654227105E-2</v>
      </c>
      <c r="H782" s="90">
        <v>2.3928929972722696E-2</v>
      </c>
      <c r="I782" s="90">
        <v>2.5722292585277858E-2</v>
      </c>
      <c r="J782" s="90">
        <v>2.7355019191039841E-2</v>
      </c>
    </row>
    <row r="783" spans="3:10" x14ac:dyDescent="0.25">
      <c r="C783" s="82">
        <v>1.0791472068877244E-2</v>
      </c>
      <c r="D783" s="89">
        <v>1.3984802362123327E-2</v>
      </c>
      <c r="E783" s="89">
        <v>1.6469477430046297E-2</v>
      </c>
      <c r="F783" s="89">
        <v>1.8333034325689571E-2</v>
      </c>
      <c r="G783" s="90">
        <v>1.9781707274198673E-2</v>
      </c>
      <c r="H783" s="90">
        <v>2.0896953193531902E-2</v>
      </c>
      <c r="I783" s="90">
        <v>2.1878210105468362E-2</v>
      </c>
      <c r="J783" s="90">
        <v>2.2745916143419413E-2</v>
      </c>
    </row>
    <row r="784" spans="3:10" x14ac:dyDescent="0.25">
      <c r="C784" s="82">
        <v>1.4758883719554741E-2</v>
      </c>
      <c r="D784" s="89">
        <v>2.1771056106173792E-2</v>
      </c>
      <c r="E784" s="89">
        <v>2.7585242656239392E-2</v>
      </c>
      <c r="F784" s="89">
        <v>3.1954990892500965E-2</v>
      </c>
      <c r="G784" s="90">
        <v>3.5198048350356233E-2</v>
      </c>
      <c r="H784" s="90">
        <v>3.7519795855176709E-2</v>
      </c>
      <c r="I784" s="90">
        <v>3.9318603219747311E-2</v>
      </c>
      <c r="J784" s="90">
        <v>4.0629329095510022E-2</v>
      </c>
    </row>
    <row r="785" spans="3:10" x14ac:dyDescent="0.25">
      <c r="C785" s="82">
        <v>3.4938520166002927E-2</v>
      </c>
      <c r="D785" s="89">
        <v>3.5036407091751098E-2</v>
      </c>
      <c r="E785" s="89">
        <v>3.3891107951135188E-2</v>
      </c>
      <c r="F785" s="89">
        <v>3.2423238626714479E-2</v>
      </c>
      <c r="G785" s="90">
        <v>3.1083948195657369E-2</v>
      </c>
      <c r="H785" s="90">
        <v>2.9871226217531903E-2</v>
      </c>
      <c r="I785" s="90">
        <v>2.8921981502874651E-2</v>
      </c>
      <c r="J785" s="90">
        <v>2.8136992136203014E-2</v>
      </c>
    </row>
    <row r="786" spans="3:10" x14ac:dyDescent="0.25">
      <c r="C786" s="82">
        <v>6.8434915032858923E-2</v>
      </c>
      <c r="D786" s="89">
        <v>6.859681154242156E-2</v>
      </c>
      <c r="E786" s="89">
        <v>6.6965256897697556E-2</v>
      </c>
      <c r="F786" s="89">
        <v>6.4993042048329883E-2</v>
      </c>
      <c r="G786" s="90">
        <v>6.3333843524916569E-2</v>
      </c>
      <c r="H786" s="90">
        <v>6.1814115318636668E-2</v>
      </c>
      <c r="I786" s="90">
        <v>6.0577541021444074E-2</v>
      </c>
      <c r="J786" s="90">
        <v>5.928677903822404E-2</v>
      </c>
    </row>
    <row r="787" spans="3:10" x14ac:dyDescent="0.25">
      <c r="C787" s="82">
        <v>8.9074910308461642E-3</v>
      </c>
      <c r="D787" s="89">
        <v>1.2730914188467158E-2</v>
      </c>
      <c r="E787" s="89">
        <v>1.5978980894203024E-2</v>
      </c>
      <c r="F787" s="89">
        <v>1.8501051295259887E-2</v>
      </c>
      <c r="G787" s="90">
        <v>2.0395071507844597E-2</v>
      </c>
      <c r="H787" s="90">
        <v>2.1705847755529115E-2</v>
      </c>
      <c r="I787" s="90">
        <v>2.2631449683314809E-2</v>
      </c>
      <c r="J787" s="90">
        <v>2.3197452172394214E-2</v>
      </c>
    </row>
    <row r="788" spans="3:10" x14ac:dyDescent="0.25">
      <c r="C788" s="82">
        <v>5.0644575172149381E-3</v>
      </c>
      <c r="D788" s="89">
        <v>7.1983770648549562E-3</v>
      </c>
      <c r="E788" s="89">
        <v>9.0705292369143604E-3</v>
      </c>
      <c r="F788" s="89">
        <v>1.0575922057491749E-2</v>
      </c>
      <c r="G788" s="90">
        <v>1.1740287617582152E-2</v>
      </c>
      <c r="H788" s="90">
        <v>1.2574180941258849E-2</v>
      </c>
      <c r="I788" s="90">
        <v>1.3198268978931631E-2</v>
      </c>
      <c r="J788" s="90">
        <v>1.3651012985066107E-2</v>
      </c>
    </row>
    <row r="789" spans="3:10" x14ac:dyDescent="0.25">
      <c r="C789" s="82">
        <v>3.9447985720921777E-3</v>
      </c>
      <c r="D789" s="89">
        <v>8.6296914717303441E-3</v>
      </c>
      <c r="E789" s="89">
        <v>1.4605652574307302E-2</v>
      </c>
      <c r="F789" s="89">
        <v>2.0891820946517977E-2</v>
      </c>
      <c r="G789" s="90">
        <v>2.6817668976669491E-2</v>
      </c>
      <c r="H789" s="90">
        <v>3.1956786156380056E-2</v>
      </c>
      <c r="I789" s="90">
        <v>3.6357215138435296E-2</v>
      </c>
      <c r="J789" s="90">
        <v>3.9967149888493654E-2</v>
      </c>
    </row>
    <row r="790" spans="3:10" x14ac:dyDescent="0.25">
      <c r="C790" s="82">
        <v>1.3059552148253004E-2</v>
      </c>
      <c r="D790" s="89">
        <v>1.7781724704789701E-2</v>
      </c>
      <c r="E790" s="89">
        <v>2.1766874537431133E-2</v>
      </c>
      <c r="F790" s="89">
        <v>2.4955883132623091E-2</v>
      </c>
      <c r="G790" s="90">
        <v>2.7497929852236428E-2</v>
      </c>
      <c r="H790" s="90">
        <v>2.9411859100037924E-2</v>
      </c>
      <c r="I790" s="90">
        <v>3.0911728481656228E-2</v>
      </c>
      <c r="J790" s="90">
        <v>3.198637642587731E-2</v>
      </c>
    </row>
    <row r="791" spans="3:10" x14ac:dyDescent="0.25">
      <c r="C791" s="82">
        <v>8.5928424581896579E-3</v>
      </c>
      <c r="D791" s="89">
        <v>1.1684859944291484E-2</v>
      </c>
      <c r="E791" s="89">
        <v>1.4370293440887435E-2</v>
      </c>
      <c r="F791" s="89">
        <v>1.661209288939558E-2</v>
      </c>
      <c r="G791" s="90">
        <v>1.8519333575367652E-2</v>
      </c>
      <c r="H791" s="90">
        <v>2.0131255407883082E-2</v>
      </c>
      <c r="I791" s="90">
        <v>2.1631808163426757E-2</v>
      </c>
      <c r="J791" s="90">
        <v>2.3054237348162979E-2</v>
      </c>
    </row>
    <row r="792" spans="3:10" x14ac:dyDescent="0.25">
      <c r="C792" s="82">
        <v>4.7597095539095398E-3</v>
      </c>
      <c r="D792" s="89">
        <v>7.9798337926599069E-3</v>
      </c>
      <c r="E792" s="89">
        <v>1.1169540265264608E-2</v>
      </c>
      <c r="F792" s="89">
        <v>1.3953950967532512E-2</v>
      </c>
      <c r="G792" s="90">
        <v>1.6261772813235674E-2</v>
      </c>
      <c r="H792" s="90">
        <v>1.808417662358704E-2</v>
      </c>
      <c r="I792" s="90">
        <v>1.9589674058276184E-2</v>
      </c>
      <c r="J792" s="90">
        <v>2.0822843735188595E-2</v>
      </c>
    </row>
    <row r="793" spans="3:10" x14ac:dyDescent="0.25">
      <c r="C793" s="82">
        <v>4.6929706750880526E-3</v>
      </c>
      <c r="D793" s="89">
        <v>8.1339933386662452E-3</v>
      </c>
      <c r="E793" s="89">
        <v>1.1719557861728343E-2</v>
      </c>
      <c r="F793" s="89">
        <v>1.4987325773298459E-2</v>
      </c>
      <c r="G793" s="90">
        <v>1.7772393598737689E-2</v>
      </c>
      <c r="H793" s="90">
        <v>1.9995386014437729E-2</v>
      </c>
      <c r="I793" s="90">
        <v>2.1802132956154473E-2</v>
      </c>
      <c r="J793" s="90">
        <v>2.3228515131517618E-2</v>
      </c>
    </row>
    <row r="794" spans="3:10" x14ac:dyDescent="0.25">
      <c r="C794" s="82">
        <v>1.0757732477033825E-2</v>
      </c>
      <c r="D794" s="89">
        <v>1.4907691225609062E-2</v>
      </c>
      <c r="E794" s="89">
        <v>1.825430141335645E-2</v>
      </c>
      <c r="F794" s="89">
        <v>2.0770775803271489E-2</v>
      </c>
      <c r="G794" s="90">
        <v>2.268548134033558E-2</v>
      </c>
      <c r="H794" s="90">
        <v>2.4128848876613224E-2</v>
      </c>
      <c r="I794" s="90">
        <v>2.5370773252964794E-2</v>
      </c>
      <c r="J794" s="90">
        <v>2.6466717521572904E-2</v>
      </c>
    </row>
    <row r="795" spans="3:10" x14ac:dyDescent="0.25">
      <c r="C795" s="82">
        <v>1.5602785715483508E-3</v>
      </c>
      <c r="D795" s="89">
        <v>3.440369542161439E-3</v>
      </c>
      <c r="E795" s="89">
        <v>5.8899316083804096E-3</v>
      </c>
      <c r="F795" s="89">
        <v>8.5203798764858004E-3</v>
      </c>
      <c r="G795" s="90">
        <v>1.1026896231044548E-2</v>
      </c>
      <c r="H795" s="90">
        <v>1.3182656875278757E-2</v>
      </c>
      <c r="I795" s="90">
        <v>1.4960444403564675E-2</v>
      </c>
      <c r="J795" s="90">
        <v>1.6312494792424404E-2</v>
      </c>
    </row>
    <row r="796" spans="3:10" x14ac:dyDescent="0.25">
      <c r="C796" s="82">
        <v>3.7950593700067877E-3</v>
      </c>
      <c r="D796" s="89">
        <v>5.6904301471790179E-3</v>
      </c>
      <c r="E796" s="89">
        <v>7.4064832249096978E-3</v>
      </c>
      <c r="F796" s="89">
        <v>8.8407844260870588E-3</v>
      </c>
      <c r="G796" s="90">
        <v>1.0026852756484817E-2</v>
      </c>
      <c r="H796" s="90">
        <v>1.0985487127168547E-2</v>
      </c>
      <c r="I796" s="90">
        <v>1.1821595628374744E-2</v>
      </c>
      <c r="J796" s="90">
        <v>1.2558811506234476E-2</v>
      </c>
    </row>
    <row r="797" spans="3:10" x14ac:dyDescent="0.25">
      <c r="C797" s="82">
        <v>7.0703194496597715E-3</v>
      </c>
      <c r="D797" s="89">
        <v>1.1106190404772303E-2</v>
      </c>
      <c r="E797" s="89">
        <v>1.5124086725626765E-2</v>
      </c>
      <c r="F797" s="89">
        <v>1.8836017005702036E-2</v>
      </c>
      <c r="G797" s="90">
        <v>2.223247930646513E-2</v>
      </c>
      <c r="H797" s="90">
        <v>2.5307074669559115E-2</v>
      </c>
      <c r="I797" s="90">
        <v>2.8271707661490845E-2</v>
      </c>
      <c r="J797" s="90">
        <v>3.1166349427358405E-2</v>
      </c>
    </row>
    <row r="798" spans="3:10" x14ac:dyDescent="0.25">
      <c r="C798" s="82">
        <v>6.4574333220281327E-3</v>
      </c>
      <c r="D798" s="89">
        <v>9.7512804803679964E-3</v>
      </c>
      <c r="E798" s="89">
        <v>1.290282781942185E-2</v>
      </c>
      <c r="F798" s="89">
        <v>1.5653664113522751E-2</v>
      </c>
      <c r="G798" s="90">
        <v>1.7949445673262742E-2</v>
      </c>
      <c r="H798" s="90">
        <v>1.9737807098980247E-2</v>
      </c>
      <c r="I798" s="90">
        <v>2.1155904261708509E-2</v>
      </c>
      <c r="J798" s="90">
        <v>2.2224924937230682E-2</v>
      </c>
    </row>
    <row r="799" spans="3:10" x14ac:dyDescent="0.25">
      <c r="C799" s="82">
        <v>1.0237858469710773E-2</v>
      </c>
      <c r="D799" s="89">
        <v>1.2965626568843744E-2</v>
      </c>
      <c r="E799" s="89">
        <v>1.496543129050892E-2</v>
      </c>
      <c r="F799" s="89">
        <v>1.6329901540053589E-2</v>
      </c>
      <c r="G799" s="90">
        <v>1.7236165692120862E-2</v>
      </c>
      <c r="H799" s="90">
        <v>1.7747747930542138E-2</v>
      </c>
      <c r="I799" s="90">
        <v>1.8038514071789642E-2</v>
      </c>
      <c r="J799" s="90">
        <v>1.8143188971336505E-2</v>
      </c>
    </row>
    <row r="800" spans="3:10" x14ac:dyDescent="0.25">
      <c r="C800" s="82">
        <v>1.2828349128920325E-2</v>
      </c>
      <c r="D800" s="89">
        <v>1.8027852438213515E-2</v>
      </c>
      <c r="E800" s="89">
        <v>2.2326194493122734E-2</v>
      </c>
      <c r="F800" s="89">
        <v>2.5576090551843195E-2</v>
      </c>
      <c r="G800" s="90">
        <v>2.7944863703174696E-2</v>
      </c>
      <c r="H800" s="90">
        <v>2.9497898301948284E-2</v>
      </c>
      <c r="I800" s="90">
        <v>3.0493824402438151E-2</v>
      </c>
      <c r="J800" s="90">
        <v>3.0951868076541527E-2</v>
      </c>
    </row>
    <row r="801" spans="3:10" x14ac:dyDescent="0.25">
      <c r="C801" s="82">
        <v>8.8029587974878393E-3</v>
      </c>
      <c r="D801" s="89">
        <v>1.165051521929107E-2</v>
      </c>
      <c r="E801" s="89">
        <v>1.3980222218817819E-2</v>
      </c>
      <c r="F801" s="89">
        <v>1.5832559928397452E-2</v>
      </c>
      <c r="G801" s="90">
        <v>1.7360856970087355E-2</v>
      </c>
      <c r="H801" s="90">
        <v>1.8622798117056853E-2</v>
      </c>
      <c r="I801" s="90">
        <v>1.9793394220661356E-2</v>
      </c>
      <c r="J801" s="90">
        <v>2.0901990966221591E-2</v>
      </c>
    </row>
    <row r="802" spans="3:10" x14ac:dyDescent="0.25">
      <c r="C802" s="82">
        <v>1.4476222063942536E-2</v>
      </c>
      <c r="D802" s="89">
        <v>1.7836498923580916E-2</v>
      </c>
      <c r="E802" s="89">
        <v>2.0335694756686461E-2</v>
      </c>
      <c r="F802" s="89">
        <v>2.2111418870071259E-2</v>
      </c>
      <c r="G802" s="90">
        <v>2.3366353144314376E-2</v>
      </c>
      <c r="H802" s="90">
        <v>2.4138916921810291E-2</v>
      </c>
      <c r="I802" s="90">
        <v>2.4618540095202195E-2</v>
      </c>
      <c r="J802" s="90">
        <v>2.4807601816016572E-2</v>
      </c>
    </row>
    <row r="803" spans="3:10" x14ac:dyDescent="0.25">
      <c r="C803" s="82">
        <v>3.4433744786510571E-3</v>
      </c>
      <c r="D803" s="89">
        <v>6.3179950045265153E-3</v>
      </c>
      <c r="E803" s="89">
        <v>9.5724217209099145E-3</v>
      </c>
      <c r="F803" s="89">
        <v>1.2779709526084065E-2</v>
      </c>
      <c r="G803" s="90">
        <v>1.5708544098718986E-2</v>
      </c>
      <c r="H803" s="90">
        <v>1.820136243993184E-2</v>
      </c>
      <c r="I803" s="90">
        <v>2.0326768282052501E-2</v>
      </c>
      <c r="J803" s="90">
        <v>2.2083881361095542E-2</v>
      </c>
    </row>
    <row r="804" spans="3:10" x14ac:dyDescent="0.25">
      <c r="C804" s="82">
        <v>3.0381558759237485E-2</v>
      </c>
      <c r="D804" s="89">
        <v>2.9480504144876359E-2</v>
      </c>
      <c r="E804" s="89">
        <v>2.8637792276144016E-2</v>
      </c>
      <c r="F804" s="89">
        <v>2.8077269335642266E-2</v>
      </c>
      <c r="G804" s="90">
        <v>2.7861758226816354E-2</v>
      </c>
      <c r="H804" s="90">
        <v>2.7827958317198007E-2</v>
      </c>
      <c r="I804" s="90">
        <v>2.8028664969817724E-2</v>
      </c>
      <c r="J804" s="90">
        <v>2.8337020580203306E-2</v>
      </c>
    </row>
    <row r="805" spans="3:10" x14ac:dyDescent="0.25">
      <c r="C805" s="82">
        <v>2.0034982333592662E-3</v>
      </c>
      <c r="D805" s="89">
        <v>3.7113295675685995E-3</v>
      </c>
      <c r="E805" s="89">
        <v>5.5579140984919617E-3</v>
      </c>
      <c r="F805" s="89">
        <v>7.2473664734810034E-3</v>
      </c>
      <c r="G805" s="90">
        <v>8.6558277469441589E-3</v>
      </c>
      <c r="H805" s="90">
        <v>9.7407521309896099E-3</v>
      </c>
      <c r="I805" s="90">
        <v>1.0596144077349552E-2</v>
      </c>
      <c r="J805" s="90">
        <v>1.1275546027817791E-2</v>
      </c>
    </row>
    <row r="806" spans="3:10" x14ac:dyDescent="0.25">
      <c r="C806" s="82">
        <v>2.1781573482659192E-2</v>
      </c>
      <c r="D806" s="89">
        <v>2.4000680228150263E-2</v>
      </c>
      <c r="E806" s="89">
        <v>2.5129240841109523E-2</v>
      </c>
      <c r="F806" s="89">
        <v>2.5612114361515285E-2</v>
      </c>
      <c r="G806" s="90">
        <v>2.5768397447500879E-2</v>
      </c>
      <c r="H806" s="90">
        <v>2.5647352560502094E-2</v>
      </c>
      <c r="I806" s="90">
        <v>2.5440722784854226E-2</v>
      </c>
      <c r="J806" s="90">
        <v>2.513996324090299E-2</v>
      </c>
    </row>
    <row r="807" spans="3:10" x14ac:dyDescent="0.25">
      <c r="C807" s="82">
        <v>1.4780441155427095E-2</v>
      </c>
      <c r="D807" s="89">
        <v>1.6435991942106362E-2</v>
      </c>
      <c r="E807" s="89">
        <v>1.7589589882793858E-2</v>
      </c>
      <c r="F807" s="89">
        <v>1.8498483986723741E-2</v>
      </c>
      <c r="G807" s="90">
        <v>1.9351305916763234E-2</v>
      </c>
      <c r="H807" s="90">
        <v>2.0160849410552524E-2</v>
      </c>
      <c r="I807" s="90">
        <v>2.1062210582239761E-2</v>
      </c>
      <c r="J807" s="90">
        <v>2.2040799600597599E-2</v>
      </c>
    </row>
    <row r="808" spans="3:10" x14ac:dyDescent="0.25">
      <c r="C808" s="82">
        <v>3.4864961505246213E-2</v>
      </c>
      <c r="D808" s="89">
        <v>4.4017843548521056E-2</v>
      </c>
      <c r="E808" s="89">
        <v>4.9692740215114148E-2</v>
      </c>
      <c r="F808" s="89">
        <v>5.2598132873402599E-2</v>
      </c>
      <c r="G808" s="90">
        <v>5.3751238076271773E-2</v>
      </c>
      <c r="H808" s="90">
        <v>5.3641983748169031E-2</v>
      </c>
      <c r="I808" s="90">
        <v>5.2918037434271044E-2</v>
      </c>
      <c r="J808" s="90">
        <v>5.1664253020903189E-2</v>
      </c>
    </row>
    <row r="809" spans="3:10" x14ac:dyDescent="0.25">
      <c r="C809" s="82">
        <v>9.873364922765103E-3</v>
      </c>
      <c r="D809" s="89">
        <v>1.2554495067773388E-2</v>
      </c>
      <c r="E809" s="89">
        <v>1.4703538705956743E-2</v>
      </c>
      <c r="F809" s="89">
        <v>1.6319163654398408E-2</v>
      </c>
      <c r="G809" s="90">
        <v>1.7487522050826203E-2</v>
      </c>
      <c r="H809" s="90">
        <v>1.8215142021255463E-2</v>
      </c>
      <c r="I809" s="90">
        <v>1.8654528142936756E-2</v>
      </c>
      <c r="J809" s="90">
        <v>1.8838278570749063E-2</v>
      </c>
    </row>
    <row r="810" spans="3:10" x14ac:dyDescent="0.25">
      <c r="C810" s="82">
        <v>1.4203973419127486E-2</v>
      </c>
      <c r="D810" s="89">
        <v>1.6430671435316201E-2</v>
      </c>
      <c r="E810" s="89">
        <v>1.7837616068683886E-2</v>
      </c>
      <c r="F810" s="89">
        <v>1.8701983560677954E-2</v>
      </c>
      <c r="G810" s="90">
        <v>1.9270115539511735E-2</v>
      </c>
      <c r="H810" s="90">
        <v>1.960549307983063E-2</v>
      </c>
      <c r="I810" s="90">
        <v>1.9876683575845166E-2</v>
      </c>
      <c r="J810" s="90">
        <v>2.0092590640050475E-2</v>
      </c>
    </row>
    <row r="811" spans="3:10" x14ac:dyDescent="0.25">
      <c r="C811" s="82">
        <v>1.5558384611021417E-2</v>
      </c>
      <c r="D811" s="89">
        <v>1.8340918822847267E-2</v>
      </c>
      <c r="E811" s="89">
        <v>2.0071849172590951E-2</v>
      </c>
      <c r="F811" s="89">
        <v>2.1071538411561772E-2</v>
      </c>
      <c r="G811" s="90">
        <v>2.1646760616491078E-2</v>
      </c>
      <c r="H811" s="90">
        <v>2.1888925394011619E-2</v>
      </c>
      <c r="I811" s="90">
        <v>2.1991930990523368E-2</v>
      </c>
      <c r="J811" s="90">
        <v>2.1959244717975734E-2</v>
      </c>
    </row>
    <row r="812" spans="3:10" x14ac:dyDescent="0.25">
      <c r="C812" s="82">
        <v>1.3220380185286325E-2</v>
      </c>
      <c r="D812" s="89">
        <v>2.0465674437185059E-2</v>
      </c>
      <c r="E812" s="89">
        <v>2.724258614170353E-2</v>
      </c>
      <c r="F812" s="89">
        <v>3.3047573860070546E-2</v>
      </c>
      <c r="G812" s="90">
        <v>3.7964345528557868E-2</v>
      </c>
      <c r="H812" s="90">
        <v>4.2083296394334307E-2</v>
      </c>
      <c r="I812" s="90">
        <v>4.5821335836433337E-2</v>
      </c>
      <c r="J812" s="90">
        <v>4.9256631048676842E-2</v>
      </c>
    </row>
    <row r="813" spans="3:10" x14ac:dyDescent="0.25">
      <c r="C813" s="82">
        <v>1.581999723358778E-3</v>
      </c>
      <c r="D813" s="89">
        <v>3.2818672646182882E-3</v>
      </c>
      <c r="E813" s="89">
        <v>5.341280421862069E-3</v>
      </c>
      <c r="F813" s="89">
        <v>7.4069269381562613E-3</v>
      </c>
      <c r="G813" s="90">
        <v>9.256573358676393E-3</v>
      </c>
      <c r="H813" s="90">
        <v>1.0760875863476248E-2</v>
      </c>
      <c r="I813" s="90">
        <v>1.1960803271869045E-2</v>
      </c>
      <c r="J813" s="90">
        <v>1.2874005238251246E-2</v>
      </c>
    </row>
    <row r="814" spans="3:10" x14ac:dyDescent="0.25">
      <c r="C814" s="82">
        <v>2.3189186194205497E-3</v>
      </c>
      <c r="D814" s="89">
        <v>4.0309989344417211E-3</v>
      </c>
      <c r="E814" s="89">
        <v>5.7393612712387217E-3</v>
      </c>
      <c r="F814" s="89">
        <v>7.1587524834827781E-3</v>
      </c>
      <c r="G814" s="90">
        <v>8.1802883272768332E-3</v>
      </c>
      <c r="H814" s="90">
        <v>8.7701116855795954E-3</v>
      </c>
      <c r="I814" s="90">
        <v>9.0230331773884249E-3</v>
      </c>
      <c r="J814" s="90">
        <v>9.0017261502587063E-3</v>
      </c>
    </row>
    <row r="815" spans="3:10" x14ac:dyDescent="0.25">
      <c r="C815" s="82">
        <v>9.1707205177288774E-3</v>
      </c>
      <c r="D815" s="89">
        <v>1.2817934747454471E-2</v>
      </c>
      <c r="E815" s="89">
        <v>1.600472746124957E-2</v>
      </c>
      <c r="F815" s="89">
        <v>1.861312686900499E-2</v>
      </c>
      <c r="G815" s="90">
        <v>2.0712239006040176E-2</v>
      </c>
      <c r="H815" s="90">
        <v>2.2303289618250011E-2</v>
      </c>
      <c r="I815" s="90">
        <v>2.355285456334397E-2</v>
      </c>
      <c r="J815" s="90">
        <v>2.4464492321894047E-2</v>
      </c>
    </row>
    <row r="816" spans="3:10" x14ac:dyDescent="0.25">
      <c r="C816" s="82">
        <v>2.1962202121634474E-3</v>
      </c>
      <c r="D816" s="89">
        <v>3.8040957753461245E-3</v>
      </c>
      <c r="E816" s="89">
        <v>5.5420516638570554E-3</v>
      </c>
      <c r="F816" s="89">
        <v>7.2073206725016279E-3</v>
      </c>
      <c r="G816" s="90">
        <v>8.7093888000042263E-3</v>
      </c>
      <c r="H816" s="90">
        <v>9.9890268576935202E-3</v>
      </c>
      <c r="I816" s="90">
        <v>1.110394664292538E-2</v>
      </c>
      <c r="J816" s="90">
        <v>1.2069931007527245E-2</v>
      </c>
    </row>
    <row r="817" spans="3:10" x14ac:dyDescent="0.25">
      <c r="C817" s="82">
        <v>4.5303704535519643E-2</v>
      </c>
      <c r="D817" s="89">
        <v>4.9201856672680955E-2</v>
      </c>
      <c r="E817" s="89">
        <v>5.0947368812333936E-2</v>
      </c>
      <c r="F817" s="89">
        <v>5.1565357442992225E-2</v>
      </c>
      <c r="G817" s="90">
        <v>5.1720078968853417E-2</v>
      </c>
      <c r="H817" s="90">
        <v>5.1459153622214059E-2</v>
      </c>
      <c r="I817" s="90">
        <v>5.1064774091020844E-2</v>
      </c>
      <c r="J817" s="90">
        <v>5.0381644429092057E-2</v>
      </c>
    </row>
    <row r="818" spans="3:10" x14ac:dyDescent="0.25">
      <c r="C818" s="82">
        <v>6.2238349725862192E-3</v>
      </c>
      <c r="D818" s="89">
        <v>9.7429231309894022E-3</v>
      </c>
      <c r="E818" s="89">
        <v>1.3027557564247118E-2</v>
      </c>
      <c r="F818" s="89">
        <v>1.5756996919372556E-2</v>
      </c>
      <c r="G818" s="90">
        <v>1.7900937463718822E-2</v>
      </c>
      <c r="H818" s="90">
        <v>1.9458167225947006E-2</v>
      </c>
      <c r="I818" s="90">
        <v>2.0608537815448212E-2</v>
      </c>
      <c r="J818" s="90">
        <v>2.1400941778604955E-2</v>
      </c>
    </row>
    <row r="819" spans="3:10" x14ac:dyDescent="0.25">
      <c r="C819" s="82">
        <v>2.5406173517798086E-2</v>
      </c>
      <c r="D819" s="89">
        <v>2.4424197240600253E-2</v>
      </c>
      <c r="E819" s="89">
        <v>2.3395360811208309E-2</v>
      </c>
      <c r="F819" s="89">
        <v>2.251735240884651E-2</v>
      </c>
      <c r="G819" s="90">
        <v>2.1856342997138394E-2</v>
      </c>
      <c r="H819" s="90">
        <v>2.1300648172152586E-2</v>
      </c>
      <c r="I819" s="90">
        <v>2.0909969791044754E-2</v>
      </c>
      <c r="J819" s="90">
        <v>2.0607795358427876E-2</v>
      </c>
    </row>
    <row r="820" spans="3:10" x14ac:dyDescent="0.25">
      <c r="C820" s="82">
        <v>8.3395886140248607E-3</v>
      </c>
      <c r="D820" s="89">
        <v>1.408924581184849E-2</v>
      </c>
      <c r="E820" s="89">
        <v>1.9768038009970484E-2</v>
      </c>
      <c r="F820" s="89">
        <v>2.4698178068886238E-2</v>
      </c>
      <c r="G820" s="90">
        <v>2.8740280271439753E-2</v>
      </c>
      <c r="H820" s="90">
        <v>3.1842045266366456E-2</v>
      </c>
      <c r="I820" s="90">
        <v>3.4241474163795742E-2</v>
      </c>
      <c r="J820" s="90">
        <v>3.5949859481467894E-2</v>
      </c>
    </row>
    <row r="821" spans="3:10" x14ac:dyDescent="0.25">
      <c r="C821" s="82">
        <v>6.705442260566785E-3</v>
      </c>
      <c r="D821" s="89">
        <v>9.1539736737973817E-3</v>
      </c>
      <c r="E821" s="89">
        <v>1.1275241726678341E-2</v>
      </c>
      <c r="F821" s="89">
        <v>1.3005314232661729E-2</v>
      </c>
      <c r="G821" s="90">
        <v>1.4384932331058592E-2</v>
      </c>
      <c r="H821" s="90">
        <v>1.5400745047840817E-2</v>
      </c>
      <c r="I821" s="90">
        <v>1.6159698799830705E-2</v>
      </c>
      <c r="J821" s="90">
        <v>1.6666348525237556E-2</v>
      </c>
    </row>
    <row r="822" spans="3:10" x14ac:dyDescent="0.25">
      <c r="C822" s="82">
        <v>2.6726215800390273E-2</v>
      </c>
      <c r="D822" s="89">
        <v>2.9042319648998904E-2</v>
      </c>
      <c r="E822" s="89">
        <v>3.1040240587755702E-2</v>
      </c>
      <c r="F822" s="89">
        <v>3.2986068890730413E-2</v>
      </c>
      <c r="G822" s="90">
        <v>3.5041489345778914E-2</v>
      </c>
      <c r="H822" s="90">
        <v>3.7084399389725534E-2</v>
      </c>
      <c r="I822" s="90">
        <v>3.9231462324384847E-2</v>
      </c>
      <c r="J822" s="90">
        <v>4.1323660226403547E-2</v>
      </c>
    </row>
    <row r="823" spans="3:10" x14ac:dyDescent="0.25">
      <c r="C823" s="82">
        <v>1.462228802589067E-2</v>
      </c>
      <c r="D823" s="89">
        <v>1.8285945747943563E-2</v>
      </c>
      <c r="E823" s="89">
        <v>2.0547167169171595E-2</v>
      </c>
      <c r="F823" s="89">
        <v>2.1700172499840638E-2</v>
      </c>
      <c r="G823" s="90">
        <v>2.2137218992520909E-2</v>
      </c>
      <c r="H823" s="90">
        <v>2.203291018502079E-2</v>
      </c>
      <c r="I823" s="90">
        <v>2.1642128918962854E-2</v>
      </c>
      <c r="J823" s="90">
        <v>2.1008338246327432E-2</v>
      </c>
    </row>
    <row r="824" spans="3:10" x14ac:dyDescent="0.25">
      <c r="C824" s="82">
        <v>1.3205027426127213E-2</v>
      </c>
      <c r="D824" s="89">
        <v>1.6572092913822226E-2</v>
      </c>
      <c r="E824" s="89">
        <v>1.8906234233161016E-2</v>
      </c>
      <c r="F824" s="89">
        <v>2.047737305128932E-2</v>
      </c>
      <c r="G824" s="90">
        <v>2.161791985345736E-2</v>
      </c>
      <c r="H824" s="90">
        <v>2.2456725069535811E-2</v>
      </c>
      <c r="I824" s="90">
        <v>2.3217032529226383E-2</v>
      </c>
      <c r="J824" s="90">
        <v>2.392142539795673E-2</v>
      </c>
    </row>
    <row r="825" spans="3:10" x14ac:dyDescent="0.25">
      <c r="C825" s="82">
        <v>8.8369582676167905E-3</v>
      </c>
      <c r="D825" s="89">
        <v>1.1361221017401356E-2</v>
      </c>
      <c r="E825" s="89">
        <v>1.3219841927466405E-2</v>
      </c>
      <c r="F825" s="89">
        <v>1.4483908611344132E-2</v>
      </c>
      <c r="G825" s="90">
        <v>1.5318348377454863E-2</v>
      </c>
      <c r="H825" s="90">
        <v>1.5789408693373773E-2</v>
      </c>
      <c r="I825" s="90">
        <v>1.6056848833589085E-2</v>
      </c>
      <c r="J825" s="90">
        <v>1.6151313256518363E-2</v>
      </c>
    </row>
    <row r="826" spans="3:10" x14ac:dyDescent="0.25">
      <c r="C826" s="82">
        <v>8.9048760223457216E-3</v>
      </c>
      <c r="D826" s="89">
        <v>1.3932041845384886E-2</v>
      </c>
      <c r="E826" s="89">
        <v>1.8864455011120034E-2</v>
      </c>
      <c r="F826" s="89">
        <v>2.3299951393498431E-2</v>
      </c>
      <c r="G826" s="90">
        <v>2.7197115459439047E-2</v>
      </c>
      <c r="H826" s="90">
        <v>3.0531477807891789E-2</v>
      </c>
      <c r="I826" s="90">
        <v>3.3545646918833112E-2</v>
      </c>
      <c r="J826" s="90">
        <v>3.6264875492994154E-2</v>
      </c>
    </row>
    <row r="827" spans="3:10" x14ac:dyDescent="0.25">
      <c r="C827" s="82">
        <v>3.8292821495804425E-3</v>
      </c>
      <c r="D827" s="89">
        <v>5.8908026614324996E-3</v>
      </c>
      <c r="E827" s="89">
        <v>7.7875920902318015E-3</v>
      </c>
      <c r="F827" s="89">
        <v>9.3375938646488368E-3</v>
      </c>
      <c r="G827" s="90">
        <v>1.0531302121576604E-2</v>
      </c>
      <c r="H827" s="90">
        <v>1.1383494196352786E-2</v>
      </c>
      <c r="I827" s="90">
        <v>1.2023273819646432E-2</v>
      </c>
      <c r="J827" s="90">
        <v>1.2508275982625451E-2</v>
      </c>
    </row>
    <row r="828" spans="3:10" x14ac:dyDescent="0.25">
      <c r="C828" s="82">
        <v>7.640753135514316E-3</v>
      </c>
      <c r="D828" s="89">
        <v>1.0607066076455309E-2</v>
      </c>
      <c r="E828" s="89">
        <v>1.3306164575806056E-2</v>
      </c>
      <c r="F828" s="89">
        <v>1.5655275608017178E-2</v>
      </c>
      <c r="G828" s="90">
        <v>1.7700676280334782E-2</v>
      </c>
      <c r="H828" s="90">
        <v>1.9428189866532213E-2</v>
      </c>
      <c r="I828" s="90">
        <v>2.0973114350828912E-2</v>
      </c>
      <c r="J828" s="90">
        <v>2.2336609479314849E-2</v>
      </c>
    </row>
    <row r="829" spans="3:10" x14ac:dyDescent="0.25">
      <c r="C829" s="82">
        <v>9.9986762766026936E-3</v>
      </c>
      <c r="D829" s="89">
        <v>1.4852173316449471E-2</v>
      </c>
      <c r="E829" s="89">
        <v>1.9297211275284051E-2</v>
      </c>
      <c r="F829" s="89">
        <v>2.3021559216968829E-2</v>
      </c>
      <c r="G829" s="90">
        <v>2.603793176353749E-2</v>
      </c>
      <c r="H829" s="90">
        <v>2.8340247631735278E-2</v>
      </c>
      <c r="I829" s="90">
        <v>3.0162523979677506E-2</v>
      </c>
      <c r="J829" s="90">
        <v>3.1543607603514615E-2</v>
      </c>
    </row>
    <row r="830" spans="3:10" x14ac:dyDescent="0.25">
      <c r="C830" s="82">
        <v>2.8996507831004332E-3</v>
      </c>
      <c r="D830" s="89">
        <v>4.478489189836685E-3</v>
      </c>
      <c r="E830" s="89">
        <v>6.0643512899297798E-3</v>
      </c>
      <c r="F830" s="89">
        <v>7.51120649538611E-3</v>
      </c>
      <c r="G830" s="90">
        <v>8.7593776533249536E-3</v>
      </c>
      <c r="H830" s="90">
        <v>9.756489655784106E-3</v>
      </c>
      <c r="I830" s="90">
        <v>1.055738699551434E-2</v>
      </c>
      <c r="J830" s="90">
        <v>1.1174957974009848E-2</v>
      </c>
    </row>
    <row r="831" spans="3:10" x14ac:dyDescent="0.25">
      <c r="C831" s="82">
        <v>1.2478793379328224E-2</v>
      </c>
      <c r="D831" s="89">
        <v>1.7406916487625514E-2</v>
      </c>
      <c r="E831" s="89">
        <v>2.156121308086998E-2</v>
      </c>
      <c r="F831" s="89">
        <v>2.4776887723658703E-2</v>
      </c>
      <c r="G831" s="90">
        <v>2.719966418085186E-2</v>
      </c>
      <c r="H831" s="90">
        <v>2.8914806682882235E-2</v>
      </c>
      <c r="I831" s="90">
        <v>3.0225651629080037E-2</v>
      </c>
      <c r="J831" s="90">
        <v>3.120840793869557E-2</v>
      </c>
    </row>
    <row r="832" spans="3:10" x14ac:dyDescent="0.25">
      <c r="C832" s="82">
        <v>1.4941996956454581E-2</v>
      </c>
      <c r="D832" s="89">
        <v>2.0705232452921211E-2</v>
      </c>
      <c r="E832" s="89">
        <v>2.5399165063844809E-2</v>
      </c>
      <c r="F832" s="89">
        <v>2.8888146177830514E-2</v>
      </c>
      <c r="G832" s="90">
        <v>3.1399283740314844E-2</v>
      </c>
      <c r="H832" s="90">
        <v>3.3058683992160581E-2</v>
      </c>
      <c r="I832" s="90">
        <v>3.4213584222064046E-2</v>
      </c>
      <c r="J832" s="90">
        <v>3.4933711688791613E-2</v>
      </c>
    </row>
    <row r="833" spans="3:10" x14ac:dyDescent="0.25">
      <c r="C833" s="82">
        <v>3.0106951475618607E-2</v>
      </c>
      <c r="D833" s="89">
        <v>3.1529525873799757E-2</v>
      </c>
      <c r="E833" s="89">
        <v>3.1990854678424732E-2</v>
      </c>
      <c r="F833" s="89">
        <v>3.2059319784626207E-2</v>
      </c>
      <c r="G833" s="90">
        <v>3.20414135439758E-2</v>
      </c>
      <c r="H833" s="90">
        <v>3.1881445140677839E-2</v>
      </c>
      <c r="I833" s="90">
        <v>3.1700623283085302E-2</v>
      </c>
      <c r="J833" s="90">
        <v>3.1377236151415383E-2</v>
      </c>
    </row>
    <row r="834" spans="3:10" x14ac:dyDescent="0.25">
      <c r="C834" s="82">
        <v>1.2486677243769451E-2</v>
      </c>
      <c r="D834" s="89">
        <v>1.5395845418180978E-2</v>
      </c>
      <c r="E834" s="89">
        <v>1.7537658592330606E-2</v>
      </c>
      <c r="F834" s="89">
        <v>1.9115307505276617E-2</v>
      </c>
      <c r="G834" s="90">
        <v>2.0374958408553696E-2</v>
      </c>
      <c r="H834" s="90">
        <v>2.1393726448358723E-2</v>
      </c>
      <c r="I834" s="90">
        <v>2.2357441807205808E-2</v>
      </c>
      <c r="J834" s="90">
        <v>2.326813482021722E-2</v>
      </c>
    </row>
    <row r="835" spans="3:10" x14ac:dyDescent="0.25">
      <c r="C835" s="82">
        <v>1.3372158892377868E-2</v>
      </c>
      <c r="D835" s="89">
        <v>1.6969539788516102E-2</v>
      </c>
      <c r="E835" s="89">
        <v>1.9629832041012818E-2</v>
      </c>
      <c r="F835" s="89">
        <v>2.1485920459541012E-2</v>
      </c>
      <c r="G835" s="90">
        <v>2.2785633084317778E-2</v>
      </c>
      <c r="H835" s="90">
        <v>2.362236330599574E-2</v>
      </c>
      <c r="I835" s="90">
        <v>2.4225845226014685E-2</v>
      </c>
      <c r="J835" s="90">
        <v>2.4629235311902857E-2</v>
      </c>
    </row>
    <row r="836" spans="3:10" x14ac:dyDescent="0.25">
      <c r="C836" s="82">
        <v>1.2343087276986062E-2</v>
      </c>
      <c r="D836" s="89">
        <v>1.6169691536821525E-2</v>
      </c>
      <c r="E836" s="89">
        <v>1.8960034216786225E-2</v>
      </c>
      <c r="F836" s="89">
        <v>2.0784541617261922E-2</v>
      </c>
      <c r="G836" s="90">
        <v>2.1891258034559463E-2</v>
      </c>
      <c r="H836" s="90">
        <v>2.2393242737147837E-2</v>
      </c>
      <c r="I836" s="90">
        <v>2.2527938281060651E-2</v>
      </c>
      <c r="J836" s="90">
        <v>2.233850557071685E-2</v>
      </c>
    </row>
    <row r="837" spans="3:10" x14ac:dyDescent="0.25">
      <c r="C837" s="82">
        <v>5.793214459530098E-2</v>
      </c>
      <c r="D837" s="89">
        <v>5.6667920819915257E-2</v>
      </c>
      <c r="E837" s="89">
        <v>5.5040606039799544E-2</v>
      </c>
      <c r="F837" s="89">
        <v>5.3475103045813287E-2</v>
      </c>
      <c r="G837" s="90">
        <v>5.210564216916333E-2</v>
      </c>
      <c r="H837" s="90">
        <v>5.0652962172192582E-2</v>
      </c>
      <c r="I837" s="90">
        <v>4.9250613766712158E-2</v>
      </c>
      <c r="J837" s="90">
        <v>4.7710784016009304E-2</v>
      </c>
    </row>
    <row r="838" spans="3:10" x14ac:dyDescent="0.25">
      <c r="C838" s="82">
        <v>1.2665487550033385E-2</v>
      </c>
      <c r="D838" s="89">
        <v>1.5134640821219484E-2</v>
      </c>
      <c r="E838" s="89">
        <v>1.6909338815642491E-2</v>
      </c>
      <c r="F838" s="89">
        <v>1.8154501380273552E-2</v>
      </c>
      <c r="G838" s="90">
        <v>1.9033888280784807E-2</v>
      </c>
      <c r="H838" s="90">
        <v>1.9554613043727159E-2</v>
      </c>
      <c r="I838" s="90">
        <v>1.9845446135909176E-2</v>
      </c>
      <c r="J838" s="90">
        <v>1.9892370867034749E-2</v>
      </c>
    </row>
    <row r="839" spans="3:10" x14ac:dyDescent="0.25">
      <c r="C839" s="82">
        <v>2.7136340491896734E-2</v>
      </c>
      <c r="D839" s="89">
        <v>2.8511305768079909E-2</v>
      </c>
      <c r="E839" s="89">
        <v>2.8513705332001302E-2</v>
      </c>
      <c r="F839" s="89">
        <v>2.7902569253044421E-2</v>
      </c>
      <c r="G839" s="90">
        <v>2.7153861605380167E-2</v>
      </c>
      <c r="H839" s="90">
        <v>2.6363290857861724E-2</v>
      </c>
      <c r="I839" s="90">
        <v>2.572625801222015E-2</v>
      </c>
      <c r="J839" s="90">
        <v>2.5203664190407385E-2</v>
      </c>
    </row>
    <row r="840" spans="3:10" x14ac:dyDescent="0.25">
      <c r="C840" s="82">
        <v>6.4261270542370534E-3</v>
      </c>
      <c r="D840" s="89">
        <v>9.0648712004156948E-3</v>
      </c>
      <c r="E840" s="89">
        <v>1.1349319995552417E-2</v>
      </c>
      <c r="F840" s="89">
        <v>1.3188609548831928E-2</v>
      </c>
      <c r="G840" s="90">
        <v>1.4643311476300462E-2</v>
      </c>
      <c r="H840" s="90">
        <v>1.5735125123767121E-2</v>
      </c>
      <c r="I840" s="90">
        <v>1.6607470720610178E-2</v>
      </c>
      <c r="J840" s="90">
        <v>1.7292400284642608E-2</v>
      </c>
    </row>
    <row r="841" spans="3:10" x14ac:dyDescent="0.25">
      <c r="C841" s="82">
        <v>1.5477879895391011E-2</v>
      </c>
      <c r="D841" s="89">
        <v>1.4952634392309689E-2</v>
      </c>
      <c r="E841" s="89">
        <v>1.4604235364358399E-2</v>
      </c>
      <c r="F841" s="89">
        <v>1.4447366668416489E-2</v>
      </c>
      <c r="G841" s="90">
        <v>1.4476226631081958E-2</v>
      </c>
      <c r="H841" s="90">
        <v>1.4604833578372545E-2</v>
      </c>
      <c r="I841" s="90">
        <v>1.4881020644487266E-2</v>
      </c>
      <c r="J841" s="90">
        <v>1.5271430349947148E-2</v>
      </c>
    </row>
    <row r="842" spans="3:10" x14ac:dyDescent="0.25">
      <c r="C842" s="82">
        <v>1.5908374394629977E-2</v>
      </c>
      <c r="D842" s="89">
        <v>2.0122789437097961E-2</v>
      </c>
      <c r="E842" s="89">
        <v>2.2909058498012381E-2</v>
      </c>
      <c r="F842" s="89">
        <v>2.4461189528970591E-2</v>
      </c>
      <c r="G842" s="90">
        <v>2.5133229542202259E-2</v>
      </c>
      <c r="H842" s="90">
        <v>2.5093137079392546E-2</v>
      </c>
      <c r="I842" s="90">
        <v>2.4639861689772374E-2</v>
      </c>
      <c r="J842" s="90">
        <v>2.3850970314803911E-2</v>
      </c>
    </row>
    <row r="843" spans="3:10" x14ac:dyDescent="0.25">
      <c r="C843" s="82">
        <v>1.1721257173452437E-2</v>
      </c>
      <c r="D843" s="89">
        <v>1.7823234582543524E-2</v>
      </c>
      <c r="E843" s="89">
        <v>2.3260224591120832E-2</v>
      </c>
      <c r="F843" s="89">
        <v>2.7558665985071326E-2</v>
      </c>
      <c r="G843" s="90">
        <v>3.0751863314454366E-2</v>
      </c>
      <c r="H843" s="90">
        <v>3.2894742561478313E-2</v>
      </c>
      <c r="I843" s="90">
        <v>3.432419618767079E-2</v>
      </c>
      <c r="J843" s="90">
        <v>3.5135967426311504E-2</v>
      </c>
    </row>
    <row r="844" spans="3:10" x14ac:dyDescent="0.25">
      <c r="C844" s="82">
        <v>6.8526392998106882E-3</v>
      </c>
      <c r="D844" s="89">
        <v>1.0080906328779048E-2</v>
      </c>
      <c r="E844" s="89">
        <v>1.3013442110012562E-2</v>
      </c>
      <c r="F844" s="89">
        <v>1.5445152885217649E-2</v>
      </c>
      <c r="G844" s="90">
        <v>1.7393456161225673E-2</v>
      </c>
      <c r="H844" s="90">
        <v>1.8872841107124574E-2</v>
      </c>
      <c r="I844" s="90">
        <v>2.0064879294901028E-2</v>
      </c>
      <c r="J844" s="90">
        <v>2.1021767408760113E-2</v>
      </c>
    </row>
    <row r="845" spans="3:10" x14ac:dyDescent="0.25">
      <c r="C845" s="82">
        <v>5.4644184304316196E-2</v>
      </c>
      <c r="D845" s="89">
        <v>6.0591636796975185E-2</v>
      </c>
      <c r="E845" s="89">
        <v>6.2651082566777178E-2</v>
      </c>
      <c r="F845" s="89">
        <v>6.2808826223935063E-2</v>
      </c>
      <c r="G845" s="90">
        <v>6.2427911979370199E-2</v>
      </c>
      <c r="H845" s="90">
        <v>6.1852139227086572E-2</v>
      </c>
      <c r="I845" s="90">
        <v>6.1521779593704681E-2</v>
      </c>
      <c r="J845" s="90">
        <v>6.1246076514978175E-2</v>
      </c>
    </row>
    <row r="846" spans="3:10" x14ac:dyDescent="0.25">
      <c r="C846" s="82">
        <v>1.038491616486641E-2</v>
      </c>
      <c r="D846" s="89">
        <v>1.4298163270607608E-2</v>
      </c>
      <c r="E846" s="89">
        <v>1.7811143151754142E-2</v>
      </c>
      <c r="F846" s="89">
        <v>2.087001151558068E-2</v>
      </c>
      <c r="G846" s="90">
        <v>2.3580978077763572E-2</v>
      </c>
      <c r="H846" s="90">
        <v>2.5945199688523379E-2</v>
      </c>
      <c r="I846" s="90">
        <v>2.8140336176653326E-2</v>
      </c>
      <c r="J846" s="90">
        <v>3.0148136060629143E-2</v>
      </c>
    </row>
    <row r="847" spans="3:10" x14ac:dyDescent="0.25">
      <c r="C847" s="82">
        <v>1.2451803528243424E-2</v>
      </c>
      <c r="D847" s="89">
        <v>1.7534429713972802E-2</v>
      </c>
      <c r="E847" s="89">
        <v>2.2080191845190011E-2</v>
      </c>
      <c r="F847" s="89">
        <v>2.6050753322878695E-2</v>
      </c>
      <c r="G847" s="90">
        <v>2.9659151962505122E-2</v>
      </c>
      <c r="H847" s="90">
        <v>3.2982315463096892E-2</v>
      </c>
      <c r="I847" s="90">
        <v>3.6292423341412514E-2</v>
      </c>
      <c r="J847" s="90">
        <v>3.9580127425335357E-2</v>
      </c>
    </row>
    <row r="848" spans="3:10" x14ac:dyDescent="0.25">
      <c r="C848" s="82">
        <v>6.5443377896504265E-3</v>
      </c>
      <c r="D848" s="89">
        <v>1.04930596717209E-2</v>
      </c>
      <c r="E848" s="89">
        <v>1.4600860915086932E-2</v>
      </c>
      <c r="F848" s="89">
        <v>1.84841273105022E-2</v>
      </c>
      <c r="G848" s="90">
        <v>2.1985486350826033E-2</v>
      </c>
      <c r="H848" s="90">
        <v>2.4967241506483676E-2</v>
      </c>
      <c r="I848" s="90">
        <v>2.7547581501031239E-2</v>
      </c>
      <c r="J848" s="90">
        <v>2.9714941762205759E-2</v>
      </c>
    </row>
    <row r="849" spans="3:10" x14ac:dyDescent="0.25">
      <c r="C849" s="82">
        <v>3.2173548277686648E-2</v>
      </c>
      <c r="D849" s="89">
        <v>3.7528706219792589E-2</v>
      </c>
      <c r="E849" s="89">
        <v>4.0434254976735202E-2</v>
      </c>
      <c r="F849" s="89">
        <v>4.1763347259323451E-2</v>
      </c>
      <c r="G849" s="90">
        <v>4.2279398093510889E-2</v>
      </c>
      <c r="H849" s="90">
        <v>4.2227470299049226E-2</v>
      </c>
      <c r="I849" s="90">
        <v>4.1984627190086728E-2</v>
      </c>
      <c r="J849" s="90">
        <v>4.1518483469482094E-2</v>
      </c>
    </row>
    <row r="850" spans="3:10" x14ac:dyDescent="0.25">
      <c r="C850" s="82">
        <v>9.0268922020638239E-3</v>
      </c>
      <c r="D850" s="89">
        <v>1.2474245286434095E-2</v>
      </c>
      <c r="E850" s="89">
        <v>1.5529468523728733E-2</v>
      </c>
      <c r="F850" s="89">
        <v>1.8099683650773236E-2</v>
      </c>
      <c r="G850" s="90">
        <v>2.0275897504795994E-2</v>
      </c>
      <c r="H850" s="90">
        <v>2.2099381711031381E-2</v>
      </c>
      <c r="I850" s="90">
        <v>2.3788522928790006E-2</v>
      </c>
      <c r="J850" s="90">
        <v>2.5406888941737038E-2</v>
      </c>
    </row>
    <row r="851" spans="3:10" x14ac:dyDescent="0.25">
      <c r="C851" s="82">
        <v>1.0098168041014502E-2</v>
      </c>
      <c r="D851" s="89">
        <v>1.2928370760177466E-2</v>
      </c>
      <c r="E851" s="89">
        <v>1.5023383195149849E-2</v>
      </c>
      <c r="F851" s="89">
        <v>1.6464992893472464E-2</v>
      </c>
      <c r="G851" s="90">
        <v>1.7428915045645765E-2</v>
      </c>
      <c r="H851" s="90">
        <v>1.7975758767506077E-2</v>
      </c>
      <c r="I851" s="90">
        <v>1.8274673405416053E-2</v>
      </c>
      <c r="J851" s="90">
        <v>1.8351588012087094E-2</v>
      </c>
    </row>
    <row r="852" spans="3:10" x14ac:dyDescent="0.25">
      <c r="C852" s="82">
        <v>2.3081585017565846E-2</v>
      </c>
      <c r="D852" s="89">
        <v>2.5814571836322634E-2</v>
      </c>
      <c r="E852" s="89">
        <v>2.7119716267711726E-2</v>
      </c>
      <c r="F852" s="89">
        <v>2.7699037748008786E-2</v>
      </c>
      <c r="G852" s="90">
        <v>2.8053272480575923E-2</v>
      </c>
      <c r="H852" s="90">
        <v>2.8302985282139221E-2</v>
      </c>
      <c r="I852" s="90">
        <v>2.8660987828613399E-2</v>
      </c>
      <c r="J852" s="90">
        <v>2.9080932900610427E-2</v>
      </c>
    </row>
    <row r="853" spans="3:10" x14ac:dyDescent="0.25">
      <c r="C853" s="82">
        <v>2.7512206638063107E-3</v>
      </c>
      <c r="D853" s="89">
        <v>4.75227630194515E-3</v>
      </c>
      <c r="E853" s="89">
        <v>6.8942191267481277E-3</v>
      </c>
      <c r="F853" s="89">
        <v>8.9512008524909054E-3</v>
      </c>
      <c r="G853" s="90">
        <v>1.0844909399086335E-2</v>
      </c>
      <c r="H853" s="90">
        <v>1.2523617216093005E-2</v>
      </c>
      <c r="I853" s="90">
        <v>1.4062753836984968E-2</v>
      </c>
      <c r="J853" s="90">
        <v>1.546914935379789E-2</v>
      </c>
    </row>
    <row r="854" spans="3:10" x14ac:dyDescent="0.25">
      <c r="C854" s="82">
        <v>7.109605619950052E-3</v>
      </c>
      <c r="D854" s="89">
        <v>1.0934953151231054E-2</v>
      </c>
      <c r="E854" s="89">
        <v>1.4384902623831564E-2</v>
      </c>
      <c r="F854" s="89">
        <v>1.7180979716338623E-2</v>
      </c>
      <c r="G854" s="90">
        <v>1.9375856068284996E-2</v>
      </c>
      <c r="H854" s="90">
        <v>2.1032836643774911E-2</v>
      </c>
      <c r="I854" s="90">
        <v>2.2381494950042911E-2</v>
      </c>
      <c r="J854" s="90">
        <v>2.3483555308340547E-2</v>
      </c>
    </row>
    <row r="855" spans="3:10" x14ac:dyDescent="0.25">
      <c r="C855" s="82">
        <v>7.0271080452721556E-3</v>
      </c>
      <c r="D855" s="89">
        <v>1.0714939412345121E-2</v>
      </c>
      <c r="E855" s="89">
        <v>1.4220813355571774E-2</v>
      </c>
      <c r="F855" s="89">
        <v>1.7282917590043505E-2</v>
      </c>
      <c r="G855" s="90">
        <v>1.9865919130890791E-2</v>
      </c>
      <c r="H855" s="90">
        <v>2.1907561725864142E-2</v>
      </c>
      <c r="I855" s="90">
        <v>2.3524572108101827E-2</v>
      </c>
      <c r="J855" s="90">
        <v>2.4687293947896753E-2</v>
      </c>
    </row>
    <row r="856" spans="3:10" x14ac:dyDescent="0.25">
      <c r="C856" s="82">
        <v>1.1034967909365407E-2</v>
      </c>
      <c r="D856" s="89">
        <v>1.6579882928938489E-2</v>
      </c>
      <c r="E856" s="89">
        <v>2.1748572467997541E-2</v>
      </c>
      <c r="F856" s="89">
        <v>2.6159711487105781E-2</v>
      </c>
      <c r="G856" s="90">
        <v>2.978145076426433E-2</v>
      </c>
      <c r="H856" s="90">
        <v>3.2546993984855839E-2</v>
      </c>
      <c r="I856" s="90">
        <v>3.4658328979182577E-2</v>
      </c>
      <c r="J856" s="90">
        <v>3.6094152544312287E-2</v>
      </c>
    </row>
    <row r="857" spans="3:10" x14ac:dyDescent="0.25">
      <c r="C857" s="82">
        <v>1.6754531139604779E-2</v>
      </c>
      <c r="D857" s="89">
        <v>2.170193026096311E-2</v>
      </c>
      <c r="E857" s="89">
        <v>2.5073809703726788E-2</v>
      </c>
      <c r="F857" s="89">
        <v>2.7097109918695086E-2</v>
      </c>
      <c r="G857" s="90">
        <v>2.8201860305943838E-2</v>
      </c>
      <c r="H857" s="90">
        <v>2.8588066462622352E-2</v>
      </c>
      <c r="I857" s="90">
        <v>2.8574645930772982E-2</v>
      </c>
      <c r="J857" s="90">
        <v>2.8210222469874171E-2</v>
      </c>
    </row>
    <row r="858" spans="3:10" x14ac:dyDescent="0.25">
      <c r="C858" s="82">
        <v>3.0152411065774262E-2</v>
      </c>
      <c r="D858" s="89">
        <v>3.6501286616949027E-2</v>
      </c>
      <c r="E858" s="89">
        <v>4.1131433479073595E-2</v>
      </c>
      <c r="F858" s="89">
        <v>4.4397793379360756E-2</v>
      </c>
      <c r="G858" s="90">
        <v>4.6736965497643647E-2</v>
      </c>
      <c r="H858" s="90">
        <v>4.8223846649881295E-2</v>
      </c>
      <c r="I858" s="90">
        <v>4.9208935736937222E-2</v>
      </c>
      <c r="J858" s="90">
        <v>4.9643539161687768E-2</v>
      </c>
    </row>
    <row r="859" spans="3:10" x14ac:dyDescent="0.25">
      <c r="C859" s="82">
        <v>4.6408011786672247E-2</v>
      </c>
      <c r="D859" s="89">
        <v>3.9356759103350666E-2</v>
      </c>
      <c r="E859" s="89">
        <v>3.5243341127161487E-2</v>
      </c>
      <c r="F859" s="89">
        <v>3.2972482942059261E-2</v>
      </c>
      <c r="G859" s="90">
        <v>3.1929832949799897E-2</v>
      </c>
      <c r="H859" s="90">
        <v>3.1589766186062282E-2</v>
      </c>
      <c r="I859" s="90">
        <v>3.1851423994913773E-2</v>
      </c>
      <c r="J859" s="90">
        <v>3.2497152492262094E-2</v>
      </c>
    </row>
    <row r="860" spans="3:10" x14ac:dyDescent="0.25">
      <c r="C860" s="82">
        <v>9.1077757138926883E-3</v>
      </c>
      <c r="D860" s="89">
        <v>1.3649641197642601E-2</v>
      </c>
      <c r="E860" s="89">
        <v>1.7497817582811315E-2</v>
      </c>
      <c r="F860" s="89">
        <v>2.0272505756280403E-2</v>
      </c>
      <c r="G860" s="90">
        <v>2.2002127112177212E-2</v>
      </c>
      <c r="H860" s="90">
        <v>2.2757661489574133E-2</v>
      </c>
      <c r="I860" s="90">
        <v>2.282924134939324E-2</v>
      </c>
      <c r="J860" s="90">
        <v>2.2350764138789544E-2</v>
      </c>
    </row>
    <row r="861" spans="3:10" x14ac:dyDescent="0.25">
      <c r="C861" s="82">
        <v>5.1061997822760705E-2</v>
      </c>
      <c r="D861" s="89">
        <v>5.8364651097626535E-2</v>
      </c>
      <c r="E861" s="89">
        <v>6.1787844947805176E-2</v>
      </c>
      <c r="F861" s="89">
        <v>6.2918451191579142E-2</v>
      </c>
      <c r="G861" s="90">
        <v>6.2970581541686249E-2</v>
      </c>
      <c r="H861" s="90">
        <v>6.2262385107211715E-2</v>
      </c>
      <c r="I861" s="90">
        <v>6.1261190532638822E-2</v>
      </c>
      <c r="J861" s="90">
        <v>5.9822549323616643E-2</v>
      </c>
    </row>
    <row r="862" spans="3:10" x14ac:dyDescent="0.25">
      <c r="C862" s="82">
        <v>1.003061758582368E-2</v>
      </c>
      <c r="D862" s="89">
        <v>1.387857909021948E-2</v>
      </c>
      <c r="E862" s="89">
        <v>1.7273932818755437E-2</v>
      </c>
      <c r="F862" s="89">
        <v>2.0110035693540394E-2</v>
      </c>
      <c r="G862" s="90">
        <v>2.2435767070317008E-2</v>
      </c>
      <c r="H862" s="90">
        <v>2.4201896843024293E-2</v>
      </c>
      <c r="I862" s="90">
        <v>2.5534392695331087E-2</v>
      </c>
      <c r="J862" s="90">
        <v>2.6392753661174058E-2</v>
      </c>
    </row>
    <row r="863" spans="3:10" x14ac:dyDescent="0.25">
      <c r="C863" s="82">
        <v>4.3717047420276517E-2</v>
      </c>
      <c r="D863" s="89">
        <v>4.4011816354445926E-2</v>
      </c>
      <c r="E863" s="89">
        <v>4.2600945835251543E-2</v>
      </c>
      <c r="F863" s="89">
        <v>4.0643239125379073E-2</v>
      </c>
      <c r="G863" s="90">
        <v>3.8703786664913184E-2</v>
      </c>
      <c r="H863" s="90">
        <v>3.6768445428119231E-2</v>
      </c>
      <c r="I863" s="90">
        <v>3.498976684508899E-2</v>
      </c>
      <c r="J863" s="90">
        <v>3.3231531869331955E-2</v>
      </c>
    </row>
    <row r="864" spans="3:10" x14ac:dyDescent="0.25">
      <c r="C864" s="82">
        <v>2.44117010108609E-2</v>
      </c>
      <c r="D864" s="89">
        <v>2.7709694602789176E-2</v>
      </c>
      <c r="E864" s="89">
        <v>2.9765396677168088E-2</v>
      </c>
      <c r="F864" s="89">
        <v>3.0964775680139483E-2</v>
      </c>
      <c r="G864" s="90">
        <v>3.1620452164470188E-2</v>
      </c>
      <c r="H864" s="90">
        <v>3.1756315821316987E-2</v>
      </c>
      <c r="I864" s="90">
        <v>3.1587645430515399E-2</v>
      </c>
      <c r="J864" s="90">
        <v>3.1088472608437206E-2</v>
      </c>
    </row>
    <row r="865" spans="3:10" x14ac:dyDescent="0.25">
      <c r="C865" s="82">
        <v>1.8620088319509834E-3</v>
      </c>
      <c r="D865" s="89">
        <v>3.4790192863248387E-3</v>
      </c>
      <c r="E865" s="89">
        <v>5.3080353638508687E-3</v>
      </c>
      <c r="F865" s="89">
        <v>7.1178284793300657E-3</v>
      </c>
      <c r="G865" s="90">
        <v>8.8188641394254513E-3</v>
      </c>
      <c r="H865" s="90">
        <v>1.037885885753371E-2</v>
      </c>
      <c r="I865" s="90">
        <v>1.1893604194377046E-2</v>
      </c>
      <c r="J865" s="90">
        <v>1.3413439945395112E-2</v>
      </c>
    </row>
    <row r="866" spans="3:10" x14ac:dyDescent="0.25">
      <c r="C866" s="82">
        <v>2.2234707911242674E-2</v>
      </c>
      <c r="D866" s="89">
        <v>2.8809441328954667E-2</v>
      </c>
      <c r="E866" s="89">
        <v>3.3281585483290917E-2</v>
      </c>
      <c r="F866" s="89">
        <v>3.5960574006461049E-2</v>
      </c>
      <c r="G866" s="90">
        <v>3.7461151061207038E-2</v>
      </c>
      <c r="H866" s="90">
        <v>3.8103910176707535E-2</v>
      </c>
      <c r="I866" s="90">
        <v>3.8358012664137575E-2</v>
      </c>
      <c r="J866" s="90">
        <v>3.8311660767227258E-2</v>
      </c>
    </row>
    <row r="867" spans="3:10" x14ac:dyDescent="0.25">
      <c r="C867" s="82">
        <v>9.2617087822168299E-3</v>
      </c>
      <c r="D867" s="89">
        <v>1.1282710857145661E-2</v>
      </c>
      <c r="E867" s="89">
        <v>1.2710335275606327E-2</v>
      </c>
      <c r="F867" s="89">
        <v>1.3676348103000639E-2</v>
      </c>
      <c r="G867" s="90">
        <v>1.434563048637244E-2</v>
      </c>
      <c r="H867" s="90">
        <v>1.4771222775956206E-2</v>
      </c>
      <c r="I867" s="90">
        <v>1.5090119197924223E-2</v>
      </c>
      <c r="J867" s="90">
        <v>1.5318096176546095E-2</v>
      </c>
    </row>
    <row r="868" spans="3:10" x14ac:dyDescent="0.25">
      <c r="C868" s="82">
        <v>7.4012804565028786E-3</v>
      </c>
      <c r="D868" s="89">
        <v>9.7113601030368348E-3</v>
      </c>
      <c r="E868" s="89">
        <v>1.1854654065498594E-2</v>
      </c>
      <c r="F868" s="89">
        <v>1.3786117404780081E-2</v>
      </c>
      <c r="G868" s="90">
        <v>1.5511648955459711E-2</v>
      </c>
      <c r="H868" s="90">
        <v>1.696787556856573E-2</v>
      </c>
      <c r="I868" s="90">
        <v>1.8233466048011404E-2</v>
      </c>
      <c r="J868" s="90">
        <v>1.9291870983156972E-2</v>
      </c>
    </row>
    <row r="869" spans="3:10" x14ac:dyDescent="0.25">
      <c r="C869" s="82">
        <v>1.3704999728306381E-2</v>
      </c>
      <c r="D869" s="89">
        <v>1.7022387598219609E-2</v>
      </c>
      <c r="E869" s="89">
        <v>1.9308196559951082E-2</v>
      </c>
      <c r="F869" s="89">
        <v>2.0796052503826989E-2</v>
      </c>
      <c r="G869" s="90">
        <v>2.1805098385314189E-2</v>
      </c>
      <c r="H869" s="90">
        <v>2.2472629559574117E-2</v>
      </c>
      <c r="I869" s="90">
        <v>2.3037951557756193E-2</v>
      </c>
      <c r="J869" s="90">
        <v>2.3531109089842722E-2</v>
      </c>
    </row>
    <row r="870" spans="3:10" x14ac:dyDescent="0.25">
      <c r="C870" s="82">
        <v>3.7466301893985636E-2</v>
      </c>
      <c r="D870" s="89">
        <v>3.5962150582577006E-2</v>
      </c>
      <c r="E870" s="89">
        <v>3.4422550151195434E-2</v>
      </c>
      <c r="F870" s="89">
        <v>3.3194083633175428E-2</v>
      </c>
      <c r="G870" s="90">
        <v>3.2402363028965736E-2</v>
      </c>
      <c r="H870" s="90">
        <v>3.1891137700009058E-2</v>
      </c>
      <c r="I870" s="90">
        <v>3.1744085517836529E-2</v>
      </c>
      <c r="J870" s="90">
        <v>3.1828684528831551E-2</v>
      </c>
    </row>
    <row r="871" spans="3:10" x14ac:dyDescent="0.25">
      <c r="C871" s="82">
        <v>8.1973290600361029E-2</v>
      </c>
      <c r="D871" s="89">
        <v>7.7602485496202966E-2</v>
      </c>
      <c r="E871" s="89">
        <v>7.1989078392194594E-2</v>
      </c>
      <c r="F871" s="89">
        <v>6.6680960766567168E-2</v>
      </c>
      <c r="G871" s="90">
        <v>6.2209935999283199E-2</v>
      </c>
      <c r="H871" s="90">
        <v>5.827826306616548E-2</v>
      </c>
      <c r="I871" s="90">
        <v>5.4947087227238865E-2</v>
      </c>
      <c r="J871" s="90">
        <v>5.1865667810831045E-2</v>
      </c>
    </row>
    <row r="872" spans="3:10" x14ac:dyDescent="0.25">
      <c r="C872" s="82">
        <v>1.6069180748195737E-2</v>
      </c>
      <c r="D872" s="89">
        <v>2.0613687220581968E-2</v>
      </c>
      <c r="E872" s="89">
        <v>2.3975124750454185E-2</v>
      </c>
      <c r="F872" s="89">
        <v>2.6243179961688547E-2</v>
      </c>
      <c r="G872" s="90">
        <v>2.7682285655984667E-2</v>
      </c>
      <c r="H872" s="90">
        <v>2.8393912465151827E-2</v>
      </c>
      <c r="I872" s="90">
        <v>2.86593168914476E-2</v>
      </c>
      <c r="J872" s="90">
        <v>2.85311288615939E-2</v>
      </c>
    </row>
    <row r="873" spans="3:10" x14ac:dyDescent="0.25">
      <c r="C873" s="82">
        <v>1.1901208509205993E-2</v>
      </c>
      <c r="D873" s="89">
        <v>1.6193687366269499E-2</v>
      </c>
      <c r="E873" s="89">
        <v>1.9712220556826841E-2</v>
      </c>
      <c r="F873" s="89">
        <v>2.239299219693755E-2</v>
      </c>
      <c r="G873" s="90">
        <v>2.438507441290013E-2</v>
      </c>
      <c r="H873" s="90">
        <v>2.5734624851744898E-2</v>
      </c>
      <c r="I873" s="90">
        <v>2.6666813739610287E-2</v>
      </c>
      <c r="J873" s="90">
        <v>2.7212214111806767E-2</v>
      </c>
    </row>
    <row r="874" spans="3:10" x14ac:dyDescent="0.25">
      <c r="C874" s="82">
        <v>2.2878185697799248E-2</v>
      </c>
      <c r="D874" s="89">
        <v>2.6126493303229636E-2</v>
      </c>
      <c r="E874" s="89">
        <v>2.8164367540783747E-2</v>
      </c>
      <c r="F874" s="89">
        <v>2.9516739213362661E-2</v>
      </c>
      <c r="G874" s="90">
        <v>3.0604557832629858E-2</v>
      </c>
      <c r="H874" s="90">
        <v>3.1523201407551722E-2</v>
      </c>
      <c r="I874" s="90">
        <v>3.2514275886283271E-2</v>
      </c>
      <c r="J874" s="90">
        <v>3.3550212511220721E-2</v>
      </c>
    </row>
    <row r="875" spans="3:10" x14ac:dyDescent="0.25">
      <c r="C875" s="82">
        <v>1.9454989824622269E-2</v>
      </c>
      <c r="D875" s="89">
        <v>2.2331702458670621E-2</v>
      </c>
      <c r="E875" s="89">
        <v>2.4302556601899412E-2</v>
      </c>
      <c r="F875" s="89">
        <v>2.575559430412078E-2</v>
      </c>
      <c r="G875" s="90">
        <v>2.7030913004287453E-2</v>
      </c>
      <c r="H875" s="90">
        <v>2.8220527915514371E-2</v>
      </c>
      <c r="I875" s="90">
        <v>2.9567244991710376E-2</v>
      </c>
      <c r="J875" s="90">
        <v>3.1080228437573697E-2</v>
      </c>
    </row>
    <row r="876" spans="3:10" x14ac:dyDescent="0.25">
      <c r="C876" s="82">
        <v>2.1094280027371754E-2</v>
      </c>
      <c r="D876" s="89">
        <v>2.6806950559922802E-2</v>
      </c>
      <c r="E876" s="89">
        <v>3.0599230546231988E-2</v>
      </c>
      <c r="F876" s="89">
        <v>3.2841642934320195E-2</v>
      </c>
      <c r="G876" s="90">
        <v>3.4076475640818907E-2</v>
      </c>
      <c r="H876" s="90">
        <v>3.4528864474034637E-2</v>
      </c>
      <c r="I876" s="90">
        <v>3.4550454494609577E-2</v>
      </c>
      <c r="J876" s="90">
        <v>3.4158206754296316E-2</v>
      </c>
    </row>
    <row r="877" spans="3:10" x14ac:dyDescent="0.25">
      <c r="C877" s="82">
        <v>5.4668764805905715E-3</v>
      </c>
      <c r="D877" s="89">
        <v>8.3185755352818726E-3</v>
      </c>
      <c r="E877" s="89">
        <v>1.0744776617771599E-2</v>
      </c>
      <c r="F877" s="89">
        <v>1.2543539701259761E-2</v>
      </c>
      <c r="G877" s="90">
        <v>1.3782416156161464E-2</v>
      </c>
      <c r="H877" s="90">
        <v>1.4535682244435851E-2</v>
      </c>
      <c r="I877" s="90">
        <v>1.4986176648781581E-2</v>
      </c>
      <c r="J877" s="90">
        <v>1.5193820695242381E-2</v>
      </c>
    </row>
    <row r="878" spans="3:10" x14ac:dyDescent="0.25">
      <c r="C878" s="82">
        <v>1.096642283312993E-2</v>
      </c>
      <c r="D878" s="89">
        <v>1.6167636095704267E-2</v>
      </c>
      <c r="E878" s="89">
        <v>2.0543337107612959E-2</v>
      </c>
      <c r="F878" s="89">
        <v>2.3822500598050807E-2</v>
      </c>
      <c r="G878" s="90">
        <v>2.6166184470689965E-2</v>
      </c>
      <c r="H878" s="90">
        <v>2.7704368952226222E-2</v>
      </c>
      <c r="I878" s="90">
        <v>2.8755982243191147E-2</v>
      </c>
      <c r="J878" s="90">
        <v>2.9398261421601183E-2</v>
      </c>
    </row>
    <row r="879" spans="3:10" x14ac:dyDescent="0.25">
      <c r="C879" s="82">
        <v>3.9381583968643458E-3</v>
      </c>
      <c r="D879" s="89">
        <v>6.0634684345946734E-3</v>
      </c>
      <c r="E879" s="89">
        <v>8.233195675143674E-3</v>
      </c>
      <c r="F879" s="89">
        <v>1.0266300451782347E-2</v>
      </c>
      <c r="G879" s="90">
        <v>1.2084676521779586E-2</v>
      </c>
      <c r="H879" s="90">
        <v>1.3608470350401778E-2</v>
      </c>
      <c r="I879" s="90">
        <v>1.4898719340132838E-2</v>
      </c>
      <c r="J879" s="90">
        <v>1.5953913285711115E-2</v>
      </c>
    </row>
    <row r="880" spans="3:10" x14ac:dyDescent="0.25">
      <c r="C880" s="82">
        <v>1.079382697101814E-2</v>
      </c>
      <c r="D880" s="89">
        <v>1.5914943069635472E-2</v>
      </c>
      <c r="E880" s="89">
        <v>2.0294580290963673E-2</v>
      </c>
      <c r="F880" s="89">
        <v>2.3583996580923146E-2</v>
      </c>
      <c r="G880" s="90">
        <v>2.5839337811819015E-2</v>
      </c>
      <c r="H880" s="90">
        <v>2.7115394347855787E-2</v>
      </c>
      <c r="I880" s="90">
        <v>2.769576860077019E-2</v>
      </c>
      <c r="J880" s="90">
        <v>2.7664294410426664E-2</v>
      </c>
    </row>
    <row r="881" spans="3:10" x14ac:dyDescent="0.25">
      <c r="C881" s="82">
        <v>8.5877688835513818E-2</v>
      </c>
      <c r="D881" s="89">
        <v>6.3607347224492253E-2</v>
      </c>
      <c r="E881" s="89">
        <v>5.0937304806281856E-2</v>
      </c>
      <c r="F881" s="89">
        <v>4.3347836611744357E-2</v>
      </c>
      <c r="G881" s="90">
        <v>3.860460284535229E-2</v>
      </c>
      <c r="H881" s="90">
        <v>3.5335345476257281E-2</v>
      </c>
      <c r="I881" s="90">
        <v>3.3030292846813594E-2</v>
      </c>
      <c r="J881" s="90">
        <v>3.1220225762482082E-2</v>
      </c>
    </row>
    <row r="882" spans="3:10" x14ac:dyDescent="0.25">
      <c r="C882" s="82">
        <v>1.0410110700681927E-3</v>
      </c>
      <c r="D882" s="89">
        <v>2.2622962954895968E-3</v>
      </c>
      <c r="E882" s="89">
        <v>3.7957194362254034E-3</v>
      </c>
      <c r="F882" s="89">
        <v>5.355823488802763E-3</v>
      </c>
      <c r="G882" s="90">
        <v>6.7436055175009125E-3</v>
      </c>
      <c r="H882" s="90">
        <v>7.8463282031526384E-3</v>
      </c>
      <c r="I882" s="90">
        <v>8.6979495693070841E-3</v>
      </c>
      <c r="J882" s="90">
        <v>9.3301181577935318E-3</v>
      </c>
    </row>
    <row r="883" spans="3:10" x14ac:dyDescent="0.25">
      <c r="C883" s="82">
        <v>5.7633992748756619E-3</v>
      </c>
      <c r="D883" s="89">
        <v>9.1417036649430773E-3</v>
      </c>
      <c r="E883" s="89">
        <v>1.2360432643745194E-2</v>
      </c>
      <c r="F883" s="89">
        <v>1.509080621999517E-2</v>
      </c>
      <c r="G883" s="90">
        <v>1.7281484649198882E-2</v>
      </c>
      <c r="H883" s="90">
        <v>1.8914335156782883E-2</v>
      </c>
      <c r="I883" s="90">
        <v>2.0149092284986025E-2</v>
      </c>
      <c r="J883" s="90">
        <v>2.1017272704636516E-2</v>
      </c>
    </row>
    <row r="884" spans="3:10" x14ac:dyDescent="0.25">
      <c r="C884" s="82">
        <v>1.8466079627954872E-2</v>
      </c>
      <c r="D884" s="89">
        <v>2.2540610308495048E-2</v>
      </c>
      <c r="E884" s="89">
        <v>2.5497412550679031E-2</v>
      </c>
      <c r="F884" s="89">
        <v>2.7587391308399753E-2</v>
      </c>
      <c r="G884" s="90">
        <v>2.9100888903635519E-2</v>
      </c>
      <c r="H884" s="90">
        <v>3.0090945912416879E-2</v>
      </c>
      <c r="I884" s="90">
        <v>3.0781320981985789E-2</v>
      </c>
      <c r="J884" s="90">
        <v>3.1155945267877384E-2</v>
      </c>
    </row>
    <row r="885" spans="3:10" x14ac:dyDescent="0.25">
      <c r="C885" s="82">
        <v>1.659941709567006E-2</v>
      </c>
      <c r="D885" s="89">
        <v>2.0327272282400808E-2</v>
      </c>
      <c r="E885" s="89">
        <v>2.3099351585781469E-2</v>
      </c>
      <c r="F885" s="89">
        <v>2.5122082907596707E-2</v>
      </c>
      <c r="G885" s="90">
        <v>2.6645968453012946E-2</v>
      </c>
      <c r="H885" s="90">
        <v>2.7710648820472517E-2</v>
      </c>
      <c r="I885" s="90">
        <v>2.8513479163614783E-2</v>
      </c>
      <c r="J885" s="90">
        <v>2.9029900045312852E-2</v>
      </c>
    </row>
    <row r="886" spans="3:10" x14ac:dyDescent="0.25">
      <c r="C886" s="82">
        <v>8.4838857236379985E-3</v>
      </c>
      <c r="D886" s="89">
        <v>1.1405149809785952E-2</v>
      </c>
      <c r="E886" s="89">
        <v>1.4054383108572889E-2</v>
      </c>
      <c r="F886" s="89">
        <v>1.6385022052263179E-2</v>
      </c>
      <c r="G886" s="90">
        <v>1.8461630245775486E-2</v>
      </c>
      <c r="H886" s="90">
        <v>2.0281501049350305E-2</v>
      </c>
      <c r="I886" s="90">
        <v>2.2002719535625142E-2</v>
      </c>
      <c r="J886" s="90">
        <v>2.3649391309878979E-2</v>
      </c>
    </row>
    <row r="887" spans="3:10" x14ac:dyDescent="0.25">
      <c r="C887" s="82">
        <v>6.7985038325942167E-3</v>
      </c>
      <c r="D887" s="89">
        <v>9.584983367064712E-3</v>
      </c>
      <c r="E887" s="89">
        <v>1.2172514742185947E-2</v>
      </c>
      <c r="F887" s="89">
        <v>1.4421013238309041E-2</v>
      </c>
      <c r="G887" s="90">
        <v>1.6317669271579995E-2</v>
      </c>
      <c r="H887" s="90">
        <v>1.7817476038692253E-2</v>
      </c>
      <c r="I887" s="90">
        <v>1.9038285521345517E-2</v>
      </c>
      <c r="J887" s="90">
        <v>1.9996152168156523E-2</v>
      </c>
    </row>
    <row r="888" spans="3:10" x14ac:dyDescent="0.25">
      <c r="C888" s="82">
        <v>2.7527683219715736E-2</v>
      </c>
      <c r="D888" s="89">
        <v>2.8968675760261235E-2</v>
      </c>
      <c r="E888" s="89">
        <v>2.8882435636948745E-2</v>
      </c>
      <c r="F888" s="89">
        <v>2.8200190599169152E-2</v>
      </c>
      <c r="G888" s="90">
        <v>2.7477387067756161E-2</v>
      </c>
      <c r="H888" s="90">
        <v>2.6823259003152373E-2</v>
      </c>
      <c r="I888" s="90">
        <v>2.6419666798960458E-2</v>
      </c>
      <c r="J888" s="90">
        <v>2.6200524942354621E-2</v>
      </c>
    </row>
    <row r="889" spans="3:10" x14ac:dyDescent="0.25">
      <c r="C889" s="82">
        <v>2.1171275361056782E-2</v>
      </c>
      <c r="D889" s="89">
        <v>2.5767473225331811E-2</v>
      </c>
      <c r="E889" s="89">
        <v>2.8824369042983636E-2</v>
      </c>
      <c r="F889" s="89">
        <v>3.0748562468540023E-2</v>
      </c>
      <c r="G889" s="90">
        <v>3.2001216369102178E-2</v>
      </c>
      <c r="H889" s="90">
        <v>3.2741551468762981E-2</v>
      </c>
      <c r="I889" s="90">
        <v>3.3269409308683606E-2</v>
      </c>
      <c r="J889" s="90">
        <v>3.3583444574162173E-2</v>
      </c>
    </row>
    <row r="890" spans="3:10" x14ac:dyDescent="0.25">
      <c r="C890" s="82">
        <v>3.8527492159383362E-3</v>
      </c>
      <c r="D890" s="89">
        <v>5.6337824552452924E-3</v>
      </c>
      <c r="E890" s="89">
        <v>7.3629549862886216E-3</v>
      </c>
      <c r="F890" s="89">
        <v>8.9043233949471431E-3</v>
      </c>
      <c r="G890" s="90">
        <v>1.0207367924450282E-2</v>
      </c>
      <c r="H890" s="90">
        <v>1.1220701519283326E-2</v>
      </c>
      <c r="I890" s="90">
        <v>1.2015526159967109E-2</v>
      </c>
      <c r="J890" s="90">
        <v>1.2615582475495197E-2</v>
      </c>
    </row>
    <row r="891" spans="3:10" x14ac:dyDescent="0.25">
      <c r="C891" s="82">
        <v>1.6333225518466519E-3</v>
      </c>
      <c r="D891" s="89">
        <v>2.8048807624539156E-3</v>
      </c>
      <c r="E891" s="89">
        <v>4.1038166833694944E-3</v>
      </c>
      <c r="F891" s="89">
        <v>5.4030619595297116E-3</v>
      </c>
      <c r="G891" s="90">
        <v>6.6417442150376524E-3</v>
      </c>
      <c r="H891" s="90">
        <v>7.7693320541873554E-3</v>
      </c>
      <c r="I891" s="90">
        <v>8.8181947115199919E-3</v>
      </c>
      <c r="J891" s="90">
        <v>9.785495821602529E-3</v>
      </c>
    </row>
    <row r="892" spans="3:10" x14ac:dyDescent="0.25">
      <c r="C892" s="82">
        <v>1.3579984229132076E-2</v>
      </c>
      <c r="D892" s="89">
        <v>1.5709776168571925E-2</v>
      </c>
      <c r="E892" s="89">
        <v>1.7275821122226771E-2</v>
      </c>
      <c r="F892" s="89">
        <v>1.8510907904673562E-2</v>
      </c>
      <c r="G892" s="90">
        <v>1.9612751192594424E-2</v>
      </c>
      <c r="H892" s="90">
        <v>2.0607665332384111E-2</v>
      </c>
      <c r="I892" s="90">
        <v>2.1643304838514985E-2</v>
      </c>
      <c r="J892" s="90">
        <v>2.271133880803539E-2</v>
      </c>
    </row>
    <row r="893" spans="3:10" x14ac:dyDescent="0.25">
      <c r="C893" s="82">
        <v>1.1307703622928725E-2</v>
      </c>
      <c r="D893" s="89">
        <v>1.6229416930021195E-2</v>
      </c>
      <c r="E893" s="89">
        <v>2.0615191246682665E-2</v>
      </c>
      <c r="F893" s="89">
        <v>2.4254058735764705E-2</v>
      </c>
      <c r="G893" s="90">
        <v>2.7227827123741041E-2</v>
      </c>
      <c r="H893" s="90">
        <v>2.9556569063108159E-2</v>
      </c>
      <c r="I893" s="90">
        <v>3.1486671393935226E-2</v>
      </c>
      <c r="J893" s="90">
        <v>3.3047952188274499E-2</v>
      </c>
    </row>
    <row r="894" spans="3:10" x14ac:dyDescent="0.25">
      <c r="C894" s="82">
        <v>3.1967469194945858E-3</v>
      </c>
      <c r="D894" s="89">
        <v>5.8043702872787005E-3</v>
      </c>
      <c r="E894" s="89">
        <v>8.8557157745853578E-3</v>
      </c>
      <c r="F894" s="89">
        <v>1.197464123309076E-2</v>
      </c>
      <c r="G894" s="90">
        <v>1.4886335927472889E-2</v>
      </c>
      <c r="H894" s="90">
        <v>1.7349712073239605E-2</v>
      </c>
      <c r="I894" s="90">
        <v>1.9346351043510356E-2</v>
      </c>
      <c r="J894" s="90">
        <v>2.0821068226162903E-2</v>
      </c>
    </row>
    <row r="895" spans="3:10" x14ac:dyDescent="0.25">
      <c r="C895" s="82">
        <v>4.6046278116918951E-3</v>
      </c>
      <c r="D895" s="89">
        <v>7.5092025055164728E-3</v>
      </c>
      <c r="E895" s="89">
        <v>1.0416491262934664E-2</v>
      </c>
      <c r="F895" s="89">
        <v>1.3030546944258283E-2</v>
      </c>
      <c r="G895" s="90">
        <v>1.5271630572560485E-2</v>
      </c>
      <c r="H895" s="90">
        <v>1.7082971513555884E-2</v>
      </c>
      <c r="I895" s="90">
        <v>1.8570357257235669E-2</v>
      </c>
      <c r="J895" s="90">
        <v>1.9734286152418113E-2</v>
      </c>
    </row>
    <row r="896" spans="3:10" x14ac:dyDescent="0.25">
      <c r="C896" s="82">
        <v>3.7228175776994601E-3</v>
      </c>
      <c r="D896" s="89">
        <v>6.7499069957922811E-3</v>
      </c>
      <c r="E896" s="89">
        <v>1.0291164882082069E-2</v>
      </c>
      <c r="F896" s="89">
        <v>1.3949529320841406E-2</v>
      </c>
      <c r="G896" s="90">
        <v>1.7462578298865359E-2</v>
      </c>
      <c r="H896" s="90">
        <v>2.0597394080979142E-2</v>
      </c>
      <c r="I896" s="90">
        <v>2.3353639513865137E-2</v>
      </c>
      <c r="J896" s="90">
        <v>2.5650004543515643E-2</v>
      </c>
    </row>
    <row r="897" spans="3:10" x14ac:dyDescent="0.25">
      <c r="C897" s="82">
        <v>7.1655420997752363E-3</v>
      </c>
      <c r="D897" s="89">
        <v>1.0547071041679181E-2</v>
      </c>
      <c r="E897" s="89">
        <v>1.3549326190162051E-2</v>
      </c>
      <c r="F897" s="89">
        <v>1.5969337929429728E-2</v>
      </c>
      <c r="G897" s="90">
        <v>1.7821829326068867E-2</v>
      </c>
      <c r="H897" s="90">
        <v>1.9091614400037538E-2</v>
      </c>
      <c r="I897" s="90">
        <v>1.9917959665501948E-2</v>
      </c>
      <c r="J897" s="90">
        <v>2.0310247414372266E-2</v>
      </c>
    </row>
    <row r="898" spans="3:10" x14ac:dyDescent="0.25">
      <c r="C898" s="82">
        <v>3.3918835486988499E-3</v>
      </c>
      <c r="D898" s="89">
        <v>5.9256769962501435E-3</v>
      </c>
      <c r="E898" s="89">
        <v>8.605949342966001E-3</v>
      </c>
      <c r="F898" s="89">
        <v>1.1083695051670972E-2</v>
      </c>
      <c r="G898" s="90">
        <v>1.3225625732914205E-2</v>
      </c>
      <c r="H898" s="90">
        <v>1.4968078719769864E-2</v>
      </c>
      <c r="I898" s="90">
        <v>1.6422090619662405E-2</v>
      </c>
      <c r="J898" s="90">
        <v>1.7619645174873737E-2</v>
      </c>
    </row>
    <row r="899" spans="3:10" x14ac:dyDescent="0.25">
      <c r="C899" s="82">
        <v>7.5536979680969315E-3</v>
      </c>
      <c r="D899" s="89">
        <v>9.3457491145429693E-3</v>
      </c>
      <c r="E899" s="89">
        <v>1.0844938788204722E-2</v>
      </c>
      <c r="F899" s="89">
        <v>1.2099177275516874E-2</v>
      </c>
      <c r="G899" s="90">
        <v>1.3191097013098702E-2</v>
      </c>
      <c r="H899" s="90">
        <v>1.4127100749328837E-2</v>
      </c>
      <c r="I899" s="90">
        <v>1.5015060776155277E-2</v>
      </c>
      <c r="J899" s="90">
        <v>1.5864009094060237E-2</v>
      </c>
    </row>
    <row r="900" spans="3:10" x14ac:dyDescent="0.25">
      <c r="C900" s="82">
        <v>1.9908426633524892E-2</v>
      </c>
      <c r="D900" s="89">
        <v>2.5716112516369752E-2</v>
      </c>
      <c r="E900" s="89">
        <v>2.9332909872162125E-2</v>
      </c>
      <c r="F900" s="89">
        <v>3.1157181175682513E-2</v>
      </c>
      <c r="G900" s="90">
        <v>3.1840115915437547E-2</v>
      </c>
      <c r="H900" s="90">
        <v>3.1711658384387144E-2</v>
      </c>
      <c r="I900" s="90">
        <v>3.1174031213110888E-2</v>
      </c>
      <c r="J900" s="90">
        <v>3.0287648197681188E-2</v>
      </c>
    </row>
    <row r="901" spans="3:10" x14ac:dyDescent="0.25">
      <c r="C901" s="82">
        <v>9.3625211468354175E-3</v>
      </c>
      <c r="D901" s="89">
        <v>1.4718576792513935E-2</v>
      </c>
      <c r="E901" s="89">
        <v>1.9585346958478543E-2</v>
      </c>
      <c r="F901" s="89">
        <v>2.342769908460644E-2</v>
      </c>
      <c r="G901" s="90">
        <v>2.622611233082885E-2</v>
      </c>
      <c r="H901" s="90">
        <v>2.8042246755315456E-2</v>
      </c>
      <c r="I901" s="90">
        <v>2.919810630241412E-2</v>
      </c>
      <c r="J901" s="90">
        <v>2.980143811418429E-2</v>
      </c>
    </row>
    <row r="902" spans="3:10" x14ac:dyDescent="0.25">
      <c r="C902" s="82">
        <v>6.8471260032910986E-3</v>
      </c>
      <c r="D902" s="89">
        <v>1.0483949088636797E-2</v>
      </c>
      <c r="E902" s="89">
        <v>1.3960710499872141E-2</v>
      </c>
      <c r="F902" s="89">
        <v>1.6987766628316827E-2</v>
      </c>
      <c r="G902" s="90">
        <v>1.9504307572115229E-2</v>
      </c>
      <c r="H902" s="90">
        <v>2.1443665464528968E-2</v>
      </c>
      <c r="I902" s="90">
        <v>2.2937323563650282E-2</v>
      </c>
      <c r="J902" s="90">
        <v>2.3991189531557981E-2</v>
      </c>
    </row>
    <row r="903" spans="3:10" x14ac:dyDescent="0.25">
      <c r="C903" s="82">
        <v>1.403071575967208E-2</v>
      </c>
      <c r="D903" s="89">
        <v>1.9221242550686045E-2</v>
      </c>
      <c r="E903" s="89">
        <v>2.3207380852212203E-2</v>
      </c>
      <c r="F903" s="89">
        <v>2.5972495425977359E-2</v>
      </c>
      <c r="G903" s="90">
        <v>2.7808375637587722E-2</v>
      </c>
      <c r="H903" s="90">
        <v>2.8863302725677518E-2</v>
      </c>
      <c r="I903" s="90">
        <v>2.9441618962647662E-2</v>
      </c>
      <c r="J903" s="90">
        <v>2.9589406889283305E-2</v>
      </c>
    </row>
    <row r="904" spans="3:10" x14ac:dyDescent="0.25">
      <c r="C904" s="82">
        <v>9.5717715327447474E-3</v>
      </c>
      <c r="D904" s="89">
        <v>1.2021837911895178E-2</v>
      </c>
      <c r="E904" s="89">
        <v>1.3916606039494068E-2</v>
      </c>
      <c r="F904" s="89">
        <v>1.5365597515944037E-2</v>
      </c>
      <c r="G904" s="90">
        <v>1.6527059102843109E-2</v>
      </c>
      <c r="H904" s="90">
        <v>1.7439101032218442E-2</v>
      </c>
      <c r="I904" s="90">
        <v>1.8243069473107106E-2</v>
      </c>
      <c r="J904" s="90">
        <v>1.8944188495860985E-2</v>
      </c>
    </row>
    <row r="905" spans="3:10" x14ac:dyDescent="0.25">
      <c r="C905" s="82">
        <v>1.7259152273295223E-2</v>
      </c>
      <c r="D905" s="89">
        <v>2.0310826377476641E-2</v>
      </c>
      <c r="E905" s="89">
        <v>2.2448803828305709E-2</v>
      </c>
      <c r="F905" s="89">
        <v>2.3929542751332727E-2</v>
      </c>
      <c r="G905" s="90">
        <v>2.5015714566446867E-2</v>
      </c>
      <c r="H905" s="90">
        <v>2.5769754512489387E-2</v>
      </c>
      <c r="I905" s="90">
        <v>2.6406987537254362E-2</v>
      </c>
      <c r="J905" s="90">
        <v>2.6934314903992757E-2</v>
      </c>
    </row>
    <row r="906" spans="3:10" x14ac:dyDescent="0.25">
      <c r="C906" s="82">
        <v>2.7014374520318317E-2</v>
      </c>
      <c r="D906" s="89">
        <v>3.064909979052384E-2</v>
      </c>
      <c r="E906" s="89">
        <v>3.2994610617838954E-2</v>
      </c>
      <c r="F906" s="89">
        <v>3.4673118978477892E-2</v>
      </c>
      <c r="G906" s="90">
        <v>3.6146115146957279E-2</v>
      </c>
      <c r="H906" s="90">
        <v>3.7471766556676431E-2</v>
      </c>
      <c r="I906" s="90">
        <v>3.8867354999047386E-2</v>
      </c>
      <c r="J906" s="90">
        <v>4.0217526605549996E-2</v>
      </c>
    </row>
    <row r="907" spans="3:10" x14ac:dyDescent="0.25">
      <c r="C907" s="82">
        <v>5.4415512532292008E-2</v>
      </c>
      <c r="D907" s="89">
        <v>5.435808805872451E-2</v>
      </c>
      <c r="E907" s="89">
        <v>5.3016445222787298E-2</v>
      </c>
      <c r="F907" s="89">
        <v>5.1627176091716021E-2</v>
      </c>
      <c r="G907" s="90">
        <v>5.0781955542043913E-2</v>
      </c>
      <c r="H907" s="90">
        <v>5.0406068055618154E-2</v>
      </c>
      <c r="I907" s="90">
        <v>5.0671451440019721E-2</v>
      </c>
      <c r="J907" s="90">
        <v>5.1340014939796667E-2</v>
      </c>
    </row>
    <row r="908" spans="3:10" x14ac:dyDescent="0.25">
      <c r="C908" s="82">
        <v>1.0011880214629766E-2</v>
      </c>
      <c r="D908" s="89">
        <v>1.326784500971822E-2</v>
      </c>
      <c r="E908" s="89">
        <v>1.5751644534107701E-2</v>
      </c>
      <c r="F908" s="89">
        <v>1.74716974885771E-2</v>
      </c>
      <c r="G908" s="90">
        <v>1.8598301291051642E-2</v>
      </c>
      <c r="H908" s="90">
        <v>1.9208362697121947E-2</v>
      </c>
      <c r="I908" s="90">
        <v>1.9500066562884402E-2</v>
      </c>
      <c r="J908" s="90">
        <v>1.951335337470915E-2</v>
      </c>
    </row>
    <row r="909" spans="3:10" x14ac:dyDescent="0.25">
      <c r="C909" s="82">
        <v>1.6091193298160486E-2</v>
      </c>
      <c r="D909" s="89">
        <v>1.855609290964292E-2</v>
      </c>
      <c r="E909" s="89">
        <v>2.006819616213731E-2</v>
      </c>
      <c r="F909" s="89">
        <v>2.0931535796122863E-2</v>
      </c>
      <c r="G909" s="90">
        <v>2.1401091939076525E-2</v>
      </c>
      <c r="H909" s="90">
        <v>2.1521945057257588E-2</v>
      </c>
      <c r="I909" s="90">
        <v>2.1457656086161861E-2</v>
      </c>
      <c r="J909" s="90">
        <v>2.1203879026920808E-2</v>
      </c>
    </row>
    <row r="910" spans="3:10" x14ac:dyDescent="0.25">
      <c r="C910" s="82">
        <v>3.3745606408989749E-2</v>
      </c>
      <c r="D910" s="89">
        <v>3.5464930211586213E-2</v>
      </c>
      <c r="E910" s="89">
        <v>3.6012695126582714E-2</v>
      </c>
      <c r="F910" s="89">
        <v>3.599203735649107E-2</v>
      </c>
      <c r="G910" s="90">
        <v>3.5797339096279975E-2</v>
      </c>
      <c r="H910" s="90">
        <v>3.5460359576178928E-2</v>
      </c>
      <c r="I910" s="90">
        <v>3.5221122382612789E-2</v>
      </c>
      <c r="J910" s="90">
        <v>3.5039532699713327E-2</v>
      </c>
    </row>
    <row r="911" spans="3:10" x14ac:dyDescent="0.25">
      <c r="C911" s="82">
        <v>2.1902388219085855E-2</v>
      </c>
      <c r="D911" s="89">
        <v>2.6483419635845516E-2</v>
      </c>
      <c r="E911" s="89">
        <v>2.9289574620092886E-2</v>
      </c>
      <c r="F911" s="89">
        <v>3.0832681840962963E-2</v>
      </c>
      <c r="G911" s="90">
        <v>3.1657591836851892E-2</v>
      </c>
      <c r="H911" s="90">
        <v>3.1971365238448499E-2</v>
      </c>
      <c r="I911" s="90">
        <v>3.2092740164527941E-2</v>
      </c>
      <c r="J911" s="90">
        <v>3.203085106526217E-2</v>
      </c>
    </row>
    <row r="912" spans="3:10" x14ac:dyDescent="0.25">
      <c r="C912" s="82">
        <v>8.0252092595157632E-3</v>
      </c>
      <c r="D912" s="89">
        <v>1.178920464161365E-2</v>
      </c>
      <c r="E912" s="89">
        <v>1.4954452854192678E-2</v>
      </c>
      <c r="F912" s="89">
        <v>1.7265018699244732E-2</v>
      </c>
      <c r="G912" s="90">
        <v>1.8767386242725375E-2</v>
      </c>
      <c r="H912" s="90">
        <v>1.951000844907505E-2</v>
      </c>
      <c r="I912" s="90">
        <v>1.9711682763569216E-2</v>
      </c>
      <c r="J912" s="90">
        <v>1.9452984424181655E-2</v>
      </c>
    </row>
    <row r="913" spans="3:10" x14ac:dyDescent="0.25">
      <c r="C913" s="82">
        <v>1.5917064153322946E-2</v>
      </c>
      <c r="D913" s="89">
        <v>2.11548547409805E-2</v>
      </c>
      <c r="E913" s="89">
        <v>2.5104085002638384E-2</v>
      </c>
      <c r="F913" s="89">
        <v>2.7832784332247177E-2</v>
      </c>
      <c r="G913" s="90">
        <v>2.9674525950800026E-2</v>
      </c>
      <c r="H913" s="90">
        <v>3.0793626017879255E-2</v>
      </c>
      <c r="I913" s="90">
        <v>3.1524765806325593E-2</v>
      </c>
      <c r="J913" s="90">
        <v>3.1931162412292317E-2</v>
      </c>
    </row>
    <row r="914" spans="3:10" x14ac:dyDescent="0.25">
      <c r="C914" s="82">
        <v>1.0016187558689202E-2</v>
      </c>
      <c r="D914" s="89">
        <v>1.5229340086407387E-2</v>
      </c>
      <c r="E914" s="89">
        <v>1.9841414836479884E-2</v>
      </c>
      <c r="F914" s="89">
        <v>2.34804769226933E-2</v>
      </c>
      <c r="G914" s="90">
        <v>2.619309151116464E-2</v>
      </c>
      <c r="H914" s="90">
        <v>2.8011348262206793E-2</v>
      </c>
      <c r="I914" s="90">
        <v>2.9181056557241493E-2</v>
      </c>
      <c r="J914" s="90">
        <v>2.9731555068044559E-2</v>
      </c>
    </row>
    <row r="915" spans="3:10" x14ac:dyDescent="0.25">
      <c r="C915" s="82">
        <v>1.2098416015154915E-2</v>
      </c>
      <c r="D915" s="89">
        <v>1.4249116707841354E-2</v>
      </c>
      <c r="E915" s="89">
        <v>1.5536415354233337E-2</v>
      </c>
      <c r="F915" s="89">
        <v>1.624925293709541E-2</v>
      </c>
      <c r="G915" s="90">
        <v>1.6657470633729191E-2</v>
      </c>
      <c r="H915" s="90">
        <v>1.6851872012540226E-2</v>
      </c>
      <c r="I915" s="90">
        <v>1.6992470010892401E-2</v>
      </c>
      <c r="J915" s="90">
        <v>1.7086780536486105E-2</v>
      </c>
    </row>
    <row r="916" spans="3:10" x14ac:dyDescent="0.25">
      <c r="C916" s="82">
        <v>9.2546091651924036E-3</v>
      </c>
      <c r="D916" s="89">
        <v>1.5142408847646028E-2</v>
      </c>
      <c r="E916" s="89">
        <v>2.0692253383423023E-2</v>
      </c>
      <c r="F916" s="89">
        <v>2.5335919627304998E-2</v>
      </c>
      <c r="G916" s="90">
        <v>2.9098575162319347E-2</v>
      </c>
      <c r="H916" s="90">
        <v>3.2074444756986051E-2</v>
      </c>
      <c r="I916" s="90">
        <v>3.4614227872987957E-2</v>
      </c>
      <c r="J916" s="90">
        <v>3.6801073451948788E-2</v>
      </c>
    </row>
    <row r="917" spans="3:10" x14ac:dyDescent="0.25">
      <c r="C917" s="82">
        <v>1.3218078271574686E-2</v>
      </c>
      <c r="D917" s="89">
        <v>1.5140091166223411E-2</v>
      </c>
      <c r="E917" s="89">
        <v>1.6512264066329049E-2</v>
      </c>
      <c r="F917" s="89">
        <v>1.7558277262397053E-2</v>
      </c>
      <c r="G917" s="90">
        <v>1.8468349098110338E-2</v>
      </c>
      <c r="H917" s="90">
        <v>1.9271042518845809E-2</v>
      </c>
      <c r="I917" s="90">
        <v>2.0106982469835118E-2</v>
      </c>
      <c r="J917" s="90">
        <v>2.0966176591007659E-2</v>
      </c>
    </row>
    <row r="918" spans="3:10" x14ac:dyDescent="0.25">
      <c r="C918" s="82">
        <v>9.1379373343085154E-3</v>
      </c>
      <c r="D918" s="89">
        <v>1.2784118635972428E-2</v>
      </c>
      <c r="E918" s="89">
        <v>1.6458936645475958E-2</v>
      </c>
      <c r="F918" s="89">
        <v>2.009482119488613E-2</v>
      </c>
      <c r="G918" s="90">
        <v>2.3723220250176313E-2</v>
      </c>
      <c r="H918" s="90">
        <v>2.7267956288157227E-2</v>
      </c>
      <c r="I918" s="90">
        <v>3.0847237432342887E-2</v>
      </c>
      <c r="J918" s="90">
        <v>3.4388359834669029E-2</v>
      </c>
    </row>
    <row r="919" spans="3:10" x14ac:dyDescent="0.25">
      <c r="C919" s="82">
        <v>3.6824069585412567E-2</v>
      </c>
      <c r="D919" s="89">
        <v>3.7978749997402708E-2</v>
      </c>
      <c r="E919" s="89">
        <v>3.8036698855903349E-2</v>
      </c>
      <c r="F919" s="89">
        <v>3.7782312372738366E-2</v>
      </c>
      <c r="G919" s="90">
        <v>3.7630789921862098E-2</v>
      </c>
      <c r="H919" s="90">
        <v>3.7544584422520018E-2</v>
      </c>
      <c r="I919" s="90">
        <v>3.7680043451122851E-2</v>
      </c>
      <c r="J919" s="90">
        <v>3.7893323682441173E-2</v>
      </c>
    </row>
    <row r="920" spans="3:10" x14ac:dyDescent="0.25">
      <c r="C920" s="82">
        <v>5.4909930114152286E-3</v>
      </c>
      <c r="D920" s="89">
        <v>8.2038840328915539E-3</v>
      </c>
      <c r="E920" s="89">
        <v>1.0600526595426629E-2</v>
      </c>
      <c r="F920" s="89">
        <v>1.2505341773168387E-2</v>
      </c>
      <c r="G920" s="90">
        <v>1.394743170011563E-2</v>
      </c>
      <c r="H920" s="90">
        <v>1.4950010590961231E-2</v>
      </c>
      <c r="I920" s="90">
        <v>1.5661624526827976E-2</v>
      </c>
      <c r="J920" s="90">
        <v>1.6126054866084524E-2</v>
      </c>
    </row>
    <row r="921" spans="3:10" x14ac:dyDescent="0.25">
      <c r="C921" s="82">
        <v>3.3139206901428526E-2</v>
      </c>
      <c r="D921" s="89">
        <v>3.2296205819570017E-2</v>
      </c>
      <c r="E921" s="89">
        <v>3.0543451217624071E-2</v>
      </c>
      <c r="F921" s="89">
        <v>2.8675139801459377E-2</v>
      </c>
      <c r="G921" s="90">
        <v>2.7030209624555306E-2</v>
      </c>
      <c r="H921" s="90">
        <v>2.5561006844601355E-2</v>
      </c>
      <c r="I921" s="90">
        <v>2.4354742932455837E-2</v>
      </c>
      <c r="J921" s="90">
        <v>2.3303609232762576E-2</v>
      </c>
    </row>
    <row r="922" spans="3:10" x14ac:dyDescent="0.25">
      <c r="C922" s="82">
        <v>1.2590080287062376E-2</v>
      </c>
      <c r="D922" s="89">
        <v>1.6115011187019534E-2</v>
      </c>
      <c r="E922" s="89">
        <v>1.9223159693231569E-2</v>
      </c>
      <c r="F922" s="89">
        <v>2.1943508892590859E-2</v>
      </c>
      <c r="G922" s="90">
        <v>2.4382825529075804E-2</v>
      </c>
      <c r="H922" s="90">
        <v>2.6511593757640475E-2</v>
      </c>
      <c r="I922" s="90">
        <v>2.8485670892330062E-2</v>
      </c>
      <c r="J922" s="90">
        <v>3.0271433108043051E-2</v>
      </c>
    </row>
    <row r="923" spans="3:10" x14ac:dyDescent="0.25">
      <c r="C923" s="82">
        <v>9.0769660586279728E-3</v>
      </c>
      <c r="D923" s="89">
        <v>1.2569404944597934E-2</v>
      </c>
      <c r="E923" s="89">
        <v>1.5637149334507237E-2</v>
      </c>
      <c r="F923" s="89">
        <v>1.8225747351760455E-2</v>
      </c>
      <c r="G923" s="90">
        <v>2.0450294334702E-2</v>
      </c>
      <c r="H923" s="90">
        <v>2.2347071268417788E-2</v>
      </c>
      <c r="I923" s="90">
        <v>2.4108970540514724E-2</v>
      </c>
      <c r="J923" s="90">
        <v>2.5760961631177567E-2</v>
      </c>
    </row>
    <row r="924" spans="3:10" x14ac:dyDescent="0.25">
      <c r="C924" s="82">
        <v>7.6924297184411683E-3</v>
      </c>
      <c r="D924" s="89">
        <v>1.0015307690315795E-2</v>
      </c>
      <c r="E924" s="89">
        <v>1.2037862109368245E-2</v>
      </c>
      <c r="F924" s="89">
        <v>1.373992072577687E-2</v>
      </c>
      <c r="G924" s="90">
        <v>1.5175069039854584E-2</v>
      </c>
      <c r="H924" s="90">
        <v>1.6333975656112727E-2</v>
      </c>
      <c r="I924" s="90">
        <v>1.7341091518850958E-2</v>
      </c>
      <c r="J924" s="90">
        <v>1.8219438173392024E-2</v>
      </c>
    </row>
    <row r="925" spans="3:10" x14ac:dyDescent="0.25">
      <c r="C925" s="82">
        <v>2.0799144568961071E-2</v>
      </c>
      <c r="D925" s="89">
        <v>2.1554327298207988E-2</v>
      </c>
      <c r="E925" s="89">
        <v>2.1568796144302665E-2</v>
      </c>
      <c r="F925" s="89">
        <v>2.1330947649455305E-2</v>
      </c>
      <c r="G925" s="90">
        <v>2.1113268902258321E-2</v>
      </c>
      <c r="H925" s="90">
        <v>2.0923082771355149E-2</v>
      </c>
      <c r="I925" s="90">
        <v>2.0872223380202736E-2</v>
      </c>
      <c r="J925" s="90">
        <v>2.0906717233679151E-2</v>
      </c>
    </row>
    <row r="926" spans="3:10" x14ac:dyDescent="0.25">
      <c r="C926" s="82">
        <v>5.9410224619669716E-2</v>
      </c>
      <c r="D926" s="89">
        <v>6.6587996872546837E-2</v>
      </c>
      <c r="E926" s="89">
        <v>6.8902902185633538E-2</v>
      </c>
      <c r="F926" s="89">
        <v>6.8433931767957687E-2</v>
      </c>
      <c r="G926" s="90">
        <v>6.6699027896513469E-2</v>
      </c>
      <c r="H926" s="90">
        <v>6.4143222582230444E-2</v>
      </c>
      <c r="I926" s="90">
        <v>6.131537853493961E-2</v>
      </c>
      <c r="J926" s="90">
        <v>5.8115958315182507E-2</v>
      </c>
    </row>
    <row r="927" spans="3:10" x14ac:dyDescent="0.25">
      <c r="C927" s="82">
        <v>2.0859153404159869E-3</v>
      </c>
      <c r="D927" s="89">
        <v>3.7008618948871064E-3</v>
      </c>
      <c r="E927" s="89">
        <v>5.4190615354842092E-3</v>
      </c>
      <c r="F927" s="89">
        <v>6.980220047965887E-3</v>
      </c>
      <c r="G927" s="90">
        <v>8.2534716382562257E-3</v>
      </c>
      <c r="H927" s="90">
        <v>9.1630261360883727E-3</v>
      </c>
      <c r="I927" s="90">
        <v>9.7627859667122011E-3</v>
      </c>
      <c r="J927" s="90">
        <v>1.0081374111405505E-2</v>
      </c>
    </row>
    <row r="928" spans="3:10" x14ac:dyDescent="0.25">
      <c r="C928" s="82">
        <v>1.6273567166228006E-2</v>
      </c>
      <c r="D928" s="89">
        <v>1.7640305756140753E-2</v>
      </c>
      <c r="E928" s="89">
        <v>1.8322019997586526E-2</v>
      </c>
      <c r="F928" s="89">
        <v>1.8654412822687171E-2</v>
      </c>
      <c r="G928" s="90">
        <v>1.8861652292314655E-2</v>
      </c>
      <c r="H928" s="90">
        <v>1.8965502995081897E-2</v>
      </c>
      <c r="I928" s="90">
        <v>1.9091451729014247E-2</v>
      </c>
      <c r="J928" s="90">
        <v>1.921716136480733E-2</v>
      </c>
    </row>
    <row r="929" spans="3:10" x14ac:dyDescent="0.25">
      <c r="C929" s="82">
        <v>1.033622483510822E-2</v>
      </c>
      <c r="D929" s="89">
        <v>1.3179599306616344E-2</v>
      </c>
      <c r="E929" s="89">
        <v>1.5349178097333657E-2</v>
      </c>
      <c r="F929" s="89">
        <v>1.6854695276967393E-2</v>
      </c>
      <c r="G929" s="90">
        <v>1.780716329413284E-2</v>
      </c>
      <c r="H929" s="90">
        <v>1.8229773197143403E-2</v>
      </c>
      <c r="I929" s="90">
        <v>1.828499151045072E-2</v>
      </c>
      <c r="J929" s="90">
        <v>1.8009324545001492E-2</v>
      </c>
    </row>
    <row r="930" spans="3:10" x14ac:dyDescent="0.25">
      <c r="C930" s="82">
        <v>3.3873357304085409E-2</v>
      </c>
      <c r="D930" s="89">
        <v>3.4064764478939934E-2</v>
      </c>
      <c r="E930" s="89">
        <v>3.3251648856543525E-2</v>
      </c>
      <c r="F930" s="89">
        <v>3.2133082091851173E-2</v>
      </c>
      <c r="G930" s="90">
        <v>3.1047437202423686E-2</v>
      </c>
      <c r="H930" s="90">
        <v>2.9946335511439572E-2</v>
      </c>
      <c r="I930" s="90">
        <v>2.8948863608217648E-2</v>
      </c>
      <c r="J930" s="90">
        <v>2.7947647180583082E-2</v>
      </c>
    </row>
    <row r="931" spans="3:10" x14ac:dyDescent="0.25">
      <c r="C931" s="82">
        <v>1.3166180490294613E-2</v>
      </c>
      <c r="D931" s="89">
        <v>1.9933338963300663E-2</v>
      </c>
      <c r="E931" s="89">
        <v>2.5511321822101193E-2</v>
      </c>
      <c r="F931" s="89">
        <v>2.9529466954719613E-2</v>
      </c>
      <c r="G931" s="90">
        <v>3.2279803853038386E-2</v>
      </c>
      <c r="H931" s="90">
        <v>3.4019880277562149E-2</v>
      </c>
      <c r="I931" s="90">
        <v>3.5200062095180368E-2</v>
      </c>
      <c r="J931" s="90">
        <v>3.5937077345410871E-2</v>
      </c>
    </row>
    <row r="932" spans="3:10" x14ac:dyDescent="0.25">
      <c r="C932" s="82">
        <v>7.2280334853047669E-3</v>
      </c>
      <c r="D932" s="89">
        <v>1.1697731479193185E-2</v>
      </c>
      <c r="E932" s="89">
        <v>1.6031850593044891E-2</v>
      </c>
      <c r="F932" s="89">
        <v>1.976268749137803E-2</v>
      </c>
      <c r="G932" s="90">
        <v>2.2810592632500463E-2</v>
      </c>
      <c r="H932" s="90">
        <v>2.5165478073522849E-2</v>
      </c>
      <c r="I932" s="90">
        <v>2.7069778164543694E-2</v>
      </c>
      <c r="J932" s="90">
        <v>2.8605341514181083E-2</v>
      </c>
    </row>
    <row r="933" spans="3:10" x14ac:dyDescent="0.25">
      <c r="C933" s="82">
        <v>1.1067161667069005E-2</v>
      </c>
      <c r="D933" s="89">
        <v>1.3364122878484166E-2</v>
      </c>
      <c r="E933" s="89">
        <v>1.5321847678163672E-2</v>
      </c>
      <c r="F933" s="89">
        <v>1.6990203279000169E-2</v>
      </c>
      <c r="G933" s="90">
        <v>1.8455607375236046E-2</v>
      </c>
      <c r="H933" s="90">
        <v>1.970752766128557E-2</v>
      </c>
      <c r="I933" s="90">
        <v>2.0891812091137517E-2</v>
      </c>
      <c r="J933" s="90">
        <v>2.2027835445537436E-2</v>
      </c>
    </row>
    <row r="934" spans="3:10" x14ac:dyDescent="0.25">
      <c r="C934" s="82">
        <v>1.0265161993073159E-2</v>
      </c>
      <c r="D934" s="89">
        <v>1.3950195193936244E-2</v>
      </c>
      <c r="E934" s="89">
        <v>1.6715907915302062E-2</v>
      </c>
      <c r="F934" s="89">
        <v>1.8580354501478966E-2</v>
      </c>
      <c r="G934" s="90">
        <v>1.9784488594117512E-2</v>
      </c>
      <c r="H934" s="90">
        <v>2.0464051751221245E-2</v>
      </c>
      <c r="I934" s="90">
        <v>2.086210112242071E-2</v>
      </c>
      <c r="J934" s="90">
        <v>2.1034438583538526E-2</v>
      </c>
    </row>
    <row r="935" spans="3:10" x14ac:dyDescent="0.25">
      <c r="C935" s="82">
        <v>1.1525427869511868E-2</v>
      </c>
      <c r="D935" s="89">
        <v>1.3700525032229967E-2</v>
      </c>
      <c r="E935" s="89">
        <v>1.5147674469853772E-2</v>
      </c>
      <c r="F935" s="89">
        <v>1.6036327110421356E-2</v>
      </c>
      <c r="G935" s="90">
        <v>1.6557375443346636E-2</v>
      </c>
      <c r="H935" s="90">
        <v>1.676924201740336E-2</v>
      </c>
      <c r="I935" s="90">
        <v>1.6828400128699645E-2</v>
      </c>
      <c r="J935" s="90">
        <v>1.6753932639035372E-2</v>
      </c>
    </row>
    <row r="936" spans="3:10" x14ac:dyDescent="0.25">
      <c r="C936" s="82">
        <v>8.1715175348455404E-2</v>
      </c>
      <c r="D936" s="89">
        <v>7.9499834953666207E-2</v>
      </c>
      <c r="E936" s="89">
        <v>7.519907392309344E-2</v>
      </c>
      <c r="F936" s="89">
        <v>7.0749437341511415E-2</v>
      </c>
      <c r="G936" s="90">
        <v>6.6925594319205195E-2</v>
      </c>
      <c r="H936" s="90">
        <v>6.3516258337811535E-2</v>
      </c>
      <c r="I936" s="90">
        <v>6.0626488593389774E-2</v>
      </c>
      <c r="J936" s="90">
        <v>5.7871000576407178E-2</v>
      </c>
    </row>
    <row r="937" spans="3:10" x14ac:dyDescent="0.25">
      <c r="C937" s="82">
        <v>6.8799965948035209E-3</v>
      </c>
      <c r="D937" s="89">
        <v>1.0622456353426948E-2</v>
      </c>
      <c r="E937" s="89">
        <v>1.407540543111061E-2</v>
      </c>
      <c r="F937" s="89">
        <v>1.6949580998016984E-2</v>
      </c>
      <c r="G937" s="90">
        <v>1.9252258724135222E-2</v>
      </c>
      <c r="H937" s="90">
        <v>2.0997155671175244E-2</v>
      </c>
      <c r="I937" s="90">
        <v>2.2373837485715205E-2</v>
      </c>
      <c r="J937" s="90">
        <v>2.3420065327627151E-2</v>
      </c>
    </row>
    <row r="938" spans="3:10" x14ac:dyDescent="0.25">
      <c r="C938" s="82">
        <v>4.537686738114108E-3</v>
      </c>
      <c r="D938" s="89">
        <v>8.3902577891761532E-3</v>
      </c>
      <c r="E938" s="89">
        <v>1.2553391592881963E-2</v>
      </c>
      <c r="F938" s="89">
        <v>1.636571903732716E-2</v>
      </c>
      <c r="G938" s="90">
        <v>1.9529030681436015E-2</v>
      </c>
      <c r="H938" s="90">
        <v>2.189709914001153E-2</v>
      </c>
      <c r="I938" s="90">
        <v>2.3610354757724165E-2</v>
      </c>
      <c r="J938" s="90">
        <v>2.4711560999085554E-2</v>
      </c>
    </row>
    <row r="939" spans="3:10" x14ac:dyDescent="0.25">
      <c r="C939" s="82">
        <v>5.2092416225652883E-3</v>
      </c>
      <c r="D939" s="89">
        <v>7.8695994800332663E-3</v>
      </c>
      <c r="E939" s="89">
        <v>1.0150543834333238E-2</v>
      </c>
      <c r="F939" s="89">
        <v>1.1889979916901997E-2</v>
      </c>
      <c r="G939" s="90">
        <v>1.3160580935813709E-2</v>
      </c>
      <c r="H939" s="90">
        <v>1.4030429934824487E-2</v>
      </c>
      <c r="I939" s="90">
        <v>1.4670585652276772E-2</v>
      </c>
      <c r="J939" s="90">
        <v>1.5137754379927254E-2</v>
      </c>
    </row>
    <row r="940" spans="3:10" x14ac:dyDescent="0.25">
      <c r="C940" s="82">
        <v>2.6282683578507802E-2</v>
      </c>
      <c r="D940" s="89">
        <v>2.881534174493524E-2</v>
      </c>
      <c r="E940" s="89">
        <v>2.9874990596624625E-2</v>
      </c>
      <c r="F940" s="89">
        <v>3.0186483558898032E-2</v>
      </c>
      <c r="G940" s="90">
        <v>3.0232383846432918E-2</v>
      </c>
      <c r="H940" s="90">
        <v>3.0092067705374426E-2</v>
      </c>
      <c r="I940" s="90">
        <v>2.995549747209026E-2</v>
      </c>
      <c r="J940" s="90">
        <v>2.9744660202108787E-2</v>
      </c>
    </row>
    <row r="941" spans="3:10" x14ac:dyDescent="0.25">
      <c r="C941" s="82">
        <v>6.2742734357602078E-3</v>
      </c>
      <c r="D941" s="89">
        <v>8.8810367127520815E-3</v>
      </c>
      <c r="E941" s="89">
        <v>1.110043324891501E-2</v>
      </c>
      <c r="F941" s="89">
        <v>1.2841506933841028E-2</v>
      </c>
      <c r="G941" s="90">
        <v>1.4177771913044689E-2</v>
      </c>
      <c r="H941" s="90">
        <v>1.5148054227496027E-2</v>
      </c>
      <c r="I941" s="90">
        <v>1.5904082541674955E-2</v>
      </c>
      <c r="J941" s="90">
        <v>1.6482875073162363E-2</v>
      </c>
    </row>
    <row r="942" spans="3:10" x14ac:dyDescent="0.25">
      <c r="C942" s="82">
        <v>5.5488184234570997E-3</v>
      </c>
      <c r="D942" s="89">
        <v>9.0557207139641722E-3</v>
      </c>
      <c r="E942" s="89">
        <v>1.2526084172078369E-2</v>
      </c>
      <c r="F942" s="89">
        <v>1.5577145846470741E-2</v>
      </c>
      <c r="G942" s="90">
        <v>1.8105891527085482E-2</v>
      </c>
      <c r="H942" s="90">
        <v>2.0055208954583566E-2</v>
      </c>
      <c r="I942" s="90">
        <v>2.1570967011474537E-2</v>
      </c>
      <c r="J942" s="90">
        <v>2.2679268928588708E-2</v>
      </c>
    </row>
    <row r="943" spans="3:10" x14ac:dyDescent="0.25">
      <c r="C943" s="82">
        <v>9.5038183686215194E-3</v>
      </c>
      <c r="D943" s="89">
        <v>1.3336222741635694E-2</v>
      </c>
      <c r="E943" s="89">
        <v>1.677738093525976E-2</v>
      </c>
      <c r="F943" s="89">
        <v>1.9657390942110026E-2</v>
      </c>
      <c r="G943" s="90">
        <v>2.2006432881138793E-2</v>
      </c>
      <c r="H943" s="90">
        <v>2.3807612142958873E-2</v>
      </c>
      <c r="I943" s="90">
        <v>2.524227222834826E-2</v>
      </c>
      <c r="J943" s="90">
        <v>2.6328778808535382E-2</v>
      </c>
    </row>
    <row r="944" spans="3:10" x14ac:dyDescent="0.25">
      <c r="C944" s="82">
        <v>1.3761385071595309E-2</v>
      </c>
      <c r="D944" s="89">
        <v>1.6323562649761619E-2</v>
      </c>
      <c r="E944" s="89">
        <v>1.7886938729756389E-2</v>
      </c>
      <c r="F944" s="89">
        <v>1.8800452027879562E-2</v>
      </c>
      <c r="G944" s="90">
        <v>1.9418827429452067E-2</v>
      </c>
      <c r="H944" s="90">
        <v>1.9893964067987414E-2</v>
      </c>
      <c r="I944" s="90">
        <v>2.0453154871235595E-2</v>
      </c>
      <c r="J944" s="90">
        <v>2.1135152116782088E-2</v>
      </c>
    </row>
    <row r="945" spans="3:10" x14ac:dyDescent="0.25">
      <c r="C945" s="82">
        <v>2.0085810574515654E-3</v>
      </c>
      <c r="D945" s="89">
        <v>3.4810786343677761E-3</v>
      </c>
      <c r="E945" s="89">
        <v>5.0278190340006758E-3</v>
      </c>
      <c r="F945" s="89">
        <v>6.4287996221268915E-3</v>
      </c>
      <c r="G945" s="90">
        <v>7.5824756191861685E-3</v>
      </c>
      <c r="H945" s="90">
        <v>8.4335565569241631E-3</v>
      </c>
      <c r="I945" s="90">
        <v>9.0395179918617424E-3</v>
      </c>
      <c r="J945" s="90">
        <v>9.426794960901725E-3</v>
      </c>
    </row>
    <row r="946" spans="3:10" x14ac:dyDescent="0.25">
      <c r="C946" s="82">
        <v>5.9306568566636193E-2</v>
      </c>
      <c r="D946" s="89">
        <v>6.6449818552933138E-2</v>
      </c>
      <c r="E946" s="89">
        <v>6.9650575683252169E-2</v>
      </c>
      <c r="F946" s="89">
        <v>7.0724906664020967E-2</v>
      </c>
      <c r="G946" s="90">
        <v>7.0989959855326093E-2</v>
      </c>
      <c r="H946" s="90">
        <v>7.0774563851023334E-2</v>
      </c>
      <c r="I946" s="90">
        <v>7.0603567340324788E-2</v>
      </c>
      <c r="J946" s="90">
        <v>7.0312741179248878E-2</v>
      </c>
    </row>
    <row r="947" spans="3:10" x14ac:dyDescent="0.25">
      <c r="C947" s="82">
        <v>5.4034825061439577E-3</v>
      </c>
      <c r="D947" s="89">
        <v>8.5024508063910979E-3</v>
      </c>
      <c r="E947" s="89">
        <v>1.1294240815801703E-2</v>
      </c>
      <c r="F947" s="89">
        <v>1.3466361163348647E-2</v>
      </c>
      <c r="G947" s="90">
        <v>1.5002916797459921E-2</v>
      </c>
      <c r="H947" s="90">
        <v>1.5935613293714242E-2</v>
      </c>
      <c r="I947" s="90">
        <v>1.6453607743275669E-2</v>
      </c>
      <c r="J947" s="90">
        <v>1.6638903338437046E-2</v>
      </c>
    </row>
    <row r="948" spans="3:10" x14ac:dyDescent="0.25">
      <c r="C948" s="82">
        <v>2.8692727066743716E-2</v>
      </c>
      <c r="D948" s="89">
        <v>2.9744369246000383E-2</v>
      </c>
      <c r="E948" s="89">
        <v>2.983343669721384E-2</v>
      </c>
      <c r="F948" s="89">
        <v>2.9532334846596248E-2</v>
      </c>
      <c r="G948" s="90">
        <v>2.9161424240104247E-2</v>
      </c>
      <c r="H948" s="90">
        <v>2.8707160557074809E-2</v>
      </c>
      <c r="I948" s="90">
        <v>2.8317025638435855E-2</v>
      </c>
      <c r="J948" s="90">
        <v>2.7918094904881764E-2</v>
      </c>
    </row>
    <row r="949" spans="3:10" x14ac:dyDescent="0.25">
      <c r="C949" s="82">
        <v>3.4797162444905765E-3</v>
      </c>
      <c r="D949" s="89">
        <v>5.6822919213622685E-3</v>
      </c>
      <c r="E949" s="89">
        <v>7.99899797573622E-3</v>
      </c>
      <c r="F949" s="89">
        <v>1.0223990520238525E-2</v>
      </c>
      <c r="G949" s="90">
        <v>1.2280264964306667E-2</v>
      </c>
      <c r="H949" s="90">
        <v>1.4096734928022771E-2</v>
      </c>
      <c r="I949" s="90">
        <v>1.5739664147857345E-2</v>
      </c>
      <c r="J949" s="90">
        <v>1.720008786216469E-2</v>
      </c>
    </row>
    <row r="950" spans="3:10" x14ac:dyDescent="0.25">
      <c r="C950" s="82">
        <v>6.8806816608561827E-3</v>
      </c>
      <c r="D950" s="89">
        <v>1.052652920505392E-2</v>
      </c>
      <c r="E950" s="89">
        <v>1.3956386939636665E-2</v>
      </c>
      <c r="F950" s="89">
        <v>1.68987326737738E-2</v>
      </c>
      <c r="G950" s="90">
        <v>1.9331322962548345E-2</v>
      </c>
      <c r="H950" s="90">
        <v>2.1223640829847401E-2</v>
      </c>
      <c r="I950" s="90">
        <v>2.2726388824551483E-2</v>
      </c>
      <c r="J950" s="90">
        <v>2.3847535356169878E-2</v>
      </c>
    </row>
    <row r="951" spans="3:10" x14ac:dyDescent="0.25">
      <c r="C951" s="82">
        <v>8.3340419185385997E-3</v>
      </c>
      <c r="D951" s="89">
        <v>1.2344368094732373E-2</v>
      </c>
      <c r="E951" s="89">
        <v>1.6098916948671348E-2</v>
      </c>
      <c r="F951" s="89">
        <v>1.9354703981273341E-2</v>
      </c>
      <c r="G951" s="90">
        <v>2.2096870891571502E-2</v>
      </c>
      <c r="H951" s="90">
        <v>2.4272543584684701E-2</v>
      </c>
      <c r="I951" s="90">
        <v>2.6030108286448826E-2</v>
      </c>
      <c r="J951" s="90">
        <v>2.7358549445809063E-2</v>
      </c>
    </row>
    <row r="952" spans="3:10" x14ac:dyDescent="0.25">
      <c r="C952" s="82">
        <v>4.1883067698288076E-3</v>
      </c>
      <c r="D952" s="89">
        <v>5.9242288634103893E-3</v>
      </c>
      <c r="E952" s="89">
        <v>7.4593213830671905E-3</v>
      </c>
      <c r="F952" s="89">
        <v>8.6972074160124521E-3</v>
      </c>
      <c r="G952" s="90">
        <v>9.6473111398247477E-3</v>
      </c>
      <c r="H952" s="90">
        <v>1.031404719183005E-2</v>
      </c>
      <c r="I952" s="90">
        <v>1.080028417160293E-2</v>
      </c>
      <c r="J952" s="90">
        <v>1.1145961179978674E-2</v>
      </c>
    </row>
    <row r="953" spans="3:10" x14ac:dyDescent="0.25">
      <c r="C953" s="82">
        <v>6.1533447288862821E-2</v>
      </c>
      <c r="D953" s="89">
        <v>5.5163728771807856E-2</v>
      </c>
      <c r="E953" s="89">
        <v>4.9445892332289819E-2</v>
      </c>
      <c r="F953" s="89">
        <v>4.5054181262542979E-2</v>
      </c>
      <c r="G953" s="90">
        <v>4.2029885388242566E-2</v>
      </c>
      <c r="H953" s="90">
        <v>3.9980291678800163E-2</v>
      </c>
      <c r="I953" s="90">
        <v>3.8847543103877183E-2</v>
      </c>
      <c r="J953" s="90">
        <v>3.8338307676378296E-2</v>
      </c>
    </row>
    <row r="954" spans="3:10" x14ac:dyDescent="0.25">
      <c r="C954" s="82">
        <v>1.0384660408554012E-2</v>
      </c>
      <c r="D954" s="89">
        <v>1.3106278362934083E-2</v>
      </c>
      <c r="E954" s="89">
        <v>1.494612588490148E-2</v>
      </c>
      <c r="F954" s="89">
        <v>1.6014526365125552E-2</v>
      </c>
      <c r="G954" s="90">
        <v>1.652230623547982E-2</v>
      </c>
      <c r="H954" s="90">
        <v>1.6568420038616173E-2</v>
      </c>
      <c r="I954" s="90">
        <v>1.6349956461795084E-2</v>
      </c>
      <c r="J954" s="90">
        <v>1.5926379901566024E-2</v>
      </c>
    </row>
    <row r="955" spans="3:10" x14ac:dyDescent="0.25">
      <c r="C955" s="82">
        <v>4.6343781501479693E-3</v>
      </c>
      <c r="D955" s="89">
        <v>7.8727800247849339E-3</v>
      </c>
      <c r="E955" s="89">
        <v>1.1022607743494896E-2</v>
      </c>
      <c r="F955" s="89">
        <v>1.3622615109092471E-2</v>
      </c>
      <c r="G955" s="90">
        <v>1.5553577070884944E-2</v>
      </c>
      <c r="H955" s="90">
        <v>1.6800747469176973E-2</v>
      </c>
      <c r="I955" s="90">
        <v>1.7545933167523911E-2</v>
      </c>
      <c r="J955" s="90">
        <v>1.7870573900989718E-2</v>
      </c>
    </row>
    <row r="956" spans="3:10" x14ac:dyDescent="0.25">
      <c r="C956" s="82">
        <v>1.5531698117508765E-2</v>
      </c>
      <c r="D956" s="89">
        <v>2.3597861000306152E-2</v>
      </c>
      <c r="E956" s="89">
        <v>3.0620441532604493E-2</v>
      </c>
      <c r="F956" s="89">
        <v>3.6031297366995722E-2</v>
      </c>
      <c r="G956" s="90">
        <v>3.9959350484463196E-2</v>
      </c>
      <c r="H956" s="90">
        <v>4.2533703141780441E-2</v>
      </c>
      <c r="I956" s="90">
        <v>4.4205881258240695E-2</v>
      </c>
      <c r="J956" s="90">
        <v>4.5078950112295596E-2</v>
      </c>
    </row>
    <row r="957" spans="3:10" x14ac:dyDescent="0.25">
      <c r="C957" s="82">
        <v>2.3834163467779498E-2</v>
      </c>
      <c r="D957" s="89">
        <v>2.931756457529135E-2</v>
      </c>
      <c r="E957" s="89">
        <v>3.2546113401235498E-2</v>
      </c>
      <c r="F957" s="89">
        <v>3.4161513781977328E-2</v>
      </c>
      <c r="G957" s="90">
        <v>3.4879270657711695E-2</v>
      </c>
      <c r="H957" s="90">
        <v>3.5005956978921761E-2</v>
      </c>
      <c r="I957" s="90">
        <v>3.4931545951269669E-2</v>
      </c>
      <c r="J957" s="90">
        <v>3.4681827273176084E-2</v>
      </c>
    </row>
    <row r="958" spans="3:10" x14ac:dyDescent="0.25">
      <c r="C958" s="82">
        <v>2.4508331942302786E-2</v>
      </c>
      <c r="D958" s="89">
        <v>2.8980360249140351E-2</v>
      </c>
      <c r="E958" s="89">
        <v>3.1944035677556853E-2</v>
      </c>
      <c r="F958" s="89">
        <v>3.3833272136184679E-2</v>
      </c>
      <c r="G958" s="90">
        <v>3.5055642384664534E-2</v>
      </c>
      <c r="H958" s="90">
        <v>3.5684217719111046E-2</v>
      </c>
      <c r="I958" s="90">
        <v>3.5973173285019179E-2</v>
      </c>
      <c r="J958" s="90">
        <v>3.5881411279553348E-2</v>
      </c>
    </row>
    <row r="959" spans="3:10" x14ac:dyDescent="0.25">
      <c r="C959" s="82">
        <v>3.2952390257371969E-2</v>
      </c>
      <c r="D959" s="89">
        <v>3.3071735973136868E-2</v>
      </c>
      <c r="E959" s="89">
        <v>3.2330678891104622E-2</v>
      </c>
      <c r="F959" s="89">
        <v>3.1291054426168634E-2</v>
      </c>
      <c r="G959" s="90">
        <v>3.0196732998967437E-2</v>
      </c>
      <c r="H959" s="90">
        <v>2.895232138640148E-2</v>
      </c>
      <c r="I959" s="90">
        <v>2.7658490159013577E-2</v>
      </c>
      <c r="J959" s="90">
        <v>2.6226295099176337E-2</v>
      </c>
    </row>
    <row r="960" spans="3:10" x14ac:dyDescent="0.25">
      <c r="C960" s="82">
        <v>5.6498968941364079E-3</v>
      </c>
      <c r="D960" s="89">
        <v>8.7927784724717382E-3</v>
      </c>
      <c r="E960" s="89">
        <v>1.1735436926013245E-2</v>
      </c>
      <c r="F960" s="89">
        <v>1.420807218988537E-2</v>
      </c>
      <c r="G960" s="90">
        <v>1.6192099146529575E-2</v>
      </c>
      <c r="H960" s="90">
        <v>1.7690227968140456E-2</v>
      </c>
      <c r="I960" s="90">
        <v>1.8868979719794201E-2</v>
      </c>
      <c r="J960" s="90">
        <v>1.9777491821681419E-2</v>
      </c>
    </row>
    <row r="961" spans="3:10" x14ac:dyDescent="0.25">
      <c r="C961" s="82">
        <v>1.1769726263122993E-2</v>
      </c>
      <c r="D961" s="89">
        <v>1.7014572125058514E-2</v>
      </c>
      <c r="E961" s="89">
        <v>2.1539045022835473E-2</v>
      </c>
      <c r="F961" s="89">
        <v>2.5073956790662291E-2</v>
      </c>
      <c r="G961" s="90">
        <v>2.769958494823169E-2</v>
      </c>
      <c r="H961" s="90">
        <v>2.9448781257368037E-2</v>
      </c>
      <c r="I961" s="90">
        <v>3.0583502692127798E-2</v>
      </c>
      <c r="J961" s="90">
        <v>3.1144851774263259E-2</v>
      </c>
    </row>
    <row r="962" spans="3:10" x14ac:dyDescent="0.25">
      <c r="C962" s="82">
        <v>1.0695491785812927E-2</v>
      </c>
      <c r="D962" s="89">
        <v>1.4326182453196477E-2</v>
      </c>
      <c r="E962" s="89">
        <v>1.7129866610978046E-2</v>
      </c>
      <c r="F962" s="89">
        <v>1.9130958201204841E-2</v>
      </c>
      <c r="G962" s="90">
        <v>2.0535777569590751E-2</v>
      </c>
      <c r="H962" s="90">
        <v>2.1439734256008446E-2</v>
      </c>
      <c r="I962" s="90">
        <v>2.2063902919347674E-2</v>
      </c>
      <c r="J962" s="90">
        <v>2.2447770825829213E-2</v>
      </c>
    </row>
    <row r="963" spans="3:10" x14ac:dyDescent="0.25">
      <c r="C963" s="82">
        <v>7.2227072781499202E-2</v>
      </c>
      <c r="D963" s="89">
        <v>6.2957565290938641E-2</v>
      </c>
      <c r="E963" s="89">
        <v>5.5816829282476575E-2</v>
      </c>
      <c r="F963" s="89">
        <v>5.0516547907766066E-2</v>
      </c>
      <c r="G963" s="90">
        <v>4.665866512603066E-2</v>
      </c>
      <c r="H963" s="90">
        <v>4.3640782108404899E-2</v>
      </c>
      <c r="I963" s="90">
        <v>4.1346661424243002E-2</v>
      </c>
      <c r="J963" s="90">
        <v>3.9446818300177891E-2</v>
      </c>
    </row>
    <row r="964" spans="3:10" x14ac:dyDescent="0.25">
      <c r="C964" s="82">
        <v>2.3065732493385518E-2</v>
      </c>
      <c r="D964" s="89">
        <v>2.6977604700194609E-2</v>
      </c>
      <c r="E964" s="89">
        <v>2.9061586682169259E-2</v>
      </c>
      <c r="F964" s="89">
        <v>2.9929527932429718E-2</v>
      </c>
      <c r="G964" s="90">
        <v>3.0128702621601538E-2</v>
      </c>
      <c r="H964" s="90">
        <v>2.9840027444349757E-2</v>
      </c>
      <c r="I964" s="90">
        <v>2.9341912741759034E-2</v>
      </c>
      <c r="J964" s="90">
        <v>2.8629497650817105E-2</v>
      </c>
    </row>
    <row r="965" spans="3:10" x14ac:dyDescent="0.25">
      <c r="C965" s="82">
        <v>6.6398578186989701E-2</v>
      </c>
      <c r="D965" s="89">
        <v>5.2072478479494491E-2</v>
      </c>
      <c r="E965" s="89">
        <v>4.3102281413956292E-2</v>
      </c>
      <c r="F965" s="89">
        <v>3.7423281688996633E-2</v>
      </c>
      <c r="G965" s="90">
        <v>3.3831884458991816E-2</v>
      </c>
      <c r="H965" s="90">
        <v>3.1444221894353079E-2</v>
      </c>
      <c r="I965" s="90">
        <v>2.9959248645327469E-2</v>
      </c>
      <c r="J965" s="90">
        <v>2.9036454024922713E-2</v>
      </c>
    </row>
    <row r="966" spans="3:10" x14ac:dyDescent="0.25">
      <c r="C966" s="82">
        <v>1.2219847637622584E-2</v>
      </c>
      <c r="D966" s="89">
        <v>1.6276812125789561E-2</v>
      </c>
      <c r="E966" s="89">
        <v>1.947800428081136E-2</v>
      </c>
      <c r="F966" s="89">
        <v>2.1916397334554666E-2</v>
      </c>
      <c r="G966" s="90">
        <v>2.3864409263792467E-2</v>
      </c>
      <c r="H966" s="90">
        <v>2.5445114390090229E-2</v>
      </c>
      <c r="I966" s="90">
        <v>2.6915067164775344E-2</v>
      </c>
      <c r="J966" s="90">
        <v>2.8306813917976039E-2</v>
      </c>
    </row>
    <row r="967" spans="3:10" x14ac:dyDescent="0.25">
      <c r="C967" s="82">
        <v>8.9640390973109822E-3</v>
      </c>
      <c r="D967" s="89">
        <v>1.2910829363994829E-2</v>
      </c>
      <c r="E967" s="89">
        <v>1.6563337731772192E-2</v>
      </c>
      <c r="F967" s="89">
        <v>1.9788933946982411E-2</v>
      </c>
      <c r="G967" s="90">
        <v>2.266851300484159E-2</v>
      </c>
      <c r="H967" s="90">
        <v>2.5221598916950215E-2</v>
      </c>
      <c r="I967" s="90">
        <v>2.7655431781792545E-2</v>
      </c>
      <c r="J967" s="90">
        <v>2.9992359776296905E-2</v>
      </c>
    </row>
    <row r="968" spans="3:10" x14ac:dyDescent="0.25">
      <c r="C968" s="82">
        <v>6.0910482309788393E-3</v>
      </c>
      <c r="D968" s="89">
        <v>1.1415214954473089E-2</v>
      </c>
      <c r="E968" s="89">
        <v>1.7117896414165803E-2</v>
      </c>
      <c r="F968" s="89">
        <v>2.2308429591422756E-2</v>
      </c>
      <c r="G968" s="90">
        <v>2.6654748225562026E-2</v>
      </c>
      <c r="H968" s="90">
        <v>3.0013204123030723E-2</v>
      </c>
      <c r="I968" s="90">
        <v>3.2575678455736543E-2</v>
      </c>
      <c r="J968" s="90">
        <v>3.4349134935166593E-2</v>
      </c>
    </row>
    <row r="969" spans="3:10" x14ac:dyDescent="0.25">
      <c r="C969" s="82">
        <v>1.2066486097561479E-2</v>
      </c>
      <c r="D969" s="89">
        <v>1.6920329658510792E-2</v>
      </c>
      <c r="E969" s="89">
        <v>2.1207409629953888E-2</v>
      </c>
      <c r="F969" s="89">
        <v>2.4868524561795585E-2</v>
      </c>
      <c r="G969" s="90">
        <v>2.8112679040598589E-2</v>
      </c>
      <c r="H969" s="90">
        <v>3.1047065939590404E-2</v>
      </c>
      <c r="I969" s="90">
        <v>3.3983462607932363E-2</v>
      </c>
      <c r="J969" s="90">
        <v>3.6982380693783602E-2</v>
      </c>
    </row>
    <row r="970" spans="3:10" x14ac:dyDescent="0.25">
      <c r="C970" s="82">
        <v>8.4518669186031715E-3</v>
      </c>
      <c r="D970" s="89">
        <v>1.1192554650551084E-2</v>
      </c>
      <c r="E970" s="89">
        <v>1.3396589279388808E-2</v>
      </c>
      <c r="F970" s="89">
        <v>1.5069687987795328E-2</v>
      </c>
      <c r="G970" s="90">
        <v>1.6326449338943592E-2</v>
      </c>
      <c r="H970" s="90">
        <v>1.7194369275765155E-2</v>
      </c>
      <c r="I970" s="90">
        <v>1.7814783384032008E-2</v>
      </c>
      <c r="J970" s="90">
        <v>1.8198811457770643E-2</v>
      </c>
    </row>
    <row r="971" spans="3:10" x14ac:dyDescent="0.25">
      <c r="C971" s="82">
        <v>1.2382617126983615E-3</v>
      </c>
      <c r="D971" s="89">
        <v>2.6648026893003568E-3</v>
      </c>
      <c r="E971" s="89">
        <v>4.5413805303637375E-3</v>
      </c>
      <c r="F971" s="89">
        <v>6.5988040135485085E-3</v>
      </c>
      <c r="G971" s="90">
        <v>8.6085403121540591E-3</v>
      </c>
      <c r="H971" s="90">
        <v>1.039255669742355E-2</v>
      </c>
      <c r="I971" s="90">
        <v>1.1937605033602668E-2</v>
      </c>
      <c r="J971" s="90">
        <v>1.3229370826977876E-2</v>
      </c>
    </row>
    <row r="972" spans="3:10" x14ac:dyDescent="0.25">
      <c r="C972" s="82">
        <v>1.0805527908872207E-2</v>
      </c>
      <c r="D972" s="89">
        <v>1.4950719366033207E-2</v>
      </c>
      <c r="E972" s="89">
        <v>1.8031036557722455E-2</v>
      </c>
      <c r="F972" s="89">
        <v>1.9989031270476357E-2</v>
      </c>
      <c r="G972" s="90">
        <v>2.1075754716961298E-2</v>
      </c>
      <c r="H972" s="90">
        <v>2.1463608771433058E-2</v>
      </c>
      <c r="I972" s="90">
        <v>2.1447133305533134E-2</v>
      </c>
      <c r="J972" s="90">
        <v>2.1121243026347724E-2</v>
      </c>
    </row>
    <row r="973" spans="3:10" x14ac:dyDescent="0.25">
      <c r="C973" s="82">
        <v>3.4965547942997738E-3</v>
      </c>
      <c r="D973" s="89">
        <v>4.974444365841893E-3</v>
      </c>
      <c r="E973" s="89">
        <v>6.4079403899589141E-3</v>
      </c>
      <c r="F973" s="89">
        <v>7.7207867368374915E-3</v>
      </c>
      <c r="G973" s="90">
        <v>8.9040153979180175E-3</v>
      </c>
      <c r="H973" s="90">
        <v>9.9389236699699447E-3</v>
      </c>
      <c r="I973" s="90">
        <v>1.0905625392525556E-2</v>
      </c>
      <c r="J973" s="90">
        <v>1.1835458512323505E-2</v>
      </c>
    </row>
    <row r="974" spans="3:10" x14ac:dyDescent="0.25">
      <c r="C974" s="82">
        <v>3.2239535993910502E-2</v>
      </c>
      <c r="D974" s="89">
        <v>3.1730934224785137E-2</v>
      </c>
      <c r="E974" s="89">
        <v>3.0829865747441138E-2</v>
      </c>
      <c r="F974" s="89">
        <v>2.9979475067095047E-2</v>
      </c>
      <c r="G974" s="90">
        <v>2.9366467243428392E-2</v>
      </c>
      <c r="H974" s="90">
        <v>2.8883316876527346E-2</v>
      </c>
      <c r="I974" s="90">
        <v>2.8620529295305303E-2</v>
      </c>
      <c r="J974" s="90">
        <v>2.8467044434548092E-2</v>
      </c>
    </row>
    <row r="975" spans="3:10" x14ac:dyDescent="0.25">
      <c r="C975" s="82">
        <v>2.6549080861639665E-2</v>
      </c>
      <c r="D975" s="89">
        <v>3.0709340414371327E-2</v>
      </c>
      <c r="E975" s="89">
        <v>3.2887779883055766E-2</v>
      </c>
      <c r="F975" s="89">
        <v>3.3782166369657474E-2</v>
      </c>
      <c r="G975" s="90">
        <v>3.4023213012198135E-2</v>
      </c>
      <c r="H975" s="90">
        <v>3.3850933825392407E-2</v>
      </c>
      <c r="I975" s="90">
        <v>3.3625787877475791E-2</v>
      </c>
      <c r="J975" s="90">
        <v>3.3381081469114879E-2</v>
      </c>
    </row>
    <row r="976" spans="3:10" x14ac:dyDescent="0.25">
      <c r="C976" s="82">
        <v>5.9704804032750178E-3</v>
      </c>
      <c r="D976" s="89">
        <v>9.4613994286553392E-3</v>
      </c>
      <c r="E976" s="89">
        <v>1.271449607819853E-2</v>
      </c>
      <c r="F976" s="89">
        <v>1.5407667768078606E-2</v>
      </c>
      <c r="G976" s="90">
        <v>1.7516070481560033E-2</v>
      </c>
      <c r="H976" s="90">
        <v>1.9034927485607672E-2</v>
      </c>
      <c r="I976" s="90">
        <v>2.0121736577064422E-2</v>
      </c>
      <c r="J976" s="90">
        <v>2.0795233029926266E-2</v>
      </c>
    </row>
    <row r="977" spans="3:10" x14ac:dyDescent="0.25">
      <c r="C977" s="82">
        <v>2.6428401509112701E-3</v>
      </c>
      <c r="D977" s="89">
        <v>4.4087601336577666E-3</v>
      </c>
      <c r="E977" s="89">
        <v>6.2872716162397421E-3</v>
      </c>
      <c r="F977" s="89">
        <v>8.0623634340667993E-3</v>
      </c>
      <c r="G977" s="90">
        <v>9.6293726472799889E-3</v>
      </c>
      <c r="H977" s="90">
        <v>1.0916065751850234E-2</v>
      </c>
      <c r="I977" s="90">
        <v>1.19837919255201E-2</v>
      </c>
      <c r="J977" s="90">
        <v>1.2852264428595842E-2</v>
      </c>
    </row>
    <row r="978" spans="3:10" x14ac:dyDescent="0.25">
      <c r="C978" s="82">
        <v>1.5536264773320761E-2</v>
      </c>
      <c r="D978" s="89">
        <v>2.0650905585282424E-2</v>
      </c>
      <c r="E978" s="89">
        <v>2.4793956722415217E-2</v>
      </c>
      <c r="F978" s="89">
        <v>2.795644714341227E-2</v>
      </c>
      <c r="G978" s="90">
        <v>3.0346707421018859E-2</v>
      </c>
      <c r="H978" s="90">
        <v>3.2025671569948011E-2</v>
      </c>
      <c r="I978" s="90">
        <v>3.3273787806674129E-2</v>
      </c>
      <c r="J978" s="90">
        <v>3.4130421543892751E-2</v>
      </c>
    </row>
    <row r="979" spans="3:10" x14ac:dyDescent="0.25">
      <c r="C979" s="82">
        <v>1.6310902656729943E-2</v>
      </c>
      <c r="D979" s="89">
        <v>1.8947574042290676E-2</v>
      </c>
      <c r="E979" s="89">
        <v>2.0553474657724675E-2</v>
      </c>
      <c r="F979" s="89">
        <v>2.1510295950056737E-2</v>
      </c>
      <c r="G979" s="90">
        <v>2.2139066154192796E-2</v>
      </c>
      <c r="H979" s="90">
        <v>2.2518416601880809E-2</v>
      </c>
      <c r="I979" s="90">
        <v>2.2825622492011147E-2</v>
      </c>
      <c r="J979" s="90">
        <v>2.3043386391749063E-2</v>
      </c>
    </row>
    <row r="980" spans="3:10" x14ac:dyDescent="0.25">
      <c r="C980" s="82">
        <v>7.7250174649482403E-3</v>
      </c>
      <c r="D980" s="89">
        <v>1.0905859348901087E-2</v>
      </c>
      <c r="E980" s="89">
        <v>1.3659862481792911E-2</v>
      </c>
      <c r="F980" s="89">
        <v>1.5876192433648559E-2</v>
      </c>
      <c r="G980" s="90">
        <v>1.7620774724084479E-2</v>
      </c>
      <c r="H980" s="90">
        <v>1.8905357685001723E-2</v>
      </c>
      <c r="I980" s="90">
        <v>1.9881475270870159E-2</v>
      </c>
      <c r="J980" s="90">
        <v>2.0562377474100068E-2</v>
      </c>
    </row>
    <row r="981" spans="3:10" x14ac:dyDescent="0.25">
      <c r="C981" s="82">
        <v>3.1047110502319317E-2</v>
      </c>
      <c r="D981" s="89">
        <v>3.1435943551483631E-2</v>
      </c>
      <c r="E981" s="89">
        <v>3.1373623590231631E-2</v>
      </c>
      <c r="F981" s="89">
        <v>3.1252985687316825E-2</v>
      </c>
      <c r="G981" s="90">
        <v>3.13001491719841E-2</v>
      </c>
      <c r="H981" s="90">
        <v>3.1465736272016445E-2</v>
      </c>
      <c r="I981" s="90">
        <v>3.1916222009742326E-2</v>
      </c>
      <c r="J981" s="90">
        <v>3.2590827685562186E-2</v>
      </c>
    </row>
    <row r="982" spans="3:10" x14ac:dyDescent="0.25">
      <c r="C982" s="82">
        <v>2.902405362885439E-3</v>
      </c>
      <c r="D982" s="89">
        <v>4.9668087474921243E-3</v>
      </c>
      <c r="E982" s="89">
        <v>7.2452952697859216E-3</v>
      </c>
      <c r="F982" s="89">
        <v>9.4757373048646055E-3</v>
      </c>
      <c r="G982" s="90">
        <v>1.1494073652991765E-2</v>
      </c>
      <c r="H982" s="90">
        <v>1.3156032459281033E-2</v>
      </c>
      <c r="I982" s="90">
        <v>1.447622095001529E-2</v>
      </c>
      <c r="J982" s="90">
        <v>1.5432065182590961E-2</v>
      </c>
    </row>
    <row r="983" spans="3:10" x14ac:dyDescent="0.25">
      <c r="C983" s="82">
        <v>0.10914707985776025</v>
      </c>
      <c r="D983" s="89">
        <v>9.3684398579768152E-2</v>
      </c>
      <c r="E983" s="89">
        <v>8.0343472171084354E-2</v>
      </c>
      <c r="F983" s="89">
        <v>6.9786574830992654E-2</v>
      </c>
      <c r="G983" s="90">
        <v>6.1638440683427588E-2</v>
      </c>
      <c r="H983" s="90">
        <v>5.4979462753490013E-2</v>
      </c>
      <c r="I983" s="90">
        <v>4.950301415748861E-2</v>
      </c>
      <c r="J983" s="90">
        <v>4.4681617847091029E-2</v>
      </c>
    </row>
    <row r="984" spans="3:10" x14ac:dyDescent="0.25">
      <c r="C984" s="82">
        <v>3.6688996473695614E-3</v>
      </c>
      <c r="D984" s="89">
        <v>6.2135356937854285E-3</v>
      </c>
      <c r="E984" s="89">
        <v>8.7948095172303148E-3</v>
      </c>
      <c r="F984" s="89">
        <v>1.1076036963284654E-2</v>
      </c>
      <c r="G984" s="90">
        <v>1.2930835188240722E-2</v>
      </c>
      <c r="H984" s="90">
        <v>1.4286167017021956E-2</v>
      </c>
      <c r="I984" s="90">
        <v>1.5232302246372363E-2</v>
      </c>
      <c r="J984" s="90">
        <v>1.5789465530366757E-2</v>
      </c>
    </row>
    <row r="985" spans="3:10" x14ac:dyDescent="0.25">
      <c r="C985" s="82">
        <v>9.8189770721517147E-3</v>
      </c>
      <c r="D985" s="89">
        <v>1.3340549415613004E-2</v>
      </c>
      <c r="E985" s="89">
        <v>1.6401005386756626E-2</v>
      </c>
      <c r="F985" s="89">
        <v>1.8935862862040836E-2</v>
      </c>
      <c r="G985" s="90">
        <v>2.1019161009992272E-2</v>
      </c>
      <c r="H985" s="90">
        <v>2.2632401051438721E-2</v>
      </c>
      <c r="I985" s="90">
        <v>2.392300383383153E-2</v>
      </c>
      <c r="J985" s="90">
        <v>2.4882001858658954E-2</v>
      </c>
    </row>
    <row r="986" spans="3:10" x14ac:dyDescent="0.25">
      <c r="C986" s="82">
        <v>9.3188162510757008E-3</v>
      </c>
      <c r="D986" s="89">
        <v>1.3454383734608442E-2</v>
      </c>
      <c r="E986" s="89">
        <v>1.6935373138626496E-2</v>
      </c>
      <c r="F986" s="89">
        <v>1.9617396388699446E-2</v>
      </c>
      <c r="G986" s="90">
        <v>2.1640638980899515E-2</v>
      </c>
      <c r="H986" s="90">
        <v>2.3078758889722262E-2</v>
      </c>
      <c r="I986" s="90">
        <v>2.4151435959919948E-2</v>
      </c>
      <c r="J986" s="90">
        <v>2.4883035048272426E-2</v>
      </c>
    </row>
    <row r="987" spans="3:10" x14ac:dyDescent="0.25">
      <c r="C987" s="82">
        <v>3.2952394484922487E-3</v>
      </c>
      <c r="D987" s="89">
        <v>5.2658122678616122E-3</v>
      </c>
      <c r="E987" s="89">
        <v>7.2574095555213904E-3</v>
      </c>
      <c r="F987" s="89">
        <v>9.0814982189385829E-3</v>
      </c>
      <c r="G987" s="90">
        <v>1.0664409425221634E-2</v>
      </c>
      <c r="H987" s="90">
        <v>1.1933376740278903E-2</v>
      </c>
      <c r="I987" s="90">
        <v>1.2933416633698021E-2</v>
      </c>
      <c r="J987" s="90">
        <v>1.3650761696992008E-2</v>
      </c>
    </row>
    <row r="988" spans="3:10" x14ac:dyDescent="0.25">
      <c r="C988" s="82">
        <v>3.2108301085056533E-3</v>
      </c>
      <c r="D988" s="89">
        <v>5.8647453971460099E-3</v>
      </c>
      <c r="E988" s="89">
        <v>8.8487560965191201E-3</v>
      </c>
      <c r="F988" s="89">
        <v>1.1753456086383819E-2</v>
      </c>
      <c r="G988" s="90">
        <v>1.4355874749795185E-2</v>
      </c>
      <c r="H988" s="90">
        <v>1.6512149389909175E-2</v>
      </c>
      <c r="I988" s="90">
        <v>1.8293480355288334E-2</v>
      </c>
      <c r="J988" s="90">
        <v>1.9711156835100257E-2</v>
      </c>
    </row>
    <row r="989" spans="3:10" x14ac:dyDescent="0.25">
      <c r="C989" s="82">
        <v>2.5659043715740834E-2</v>
      </c>
      <c r="D989" s="89">
        <v>2.4862226614842515E-2</v>
      </c>
      <c r="E989" s="89">
        <v>2.3720398420325615E-2</v>
      </c>
      <c r="F989" s="89">
        <v>2.248788243560591E-2</v>
      </c>
      <c r="G989" s="90">
        <v>2.1276118418104208E-2</v>
      </c>
      <c r="H989" s="90">
        <v>2.0016727824489721E-2</v>
      </c>
      <c r="I989" s="90">
        <v>1.8808498463605078E-2</v>
      </c>
      <c r="J989" s="90">
        <v>1.7623371785927162E-2</v>
      </c>
    </row>
    <row r="990" spans="3:10" x14ac:dyDescent="0.25">
      <c r="C990" s="82">
        <v>1.4236236933991744E-2</v>
      </c>
      <c r="D990" s="89">
        <v>1.6713342310700999E-2</v>
      </c>
      <c r="E990" s="89">
        <v>1.8553780556610056E-2</v>
      </c>
      <c r="F990" s="89">
        <v>1.9946235157329149E-2</v>
      </c>
      <c r="G990" s="90">
        <v>2.1067820954994227E-2</v>
      </c>
      <c r="H990" s="90">
        <v>2.1926870427386447E-2</v>
      </c>
      <c r="I990" s="90">
        <v>2.266890868533453E-2</v>
      </c>
      <c r="J990" s="90">
        <v>2.327527555797719E-2</v>
      </c>
    </row>
    <row r="991" spans="3:10" x14ac:dyDescent="0.25">
      <c r="C991" s="82">
        <v>1.8941453715048004E-2</v>
      </c>
      <c r="D991" s="89">
        <v>2.3047381982946754E-2</v>
      </c>
      <c r="E991" s="89">
        <v>2.560717844785132E-2</v>
      </c>
      <c r="F991" s="89">
        <v>2.7095258954259956E-2</v>
      </c>
      <c r="G991" s="90">
        <v>2.798753956542915E-2</v>
      </c>
      <c r="H991" s="90">
        <v>2.8441624420123296E-2</v>
      </c>
      <c r="I991" s="90">
        <v>2.8709720929788012E-2</v>
      </c>
      <c r="J991" s="90">
        <v>2.8776499576362951E-2</v>
      </c>
    </row>
    <row r="992" spans="3:10" x14ac:dyDescent="0.25">
      <c r="C992" s="82">
        <v>5.4455056243070642E-3</v>
      </c>
      <c r="D992" s="89">
        <v>9.4764160363800046E-3</v>
      </c>
      <c r="E992" s="89">
        <v>1.3940942963418393E-2</v>
      </c>
      <c r="F992" s="89">
        <v>1.8380742818192623E-2</v>
      </c>
      <c r="G992" s="90">
        <v>2.2595873253726462E-2</v>
      </c>
      <c r="H992" s="90">
        <v>2.6437009621642034E-2</v>
      </c>
      <c r="I992" s="90">
        <v>3.0028475833849218E-2</v>
      </c>
      <c r="J992" s="90">
        <v>3.3350743890709487E-2</v>
      </c>
    </row>
    <row r="993" spans="3:10" x14ac:dyDescent="0.25">
      <c r="C993" s="82">
        <v>1.3280276576019328E-2</v>
      </c>
      <c r="D993" s="89">
        <v>1.7070198835103047E-2</v>
      </c>
      <c r="E993" s="89">
        <v>1.9570718719675688E-2</v>
      </c>
      <c r="F993" s="89">
        <v>2.0983294862660307E-2</v>
      </c>
      <c r="G993" s="90">
        <v>2.1658552623327464E-2</v>
      </c>
      <c r="H993" s="90">
        <v>2.1763654493623073E-2</v>
      </c>
      <c r="I993" s="90">
        <v>2.1555388450108997E-2</v>
      </c>
      <c r="J993" s="90">
        <v>2.1085597968206624E-2</v>
      </c>
    </row>
    <row r="994" spans="3:10" x14ac:dyDescent="0.25">
      <c r="C994" s="82">
        <v>9.3881654328623818E-3</v>
      </c>
      <c r="D994" s="89">
        <v>1.3834425939616613E-2</v>
      </c>
      <c r="E994" s="89">
        <v>1.7670036182540035E-2</v>
      </c>
      <c r="F994" s="89">
        <v>2.0653984123120462E-2</v>
      </c>
      <c r="G994" s="90">
        <v>2.2888267187260024E-2</v>
      </c>
      <c r="H994" s="90">
        <v>2.444752089414157E-2</v>
      </c>
      <c r="I994" s="90">
        <v>2.5583937358321165E-2</v>
      </c>
      <c r="J994" s="90">
        <v>2.634921806523461E-2</v>
      </c>
    </row>
    <row r="995" spans="3:10" x14ac:dyDescent="0.25">
      <c r="C995" s="82">
        <v>1.1136210499954328E-2</v>
      </c>
      <c r="D995" s="89">
        <v>1.4700394356191615E-2</v>
      </c>
      <c r="E995" s="89">
        <v>1.8014426175782666E-2</v>
      </c>
      <c r="F995" s="89">
        <v>2.1022725667375015E-2</v>
      </c>
      <c r="G995" s="90">
        <v>2.3764845658817368E-2</v>
      </c>
      <c r="H995" s="90">
        <v>2.6175279653910824E-2</v>
      </c>
      <c r="I995" s="90">
        <v>2.839225245485217E-2</v>
      </c>
      <c r="J995" s="90">
        <v>3.038279250585818E-2</v>
      </c>
    </row>
    <row r="996" spans="3:10" x14ac:dyDescent="0.25">
      <c r="C996" s="82">
        <v>7.3141781740989231E-2</v>
      </c>
      <c r="D996" s="89">
        <v>6.9851680822858406E-2</v>
      </c>
      <c r="E996" s="89">
        <v>6.4505729582783153E-2</v>
      </c>
      <c r="F996" s="89">
        <v>5.9272330103073173E-2</v>
      </c>
      <c r="G996" s="90">
        <v>5.5016438555346991E-2</v>
      </c>
      <c r="H996" s="90">
        <v>5.1618397976956019E-2</v>
      </c>
      <c r="I996" s="90">
        <v>4.9158322399502637E-2</v>
      </c>
      <c r="J996" s="90">
        <v>4.7297448581782753E-2</v>
      </c>
    </row>
    <row r="997" spans="3:10" x14ac:dyDescent="0.25">
      <c r="C997" s="82">
        <v>1.3453497884572233E-2</v>
      </c>
      <c r="D997" s="89">
        <v>1.9467199512521197E-2</v>
      </c>
      <c r="E997" s="89">
        <v>2.4143312129841006E-2</v>
      </c>
      <c r="F997" s="89">
        <v>2.7338855965309179E-2</v>
      </c>
      <c r="G997" s="90">
        <v>2.9405287651686051E-2</v>
      </c>
      <c r="H997" s="90">
        <v>3.0576760866582692E-2</v>
      </c>
      <c r="I997" s="90">
        <v>3.122914725323556E-2</v>
      </c>
      <c r="J997" s="90">
        <v>3.1435780464094142E-2</v>
      </c>
    </row>
    <row r="998" spans="3:10" x14ac:dyDescent="0.25">
      <c r="C998" s="82">
        <v>2.0531715217406637E-2</v>
      </c>
      <c r="D998" s="89">
        <v>2.4751190899596109E-2</v>
      </c>
      <c r="E998" s="89">
        <v>2.7421536647788219E-2</v>
      </c>
      <c r="F998" s="89">
        <v>2.8987881117700367E-2</v>
      </c>
      <c r="G998" s="90">
        <v>2.991438292641516E-2</v>
      </c>
      <c r="H998" s="90">
        <v>3.0358454246207922E-2</v>
      </c>
      <c r="I998" s="90">
        <v>3.0598307850410164E-2</v>
      </c>
      <c r="J998" s="90">
        <v>3.0630204015193192E-2</v>
      </c>
    </row>
    <row r="999" spans="3:10" x14ac:dyDescent="0.25">
      <c r="C999" s="82">
        <v>2.8988408067624358E-2</v>
      </c>
      <c r="D999" s="89">
        <v>3.0691072287444512E-2</v>
      </c>
      <c r="E999" s="89">
        <v>3.1356131897102082E-2</v>
      </c>
      <c r="F999" s="89">
        <v>3.15589732115579E-2</v>
      </c>
      <c r="G999" s="90">
        <v>3.1632773974110719E-2</v>
      </c>
      <c r="H999" s="90">
        <v>3.1552750098178761E-2</v>
      </c>
      <c r="I999" s="90">
        <v>3.146387901823422E-2</v>
      </c>
      <c r="J999" s="90">
        <v>3.1265430251377679E-2</v>
      </c>
    </row>
    <row r="1000" spans="3:10" x14ac:dyDescent="0.25">
      <c r="C1000" s="82">
        <v>3.2654464922388395E-3</v>
      </c>
      <c r="D1000" s="89">
        <v>5.2049740743075621E-3</v>
      </c>
      <c r="E1000" s="89">
        <v>7.009163286972808E-3</v>
      </c>
      <c r="F1000" s="89">
        <v>8.4510377120182688E-3</v>
      </c>
      <c r="G1000" s="90">
        <v>9.4698849602834149E-3</v>
      </c>
      <c r="H1000" s="90">
        <v>1.0040005392479604E-2</v>
      </c>
      <c r="I1000" s="90">
        <v>1.0253453655666924E-2</v>
      </c>
      <c r="J1000" s="90">
        <v>1.0156243779547229E-2</v>
      </c>
    </row>
    <row r="1001" spans="3:10" x14ac:dyDescent="0.25">
      <c r="C1001" s="82">
        <v>1.0938057643625307E-2</v>
      </c>
      <c r="D1001" s="89">
        <v>1.6498414547995298E-2</v>
      </c>
      <c r="E1001" s="89">
        <v>2.1584034181565067E-2</v>
      </c>
      <c r="F1001" s="89">
        <v>2.585654515165673E-2</v>
      </c>
      <c r="G1001" s="90">
        <v>2.9387647663205556E-2</v>
      </c>
      <c r="H1001" s="90">
        <v>3.2222091559765499E-2</v>
      </c>
      <c r="I1001" s="90">
        <v>3.4644835220861418E-2</v>
      </c>
      <c r="J1001" s="90">
        <v>3.6681636135100178E-2</v>
      </c>
    </row>
    <row r="1002" spans="3:10" x14ac:dyDescent="0.25">
      <c r="C1002" s="82">
        <v>3.144402094922141E-3</v>
      </c>
      <c r="D1002" s="89">
        <v>5.1686443985338405E-3</v>
      </c>
      <c r="E1002" s="89">
        <v>7.4022985761038615E-3</v>
      </c>
      <c r="F1002" s="89">
        <v>9.6570426297092719E-3</v>
      </c>
      <c r="G1002" s="90">
        <v>1.1836451018262134E-2</v>
      </c>
      <c r="H1002" s="90">
        <v>1.3848574624111747E-2</v>
      </c>
      <c r="I1002" s="90">
        <v>1.5748030185503199E-2</v>
      </c>
      <c r="J1002" s="90">
        <v>1.7530778724889801E-2</v>
      </c>
    </row>
    <row r="1003" spans="3:10" x14ac:dyDescent="0.25">
      <c r="C1003" s="82">
        <v>2.2779281955924288E-3</v>
      </c>
      <c r="D1003" s="89">
        <v>3.5010535912438404E-3</v>
      </c>
      <c r="E1003" s="89">
        <v>4.6793330839185483E-3</v>
      </c>
      <c r="F1003" s="89">
        <v>5.6933677839611108E-3</v>
      </c>
      <c r="G1003" s="90">
        <v>6.5077974206822174E-3</v>
      </c>
      <c r="H1003" s="90">
        <v>7.1035824623424835E-3</v>
      </c>
      <c r="I1003" s="90">
        <v>7.5445370812867105E-3</v>
      </c>
      <c r="J1003" s="90">
        <v>7.8627111885221784E-3</v>
      </c>
    </row>
    <row r="1004" spans="3:10" x14ac:dyDescent="0.25">
      <c r="C1004" s="82">
        <v>1.1151328828679906E-2</v>
      </c>
      <c r="D1004" s="89">
        <v>1.565777165516976E-2</v>
      </c>
      <c r="E1004" s="89">
        <v>1.9453725460049288E-2</v>
      </c>
      <c r="F1004" s="89">
        <v>2.2416577129671024E-2</v>
      </c>
      <c r="G1004" s="90">
        <v>2.4696462262224262E-2</v>
      </c>
      <c r="H1004" s="90">
        <v>2.6367151194618205E-2</v>
      </c>
      <c r="I1004" s="90">
        <v>2.7685053967004731E-2</v>
      </c>
      <c r="J1004" s="90">
        <v>2.8694433418464154E-2</v>
      </c>
    </row>
    <row r="1005" spans="3:10" x14ac:dyDescent="0.25">
      <c r="C1005" s="82">
        <v>2.6014081761232535E-3</v>
      </c>
      <c r="D1005" s="89">
        <v>5.1331498224114003E-3</v>
      </c>
      <c r="E1005" s="89">
        <v>8.09966081444706E-3</v>
      </c>
      <c r="F1005" s="89">
        <v>1.1018482613452455E-2</v>
      </c>
      <c r="G1005" s="90">
        <v>1.3604598894803921E-2</v>
      </c>
      <c r="H1005" s="90">
        <v>1.5692828825343483E-2</v>
      </c>
      <c r="I1005" s="90">
        <v>1.735239373590515E-2</v>
      </c>
      <c r="J1005" s="90">
        <v>1.8608263595642865E-2</v>
      </c>
    </row>
    <row r="1006" spans="3:10" x14ac:dyDescent="0.25">
      <c r="C1006" s="82">
        <v>1.1170962270972728E-2</v>
      </c>
      <c r="D1006" s="89">
        <v>1.392066583979926E-2</v>
      </c>
      <c r="E1006" s="89">
        <v>1.5785108319238461E-2</v>
      </c>
      <c r="F1006" s="89">
        <v>1.6922344933254903E-2</v>
      </c>
      <c r="G1006" s="90">
        <v>1.7555303930610184E-2</v>
      </c>
      <c r="H1006" s="90">
        <v>1.7764398382682994E-2</v>
      </c>
      <c r="I1006" s="90">
        <v>1.7725235364005311E-2</v>
      </c>
      <c r="J1006" s="90">
        <v>1.746607802944181E-2</v>
      </c>
    </row>
    <row r="1007" spans="3:10" x14ac:dyDescent="0.25">
      <c r="C1007" s="82">
        <v>4.9690869540104446E-2</v>
      </c>
      <c r="D1007" s="89">
        <v>5.0314440662465064E-2</v>
      </c>
      <c r="E1007" s="89">
        <v>4.8970728614355273E-2</v>
      </c>
      <c r="F1007" s="89">
        <v>4.6887225446529103E-2</v>
      </c>
      <c r="G1007" s="90">
        <v>4.4672387033986467E-2</v>
      </c>
      <c r="H1007" s="90">
        <v>4.229928762739954E-2</v>
      </c>
      <c r="I1007" s="90">
        <v>3.9946672547978637E-2</v>
      </c>
      <c r="J1007" s="90">
        <v>3.7467530228910126E-2</v>
      </c>
    </row>
    <row r="1008" spans="3:10" x14ac:dyDescent="0.25">
      <c r="C1008" s="82">
        <v>5.0980602792783103E-3</v>
      </c>
      <c r="D1008" s="89">
        <v>8.424328729820298E-3</v>
      </c>
      <c r="E1008" s="89">
        <v>1.1819450813884271E-2</v>
      </c>
      <c r="F1008" s="89">
        <v>1.4947811646394362E-2</v>
      </c>
      <c r="G1008" s="90">
        <v>1.7731265139157595E-2</v>
      </c>
      <c r="H1008" s="90">
        <v>2.0125933987175576E-2</v>
      </c>
      <c r="I1008" s="90">
        <v>2.2275610384174457E-2</v>
      </c>
      <c r="J1008" s="90">
        <v>2.4188929345736188E-2</v>
      </c>
    </row>
    <row r="1009" spans="3:10" x14ac:dyDescent="0.25">
      <c r="C1009" s="82">
        <v>1.0603483304225352E-2</v>
      </c>
      <c r="D1009" s="89">
        <v>1.4267764078678018E-2</v>
      </c>
      <c r="E1009" s="89">
        <v>1.7211520904382299E-2</v>
      </c>
      <c r="F1009" s="89">
        <v>1.9386179040650438E-2</v>
      </c>
      <c r="G1009" s="90">
        <v>2.0931498065815058E-2</v>
      </c>
      <c r="H1009" s="90">
        <v>2.1905149966176197E-2</v>
      </c>
      <c r="I1009" s="90">
        <v>2.2521439213452354E-2</v>
      </c>
      <c r="J1009" s="90">
        <v>2.2827491574336688E-2</v>
      </c>
    </row>
    <row r="1010" spans="3:10" x14ac:dyDescent="0.25">
      <c r="C1010" s="82">
        <v>4.2957039793354284E-3</v>
      </c>
      <c r="D1010" s="89">
        <v>7.265250345548745E-3</v>
      </c>
      <c r="E1010" s="89">
        <v>1.0352842755217601E-2</v>
      </c>
      <c r="F1010" s="89">
        <v>1.3199838530621641E-2</v>
      </c>
      <c r="G1010" s="90">
        <v>1.5678244069960916E-2</v>
      </c>
      <c r="H1010" s="90">
        <v>1.771514511397056E-2</v>
      </c>
      <c r="I1010" s="90">
        <v>1.9431758671686259E-2</v>
      </c>
      <c r="J1010" s="90">
        <v>2.0855734450368878E-2</v>
      </c>
    </row>
    <row r="1011" spans="3:10" x14ac:dyDescent="0.25">
      <c r="C1011" s="82">
        <v>2.5630455955953636E-2</v>
      </c>
      <c r="D1011" s="89">
        <v>2.8108078294924989E-2</v>
      </c>
      <c r="E1011" s="89">
        <v>2.9625673500836246E-2</v>
      </c>
      <c r="F1011" s="89">
        <v>3.057468435514343E-2</v>
      </c>
      <c r="G1011" s="90">
        <v>3.123377784890214E-2</v>
      </c>
      <c r="H1011" s="90">
        <v>3.1604857067775827E-2</v>
      </c>
      <c r="I1011" s="90">
        <v>3.1893554461751288E-2</v>
      </c>
      <c r="J1011" s="90">
        <v>3.2071934905837866E-2</v>
      </c>
    </row>
    <row r="1012" spans="3:10" x14ac:dyDescent="0.25">
      <c r="C1012" s="82">
        <v>1.886606448852059E-2</v>
      </c>
      <c r="D1012" s="89">
        <v>2.6680827521422434E-2</v>
      </c>
      <c r="E1012" s="89">
        <v>3.2413346671984034E-2</v>
      </c>
      <c r="F1012" s="89">
        <v>3.6092547236517447E-2</v>
      </c>
      <c r="G1012" s="90">
        <v>3.8371700008976536E-2</v>
      </c>
      <c r="H1012" s="90">
        <v>3.9677438448504902E-2</v>
      </c>
      <c r="I1012" s="90">
        <v>4.0558419909847439E-2</v>
      </c>
      <c r="J1012" s="90">
        <v>4.1123817364963976E-2</v>
      </c>
    </row>
    <row r="1013" spans="3:10" x14ac:dyDescent="0.25">
      <c r="C1013" s="82">
        <v>1.7952865706985375E-2</v>
      </c>
      <c r="D1013" s="89">
        <v>2.1818541156757881E-2</v>
      </c>
      <c r="E1013" s="89">
        <v>2.4431684470179637E-2</v>
      </c>
      <c r="F1013" s="89">
        <v>2.607777938996967E-2</v>
      </c>
      <c r="G1013" s="90">
        <v>2.7084672885910318E-2</v>
      </c>
      <c r="H1013" s="90">
        <v>2.7541700175245404E-2</v>
      </c>
      <c r="I1013" s="90">
        <v>2.7679039281492245E-2</v>
      </c>
      <c r="J1013" s="90">
        <v>2.7494176045796154E-2</v>
      </c>
    </row>
    <row r="1014" spans="3:10" x14ac:dyDescent="0.25">
      <c r="C1014" s="82">
        <v>1.3040267473863264E-2</v>
      </c>
      <c r="D1014" s="89">
        <v>1.7532193252426935E-2</v>
      </c>
      <c r="E1014" s="89">
        <v>2.1336390456658895E-2</v>
      </c>
      <c r="F1014" s="89">
        <v>2.4500836445327755E-2</v>
      </c>
      <c r="G1014" s="90">
        <v>2.7262920891010269E-2</v>
      </c>
      <c r="H1014" s="90">
        <v>2.9709893691119798E-2</v>
      </c>
      <c r="I1014" s="90">
        <v>3.2097852020930483E-2</v>
      </c>
      <c r="J1014" s="90">
        <v>3.442358781233331E-2</v>
      </c>
    </row>
    <row r="1015" spans="3:10" x14ac:dyDescent="0.25">
      <c r="C1015" s="82">
        <v>8.2167110570711428E-3</v>
      </c>
      <c r="D1015" s="89">
        <v>9.2857809267232246E-3</v>
      </c>
      <c r="E1015" s="89">
        <v>1.006592252763603E-2</v>
      </c>
      <c r="F1015" s="89">
        <v>1.068582562978143E-2</v>
      </c>
      <c r="G1015" s="90">
        <v>1.1251700308832343E-2</v>
      </c>
      <c r="H1015" s="90">
        <v>1.1778495109089737E-2</v>
      </c>
      <c r="I1015" s="90">
        <v>1.2359423017688572E-2</v>
      </c>
      <c r="J1015" s="90">
        <v>1.300586965553781E-2</v>
      </c>
    </row>
    <row r="1016" spans="3:10" x14ac:dyDescent="0.25">
      <c r="C1016" s="82">
        <v>3.7271331369489222E-2</v>
      </c>
      <c r="D1016" s="89">
        <v>3.9439600102747038E-2</v>
      </c>
      <c r="E1016" s="89">
        <v>3.9843230870423699E-2</v>
      </c>
      <c r="F1016" s="89">
        <v>3.9455578773909823E-2</v>
      </c>
      <c r="G1016" s="90">
        <v>3.8858745258323099E-2</v>
      </c>
      <c r="H1016" s="90">
        <v>3.810559933797214E-2</v>
      </c>
      <c r="I1016" s="90">
        <v>3.7400556553305063E-2</v>
      </c>
      <c r="J1016" s="90">
        <v>3.6617355844341233E-2</v>
      </c>
    </row>
    <row r="1017" spans="3:10" x14ac:dyDescent="0.25">
      <c r="C1017" s="82">
        <v>4.4016323097987196E-3</v>
      </c>
      <c r="D1017" s="89">
        <v>6.3729235243605662E-3</v>
      </c>
      <c r="E1017" s="89">
        <v>8.2154206183690237E-3</v>
      </c>
      <c r="F1017" s="89">
        <v>9.8141748018982546E-3</v>
      </c>
      <c r="G1017" s="90">
        <v>1.1158280741765753E-2</v>
      </c>
      <c r="H1017" s="90">
        <v>1.222358113999502E-2</v>
      </c>
      <c r="I1017" s="90">
        <v>1.3100894339601156E-2</v>
      </c>
      <c r="J1017" s="90">
        <v>1.3813163813839846E-2</v>
      </c>
    </row>
    <row r="1018" spans="3:10" x14ac:dyDescent="0.25">
      <c r="C1018" s="82">
        <v>1.7949960775471688E-2</v>
      </c>
      <c r="D1018" s="89">
        <v>2.5177913812453261E-2</v>
      </c>
      <c r="E1018" s="89">
        <v>3.0575161021437841E-2</v>
      </c>
      <c r="F1018" s="89">
        <v>3.3966346204864425E-2</v>
      </c>
      <c r="G1018" s="90">
        <v>3.5746753020478451E-2</v>
      </c>
      <c r="H1018" s="90">
        <v>3.6190683996779688E-2</v>
      </c>
      <c r="I1018" s="90">
        <v>3.577670049172002E-2</v>
      </c>
      <c r="J1018" s="90">
        <v>3.4644786626253227E-2</v>
      </c>
    </row>
    <row r="1019" spans="3:10" x14ac:dyDescent="0.25">
      <c r="C1019" s="82">
        <v>4.1819282068607166E-3</v>
      </c>
      <c r="D1019" s="89">
        <v>7.9729682115361137E-3</v>
      </c>
      <c r="E1019" s="89">
        <v>1.2367997520524011E-2</v>
      </c>
      <c r="F1019" s="89">
        <v>1.6786771990274164E-2</v>
      </c>
      <c r="G1019" s="90">
        <v>2.093948621370997E-2</v>
      </c>
      <c r="H1019" s="90">
        <v>2.4657123208110907E-2</v>
      </c>
      <c r="I1019" s="90">
        <v>2.8071663059929072E-2</v>
      </c>
      <c r="J1019" s="90">
        <v>3.1203798501943925E-2</v>
      </c>
    </row>
    <row r="1020" spans="3:10" x14ac:dyDescent="0.25">
      <c r="C1020" s="82">
        <v>3.0703909112153667E-3</v>
      </c>
      <c r="D1020" s="89">
        <v>4.9121937352766031E-3</v>
      </c>
      <c r="E1020" s="89">
        <v>6.8285184549762455E-3</v>
      </c>
      <c r="F1020" s="89">
        <v>8.6303106472247152E-3</v>
      </c>
      <c r="G1020" s="90">
        <v>1.0224960589350091E-2</v>
      </c>
      <c r="H1020" s="90">
        <v>1.1529046693044054E-2</v>
      </c>
      <c r="I1020" s="90">
        <v>1.2586327439391781E-2</v>
      </c>
      <c r="J1020" s="90">
        <v>1.3393413041368232E-2</v>
      </c>
    </row>
    <row r="1021" spans="3:10" x14ac:dyDescent="0.25">
      <c r="C1021" s="82">
        <v>3.3880803066810407E-3</v>
      </c>
      <c r="D1021" s="89">
        <v>7.0606302782871199E-3</v>
      </c>
      <c r="E1021" s="89">
        <v>1.1629871575060126E-2</v>
      </c>
      <c r="F1021" s="89">
        <v>1.6421168243311461E-2</v>
      </c>
      <c r="G1021" s="90">
        <v>2.1004610750278738E-2</v>
      </c>
      <c r="H1021" s="90">
        <v>2.5105263342584307E-2</v>
      </c>
      <c r="I1021" s="90">
        <v>2.8794183095082873E-2</v>
      </c>
      <c r="J1021" s="90">
        <v>3.2056217900443038E-2</v>
      </c>
    </row>
    <row r="1022" spans="3:10" x14ac:dyDescent="0.25">
      <c r="C1022" s="82">
        <v>4.5041827989842152E-2</v>
      </c>
      <c r="D1022" s="89">
        <v>3.5774131024183538E-2</v>
      </c>
      <c r="E1022" s="89">
        <v>3.0002649360323468E-2</v>
      </c>
      <c r="F1022" s="89">
        <v>2.6433204890924794E-2</v>
      </c>
      <c r="G1022" s="90">
        <v>2.4286443350034232E-2</v>
      </c>
      <c r="H1022" s="90">
        <v>2.2965233990644537E-2</v>
      </c>
      <c r="I1022" s="90">
        <v>2.2268593367729097E-2</v>
      </c>
      <c r="J1022" s="90">
        <v>2.1955021890737798E-2</v>
      </c>
    </row>
    <row r="1023" spans="3:10" x14ac:dyDescent="0.25">
      <c r="C1023" s="82">
        <v>2.3068423086823601E-2</v>
      </c>
      <c r="D1023" s="89">
        <v>2.3497643047783765E-2</v>
      </c>
      <c r="E1023" s="89">
        <v>2.380167106685873E-2</v>
      </c>
      <c r="F1023" s="89">
        <v>2.4089761613395638E-2</v>
      </c>
      <c r="G1023" s="90">
        <v>2.4382945911918506E-2</v>
      </c>
      <c r="H1023" s="90">
        <v>2.4526550675283632E-2</v>
      </c>
      <c r="I1023" s="90">
        <v>2.4569375524396801E-2</v>
      </c>
      <c r="J1023" s="90">
        <v>2.4417892173407726E-2</v>
      </c>
    </row>
    <row r="1024" spans="3:10" x14ac:dyDescent="0.25">
      <c r="C1024" s="82">
        <v>1.3207220137833903E-2</v>
      </c>
      <c r="D1024" s="89">
        <v>1.5597202017087412E-2</v>
      </c>
      <c r="E1024" s="89">
        <v>1.7075043813177652E-2</v>
      </c>
      <c r="F1024" s="89">
        <v>1.7873903253223355E-2</v>
      </c>
      <c r="G1024" s="90">
        <v>1.8214684309720414E-2</v>
      </c>
      <c r="H1024" s="90">
        <v>1.8148544031101554E-2</v>
      </c>
      <c r="I1024" s="90">
        <v>1.7831964190796145E-2</v>
      </c>
      <c r="J1024" s="90">
        <v>1.7284538088773015E-2</v>
      </c>
    </row>
    <row r="1025" spans="3:10" x14ac:dyDescent="0.25">
      <c r="C1025" s="82">
        <v>1.0305539718499906E-2</v>
      </c>
      <c r="D1025" s="89">
        <v>1.4434167538004802E-2</v>
      </c>
      <c r="E1025" s="89">
        <v>1.7838925068590139E-2</v>
      </c>
      <c r="F1025" s="89">
        <v>2.035846566422821E-2</v>
      </c>
      <c r="G1025" s="90">
        <v>2.2084672234791835E-2</v>
      </c>
      <c r="H1025" s="90">
        <v>2.3052084773450308E-2</v>
      </c>
      <c r="I1025" s="90">
        <v>2.3473956537876203E-2</v>
      </c>
      <c r="J1025" s="90">
        <v>2.3397566897800787E-2</v>
      </c>
    </row>
    <row r="1026" spans="3:10" x14ac:dyDescent="0.25">
      <c r="C1026" s="82">
        <v>2.7203848212476087E-3</v>
      </c>
      <c r="D1026" s="89">
        <v>5.7080102889142175E-3</v>
      </c>
      <c r="E1026" s="89">
        <v>9.3327258541240458E-3</v>
      </c>
      <c r="F1026" s="89">
        <v>1.2969303814881575E-2</v>
      </c>
      <c r="G1026" s="90">
        <v>1.6239759624681872E-2</v>
      </c>
      <c r="H1026" s="90">
        <v>1.8930095966381746E-2</v>
      </c>
      <c r="I1026" s="90">
        <v>2.1111815045122457E-2</v>
      </c>
      <c r="J1026" s="90">
        <v>2.2798985718675353E-2</v>
      </c>
    </row>
    <row r="1027" spans="3:10" x14ac:dyDescent="0.25">
      <c r="C1027" s="82">
        <v>1.8235397324915824E-2</v>
      </c>
      <c r="D1027" s="89">
        <v>2.3136667077685788E-2</v>
      </c>
      <c r="E1027" s="89">
        <v>2.6623495251947078E-2</v>
      </c>
      <c r="F1027" s="89">
        <v>2.8976740738011101E-2</v>
      </c>
      <c r="G1027" s="90">
        <v>3.0625230773108546E-2</v>
      </c>
      <c r="H1027" s="90">
        <v>3.1745076028391092E-2</v>
      </c>
      <c r="I1027" s="90">
        <v>3.2651048356015365E-2</v>
      </c>
      <c r="J1027" s="90">
        <v>3.3360488750218027E-2</v>
      </c>
    </row>
    <row r="1028" spans="3:10" x14ac:dyDescent="0.25">
      <c r="C1028" s="82">
        <v>1.9570655997421003E-2</v>
      </c>
      <c r="D1028" s="89">
        <v>2.124996196119314E-2</v>
      </c>
      <c r="E1028" s="89">
        <v>2.2422033085383201E-2</v>
      </c>
      <c r="F1028" s="89">
        <v>2.3249663687454656E-2</v>
      </c>
      <c r="G1028" s="90">
        <v>2.3841242483743096E-2</v>
      </c>
      <c r="H1028" s="90">
        <v>2.4132503593765287E-2</v>
      </c>
      <c r="I1028" s="90">
        <v>2.4247883713341283E-2</v>
      </c>
      <c r="J1028" s="90">
        <v>2.4160152640914773E-2</v>
      </c>
    </row>
    <row r="1029" spans="3:10" x14ac:dyDescent="0.25">
      <c r="C1029" s="82">
        <v>5.3412641465776116E-2</v>
      </c>
      <c r="D1029" s="89">
        <v>4.8528493848319129E-2</v>
      </c>
      <c r="E1029" s="89">
        <v>4.4642237750499116E-2</v>
      </c>
      <c r="F1029" s="89">
        <v>4.181862489033393E-2</v>
      </c>
      <c r="G1029" s="90">
        <v>3.9892498457422383E-2</v>
      </c>
      <c r="H1029" s="90">
        <v>3.8428234409941205E-2</v>
      </c>
      <c r="I1029" s="90">
        <v>3.7352820078482327E-2</v>
      </c>
      <c r="J1029" s="90">
        <v>3.6385413002796303E-2</v>
      </c>
    </row>
    <row r="1030" spans="3:10" x14ac:dyDescent="0.25">
      <c r="C1030" s="82">
        <v>4.5537279590326949E-3</v>
      </c>
      <c r="D1030" s="89">
        <v>6.4865168968640296E-3</v>
      </c>
      <c r="E1030" s="89">
        <v>8.2226879033472939E-3</v>
      </c>
      <c r="F1030" s="89">
        <v>9.6837714902250436E-3</v>
      </c>
      <c r="G1030" s="90">
        <v>1.0895025961525388E-2</v>
      </c>
      <c r="H1030" s="90">
        <v>1.1856247754568037E-2</v>
      </c>
      <c r="I1030" s="90">
        <v>1.2665707765967904E-2</v>
      </c>
      <c r="J1030" s="90">
        <v>1.3345960462836853E-2</v>
      </c>
    </row>
    <row r="1031" spans="3:10" x14ac:dyDescent="0.25">
      <c r="C1031" s="82">
        <v>3.4502981894910479E-3</v>
      </c>
      <c r="D1031" s="89">
        <v>5.4527205655773812E-3</v>
      </c>
      <c r="E1031" s="89">
        <v>7.4210271417024512E-3</v>
      </c>
      <c r="F1031" s="89">
        <v>9.1722382100345393E-3</v>
      </c>
      <c r="G1031" s="90">
        <v>1.0668186048968553E-2</v>
      </c>
      <c r="H1031" s="90">
        <v>1.1887763898862674E-2</v>
      </c>
      <c r="I1031" s="90">
        <v>1.2929723394212772E-2</v>
      </c>
      <c r="J1031" s="90">
        <v>1.3826155165513573E-2</v>
      </c>
    </row>
    <row r="1032" spans="3:10" x14ac:dyDescent="0.25">
      <c r="C1032" s="82">
        <v>1.8403476888415198E-2</v>
      </c>
      <c r="D1032" s="89">
        <v>2.1300767916507014E-2</v>
      </c>
      <c r="E1032" s="89">
        <v>2.2788440287345477E-2</v>
      </c>
      <c r="F1032" s="89">
        <v>2.3437476452489066E-2</v>
      </c>
      <c r="G1032" s="90">
        <v>2.3722298810456267E-2</v>
      </c>
      <c r="H1032" s="90">
        <v>2.3802398722500458E-2</v>
      </c>
      <c r="I1032" s="90">
        <v>2.3900640679043302E-2</v>
      </c>
      <c r="J1032" s="90">
        <v>2.4005356658406304E-2</v>
      </c>
    </row>
    <row r="1033" spans="3:10" x14ac:dyDescent="0.25">
      <c r="C1033" s="82">
        <v>2.1978904908236726E-2</v>
      </c>
      <c r="D1033" s="89">
        <v>2.5172911156992699E-2</v>
      </c>
      <c r="E1033" s="89">
        <v>2.6844642858146906E-2</v>
      </c>
      <c r="F1033" s="89">
        <v>2.7437205864025666E-2</v>
      </c>
      <c r="G1033" s="90">
        <v>2.7323743191156002E-2</v>
      </c>
      <c r="H1033" s="90">
        <v>2.6593387483629799E-2</v>
      </c>
      <c r="I1033" s="90">
        <v>2.5479533940311289E-2</v>
      </c>
      <c r="J1033" s="90">
        <v>2.4007770743448544E-2</v>
      </c>
    </row>
    <row r="1034" spans="3:10" x14ac:dyDescent="0.25">
      <c r="C1034" s="82">
        <v>5.1833962391963995E-3</v>
      </c>
      <c r="D1034" s="89">
        <v>7.7092996715613397E-3</v>
      </c>
      <c r="E1034" s="89">
        <v>1.0154029309868941E-2</v>
      </c>
      <c r="F1034" s="89">
        <v>1.2368405448490747E-2</v>
      </c>
      <c r="G1034" s="90">
        <v>1.4337571478856285E-2</v>
      </c>
      <c r="H1034" s="90">
        <v>1.6026040566116027E-2</v>
      </c>
      <c r="I1034" s="90">
        <v>1.753904500475614E-2</v>
      </c>
      <c r="J1034" s="90">
        <v>1.8885345398557556E-2</v>
      </c>
    </row>
    <row r="1035" spans="3:10" x14ac:dyDescent="0.25">
      <c r="C1035" s="82">
        <v>1.8022310609140144E-2</v>
      </c>
      <c r="D1035" s="89">
        <v>2.00547031547278E-2</v>
      </c>
      <c r="E1035" s="89">
        <v>2.1137112627293286E-2</v>
      </c>
      <c r="F1035" s="89">
        <v>2.1601334755354702E-2</v>
      </c>
      <c r="G1035" s="90">
        <v>2.1712089072501502E-2</v>
      </c>
      <c r="H1035" s="90">
        <v>2.1530036297745227E-2</v>
      </c>
      <c r="I1035" s="90">
        <v>2.1244537841422273E-2</v>
      </c>
      <c r="J1035" s="90">
        <v>2.0875546141412901E-2</v>
      </c>
    </row>
    <row r="1036" spans="3:10" x14ac:dyDescent="0.25">
      <c r="C1036" s="82">
        <v>1.5051591901706341E-2</v>
      </c>
      <c r="D1036" s="89">
        <v>1.9877352888180492E-2</v>
      </c>
      <c r="E1036" s="89">
        <v>2.4062318516079574E-2</v>
      </c>
      <c r="F1036" s="89">
        <v>2.7540020955109677E-2</v>
      </c>
      <c r="G1036" s="90">
        <v>3.0406020110313556E-2</v>
      </c>
      <c r="H1036" s="90">
        <v>3.2613297055800156E-2</v>
      </c>
      <c r="I1036" s="90">
        <v>3.4350364580413732E-2</v>
      </c>
      <c r="J1036" s="90">
        <v>3.5568361247066228E-2</v>
      </c>
    </row>
    <row r="1037" spans="3:10" x14ac:dyDescent="0.25">
      <c r="C1037" s="82">
        <v>1.3690677211806087E-2</v>
      </c>
      <c r="D1037" s="89">
        <v>1.7187023395704187E-2</v>
      </c>
      <c r="E1037" s="89">
        <v>1.9547305001526197E-2</v>
      </c>
      <c r="F1037" s="89">
        <v>2.0927187459268193E-2</v>
      </c>
      <c r="G1037" s="90">
        <v>2.1612292431208255E-2</v>
      </c>
      <c r="H1037" s="90">
        <v>2.1737625037145838E-2</v>
      </c>
      <c r="I1037" s="90">
        <v>2.1557562406405203E-2</v>
      </c>
      <c r="J1037" s="90">
        <v>2.1135484325423115E-2</v>
      </c>
    </row>
    <row r="1038" spans="3:10" x14ac:dyDescent="0.25">
      <c r="C1038" s="82">
        <v>1.8028069856829535E-2</v>
      </c>
      <c r="D1038" s="89">
        <v>1.9369223526735077E-2</v>
      </c>
      <c r="E1038" s="89">
        <v>2.0041890987930581E-2</v>
      </c>
      <c r="F1038" s="89">
        <v>2.0382510095595892E-2</v>
      </c>
      <c r="G1038" s="90">
        <v>2.0611224649862075E-2</v>
      </c>
      <c r="H1038" s="90">
        <v>2.073975413597692E-2</v>
      </c>
      <c r="I1038" s="90">
        <v>2.0902155573504506E-2</v>
      </c>
      <c r="J1038" s="90">
        <v>2.107461209570629E-2</v>
      </c>
    </row>
    <row r="1039" spans="3:10" x14ac:dyDescent="0.25">
      <c r="C1039" s="82">
        <v>1.7231058851726686E-2</v>
      </c>
      <c r="D1039" s="89">
        <v>2.2467314224885928E-2</v>
      </c>
      <c r="E1039" s="89">
        <v>2.6983864345816674E-2</v>
      </c>
      <c r="F1039" s="89">
        <v>3.0792619327309558E-2</v>
      </c>
      <c r="G1039" s="90">
        <v>3.4046965268776576E-2</v>
      </c>
      <c r="H1039" s="90">
        <v>3.6706438873764138E-2</v>
      </c>
      <c r="I1039" s="90">
        <v>3.8972999775341473E-2</v>
      </c>
      <c r="J1039" s="90">
        <v>4.0770223556435073E-2</v>
      </c>
    </row>
    <row r="1040" spans="3:10" x14ac:dyDescent="0.25">
      <c r="C1040" s="82">
        <v>3.9889855700289351E-3</v>
      </c>
      <c r="D1040" s="89">
        <v>6.2317368640730925E-3</v>
      </c>
      <c r="E1040" s="89">
        <v>8.3471648451501207E-3</v>
      </c>
      <c r="F1040" s="89">
        <v>1.0141507832045352E-2</v>
      </c>
      <c r="G1040" s="90">
        <v>1.1597765192245035E-2</v>
      </c>
      <c r="H1040" s="90">
        <v>1.2711560539002601E-2</v>
      </c>
      <c r="I1040" s="90">
        <v>1.3593031200856063E-2</v>
      </c>
      <c r="J1040" s="90">
        <v>1.4265053866487368E-2</v>
      </c>
    </row>
    <row r="1041" spans="3:10" x14ac:dyDescent="0.25">
      <c r="C1041" s="82">
        <v>4.7476809223881535E-3</v>
      </c>
      <c r="D1041" s="89">
        <v>6.9917263301950269E-3</v>
      </c>
      <c r="E1041" s="89">
        <v>9.1807825732939021E-3</v>
      </c>
      <c r="F1041" s="89">
        <v>1.1140134313929404E-2</v>
      </c>
      <c r="G1041" s="90">
        <v>1.2796223759152759E-2</v>
      </c>
      <c r="H1041" s="90">
        <v>1.4067503312853492E-2</v>
      </c>
      <c r="I1041" s="90">
        <v>1.5022357293354839E-2</v>
      </c>
      <c r="J1041" s="90">
        <v>1.5670434252719821E-2</v>
      </c>
    </row>
    <row r="1042" spans="3:10" x14ac:dyDescent="0.25">
      <c r="C1042" s="82">
        <v>4.2727184450079368E-3</v>
      </c>
      <c r="D1042" s="89">
        <v>6.978718044060638E-3</v>
      </c>
      <c r="E1042" s="89">
        <v>9.9086526954235143E-3</v>
      </c>
      <c r="F1042" s="89">
        <v>1.2836442868136113E-2</v>
      </c>
      <c r="G1042" s="90">
        <v>1.5677640285314331E-2</v>
      </c>
      <c r="H1042" s="90">
        <v>1.8347508638732815E-2</v>
      </c>
      <c r="I1042" s="90">
        <v>2.0935136215985042E-2</v>
      </c>
      <c r="J1042" s="90">
        <v>2.342784895268344E-2</v>
      </c>
    </row>
    <row r="1043" spans="3:10" x14ac:dyDescent="0.25">
      <c r="C1043" s="82">
        <v>4.5163879544099332E-2</v>
      </c>
      <c r="D1043" s="89">
        <v>4.7240657023668919E-2</v>
      </c>
      <c r="E1043" s="89">
        <v>4.7566346941461425E-2</v>
      </c>
      <c r="F1043" s="89">
        <v>4.7136327021182346E-2</v>
      </c>
      <c r="G1043" s="90">
        <v>4.6537909980310772E-2</v>
      </c>
      <c r="H1043" s="90">
        <v>4.5792367567255764E-2</v>
      </c>
      <c r="I1043" s="90">
        <v>4.5140228564409586E-2</v>
      </c>
      <c r="J1043" s="90">
        <v>4.4435863123935826E-2</v>
      </c>
    </row>
    <row r="1044" spans="3:10" x14ac:dyDescent="0.25">
      <c r="C1044" s="82">
        <v>3.9419270652601788E-3</v>
      </c>
      <c r="D1044" s="89">
        <v>6.7824912688130828E-3</v>
      </c>
      <c r="E1044" s="89">
        <v>9.86132700307806E-3</v>
      </c>
      <c r="F1044" s="89">
        <v>1.2797196185384014E-2</v>
      </c>
      <c r="G1044" s="90">
        <v>1.5378863355584926E-2</v>
      </c>
      <c r="H1044" s="90">
        <v>1.7440588439497185E-2</v>
      </c>
      <c r="I1044" s="90">
        <v>1.9026203854670094E-2</v>
      </c>
      <c r="J1044" s="90">
        <v>2.0115576757378292E-2</v>
      </c>
    </row>
    <row r="1045" spans="3:10" x14ac:dyDescent="0.25">
      <c r="C1045" s="82">
        <v>9.0328489748122494E-4</v>
      </c>
      <c r="D1045" s="89">
        <v>1.9791209404589291E-3</v>
      </c>
      <c r="E1045" s="89">
        <v>3.4339225355294401E-3</v>
      </c>
      <c r="F1045" s="89">
        <v>5.0841530825454576E-3</v>
      </c>
      <c r="G1045" s="90">
        <v>6.767088445369167E-3</v>
      </c>
      <c r="H1045" s="90">
        <v>8.3488792446496929E-3</v>
      </c>
      <c r="I1045" s="90">
        <v>9.8193638456983579E-3</v>
      </c>
      <c r="J1045" s="90">
        <v>1.1165248185950039E-2</v>
      </c>
    </row>
    <row r="1046" spans="3:10" x14ac:dyDescent="0.25">
      <c r="C1046" s="82">
        <v>4.1029428221583661E-2</v>
      </c>
      <c r="D1046" s="89">
        <v>4.172131050966757E-2</v>
      </c>
      <c r="E1046" s="89">
        <v>4.1182044060248509E-2</v>
      </c>
      <c r="F1046" s="89">
        <v>4.0324208129537402E-2</v>
      </c>
      <c r="G1046" s="90">
        <v>3.9596845618300826E-2</v>
      </c>
      <c r="H1046" s="90">
        <v>3.8941215276290901E-2</v>
      </c>
      <c r="I1046" s="90">
        <v>3.8497492266624016E-2</v>
      </c>
      <c r="J1046" s="90">
        <v>3.8101119539986836E-2</v>
      </c>
    </row>
    <row r="1047" spans="3:10" x14ac:dyDescent="0.25">
      <c r="C1047" s="82">
        <v>1.9120804258871804E-2</v>
      </c>
      <c r="D1047" s="89">
        <v>2.0442572790898676E-2</v>
      </c>
      <c r="E1047" s="89">
        <v>2.1561444029878349E-2</v>
      </c>
      <c r="F1047" s="89">
        <v>2.2666163425491753E-2</v>
      </c>
      <c r="G1047" s="90">
        <v>2.3878727298502486E-2</v>
      </c>
      <c r="H1047" s="90">
        <v>2.5139601191328298E-2</v>
      </c>
      <c r="I1047" s="90">
        <v>2.6565752646097195E-2</v>
      </c>
      <c r="J1047" s="90">
        <v>2.8099536364281558E-2</v>
      </c>
    </row>
    <row r="1048" spans="3:10" x14ac:dyDescent="0.25">
      <c r="C1048" s="82">
        <v>1.3958528072022401E-2</v>
      </c>
      <c r="D1048" s="89">
        <v>1.6547071029248468E-2</v>
      </c>
      <c r="E1048" s="89">
        <v>1.816896983571813E-2</v>
      </c>
      <c r="F1048" s="89">
        <v>1.9113054531767877E-2</v>
      </c>
      <c r="G1048" s="90">
        <v>1.9648820846625135E-2</v>
      </c>
      <c r="H1048" s="90">
        <v>1.9846913909784946E-2</v>
      </c>
      <c r="I1048" s="90">
        <v>1.9874786214385844E-2</v>
      </c>
      <c r="J1048" s="90">
        <v>1.9736433237506196E-2</v>
      </c>
    </row>
    <row r="1049" spans="3:10" x14ac:dyDescent="0.25">
      <c r="C1049" s="82">
        <v>5.457393754349899E-3</v>
      </c>
      <c r="D1049" s="89">
        <v>8.4828419327711777E-3</v>
      </c>
      <c r="E1049" s="89">
        <v>1.1479194488891018E-2</v>
      </c>
      <c r="F1049" s="89">
        <v>1.4237535858842047E-2</v>
      </c>
      <c r="G1049" s="90">
        <v>1.6748987533203721E-2</v>
      </c>
      <c r="H1049" s="90">
        <v>1.9003360661335227E-2</v>
      </c>
      <c r="I1049" s="90">
        <v>2.1156925653548205E-2</v>
      </c>
      <c r="J1049" s="90">
        <v>2.3241739438026345E-2</v>
      </c>
    </row>
    <row r="1050" spans="3:10" x14ac:dyDescent="0.25">
      <c r="C1050" s="82">
        <v>1.5371855530956742E-2</v>
      </c>
      <c r="D1050" s="89">
        <v>1.6760601052875718E-2</v>
      </c>
      <c r="E1050" s="89">
        <v>1.7485655368304605E-2</v>
      </c>
      <c r="F1050" s="89">
        <v>1.7793521614806459E-2</v>
      </c>
      <c r="G1050" s="90">
        <v>1.786787541714735E-2</v>
      </c>
      <c r="H1050" s="90">
        <v>1.7733085625344501E-2</v>
      </c>
      <c r="I1050" s="90">
        <v>1.7531098465543953E-2</v>
      </c>
      <c r="J1050" s="90">
        <v>1.7274611551714416E-2</v>
      </c>
    </row>
    <row r="1051" spans="3:10" x14ac:dyDescent="0.25">
      <c r="C1051" s="82">
        <v>1.8626085996896018E-2</v>
      </c>
      <c r="D1051" s="89">
        <v>2.6608056289831046E-2</v>
      </c>
      <c r="E1051" s="89">
        <v>3.2887668232342106E-2</v>
      </c>
      <c r="F1051" s="89">
        <v>3.7199518616617515E-2</v>
      </c>
      <c r="G1051" s="90">
        <v>3.9915339832541204E-2</v>
      </c>
      <c r="H1051" s="90">
        <v>4.1297858295243357E-2</v>
      </c>
      <c r="I1051" s="90">
        <v>4.1852983402915864E-2</v>
      </c>
      <c r="J1051" s="90">
        <v>4.170233117017904E-2</v>
      </c>
    </row>
    <row r="1052" spans="3:10" x14ac:dyDescent="0.25">
      <c r="C1052" s="82">
        <v>1.106392237223869E-2</v>
      </c>
      <c r="D1052" s="89">
        <v>1.5402717914028958E-2</v>
      </c>
      <c r="E1052" s="89">
        <v>1.905323243492715E-2</v>
      </c>
      <c r="F1052" s="89">
        <v>2.1908528582080082E-2</v>
      </c>
      <c r="G1052" s="90">
        <v>2.4101507837869875E-2</v>
      </c>
      <c r="H1052" s="90">
        <v>2.5676133027061621E-2</v>
      </c>
      <c r="I1052" s="90">
        <v>2.6851826690416039E-2</v>
      </c>
      <c r="J1052" s="90">
        <v>2.7646481849018967E-2</v>
      </c>
    </row>
    <row r="1053" spans="3:10" x14ac:dyDescent="0.25">
      <c r="C1053" s="82">
        <v>1.0314009739463056E-2</v>
      </c>
      <c r="D1053" s="89">
        <v>1.4809188280456425E-2</v>
      </c>
      <c r="E1053" s="89">
        <v>1.8553716519073091E-2</v>
      </c>
      <c r="F1053" s="89">
        <v>2.1327106376660118E-2</v>
      </c>
      <c r="G1053" s="90">
        <v>2.322183289492619E-2</v>
      </c>
      <c r="H1053" s="90">
        <v>2.4289710445067583E-2</v>
      </c>
      <c r="I1053" s="90">
        <v>2.4775107562017912E-2</v>
      </c>
      <c r="J1053" s="90">
        <v>2.4748070290383437E-2</v>
      </c>
    </row>
    <row r="1054" spans="3:10" x14ac:dyDescent="0.25">
      <c r="C1054" s="82">
        <v>3.7289823373674647E-3</v>
      </c>
      <c r="D1054" s="89">
        <v>6.0744054719004837E-3</v>
      </c>
      <c r="E1054" s="89">
        <v>8.439100678545414E-3</v>
      </c>
      <c r="F1054" s="89">
        <v>1.0566689437040446E-2</v>
      </c>
      <c r="G1054" s="90">
        <v>1.2370755952365853E-2</v>
      </c>
      <c r="H1054" s="90">
        <v>1.379398982991455E-2</v>
      </c>
      <c r="I1054" s="90">
        <v>1.4925264252064861E-2</v>
      </c>
      <c r="J1054" s="90">
        <v>1.5779973811886484E-2</v>
      </c>
    </row>
    <row r="1055" spans="3:10" x14ac:dyDescent="0.25">
      <c r="C1055" s="82">
        <v>3.3640120317374642E-3</v>
      </c>
      <c r="D1055" s="89">
        <v>6.3837067708955621E-3</v>
      </c>
      <c r="E1055" s="89">
        <v>9.6731266621649121E-3</v>
      </c>
      <c r="F1055" s="89">
        <v>1.2670693888236655E-2</v>
      </c>
      <c r="G1055" s="90">
        <v>1.5126410408810761E-2</v>
      </c>
      <c r="H1055" s="90">
        <v>1.6934108213005502E-2</v>
      </c>
      <c r="I1055" s="90">
        <v>1.8218052594248371E-2</v>
      </c>
      <c r="J1055" s="90">
        <v>1.9023869148795162E-2</v>
      </c>
    </row>
    <row r="1056" spans="3:10" x14ac:dyDescent="0.25">
      <c r="C1056" s="82">
        <v>2.4293271631137453E-2</v>
      </c>
      <c r="D1056" s="89">
        <v>2.9111496804458823E-2</v>
      </c>
      <c r="E1056" s="89">
        <v>3.1934952996435596E-2</v>
      </c>
      <c r="F1056" s="89">
        <v>3.3394705731108955E-2</v>
      </c>
      <c r="G1056" s="90">
        <v>3.4110084129575058E-2</v>
      </c>
      <c r="H1056" s="90">
        <v>3.4305335494563841E-2</v>
      </c>
      <c r="I1056" s="90">
        <v>3.4315844296289422E-2</v>
      </c>
      <c r="J1056" s="90">
        <v>3.414885923957664E-2</v>
      </c>
    </row>
    <row r="1057" spans="3:10" x14ac:dyDescent="0.25">
      <c r="C1057" s="82">
        <v>6.2582552489361702E-3</v>
      </c>
      <c r="D1057" s="89">
        <v>9.873734207541186E-3</v>
      </c>
      <c r="E1057" s="89">
        <v>1.3292641265831401E-2</v>
      </c>
      <c r="F1057" s="89">
        <v>1.6144044105210236E-2</v>
      </c>
      <c r="G1057" s="90">
        <v>1.83488112013299E-2</v>
      </c>
      <c r="H1057" s="90">
        <v>1.9869745139027169E-2</v>
      </c>
      <c r="I1057" s="90">
        <v>2.0870938212875813E-2</v>
      </c>
      <c r="J1057" s="90">
        <v>2.1396411212711353E-2</v>
      </c>
    </row>
    <row r="1058" spans="3:10" x14ac:dyDescent="0.25">
      <c r="C1058" s="82">
        <v>2.5933456534598899E-3</v>
      </c>
      <c r="D1058" s="89">
        <v>4.3775008179115747E-3</v>
      </c>
      <c r="E1058" s="89">
        <v>6.297172442129538E-3</v>
      </c>
      <c r="F1058" s="89">
        <v>8.1456865908861292E-3</v>
      </c>
      <c r="G1058" s="90">
        <v>9.8286744759536245E-3</v>
      </c>
      <c r="H1058" s="90">
        <v>1.1277580258903927E-2</v>
      </c>
      <c r="I1058" s="90">
        <v>1.2551996347780058E-2</v>
      </c>
      <c r="J1058" s="90">
        <v>1.3662288892454988E-2</v>
      </c>
    </row>
    <row r="1059" spans="3:10" x14ac:dyDescent="0.25">
      <c r="C1059" s="82">
        <v>1.7774276342616153E-2</v>
      </c>
      <c r="D1059" s="89">
        <v>2.1408728250710472E-2</v>
      </c>
      <c r="E1059" s="89">
        <v>2.3944511378997703E-2</v>
      </c>
      <c r="F1059" s="89">
        <v>2.5587142695124007E-2</v>
      </c>
      <c r="G1059" s="90">
        <v>2.6594634745864178E-2</v>
      </c>
      <c r="H1059" s="90">
        <v>2.7025640804223407E-2</v>
      </c>
      <c r="I1059" s="90">
        <v>2.7104621199831473E-2</v>
      </c>
      <c r="J1059" s="90">
        <v>2.6841973932146129E-2</v>
      </c>
    </row>
    <row r="1060" spans="3:10" x14ac:dyDescent="0.25">
      <c r="C1060" s="82">
        <v>1.4941239307355143E-2</v>
      </c>
      <c r="D1060" s="89">
        <v>1.9451778429420578E-2</v>
      </c>
      <c r="E1060" s="89">
        <v>2.3058116816153402E-2</v>
      </c>
      <c r="F1060" s="89">
        <v>2.5857946163067677E-2</v>
      </c>
      <c r="G1060" s="90">
        <v>2.8098615395982452E-2</v>
      </c>
      <c r="H1060" s="90">
        <v>2.9844235674617744E-2</v>
      </c>
      <c r="I1060" s="90">
        <v>3.1325652642040624E-2</v>
      </c>
      <c r="J1060" s="90">
        <v>3.2520538624121152E-2</v>
      </c>
    </row>
    <row r="1061" spans="3:10" x14ac:dyDescent="0.25">
      <c r="C1061" s="82">
        <v>2.5068548008861731E-3</v>
      </c>
      <c r="D1061" s="89">
        <v>4.8239773583409118E-3</v>
      </c>
      <c r="E1061" s="89">
        <v>7.5515510266992644E-3</v>
      </c>
      <c r="F1061" s="89">
        <v>1.0285082614488785E-2</v>
      </c>
      <c r="G1061" s="90">
        <v>1.2764507711710411E-2</v>
      </c>
      <c r="H1061" s="90">
        <v>1.4811652740590953E-2</v>
      </c>
      <c r="I1061" s="90">
        <v>1.6459285517242898E-2</v>
      </c>
      <c r="J1061" s="90">
        <v>1.7701894125466047E-2</v>
      </c>
    </row>
    <row r="1062" spans="3:10" x14ac:dyDescent="0.25">
      <c r="C1062" s="82">
        <v>1.3721067799736888E-2</v>
      </c>
      <c r="D1062" s="89">
        <v>1.8659511879058958E-2</v>
      </c>
      <c r="E1062" s="89">
        <v>2.2871447186597484E-2</v>
      </c>
      <c r="F1062" s="89">
        <v>2.6409376177984729E-2</v>
      </c>
      <c r="G1062" s="90">
        <v>2.9544100474352821E-2</v>
      </c>
      <c r="H1062" s="90">
        <v>3.238348951695684E-2</v>
      </c>
      <c r="I1062" s="90">
        <v>3.5215745581651053E-2</v>
      </c>
      <c r="J1062" s="90">
        <v>3.8046380557108406E-2</v>
      </c>
    </row>
    <row r="1063" spans="3:10" x14ac:dyDescent="0.25">
      <c r="C1063" s="82">
        <v>1.20669232298302E-2</v>
      </c>
      <c r="D1063" s="89">
        <v>1.7158698786715311E-2</v>
      </c>
      <c r="E1063" s="89">
        <v>2.1309782893064112E-2</v>
      </c>
      <c r="F1063" s="89">
        <v>2.4338936818456225E-2</v>
      </c>
      <c r="G1063" s="90">
        <v>2.6444058150107703E-2</v>
      </c>
      <c r="H1063" s="90">
        <v>2.7765260941351295E-2</v>
      </c>
      <c r="I1063" s="90">
        <v>2.862716276974513E-2</v>
      </c>
      <c r="J1063" s="90">
        <v>2.9108450074840895E-2</v>
      </c>
    </row>
    <row r="1064" spans="3:10" x14ac:dyDescent="0.25">
      <c r="C1064" s="82">
        <v>8.8927457772655684E-3</v>
      </c>
      <c r="D1064" s="89">
        <v>1.1761878621394968E-2</v>
      </c>
      <c r="E1064" s="89">
        <v>1.3941299171623322E-2</v>
      </c>
      <c r="F1064" s="89">
        <v>1.5465054573761967E-2</v>
      </c>
      <c r="G1064" s="90">
        <v>1.6498795840275027E-2</v>
      </c>
      <c r="H1064" s="90">
        <v>1.7114032312585657E-2</v>
      </c>
      <c r="I1064" s="90">
        <v>1.7484671851664347E-2</v>
      </c>
      <c r="J1064" s="90">
        <v>1.7643265871867687E-2</v>
      </c>
    </row>
    <row r="1065" spans="3:10" x14ac:dyDescent="0.25">
      <c r="C1065" s="82">
        <v>3.3041739818644293E-3</v>
      </c>
      <c r="D1065" s="89">
        <v>5.7319583270279972E-3</v>
      </c>
      <c r="E1065" s="89">
        <v>8.2854008438965135E-3</v>
      </c>
      <c r="F1065" s="89">
        <v>1.0637175330015311E-2</v>
      </c>
      <c r="G1065" s="90">
        <v>1.266889022787342E-2</v>
      </c>
      <c r="H1065" s="90">
        <v>1.4330968362369693E-2</v>
      </c>
      <c r="I1065" s="90">
        <v>1.574383757377416E-2</v>
      </c>
      <c r="J1065" s="90">
        <v>1.6954734260781038E-2</v>
      </c>
    </row>
    <row r="1066" spans="3:10" x14ac:dyDescent="0.25">
      <c r="C1066" s="82">
        <v>2.5053430436022942E-3</v>
      </c>
      <c r="D1066" s="89">
        <v>5.0168772568820966E-3</v>
      </c>
      <c r="E1066" s="89">
        <v>7.8792550158313344E-3</v>
      </c>
      <c r="F1066" s="89">
        <v>1.0590472219323136E-2</v>
      </c>
      <c r="G1066" s="90">
        <v>1.2910898120153698E-2</v>
      </c>
      <c r="H1066" s="90">
        <v>1.473950449569654E-2</v>
      </c>
      <c r="I1066" s="90">
        <v>1.6184828228307399E-2</v>
      </c>
      <c r="J1066" s="90">
        <v>1.7292940795976305E-2</v>
      </c>
    </row>
    <row r="1067" spans="3:10" x14ac:dyDescent="0.25">
      <c r="C1067" s="82">
        <v>4.2865436655227733E-2</v>
      </c>
      <c r="D1067" s="89">
        <v>3.6942234355093972E-2</v>
      </c>
      <c r="E1067" s="89">
        <v>3.3107131384560888E-2</v>
      </c>
      <c r="F1067" s="89">
        <v>3.0693836075932974E-2</v>
      </c>
      <c r="G1067" s="90">
        <v>2.9246419213219632E-2</v>
      </c>
      <c r="H1067" s="90">
        <v>2.8301106286783746E-2</v>
      </c>
      <c r="I1067" s="90">
        <v>2.7750479899127167E-2</v>
      </c>
      <c r="J1067" s="90">
        <v>2.7374517870523831E-2</v>
      </c>
    </row>
    <row r="1068" spans="3:10" x14ac:dyDescent="0.25">
      <c r="C1068" s="82">
        <v>7.0767117565298746E-3</v>
      </c>
      <c r="D1068" s="89">
        <v>1.0729689843566263E-2</v>
      </c>
      <c r="E1068" s="89">
        <v>1.4300593057190187E-2</v>
      </c>
      <c r="F1068" s="89">
        <v>1.7539099154411167E-2</v>
      </c>
      <c r="G1068" s="90">
        <v>2.0416706415972204E-2</v>
      </c>
      <c r="H1068" s="90">
        <v>2.2896957506036073E-2</v>
      </c>
      <c r="I1068" s="90">
        <v>2.514694009097353E-2</v>
      </c>
      <c r="J1068" s="90">
        <v>2.7184219457491544E-2</v>
      </c>
    </row>
    <row r="1069" spans="3:10" x14ac:dyDescent="0.25">
      <c r="C1069" s="82">
        <v>3.1308795023401378E-2</v>
      </c>
      <c r="D1069" s="89">
        <v>3.4376238619063568E-2</v>
      </c>
      <c r="E1069" s="89">
        <v>3.6174289505845794E-2</v>
      </c>
      <c r="F1069" s="89">
        <v>3.7149293449093665E-2</v>
      </c>
      <c r="G1069" s="90">
        <v>3.7624362177518411E-2</v>
      </c>
      <c r="H1069" s="90">
        <v>3.759335549010883E-2</v>
      </c>
      <c r="I1069" s="90">
        <v>3.7298099485638024E-2</v>
      </c>
      <c r="J1069" s="90">
        <v>3.6705440971316672E-2</v>
      </c>
    </row>
    <row r="1070" spans="3:10" x14ac:dyDescent="0.25">
      <c r="C1070" s="82">
        <v>4.3775288389761496E-2</v>
      </c>
      <c r="D1070" s="89">
        <v>4.6013659315974342E-2</v>
      </c>
      <c r="E1070" s="89">
        <v>4.5952789079231247E-2</v>
      </c>
      <c r="F1070" s="89">
        <v>4.4913834396326249E-2</v>
      </c>
      <c r="G1070" s="90">
        <v>4.3658488972272404E-2</v>
      </c>
      <c r="H1070" s="90">
        <v>4.2276093683360917E-2</v>
      </c>
      <c r="I1070" s="90">
        <v>4.0993626937727054E-2</v>
      </c>
      <c r="J1070" s="90">
        <v>3.9662091390861007E-2</v>
      </c>
    </row>
    <row r="1071" spans="3:10" x14ac:dyDescent="0.25">
      <c r="C1071" s="82">
        <v>7.9587023088626627E-3</v>
      </c>
      <c r="D1071" s="89">
        <v>1.1234927432724966E-2</v>
      </c>
      <c r="E1071" s="89">
        <v>1.4181781960624602E-2</v>
      </c>
      <c r="F1071" s="89">
        <v>1.6690857729919243E-2</v>
      </c>
      <c r="G1071" s="90">
        <v>1.8829689801715704E-2</v>
      </c>
      <c r="H1071" s="90">
        <v>2.06160127990597E-2</v>
      </c>
      <c r="I1071" s="90">
        <v>2.2226510646426965E-2</v>
      </c>
      <c r="J1071" s="90">
        <v>2.369015181604343E-2</v>
      </c>
    </row>
    <row r="1072" spans="3:10" x14ac:dyDescent="0.25">
      <c r="C1072" s="82">
        <v>1.6812420084427043E-2</v>
      </c>
      <c r="D1072" s="89">
        <v>2.2063392143233124E-2</v>
      </c>
      <c r="E1072" s="89">
        <v>2.6429224218214562E-2</v>
      </c>
      <c r="F1072" s="89">
        <v>3.0018898463009775E-2</v>
      </c>
      <c r="G1072" s="90">
        <v>3.3118895519901971E-2</v>
      </c>
      <c r="H1072" s="90">
        <v>3.5812195912307658E-2</v>
      </c>
      <c r="I1072" s="90">
        <v>3.8387375644979432E-2</v>
      </c>
      <c r="J1072" s="90">
        <v>4.0830883346743056E-2</v>
      </c>
    </row>
    <row r="1073" spans="3:10" x14ac:dyDescent="0.25">
      <c r="C1073" s="82">
        <v>7.649708787959131E-3</v>
      </c>
      <c r="D1073" s="89">
        <v>1.1159862493414302E-2</v>
      </c>
      <c r="E1073" s="89">
        <v>1.4002968829734517E-2</v>
      </c>
      <c r="F1073" s="89">
        <v>1.5998818755599959E-2</v>
      </c>
      <c r="G1073" s="90">
        <v>1.7264458790768274E-2</v>
      </c>
      <c r="H1073" s="90">
        <v>1.79000710369118E-2</v>
      </c>
      <c r="I1073" s="90">
        <v>1.8137356181581982E-2</v>
      </c>
      <c r="J1073" s="90">
        <v>1.8061726337776172E-2</v>
      </c>
    </row>
    <row r="1074" spans="3:10" x14ac:dyDescent="0.25">
      <c r="C1074" s="82">
        <v>9.6444222972226247E-3</v>
      </c>
      <c r="D1074" s="89">
        <v>1.2974158657302596E-2</v>
      </c>
      <c r="E1074" s="89">
        <v>1.5790513771585624E-2</v>
      </c>
      <c r="F1074" s="89">
        <v>1.809725678430308E-2</v>
      </c>
      <c r="G1074" s="90">
        <v>2.0033501743227447E-2</v>
      </c>
      <c r="H1074" s="90">
        <v>2.1634566737194189E-2</v>
      </c>
      <c r="I1074" s="90">
        <v>2.3073379465511669E-2</v>
      </c>
      <c r="J1074" s="90">
        <v>2.4352509663482312E-2</v>
      </c>
    </row>
    <row r="1075" spans="3:10" x14ac:dyDescent="0.25">
      <c r="C1075" s="82">
        <v>3.1421849234769799E-3</v>
      </c>
      <c r="D1075" s="89">
        <v>5.291091942456202E-3</v>
      </c>
      <c r="E1075" s="89">
        <v>7.6904351192603531E-3</v>
      </c>
      <c r="F1075" s="89">
        <v>1.0100321271996719E-2</v>
      </c>
      <c r="G1075" s="90">
        <v>1.2360377535441404E-2</v>
      </c>
      <c r="H1075" s="90">
        <v>1.4309149575136562E-2</v>
      </c>
      <c r="I1075" s="90">
        <v>1.5943757691983029E-2</v>
      </c>
      <c r="J1075" s="90">
        <v>1.7216839585871082E-2</v>
      </c>
    </row>
    <row r="1076" spans="3:10" x14ac:dyDescent="0.25">
      <c r="C1076" s="82">
        <v>1.7473770838309099E-2</v>
      </c>
      <c r="D1076" s="89">
        <v>1.9071716071836515E-2</v>
      </c>
      <c r="E1076" s="89">
        <v>1.9905458779018351E-2</v>
      </c>
      <c r="F1076" s="89">
        <v>2.033755062210061E-2</v>
      </c>
      <c r="G1076" s="90">
        <v>2.0651110691813863E-2</v>
      </c>
      <c r="H1076" s="90">
        <v>2.0922097884575445E-2</v>
      </c>
      <c r="I1076" s="90">
        <v>2.1336335876252808E-2</v>
      </c>
      <c r="J1076" s="90">
        <v>2.1904208656723035E-2</v>
      </c>
    </row>
    <row r="1077" spans="3:10" x14ac:dyDescent="0.25">
      <c r="C1077" s="82">
        <v>2.888775157914838E-3</v>
      </c>
      <c r="D1077" s="89">
        <v>4.5651367395052479E-3</v>
      </c>
      <c r="E1077" s="89">
        <v>6.2082207514901414E-3</v>
      </c>
      <c r="F1077" s="89">
        <v>7.6580785190434267E-3</v>
      </c>
      <c r="G1077" s="90">
        <v>8.8771834067686434E-3</v>
      </c>
      <c r="H1077" s="90">
        <v>9.8460414597007617E-3</v>
      </c>
      <c r="I1077" s="90">
        <v>1.0649029904653388E-2</v>
      </c>
      <c r="J1077" s="90">
        <v>1.1318896530804021E-2</v>
      </c>
    </row>
    <row r="1078" spans="3:10" x14ac:dyDescent="0.25">
      <c r="C1078" s="82">
        <v>1.6545544866167945E-2</v>
      </c>
      <c r="D1078" s="89">
        <v>2.1874715915207982E-2</v>
      </c>
      <c r="E1078" s="89">
        <v>2.621061141938754E-2</v>
      </c>
      <c r="F1078" s="89">
        <v>2.9538914183277778E-2</v>
      </c>
      <c r="G1078" s="90">
        <v>3.2071939869763054E-2</v>
      </c>
      <c r="H1078" s="90">
        <v>3.3868113394061435E-2</v>
      </c>
      <c r="I1078" s="90">
        <v>3.5214214728373244E-2</v>
      </c>
      <c r="J1078" s="90">
        <v>3.6132314730199316E-2</v>
      </c>
    </row>
    <row r="1079" spans="3:10" x14ac:dyDescent="0.25">
      <c r="C1079" s="82">
        <v>3.0712140697170347E-3</v>
      </c>
      <c r="D1079" s="89">
        <v>5.2396967480078825E-3</v>
      </c>
      <c r="E1079" s="89">
        <v>7.4305933507025539E-3</v>
      </c>
      <c r="F1079" s="89">
        <v>9.3496655630272707E-3</v>
      </c>
      <c r="G1079" s="90">
        <v>1.0903531708876099E-2</v>
      </c>
      <c r="H1079" s="90">
        <v>1.2061030483652042E-2</v>
      </c>
      <c r="I1079" s="90">
        <v>1.2934954106922322E-2</v>
      </c>
      <c r="J1079" s="90">
        <v>1.3576335671474211E-2</v>
      </c>
    </row>
    <row r="1080" spans="3:10" x14ac:dyDescent="0.25">
      <c r="C1080" s="82">
        <v>7.8716682768001263E-3</v>
      </c>
      <c r="D1080" s="89">
        <v>1.1215272939123557E-2</v>
      </c>
      <c r="E1080" s="89">
        <v>1.4260969603300653E-2</v>
      </c>
      <c r="F1080" s="89">
        <v>1.6837480278007362E-2</v>
      </c>
      <c r="G1080" s="90">
        <v>1.8952487494181408E-2</v>
      </c>
      <c r="H1080" s="90">
        <v>2.0579980974644727E-2</v>
      </c>
      <c r="I1080" s="90">
        <v>2.1871672439122029E-2</v>
      </c>
      <c r="J1080" s="90">
        <v>2.2846425355476575E-2</v>
      </c>
    </row>
    <row r="1081" spans="3:10" x14ac:dyDescent="0.25">
      <c r="C1081" s="82">
        <v>2.0977011762933172E-2</v>
      </c>
      <c r="D1081" s="89">
        <v>2.6471192799322637E-2</v>
      </c>
      <c r="E1081" s="89">
        <v>3.0208144336990289E-2</v>
      </c>
      <c r="F1081" s="89">
        <v>3.2568574050382534E-2</v>
      </c>
      <c r="G1081" s="90">
        <v>3.4082185098200657E-2</v>
      </c>
      <c r="H1081" s="90">
        <v>3.496684889430323E-2</v>
      </c>
      <c r="I1081" s="90">
        <v>3.5574299519797695E-2</v>
      </c>
      <c r="J1081" s="90">
        <v>3.5919244457994208E-2</v>
      </c>
    </row>
    <row r="1082" spans="3:10" x14ac:dyDescent="0.25">
      <c r="C1082" s="82">
        <v>3.5361443346731379E-3</v>
      </c>
      <c r="D1082" s="89">
        <v>6.2785608886541762E-3</v>
      </c>
      <c r="E1082" s="89">
        <v>9.258570628905987E-3</v>
      </c>
      <c r="F1082" s="89">
        <v>1.2097773727604351E-2</v>
      </c>
      <c r="G1082" s="90">
        <v>1.463543160226026E-2</v>
      </c>
      <c r="H1082" s="90">
        <v>1.6784134312714381E-2</v>
      </c>
      <c r="I1082" s="90">
        <v>1.8656509917882542E-2</v>
      </c>
      <c r="J1082" s="90">
        <v>2.0286656061999159E-2</v>
      </c>
    </row>
    <row r="1083" spans="3:10" x14ac:dyDescent="0.25">
      <c r="C1083" s="82">
        <v>2.8904156625324289E-2</v>
      </c>
      <c r="D1083" s="89">
        <v>2.7790580698233078E-2</v>
      </c>
      <c r="E1083" s="89">
        <v>2.6398067143429623E-2</v>
      </c>
      <c r="F1083" s="89">
        <v>2.5096102695287465E-2</v>
      </c>
      <c r="G1083" s="90">
        <v>2.4041251809775826E-2</v>
      </c>
      <c r="H1083" s="90">
        <v>2.3149401765587638E-2</v>
      </c>
      <c r="I1083" s="90">
        <v>2.2499275754873437E-2</v>
      </c>
      <c r="J1083" s="90">
        <v>2.2006249699887594E-2</v>
      </c>
    </row>
    <row r="1084" spans="3:10" x14ac:dyDescent="0.25">
      <c r="C1084" s="82">
        <v>3.1113368252243755E-3</v>
      </c>
      <c r="D1084" s="89">
        <v>5.5283812772618721E-3</v>
      </c>
      <c r="E1084" s="89">
        <v>8.0605626146706688E-3</v>
      </c>
      <c r="F1084" s="89">
        <v>1.0300596842620744E-2</v>
      </c>
      <c r="G1084" s="90">
        <v>1.2053766420526347E-2</v>
      </c>
      <c r="H1084" s="90">
        <v>1.3217423760269239E-2</v>
      </c>
      <c r="I1084" s="90">
        <v>1.3878328902032394E-2</v>
      </c>
      <c r="J1084" s="90">
        <v>1.4082600147007119E-2</v>
      </c>
    </row>
    <row r="1085" spans="3:10" x14ac:dyDescent="0.25">
      <c r="C1085" s="82">
        <v>3.4266849027771995E-3</v>
      </c>
      <c r="D1085" s="89">
        <v>6.3658071771860968E-3</v>
      </c>
      <c r="E1085" s="89">
        <v>9.7071412985775107E-3</v>
      </c>
      <c r="F1085" s="89">
        <v>1.2968837405412617E-2</v>
      </c>
      <c r="G1085" s="90">
        <v>1.585571257761029E-2</v>
      </c>
      <c r="H1085" s="90">
        <v>1.8152551849075396E-2</v>
      </c>
      <c r="I1085" s="90">
        <v>1.9887917716185279E-2</v>
      </c>
      <c r="J1085" s="90">
        <v>2.1042932934866157E-2</v>
      </c>
    </row>
    <row r="1086" spans="3:10" x14ac:dyDescent="0.25">
      <c r="C1086" s="82">
        <v>4.7263648978376127E-3</v>
      </c>
      <c r="D1086" s="89">
        <v>7.8393986534294347E-3</v>
      </c>
      <c r="E1086" s="89">
        <v>1.1090694540580631E-2</v>
      </c>
      <c r="F1086" s="89">
        <v>1.4110769538537963E-2</v>
      </c>
      <c r="G1086" s="90">
        <v>1.6743826901612916E-2</v>
      </c>
      <c r="H1086" s="90">
        <v>1.8888300457332006E-2</v>
      </c>
      <c r="I1086" s="90">
        <v>2.0660798304717738E-2</v>
      </c>
      <c r="J1086" s="90">
        <v>2.2089370534867991E-2</v>
      </c>
    </row>
    <row r="1087" spans="3:10" x14ac:dyDescent="0.25">
      <c r="C1087" s="82">
        <v>9.9610402212057577E-3</v>
      </c>
      <c r="D1087" s="89">
        <v>1.4385671763809785E-2</v>
      </c>
      <c r="E1087" s="89">
        <v>1.8011907244875957E-2</v>
      </c>
      <c r="F1087" s="89">
        <v>2.0571969530024489E-2</v>
      </c>
      <c r="G1087" s="90">
        <v>2.2144631617312373E-2</v>
      </c>
      <c r="H1087" s="90">
        <v>2.2799196236277922E-2</v>
      </c>
      <c r="I1087" s="90">
        <v>2.2798791320367308E-2</v>
      </c>
      <c r="J1087" s="90">
        <v>2.224147908799019E-2</v>
      </c>
    </row>
    <row r="1088" spans="3:10" x14ac:dyDescent="0.25">
      <c r="C1088" s="82">
        <v>1.0230650702757664E-2</v>
      </c>
      <c r="D1088" s="89">
        <v>1.5569595477081739E-2</v>
      </c>
      <c r="E1088" s="89">
        <v>2.0792633824999698E-2</v>
      </c>
      <c r="F1088" s="89">
        <v>2.5585648954886013E-2</v>
      </c>
      <c r="G1088" s="90">
        <v>2.9939998924213871E-2</v>
      </c>
      <c r="H1088" s="90">
        <v>3.3789296502000285E-2</v>
      </c>
      <c r="I1088" s="90">
        <v>3.732152780386401E-2</v>
      </c>
      <c r="J1088" s="90">
        <v>4.0473406814566411E-2</v>
      </c>
    </row>
    <row r="1089" spans="3:10" x14ac:dyDescent="0.25">
      <c r="C1089" s="82">
        <v>9.5860762318918727E-2</v>
      </c>
      <c r="D1089" s="89">
        <v>7.8981831516598502E-2</v>
      </c>
      <c r="E1089" s="89">
        <v>6.6964205423712397E-2</v>
      </c>
      <c r="F1089" s="89">
        <v>5.8850793522963456E-2</v>
      </c>
      <c r="G1089" s="90">
        <v>5.3629654540739785E-2</v>
      </c>
      <c r="H1089" s="90">
        <v>5.0223590016062497E-2</v>
      </c>
      <c r="I1089" s="90">
        <v>4.8249754712466696E-2</v>
      </c>
      <c r="J1089" s="90">
        <v>4.7164454953878256E-2</v>
      </c>
    </row>
    <row r="1090" spans="3:10" x14ac:dyDescent="0.25">
      <c r="C1090" s="82">
        <v>5.4503025629985401E-2</v>
      </c>
      <c r="D1090" s="89">
        <v>5.5024937283097625E-2</v>
      </c>
      <c r="E1090" s="89">
        <v>5.3504267208636894E-2</v>
      </c>
      <c r="F1090" s="89">
        <v>5.1234639928810437E-2</v>
      </c>
      <c r="G1090" s="90">
        <v>4.8883354785635012E-2</v>
      </c>
      <c r="H1090" s="90">
        <v>4.6453755935015446E-2</v>
      </c>
      <c r="I1090" s="90">
        <v>4.4182951013200855E-2</v>
      </c>
      <c r="J1090" s="90">
        <v>4.1941321965703812E-2</v>
      </c>
    </row>
    <row r="1091" spans="3:10" x14ac:dyDescent="0.25">
      <c r="C1091" s="82">
        <v>1.6296187625699007E-2</v>
      </c>
      <c r="D1091" s="89">
        <v>1.7623040367395981E-2</v>
      </c>
      <c r="E1091" s="89">
        <v>1.8298594969737556E-2</v>
      </c>
      <c r="F1091" s="89">
        <v>1.8611666289351056E-2</v>
      </c>
      <c r="G1091" s="90">
        <v>1.8754322403131331E-2</v>
      </c>
      <c r="H1091" s="90">
        <v>1.8732854864898691E-2</v>
      </c>
      <c r="I1091" s="90">
        <v>1.8668690304898997E-2</v>
      </c>
      <c r="J1091" s="90">
        <v>1.8545699193300191E-2</v>
      </c>
    </row>
    <row r="1092" spans="3:10" x14ac:dyDescent="0.25">
      <c r="C1092" s="82">
        <v>1.7554164690915613E-2</v>
      </c>
      <c r="D1092" s="89">
        <v>2.2639215602766244E-2</v>
      </c>
      <c r="E1092" s="89">
        <v>2.6678631418612059E-2</v>
      </c>
      <c r="F1092" s="89">
        <v>2.9807747594521088E-2</v>
      </c>
      <c r="G1092" s="90">
        <v>3.2313512821176914E-2</v>
      </c>
      <c r="H1092" s="90">
        <v>3.4268279290872367E-2</v>
      </c>
      <c r="I1092" s="90">
        <v>3.5943016150758088E-2</v>
      </c>
      <c r="J1092" s="90">
        <v>3.7329060609148403E-2</v>
      </c>
    </row>
    <row r="1093" spans="3:10" x14ac:dyDescent="0.25">
      <c r="C1093" s="82">
        <v>8.8166228203968994E-3</v>
      </c>
      <c r="D1093" s="89">
        <v>1.3738810657911146E-2</v>
      </c>
      <c r="E1093" s="89">
        <v>1.8250223237268902E-2</v>
      </c>
      <c r="F1093" s="89">
        <v>2.1987845197444428E-2</v>
      </c>
      <c r="G1093" s="90">
        <v>2.5002723809270714E-2</v>
      </c>
      <c r="H1093" s="90">
        <v>2.7345322061029204E-2</v>
      </c>
      <c r="I1093" s="90">
        <v>2.9272080001986812E-2</v>
      </c>
      <c r="J1093" s="90">
        <v>3.0820589145110704E-2</v>
      </c>
    </row>
    <row r="1094" spans="3:10" x14ac:dyDescent="0.25">
      <c r="C1094" s="82">
        <v>7.1014983500889608E-3</v>
      </c>
      <c r="D1094" s="89">
        <v>1.0779630539635675E-2</v>
      </c>
      <c r="E1094" s="89">
        <v>1.4264776669591788E-2</v>
      </c>
      <c r="F1094" s="89">
        <v>1.7246747700221131E-2</v>
      </c>
      <c r="G1094" s="90">
        <v>1.9675158083367488E-2</v>
      </c>
      <c r="H1094" s="90">
        <v>2.152372456097679E-2</v>
      </c>
      <c r="I1094" s="90">
        <v>2.2977438986812732E-2</v>
      </c>
      <c r="J1094" s="90">
        <v>2.4085789940966627E-2</v>
      </c>
    </row>
    <row r="1095" spans="3:10" x14ac:dyDescent="0.25">
      <c r="C1095" s="82">
        <v>2.7592930379039824E-3</v>
      </c>
      <c r="D1095" s="89">
        <v>4.5491745543333288E-3</v>
      </c>
      <c r="E1095" s="89">
        <v>6.3846095603637401E-3</v>
      </c>
      <c r="F1095" s="89">
        <v>8.0511211933675525E-3</v>
      </c>
      <c r="G1095" s="90">
        <v>9.4656622254771037E-3</v>
      </c>
      <c r="H1095" s="90">
        <v>1.0581161309520408E-2</v>
      </c>
      <c r="I1095" s="90">
        <v>1.1477033399899637E-2</v>
      </c>
      <c r="J1095" s="90">
        <v>1.2186530383964665E-2</v>
      </c>
    </row>
    <row r="1096" spans="3:10" x14ac:dyDescent="0.25">
      <c r="C1096" s="82">
        <v>4.0060531262430782E-2</v>
      </c>
      <c r="D1096" s="89">
        <v>3.6305737357066478E-2</v>
      </c>
      <c r="E1096" s="89">
        <v>3.3102423601439175E-2</v>
      </c>
      <c r="F1096" s="89">
        <v>3.0656625816458245E-2</v>
      </c>
      <c r="G1096" s="90">
        <v>2.8915164018250932E-2</v>
      </c>
      <c r="H1096" s="90">
        <v>2.7589763501542117E-2</v>
      </c>
      <c r="I1096" s="90">
        <v>2.6642412789519909E-2</v>
      </c>
      <c r="J1096" s="90">
        <v>2.5882373419854866E-2</v>
      </c>
    </row>
    <row r="1097" spans="3:10" x14ac:dyDescent="0.25">
      <c r="C1097" s="82">
        <v>3.2947816447537496E-3</v>
      </c>
      <c r="D1097" s="89">
        <v>6.8774123531453249E-3</v>
      </c>
      <c r="E1097" s="89">
        <v>1.1211663415185286E-2</v>
      </c>
      <c r="F1097" s="89">
        <v>1.5593256197080574E-2</v>
      </c>
      <c r="G1097" s="90">
        <v>1.9644601502455998E-2</v>
      </c>
      <c r="H1097" s="90">
        <v>2.3186333380085997E-2</v>
      </c>
      <c r="I1097" s="90">
        <v>2.6364791713786084E-2</v>
      </c>
      <c r="J1097" s="90">
        <v>2.9224666145409518E-2</v>
      </c>
    </row>
    <row r="1098" spans="3:10" x14ac:dyDescent="0.25">
      <c r="C1098" s="82">
        <v>4.4597553157462539E-3</v>
      </c>
      <c r="D1098" s="89">
        <v>7.5998243246609299E-3</v>
      </c>
      <c r="E1098" s="89">
        <v>1.085999563985969E-2</v>
      </c>
      <c r="F1098" s="89">
        <v>1.3896952802715192E-2</v>
      </c>
      <c r="G1098" s="90">
        <v>1.663989583473174E-2</v>
      </c>
      <c r="H1098" s="90">
        <v>1.9077282931546372E-2</v>
      </c>
      <c r="I1098" s="90">
        <v>2.1390969562627215E-2</v>
      </c>
      <c r="J1098" s="90">
        <v>2.3646314620397721E-2</v>
      </c>
    </row>
    <row r="1099" spans="3:10" x14ac:dyDescent="0.25">
      <c r="C1099" s="82">
        <v>4.1478244660418185E-3</v>
      </c>
      <c r="D1099" s="89">
        <v>5.7264765760876978E-3</v>
      </c>
      <c r="E1099" s="89">
        <v>7.1555823109300393E-3</v>
      </c>
      <c r="F1099" s="89">
        <v>8.3747501573741209E-3</v>
      </c>
      <c r="G1099" s="90">
        <v>9.3970608374522868E-3</v>
      </c>
      <c r="H1099" s="90">
        <v>1.0213768382366102E-2</v>
      </c>
      <c r="I1099" s="90">
        <v>1.0905299087003315E-2</v>
      </c>
      <c r="J1099" s="90">
        <v>1.1488678157263947E-2</v>
      </c>
    </row>
    <row r="1100" spans="3:10" x14ac:dyDescent="0.25">
      <c r="C1100" s="82">
        <v>1.8856462795951091E-2</v>
      </c>
      <c r="D1100" s="89">
        <v>2.1153229624246025E-2</v>
      </c>
      <c r="E1100" s="89">
        <v>2.257337115303831E-2</v>
      </c>
      <c r="F1100" s="89">
        <v>2.3460753974961539E-2</v>
      </c>
      <c r="G1100" s="90">
        <v>2.4063628007247075E-2</v>
      </c>
      <c r="H1100" s="90">
        <v>2.4388985611918171E-2</v>
      </c>
      <c r="I1100" s="90">
        <v>2.4579729656076278E-2</v>
      </c>
      <c r="J1100" s="90">
        <v>2.4590651751671831E-2</v>
      </c>
    </row>
    <row r="1101" spans="3:10" x14ac:dyDescent="0.25">
      <c r="C1101" s="82">
        <v>1.085507479672969E-2</v>
      </c>
      <c r="D1101" s="89">
        <v>1.1403612031678565E-2</v>
      </c>
      <c r="E1101" s="89">
        <v>1.1812095975690929E-2</v>
      </c>
      <c r="F1101" s="89">
        <v>1.2117335351053943E-2</v>
      </c>
      <c r="G1101" s="90">
        <v>1.2341584099732954E-2</v>
      </c>
      <c r="H1101" s="90">
        <v>1.2436456665334293E-2</v>
      </c>
      <c r="I1101" s="90">
        <v>1.2466405075024656E-2</v>
      </c>
      <c r="J1101" s="90">
        <v>1.2426756810630143E-2</v>
      </c>
    </row>
    <row r="1102" spans="3:10" x14ac:dyDescent="0.25">
      <c r="C1102" s="82">
        <v>3.960383389316928E-2</v>
      </c>
      <c r="D1102" s="89">
        <v>4.1262531617620647E-2</v>
      </c>
      <c r="E1102" s="89">
        <v>4.0577915692321956E-2</v>
      </c>
      <c r="F1102" s="89">
        <v>3.8904691118494344E-2</v>
      </c>
      <c r="G1102" s="90">
        <v>3.7044537903247333E-2</v>
      </c>
      <c r="H1102" s="90">
        <v>3.5161741662228692E-2</v>
      </c>
      <c r="I1102" s="90">
        <v>3.3500772319958017E-2</v>
      </c>
      <c r="J1102" s="90">
        <v>3.1972052291894947E-2</v>
      </c>
    </row>
    <row r="1103" spans="3:10" x14ac:dyDescent="0.25">
      <c r="C1103" s="82">
        <v>5.5407520682156774E-3</v>
      </c>
      <c r="D1103" s="89">
        <v>9.3982831567767221E-3</v>
      </c>
      <c r="E1103" s="89">
        <v>1.3506087224069308E-2</v>
      </c>
      <c r="F1103" s="89">
        <v>1.7369761589197771E-2</v>
      </c>
      <c r="G1103" s="90">
        <v>2.0740591352579295E-2</v>
      </c>
      <c r="H1103" s="90">
        <v>2.3428533114923863E-2</v>
      </c>
      <c r="I1103" s="90">
        <v>2.5514449411635057E-2</v>
      </c>
      <c r="J1103" s="90">
        <v>2.6979818663201434E-2</v>
      </c>
    </row>
    <row r="1104" spans="3:10" x14ac:dyDescent="0.25">
      <c r="C1104" s="82">
        <v>3.2350926197214631E-3</v>
      </c>
      <c r="D1104" s="89">
        <v>5.8964854134473527E-3</v>
      </c>
      <c r="E1104" s="89">
        <v>8.9095299506815346E-3</v>
      </c>
      <c r="F1104" s="89">
        <v>1.1890203997629273E-2</v>
      </c>
      <c r="G1104" s="90">
        <v>1.4629741175061337E-2</v>
      </c>
      <c r="H1104" s="90">
        <v>1.6981378005021232E-2</v>
      </c>
      <c r="I1104" s="90">
        <v>1.9004345871956638E-2</v>
      </c>
      <c r="J1104" s="90">
        <v>2.0689510826511943E-2</v>
      </c>
    </row>
    <row r="1105" spans="3:10" x14ac:dyDescent="0.25">
      <c r="C1105" s="82">
        <v>4.755693118400804E-3</v>
      </c>
      <c r="D1105" s="89">
        <v>7.3931175766501689E-3</v>
      </c>
      <c r="E1105" s="89">
        <v>9.964967727830995E-3</v>
      </c>
      <c r="F1105" s="89">
        <v>1.2231736527074077E-2</v>
      </c>
      <c r="G1105" s="90">
        <v>1.412836946476346E-2</v>
      </c>
      <c r="H1105" s="90">
        <v>1.560451285272829E-2</v>
      </c>
      <c r="I1105" s="90">
        <v>1.6768394498861878E-2</v>
      </c>
      <c r="J1105" s="90">
        <v>1.7643817764781532E-2</v>
      </c>
    </row>
    <row r="1106" spans="3:10" x14ac:dyDescent="0.25">
      <c r="C1106" s="82">
        <v>1.0069928337341365E-2</v>
      </c>
      <c r="D1106" s="89">
        <v>1.2852770128745654E-2</v>
      </c>
      <c r="E1106" s="89">
        <v>1.5064164778462109E-2</v>
      </c>
      <c r="F1106" s="89">
        <v>1.6724154961434461E-2</v>
      </c>
      <c r="G1106" s="90">
        <v>1.7930776865306679E-2</v>
      </c>
      <c r="H1106" s="90">
        <v>1.8683039817586518E-2</v>
      </c>
      <c r="I1106" s="90">
        <v>1.9117990510378827E-2</v>
      </c>
      <c r="J1106" s="90">
        <v>1.9246258655969781E-2</v>
      </c>
    </row>
    <row r="1107" spans="3:10" x14ac:dyDescent="0.25">
      <c r="C1107" s="82">
        <v>3.9899935440633272E-3</v>
      </c>
      <c r="D1107" s="89">
        <v>5.7005246295541104E-3</v>
      </c>
      <c r="E1107" s="89">
        <v>7.3191171510620595E-3</v>
      </c>
      <c r="F1107" s="89">
        <v>8.7708309179029918E-3</v>
      </c>
      <c r="G1107" s="90">
        <v>1.0060970684379288E-2</v>
      </c>
      <c r="H1107" s="90">
        <v>1.1172885469305947E-2</v>
      </c>
      <c r="I1107" s="90">
        <v>1.2187007878340705E-2</v>
      </c>
      <c r="J1107" s="90">
        <v>1.3117054384859897E-2</v>
      </c>
    </row>
    <row r="1108" spans="3:10" x14ac:dyDescent="0.25">
      <c r="C1108" s="82">
        <v>8.8867688940677189E-3</v>
      </c>
      <c r="D1108" s="89">
        <v>1.1350050197291552E-2</v>
      </c>
      <c r="E1108" s="89">
        <v>1.3292671033259309E-2</v>
      </c>
      <c r="F1108" s="89">
        <v>1.4752652554900355E-2</v>
      </c>
      <c r="G1108" s="90">
        <v>1.5844267242479761E-2</v>
      </c>
      <c r="H1108" s="90">
        <v>1.6592324542612204E-2</v>
      </c>
      <c r="I1108" s="90">
        <v>1.7136499949919531E-2</v>
      </c>
      <c r="J1108" s="90">
        <v>1.7494821980086867E-2</v>
      </c>
    </row>
    <row r="1109" spans="3:10" x14ac:dyDescent="0.25">
      <c r="C1109" s="82">
        <v>2.8775986479475826E-3</v>
      </c>
      <c r="D1109" s="89">
        <v>5.0921735169067346E-3</v>
      </c>
      <c r="E1109" s="89">
        <v>7.445202110975364E-3</v>
      </c>
      <c r="F1109" s="89">
        <v>9.5860941119009016E-3</v>
      </c>
      <c r="G1109" s="90">
        <v>1.1344216624467661E-2</v>
      </c>
      <c r="H1109" s="90">
        <v>1.262052902315986E-2</v>
      </c>
      <c r="I1109" s="90">
        <v>1.3484821401161027E-2</v>
      </c>
      <c r="J1109" s="90">
        <v>1.3960857686762862E-2</v>
      </c>
    </row>
    <row r="1110" spans="3:10" x14ac:dyDescent="0.25">
      <c r="C1110" s="82">
        <v>1.8516365792950119E-2</v>
      </c>
      <c r="D1110" s="89">
        <v>2.5414416785435816E-2</v>
      </c>
      <c r="E1110" s="89">
        <v>3.055358369918422E-2</v>
      </c>
      <c r="F1110" s="89">
        <v>3.4021001209516663E-2</v>
      </c>
      <c r="G1110" s="90">
        <v>3.6305848035528367E-2</v>
      </c>
      <c r="H1110" s="90">
        <v>3.7651960285141978E-2</v>
      </c>
      <c r="I1110" s="90">
        <v>3.8456068850036017E-2</v>
      </c>
      <c r="J1110" s="90">
        <v>3.8749377884403968E-2</v>
      </c>
    </row>
    <row r="1111" spans="3:10" x14ac:dyDescent="0.25">
      <c r="C1111" s="82">
        <v>4.8938145561806444E-2</v>
      </c>
      <c r="D1111" s="89">
        <v>4.833636345626717E-2</v>
      </c>
      <c r="E1111" s="89">
        <v>4.7066820053750832E-2</v>
      </c>
      <c r="F1111" s="89">
        <v>4.5791536584687445E-2</v>
      </c>
      <c r="G1111" s="90">
        <v>4.4799824258822028E-2</v>
      </c>
      <c r="H1111" s="90">
        <v>4.3949750836440801E-2</v>
      </c>
      <c r="I1111" s="90">
        <v>4.3409720157603714E-2</v>
      </c>
      <c r="J1111" s="90">
        <v>4.3041652332489716E-2</v>
      </c>
    </row>
    <row r="1112" spans="3:10" x14ac:dyDescent="0.25">
      <c r="C1112" s="82">
        <v>2.5805363056541925E-2</v>
      </c>
      <c r="D1112" s="89">
        <v>3.1367936234259521E-2</v>
      </c>
      <c r="E1112" s="89">
        <v>3.4966954924665873E-2</v>
      </c>
      <c r="F1112" s="89">
        <v>3.7140941678654664E-2</v>
      </c>
      <c r="G1112" s="90">
        <v>3.8462587295671938E-2</v>
      </c>
      <c r="H1112" s="90">
        <v>3.9111638254529103E-2</v>
      </c>
      <c r="I1112" s="90">
        <v>3.9424467325335347E-2</v>
      </c>
      <c r="J1112" s="90">
        <v>3.9380202268130327E-2</v>
      </c>
    </row>
    <row r="1113" spans="3:10" x14ac:dyDescent="0.25">
      <c r="C1113" s="82">
        <v>1.9528557594799801E-3</v>
      </c>
      <c r="D1113" s="89">
        <v>3.5280736474925401E-3</v>
      </c>
      <c r="E1113" s="89">
        <v>5.3153781179545731E-3</v>
      </c>
      <c r="F1113" s="89">
        <v>7.1046639197285509E-3</v>
      </c>
      <c r="G1113" s="90">
        <v>8.78444137880963E-3</v>
      </c>
      <c r="H1113" s="90">
        <v>1.0274437310402514E-2</v>
      </c>
      <c r="I1113" s="90">
        <v>1.1617547162776853E-2</v>
      </c>
      <c r="J1113" s="90">
        <v>1.2819202587276861E-2</v>
      </c>
    </row>
    <row r="1114" spans="3:10" x14ac:dyDescent="0.25">
      <c r="C1114" s="82">
        <v>4.8366921871674746E-2</v>
      </c>
      <c r="D1114" s="89">
        <v>5.7728618794502307E-2</v>
      </c>
      <c r="E1114" s="89">
        <v>6.3120089034069918E-2</v>
      </c>
      <c r="F1114" s="89">
        <v>6.5933870273621561E-2</v>
      </c>
      <c r="G1114" s="90">
        <v>6.7450637124187682E-2</v>
      </c>
      <c r="H1114" s="90">
        <v>6.8089354326543339E-2</v>
      </c>
      <c r="I1114" s="90">
        <v>6.8433085881121944E-2</v>
      </c>
      <c r="J1114" s="90">
        <v>6.8376625937292115E-2</v>
      </c>
    </row>
    <row r="1115" spans="3:10" x14ac:dyDescent="0.25">
      <c r="C1115" s="82">
        <v>7.0825400828331206E-3</v>
      </c>
      <c r="D1115" s="89">
        <v>1.0863814703344845E-2</v>
      </c>
      <c r="E1115" s="89">
        <v>1.444223871547772E-2</v>
      </c>
      <c r="F1115" s="89">
        <v>1.7491757573146031E-2</v>
      </c>
      <c r="G1115" s="90">
        <v>1.9931703722888883E-2</v>
      </c>
      <c r="H1115" s="90">
        <v>2.1681322996424019E-2</v>
      </c>
      <c r="I1115" s="90">
        <v>2.2864732625366497E-2</v>
      </c>
      <c r="J1115" s="90">
        <v>2.3481557641008281E-2</v>
      </c>
    </row>
    <row r="1116" spans="3:10" x14ac:dyDescent="0.25">
      <c r="C1116" s="82">
        <v>2.0849011626423219E-2</v>
      </c>
      <c r="D1116" s="89">
        <v>2.4478759627939623E-2</v>
      </c>
      <c r="E1116" s="89">
        <v>2.6724289379397134E-2</v>
      </c>
      <c r="F1116" s="89">
        <v>2.8110454500167092E-2</v>
      </c>
      <c r="G1116" s="90">
        <v>2.9102417839585865E-2</v>
      </c>
      <c r="H1116" s="90">
        <v>2.983857152922299E-2</v>
      </c>
      <c r="I1116" s="90">
        <v>3.0569495344316799E-2</v>
      </c>
      <c r="J1116" s="90">
        <v>3.1269839843505357E-2</v>
      </c>
    </row>
    <row r="1117" spans="3:10" x14ac:dyDescent="0.25">
      <c r="C1117" s="82">
        <v>1.492951443586998E-2</v>
      </c>
      <c r="D1117" s="89">
        <v>2.1039590703142798E-2</v>
      </c>
      <c r="E1117" s="89">
        <v>2.5858438911417501E-2</v>
      </c>
      <c r="F1117" s="89">
        <v>2.9289153599387479E-2</v>
      </c>
      <c r="G1117" s="90">
        <v>3.1676122842090849E-2</v>
      </c>
      <c r="H1117" s="90">
        <v>3.3239756115392829E-2</v>
      </c>
      <c r="I1117" s="90">
        <v>3.4379429016830082E-2</v>
      </c>
      <c r="J1117" s="90">
        <v>3.5182033888168131E-2</v>
      </c>
    </row>
    <row r="1118" spans="3:10" x14ac:dyDescent="0.25">
      <c r="C1118" s="82">
        <v>1.1791817955184537E-2</v>
      </c>
      <c r="D1118" s="89">
        <v>1.68177909714264E-2</v>
      </c>
      <c r="E1118" s="89">
        <v>2.0879717822891601E-2</v>
      </c>
      <c r="F1118" s="89">
        <v>2.3803284606082237E-2</v>
      </c>
      <c r="G1118" s="90">
        <v>2.5781552465240547E-2</v>
      </c>
      <c r="H1118" s="90">
        <v>2.6939794704379388E-2</v>
      </c>
      <c r="I1118" s="90">
        <v>2.7581974265060479E-2</v>
      </c>
      <c r="J1118" s="90">
        <v>2.7785142546955688E-2</v>
      </c>
    </row>
    <row r="1119" spans="3:10" x14ac:dyDescent="0.25">
      <c r="C1119" s="82">
        <v>1.7950388939450266E-3</v>
      </c>
      <c r="D1119" s="89">
        <v>3.9810965392877776E-3</v>
      </c>
      <c r="E1119" s="89">
        <v>6.8790695054419156E-3</v>
      </c>
      <c r="F1119" s="89">
        <v>1.0052780892053208E-2</v>
      </c>
      <c r="G1119" s="90">
        <v>1.3146105461552973E-2</v>
      </c>
      <c r="H1119" s="90">
        <v>1.5894356505887212E-2</v>
      </c>
      <c r="I1119" s="90">
        <v>1.8282719155349712E-2</v>
      </c>
      <c r="J1119" s="90">
        <v>2.0283731402690155E-2</v>
      </c>
    </row>
    <row r="1120" spans="3:10" x14ac:dyDescent="0.25">
      <c r="C1120" s="82">
        <v>1.3033032710882892E-2</v>
      </c>
      <c r="D1120" s="89">
        <v>1.7442739858360829E-2</v>
      </c>
      <c r="E1120" s="89">
        <v>2.0829157049474231E-2</v>
      </c>
      <c r="F1120" s="89">
        <v>2.3268626110576202E-2</v>
      </c>
      <c r="G1120" s="90">
        <v>2.5034819996770669E-2</v>
      </c>
      <c r="H1120" s="90">
        <v>2.6238094847473397E-2</v>
      </c>
      <c r="I1120" s="90">
        <v>2.7126379271544127E-2</v>
      </c>
      <c r="J1120" s="90">
        <v>2.7723248771914E-2</v>
      </c>
    </row>
    <row r="1121" spans="3:10" x14ac:dyDescent="0.25">
      <c r="C1121" s="82">
        <v>9.9182705730562117E-3</v>
      </c>
      <c r="D1121" s="89">
        <v>1.4696247347211153E-2</v>
      </c>
      <c r="E1121" s="89">
        <v>1.9022755808579022E-2</v>
      </c>
      <c r="F1121" s="89">
        <v>2.2596274355328544E-2</v>
      </c>
      <c r="G1121" s="90">
        <v>2.5447809078209E-2</v>
      </c>
      <c r="H1121" s="90">
        <v>2.7597766547284297E-2</v>
      </c>
      <c r="I1121" s="90">
        <v>2.9305769638899332E-2</v>
      </c>
      <c r="J1121" s="90">
        <v>3.064364630802319E-2</v>
      </c>
    </row>
    <row r="1122" spans="3:10" x14ac:dyDescent="0.25">
      <c r="C1122" s="82">
        <v>6.2032629747276316E-2</v>
      </c>
      <c r="D1122" s="89">
        <v>4.9955054713164505E-2</v>
      </c>
      <c r="E1122" s="89">
        <v>4.2830237804867388E-2</v>
      </c>
      <c r="F1122" s="89">
        <v>3.8707800515998481E-2</v>
      </c>
      <c r="G1122" s="90">
        <v>3.6485999462834547E-2</v>
      </c>
      <c r="H1122" s="90">
        <v>3.5324315734134186E-2</v>
      </c>
      <c r="I1122" s="90">
        <v>3.4947935632765E-2</v>
      </c>
      <c r="J1122" s="90">
        <v>3.499104239124036E-2</v>
      </c>
    </row>
    <row r="1123" spans="3:10" x14ac:dyDescent="0.25">
      <c r="C1123" s="82">
        <v>1.0322883829367187E-2</v>
      </c>
      <c r="D1123" s="89">
        <v>1.7093112597345906E-2</v>
      </c>
      <c r="E1123" s="89">
        <v>2.3834910184746396E-2</v>
      </c>
      <c r="F1123" s="89">
        <v>2.9856849233381774E-2</v>
      </c>
      <c r="G1123" s="90">
        <v>3.5056771916571715E-2</v>
      </c>
      <c r="H1123" s="90">
        <v>3.9411520503498811E-2</v>
      </c>
      <c r="I1123" s="90">
        <v>4.3245671948985355E-2</v>
      </c>
      <c r="J1123" s="90">
        <v>4.6591161025371974E-2</v>
      </c>
    </row>
    <row r="1124" spans="3:10" x14ac:dyDescent="0.25">
      <c r="C1124" s="82">
        <v>8.9473283369325418E-3</v>
      </c>
      <c r="D1124" s="89">
        <v>1.1854550468840793E-2</v>
      </c>
      <c r="E1124" s="89">
        <v>1.4087350667589498E-2</v>
      </c>
      <c r="F1124" s="89">
        <v>1.5710845563472096E-2</v>
      </c>
      <c r="G1124" s="90">
        <v>1.6919499184168005E-2</v>
      </c>
      <c r="H1124" s="90">
        <v>1.7800021804076131E-2</v>
      </c>
      <c r="I1124" s="90">
        <v>1.8532362415863236E-2</v>
      </c>
      <c r="J1124" s="90">
        <v>1.9139294247553753E-2</v>
      </c>
    </row>
    <row r="1125" spans="3:10" x14ac:dyDescent="0.25">
      <c r="C1125" s="82">
        <v>2.0553641447348576E-2</v>
      </c>
      <c r="D1125" s="89">
        <v>2.5816927269781239E-2</v>
      </c>
      <c r="E1125" s="89">
        <v>2.895110247723456E-2</v>
      </c>
      <c r="F1125" s="89">
        <v>3.0509186149925684E-2</v>
      </c>
      <c r="G1125" s="90">
        <v>3.116271333737879E-2</v>
      </c>
      <c r="H1125" s="90">
        <v>3.1218139636665216E-2</v>
      </c>
      <c r="I1125" s="90">
        <v>3.1049900194255256E-2</v>
      </c>
      <c r="J1125" s="90">
        <v>3.0707950012907551E-2</v>
      </c>
    </row>
    <row r="1126" spans="3:10" x14ac:dyDescent="0.25">
      <c r="C1126" s="82">
        <v>2.8419275955712197E-3</v>
      </c>
      <c r="D1126" s="89">
        <v>5.2532929634019976E-3</v>
      </c>
      <c r="E1126" s="89">
        <v>7.8283693409265786E-3</v>
      </c>
      <c r="F1126" s="89">
        <v>1.0117524326324222E-2</v>
      </c>
      <c r="G1126" s="90">
        <v>1.1909942283534076E-2</v>
      </c>
      <c r="H1126" s="90">
        <v>1.3113963347567604E-2</v>
      </c>
      <c r="I1126" s="90">
        <v>1.3836052104494118E-2</v>
      </c>
      <c r="J1126" s="90">
        <v>1.4139819834879558E-2</v>
      </c>
    </row>
    <row r="1127" spans="3:10" x14ac:dyDescent="0.25">
      <c r="C1127" s="82">
        <v>4.0866205522100806E-3</v>
      </c>
      <c r="D1127" s="89">
        <v>6.4290904079164169E-3</v>
      </c>
      <c r="E1127" s="89">
        <v>8.9313639944709946E-3</v>
      </c>
      <c r="F1127" s="89">
        <v>1.1404452101096377E-2</v>
      </c>
      <c r="G1127" s="90">
        <v>1.3763116179648776E-2</v>
      </c>
      <c r="H1127" s="90">
        <v>1.591741537851259E-2</v>
      </c>
      <c r="I1127" s="90">
        <v>1.7938882153510138E-2</v>
      </c>
      <c r="J1127" s="90">
        <v>1.982558300062123E-2</v>
      </c>
    </row>
    <row r="1128" spans="3:10" x14ac:dyDescent="0.25">
      <c r="C1128" s="82">
        <v>4.1960755408836561E-3</v>
      </c>
      <c r="D1128" s="89">
        <v>7.546099192623488E-3</v>
      </c>
      <c r="E1128" s="89">
        <v>1.1077859033256006E-2</v>
      </c>
      <c r="F1128" s="89">
        <v>1.4279010280280315E-2</v>
      </c>
      <c r="G1128" s="90">
        <v>1.6961721232262857E-2</v>
      </c>
      <c r="H1128" s="90">
        <v>1.9052128845205071E-2</v>
      </c>
      <c r="I1128" s="90">
        <v>2.0706194621259024E-2</v>
      </c>
      <c r="J1128" s="90">
        <v>2.1981858363924047E-2</v>
      </c>
    </row>
    <row r="1129" spans="3:10" x14ac:dyDescent="0.25">
      <c r="C1129" s="82">
        <v>1.0246019009421098E-2</v>
      </c>
      <c r="D1129" s="89">
        <v>1.231188973959994E-2</v>
      </c>
      <c r="E1129" s="89">
        <v>1.3812731179124004E-2</v>
      </c>
      <c r="F1129" s="89">
        <v>1.4904435588239099E-2</v>
      </c>
      <c r="G1129" s="90">
        <v>1.5751334749463216E-2</v>
      </c>
      <c r="H1129" s="90">
        <v>1.638868505499157E-2</v>
      </c>
      <c r="I1129" s="90">
        <v>1.6948004373703453E-2</v>
      </c>
      <c r="J1129" s="90">
        <v>1.7434203440311446E-2</v>
      </c>
    </row>
    <row r="1130" spans="3:10" x14ac:dyDescent="0.25">
      <c r="C1130" s="82">
        <v>1.0261014859756197E-2</v>
      </c>
      <c r="D1130" s="89">
        <v>1.3134314271873622E-2</v>
      </c>
      <c r="E1130" s="89">
        <v>1.5291449742121946E-2</v>
      </c>
      <c r="F1130" s="89">
        <v>1.6899054994943145E-2</v>
      </c>
      <c r="G1130" s="90">
        <v>1.8205510160576206E-2</v>
      </c>
      <c r="H1130" s="90">
        <v>1.9315342169615862E-2</v>
      </c>
      <c r="I1130" s="90">
        <v>2.0426248026246319E-2</v>
      </c>
      <c r="J1130" s="90">
        <v>2.1566845710206801E-2</v>
      </c>
    </row>
    <row r="1131" spans="3:10" x14ac:dyDescent="0.25">
      <c r="C1131" s="82">
        <v>4.6798294231096592E-3</v>
      </c>
      <c r="D1131" s="89">
        <v>7.1453597060058436E-3</v>
      </c>
      <c r="E1131" s="89">
        <v>9.5106727103533191E-3</v>
      </c>
      <c r="F1131" s="89">
        <v>1.1572771457586662E-2</v>
      </c>
      <c r="G1131" s="90">
        <v>1.3279308262244683E-2</v>
      </c>
      <c r="H1131" s="90">
        <v>1.457822799303183E-2</v>
      </c>
      <c r="I1131" s="90">
        <v>1.5560719846517506E-2</v>
      </c>
      <c r="J1131" s="90">
        <v>1.6240409141328328E-2</v>
      </c>
    </row>
    <row r="1132" spans="3:10" x14ac:dyDescent="0.25">
      <c r="C1132" s="82">
        <v>1.9651098821511791E-2</v>
      </c>
      <c r="D1132" s="89">
        <v>2.4726058985375405E-2</v>
      </c>
      <c r="E1132" s="89">
        <v>2.8615668225209678E-2</v>
      </c>
      <c r="F1132" s="89">
        <v>3.1533198352759063E-2</v>
      </c>
      <c r="G1132" s="90">
        <v>3.3821140591184316E-2</v>
      </c>
      <c r="H1132" s="90">
        <v>3.5585843087784515E-2</v>
      </c>
      <c r="I1132" s="90">
        <v>3.713767345264616E-2</v>
      </c>
      <c r="J1132" s="90">
        <v>3.8491428105779033E-2</v>
      </c>
    </row>
    <row r="1133" spans="3:10" x14ac:dyDescent="0.25">
      <c r="C1133" s="82">
        <v>8.3889314252178267E-3</v>
      </c>
      <c r="D1133" s="89">
        <v>1.2668601544074102E-2</v>
      </c>
      <c r="E1133" s="89">
        <v>1.6143418287366509E-2</v>
      </c>
      <c r="F1133" s="89">
        <v>1.8530356906339016E-2</v>
      </c>
      <c r="G1133" s="90">
        <v>1.9977459404656769E-2</v>
      </c>
      <c r="H1133" s="90">
        <v>2.0635692493329336E-2</v>
      </c>
      <c r="I1133" s="90">
        <v>2.0795921505613053E-2</v>
      </c>
      <c r="J1133" s="90">
        <v>2.0561886591971081E-2</v>
      </c>
    </row>
    <row r="1134" spans="3:10" x14ac:dyDescent="0.25">
      <c r="C1134" s="82">
        <v>1.2081706543724997E-2</v>
      </c>
      <c r="D1134" s="89">
        <v>1.6406756608682203E-2</v>
      </c>
      <c r="E1134" s="89">
        <v>1.9745810176129589E-2</v>
      </c>
      <c r="F1134" s="89">
        <v>2.208274226308711E-2</v>
      </c>
      <c r="G1134" s="90">
        <v>2.3667408684325375E-2</v>
      </c>
      <c r="H1134" s="90">
        <v>2.4645639510261573E-2</v>
      </c>
      <c r="I1134" s="90">
        <v>2.5307014718767614E-2</v>
      </c>
      <c r="J1134" s="90">
        <v>2.5719546810226562E-2</v>
      </c>
    </row>
    <row r="1135" spans="3:10" x14ac:dyDescent="0.25">
      <c r="C1135" s="82">
        <v>2.4994763669048639E-2</v>
      </c>
      <c r="D1135" s="89">
        <v>3.3940717617655339E-2</v>
      </c>
      <c r="E1135" s="89">
        <v>4.1355471377458083E-2</v>
      </c>
      <c r="F1135" s="89">
        <v>4.7245949049925767E-2</v>
      </c>
      <c r="G1135" s="90">
        <v>5.2070805893126619E-2</v>
      </c>
      <c r="H1135" s="90">
        <v>5.6038781304757777E-2</v>
      </c>
      <c r="I1135" s="90">
        <v>5.968677795926746E-2</v>
      </c>
      <c r="J1135" s="90">
        <v>6.3054787312991467E-2</v>
      </c>
    </row>
    <row r="1136" spans="3:10" x14ac:dyDescent="0.25">
      <c r="C1136" s="82">
        <v>2.2232202940023118E-2</v>
      </c>
      <c r="D1136" s="89">
        <v>2.7511832741223267E-2</v>
      </c>
      <c r="E1136" s="89">
        <v>3.1212523993920754E-2</v>
      </c>
      <c r="F1136" s="89">
        <v>3.3628323134540214E-2</v>
      </c>
      <c r="G1136" s="90">
        <v>3.5154962416258879E-2</v>
      </c>
      <c r="H1136" s="90">
        <v>3.5902876961944705E-2</v>
      </c>
      <c r="I1136" s="90">
        <v>3.6174139192332561E-2</v>
      </c>
      <c r="J1136" s="90">
        <v>3.5970697267900448E-2</v>
      </c>
    </row>
    <row r="1137" spans="3:10" x14ac:dyDescent="0.25">
      <c r="C1137" s="82">
        <v>4.2448221046919137E-3</v>
      </c>
      <c r="D1137" s="89">
        <v>6.9537433988281425E-3</v>
      </c>
      <c r="E1137" s="89">
        <v>9.5851466383551076E-3</v>
      </c>
      <c r="F1137" s="89">
        <v>1.1832533741275315E-2</v>
      </c>
      <c r="G1137" s="90">
        <v>1.3630317833431273E-2</v>
      </c>
      <c r="H1137" s="90">
        <v>1.4959385669327226E-2</v>
      </c>
      <c r="I1137" s="90">
        <v>1.5953534977003327E-2</v>
      </c>
      <c r="J1137" s="90">
        <v>1.6653561919380729E-2</v>
      </c>
    </row>
    <row r="1138" spans="3:10" x14ac:dyDescent="0.25">
      <c r="C1138" s="82">
        <v>4.3429702812225572E-3</v>
      </c>
      <c r="D1138" s="89">
        <v>7.6274431453863638E-3</v>
      </c>
      <c r="E1138" s="89">
        <v>1.1102442406209527E-2</v>
      </c>
      <c r="F1138" s="89">
        <v>1.4279172679306175E-2</v>
      </c>
      <c r="G1138" s="90">
        <v>1.6935353452786045E-2</v>
      </c>
      <c r="H1138" s="90">
        <v>1.8941631737332904E-2</v>
      </c>
      <c r="I1138" s="90">
        <v>2.0407043700522595E-2</v>
      </c>
      <c r="J1138" s="90">
        <v>2.1362745094537151E-2</v>
      </c>
    </row>
    <row r="1139" spans="3:10" x14ac:dyDescent="0.25">
      <c r="C1139" s="82">
        <v>1.5373354465888023E-2</v>
      </c>
      <c r="D1139" s="89">
        <v>1.7909440711732727E-2</v>
      </c>
      <c r="E1139" s="89">
        <v>1.9371396125212666E-2</v>
      </c>
      <c r="F1139" s="89">
        <v>2.0094118260786307E-2</v>
      </c>
      <c r="G1139" s="90">
        <v>2.038237186434045E-2</v>
      </c>
      <c r="H1139" s="90">
        <v>2.0327656571537747E-2</v>
      </c>
      <c r="I1139" s="90">
        <v>2.0113996024894588E-2</v>
      </c>
      <c r="J1139" s="90">
        <v>1.974709080805755E-2</v>
      </c>
    </row>
    <row r="1140" spans="3:10" x14ac:dyDescent="0.25">
      <c r="C1140" s="82">
        <v>3.4459870734764281E-2</v>
      </c>
      <c r="D1140" s="89">
        <v>3.7763210927574689E-2</v>
      </c>
      <c r="E1140" s="89">
        <v>3.8456133789747167E-2</v>
      </c>
      <c r="F1140" s="89">
        <v>3.7786813657432902E-2</v>
      </c>
      <c r="G1140" s="90">
        <v>3.6620225742565606E-2</v>
      </c>
      <c r="H1140" s="90">
        <v>3.5218800870356733E-2</v>
      </c>
      <c r="I1140" s="90">
        <v>3.3909759119971031E-2</v>
      </c>
      <c r="J1140" s="90">
        <v>3.2670010000106511E-2</v>
      </c>
    </row>
    <row r="1141" spans="3:10" x14ac:dyDescent="0.25">
      <c r="C1141" s="82">
        <v>6.1609926119200525E-3</v>
      </c>
      <c r="D1141" s="89">
        <v>8.693394234221493E-3</v>
      </c>
      <c r="E1141" s="89">
        <v>1.0997678246379221E-2</v>
      </c>
      <c r="F1141" s="89">
        <v>1.2980685927368583E-2</v>
      </c>
      <c r="G1141" s="90">
        <v>1.4680264430851638E-2</v>
      </c>
      <c r="H1141" s="90">
        <v>1.6099308044112186E-2</v>
      </c>
      <c r="I1141" s="90">
        <v>1.7371892254075798E-2</v>
      </c>
      <c r="J1141" s="90">
        <v>1.8523666699187612E-2</v>
      </c>
    </row>
    <row r="1142" spans="3:10" x14ac:dyDescent="0.25">
      <c r="C1142" s="82">
        <v>8.5987111504354508E-3</v>
      </c>
      <c r="D1142" s="89">
        <v>1.1160407859792193E-2</v>
      </c>
      <c r="E1142" s="89">
        <v>1.3328255965292822E-2</v>
      </c>
      <c r="F1142" s="89">
        <v>1.5131458925095591E-2</v>
      </c>
      <c r="G1142" s="90">
        <v>1.6689620581008108E-2</v>
      </c>
      <c r="H1142" s="90">
        <v>1.8042081572912174E-2</v>
      </c>
      <c r="I1142" s="90">
        <v>1.9356086669920697E-2</v>
      </c>
      <c r="J1142" s="90">
        <v>2.0666132821598661E-2</v>
      </c>
    </row>
    <row r="1143" spans="3:10" x14ac:dyDescent="0.25">
      <c r="C1143" s="82">
        <v>1.172424177176117E-2</v>
      </c>
      <c r="D1143" s="89">
        <v>1.4230048064574728E-2</v>
      </c>
      <c r="E1143" s="89">
        <v>1.648313303692734E-2</v>
      </c>
      <c r="F1143" s="89">
        <v>1.8583610023874934E-2</v>
      </c>
      <c r="G1143" s="90">
        <v>2.0642934956957352E-2</v>
      </c>
      <c r="H1143" s="90">
        <v>2.2636625304844858E-2</v>
      </c>
      <c r="I1143" s="90">
        <v>2.4695248244190414E-2</v>
      </c>
      <c r="J1143" s="90">
        <v>2.6792667381417341E-2</v>
      </c>
    </row>
    <row r="1144" spans="3:10" x14ac:dyDescent="0.25">
      <c r="C1144" s="82">
        <v>4.6047001334461067E-2</v>
      </c>
      <c r="D1144" s="89">
        <v>4.6162022161761934E-2</v>
      </c>
      <c r="E1144" s="89">
        <v>4.4715175023675516E-2</v>
      </c>
      <c r="F1144" s="89">
        <v>4.2707689592001719E-2</v>
      </c>
      <c r="G1144" s="90">
        <v>4.0638968734023603E-2</v>
      </c>
      <c r="H1144" s="90">
        <v>3.8479147350495777E-2</v>
      </c>
      <c r="I1144" s="90">
        <v>3.6406947269429363E-2</v>
      </c>
      <c r="J1144" s="90">
        <v>3.4305595419788913E-2</v>
      </c>
    </row>
    <row r="1145" spans="3:10" x14ac:dyDescent="0.25">
      <c r="C1145" s="82">
        <v>1.9991025969993279E-2</v>
      </c>
      <c r="D1145" s="89">
        <v>2.1706728677634204E-2</v>
      </c>
      <c r="E1145" s="89">
        <v>2.2837335344581544E-2</v>
      </c>
      <c r="F1145" s="89">
        <v>2.3668782090251406E-2</v>
      </c>
      <c r="G1145" s="90">
        <v>2.4407139744983531E-2</v>
      </c>
      <c r="H1145" s="90">
        <v>2.5051222403474956E-2</v>
      </c>
      <c r="I1145" s="90">
        <v>2.5763693585888866E-2</v>
      </c>
      <c r="J1145" s="90">
        <v>2.6522834529673883E-2</v>
      </c>
    </row>
    <row r="1146" spans="3:10" x14ac:dyDescent="0.25">
      <c r="C1146" s="82">
        <v>1.1592442755768279E-2</v>
      </c>
      <c r="D1146" s="89">
        <v>1.5535648206925795E-2</v>
      </c>
      <c r="E1146" s="89">
        <v>1.8500114946003236E-2</v>
      </c>
      <c r="F1146" s="89">
        <v>2.0527949856538934E-2</v>
      </c>
      <c r="G1146" s="90">
        <v>2.1885257191684836E-2</v>
      </c>
      <c r="H1146" s="90">
        <v>2.2722830993409545E-2</v>
      </c>
      <c r="I1146" s="90">
        <v>2.3317448536742353E-2</v>
      </c>
      <c r="J1146" s="90">
        <v>2.3743381887542492E-2</v>
      </c>
    </row>
    <row r="1147" spans="3:10" x14ac:dyDescent="0.25">
      <c r="C1147" s="82">
        <v>1.6553408662636396E-2</v>
      </c>
      <c r="D1147" s="89">
        <v>2.0412002810495801E-2</v>
      </c>
      <c r="E1147" s="89">
        <v>2.3163607239043656E-2</v>
      </c>
      <c r="F1147" s="89">
        <v>2.5107897154930985E-2</v>
      </c>
      <c r="G1147" s="90">
        <v>2.6608232179503231E-2</v>
      </c>
      <c r="H1147" s="90">
        <v>2.7796896126958848E-2</v>
      </c>
      <c r="I1147" s="90">
        <v>2.8933735258466799E-2</v>
      </c>
      <c r="J1147" s="90">
        <v>3.002568586740428E-2</v>
      </c>
    </row>
    <row r="1148" spans="3:10" x14ac:dyDescent="0.25">
      <c r="C1148" s="82">
        <v>6.5140606508311064E-3</v>
      </c>
      <c r="D1148" s="89">
        <v>8.0822603656860691E-3</v>
      </c>
      <c r="E1148" s="89">
        <v>9.4107075387097044E-3</v>
      </c>
      <c r="F1148" s="89">
        <v>1.051589036350881E-2</v>
      </c>
      <c r="G1148" s="90">
        <v>1.1443081591342748E-2</v>
      </c>
      <c r="H1148" s="90">
        <v>1.2177587645746836E-2</v>
      </c>
      <c r="I1148" s="90">
        <v>1.2802452581783388E-2</v>
      </c>
      <c r="J1148" s="90">
        <v>1.3326280421496051E-2</v>
      </c>
    </row>
    <row r="1149" spans="3:10" x14ac:dyDescent="0.25">
      <c r="C1149" s="82">
        <v>1.7113348344893833E-2</v>
      </c>
      <c r="D1149" s="89">
        <v>2.0198188935115678E-2</v>
      </c>
      <c r="E1149" s="89">
        <v>2.2255382435654801E-2</v>
      </c>
      <c r="F1149" s="89">
        <v>2.3524852243649502E-2</v>
      </c>
      <c r="G1149" s="90">
        <v>2.4258310663683016E-2</v>
      </c>
      <c r="H1149" s="90">
        <v>2.4512610905525645E-2</v>
      </c>
      <c r="I1149" s="90">
        <v>2.4497660168363213E-2</v>
      </c>
      <c r="J1149" s="90">
        <v>2.4235736179480584E-2</v>
      </c>
    </row>
    <row r="1150" spans="3:10" x14ac:dyDescent="0.25">
      <c r="C1150" s="82">
        <v>2.2072216110160133E-2</v>
      </c>
      <c r="D1150" s="89">
        <v>2.8167931470474618E-2</v>
      </c>
      <c r="E1150" s="89">
        <v>3.2576913508588781E-2</v>
      </c>
      <c r="F1150" s="89">
        <v>3.5625265925742472E-2</v>
      </c>
      <c r="G1150" s="90">
        <v>3.7833153420473255E-2</v>
      </c>
      <c r="H1150" s="90">
        <v>3.9415621665904212E-2</v>
      </c>
      <c r="I1150" s="90">
        <v>4.0760680217453819E-2</v>
      </c>
      <c r="J1150" s="90">
        <v>4.1885231202155072E-2</v>
      </c>
    </row>
    <row r="1151" spans="3:10" x14ac:dyDescent="0.25">
      <c r="C1151" s="82">
        <v>6.1180121006194086E-3</v>
      </c>
      <c r="D1151" s="89">
        <v>8.598361562990358E-3</v>
      </c>
      <c r="E1151" s="89">
        <v>1.0683005733315128E-2</v>
      </c>
      <c r="F1151" s="89">
        <v>1.2267968218513883E-2</v>
      </c>
      <c r="G1151" s="90">
        <v>1.3405807728107419E-2</v>
      </c>
      <c r="H1151" s="90">
        <v>1.4125308592844034E-2</v>
      </c>
      <c r="I1151" s="90">
        <v>1.4573559028034372E-2</v>
      </c>
      <c r="J1151" s="90">
        <v>1.4800922406395495E-2</v>
      </c>
    </row>
    <row r="1152" spans="3:10" x14ac:dyDescent="0.25">
      <c r="C1152" s="82">
        <v>2.9473189796511576E-2</v>
      </c>
      <c r="D1152" s="89">
        <v>3.1822576185769724E-2</v>
      </c>
      <c r="E1152" s="89">
        <v>3.2567453148078671E-2</v>
      </c>
      <c r="F1152" s="89">
        <v>3.2492243104448017E-2</v>
      </c>
      <c r="G1152" s="90">
        <v>3.2112601621246489E-2</v>
      </c>
      <c r="H1152" s="90">
        <v>3.1523992901687739E-2</v>
      </c>
      <c r="I1152" s="90">
        <v>3.0949864309320042E-2</v>
      </c>
      <c r="J1152" s="90">
        <v>3.033827290808222E-2</v>
      </c>
    </row>
    <row r="1153" spans="3:10" x14ac:dyDescent="0.25">
      <c r="C1153" s="82">
        <v>6.4395552677516503E-3</v>
      </c>
      <c r="D1153" s="89">
        <v>8.7273588035165148E-3</v>
      </c>
      <c r="E1153" s="89">
        <v>1.0771761401501309E-2</v>
      </c>
      <c r="F1153" s="89">
        <v>1.2512043391812675E-2</v>
      </c>
      <c r="G1153" s="90">
        <v>1.3974689556095951E-2</v>
      </c>
      <c r="H1153" s="90">
        <v>1.5137787725197922E-2</v>
      </c>
      <c r="I1153" s="90">
        <v>1.610679536308858E-2</v>
      </c>
      <c r="J1153" s="90">
        <v>1.6896371671301383E-2</v>
      </c>
    </row>
    <row r="1154" spans="3:10" x14ac:dyDescent="0.25">
      <c r="C1154" s="82">
        <v>9.3087130891308001E-4</v>
      </c>
      <c r="D1154" s="89">
        <v>1.7754459793441161E-3</v>
      </c>
      <c r="E1154" s="89">
        <v>2.7513744616784689E-3</v>
      </c>
      <c r="F1154" s="89">
        <v>3.7035729239725014E-3</v>
      </c>
      <c r="G1154" s="90">
        <v>4.5357388976952342E-3</v>
      </c>
      <c r="H1154" s="90">
        <v>5.1895370872422301E-3</v>
      </c>
      <c r="I1154" s="90">
        <v>5.6895598835746946E-3</v>
      </c>
      <c r="J1154" s="90">
        <v>6.0531392243597078E-3</v>
      </c>
    </row>
    <row r="1155" spans="3:10" x14ac:dyDescent="0.25">
      <c r="C1155" s="82">
        <v>8.9800332230482866E-3</v>
      </c>
      <c r="D1155" s="89">
        <v>1.3703225393509606E-2</v>
      </c>
      <c r="E1155" s="89">
        <v>1.8271527681397011E-2</v>
      </c>
      <c r="F1155" s="89">
        <v>2.2393797784625701E-2</v>
      </c>
      <c r="G1155" s="90">
        <v>2.6097797742408634E-2</v>
      </c>
      <c r="H1155" s="90">
        <v>2.9400101664556678E-2</v>
      </c>
      <c r="I1155" s="90">
        <v>3.2561792235583017E-2</v>
      </c>
      <c r="J1155" s="90">
        <v>3.5635362463246598E-2</v>
      </c>
    </row>
    <row r="1156" spans="3:10" x14ac:dyDescent="0.25">
      <c r="C1156" s="82">
        <v>4.9005316957122765E-3</v>
      </c>
      <c r="D1156" s="89">
        <v>6.3912995418228917E-3</v>
      </c>
      <c r="E1156" s="89">
        <v>7.8087207414975031E-3</v>
      </c>
      <c r="F1156" s="89">
        <v>9.1361710623991295E-3</v>
      </c>
      <c r="G1156" s="90">
        <v>1.0390484209497765E-2</v>
      </c>
      <c r="H1156" s="90">
        <v>1.1544787192159019E-2</v>
      </c>
      <c r="I1156" s="90">
        <v>1.2670132071577302E-2</v>
      </c>
      <c r="J1156" s="90">
        <v>1.3773912398756078E-2</v>
      </c>
    </row>
    <row r="1157" spans="3:10" x14ac:dyDescent="0.25">
      <c r="C1157" s="82">
        <v>3.3414583967516814E-2</v>
      </c>
      <c r="D1157" s="89">
        <v>4.1024241728728414E-2</v>
      </c>
      <c r="E1157" s="89">
        <v>4.597580087775488E-2</v>
      </c>
      <c r="F1157" s="89">
        <v>4.9009069933696345E-2</v>
      </c>
      <c r="G1157" s="90">
        <v>5.0950580938497685E-2</v>
      </c>
      <c r="H1157" s="90">
        <v>5.2091611279580521E-2</v>
      </c>
      <c r="I1157" s="90">
        <v>5.2892439376153018E-2</v>
      </c>
      <c r="J1157" s="90">
        <v>5.3293066125293644E-2</v>
      </c>
    </row>
    <row r="1158" spans="3:10" x14ac:dyDescent="0.25">
      <c r="C1158" s="82">
        <v>8.697331572156736E-3</v>
      </c>
      <c r="D1158" s="89">
        <v>1.3076636841072053E-2</v>
      </c>
      <c r="E1158" s="89">
        <v>1.736956699987794E-2</v>
      </c>
      <c r="F1158" s="89">
        <v>2.1312399208615329E-2</v>
      </c>
      <c r="G1158" s="90">
        <v>2.4889443469521495E-2</v>
      </c>
      <c r="H1158" s="90">
        <v>2.805663064069476E-2</v>
      </c>
      <c r="I1158" s="90">
        <v>3.1007264671927874E-2</v>
      </c>
      <c r="J1158" s="90">
        <v>3.3746063508670113E-2</v>
      </c>
    </row>
    <row r="1159" spans="3:10" x14ac:dyDescent="0.25">
      <c r="C1159" s="82">
        <v>3.4029468245721163E-3</v>
      </c>
      <c r="D1159" s="89">
        <v>6.7204191640127479E-3</v>
      </c>
      <c r="E1159" s="89">
        <v>1.0906566875442197E-2</v>
      </c>
      <c r="F1159" s="89">
        <v>1.5548355374105946E-2</v>
      </c>
      <c r="G1159" s="90">
        <v>2.0369256843727191E-2</v>
      </c>
      <c r="H1159" s="90">
        <v>2.5121812092115465E-2</v>
      </c>
      <c r="I1159" s="90">
        <v>2.9816671090297429E-2</v>
      </c>
      <c r="J1159" s="90">
        <v>3.4335377184191898E-2</v>
      </c>
    </row>
    <row r="1160" spans="3:10" x14ac:dyDescent="0.25">
      <c r="C1160" s="82">
        <v>7.4705401226307705E-3</v>
      </c>
      <c r="D1160" s="89">
        <v>1.2430060185445249E-2</v>
      </c>
      <c r="E1160" s="89">
        <v>1.7280357866114385E-2</v>
      </c>
      <c r="F1160" s="89">
        <v>2.1486058983027696E-2</v>
      </c>
      <c r="G1160" s="90">
        <v>2.4964337566095722E-2</v>
      </c>
      <c r="H1160" s="90">
        <v>2.7689246354195111E-2</v>
      </c>
      <c r="I1160" s="90">
        <v>2.9874277240232571E-2</v>
      </c>
      <c r="J1160" s="90">
        <v>3.1526618264304695E-2</v>
      </c>
    </row>
    <row r="1161" spans="3:10" x14ac:dyDescent="0.25">
      <c r="C1161" s="82">
        <v>1.2946362910405955E-2</v>
      </c>
      <c r="D1161" s="89">
        <v>1.6550266157909162E-2</v>
      </c>
      <c r="E1161" s="89">
        <v>1.9164364079768924E-2</v>
      </c>
      <c r="F1161" s="89">
        <v>2.0924455209328729E-2</v>
      </c>
      <c r="G1161" s="90">
        <v>2.208243235255548E-2</v>
      </c>
      <c r="H1161" s="90">
        <v>2.2727197213098672E-2</v>
      </c>
      <c r="I1161" s="90">
        <v>2.3067495559280799E-2</v>
      </c>
      <c r="J1161" s="90">
        <v>2.3117674246673076E-2</v>
      </c>
    </row>
    <row r="1162" spans="3:10" x14ac:dyDescent="0.25">
      <c r="C1162" s="82">
        <v>7.0286260778497697E-3</v>
      </c>
      <c r="D1162" s="89">
        <v>1.1528857002498817E-2</v>
      </c>
      <c r="E1162" s="89">
        <v>1.5946660427382308E-2</v>
      </c>
      <c r="F1162" s="89">
        <v>1.9759992137768616E-2</v>
      </c>
      <c r="G1162" s="90">
        <v>2.2827864800111529E-2</v>
      </c>
      <c r="H1162" s="90">
        <v>2.5082111494779204E-2</v>
      </c>
      <c r="I1162" s="90">
        <v>2.6712912496702025E-2</v>
      </c>
      <c r="J1162" s="90">
        <v>2.7758131397174503E-2</v>
      </c>
    </row>
    <row r="1163" spans="3:10" x14ac:dyDescent="0.25">
      <c r="C1163" s="82">
        <v>2.9879170189829082E-3</v>
      </c>
      <c r="D1163" s="89">
        <v>5.0803228762498747E-3</v>
      </c>
      <c r="E1163" s="89">
        <v>7.2805869861301597E-3</v>
      </c>
      <c r="F1163" s="89">
        <v>9.3460103976715624E-3</v>
      </c>
      <c r="G1163" s="90">
        <v>1.1182609520178976E-2</v>
      </c>
      <c r="H1163" s="90">
        <v>1.2722047400871702E-2</v>
      </c>
      <c r="I1163" s="90">
        <v>1.4029364058723202E-2</v>
      </c>
      <c r="J1163" s="90">
        <v>1.5105494723949149E-2</v>
      </c>
    </row>
    <row r="1164" spans="3:10" x14ac:dyDescent="0.25">
      <c r="C1164" s="82">
        <v>1.5537083526980798E-2</v>
      </c>
      <c r="D1164" s="89">
        <v>1.8516562798462151E-2</v>
      </c>
      <c r="E1164" s="89">
        <v>2.030202567701796E-2</v>
      </c>
      <c r="F1164" s="89">
        <v>2.1258238106576618E-2</v>
      </c>
      <c r="G1164" s="90">
        <v>2.1746393724480399E-2</v>
      </c>
      <c r="H1164" s="90">
        <v>2.1895255385029528E-2</v>
      </c>
      <c r="I1164" s="90">
        <v>2.1920211350162585E-2</v>
      </c>
      <c r="J1164" s="90">
        <v>2.1835694098453026E-2</v>
      </c>
    </row>
    <row r="1165" spans="3:10" x14ac:dyDescent="0.25">
      <c r="C1165" s="82">
        <v>5.2947439949734536E-3</v>
      </c>
      <c r="D1165" s="89">
        <v>8.3049677850841695E-3</v>
      </c>
      <c r="E1165" s="89">
        <v>1.1136520918874201E-2</v>
      </c>
      <c r="F1165" s="89">
        <v>1.3543569548161908E-2</v>
      </c>
      <c r="G1165" s="90">
        <v>1.5512046294050827E-2</v>
      </c>
      <c r="H1165" s="90">
        <v>1.7029851925710347E-2</v>
      </c>
      <c r="I1165" s="90">
        <v>1.8227198189291471E-2</v>
      </c>
      <c r="J1165" s="90">
        <v>1.9115579513434781E-2</v>
      </c>
    </row>
    <row r="1166" spans="3:10" x14ac:dyDescent="0.25">
      <c r="C1166" s="82">
        <v>3.4828148674105239E-3</v>
      </c>
      <c r="D1166" s="89">
        <v>5.473473460773033E-3</v>
      </c>
      <c r="E1166" s="89">
        <v>7.5132340348726418E-3</v>
      </c>
      <c r="F1166" s="89">
        <v>9.3839613296259842E-3</v>
      </c>
      <c r="G1166" s="90">
        <v>1.0956847193208632E-2</v>
      </c>
      <c r="H1166" s="90">
        <v>1.2109069389731858E-2</v>
      </c>
      <c r="I1166" s="90">
        <v>1.2861941671092288E-2</v>
      </c>
      <c r="J1166" s="90">
        <v>1.3203467739978851E-2</v>
      </c>
    </row>
    <row r="1167" spans="3:10" x14ac:dyDescent="0.25">
      <c r="C1167" s="82">
        <v>3.8046802564879185E-3</v>
      </c>
      <c r="D1167" s="89">
        <v>5.5664545705775229E-3</v>
      </c>
      <c r="E1167" s="89">
        <v>7.2430914336775939E-3</v>
      </c>
      <c r="F1167" s="89">
        <v>8.7530860385468656E-3</v>
      </c>
      <c r="G1167" s="90">
        <v>1.0113014074673224E-2</v>
      </c>
      <c r="H1167" s="90">
        <v>1.1324465466191341E-2</v>
      </c>
      <c r="I1167" s="90">
        <v>1.2486991358808751E-2</v>
      </c>
      <c r="J1167" s="90">
        <v>1.3630681452405686E-2</v>
      </c>
    </row>
    <row r="1168" spans="3:10" x14ac:dyDescent="0.25">
      <c r="C1168" s="82">
        <v>1.1737871235639862E-2</v>
      </c>
      <c r="D1168" s="89">
        <v>1.3972435469788087E-2</v>
      </c>
      <c r="E1168" s="89">
        <v>1.5260295141220492E-2</v>
      </c>
      <c r="F1168" s="89">
        <v>1.5878976330094968E-2</v>
      </c>
      <c r="G1168" s="90">
        <v>1.6106646505121152E-2</v>
      </c>
      <c r="H1168" s="90">
        <v>1.6049538927352471E-2</v>
      </c>
      <c r="I1168" s="90">
        <v>1.5878737438195373E-2</v>
      </c>
      <c r="J1168" s="90">
        <v>1.5618687587765669E-2</v>
      </c>
    </row>
    <row r="1169" spans="3:10" x14ac:dyDescent="0.25">
      <c r="C1169" s="82">
        <v>3.176285753365384E-3</v>
      </c>
      <c r="D1169" s="89">
        <v>4.8138475697807074E-3</v>
      </c>
      <c r="E1169" s="89">
        <v>6.4746308122305895E-3</v>
      </c>
      <c r="F1169" s="89">
        <v>8.0509246623028437E-3</v>
      </c>
      <c r="G1169" s="90">
        <v>9.5106114463153792E-3</v>
      </c>
      <c r="H1169" s="90">
        <v>1.0808151289856606E-2</v>
      </c>
      <c r="I1169" s="90">
        <v>1.1997686779663928E-2</v>
      </c>
      <c r="J1169" s="90">
        <v>1.3075926983006735E-2</v>
      </c>
    </row>
    <row r="1170" spans="3:10" x14ac:dyDescent="0.25">
      <c r="C1170" s="82">
        <v>1.7334554834141348E-2</v>
      </c>
      <c r="D1170" s="89">
        <v>2.6508548389797732E-2</v>
      </c>
      <c r="E1170" s="89">
        <v>3.3985790429151855E-2</v>
      </c>
      <c r="F1170" s="89">
        <v>3.9137780306032648E-2</v>
      </c>
      <c r="G1170" s="90">
        <v>4.226617425381133E-2</v>
      </c>
      <c r="H1170" s="90">
        <v>4.3652491829999376E-2</v>
      </c>
      <c r="I1170" s="90">
        <v>4.3847980311614618E-2</v>
      </c>
      <c r="J1170" s="90">
        <v>4.3003627116819203E-2</v>
      </c>
    </row>
    <row r="1171" spans="3:10" x14ac:dyDescent="0.25">
      <c r="C1171" s="82">
        <v>7.921055544648236E-3</v>
      </c>
      <c r="D1171" s="89">
        <v>1.0670074124303678E-2</v>
      </c>
      <c r="E1171" s="89">
        <v>1.2899557912683206E-2</v>
      </c>
      <c r="F1171" s="89">
        <v>1.4542382051223905E-2</v>
      </c>
      <c r="G1171" s="90">
        <v>1.566866182420892E-2</v>
      </c>
      <c r="H1171" s="90">
        <v>1.6295889909029689E-2</v>
      </c>
      <c r="I1171" s="90">
        <v>1.6572096237553732E-2</v>
      </c>
      <c r="J1171" s="90">
        <v>1.6534202473504872E-2</v>
      </c>
    </row>
    <row r="1172" spans="3:10" x14ac:dyDescent="0.25">
      <c r="C1172" s="82">
        <v>1.0976299492528452E-2</v>
      </c>
      <c r="D1172" s="89">
        <v>1.4739435601094971E-2</v>
      </c>
      <c r="E1172" s="89">
        <v>1.7943237740975171E-2</v>
      </c>
      <c r="F1172" s="89">
        <v>2.0547119016256488E-2</v>
      </c>
      <c r="G1172" s="90">
        <v>2.2646870016856942E-2</v>
      </c>
      <c r="H1172" s="90">
        <v>2.4223100718888991E-2</v>
      </c>
      <c r="I1172" s="90">
        <v>2.5423515001778633E-2</v>
      </c>
      <c r="J1172" s="90">
        <v>2.6221279589353507E-2</v>
      </c>
    </row>
    <row r="1173" spans="3:10" x14ac:dyDescent="0.25">
      <c r="C1173" s="82">
        <v>1.2208034550079353E-2</v>
      </c>
      <c r="D1173" s="89">
        <v>1.7323708249609607E-2</v>
      </c>
      <c r="E1173" s="89">
        <v>2.1306863259874773E-2</v>
      </c>
      <c r="F1173" s="89">
        <v>2.4038321480551735E-2</v>
      </c>
      <c r="G1173" s="90">
        <v>2.5760565368978174E-2</v>
      </c>
      <c r="H1173" s="90">
        <v>2.6612272419665593E-2</v>
      </c>
      <c r="I1173" s="90">
        <v>2.6888040968998522E-2</v>
      </c>
      <c r="J1173" s="90">
        <v>2.6656292580326618E-2</v>
      </c>
    </row>
    <row r="1174" spans="3:10" x14ac:dyDescent="0.25">
      <c r="C1174" s="82">
        <v>2.4628001953896556E-3</v>
      </c>
      <c r="D1174" s="89">
        <v>4.7175918878168488E-3</v>
      </c>
      <c r="E1174" s="89">
        <v>7.3247794540743441E-3</v>
      </c>
      <c r="F1174" s="89">
        <v>9.862649100931719E-3</v>
      </c>
      <c r="G1174" s="90">
        <v>1.206019494918494E-2</v>
      </c>
      <c r="H1174" s="90">
        <v>1.3740205865435205E-2</v>
      </c>
      <c r="I1174" s="90">
        <v>1.4941115097389915E-2</v>
      </c>
      <c r="J1174" s="90">
        <v>1.5682527250741606E-2</v>
      </c>
    </row>
    <row r="1175" spans="3:10" x14ac:dyDescent="0.25">
      <c r="C1175" s="82">
        <v>2.047741252666099E-3</v>
      </c>
      <c r="D1175" s="89">
        <v>4.274531435118991E-3</v>
      </c>
      <c r="E1175" s="89">
        <v>7.0653002158600764E-3</v>
      </c>
      <c r="F1175" s="89">
        <v>1.0002253142979717E-2</v>
      </c>
      <c r="G1175" s="90">
        <v>1.2785104939658062E-2</v>
      </c>
      <c r="H1175" s="90">
        <v>1.5191135546028613E-2</v>
      </c>
      <c r="I1175" s="90">
        <v>1.721113586688388E-2</v>
      </c>
      <c r="J1175" s="90">
        <v>1.8800969422221259E-2</v>
      </c>
    </row>
    <row r="1176" spans="3:10" x14ac:dyDescent="0.25">
      <c r="C1176" s="82">
        <v>1.4949277649478089E-3</v>
      </c>
      <c r="D1176" s="89">
        <v>3.1884213305129446E-3</v>
      </c>
      <c r="E1176" s="89">
        <v>5.2797192461416006E-3</v>
      </c>
      <c r="F1176" s="89">
        <v>7.3989386423538774E-3</v>
      </c>
      <c r="G1176" s="90">
        <v>9.3014792589267929E-3</v>
      </c>
      <c r="H1176" s="90">
        <v>1.0841853969090121E-2</v>
      </c>
      <c r="I1176" s="90">
        <v>1.2054843185077681E-2</v>
      </c>
      <c r="J1176" s="90">
        <v>1.2960443016389668E-2</v>
      </c>
    </row>
    <row r="1177" spans="3:10" x14ac:dyDescent="0.25">
      <c r="C1177" s="82">
        <v>9.7786259768056633E-3</v>
      </c>
      <c r="D1177" s="89">
        <v>1.2380301889645926E-2</v>
      </c>
      <c r="E1177" s="89">
        <v>1.4354815750888436E-2</v>
      </c>
      <c r="F1177" s="89">
        <v>1.5789193862178145E-2</v>
      </c>
      <c r="G1177" s="90">
        <v>1.6836017259820906E-2</v>
      </c>
      <c r="H1177" s="90">
        <v>1.7530499119101369E-2</v>
      </c>
      <c r="I1177" s="90">
        <v>1.801327642756442E-2</v>
      </c>
      <c r="J1177" s="90">
        <v>1.8287191073477323E-2</v>
      </c>
    </row>
    <row r="1178" spans="3:10" x14ac:dyDescent="0.25">
      <c r="C1178" s="82">
        <v>5.095803501473305E-3</v>
      </c>
      <c r="D1178" s="89">
        <v>7.3341616696356356E-3</v>
      </c>
      <c r="E1178" s="89">
        <v>9.3181304141152811E-3</v>
      </c>
      <c r="F1178" s="89">
        <v>1.0936548406910038E-2</v>
      </c>
      <c r="G1178" s="90">
        <v>1.2215269681782858E-2</v>
      </c>
      <c r="H1178" s="90">
        <v>1.3160885218716179E-2</v>
      </c>
      <c r="I1178" s="90">
        <v>1.389118330616637E-2</v>
      </c>
      <c r="J1178" s="90">
        <v>1.4436803429364086E-2</v>
      </c>
    </row>
    <row r="1179" spans="3:10" x14ac:dyDescent="0.25">
      <c r="C1179" s="82">
        <v>1.7221786751912427E-2</v>
      </c>
      <c r="D1179" s="89">
        <v>2.2276043480432245E-2</v>
      </c>
      <c r="E1179" s="89">
        <v>2.6257949239535609E-2</v>
      </c>
      <c r="F1179" s="89">
        <v>2.932690083405471E-2</v>
      </c>
      <c r="G1179" s="90">
        <v>3.1811068338398168E-2</v>
      </c>
      <c r="H1179" s="90">
        <v>3.3823850614896019E-2</v>
      </c>
      <c r="I1179" s="90">
        <v>3.5659357236903035E-2</v>
      </c>
      <c r="J1179" s="90">
        <v>3.7316372285663854E-2</v>
      </c>
    </row>
    <row r="1180" spans="3:10" x14ac:dyDescent="0.25">
      <c r="C1180" s="82">
        <v>4.2294739728651323E-3</v>
      </c>
      <c r="D1180" s="89">
        <v>7.2433122191845143E-3</v>
      </c>
      <c r="E1180" s="89">
        <v>1.0335406112172091E-2</v>
      </c>
      <c r="F1180" s="89">
        <v>1.3080900137464701E-2</v>
      </c>
      <c r="G1180" s="90">
        <v>1.5306541619188095E-2</v>
      </c>
      <c r="H1180" s="90">
        <v>1.6914799877439633E-2</v>
      </c>
      <c r="I1180" s="90">
        <v>1.8011530274684377E-2</v>
      </c>
      <c r="J1180" s="90">
        <v>1.8624229238100556E-2</v>
      </c>
    </row>
    <row r="1181" spans="3:10" x14ac:dyDescent="0.25">
      <c r="C1181" s="82">
        <v>9.5694639404897749E-3</v>
      </c>
      <c r="D1181" s="89">
        <v>1.3872558014093999E-2</v>
      </c>
      <c r="E1181" s="89">
        <v>1.7900337433587436E-2</v>
      </c>
      <c r="F1181" s="89">
        <v>2.1420017756725078E-2</v>
      </c>
      <c r="G1181" s="90">
        <v>2.4434129330221075E-2</v>
      </c>
      <c r="H1181" s="90">
        <v>2.6909828016433688E-2</v>
      </c>
      <c r="I1181" s="90">
        <v>2.9048899890842268E-2</v>
      </c>
      <c r="J1181" s="90">
        <v>3.0881062667071305E-2</v>
      </c>
    </row>
    <row r="1182" spans="3:10" x14ac:dyDescent="0.25">
      <c r="C1182" s="82">
        <v>2.1182676761775033E-2</v>
      </c>
      <c r="D1182" s="89">
        <v>3.1070763484935628E-2</v>
      </c>
      <c r="E1182" s="89">
        <v>3.9131176808770735E-2</v>
      </c>
      <c r="F1182" s="89">
        <v>4.4938864160915803E-2</v>
      </c>
      <c r="G1182" s="90">
        <v>4.8896732992261265E-2</v>
      </c>
      <c r="H1182" s="90">
        <v>5.1289373082282902E-2</v>
      </c>
      <c r="I1182" s="90">
        <v>5.2691878405843259E-2</v>
      </c>
      <c r="J1182" s="90">
        <v>5.3193108646244013E-2</v>
      </c>
    </row>
    <row r="1183" spans="3:10" x14ac:dyDescent="0.25">
      <c r="C1183" s="82">
        <v>3.8724828183969301E-3</v>
      </c>
      <c r="D1183" s="89">
        <v>5.9049496244558538E-3</v>
      </c>
      <c r="E1183" s="89">
        <v>8.058047558727752E-3</v>
      </c>
      <c r="F1183" s="89">
        <v>1.020638808140161E-2</v>
      </c>
      <c r="G1183" s="90">
        <v>1.2310665815611896E-2</v>
      </c>
      <c r="H1183" s="90">
        <v>1.4319834186309671E-2</v>
      </c>
      <c r="I1183" s="90">
        <v>1.6322369847822399E-2</v>
      </c>
      <c r="J1183" s="90">
        <v>1.8337315673927979E-2</v>
      </c>
    </row>
    <row r="1184" spans="3:10" x14ac:dyDescent="0.25">
      <c r="C1184" s="82">
        <v>4.9500028837077747E-3</v>
      </c>
      <c r="D1184" s="89">
        <v>7.3910329990399364E-3</v>
      </c>
      <c r="E1184" s="89">
        <v>9.7533804934677917E-3</v>
      </c>
      <c r="F1184" s="89">
        <v>1.1883655804921235E-2</v>
      </c>
      <c r="G1184" s="90">
        <v>1.3766635605546033E-2</v>
      </c>
      <c r="H1184" s="90">
        <v>1.5375452506621767E-2</v>
      </c>
      <c r="I1184" s="90">
        <v>1.6821940322022406E-2</v>
      </c>
      <c r="J1184" s="90">
        <v>1.8124161277076389E-2</v>
      </c>
    </row>
    <row r="1185" spans="3:10" x14ac:dyDescent="0.25">
      <c r="C1185" s="82">
        <v>4.5687418754941693E-2</v>
      </c>
      <c r="D1185" s="89">
        <v>4.9876221491135568E-2</v>
      </c>
      <c r="E1185" s="89">
        <v>5.1396047409083809E-2</v>
      </c>
      <c r="F1185" s="89">
        <v>5.1591935699491179E-2</v>
      </c>
      <c r="G1185" s="90">
        <v>5.1377683604122315E-2</v>
      </c>
      <c r="H1185" s="90">
        <v>5.0948562786713739E-2</v>
      </c>
      <c r="I1185" s="90">
        <v>5.0656180480015883E-2</v>
      </c>
      <c r="J1185" s="90">
        <v>5.03676844421697E-2</v>
      </c>
    </row>
    <row r="1186" spans="3:10" x14ac:dyDescent="0.25">
      <c r="C1186" s="82">
        <v>5.1868122444738818E-2</v>
      </c>
      <c r="D1186" s="89">
        <v>5.6612839959116271E-2</v>
      </c>
      <c r="E1186" s="89">
        <v>5.9293113979114367E-2</v>
      </c>
      <c r="F1186" s="89">
        <v>6.0916647041716739E-2</v>
      </c>
      <c r="G1186" s="90">
        <v>6.2112119857896754E-2</v>
      </c>
      <c r="H1186" s="90">
        <v>6.2825431423344624E-2</v>
      </c>
      <c r="I1186" s="90">
        <v>6.3322015398003945E-2</v>
      </c>
      <c r="J1186" s="90">
        <v>6.3357945747076705E-2</v>
      </c>
    </row>
    <row r="1187" spans="3:10" x14ac:dyDescent="0.25">
      <c r="C1187" s="82">
        <v>5.7957296257514647E-2</v>
      </c>
      <c r="D1187" s="89">
        <v>6.1075068867011646E-2</v>
      </c>
      <c r="E1187" s="89">
        <v>6.250373006367152E-2</v>
      </c>
      <c r="F1187" s="89">
        <v>6.3139641525517459E-2</v>
      </c>
      <c r="G1187" s="90">
        <v>6.351403218338765E-2</v>
      </c>
      <c r="H1187" s="90">
        <v>6.3528684542587394E-2</v>
      </c>
      <c r="I1187" s="90">
        <v>6.3468972792638509E-2</v>
      </c>
      <c r="J1187" s="90">
        <v>6.313509808253806E-2</v>
      </c>
    </row>
    <row r="1188" spans="3:10" x14ac:dyDescent="0.25">
      <c r="C1188" s="82">
        <v>1.3857974762671496E-2</v>
      </c>
      <c r="D1188" s="89">
        <v>1.8315011298098632E-2</v>
      </c>
      <c r="E1188" s="89">
        <v>2.172738212634218E-2</v>
      </c>
      <c r="F1188" s="89">
        <v>2.4171306879068707E-2</v>
      </c>
      <c r="G1188" s="90">
        <v>2.591030667363731E-2</v>
      </c>
      <c r="H1188" s="90">
        <v>2.7040836246751507E-2</v>
      </c>
      <c r="I1188" s="90">
        <v>2.7804778886408001E-2</v>
      </c>
      <c r="J1188" s="90">
        <v>2.821051893850049E-2</v>
      </c>
    </row>
    <row r="1189" spans="3:10" x14ac:dyDescent="0.25">
      <c r="C1189" s="82">
        <v>9.0236362225061845E-2</v>
      </c>
      <c r="D1189" s="89">
        <v>7.0903867356673589E-2</v>
      </c>
      <c r="E1189" s="89">
        <v>5.7665574018452674E-2</v>
      </c>
      <c r="F1189" s="89">
        <v>4.8876790125130326E-2</v>
      </c>
      <c r="G1189" s="90">
        <v>4.3111682328452361E-2</v>
      </c>
      <c r="H1189" s="90">
        <v>3.9126217041180363E-2</v>
      </c>
      <c r="I1189" s="90">
        <v>3.6391053685465656E-2</v>
      </c>
      <c r="J1189" s="90">
        <v>3.4353125564555977E-2</v>
      </c>
    </row>
    <row r="1190" spans="3:10" x14ac:dyDescent="0.25">
      <c r="C1190" s="82">
        <v>1.7027730612661513E-2</v>
      </c>
      <c r="D1190" s="89">
        <v>2.0035124917262337E-2</v>
      </c>
      <c r="E1190" s="89">
        <v>2.1973164994384627E-2</v>
      </c>
      <c r="F1190" s="89">
        <v>2.3199599361036292E-2</v>
      </c>
      <c r="G1190" s="90">
        <v>2.4042677662123594E-2</v>
      </c>
      <c r="H1190" s="90">
        <v>2.4589160466310395E-2</v>
      </c>
      <c r="I1190" s="90">
        <v>2.5041756073357496E-2</v>
      </c>
      <c r="J1190" s="90">
        <v>2.5393274465088801E-2</v>
      </c>
    </row>
    <row r="1191" spans="3:10" x14ac:dyDescent="0.25">
      <c r="C1191" s="82">
        <v>1.3221194078189695E-2</v>
      </c>
      <c r="D1191" s="89">
        <v>1.5425941191814372E-2</v>
      </c>
      <c r="E1191" s="89">
        <v>1.7104811432498594E-2</v>
      </c>
      <c r="F1191" s="89">
        <v>1.8436841314360131E-2</v>
      </c>
      <c r="G1191" s="90">
        <v>1.9600875085591739E-2</v>
      </c>
      <c r="H1191" s="90">
        <v>2.0631829904250786E-2</v>
      </c>
      <c r="I1191" s="90">
        <v>2.1701196913377026E-2</v>
      </c>
      <c r="J1191" s="90">
        <v>2.2830218076013192E-2</v>
      </c>
    </row>
    <row r="1192" spans="3:10" x14ac:dyDescent="0.25">
      <c r="C1192" s="82">
        <v>1.35502011816497E-2</v>
      </c>
      <c r="D1192" s="89">
        <v>1.7447225512604803E-2</v>
      </c>
      <c r="E1192" s="89">
        <v>2.0488225341477345E-2</v>
      </c>
      <c r="F1192" s="89">
        <v>2.2701716810062684E-2</v>
      </c>
      <c r="G1192" s="90">
        <v>2.4260785467985341E-2</v>
      </c>
      <c r="H1192" s="90">
        <v>2.5212981302048815E-2</v>
      </c>
      <c r="I1192" s="90">
        <v>2.5782647682357936E-2</v>
      </c>
      <c r="J1192" s="90">
        <v>2.6005684141494158E-2</v>
      </c>
    </row>
    <row r="1193" spans="3:10" x14ac:dyDescent="0.25">
      <c r="C1193" s="82">
        <v>2.0836290848911042E-3</v>
      </c>
      <c r="D1193" s="89">
        <v>3.9575490203701026E-3</v>
      </c>
      <c r="E1193" s="89">
        <v>6.083005542975633E-3</v>
      </c>
      <c r="F1193" s="89">
        <v>8.1376477773205877E-3</v>
      </c>
      <c r="G1193" s="90">
        <v>9.9425030244691161E-3</v>
      </c>
      <c r="H1193" s="90">
        <v>1.1382995551598904E-2</v>
      </c>
      <c r="I1193" s="90">
        <v>1.2497769523193781E-2</v>
      </c>
      <c r="J1193" s="90">
        <v>1.3289578437969201E-2</v>
      </c>
    </row>
    <row r="1194" spans="3:10" x14ac:dyDescent="0.25">
      <c r="C1194" s="82">
        <v>1.6056270619390689E-2</v>
      </c>
      <c r="D1194" s="89">
        <v>2.0574150666908302E-2</v>
      </c>
      <c r="E1194" s="89">
        <v>2.3847334723573241E-2</v>
      </c>
      <c r="F1194" s="89">
        <v>2.6081176981170372E-2</v>
      </c>
      <c r="G1194" s="90">
        <v>2.7638071137311648E-2</v>
      </c>
      <c r="H1194" s="90">
        <v>2.8669968510692593E-2</v>
      </c>
      <c r="I1194" s="90">
        <v>2.9463907235697213E-2</v>
      </c>
      <c r="J1194" s="90">
        <v>3.0043731768435267E-2</v>
      </c>
    </row>
    <row r="1195" spans="3:10" x14ac:dyDescent="0.25">
      <c r="C1195" s="82">
        <v>9.3238943378023999E-3</v>
      </c>
      <c r="D1195" s="89">
        <v>1.1650753456790345E-2</v>
      </c>
      <c r="E1195" s="89">
        <v>1.3481537013724986E-2</v>
      </c>
      <c r="F1195" s="89">
        <v>1.4886214735833091E-2</v>
      </c>
      <c r="G1195" s="90">
        <v>1.5996213983595905E-2</v>
      </c>
      <c r="H1195" s="90">
        <v>1.6849157683482472E-2</v>
      </c>
      <c r="I1195" s="90">
        <v>1.7598219400706171E-2</v>
      </c>
      <c r="J1195" s="90">
        <v>1.8271236757019752E-2</v>
      </c>
    </row>
    <row r="1196" spans="3:10" x14ac:dyDescent="0.25">
      <c r="C1196" s="82">
        <v>4.5638500390587922E-3</v>
      </c>
      <c r="D1196" s="89">
        <v>7.001489349064252E-3</v>
      </c>
      <c r="E1196" s="89">
        <v>9.3439330893806422E-3</v>
      </c>
      <c r="F1196" s="89">
        <v>1.1434732650161067E-2</v>
      </c>
      <c r="G1196" s="90">
        <v>1.3283641123256687E-2</v>
      </c>
      <c r="H1196" s="90">
        <v>1.4892985485897611E-2</v>
      </c>
      <c r="I1196" s="90">
        <v>1.6387180197075944E-2</v>
      </c>
      <c r="J1196" s="90">
        <v>1.7784449416955079E-2</v>
      </c>
    </row>
    <row r="1197" spans="3:10" x14ac:dyDescent="0.25">
      <c r="C1197" s="82">
        <v>1.4827197439353896E-3</v>
      </c>
      <c r="D1197" s="89">
        <v>2.4657204923732986E-3</v>
      </c>
      <c r="E1197" s="89">
        <v>3.5970964033346332E-3</v>
      </c>
      <c r="F1197" s="89">
        <v>4.7893858470543279E-3</v>
      </c>
      <c r="G1197" s="90">
        <v>5.9857345629672175E-3</v>
      </c>
      <c r="H1197" s="90">
        <v>7.1266206295859946E-3</v>
      </c>
      <c r="I1197" s="90">
        <v>8.2308079376595834E-3</v>
      </c>
      <c r="J1197" s="90">
        <v>9.2954119891642019E-3</v>
      </c>
    </row>
    <row r="1198" spans="3:10" x14ac:dyDescent="0.25">
      <c r="C1198" s="82">
        <v>3.2244571200924581E-3</v>
      </c>
      <c r="D1198" s="89">
        <v>5.5542960512601968E-3</v>
      </c>
      <c r="E1198" s="89">
        <v>7.815752330206328E-3</v>
      </c>
      <c r="F1198" s="89">
        <v>9.6841856551094906E-3</v>
      </c>
      <c r="G1198" s="90">
        <v>1.1095731306671641E-2</v>
      </c>
      <c r="H1198" s="90">
        <v>1.2056762920343397E-2</v>
      </c>
      <c r="I1198" s="90">
        <v>1.2702951941293911E-2</v>
      </c>
      <c r="J1198" s="90">
        <v>1.3090102240508425E-2</v>
      </c>
    </row>
    <row r="1199" spans="3:10" x14ac:dyDescent="0.25">
      <c r="C1199" s="82">
        <v>1.9746447709874066E-2</v>
      </c>
      <c r="D1199" s="89">
        <v>2.6467249504449376E-2</v>
      </c>
      <c r="E1199" s="89">
        <v>3.2135745819788245E-2</v>
      </c>
      <c r="F1199" s="89">
        <v>3.6676982008400159E-2</v>
      </c>
      <c r="G1199" s="90">
        <v>4.0294766369485563E-2</v>
      </c>
      <c r="H1199" s="90">
        <v>4.3009097679450062E-2</v>
      </c>
      <c r="I1199" s="90">
        <v>4.5139941915388816E-2</v>
      </c>
      <c r="J1199" s="90">
        <v>4.6684824534137928E-2</v>
      </c>
    </row>
    <row r="1200" spans="3:10" x14ac:dyDescent="0.25">
      <c r="C1200" s="82">
        <v>4.9894287165555273E-3</v>
      </c>
      <c r="D1200" s="89">
        <v>7.3566391756619831E-3</v>
      </c>
      <c r="E1200" s="89">
        <v>9.5674869308651645E-3</v>
      </c>
      <c r="F1200" s="89">
        <v>1.1462168819155755E-2</v>
      </c>
      <c r="G1200" s="90">
        <v>1.3030899746738343E-2</v>
      </c>
      <c r="H1200" s="90">
        <v>1.4265066075361521E-2</v>
      </c>
      <c r="I1200" s="90">
        <v>1.5293497613980611E-2</v>
      </c>
      <c r="J1200" s="90">
        <v>1.6160723397941716E-2</v>
      </c>
    </row>
    <row r="1201" spans="3:10" x14ac:dyDescent="0.25">
      <c r="C1201" s="82">
        <v>5.788676713710317E-3</v>
      </c>
      <c r="D1201" s="89">
        <v>9.4920008043937135E-3</v>
      </c>
      <c r="E1201" s="89">
        <v>1.3023513388646268E-2</v>
      </c>
      <c r="F1201" s="89">
        <v>1.5957244973084893E-2</v>
      </c>
      <c r="G1201" s="90">
        <v>1.8215896779278713E-2</v>
      </c>
      <c r="H1201" s="90">
        <v>1.9784723104261638E-2</v>
      </c>
      <c r="I1201" s="90">
        <v>2.0842643014761575E-2</v>
      </c>
      <c r="J1201" s="90">
        <v>2.1435639416648965E-2</v>
      </c>
    </row>
    <row r="1202" spans="3:10" x14ac:dyDescent="0.25">
      <c r="C1202" s="82">
        <v>2.5172275963542732E-3</v>
      </c>
      <c r="D1202" s="89">
        <v>4.3046618386374811E-3</v>
      </c>
      <c r="E1202" s="89">
        <v>6.2213052100639887E-3</v>
      </c>
      <c r="F1202" s="89">
        <v>8.0280621051994645E-3</v>
      </c>
      <c r="G1202" s="90">
        <v>9.603565022816599E-3</v>
      </c>
      <c r="H1202" s="90">
        <v>1.0865320917471742E-2</v>
      </c>
      <c r="I1202" s="90">
        <v>1.1869107420456791E-2</v>
      </c>
      <c r="J1202" s="90">
        <v>1.2634210047239905E-2</v>
      </c>
    </row>
    <row r="1203" spans="3:10" x14ac:dyDescent="0.25">
      <c r="C1203" s="82">
        <v>4.4777733705047632E-3</v>
      </c>
      <c r="D1203" s="89">
        <v>7.6364588675890159E-3</v>
      </c>
      <c r="E1203" s="89">
        <v>1.0850050109227159E-2</v>
      </c>
      <c r="F1203" s="89">
        <v>1.3690073333749725E-2</v>
      </c>
      <c r="G1203" s="90">
        <v>1.5996878905287757E-2</v>
      </c>
      <c r="H1203" s="90">
        <v>1.7683127850006503E-2</v>
      </c>
      <c r="I1203" s="90">
        <v>1.8864893506455177E-2</v>
      </c>
      <c r="J1203" s="90">
        <v>1.9569889651128516E-2</v>
      </c>
    </row>
    <row r="1204" spans="3:10" x14ac:dyDescent="0.25">
      <c r="C1204" s="82">
        <v>4.3616518934155024E-3</v>
      </c>
      <c r="D1204" s="89">
        <v>7.561189196478346E-3</v>
      </c>
      <c r="E1204" s="89">
        <v>1.0857547268373405E-2</v>
      </c>
      <c r="F1204" s="89">
        <v>1.379778885533506E-2</v>
      </c>
      <c r="G1204" s="90">
        <v>1.6223780680320026E-2</v>
      </c>
      <c r="H1204" s="90">
        <v>1.8072749651309554E-2</v>
      </c>
      <c r="I1204" s="90">
        <v>1.9495623674943032E-2</v>
      </c>
      <c r="J1204" s="90">
        <v>2.0546716954637913E-2</v>
      </c>
    </row>
    <row r="1205" spans="3:10" x14ac:dyDescent="0.25">
      <c r="C1205" s="82">
        <v>1.664483335473145E-2</v>
      </c>
      <c r="D1205" s="89">
        <v>2.1903975977469247E-2</v>
      </c>
      <c r="E1205" s="89">
        <v>2.6088458774916397E-2</v>
      </c>
      <c r="F1205" s="89">
        <v>2.9247893628743575E-2</v>
      </c>
      <c r="G1205" s="90">
        <v>3.166078906782023E-2</v>
      </c>
      <c r="H1205" s="90">
        <v>3.3441247947375144E-2</v>
      </c>
      <c r="I1205" s="90">
        <v>3.491470284158682E-2</v>
      </c>
      <c r="J1205" s="90">
        <v>3.6133128577600884E-2</v>
      </c>
    </row>
    <row r="1206" spans="3:10" x14ac:dyDescent="0.25">
      <c r="C1206" s="82">
        <v>5.0931678601794173E-3</v>
      </c>
      <c r="D1206" s="89">
        <v>7.546205345209985E-3</v>
      </c>
      <c r="E1206" s="89">
        <v>9.8876030885985955E-3</v>
      </c>
      <c r="F1206" s="89">
        <v>1.1941541782578181E-2</v>
      </c>
      <c r="G1206" s="90">
        <v>1.3670928250987984E-2</v>
      </c>
      <c r="H1206" s="90">
        <v>1.5035658906517299E-2</v>
      </c>
      <c r="I1206" s="90">
        <v>1.6144934123218879E-2</v>
      </c>
      <c r="J1206" s="90">
        <v>1.7028119042522001E-2</v>
      </c>
    </row>
    <row r="1207" spans="3:10" x14ac:dyDescent="0.25">
      <c r="C1207" s="82">
        <v>1.7021710990711817E-3</v>
      </c>
      <c r="D1207" s="89">
        <v>3.3970634593740411E-3</v>
      </c>
      <c r="E1207" s="89">
        <v>5.4563166542563844E-3</v>
      </c>
      <c r="F1207" s="89">
        <v>7.5978460133507824E-3</v>
      </c>
      <c r="G1207" s="90">
        <v>9.6409002684623331E-3</v>
      </c>
      <c r="H1207" s="90">
        <v>1.1454327188252277E-2</v>
      </c>
      <c r="I1207" s="90">
        <v>1.3054900448009216E-2</v>
      </c>
      <c r="J1207" s="90">
        <v>1.4422877528584692E-2</v>
      </c>
    </row>
    <row r="1208" spans="3:10" x14ac:dyDescent="0.25">
      <c r="C1208" s="82">
        <v>7.4367065671507651E-3</v>
      </c>
      <c r="D1208" s="89">
        <v>1.02520191124342E-2</v>
      </c>
      <c r="E1208" s="89">
        <v>1.2695701459525069E-2</v>
      </c>
      <c r="F1208" s="89">
        <v>1.4672558022748569E-2</v>
      </c>
      <c r="G1208" s="90">
        <v>1.6220395949551332E-2</v>
      </c>
      <c r="H1208" s="90">
        <v>1.7326628349653525E-2</v>
      </c>
      <c r="I1208" s="90">
        <v>1.811993210076281E-2</v>
      </c>
      <c r="J1208" s="90">
        <v>1.861608119391208E-2</v>
      </c>
    </row>
    <row r="1209" spans="3:10" x14ac:dyDescent="0.25">
      <c r="C1209" s="82">
        <v>7.7629592951126833E-3</v>
      </c>
      <c r="D1209" s="89">
        <v>1.112335997815507E-2</v>
      </c>
      <c r="E1209" s="89">
        <v>1.4132893234246905E-2</v>
      </c>
      <c r="F1209" s="89">
        <v>1.6609386177520637E-2</v>
      </c>
      <c r="G1209" s="90">
        <v>1.8571177882205525E-2</v>
      </c>
      <c r="H1209" s="90">
        <v>2.0013680554078414E-2</v>
      </c>
      <c r="I1209" s="90">
        <v>2.1108439676554271E-2</v>
      </c>
      <c r="J1209" s="90">
        <v>2.1897011633507917E-2</v>
      </c>
    </row>
    <row r="1210" spans="3:10" x14ac:dyDescent="0.25">
      <c r="C1210" s="82">
        <v>2.86776223041658E-2</v>
      </c>
      <c r="D1210" s="89">
        <v>2.8471966087555887E-2</v>
      </c>
      <c r="E1210" s="89">
        <v>2.7856445820450916E-2</v>
      </c>
      <c r="F1210" s="89">
        <v>2.7174537805466588E-2</v>
      </c>
      <c r="G1210" s="90">
        <v>2.6587158991284391E-2</v>
      </c>
      <c r="H1210" s="90">
        <v>2.6008971310555944E-2</v>
      </c>
      <c r="I1210" s="90">
        <v>2.5540357368296233E-2</v>
      </c>
      <c r="J1210" s="90">
        <v>2.510121488869034E-2</v>
      </c>
    </row>
    <row r="1211" spans="3:10" x14ac:dyDescent="0.25">
      <c r="C1211" s="82">
        <v>4.7025528295233758E-3</v>
      </c>
      <c r="D1211" s="89">
        <v>7.8325724307983964E-3</v>
      </c>
      <c r="E1211" s="89">
        <v>1.1133840663904994E-2</v>
      </c>
      <c r="F1211" s="89">
        <v>1.4283890923537467E-2</v>
      </c>
      <c r="G1211" s="90">
        <v>1.7159126221895905E-2</v>
      </c>
      <c r="H1211" s="90">
        <v>1.9650874538012321E-2</v>
      </c>
      <c r="I1211" s="90">
        <v>2.1835342415178521E-2</v>
      </c>
      <c r="J1211" s="90">
        <v>2.3670267730177993E-2</v>
      </c>
    </row>
    <row r="1212" spans="3:10" x14ac:dyDescent="0.25">
      <c r="C1212" s="82">
        <v>2.7588886245045762E-3</v>
      </c>
      <c r="D1212" s="89">
        <v>5.078797732747776E-3</v>
      </c>
      <c r="E1212" s="89">
        <v>7.9039213023121418E-3</v>
      </c>
      <c r="F1212" s="89">
        <v>1.0991497838897758E-2</v>
      </c>
      <c r="G1212" s="90">
        <v>1.4196331098800865E-2</v>
      </c>
      <c r="H1212" s="90">
        <v>1.7392439755468839E-2</v>
      </c>
      <c r="I1212" s="90">
        <v>2.0645059894235748E-2</v>
      </c>
      <c r="J1212" s="90">
        <v>2.3951741842892772E-2</v>
      </c>
    </row>
    <row r="1213" spans="3:10" x14ac:dyDescent="0.25">
      <c r="C1213" s="82">
        <v>5.573682140845298E-3</v>
      </c>
      <c r="D1213" s="89">
        <v>6.8925288615031251E-3</v>
      </c>
      <c r="E1213" s="89">
        <v>7.8681585507249397E-3</v>
      </c>
      <c r="F1213" s="89">
        <v>8.5343744110637637E-3</v>
      </c>
      <c r="G1213" s="90">
        <v>8.9624728986868549E-3</v>
      </c>
      <c r="H1213" s="90">
        <v>9.1747433579951118E-3</v>
      </c>
      <c r="I1213" s="90">
        <v>9.2628091583164141E-3</v>
      </c>
      <c r="J1213" s="90">
        <v>9.25432252851042E-3</v>
      </c>
    </row>
    <row r="1214" spans="3:10" x14ac:dyDescent="0.25">
      <c r="C1214" s="82">
        <v>5.6903111932416778E-3</v>
      </c>
      <c r="D1214" s="89">
        <v>9.4763274845168794E-3</v>
      </c>
      <c r="E1214" s="89">
        <v>1.3179995172561087E-2</v>
      </c>
      <c r="F1214" s="89">
        <v>1.632608919755402E-2</v>
      </c>
      <c r="G1214" s="90">
        <v>1.8784503640484472E-2</v>
      </c>
      <c r="H1214" s="90">
        <v>2.0501542641748798E-2</v>
      </c>
      <c r="I1214" s="90">
        <v>2.1640623139152486E-2</v>
      </c>
      <c r="J1214" s="90">
        <v>2.224171266473416E-2</v>
      </c>
    </row>
    <row r="1215" spans="3:10" x14ac:dyDescent="0.25">
      <c r="C1215" s="82">
        <v>8.6741625085155517E-3</v>
      </c>
      <c r="D1215" s="89">
        <v>1.1445387402752858E-2</v>
      </c>
      <c r="E1215" s="89">
        <v>1.3778378036330433E-2</v>
      </c>
      <c r="F1215" s="89">
        <v>1.56275032585101E-2</v>
      </c>
      <c r="G1215" s="90">
        <v>1.7057975927411862E-2</v>
      </c>
      <c r="H1215" s="90">
        <v>1.8068934441326626E-2</v>
      </c>
      <c r="I1215" s="90">
        <v>1.8802089296991072E-2</v>
      </c>
      <c r="J1215" s="90">
        <v>1.9275309368570196E-2</v>
      </c>
    </row>
    <row r="1216" spans="3:10" x14ac:dyDescent="0.25">
      <c r="C1216" s="82">
        <v>5.9194577462371896E-3</v>
      </c>
      <c r="D1216" s="89">
        <v>8.5525242571428978E-3</v>
      </c>
      <c r="E1216" s="89">
        <v>1.1158190509786146E-2</v>
      </c>
      <c r="F1216" s="89">
        <v>1.3653347148821013E-2</v>
      </c>
      <c r="G1216" s="90">
        <v>1.6072563481526213E-2</v>
      </c>
      <c r="H1216" s="90">
        <v>1.8412408000146915E-2</v>
      </c>
      <c r="I1216" s="90">
        <v>2.0825734923379136E-2</v>
      </c>
      <c r="J1216" s="90">
        <v>2.3357934858878087E-2</v>
      </c>
    </row>
    <row r="1217" spans="3:10" x14ac:dyDescent="0.25">
      <c r="C1217" s="82">
        <v>1.2423315987975652E-2</v>
      </c>
      <c r="D1217" s="89">
        <v>1.5022574509736934E-2</v>
      </c>
      <c r="E1217" s="89">
        <v>1.7025711614231075E-2</v>
      </c>
      <c r="F1217" s="89">
        <v>1.8622404841055755E-2</v>
      </c>
      <c r="G1217" s="90">
        <v>2.0017091224608444E-2</v>
      </c>
      <c r="H1217" s="90">
        <v>2.1253594193276985E-2</v>
      </c>
      <c r="I1217" s="90">
        <v>2.2495324339170321E-2</v>
      </c>
      <c r="J1217" s="90">
        <v>2.37335010347186E-2</v>
      </c>
    </row>
    <row r="1218" spans="3:10" x14ac:dyDescent="0.25">
      <c r="C1218" s="82">
        <v>4.569187236900981E-2</v>
      </c>
      <c r="D1218" s="89">
        <v>4.0573854970860621E-2</v>
      </c>
      <c r="E1218" s="89">
        <v>3.6856448273668532E-2</v>
      </c>
      <c r="F1218" s="89">
        <v>3.4468854164568907E-2</v>
      </c>
      <c r="G1218" s="90">
        <v>3.3189189504600494E-2</v>
      </c>
      <c r="H1218" s="90">
        <v>3.2611631777300254E-2</v>
      </c>
      <c r="I1218" s="90">
        <v>3.2657198536448204E-2</v>
      </c>
      <c r="J1218" s="90">
        <v>3.3079958141709796E-2</v>
      </c>
    </row>
    <row r="1219" spans="3:10" x14ac:dyDescent="0.25">
      <c r="C1219" s="82">
        <v>6.0398806077765462E-3</v>
      </c>
      <c r="D1219" s="89">
        <v>9.4666250968562966E-3</v>
      </c>
      <c r="E1219" s="89">
        <v>1.2893808355490689E-2</v>
      </c>
      <c r="F1219" s="89">
        <v>1.6003246753069477E-2</v>
      </c>
      <c r="G1219" s="90">
        <v>1.8689510794840332E-2</v>
      </c>
      <c r="H1219" s="90">
        <v>2.0863833805684288E-2</v>
      </c>
      <c r="I1219" s="90">
        <v>2.2648003363749371E-2</v>
      </c>
      <c r="J1219" s="90">
        <v>2.4049503357195516E-2</v>
      </c>
    </row>
    <row r="1220" spans="3:10" x14ac:dyDescent="0.25">
      <c r="C1220" s="82">
        <v>2.7677993683155329E-2</v>
      </c>
      <c r="D1220" s="89">
        <v>2.8169272875434161E-2</v>
      </c>
      <c r="E1220" s="89">
        <v>2.8076215216046037E-2</v>
      </c>
      <c r="F1220" s="89">
        <v>2.7883057994712839E-2</v>
      </c>
      <c r="G1220" s="90">
        <v>2.7858572514612698E-2</v>
      </c>
      <c r="H1220" s="90">
        <v>2.7979202891101652E-2</v>
      </c>
      <c r="I1220" s="90">
        <v>2.8388695842195281E-2</v>
      </c>
      <c r="J1220" s="90">
        <v>2.9017843349943735E-2</v>
      </c>
    </row>
    <row r="1221" spans="3:10" x14ac:dyDescent="0.25">
      <c r="C1221" s="82">
        <v>2.2234381184959608E-3</v>
      </c>
      <c r="D1221" s="89">
        <v>4.6637259777379024E-3</v>
      </c>
      <c r="E1221" s="89">
        <v>7.7556149428379918E-3</v>
      </c>
      <c r="F1221" s="89">
        <v>1.1065770166644475E-2</v>
      </c>
      <c r="G1221" s="90">
        <v>1.4300369434188713E-2</v>
      </c>
      <c r="H1221" s="90">
        <v>1.7262035275090268E-2</v>
      </c>
      <c r="I1221" s="90">
        <v>1.9996416710980271E-2</v>
      </c>
      <c r="J1221" s="90">
        <v>2.2502902011017217E-2</v>
      </c>
    </row>
    <row r="1222" spans="3:10" x14ac:dyDescent="0.25">
      <c r="C1222" s="82">
        <v>1.5653954881028682E-2</v>
      </c>
      <c r="D1222" s="89">
        <v>1.8617414310106623E-2</v>
      </c>
      <c r="E1222" s="89">
        <v>2.0734674221374285E-2</v>
      </c>
      <c r="F1222" s="89">
        <v>2.2215892639227654E-2</v>
      </c>
      <c r="G1222" s="90">
        <v>2.3274557708935318E-2</v>
      </c>
      <c r="H1222" s="90">
        <v>2.3935163273358259E-2</v>
      </c>
      <c r="I1222" s="90">
        <v>2.4369365613846995E-2</v>
      </c>
      <c r="J1222" s="90">
        <v>2.4569044577594363E-2</v>
      </c>
    </row>
    <row r="1223" spans="3:10" x14ac:dyDescent="0.25">
      <c r="C1223" s="82">
        <v>9.432923075531785E-3</v>
      </c>
      <c r="D1223" s="89">
        <v>1.3304766779750572E-2</v>
      </c>
      <c r="E1223" s="89">
        <v>1.6327833474355482E-2</v>
      </c>
      <c r="F1223" s="89">
        <v>1.8422643691133701E-2</v>
      </c>
      <c r="G1223" s="90">
        <v>1.9801240951743546E-2</v>
      </c>
      <c r="H1223" s="90">
        <v>2.0609156978196305E-2</v>
      </c>
      <c r="I1223" s="90">
        <v>2.1111109452330939E-2</v>
      </c>
      <c r="J1223" s="90">
        <v>2.1382790738425639E-2</v>
      </c>
    </row>
    <row r="1224" spans="3:10" x14ac:dyDescent="0.25">
      <c r="C1224" s="82">
        <v>3.1556970995628964E-3</v>
      </c>
      <c r="D1224" s="89">
        <v>4.5511592073386167E-3</v>
      </c>
      <c r="E1224" s="89">
        <v>5.9090187938488784E-3</v>
      </c>
      <c r="F1224" s="89">
        <v>7.1479908288472815E-3</v>
      </c>
      <c r="G1224" s="90">
        <v>8.2540089359576969E-3</v>
      </c>
      <c r="H1224" s="90">
        <v>9.2059784184222258E-3</v>
      </c>
      <c r="I1224" s="90">
        <v>1.0073367025146943E-2</v>
      </c>
      <c r="J1224" s="90">
        <v>1.0877588076519932E-2</v>
      </c>
    </row>
    <row r="1225" spans="3:10" x14ac:dyDescent="0.25">
      <c r="C1225" s="82">
        <v>6.3191782574899304E-3</v>
      </c>
      <c r="D1225" s="89">
        <v>9.0672370349034869E-3</v>
      </c>
      <c r="E1225" s="89">
        <v>1.1637963276433492E-2</v>
      </c>
      <c r="F1225" s="89">
        <v>1.3878269904091524E-2</v>
      </c>
      <c r="G1225" s="90">
        <v>1.5768972085391287E-2</v>
      </c>
      <c r="H1225" s="90">
        <v>1.7264317752667239E-2</v>
      </c>
      <c r="I1225" s="90">
        <v>1.8476913186551189E-2</v>
      </c>
      <c r="J1225" s="90">
        <v>1.9421210844864308E-2</v>
      </c>
    </row>
    <row r="1226" spans="3:10" x14ac:dyDescent="0.25">
      <c r="C1226" s="82">
        <v>4.8079449226180277E-3</v>
      </c>
      <c r="D1226" s="89">
        <v>7.2138440289132794E-3</v>
      </c>
      <c r="E1226" s="89">
        <v>9.504773417281261E-3</v>
      </c>
      <c r="F1226" s="89">
        <v>1.1508200016412952E-2</v>
      </c>
      <c r="G1226" s="90">
        <v>1.3194792106336872E-2</v>
      </c>
      <c r="H1226" s="90">
        <v>1.4527891479850414E-2</v>
      </c>
      <c r="I1226" s="90">
        <v>1.56046914232348E-2</v>
      </c>
      <c r="J1226" s="90">
        <v>1.6435393223199094E-2</v>
      </c>
    </row>
    <row r="1227" spans="3:10" x14ac:dyDescent="0.25">
      <c r="C1227" s="82">
        <v>1.4999639965474021E-3</v>
      </c>
      <c r="D1227" s="89">
        <v>3.0745675348194139E-3</v>
      </c>
      <c r="E1227" s="89">
        <v>5.0018994373537615E-3</v>
      </c>
      <c r="F1227" s="89">
        <v>6.97714421781698E-3</v>
      </c>
      <c r="G1227" s="90">
        <v>8.7986555445667483E-3</v>
      </c>
      <c r="H1227" s="90">
        <v>1.0339736331100993E-2</v>
      </c>
      <c r="I1227" s="90">
        <v>1.1635892447494606E-2</v>
      </c>
      <c r="J1227" s="90">
        <v>1.27073299754249E-2</v>
      </c>
    </row>
    <row r="1228" spans="3:10" x14ac:dyDescent="0.25">
      <c r="C1228" s="82">
        <v>1.5673348101383391E-2</v>
      </c>
      <c r="D1228" s="89">
        <v>1.8791561463350186E-2</v>
      </c>
      <c r="E1228" s="89">
        <v>2.1192266033417666E-2</v>
      </c>
      <c r="F1228" s="89">
        <v>2.2957767250856079E-2</v>
      </c>
      <c r="G1228" s="90">
        <v>2.4227595478307998E-2</v>
      </c>
      <c r="H1228" s="90">
        <v>2.5005743741843479E-2</v>
      </c>
      <c r="I1228" s="90">
        <v>2.5489385201112557E-2</v>
      </c>
      <c r="J1228" s="90">
        <v>2.5704141621689609E-2</v>
      </c>
    </row>
    <row r="1229" spans="3:10" x14ac:dyDescent="0.25">
      <c r="C1229" s="82">
        <v>2.9176284935988838E-3</v>
      </c>
      <c r="D1229" s="89">
        <v>5.3524008106251653E-3</v>
      </c>
      <c r="E1229" s="89">
        <v>7.9015472508138351E-3</v>
      </c>
      <c r="F1229" s="89">
        <v>1.014581835798286E-2</v>
      </c>
      <c r="G1229" s="90">
        <v>1.192789217758624E-2</v>
      </c>
      <c r="H1229" s="90">
        <v>1.3194622689285599E-2</v>
      </c>
      <c r="I1229" s="90">
        <v>1.4063252909782536E-2</v>
      </c>
      <c r="J1229" s="90">
        <v>1.4584348544632763E-2</v>
      </c>
    </row>
    <row r="1230" spans="3:10" x14ac:dyDescent="0.25">
      <c r="C1230" s="82">
        <v>1.0217859887249667E-2</v>
      </c>
      <c r="D1230" s="89">
        <v>1.2566917639306447E-2</v>
      </c>
      <c r="E1230" s="89">
        <v>1.4268037124496008E-2</v>
      </c>
      <c r="F1230" s="89">
        <v>1.5417096822812917E-2</v>
      </c>
      <c r="G1230" s="90">
        <v>1.6164609942439276E-2</v>
      </c>
      <c r="H1230" s="90">
        <v>1.6555344134914739E-2</v>
      </c>
      <c r="I1230" s="90">
        <v>1.6744643544628481E-2</v>
      </c>
      <c r="J1230" s="90">
        <v>1.6762745607766236E-2</v>
      </c>
    </row>
    <row r="1231" spans="3:10" x14ac:dyDescent="0.25">
      <c r="C1231" s="82">
        <v>4.5827531379689455E-3</v>
      </c>
      <c r="D1231" s="89">
        <v>7.7000478861093229E-3</v>
      </c>
      <c r="E1231" s="89">
        <v>1.0807917998057213E-2</v>
      </c>
      <c r="F1231" s="89">
        <v>1.3461347933518214E-2</v>
      </c>
      <c r="G1231" s="90">
        <v>1.5482064629840031E-2</v>
      </c>
      <c r="H1231" s="90">
        <v>1.6776326303201361E-2</v>
      </c>
      <c r="I1231" s="90">
        <v>1.7464578773373065E-2</v>
      </c>
      <c r="J1231" s="90">
        <v>1.7599001142173124E-2</v>
      </c>
    </row>
    <row r="1232" spans="3:10" x14ac:dyDescent="0.25">
      <c r="C1232" s="82">
        <v>9.1476639920922559E-3</v>
      </c>
      <c r="D1232" s="89">
        <v>1.2621344392214622E-2</v>
      </c>
      <c r="E1232" s="89">
        <v>1.5422787986510518E-2</v>
      </c>
      <c r="F1232" s="89">
        <v>1.7435816174892111E-2</v>
      </c>
      <c r="G1232" s="90">
        <v>1.8759611071182177E-2</v>
      </c>
      <c r="H1232" s="90">
        <v>1.9446820579120783E-2</v>
      </c>
      <c r="I1232" s="90">
        <v>1.9703066455517435E-2</v>
      </c>
      <c r="J1232" s="90">
        <v>1.9591478920984829E-2</v>
      </c>
    </row>
    <row r="1233" spans="3:10" x14ac:dyDescent="0.25">
      <c r="C1233" s="82">
        <v>1.7589824191991871E-2</v>
      </c>
      <c r="D1233" s="89">
        <v>2.2452884083539109E-2</v>
      </c>
      <c r="E1233" s="89">
        <v>2.5979261336570275E-2</v>
      </c>
      <c r="F1233" s="89">
        <v>2.8315395351578405E-2</v>
      </c>
      <c r="G1233" s="90">
        <v>2.9786842432804269E-2</v>
      </c>
      <c r="H1233" s="90">
        <v>3.0524625952124445E-2</v>
      </c>
      <c r="I1233" s="90">
        <v>3.0836544832602533E-2</v>
      </c>
      <c r="J1233" s="90">
        <v>3.0773325133789796E-2</v>
      </c>
    </row>
    <row r="1234" spans="3:10" x14ac:dyDescent="0.25">
      <c r="C1234" s="82">
        <v>2.3393170857539631E-2</v>
      </c>
      <c r="D1234" s="89">
        <v>3.0754769334319493E-2</v>
      </c>
      <c r="E1234" s="89">
        <v>3.6698434414522342E-2</v>
      </c>
      <c r="F1234" s="89">
        <v>4.1452009964014831E-2</v>
      </c>
      <c r="G1234" s="90">
        <v>4.550058423428309E-2</v>
      </c>
      <c r="H1234" s="90">
        <v>4.9016001650194735E-2</v>
      </c>
      <c r="I1234" s="90">
        <v>5.2415156165084159E-2</v>
      </c>
      <c r="J1234" s="90">
        <v>5.5673173126046298E-2</v>
      </c>
    </row>
    <row r="1235" spans="3:10" x14ac:dyDescent="0.25">
      <c r="C1235" s="82">
        <v>3.7667078720268282E-2</v>
      </c>
      <c r="D1235" s="89">
        <v>3.8127844328779158E-2</v>
      </c>
      <c r="E1235" s="89">
        <v>3.7644828038719776E-2</v>
      </c>
      <c r="F1235" s="89">
        <v>3.686080288973493E-2</v>
      </c>
      <c r="G1235" s="90">
        <v>3.6084598411322652E-2</v>
      </c>
      <c r="H1235" s="90">
        <v>3.5226268325115842E-2</v>
      </c>
      <c r="I1235" s="90">
        <v>3.4411776440033646E-2</v>
      </c>
      <c r="J1235" s="90">
        <v>3.3507053617428603E-2</v>
      </c>
    </row>
    <row r="1236" spans="3:10" x14ac:dyDescent="0.25">
      <c r="C1236" s="82">
        <v>5.5083840724590043E-2</v>
      </c>
      <c r="D1236" s="89">
        <v>5.1544699825664897E-2</v>
      </c>
      <c r="E1236" s="89">
        <v>4.8028272524865571E-2</v>
      </c>
      <c r="F1236" s="89">
        <v>4.5281111934869681E-2</v>
      </c>
      <c r="G1236" s="90">
        <v>4.3535027117800031E-2</v>
      </c>
      <c r="H1236" s="90">
        <v>4.2562439148195096E-2</v>
      </c>
      <c r="I1236" s="90">
        <v>4.2442193856225115E-2</v>
      </c>
      <c r="J1236" s="90">
        <v>4.2969378455990442E-2</v>
      </c>
    </row>
    <row r="1237" spans="3:10" x14ac:dyDescent="0.25">
      <c r="C1237" s="82">
        <v>6.1185440849707657E-3</v>
      </c>
      <c r="D1237" s="89">
        <v>9.5017344992056885E-3</v>
      </c>
      <c r="E1237" s="89">
        <v>1.269428889582753E-2</v>
      </c>
      <c r="F1237" s="89">
        <v>1.5406273209454589E-2</v>
      </c>
      <c r="G1237" s="90">
        <v>1.7595839737189034E-2</v>
      </c>
      <c r="H1237" s="90">
        <v>1.9228968487381631E-2</v>
      </c>
      <c r="I1237" s="90">
        <v>2.0443482145115124E-2</v>
      </c>
      <c r="J1237" s="90">
        <v>2.1250003972032607E-2</v>
      </c>
    </row>
    <row r="1238" spans="3:10" x14ac:dyDescent="0.25">
      <c r="C1238" s="82">
        <v>1.7305234601293691E-2</v>
      </c>
      <c r="D1238" s="89">
        <v>2.3500072557341472E-2</v>
      </c>
      <c r="E1238" s="89">
        <v>2.8633891649066091E-2</v>
      </c>
      <c r="F1238" s="89">
        <v>3.2641294619414424E-2</v>
      </c>
      <c r="G1238" s="90">
        <v>3.5741076750976652E-2</v>
      </c>
      <c r="H1238" s="90">
        <v>3.7979262655416186E-2</v>
      </c>
      <c r="I1238" s="90">
        <v>3.9645403434244435E-2</v>
      </c>
      <c r="J1238" s="90">
        <v>4.0725972053568371E-2</v>
      </c>
    </row>
    <row r="1239" spans="3:10" x14ac:dyDescent="0.25">
      <c r="C1239" s="82">
        <v>2.6202794650918678E-2</v>
      </c>
      <c r="D1239" s="89">
        <v>3.4653356741266642E-2</v>
      </c>
      <c r="E1239" s="89">
        <v>4.0807004452970808E-2</v>
      </c>
      <c r="F1239" s="89">
        <v>4.4832107720133851E-2</v>
      </c>
      <c r="G1239" s="90">
        <v>4.7318654726068853E-2</v>
      </c>
      <c r="H1239" s="90">
        <v>4.8551771897606018E-2</v>
      </c>
      <c r="I1239" s="90">
        <v>4.9052851942087729E-2</v>
      </c>
      <c r="J1239" s="90">
        <v>4.8888076441418321E-2</v>
      </c>
    </row>
    <row r="1240" spans="3:10" x14ac:dyDescent="0.25">
      <c r="C1240" s="82">
        <v>4.9907527751312866E-3</v>
      </c>
      <c r="D1240" s="89">
        <v>8.874187973015344E-3</v>
      </c>
      <c r="E1240" s="89">
        <v>1.3238438943160579E-2</v>
      </c>
      <c r="F1240" s="89">
        <v>1.7587037192577176E-2</v>
      </c>
      <c r="G1240" s="90">
        <v>2.1671872933336229E-2</v>
      </c>
      <c r="H1240" s="90">
        <v>2.5314535691809793E-2</v>
      </c>
      <c r="I1240" s="90">
        <v>2.8620205978075915E-2</v>
      </c>
      <c r="J1240" s="90">
        <v>3.157004111968735E-2</v>
      </c>
    </row>
    <row r="1241" spans="3:10" x14ac:dyDescent="0.25">
      <c r="C1241" s="82">
        <v>8.3165783424676201E-3</v>
      </c>
      <c r="D1241" s="89">
        <v>1.1504343781904592E-2</v>
      </c>
      <c r="E1241" s="89">
        <v>1.3968594556328887E-2</v>
      </c>
      <c r="F1241" s="89">
        <v>1.5626658269464935E-2</v>
      </c>
      <c r="G1241" s="90">
        <v>1.6615824700690382E-2</v>
      </c>
      <c r="H1241" s="90">
        <v>1.7026189746648213E-2</v>
      </c>
      <c r="I1241" s="90">
        <v>1.7068095320354061E-2</v>
      </c>
      <c r="J1241" s="90">
        <v>1.6814071215936022E-2</v>
      </c>
    </row>
    <row r="1242" spans="3:10" x14ac:dyDescent="0.25">
      <c r="C1242" s="82">
        <v>1.0583770113086626E-2</v>
      </c>
      <c r="D1242" s="89">
        <v>1.3923177360785102E-2</v>
      </c>
      <c r="E1242" s="89">
        <v>1.6431419283707737E-2</v>
      </c>
      <c r="F1242" s="89">
        <v>1.814490384074894E-2</v>
      </c>
      <c r="G1242" s="90">
        <v>1.9259116105044483E-2</v>
      </c>
      <c r="H1242" s="90">
        <v>1.9865180608199553E-2</v>
      </c>
      <c r="I1242" s="90">
        <v>2.017666185191163E-2</v>
      </c>
      <c r="J1242" s="90">
        <v>2.0243316379332361E-2</v>
      </c>
    </row>
    <row r="1243" spans="3:10" x14ac:dyDescent="0.25">
      <c r="C1243" s="82">
        <v>1.4040673717806923E-3</v>
      </c>
      <c r="D1243" s="89">
        <v>2.6744139568902346E-3</v>
      </c>
      <c r="E1243" s="89">
        <v>4.1494263976750269E-3</v>
      </c>
      <c r="F1243" s="89">
        <v>5.6316408461898441E-3</v>
      </c>
      <c r="G1243" s="90">
        <v>7.0201140814906138E-3</v>
      </c>
      <c r="H1243" s="90">
        <v>8.2590845072573558E-3</v>
      </c>
      <c r="I1243" s="90">
        <v>9.4010576968856265E-3</v>
      </c>
      <c r="J1243" s="90">
        <v>1.0468369868247783E-2</v>
      </c>
    </row>
    <row r="1244" spans="3:10" x14ac:dyDescent="0.25">
      <c r="C1244" s="82">
        <v>8.2528131678132055E-3</v>
      </c>
      <c r="D1244" s="89">
        <v>1.2681927311939055E-2</v>
      </c>
      <c r="E1244" s="89">
        <v>1.6551918802344235E-2</v>
      </c>
      <c r="F1244" s="89">
        <v>1.9572800918068414E-2</v>
      </c>
      <c r="G1244" s="90">
        <v>2.1838954077140975E-2</v>
      </c>
      <c r="H1244" s="90">
        <v>2.3423283075469842E-2</v>
      </c>
      <c r="I1244" s="90">
        <v>2.4555177238712724E-2</v>
      </c>
      <c r="J1244" s="90">
        <v>2.5265022739808827E-2</v>
      </c>
    </row>
    <row r="1245" spans="3:10" x14ac:dyDescent="0.25">
      <c r="C1245" s="82">
        <v>1.8954387065178435E-2</v>
      </c>
      <c r="D1245" s="89">
        <v>2.3630977328105884E-2</v>
      </c>
      <c r="E1245" s="89">
        <v>2.6858024878955507E-2</v>
      </c>
      <c r="F1245" s="89">
        <v>2.8938182163581457E-2</v>
      </c>
      <c r="G1245" s="90">
        <v>3.0300754766960675E-2</v>
      </c>
      <c r="H1245" s="90">
        <v>3.1130729073379659E-2</v>
      </c>
      <c r="I1245" s="90">
        <v>3.1763019535118522E-2</v>
      </c>
      <c r="J1245" s="90">
        <v>3.225025736070955E-2</v>
      </c>
    </row>
    <row r="1246" spans="3:10" x14ac:dyDescent="0.25">
      <c r="C1246" s="82">
        <v>9.9587590161661528E-3</v>
      </c>
      <c r="D1246" s="89">
        <v>1.4161757213383391E-2</v>
      </c>
      <c r="E1246" s="89">
        <v>1.7684547964394715E-2</v>
      </c>
      <c r="F1246" s="89">
        <v>2.0442162435464806E-2</v>
      </c>
      <c r="G1246" s="90">
        <v>2.2630918554803654E-2</v>
      </c>
      <c r="H1246" s="90">
        <v>2.4367858144189972E-2</v>
      </c>
      <c r="I1246" s="90">
        <v>2.5915480626664111E-2</v>
      </c>
      <c r="J1246" s="90">
        <v>2.7320685016661506E-2</v>
      </c>
    </row>
    <row r="1247" spans="3:10" x14ac:dyDescent="0.25">
      <c r="C1247" s="82">
        <v>1.5710020068712131E-2</v>
      </c>
      <c r="D1247" s="89">
        <v>1.9055115252620203E-2</v>
      </c>
      <c r="E1247" s="89">
        <v>2.1216854082806245E-2</v>
      </c>
      <c r="F1247" s="89">
        <v>2.257975158822333E-2</v>
      </c>
      <c r="G1247" s="90">
        <v>2.353698720251975E-2</v>
      </c>
      <c r="H1247" s="90">
        <v>2.4231858128100334E-2</v>
      </c>
      <c r="I1247" s="90">
        <v>2.4898579198858049E-2</v>
      </c>
      <c r="J1247" s="90">
        <v>2.5546632244887329E-2</v>
      </c>
    </row>
    <row r="1248" spans="3:10" x14ac:dyDescent="0.25">
      <c r="C1248" s="82">
        <v>9.9108705266368873E-3</v>
      </c>
      <c r="D1248" s="89">
        <v>1.1748477617286713E-2</v>
      </c>
      <c r="E1248" s="89">
        <v>1.2899465839911197E-2</v>
      </c>
      <c r="F1248" s="89">
        <v>1.3555116552763476E-2</v>
      </c>
      <c r="G1248" s="90">
        <v>1.393233503004462E-2</v>
      </c>
      <c r="H1248" s="90">
        <v>1.412925200984334E-2</v>
      </c>
      <c r="I1248" s="90">
        <v>1.4316710605244599E-2</v>
      </c>
      <c r="J1248" s="90">
        <v>1.4542085988881671E-2</v>
      </c>
    </row>
    <row r="1249" spans="3:10" x14ac:dyDescent="0.25">
      <c r="C1249" s="82">
        <v>2.8233982657539531E-2</v>
      </c>
      <c r="D1249" s="89">
        <v>3.2699200928130022E-2</v>
      </c>
      <c r="E1249" s="89">
        <v>3.5842416495109219E-2</v>
      </c>
      <c r="F1249" s="89">
        <v>3.8203983718599135E-2</v>
      </c>
      <c r="G1249" s="90">
        <v>4.0255159921011585E-2</v>
      </c>
      <c r="H1249" s="90">
        <v>4.2088370186854608E-2</v>
      </c>
      <c r="I1249" s="90">
        <v>4.4002531656618979E-2</v>
      </c>
      <c r="J1249" s="90">
        <v>4.5925220833859678E-2</v>
      </c>
    </row>
    <row r="1250" spans="3:10" x14ac:dyDescent="0.25">
      <c r="C1250" s="82">
        <v>1.9894575275742421E-3</v>
      </c>
      <c r="D1250" s="89">
        <v>3.1629835477910324E-3</v>
      </c>
      <c r="E1250" s="89">
        <v>4.322472832394798E-3</v>
      </c>
      <c r="F1250" s="89">
        <v>5.3574267290433814E-3</v>
      </c>
      <c r="G1250" s="90">
        <v>6.2445490613362523E-3</v>
      </c>
      <c r="H1250" s="90">
        <v>6.9741304914123963E-3</v>
      </c>
      <c r="I1250" s="90">
        <v>7.6099069386156666E-3</v>
      </c>
      <c r="J1250" s="90">
        <v>8.1790642937087758E-3</v>
      </c>
    </row>
    <row r="1251" spans="3:10" x14ac:dyDescent="0.25">
      <c r="C1251" s="82">
        <v>0.1038800252382206</v>
      </c>
      <c r="D1251" s="89">
        <v>8.7008790226632285E-2</v>
      </c>
      <c r="E1251" s="89">
        <v>7.5124555357836104E-2</v>
      </c>
      <c r="F1251" s="89">
        <v>6.7101246756427355E-2</v>
      </c>
      <c r="G1251" s="90">
        <v>6.1927030627371128E-2</v>
      </c>
      <c r="H1251" s="90">
        <v>5.8512551572780805E-2</v>
      </c>
      <c r="I1251" s="90">
        <v>5.6531931712508726E-2</v>
      </c>
      <c r="J1251" s="90">
        <v>5.5437917161778247E-2</v>
      </c>
    </row>
    <row r="1252" spans="3:10" x14ac:dyDescent="0.25">
      <c r="C1252" s="82">
        <v>6.6221003429429203E-3</v>
      </c>
      <c r="D1252" s="89">
        <v>1.0892980610652494E-2</v>
      </c>
      <c r="E1252" s="89">
        <v>1.4954886534710644E-2</v>
      </c>
      <c r="F1252" s="89">
        <v>1.825630034227128E-2</v>
      </c>
      <c r="G1252" s="90">
        <v>2.0675743245119799E-2</v>
      </c>
      <c r="H1252" s="90">
        <v>2.2211321832913765E-2</v>
      </c>
      <c r="I1252" s="90">
        <v>2.3114665561678262E-2</v>
      </c>
      <c r="J1252" s="90">
        <v>2.3501053182405772E-2</v>
      </c>
    </row>
    <row r="1253" spans="3:10" x14ac:dyDescent="0.25">
      <c r="C1253" s="82">
        <v>1.4395360281562256E-2</v>
      </c>
      <c r="D1253" s="89">
        <v>2.0876303085902836E-2</v>
      </c>
      <c r="E1253" s="89">
        <v>2.6076022642428486E-2</v>
      </c>
      <c r="F1253" s="89">
        <v>2.9735947387753457E-2</v>
      </c>
      <c r="G1253" s="90">
        <v>3.2113293160842889E-2</v>
      </c>
      <c r="H1253" s="90">
        <v>3.3381187003840865E-2</v>
      </c>
      <c r="I1253" s="90">
        <v>3.3918733198418878E-2</v>
      </c>
      <c r="J1253" s="90">
        <v>3.3813829599494222E-2</v>
      </c>
    </row>
    <row r="1254" spans="3:10" x14ac:dyDescent="0.25">
      <c r="C1254" s="82">
        <v>7.1681507014176846E-2</v>
      </c>
      <c r="D1254" s="89">
        <v>7.2206226180290961E-2</v>
      </c>
      <c r="E1254" s="89">
        <v>6.9051042876255797E-2</v>
      </c>
      <c r="F1254" s="89">
        <v>6.4872170312362101E-2</v>
      </c>
      <c r="G1254" s="90">
        <v>6.0977366436034082E-2</v>
      </c>
      <c r="H1254" s="90">
        <v>5.7476932813865275E-2</v>
      </c>
      <c r="I1254" s="90">
        <v>5.4600895634776277E-2</v>
      </c>
      <c r="J1254" s="90">
        <v>5.2059229658591659E-2</v>
      </c>
    </row>
    <row r="1255" spans="3:10" x14ac:dyDescent="0.25">
      <c r="C1255" s="82">
        <v>3.4291862968189528E-2</v>
      </c>
      <c r="D1255" s="89">
        <v>3.558116611315499E-2</v>
      </c>
      <c r="E1255" s="89">
        <v>3.5435232412523707E-2</v>
      </c>
      <c r="F1255" s="89">
        <v>3.4694175681443618E-2</v>
      </c>
      <c r="G1255" s="90">
        <v>3.386144353446198E-2</v>
      </c>
      <c r="H1255" s="90">
        <v>3.3003484157134833E-2</v>
      </c>
      <c r="I1255" s="90">
        <v>3.2334823166829584E-2</v>
      </c>
      <c r="J1255" s="90">
        <v>3.1785705921107472E-2</v>
      </c>
    </row>
    <row r="1256" spans="3:10" x14ac:dyDescent="0.25">
      <c r="C1256" s="82">
        <v>5.6808551353459205E-3</v>
      </c>
      <c r="D1256" s="89">
        <v>9.2849174166390047E-3</v>
      </c>
      <c r="E1256" s="89">
        <v>1.273153324001196E-2</v>
      </c>
      <c r="F1256" s="89">
        <v>1.5583665903059353E-2</v>
      </c>
      <c r="G1256" s="90">
        <v>1.7749664829865758E-2</v>
      </c>
      <c r="H1256" s="90">
        <v>1.9220536823289766E-2</v>
      </c>
      <c r="I1256" s="90">
        <v>2.0192864145126613E-2</v>
      </c>
      <c r="J1256" s="90">
        <v>2.0739369510153795E-2</v>
      </c>
    </row>
    <row r="1257" spans="3:10" x14ac:dyDescent="0.25">
      <c r="C1257" s="82">
        <v>6.0868713315378204E-3</v>
      </c>
      <c r="D1257" s="89">
        <v>9.2097391007426276E-3</v>
      </c>
      <c r="E1257" s="89">
        <v>1.2132064348977831E-2</v>
      </c>
      <c r="F1257" s="89">
        <v>1.4588085310058617E-2</v>
      </c>
      <c r="G1257" s="90">
        <v>1.6531031327469563E-2</v>
      </c>
      <c r="H1257" s="90">
        <v>1.7932186385612909E-2</v>
      </c>
      <c r="I1257" s="90">
        <v>1.894155558034975E-2</v>
      </c>
      <c r="J1257" s="90">
        <v>1.9602070747103056E-2</v>
      </c>
    </row>
    <row r="1258" spans="3:10" x14ac:dyDescent="0.25">
      <c r="C1258" s="82">
        <v>0.10353186790334026</v>
      </c>
      <c r="D1258" s="89">
        <v>9.4461223093873392E-2</v>
      </c>
      <c r="E1258" s="89">
        <v>8.659260753228197E-2</v>
      </c>
      <c r="F1258" s="89">
        <v>8.0620941025606269E-2</v>
      </c>
      <c r="G1258" s="90">
        <v>7.6474584944348972E-2</v>
      </c>
      <c r="H1258" s="90">
        <v>7.340748599771682E-2</v>
      </c>
      <c r="I1258" s="90">
        <v>7.1279933113409299E-2</v>
      </c>
      <c r="J1258" s="90">
        <v>6.9485890309453804E-2</v>
      </c>
    </row>
    <row r="1259" spans="3:10" x14ac:dyDescent="0.25">
      <c r="C1259" s="82">
        <v>2.548632870537354E-2</v>
      </c>
      <c r="D1259" s="89">
        <v>2.9161262944166367E-2</v>
      </c>
      <c r="E1259" s="89">
        <v>3.1035363965778464E-2</v>
      </c>
      <c r="F1259" s="89">
        <v>3.1827837303364984E-2</v>
      </c>
      <c r="G1259" s="90">
        <v>3.2146284379143214E-2</v>
      </c>
      <c r="H1259" s="90">
        <v>3.2201310960250647E-2</v>
      </c>
      <c r="I1259" s="90">
        <v>3.2307124269851925E-2</v>
      </c>
      <c r="J1259" s="90">
        <v>3.2466324001534867E-2</v>
      </c>
    </row>
    <row r="1260" spans="3:10" x14ac:dyDescent="0.25">
      <c r="C1260" s="82">
        <v>7.2184872113279057E-3</v>
      </c>
      <c r="D1260" s="89">
        <v>1.1281476883519907E-2</v>
      </c>
      <c r="E1260" s="89">
        <v>1.4975706463126763E-2</v>
      </c>
      <c r="F1260" s="89">
        <v>1.8009908630995705E-2</v>
      </c>
      <c r="G1260" s="90">
        <v>2.0459192288803416E-2</v>
      </c>
      <c r="H1260" s="90">
        <v>2.2406364705625136E-2</v>
      </c>
      <c r="I1260" s="90">
        <v>2.4099954524739769E-2</v>
      </c>
      <c r="J1260" s="90">
        <v>2.560209586896893E-2</v>
      </c>
    </row>
    <row r="1261" spans="3:10" x14ac:dyDescent="0.25">
      <c r="C1261" s="82">
        <v>1.5610405026977005E-2</v>
      </c>
      <c r="D1261" s="89">
        <v>2.1713408986868184E-2</v>
      </c>
      <c r="E1261" s="89">
        <v>2.6730623413390404E-2</v>
      </c>
      <c r="F1261" s="89">
        <v>3.0475524758046459E-2</v>
      </c>
      <c r="G1261" s="90">
        <v>3.3112088382106539E-2</v>
      </c>
      <c r="H1261" s="90">
        <v>3.4690254100161043E-2</v>
      </c>
      <c r="I1261" s="90">
        <v>3.5508415766246769E-2</v>
      </c>
      <c r="J1261" s="90">
        <v>3.5603998748528577E-2</v>
      </c>
    </row>
    <row r="1262" spans="3:10" x14ac:dyDescent="0.25">
      <c r="C1262" s="82">
        <v>3.3789629486869831E-2</v>
      </c>
      <c r="D1262" s="89">
        <v>3.8105637463724674E-2</v>
      </c>
      <c r="E1262" s="89">
        <v>4.0509943565663099E-2</v>
      </c>
      <c r="F1262" s="89">
        <v>4.1867653134635481E-2</v>
      </c>
      <c r="G1262" s="90">
        <v>4.2836093452952459E-2</v>
      </c>
      <c r="H1262" s="90">
        <v>4.3559929014161246E-2</v>
      </c>
      <c r="I1262" s="90">
        <v>4.4346887872329613E-2</v>
      </c>
      <c r="J1262" s="90">
        <v>4.5099729323948817E-2</v>
      </c>
    </row>
    <row r="1263" spans="3:10" x14ac:dyDescent="0.25">
      <c r="C1263" s="82">
        <v>1.2160026166786639E-2</v>
      </c>
      <c r="D1263" s="89">
        <v>1.7275975281646032E-2</v>
      </c>
      <c r="E1263" s="89">
        <v>2.1717400018442062E-2</v>
      </c>
      <c r="F1263" s="89">
        <v>2.5319219460928785E-2</v>
      </c>
      <c r="G1263" s="90">
        <v>2.8196494294789581E-2</v>
      </c>
      <c r="H1263" s="90">
        <v>3.0359841359786106E-2</v>
      </c>
      <c r="I1263" s="90">
        <v>3.2024543215118322E-2</v>
      </c>
      <c r="J1263" s="90">
        <v>3.3170225781327271E-2</v>
      </c>
    </row>
    <row r="1264" spans="3:10" x14ac:dyDescent="0.25">
      <c r="C1264" s="82">
        <v>2.5090117209115758E-2</v>
      </c>
      <c r="D1264" s="89">
        <v>3.175193265114952E-2</v>
      </c>
      <c r="E1264" s="89">
        <v>3.6193374601690385E-2</v>
      </c>
      <c r="F1264" s="89">
        <v>3.8842138282298759E-2</v>
      </c>
      <c r="G1264" s="90">
        <v>4.031976356065281E-2</v>
      </c>
      <c r="H1264" s="90">
        <v>4.0880339080307554E-2</v>
      </c>
      <c r="I1264" s="90">
        <v>4.0939938192662069E-2</v>
      </c>
      <c r="J1264" s="90">
        <v>4.0530330187918212E-2</v>
      </c>
    </row>
    <row r="1265" spans="3:10" x14ac:dyDescent="0.25">
      <c r="C1265" s="82">
        <v>1.9472045655825502E-2</v>
      </c>
      <c r="D1265" s="89">
        <v>2.037733568897274E-2</v>
      </c>
      <c r="E1265" s="89">
        <v>2.0212149610339483E-2</v>
      </c>
      <c r="F1265" s="89">
        <v>1.9681133504162146E-2</v>
      </c>
      <c r="G1265" s="90">
        <v>1.9165984551721586E-2</v>
      </c>
      <c r="H1265" s="90">
        <v>1.871500616216425E-2</v>
      </c>
      <c r="I1265" s="90">
        <v>1.842748443283463E-2</v>
      </c>
      <c r="J1265" s="90">
        <v>1.8238955203282628E-2</v>
      </c>
    </row>
    <row r="1266" spans="3:10" x14ac:dyDescent="0.25">
      <c r="C1266" s="82">
        <v>2.7963464579566524E-2</v>
      </c>
      <c r="D1266" s="89">
        <v>2.9642119356504671E-2</v>
      </c>
      <c r="E1266" s="89">
        <v>3.0731692215983281E-2</v>
      </c>
      <c r="F1266" s="89">
        <v>3.1663613874286192E-2</v>
      </c>
      <c r="G1266" s="90">
        <v>3.2705346617436896E-2</v>
      </c>
      <c r="H1266" s="90">
        <v>3.3822808073037815E-2</v>
      </c>
      <c r="I1266" s="90">
        <v>3.5193305504178221E-2</v>
      </c>
      <c r="J1266" s="90">
        <v>3.6743559700691361E-2</v>
      </c>
    </row>
    <row r="1267" spans="3:10" x14ac:dyDescent="0.25">
      <c r="C1267" s="82">
        <v>2.1769518815408322E-2</v>
      </c>
      <c r="D1267" s="89">
        <v>2.4478015550211861E-2</v>
      </c>
      <c r="E1267" s="89">
        <v>2.5869386495612823E-2</v>
      </c>
      <c r="F1267" s="89">
        <v>2.6531061326195114E-2</v>
      </c>
      <c r="G1267" s="90">
        <v>2.6899969650477279E-2</v>
      </c>
      <c r="H1267" s="90">
        <v>2.7076917120601184E-2</v>
      </c>
      <c r="I1267" s="90">
        <v>2.7262699139364945E-2</v>
      </c>
      <c r="J1267" s="90">
        <v>2.7412164693745654E-2</v>
      </c>
    </row>
    <row r="1268" spans="3:10" x14ac:dyDescent="0.25">
      <c r="C1268" s="82">
        <v>2.2972811639802783E-2</v>
      </c>
      <c r="D1268" s="89">
        <v>2.8129400731593267E-2</v>
      </c>
      <c r="E1268" s="89">
        <v>3.1970184946591852E-2</v>
      </c>
      <c r="F1268" s="89">
        <v>3.4908812476005725E-2</v>
      </c>
      <c r="G1268" s="90">
        <v>3.7404869752614554E-2</v>
      </c>
      <c r="H1268" s="90">
        <v>3.958977419988273E-2</v>
      </c>
      <c r="I1268" s="90">
        <v>4.1782172240523732E-2</v>
      </c>
      <c r="J1268" s="90">
        <v>4.3948413909111368E-2</v>
      </c>
    </row>
    <row r="1269" spans="3:10" x14ac:dyDescent="0.25">
      <c r="C1269" s="82">
        <v>9.1413673083540654E-3</v>
      </c>
      <c r="D1269" s="89">
        <v>1.2481602458142052E-2</v>
      </c>
      <c r="E1269" s="89">
        <v>1.5122127777390375E-2</v>
      </c>
      <c r="F1269" s="89">
        <v>1.7059748286352691E-2</v>
      </c>
      <c r="G1269" s="90">
        <v>1.8477221104760418E-2</v>
      </c>
      <c r="H1269" s="90">
        <v>1.9463967869487234E-2</v>
      </c>
      <c r="I1269" s="90">
        <v>2.0219534721691815E-2</v>
      </c>
      <c r="J1269" s="90">
        <v>2.0773853853289771E-2</v>
      </c>
    </row>
    <row r="1270" spans="3:10" x14ac:dyDescent="0.25">
      <c r="C1270" s="82">
        <v>1.0084752200371423E-2</v>
      </c>
      <c r="D1270" s="89">
        <v>1.6167555372151893E-2</v>
      </c>
      <c r="E1270" s="89">
        <v>2.1725616653986157E-2</v>
      </c>
      <c r="F1270" s="89">
        <v>2.6040394004662484E-2</v>
      </c>
      <c r="G1270" s="90">
        <v>2.9002028696817814E-2</v>
      </c>
      <c r="H1270" s="90">
        <v>3.0632291087947853E-2</v>
      </c>
      <c r="I1270" s="90">
        <v>3.1276866884894186E-2</v>
      </c>
      <c r="J1270" s="90">
        <v>3.1080076306403935E-2</v>
      </c>
    </row>
    <row r="1271" spans="3:10" x14ac:dyDescent="0.25">
      <c r="C1271" s="82">
        <v>3.8113716238411137E-2</v>
      </c>
      <c r="D1271" s="89">
        <v>3.8330092381007395E-2</v>
      </c>
      <c r="E1271" s="89">
        <v>3.7154102386641005E-2</v>
      </c>
      <c r="F1271" s="89">
        <v>3.555478525792815E-2</v>
      </c>
      <c r="G1271" s="90">
        <v>3.3994663215831548E-2</v>
      </c>
      <c r="H1271" s="90">
        <v>3.24443984035927E-2</v>
      </c>
      <c r="I1271" s="90">
        <v>3.1032260799060775E-2</v>
      </c>
      <c r="J1271" s="90">
        <v>2.9638426609490013E-2</v>
      </c>
    </row>
    <row r="1272" spans="3:10" x14ac:dyDescent="0.25">
      <c r="C1272" s="82">
        <v>1.3540172739867129E-2</v>
      </c>
      <c r="D1272" s="89">
        <v>1.8699819703084125E-2</v>
      </c>
      <c r="E1272" s="89">
        <v>2.2843598569110085E-2</v>
      </c>
      <c r="F1272" s="89">
        <v>2.5885859058221564E-2</v>
      </c>
      <c r="G1272" s="90">
        <v>2.8065764694238649E-2</v>
      </c>
      <c r="H1272" s="90">
        <v>2.9521999390834788E-2</v>
      </c>
      <c r="I1272" s="90">
        <v>3.0582420027686224E-2</v>
      </c>
      <c r="J1272" s="90">
        <v>3.1321963539259902E-2</v>
      </c>
    </row>
    <row r="1273" spans="3:10" x14ac:dyDescent="0.25">
      <c r="C1273" s="82">
        <v>6.512492099119041E-3</v>
      </c>
      <c r="D1273" s="89">
        <v>9.8311802858271555E-3</v>
      </c>
      <c r="E1273" s="89">
        <v>1.304033620735578E-2</v>
      </c>
      <c r="F1273" s="89">
        <v>1.5954977972750726E-2</v>
      </c>
      <c r="G1273" s="90">
        <v>1.8592283583483058E-2</v>
      </c>
      <c r="H1273" s="90">
        <v>2.0946054539076664E-2</v>
      </c>
      <c r="I1273" s="90">
        <v>2.3180465857140464E-2</v>
      </c>
      <c r="J1273" s="90">
        <v>2.5314865636047026E-2</v>
      </c>
    </row>
    <row r="1274" spans="3:10" x14ac:dyDescent="0.25">
      <c r="C1274" s="82">
        <v>2.1542306963785056E-2</v>
      </c>
      <c r="D1274" s="89">
        <v>2.5938791557277723E-2</v>
      </c>
      <c r="E1274" s="89">
        <v>2.8862162717476783E-2</v>
      </c>
      <c r="F1274" s="89">
        <v>3.0803095975151684E-2</v>
      </c>
      <c r="G1274" s="90">
        <v>3.2268370788209315E-2</v>
      </c>
      <c r="H1274" s="90">
        <v>3.3446715092544516E-2</v>
      </c>
      <c r="I1274" s="90">
        <v>3.4665216820044011E-2</v>
      </c>
      <c r="J1274" s="90">
        <v>3.5939580286195885E-2</v>
      </c>
    </row>
    <row r="1275" spans="3:10" x14ac:dyDescent="0.25">
      <c r="C1275" s="82">
        <v>0.14030548386260167</v>
      </c>
      <c r="D1275" s="89">
        <v>9.514930936991331E-2</v>
      </c>
      <c r="E1275" s="89">
        <v>7.1944764352553869E-2</v>
      </c>
      <c r="F1275" s="89">
        <v>5.9031918489346594E-2</v>
      </c>
      <c r="G1275" s="90">
        <v>5.1413075882377923E-2</v>
      </c>
      <c r="H1275" s="90">
        <v>4.6463607388636557E-2</v>
      </c>
      <c r="I1275" s="90">
        <v>4.3158855381040057E-2</v>
      </c>
      <c r="J1275" s="90">
        <v>4.0708295841784571E-2</v>
      </c>
    </row>
    <row r="1276" spans="3:10" x14ac:dyDescent="0.25">
      <c r="C1276" s="82">
        <v>1.4682688698520354E-2</v>
      </c>
      <c r="D1276" s="89">
        <v>1.872931526426087E-2</v>
      </c>
      <c r="E1276" s="89">
        <v>2.1701712913815906E-2</v>
      </c>
      <c r="F1276" s="89">
        <v>2.37975606006628E-2</v>
      </c>
      <c r="G1276" s="90">
        <v>2.5311169857975529E-2</v>
      </c>
      <c r="H1276" s="90">
        <v>2.6323359937599333E-2</v>
      </c>
      <c r="I1276" s="90">
        <v>2.7037632055164715E-2</v>
      </c>
      <c r="J1276" s="90">
        <v>2.742724553106652E-2</v>
      </c>
    </row>
    <row r="1277" spans="3:10" x14ac:dyDescent="0.25">
      <c r="C1277" s="82">
        <v>2.658081803139218E-2</v>
      </c>
      <c r="D1277" s="89">
        <v>3.1006155616796253E-2</v>
      </c>
      <c r="E1277" s="89">
        <v>3.3147684589791532E-2</v>
      </c>
      <c r="F1277" s="89">
        <v>3.3796104548464177E-2</v>
      </c>
      <c r="G1277" s="90">
        <v>3.3670774428502449E-2</v>
      </c>
      <c r="H1277" s="90">
        <v>3.3057739299924713E-2</v>
      </c>
      <c r="I1277" s="90">
        <v>3.2327214299652719E-2</v>
      </c>
      <c r="J1277" s="90">
        <v>3.151289925470286E-2</v>
      </c>
    </row>
    <row r="1278" spans="3:10" x14ac:dyDescent="0.25">
      <c r="C1278" s="82">
        <v>2.6021109694182045E-3</v>
      </c>
      <c r="D1278" s="89">
        <v>4.150256740059346E-3</v>
      </c>
      <c r="E1278" s="89">
        <v>5.6906150142422363E-3</v>
      </c>
      <c r="F1278" s="89">
        <v>7.0617341384646053E-3</v>
      </c>
      <c r="G1278" s="90">
        <v>8.2172829127564271E-3</v>
      </c>
      <c r="H1278" s="90">
        <v>9.135484939617201E-3</v>
      </c>
      <c r="I1278" s="90">
        <v>9.8963468055180866E-3</v>
      </c>
      <c r="J1278" s="90">
        <v>1.0532978161856424E-2</v>
      </c>
    </row>
    <row r="1279" spans="3:10" x14ac:dyDescent="0.25">
      <c r="C1279" s="82">
        <v>1.6415444481017855E-2</v>
      </c>
      <c r="D1279" s="89">
        <v>1.6596948108340986E-2</v>
      </c>
      <c r="E1279" s="89">
        <v>1.6738788302143086E-2</v>
      </c>
      <c r="F1279" s="89">
        <v>1.6972824373659642E-2</v>
      </c>
      <c r="G1279" s="90">
        <v>1.7371952423939796E-2</v>
      </c>
      <c r="H1279" s="90">
        <v>1.7883287705047178E-2</v>
      </c>
      <c r="I1279" s="90">
        <v>1.8593575784335164E-2</v>
      </c>
      <c r="J1279" s="90">
        <v>1.9476256150738686E-2</v>
      </c>
    </row>
    <row r="1280" spans="3:10" x14ac:dyDescent="0.25">
      <c r="C1280" s="82">
        <v>2.2591590584120896E-2</v>
      </c>
      <c r="D1280" s="89">
        <v>2.805478275964594E-2</v>
      </c>
      <c r="E1280" s="89">
        <v>3.1358452666643707E-2</v>
      </c>
      <c r="F1280" s="89">
        <v>3.2988392596576419E-2</v>
      </c>
      <c r="G1280" s="90">
        <v>3.3542129738748046E-2</v>
      </c>
      <c r="H1280" s="90">
        <v>3.3270165661127934E-2</v>
      </c>
      <c r="I1280" s="90">
        <v>3.2542546562806571E-2</v>
      </c>
      <c r="J1280" s="90">
        <v>3.1414958287225521E-2</v>
      </c>
    </row>
    <row r="1281" spans="3:10" x14ac:dyDescent="0.25">
      <c r="C1281" s="82">
        <v>8.9957775169836225E-3</v>
      </c>
      <c r="D1281" s="89">
        <v>1.2801535207797586E-2</v>
      </c>
      <c r="E1281" s="89">
        <v>1.5614841551078753E-2</v>
      </c>
      <c r="F1281" s="89">
        <v>1.7385986837508544E-2</v>
      </c>
      <c r="G1281" s="90">
        <v>1.8380743098760411E-2</v>
      </c>
      <c r="H1281" s="90">
        <v>1.8783450198158941E-2</v>
      </c>
      <c r="I1281" s="90">
        <v>1.8862107194264482E-2</v>
      </c>
      <c r="J1281" s="90">
        <v>1.8697086880301635E-2</v>
      </c>
    </row>
    <row r="1282" spans="3:10" x14ac:dyDescent="0.25">
      <c r="C1282" s="82">
        <v>4.7891783089675328E-3</v>
      </c>
      <c r="D1282" s="89">
        <v>8.4685254237313774E-3</v>
      </c>
      <c r="E1282" s="89">
        <v>1.2272528832001818E-2</v>
      </c>
      <c r="F1282" s="89">
        <v>1.5650633246004509E-2</v>
      </c>
      <c r="G1282" s="90">
        <v>1.8394069175637656E-2</v>
      </c>
      <c r="H1282" s="90">
        <v>2.0396602041724891E-2</v>
      </c>
      <c r="I1282" s="90">
        <v>2.1788467237779174E-2</v>
      </c>
      <c r="J1282" s="90">
        <v>2.2595107772938935E-2</v>
      </c>
    </row>
    <row r="1283" spans="3:10" x14ac:dyDescent="0.25">
      <c r="C1283" s="82">
        <v>1.612413161249791E-2</v>
      </c>
      <c r="D1283" s="89">
        <v>1.9257149580446938E-2</v>
      </c>
      <c r="E1283" s="89">
        <v>2.1574924886359929E-2</v>
      </c>
      <c r="F1283" s="89">
        <v>2.3307580820782905E-2</v>
      </c>
      <c r="G1283" s="90">
        <v>2.4697316434122089E-2</v>
      </c>
      <c r="H1283" s="90">
        <v>2.5787337185881689E-2</v>
      </c>
      <c r="I1283" s="90">
        <v>2.676988141560107E-2</v>
      </c>
      <c r="J1283" s="90">
        <v>2.7630333386417575E-2</v>
      </c>
    </row>
    <row r="1284" spans="3:10" x14ac:dyDescent="0.25">
      <c r="C1284" s="82">
        <v>1.4305843356477966E-2</v>
      </c>
      <c r="D1284" s="89">
        <v>1.9633377455954979E-2</v>
      </c>
      <c r="E1284" s="89">
        <v>2.39672910234155E-2</v>
      </c>
      <c r="F1284" s="89">
        <v>2.7299486068702139E-2</v>
      </c>
      <c r="G1284" s="90">
        <v>2.9919232750426981E-2</v>
      </c>
      <c r="H1284" s="90">
        <v>3.1971361768647573E-2</v>
      </c>
      <c r="I1284" s="90">
        <v>3.3781010153126186E-2</v>
      </c>
      <c r="J1284" s="90">
        <v>3.5389778815253368E-2</v>
      </c>
    </row>
    <row r="1285" spans="3:10" x14ac:dyDescent="0.25">
      <c r="C1285" s="82">
        <v>3.0964583036211897E-3</v>
      </c>
      <c r="D1285" s="89">
        <v>5.4864573306534666E-3</v>
      </c>
      <c r="E1285" s="89">
        <v>8.0148374470198069E-3</v>
      </c>
      <c r="F1285" s="89">
        <v>1.0341974373973498E-2</v>
      </c>
      <c r="G1285" s="90">
        <v>1.2336463332149564E-2</v>
      </c>
      <c r="H1285" s="90">
        <v>1.3930720080473673E-2</v>
      </c>
      <c r="I1285" s="90">
        <v>1.5218415815579589E-2</v>
      </c>
      <c r="J1285" s="90">
        <v>1.622288636603399E-2</v>
      </c>
    </row>
    <row r="1286" spans="3:10" x14ac:dyDescent="0.25">
      <c r="C1286" s="82">
        <v>3.3954811252099554E-3</v>
      </c>
      <c r="D1286" s="89">
        <v>5.0080949390086445E-3</v>
      </c>
      <c r="E1286" s="89">
        <v>6.5259258515366096E-3</v>
      </c>
      <c r="F1286" s="89">
        <v>7.8105258760273926E-3</v>
      </c>
      <c r="G1286" s="90">
        <v>8.8177258873504832E-3</v>
      </c>
      <c r="H1286" s="90">
        <v>9.5138144457093173E-3</v>
      </c>
      <c r="I1286" s="90">
        <v>9.9752384294038206E-3</v>
      </c>
      <c r="J1286" s="90">
        <v>1.0238985581745816E-2</v>
      </c>
    </row>
    <row r="1287" spans="3:10" x14ac:dyDescent="0.25">
      <c r="C1287" s="82">
        <v>5.757167091487804E-3</v>
      </c>
      <c r="D1287" s="89">
        <v>8.8757687104224561E-3</v>
      </c>
      <c r="E1287" s="89">
        <v>1.1712783864035511E-2</v>
      </c>
      <c r="F1287" s="89">
        <v>1.3974250231401527E-2</v>
      </c>
      <c r="G1287" s="90">
        <v>1.5631332106247432E-2</v>
      </c>
      <c r="H1287" s="90">
        <v>1.6692856230364036E-2</v>
      </c>
      <c r="I1287" s="90">
        <v>1.7335816663592938E-2</v>
      </c>
      <c r="J1287" s="90">
        <v>1.7631012844492481E-2</v>
      </c>
    </row>
    <row r="1288" spans="3:10" x14ac:dyDescent="0.25">
      <c r="C1288" s="82">
        <v>2.5573053160619391E-2</v>
      </c>
      <c r="D1288" s="89">
        <v>2.9504181032870433E-2</v>
      </c>
      <c r="E1288" s="89">
        <v>3.1706994139988363E-2</v>
      </c>
      <c r="F1288" s="89">
        <v>3.2660483369742255E-2</v>
      </c>
      <c r="G1288" s="90">
        <v>3.2818441858505742E-2</v>
      </c>
      <c r="H1288" s="90">
        <v>3.2328523882234741E-2</v>
      </c>
      <c r="I1288" s="90">
        <v>3.1515824377756664E-2</v>
      </c>
      <c r="J1288" s="90">
        <v>3.043583707020232E-2</v>
      </c>
    </row>
    <row r="1289" spans="3:10" x14ac:dyDescent="0.25">
      <c r="C1289" s="82">
        <v>4.0740299193513331E-2</v>
      </c>
      <c r="D1289" s="89">
        <v>4.1449789931905789E-2</v>
      </c>
      <c r="E1289" s="89">
        <v>4.0806235398031653E-2</v>
      </c>
      <c r="F1289" s="89">
        <v>3.9842080345494565E-2</v>
      </c>
      <c r="G1289" s="90">
        <v>3.9064739892586332E-2</v>
      </c>
      <c r="H1289" s="90">
        <v>3.8431762486425165E-2</v>
      </c>
      <c r="I1289" s="90">
        <v>3.8069755919200032E-2</v>
      </c>
      <c r="J1289" s="90">
        <v>3.7789862934392779E-2</v>
      </c>
    </row>
    <row r="1290" spans="3:10" x14ac:dyDescent="0.25">
      <c r="C1290" s="82">
        <v>3.0850620901551846E-2</v>
      </c>
      <c r="D1290" s="89">
        <v>3.5628185169908837E-2</v>
      </c>
      <c r="E1290" s="89">
        <v>3.7838293137208351E-2</v>
      </c>
      <c r="F1290" s="89">
        <v>3.8361214569227156E-2</v>
      </c>
      <c r="G1290" s="90">
        <v>3.7961103040122839E-2</v>
      </c>
      <c r="H1290" s="90">
        <v>3.6907589894192988E-2</v>
      </c>
      <c r="I1290" s="90">
        <v>3.5574299863936364E-2</v>
      </c>
      <c r="J1290" s="90">
        <v>3.3972986094137021E-2</v>
      </c>
    </row>
    <row r="1291" spans="3:10" x14ac:dyDescent="0.25">
      <c r="C1291" s="82">
        <v>8.6958433633854103E-3</v>
      </c>
      <c r="D1291" s="89">
        <v>1.0338087669099348E-2</v>
      </c>
      <c r="E1291" s="89">
        <v>1.1533106620098613E-2</v>
      </c>
      <c r="F1291" s="89">
        <v>1.239952687091255E-2</v>
      </c>
      <c r="G1291" s="90">
        <v>1.3055677879616902E-2</v>
      </c>
      <c r="H1291" s="90">
        <v>1.3514919705811597E-2</v>
      </c>
      <c r="I1291" s="90">
        <v>1.3874957594208565E-2</v>
      </c>
      <c r="J1291" s="90">
        <v>1.4133284862800147E-2</v>
      </c>
    </row>
    <row r="1292" spans="3:10" x14ac:dyDescent="0.25">
      <c r="C1292" s="82">
        <v>1.6508061078860364E-2</v>
      </c>
      <c r="D1292" s="89">
        <v>2.6179384287586496E-2</v>
      </c>
      <c r="E1292" s="89">
        <v>3.513425439980826E-2</v>
      </c>
      <c r="F1292" s="89">
        <v>4.2548917289507049E-2</v>
      </c>
      <c r="G1292" s="90">
        <v>4.8481168527110374E-2</v>
      </c>
      <c r="H1292" s="90">
        <v>5.3040365893264878E-2</v>
      </c>
      <c r="I1292" s="90">
        <v>5.6743906844635858E-2</v>
      </c>
      <c r="J1292" s="90">
        <v>5.9664522535059807E-2</v>
      </c>
    </row>
    <row r="1293" spans="3:10" x14ac:dyDescent="0.25">
      <c r="C1293" s="82">
        <v>7.1941396147840245E-3</v>
      </c>
      <c r="D1293" s="89">
        <v>1.0168717340656018E-2</v>
      </c>
      <c r="E1293" s="89">
        <v>1.2654107672739287E-2</v>
      </c>
      <c r="F1293" s="89">
        <v>1.45688544935488E-2</v>
      </c>
      <c r="G1293" s="90">
        <v>1.6018673476362107E-2</v>
      </c>
      <c r="H1293" s="90">
        <v>1.7057881994537255E-2</v>
      </c>
      <c r="I1293" s="90">
        <v>1.7856970480536166E-2</v>
      </c>
      <c r="J1293" s="90">
        <v>1.8451020502439075E-2</v>
      </c>
    </row>
    <row r="1294" spans="3:10" x14ac:dyDescent="0.25">
      <c r="C1294" s="82">
        <v>1.0146135639824102E-2</v>
      </c>
      <c r="D1294" s="89">
        <v>1.5074648059872043E-2</v>
      </c>
      <c r="E1294" s="89">
        <v>1.9826395710382052E-2</v>
      </c>
      <c r="F1294" s="89">
        <v>2.4113533039321941E-2</v>
      </c>
      <c r="G1294" s="90">
        <v>2.7922961566048787E-2</v>
      </c>
      <c r="H1294" s="90">
        <v>3.1202188529352002E-2</v>
      </c>
      <c r="I1294" s="90">
        <v>3.415766086039311E-2</v>
      </c>
      <c r="J1294" s="90">
        <v>3.6778821469559853E-2</v>
      </c>
    </row>
    <row r="1295" spans="3:10" x14ac:dyDescent="0.25">
      <c r="C1295" s="82">
        <v>9.162264119904355E-2</v>
      </c>
      <c r="D1295" s="89">
        <v>7.6639286367380988E-2</v>
      </c>
      <c r="E1295" s="89">
        <v>6.5402001058037632E-2</v>
      </c>
      <c r="F1295" s="89">
        <v>5.734250412893703E-2</v>
      </c>
      <c r="G1295" s="90">
        <v>5.1703190164603348E-2</v>
      </c>
      <c r="H1295" s="90">
        <v>4.756611781409547E-2</v>
      </c>
      <c r="I1295" s="90">
        <v>4.4637902037915296E-2</v>
      </c>
      <c r="J1295" s="90">
        <v>4.2463673206716609E-2</v>
      </c>
    </row>
    <row r="1296" spans="3:10" x14ac:dyDescent="0.25">
      <c r="C1296" s="82">
        <v>2.636410774831972E-2</v>
      </c>
      <c r="D1296" s="89">
        <v>2.9305015112889472E-2</v>
      </c>
      <c r="E1296" s="89">
        <v>3.102149123770127E-2</v>
      </c>
      <c r="F1296" s="89">
        <v>3.2057573930944348E-2</v>
      </c>
      <c r="G1296" s="90">
        <v>3.2787310151802175E-2</v>
      </c>
      <c r="H1296" s="90">
        <v>3.3229551002921714E-2</v>
      </c>
      <c r="I1296" s="90">
        <v>3.3570373689478905E-2</v>
      </c>
      <c r="J1296" s="90">
        <v>3.3724405723930588E-2</v>
      </c>
    </row>
    <row r="1297" spans="3:10" x14ac:dyDescent="0.25">
      <c r="C1297" s="82">
        <v>5.5828555144705645E-3</v>
      </c>
      <c r="D1297" s="89">
        <v>8.8827808184333071E-3</v>
      </c>
      <c r="E1297" s="89">
        <v>1.2308800541443513E-2</v>
      </c>
      <c r="F1297" s="89">
        <v>1.5600552662068895E-2</v>
      </c>
      <c r="G1297" s="90">
        <v>1.8683766659308043E-2</v>
      </c>
      <c r="H1297" s="90">
        <v>2.1477274301957734E-2</v>
      </c>
      <c r="I1297" s="90">
        <v>2.4093626098134958E-2</v>
      </c>
      <c r="J1297" s="90">
        <v>2.6516143713883632E-2</v>
      </c>
    </row>
    <row r="1298" spans="3:10" x14ac:dyDescent="0.25">
      <c r="C1298" s="82">
        <v>9.8544457913880106E-3</v>
      </c>
      <c r="D1298" s="89">
        <v>1.1176937958002321E-2</v>
      </c>
      <c r="E1298" s="89">
        <v>1.2054289334325591E-2</v>
      </c>
      <c r="F1298" s="89">
        <v>1.2642319564997175E-2</v>
      </c>
      <c r="G1298" s="90">
        <v>1.307023983668055E-2</v>
      </c>
      <c r="H1298" s="90">
        <v>1.335490845929267E-2</v>
      </c>
      <c r="I1298" s="90">
        <v>1.3597838305960468E-2</v>
      </c>
      <c r="J1298" s="90">
        <v>1.3802360968193492E-2</v>
      </c>
    </row>
    <row r="1299" spans="3:10" x14ac:dyDescent="0.25">
      <c r="C1299" s="82">
        <v>4.6898450552904135E-3</v>
      </c>
      <c r="D1299" s="89">
        <v>6.812239887625633E-3</v>
      </c>
      <c r="E1299" s="89">
        <v>8.9321345257133405E-3</v>
      </c>
      <c r="F1299" s="89">
        <v>1.095590258451337E-2</v>
      </c>
      <c r="G1299" s="90">
        <v>1.2885228731901772E-2</v>
      </c>
      <c r="H1299" s="90">
        <v>1.4697620427537507E-2</v>
      </c>
      <c r="I1299" s="90">
        <v>1.6498448587968041E-2</v>
      </c>
      <c r="J1299" s="90">
        <v>1.8302813460376585E-2</v>
      </c>
    </row>
    <row r="1300" spans="3:10" x14ac:dyDescent="0.25">
      <c r="C1300" s="82">
        <v>7.3672636718424287E-3</v>
      </c>
      <c r="D1300" s="89">
        <v>1.0754097949215129E-2</v>
      </c>
      <c r="E1300" s="89">
        <v>1.3521766617949516E-2</v>
      </c>
      <c r="F1300" s="89">
        <v>1.5533186544840616E-2</v>
      </c>
      <c r="G1300" s="90">
        <v>1.6920427695779092E-2</v>
      </c>
      <c r="H1300" s="90">
        <v>1.7776574232044002E-2</v>
      </c>
      <c r="I1300" s="90">
        <v>1.8309861600535243E-2</v>
      </c>
      <c r="J1300" s="90">
        <v>1.8578048788325204E-2</v>
      </c>
    </row>
    <row r="1301" spans="3:10" x14ac:dyDescent="0.25">
      <c r="C1301" s="82">
        <v>8.1173214005833497E-3</v>
      </c>
      <c r="D1301" s="89">
        <v>1.1996249744079975E-2</v>
      </c>
      <c r="E1301" s="89">
        <v>1.5457301383684561E-2</v>
      </c>
      <c r="F1301" s="89">
        <v>1.8288259221500916E-2</v>
      </c>
      <c r="G1301" s="90">
        <v>2.0541756235820528E-2</v>
      </c>
      <c r="H1301" s="90">
        <v>2.2241422232762691E-2</v>
      </c>
      <c r="I1301" s="90">
        <v>2.3586989300291305E-2</v>
      </c>
      <c r="J1301" s="90">
        <v>2.4619685987642938E-2</v>
      </c>
    </row>
    <row r="1302" spans="3:10" x14ac:dyDescent="0.25">
      <c r="C1302" s="82">
        <v>2.472452375437283E-2</v>
      </c>
      <c r="D1302" s="89">
        <v>2.620178296707153E-2</v>
      </c>
      <c r="E1302" s="89">
        <v>2.6871383850739696E-2</v>
      </c>
      <c r="F1302" s="89">
        <v>2.7100528442763581E-2</v>
      </c>
      <c r="G1302" s="90">
        <v>2.7129365239059983E-2</v>
      </c>
      <c r="H1302" s="90">
        <v>2.6951378680349816E-2</v>
      </c>
      <c r="I1302" s="90">
        <v>2.6738021524237741E-2</v>
      </c>
      <c r="J1302" s="90">
        <v>2.6461996463879381E-2</v>
      </c>
    </row>
    <row r="1303" spans="3:10" x14ac:dyDescent="0.25">
      <c r="C1303" s="82">
        <v>2.1677403012196634E-3</v>
      </c>
      <c r="D1303" s="89">
        <v>4.523915219919762E-3</v>
      </c>
      <c r="E1303" s="89">
        <v>7.2890353375431143E-3</v>
      </c>
      <c r="F1303" s="89">
        <v>9.9265790236280037E-3</v>
      </c>
      <c r="G1303" s="90">
        <v>1.2146542290855003E-2</v>
      </c>
      <c r="H1303" s="90">
        <v>1.3825830875617846E-2</v>
      </c>
      <c r="I1303" s="90">
        <v>1.5072439188768707E-2</v>
      </c>
      <c r="J1303" s="90">
        <v>1.5955419641394668E-2</v>
      </c>
    </row>
    <row r="1304" spans="3:10" x14ac:dyDescent="0.25">
      <c r="C1304" s="82">
        <v>6.5196281447672142E-3</v>
      </c>
      <c r="D1304" s="89">
        <v>8.3190214749831251E-3</v>
      </c>
      <c r="E1304" s="89">
        <v>9.8023294392259284E-3</v>
      </c>
      <c r="F1304" s="89">
        <v>1.0988260531778713E-2</v>
      </c>
      <c r="G1304" s="90">
        <v>1.1935173896668592E-2</v>
      </c>
      <c r="H1304" s="90">
        <v>1.2630889486509271E-2</v>
      </c>
      <c r="I1304" s="90">
        <v>1.3154397447454188E-2</v>
      </c>
      <c r="J1304" s="90">
        <v>1.3500515334706932E-2</v>
      </c>
    </row>
    <row r="1305" spans="3:10" x14ac:dyDescent="0.25">
      <c r="C1305" s="82">
        <v>2.9796747305737455E-3</v>
      </c>
      <c r="D1305" s="89">
        <v>4.9650719579945584E-3</v>
      </c>
      <c r="E1305" s="89">
        <v>6.8597005519972472E-3</v>
      </c>
      <c r="F1305" s="89">
        <v>8.4005182040297853E-3</v>
      </c>
      <c r="G1305" s="90">
        <v>9.5289262536873975E-3</v>
      </c>
      <c r="H1305" s="90">
        <v>1.0241975014857458E-2</v>
      </c>
      <c r="I1305" s="90">
        <v>1.0653250498286705E-2</v>
      </c>
      <c r="J1305" s="90">
        <v>1.0815342665491964E-2</v>
      </c>
    </row>
    <row r="1306" spans="3:10" x14ac:dyDescent="0.25">
      <c r="C1306" s="82">
        <v>2.2528360796029243E-2</v>
      </c>
      <c r="D1306" s="89">
        <v>2.7153124130006357E-2</v>
      </c>
      <c r="E1306" s="89">
        <v>2.9915278742961605E-2</v>
      </c>
      <c r="F1306" s="89">
        <v>3.1374662842808612E-2</v>
      </c>
      <c r="G1306" s="90">
        <v>3.207354054181033E-2</v>
      </c>
      <c r="H1306" s="90">
        <v>3.2180684214957789E-2</v>
      </c>
      <c r="I1306" s="90">
        <v>3.1972397790470355E-2</v>
      </c>
      <c r="J1306" s="90">
        <v>3.1424608558793136E-2</v>
      </c>
    </row>
    <row r="1307" spans="3:10" x14ac:dyDescent="0.25">
      <c r="C1307" s="82">
        <v>7.9089084585483062E-3</v>
      </c>
      <c r="D1307" s="89">
        <v>1.1705758305673492E-2</v>
      </c>
      <c r="E1307" s="89">
        <v>1.5120284994275309E-2</v>
      </c>
      <c r="F1307" s="89">
        <v>1.7954699844502507E-2</v>
      </c>
      <c r="G1307" s="90">
        <v>2.0251392063390977E-2</v>
      </c>
      <c r="H1307" s="90">
        <v>2.2003732575417542E-2</v>
      </c>
      <c r="I1307" s="90">
        <v>2.3363819475869966E-2</v>
      </c>
      <c r="J1307" s="90">
        <v>2.4318903546297576E-2</v>
      </c>
    </row>
    <row r="1308" spans="3:10" x14ac:dyDescent="0.25">
      <c r="C1308" s="82">
        <v>7.4125534421739959E-3</v>
      </c>
      <c r="D1308" s="89">
        <v>1.0784245485978757E-2</v>
      </c>
      <c r="E1308" s="89">
        <v>1.3698307616300268E-2</v>
      </c>
      <c r="F1308" s="89">
        <v>1.5943135710331222E-2</v>
      </c>
      <c r="G1308" s="90">
        <v>1.7534519342300568E-2</v>
      </c>
      <c r="H1308" s="90">
        <v>1.8470766138098046E-2</v>
      </c>
      <c r="I1308" s="90">
        <v>1.8911718967473054E-2</v>
      </c>
      <c r="J1308" s="90">
        <v>1.8897479281817089E-2</v>
      </c>
    </row>
    <row r="1309" spans="3:10" x14ac:dyDescent="0.25">
      <c r="C1309" s="82">
        <v>2.7684989546142825E-3</v>
      </c>
      <c r="D1309" s="89">
        <v>5.2390056938493692E-3</v>
      </c>
      <c r="E1309" s="89">
        <v>7.9925627035571743E-3</v>
      </c>
      <c r="F1309" s="89">
        <v>1.0583308743987142E-2</v>
      </c>
      <c r="G1309" s="90">
        <v>1.2765833169472824E-2</v>
      </c>
      <c r="H1309" s="90">
        <v>1.4385954776875209E-2</v>
      </c>
      <c r="I1309" s="90">
        <v>1.5490149279241557E-2</v>
      </c>
      <c r="J1309" s="90">
        <v>1.6084623780591313E-2</v>
      </c>
    </row>
    <row r="1310" spans="3:10" x14ac:dyDescent="0.25">
      <c r="C1310" s="82">
        <v>9.0649069440255359E-3</v>
      </c>
      <c r="D1310" s="89">
        <v>1.2744883737292823E-2</v>
      </c>
      <c r="E1310" s="89">
        <v>1.6019478454401832E-2</v>
      </c>
      <c r="F1310" s="89">
        <v>1.8754152062973175E-2</v>
      </c>
      <c r="G1310" s="90">
        <v>2.0977219695626256E-2</v>
      </c>
      <c r="H1310" s="90">
        <v>2.2638650009568079E-2</v>
      </c>
      <c r="I1310" s="90">
        <v>2.3862796222948544E-2</v>
      </c>
      <c r="J1310" s="90">
        <v>2.4627613937307641E-2</v>
      </c>
    </row>
    <row r="1311" spans="3:10" x14ac:dyDescent="0.25">
      <c r="C1311" s="82">
        <v>4.2116958330629811E-3</v>
      </c>
      <c r="D1311" s="89">
        <v>6.4428016801777689E-3</v>
      </c>
      <c r="E1311" s="89">
        <v>8.6440966669200838E-3</v>
      </c>
      <c r="F1311" s="89">
        <v>1.067270777100093E-2</v>
      </c>
      <c r="G1311" s="90">
        <v>1.252458923347897E-2</v>
      </c>
      <c r="H1311" s="90">
        <v>1.4192143334335943E-2</v>
      </c>
      <c r="I1311" s="90">
        <v>1.5795955359784605E-2</v>
      </c>
      <c r="J1311" s="90">
        <v>1.7370200146038524E-2</v>
      </c>
    </row>
    <row r="1312" spans="3:10" x14ac:dyDescent="0.25">
      <c r="C1312" s="82">
        <v>1.0430229492059708E-2</v>
      </c>
      <c r="D1312" s="89">
        <v>1.155264081501647E-2</v>
      </c>
      <c r="E1312" s="89">
        <v>1.2624331947441092E-2</v>
      </c>
      <c r="F1312" s="89">
        <v>1.3687208036475216E-2</v>
      </c>
      <c r="G1312" s="90">
        <v>1.4767155154745377E-2</v>
      </c>
      <c r="H1312" s="90">
        <v>1.5797059309431254E-2</v>
      </c>
      <c r="I1312" s="90">
        <v>1.6834384420603317E-2</v>
      </c>
      <c r="J1312" s="90">
        <v>1.7841265298478445E-2</v>
      </c>
    </row>
    <row r="1313" spans="3:10" x14ac:dyDescent="0.25">
      <c r="C1313" s="82">
        <v>5.6774822054013975E-3</v>
      </c>
      <c r="D1313" s="89">
        <v>7.618173703432856E-3</v>
      </c>
      <c r="E1313" s="89">
        <v>9.3225739066509095E-3</v>
      </c>
      <c r="F1313" s="89">
        <v>1.0771135396651386E-2</v>
      </c>
      <c r="G1313" s="90">
        <v>1.2001194170005072E-2</v>
      </c>
      <c r="H1313" s="90">
        <v>1.2986796946557123E-2</v>
      </c>
      <c r="I1313" s="90">
        <v>1.3795938899273453E-2</v>
      </c>
      <c r="J1313" s="90">
        <v>1.4411844134278729E-2</v>
      </c>
    </row>
    <row r="1314" spans="3:10" x14ac:dyDescent="0.25">
      <c r="C1314" s="82">
        <v>1.1939221664937622E-3</v>
      </c>
      <c r="D1314" s="89">
        <v>3.1027128620781121E-3</v>
      </c>
      <c r="E1314" s="89">
        <v>6.00055496912955E-3</v>
      </c>
      <c r="F1314" s="89">
        <v>9.5161395923271282E-3</v>
      </c>
      <c r="G1314" s="90">
        <v>1.3241404602754955E-2</v>
      </c>
      <c r="H1314" s="90">
        <v>1.6837120456723219E-2</v>
      </c>
      <c r="I1314" s="90">
        <v>2.0239513577920941E-2</v>
      </c>
      <c r="J1314" s="90">
        <v>2.3391378708754264E-2</v>
      </c>
    </row>
    <row r="1315" spans="3:10" x14ac:dyDescent="0.25">
      <c r="C1315" s="82">
        <v>2.0069194193108607E-2</v>
      </c>
      <c r="D1315" s="89">
        <v>2.288786988736206E-2</v>
      </c>
      <c r="E1315" s="89">
        <v>2.448397661083428E-2</v>
      </c>
      <c r="F1315" s="89">
        <v>2.534041082093445E-2</v>
      </c>
      <c r="G1315" s="90">
        <v>2.5835104377099061E-2</v>
      </c>
      <c r="H1315" s="90">
        <v>2.6050006439583086E-2</v>
      </c>
      <c r="I1315" s="90">
        <v>2.6179305243853656E-2</v>
      </c>
      <c r="J1315" s="90">
        <v>2.6192101886375916E-2</v>
      </c>
    </row>
    <row r="1316" spans="3:10" x14ac:dyDescent="0.25">
      <c r="C1316" s="82">
        <v>9.1508426628101394E-3</v>
      </c>
      <c r="D1316" s="89">
        <v>1.3098412128791025E-2</v>
      </c>
      <c r="E1316" s="89">
        <v>1.633284611311275E-2</v>
      </c>
      <c r="F1316" s="89">
        <v>1.8756433592535402E-2</v>
      </c>
      <c r="G1316" s="90">
        <v>2.0553450441964511E-2</v>
      </c>
      <c r="H1316" s="90">
        <v>2.1836495929824184E-2</v>
      </c>
      <c r="I1316" s="90">
        <v>2.2843878260374768E-2</v>
      </c>
      <c r="J1316" s="90">
        <v>2.3616743191997521E-2</v>
      </c>
    </row>
    <row r="1317" spans="3:10" x14ac:dyDescent="0.25">
      <c r="C1317" s="82">
        <v>1.0793502505431938E-2</v>
      </c>
      <c r="D1317" s="89">
        <v>1.4695025014683312E-2</v>
      </c>
      <c r="E1317" s="89">
        <v>1.8173511667210235E-2</v>
      </c>
      <c r="F1317" s="89">
        <v>2.1076287357600466E-2</v>
      </c>
      <c r="G1317" s="90">
        <v>2.3414859155755332E-2</v>
      </c>
      <c r="H1317" s="90">
        <v>2.5133150090337886E-2</v>
      </c>
      <c r="I1317" s="90">
        <v>2.6389785017560771E-2</v>
      </c>
      <c r="J1317" s="90">
        <v>2.7184579754427649E-2</v>
      </c>
    </row>
    <row r="1318" spans="3:10" x14ac:dyDescent="0.25">
      <c r="C1318" s="82">
        <v>5.532565847400586E-3</v>
      </c>
      <c r="D1318" s="89">
        <v>9.1149869810511989E-3</v>
      </c>
      <c r="E1318" s="89">
        <v>1.2665034833938866E-2</v>
      </c>
      <c r="F1318" s="89">
        <v>1.5754325066520233E-2</v>
      </c>
      <c r="G1318" s="90">
        <v>1.8255608011235273E-2</v>
      </c>
      <c r="H1318" s="90">
        <v>2.0106352279482053E-2</v>
      </c>
      <c r="I1318" s="90">
        <v>2.1456749547448088E-2</v>
      </c>
      <c r="J1318" s="90">
        <v>2.2336677167363931E-2</v>
      </c>
    </row>
    <row r="1319" spans="3:10" x14ac:dyDescent="0.25">
      <c r="C1319" s="82">
        <v>1.8566116413253411E-2</v>
      </c>
      <c r="D1319" s="89">
        <v>2.1017904584878316E-2</v>
      </c>
      <c r="E1319" s="89">
        <v>2.2379492807618001E-2</v>
      </c>
      <c r="F1319" s="89">
        <v>2.3067427979367654E-2</v>
      </c>
      <c r="G1319" s="90">
        <v>2.3417375152025247E-2</v>
      </c>
      <c r="H1319" s="90">
        <v>2.3512030735944621E-2</v>
      </c>
      <c r="I1319" s="90">
        <v>2.3543762742844126E-2</v>
      </c>
      <c r="J1319" s="90">
        <v>2.3502319199414388E-2</v>
      </c>
    </row>
    <row r="1320" spans="3:10" x14ac:dyDescent="0.25">
      <c r="C1320" s="82">
        <v>8.0752781551684614E-3</v>
      </c>
      <c r="D1320" s="89">
        <v>1.0906157765120069E-2</v>
      </c>
      <c r="E1320" s="89">
        <v>1.3168619742328027E-2</v>
      </c>
      <c r="F1320" s="89">
        <v>1.4816777062240787E-2</v>
      </c>
      <c r="G1320" s="90">
        <v>1.5957069164197885E-2</v>
      </c>
      <c r="H1320" s="90">
        <v>1.6637917401666785E-2</v>
      </c>
      <c r="I1320" s="90">
        <v>1.7029889661231257E-2</v>
      </c>
      <c r="J1320" s="90">
        <v>1.7178574285831413E-2</v>
      </c>
    </row>
    <row r="1321" spans="3:10" x14ac:dyDescent="0.25">
      <c r="C1321" s="82">
        <v>2.9179974492130268E-2</v>
      </c>
      <c r="D1321" s="89">
        <v>3.5370768895537544E-2</v>
      </c>
      <c r="E1321" s="89">
        <v>3.9899311364927414E-2</v>
      </c>
      <c r="F1321" s="89">
        <v>4.3113100727613408E-2</v>
      </c>
      <c r="G1321" s="90">
        <v>4.5430057889885848E-2</v>
      </c>
      <c r="H1321" s="90">
        <v>4.6925571215649081E-2</v>
      </c>
      <c r="I1321" s="90">
        <v>4.7961665959392233E-2</v>
      </c>
      <c r="J1321" s="90">
        <v>4.8532263205794575E-2</v>
      </c>
    </row>
    <row r="1322" spans="3:10" x14ac:dyDescent="0.25">
      <c r="C1322" s="82">
        <v>3.84343321760393E-4</v>
      </c>
      <c r="D1322" s="89">
        <v>1.0674825078047451E-3</v>
      </c>
      <c r="E1322" s="89">
        <v>2.1801652785101238E-3</v>
      </c>
      <c r="F1322" s="89">
        <v>3.6096951950158858E-3</v>
      </c>
      <c r="G1322" s="90">
        <v>5.1871744982629042E-3</v>
      </c>
      <c r="H1322" s="90">
        <v>6.7444901389748417E-3</v>
      </c>
      <c r="I1322" s="90">
        <v>8.2207592571879873E-3</v>
      </c>
      <c r="J1322" s="90">
        <v>9.5722632765545251E-3</v>
      </c>
    </row>
    <row r="1323" spans="3:10" x14ac:dyDescent="0.25">
      <c r="C1323" s="82">
        <v>1.8683313643624393E-2</v>
      </c>
      <c r="D1323" s="89">
        <v>2.689921706934285E-2</v>
      </c>
      <c r="E1323" s="89">
        <v>3.3591089496333174E-2</v>
      </c>
      <c r="F1323" s="89">
        <v>3.8588765734173948E-2</v>
      </c>
      <c r="G1323" s="90">
        <v>4.2345944749287996E-2</v>
      </c>
      <c r="H1323" s="90">
        <v>4.515914697755756E-2</v>
      </c>
      <c r="I1323" s="90">
        <v>4.7552409634727323E-2</v>
      </c>
      <c r="J1323" s="90">
        <v>4.9605724158854558E-2</v>
      </c>
    </row>
    <row r="1324" spans="3:10" x14ac:dyDescent="0.25">
      <c r="C1324" s="82">
        <v>1.4770319415459629E-2</v>
      </c>
      <c r="D1324" s="89">
        <v>1.8846861570358645E-2</v>
      </c>
      <c r="E1324" s="89">
        <v>2.1563408889448257E-2</v>
      </c>
      <c r="F1324" s="89">
        <v>2.3187510906071216E-2</v>
      </c>
      <c r="G1324" s="90">
        <v>2.4139730552956287E-2</v>
      </c>
      <c r="H1324" s="90">
        <v>2.4626727879698832E-2</v>
      </c>
      <c r="I1324" s="90">
        <v>2.4942135788129313E-2</v>
      </c>
      <c r="J1324" s="90">
        <v>2.513182986629443E-2</v>
      </c>
    </row>
    <row r="1325" spans="3:10" x14ac:dyDescent="0.25">
      <c r="C1325" s="82">
        <v>8.9402004276827613E-3</v>
      </c>
      <c r="D1325" s="89">
        <v>1.5277306845844876E-2</v>
      </c>
      <c r="E1325" s="89">
        <v>2.1165334364134539E-2</v>
      </c>
      <c r="F1325" s="89">
        <v>2.5754461719472588E-2</v>
      </c>
      <c r="G1325" s="90">
        <v>2.8982875465723302E-2</v>
      </c>
      <c r="H1325" s="90">
        <v>3.0961650299954572E-2</v>
      </c>
      <c r="I1325" s="90">
        <v>3.2085188002887455E-2</v>
      </c>
      <c r="J1325" s="90">
        <v>3.2493470446997241E-2</v>
      </c>
    </row>
    <row r="1326" spans="3:10" x14ac:dyDescent="0.25">
      <c r="C1326" s="82">
        <v>2.4512516061177863E-2</v>
      </c>
      <c r="D1326" s="89">
        <v>3.2150359111371318E-2</v>
      </c>
      <c r="E1326" s="89">
        <v>3.7008038609087121E-2</v>
      </c>
      <c r="F1326" s="89">
        <v>3.9398512307275833E-2</v>
      </c>
      <c r="G1326" s="90">
        <v>4.0064542687935148E-2</v>
      </c>
      <c r="H1326" s="90">
        <v>3.9424927481458934E-2</v>
      </c>
      <c r="I1326" s="90">
        <v>3.8033755516746891E-2</v>
      </c>
      <c r="J1326" s="90">
        <v>3.6042166037589252E-2</v>
      </c>
    </row>
    <row r="1327" spans="3:10" x14ac:dyDescent="0.25">
      <c r="C1327" s="82">
        <v>1.0905054597044229E-2</v>
      </c>
      <c r="D1327" s="89">
        <v>1.5209689248249711E-2</v>
      </c>
      <c r="E1327" s="89">
        <v>1.8810493318931212E-2</v>
      </c>
      <c r="F1327" s="89">
        <v>2.1610018070847208E-2</v>
      </c>
      <c r="G1327" s="90">
        <v>2.3759420287769728E-2</v>
      </c>
      <c r="H1327" s="90">
        <v>2.5324138659022173E-2</v>
      </c>
      <c r="I1327" s="90">
        <v>2.653856918794514E-2</v>
      </c>
      <c r="J1327" s="90">
        <v>2.743120319042618E-2</v>
      </c>
    </row>
    <row r="1328" spans="3:10" x14ac:dyDescent="0.25">
      <c r="C1328" s="82">
        <v>5.99418982757204E-3</v>
      </c>
      <c r="D1328" s="89">
        <v>1.009370364441611E-2</v>
      </c>
      <c r="E1328" s="89">
        <v>1.4481954972577817E-2</v>
      </c>
      <c r="F1328" s="89">
        <v>1.8732643188347765E-2</v>
      </c>
      <c r="G1328" s="90">
        <v>2.2675902159492757E-2</v>
      </c>
      <c r="H1328" s="90">
        <v>2.6165549058599056E-2</v>
      </c>
      <c r="I1328" s="90">
        <v>2.9308156909600314E-2</v>
      </c>
      <c r="J1328" s="90">
        <v>3.2061843124045503E-2</v>
      </c>
    </row>
    <row r="1329" spans="3:10" x14ac:dyDescent="0.25">
      <c r="C1329" s="82">
        <v>6.2351227965235425E-3</v>
      </c>
      <c r="D1329" s="89">
        <v>9.271107279533862E-3</v>
      </c>
      <c r="E1329" s="89">
        <v>1.206419770372421E-2</v>
      </c>
      <c r="F1329" s="89">
        <v>1.4416126594843592E-2</v>
      </c>
      <c r="G1329" s="90">
        <v>1.6331931247429841E-2</v>
      </c>
      <c r="H1329" s="90">
        <v>1.7809985165736821E-2</v>
      </c>
      <c r="I1329" s="90">
        <v>1.9005623688910258E-2</v>
      </c>
      <c r="J1329" s="90">
        <v>1.9955958655370851E-2</v>
      </c>
    </row>
    <row r="1330" spans="3:10" x14ac:dyDescent="0.25">
      <c r="C1330" s="82">
        <v>3.1519503012201596E-3</v>
      </c>
      <c r="D1330" s="89">
        <v>5.7129631965186006E-3</v>
      </c>
      <c r="E1330" s="89">
        <v>8.6852286563830362E-3</v>
      </c>
      <c r="F1330" s="89">
        <v>1.1678304215543481E-2</v>
      </c>
      <c r="G1330" s="90">
        <v>1.441515889643385E-2</v>
      </c>
      <c r="H1330" s="90">
        <v>1.6673770955123696E-2</v>
      </c>
      <c r="I1330" s="90">
        <v>1.846585738771165E-2</v>
      </c>
      <c r="J1330" s="90">
        <v>1.9776986838836989E-2</v>
      </c>
    </row>
    <row r="1331" spans="3:10" x14ac:dyDescent="0.25">
      <c r="C1331" s="82">
        <v>2.0302661541072974E-2</v>
      </c>
      <c r="D1331" s="89">
        <v>2.7269919023141187E-2</v>
      </c>
      <c r="E1331" s="89">
        <v>3.2243671218853201E-2</v>
      </c>
      <c r="F1331" s="89">
        <v>3.5264102654258708E-2</v>
      </c>
      <c r="G1331" s="90">
        <v>3.6794304769559701E-2</v>
      </c>
      <c r="H1331" s="90">
        <v>3.7092410833865302E-2</v>
      </c>
      <c r="I1331" s="90">
        <v>3.6611376245295278E-2</v>
      </c>
      <c r="J1331" s="90">
        <v>3.5467556109357042E-2</v>
      </c>
    </row>
    <row r="1332" spans="3:10" x14ac:dyDescent="0.25">
      <c r="C1332" s="82">
        <v>8.7025496174904394E-3</v>
      </c>
      <c r="D1332" s="89">
        <v>1.1171458946054525E-2</v>
      </c>
      <c r="E1332" s="89">
        <v>1.3097444241483834E-2</v>
      </c>
      <c r="F1332" s="89">
        <v>1.4594649401418497E-2</v>
      </c>
      <c r="G1332" s="90">
        <v>1.5852022339864522E-2</v>
      </c>
      <c r="H1332" s="90">
        <v>1.6949743717902976E-2</v>
      </c>
      <c r="I1332" s="90">
        <v>1.8065671036975883E-2</v>
      </c>
      <c r="J1332" s="90">
        <v>1.9243730941808677E-2</v>
      </c>
    </row>
    <row r="1333" spans="3:10" x14ac:dyDescent="0.25">
      <c r="C1333" s="82">
        <v>7.3786284855073816E-3</v>
      </c>
      <c r="D1333" s="89">
        <v>1.0837611948092345E-2</v>
      </c>
      <c r="E1333" s="89">
        <v>1.3893288507138635E-2</v>
      </c>
      <c r="F1333" s="89">
        <v>1.6320258107597851E-2</v>
      </c>
      <c r="G1333" s="90">
        <v>1.8142789916440541E-2</v>
      </c>
      <c r="H1333" s="90">
        <v>1.9385124460825697E-2</v>
      </c>
      <c r="I1333" s="90">
        <v>2.0247239284267585E-2</v>
      </c>
      <c r="J1333" s="90">
        <v>2.0800979245403355E-2</v>
      </c>
    </row>
    <row r="1334" spans="3:10" x14ac:dyDescent="0.25">
      <c r="C1334" s="82">
        <v>1.3520868895243064E-2</v>
      </c>
      <c r="D1334" s="89">
        <v>2.14229993310401E-2</v>
      </c>
      <c r="E1334" s="89">
        <v>2.8690959187335358E-2</v>
      </c>
      <c r="F1334" s="89">
        <v>3.4606652405953904E-2</v>
      </c>
      <c r="G1334" s="90">
        <v>3.9167533187430652E-2</v>
      </c>
      <c r="H1334" s="90">
        <v>4.242022935517515E-2</v>
      </c>
      <c r="I1334" s="90">
        <v>4.475207473164184E-2</v>
      </c>
      <c r="J1334" s="90">
        <v>4.6210633404553537E-2</v>
      </c>
    </row>
    <row r="1335" spans="3:10" x14ac:dyDescent="0.25">
      <c r="C1335" s="82">
        <v>3.1203366255937684E-2</v>
      </c>
      <c r="D1335" s="89">
        <v>3.82775222220815E-2</v>
      </c>
      <c r="E1335" s="89">
        <v>4.2788974610567763E-2</v>
      </c>
      <c r="F1335" s="89">
        <v>4.5398939615846151E-2</v>
      </c>
      <c r="G1335" s="90">
        <v>4.6894092795805413E-2</v>
      </c>
      <c r="H1335" s="90">
        <v>4.7600232154124338E-2</v>
      </c>
      <c r="I1335" s="90">
        <v>4.8019047627896813E-2</v>
      </c>
      <c r="J1335" s="90">
        <v>4.8187936654074837E-2</v>
      </c>
    </row>
    <row r="1336" spans="3:10" x14ac:dyDescent="0.25">
      <c r="C1336" s="82">
        <v>4.1211975311270001E-3</v>
      </c>
      <c r="D1336" s="89">
        <v>7.1752700388247465E-3</v>
      </c>
      <c r="E1336" s="89">
        <v>1.0460703938696249E-2</v>
      </c>
      <c r="F1336" s="89">
        <v>1.364648997521912E-2</v>
      </c>
      <c r="G1336" s="90">
        <v>1.6642078292602544E-2</v>
      </c>
      <c r="H1336" s="90">
        <v>1.9399314857691044E-2</v>
      </c>
      <c r="I1336" s="90">
        <v>2.205502762468288E-2</v>
      </c>
      <c r="J1336" s="90">
        <v>2.4621473633740565E-2</v>
      </c>
    </row>
    <row r="1337" spans="3:10" x14ac:dyDescent="0.25">
      <c r="C1337" s="82">
        <v>7.2709274487277676E-3</v>
      </c>
      <c r="D1337" s="89">
        <v>1.0496639742985349E-2</v>
      </c>
      <c r="E1337" s="89">
        <v>1.3286007253601323E-2</v>
      </c>
      <c r="F1337" s="89">
        <v>1.5537511885195756E-2</v>
      </c>
      <c r="G1337" s="90">
        <v>1.7347189138484605E-2</v>
      </c>
      <c r="H1337" s="90">
        <v>1.874947350902138E-2</v>
      </c>
      <c r="I1337" s="90">
        <v>1.9899933741236268E-2</v>
      </c>
      <c r="J1337" s="90">
        <v>2.0804382733119804E-2</v>
      </c>
    </row>
    <row r="1338" spans="3:10" x14ac:dyDescent="0.25">
      <c r="C1338" s="82">
        <v>1.3021507741299541E-2</v>
      </c>
      <c r="D1338" s="89">
        <v>1.6039490177622243E-2</v>
      </c>
      <c r="E1338" s="89">
        <v>1.8350483480997003E-2</v>
      </c>
      <c r="F1338" s="89">
        <v>2.0122026893660893E-2</v>
      </c>
      <c r="G1338" s="90">
        <v>2.1538952411192313E-2</v>
      </c>
      <c r="H1338" s="90">
        <v>2.2605304136724982E-2</v>
      </c>
      <c r="I1338" s="90">
        <v>2.3450253258901193E-2</v>
      </c>
      <c r="J1338" s="90">
        <v>2.4026109008650747E-2</v>
      </c>
    </row>
    <row r="1339" spans="3:10" x14ac:dyDescent="0.25">
      <c r="C1339" s="82">
        <v>1.8626384406401349E-2</v>
      </c>
      <c r="D1339" s="89">
        <v>2.1255110566308761E-2</v>
      </c>
      <c r="E1339" s="89">
        <v>2.3027235100870264E-2</v>
      </c>
      <c r="F1339" s="89">
        <v>2.426043204691461E-2</v>
      </c>
      <c r="G1339" s="90">
        <v>2.5219917284420419E-2</v>
      </c>
      <c r="H1339" s="90">
        <v>2.5940209152474351E-2</v>
      </c>
      <c r="I1339" s="90">
        <v>2.6600597782390916E-2</v>
      </c>
      <c r="J1339" s="90">
        <v>2.7171059430035584E-2</v>
      </c>
    </row>
    <row r="1340" spans="3:10" x14ac:dyDescent="0.25">
      <c r="C1340" s="82">
        <v>2.1125700712642078E-2</v>
      </c>
      <c r="D1340" s="89">
        <v>3.0662242497956228E-2</v>
      </c>
      <c r="E1340" s="89">
        <v>3.7881586374901376E-2</v>
      </c>
      <c r="F1340" s="89">
        <v>4.2606689263078763E-2</v>
      </c>
      <c r="G1340" s="90">
        <v>4.5468654650432552E-2</v>
      </c>
      <c r="H1340" s="90">
        <v>4.688053681386168E-2</v>
      </c>
      <c r="I1340" s="90">
        <v>4.7429751038731559E-2</v>
      </c>
      <c r="J1340" s="90">
        <v>4.7208615100618197E-2</v>
      </c>
    </row>
    <row r="1341" spans="3:10" x14ac:dyDescent="0.25">
      <c r="C1341" s="82">
        <v>1.6927551979867169E-2</v>
      </c>
      <c r="D1341" s="89">
        <v>2.2358255093959084E-2</v>
      </c>
      <c r="E1341" s="89">
        <v>2.6416062565751502E-2</v>
      </c>
      <c r="F1341" s="89">
        <v>2.9224126811463448E-2</v>
      </c>
      <c r="G1341" s="90">
        <v>3.113669701308815E-2</v>
      </c>
      <c r="H1341" s="90">
        <v>3.2291470525881098E-2</v>
      </c>
      <c r="I1341" s="90">
        <v>3.2984427210323075E-2</v>
      </c>
      <c r="J1341" s="90">
        <v>3.3221734747742745E-2</v>
      </c>
    </row>
    <row r="1342" spans="3:10" x14ac:dyDescent="0.25">
      <c r="C1342" s="82">
        <v>1.8279717270448262E-2</v>
      </c>
      <c r="D1342" s="89">
        <v>2.2729687575514326E-2</v>
      </c>
      <c r="E1342" s="89">
        <v>2.626262454382372E-2</v>
      </c>
      <c r="F1342" s="89">
        <v>2.9127789467222436E-2</v>
      </c>
      <c r="G1342" s="90">
        <v>3.1646009614800193E-2</v>
      </c>
      <c r="H1342" s="90">
        <v>3.3896956387346036E-2</v>
      </c>
      <c r="I1342" s="90">
        <v>3.6142407261579849E-2</v>
      </c>
      <c r="J1342" s="90">
        <v>3.8355370854753462E-2</v>
      </c>
    </row>
    <row r="1343" spans="3:10" x14ac:dyDescent="0.25">
      <c r="C1343" s="82">
        <v>1.4320144847629512E-2</v>
      </c>
      <c r="D1343" s="89">
        <v>1.9174102362434487E-2</v>
      </c>
      <c r="E1343" s="89">
        <v>2.2960511056049241E-2</v>
      </c>
      <c r="F1343" s="89">
        <v>2.5678667932581042E-2</v>
      </c>
      <c r="G1343" s="90">
        <v>2.7580110188851356E-2</v>
      </c>
      <c r="H1343" s="90">
        <v>2.8783606886303607E-2</v>
      </c>
      <c r="I1343" s="90">
        <v>2.9585577057622818E-2</v>
      </c>
      <c r="J1343" s="90">
        <v>3.0038792601982788E-2</v>
      </c>
    </row>
    <row r="1344" spans="3:10" x14ac:dyDescent="0.25">
      <c r="C1344" s="82">
        <v>1.9942305428652368E-2</v>
      </c>
      <c r="D1344" s="89">
        <v>3.0355107829987724E-2</v>
      </c>
      <c r="E1344" s="89">
        <v>3.8777528860762182E-2</v>
      </c>
      <c r="F1344" s="89">
        <v>4.4398079538742995E-2</v>
      </c>
      <c r="G1344" s="90">
        <v>4.7519973146276241E-2</v>
      </c>
      <c r="H1344" s="90">
        <v>4.8505669238727608E-2</v>
      </c>
      <c r="I1344" s="90">
        <v>4.8063656604593018E-2</v>
      </c>
      <c r="J1344" s="90">
        <v>4.6458479421212943E-2</v>
      </c>
    </row>
    <row r="1345" spans="3:10" x14ac:dyDescent="0.25">
      <c r="C1345" s="82">
        <v>1.5731572496117927E-2</v>
      </c>
      <c r="D1345" s="89">
        <v>1.863989318505439E-2</v>
      </c>
      <c r="E1345" s="89">
        <v>2.0769756146278597E-2</v>
      </c>
      <c r="F1345" s="89">
        <v>2.2374762865653638E-2</v>
      </c>
      <c r="G1345" s="90">
        <v>2.3701995055414343E-2</v>
      </c>
      <c r="H1345" s="90">
        <v>2.4796951257390273E-2</v>
      </c>
      <c r="I1345" s="90">
        <v>2.5844129550004331E-2</v>
      </c>
      <c r="J1345" s="90">
        <v>2.6828784399745873E-2</v>
      </c>
    </row>
    <row r="1346" spans="3:10" x14ac:dyDescent="0.25">
      <c r="C1346" s="82">
        <v>3.3080597900348647E-3</v>
      </c>
      <c r="D1346" s="89">
        <v>5.83890788075181E-3</v>
      </c>
      <c r="E1346" s="89">
        <v>8.4723611483389881E-3</v>
      </c>
      <c r="F1346" s="89">
        <v>1.0803340605044932E-2</v>
      </c>
      <c r="G1346" s="90">
        <v>1.2661108896762792E-2</v>
      </c>
      <c r="H1346" s="90">
        <v>1.3968336512733329E-2</v>
      </c>
      <c r="I1346" s="90">
        <v>1.4833514651691958E-2</v>
      </c>
      <c r="J1346" s="90">
        <v>1.5305036919364622E-2</v>
      </c>
    </row>
    <row r="1347" spans="3:10" x14ac:dyDescent="0.25">
      <c r="C1347" s="82">
        <v>1.6038309566874787E-3</v>
      </c>
      <c r="D1347" s="89">
        <v>2.9833882860853243E-3</v>
      </c>
      <c r="E1347" s="89">
        <v>4.6945341045144771E-3</v>
      </c>
      <c r="F1347" s="89">
        <v>6.6005645868668153E-3</v>
      </c>
      <c r="G1347" s="90">
        <v>8.6064831766614839E-3</v>
      </c>
      <c r="H1347" s="90">
        <v>1.0613986681151688E-2</v>
      </c>
      <c r="I1347" s="90">
        <v>1.263411809308765E-2</v>
      </c>
      <c r="J1347" s="90">
        <v>1.4639051700899611E-2</v>
      </c>
    </row>
    <row r="1348" spans="3:10" x14ac:dyDescent="0.25">
      <c r="C1348" s="82">
        <v>2.4855316511692521E-2</v>
      </c>
      <c r="D1348" s="89">
        <v>2.7148400433010773E-2</v>
      </c>
      <c r="E1348" s="89">
        <v>2.8202794962421372E-2</v>
      </c>
      <c r="F1348" s="89">
        <v>2.8631708315059855E-2</v>
      </c>
      <c r="G1348" s="90">
        <v>2.8831355772140761E-2</v>
      </c>
      <c r="H1348" s="90">
        <v>2.8840711647998774E-2</v>
      </c>
      <c r="I1348" s="90">
        <v>2.8826602682453708E-2</v>
      </c>
      <c r="J1348" s="90">
        <v>2.8715653076575233E-2</v>
      </c>
    </row>
    <row r="1349" spans="3:10" x14ac:dyDescent="0.25">
      <c r="C1349" s="82">
        <v>7.2104332654307586E-3</v>
      </c>
      <c r="D1349" s="89">
        <v>1.1075084567333195E-2</v>
      </c>
      <c r="E1349" s="89">
        <v>1.4549711585791891E-2</v>
      </c>
      <c r="F1349" s="89">
        <v>1.728096919813189E-2</v>
      </c>
      <c r="G1349" s="90">
        <v>1.9236382588632004E-2</v>
      </c>
      <c r="H1349" s="90">
        <v>2.0416235434363609E-2</v>
      </c>
      <c r="I1349" s="90">
        <v>2.1020392308393646E-2</v>
      </c>
      <c r="J1349" s="90">
        <v>2.1121030537365134E-2</v>
      </c>
    </row>
    <row r="1350" spans="3:10" x14ac:dyDescent="0.25">
      <c r="C1350" s="82">
        <v>0.15748400445555791</v>
      </c>
      <c r="D1350" s="89">
        <v>0.11628141211352008</v>
      </c>
      <c r="E1350" s="89">
        <v>9.168632020146561E-2</v>
      </c>
      <c r="F1350" s="89">
        <v>7.6629025279307858E-2</v>
      </c>
      <c r="G1350" s="90">
        <v>6.7222813136925574E-2</v>
      </c>
      <c r="H1350" s="90">
        <v>6.0961125943993819E-2</v>
      </c>
      <c r="I1350" s="90">
        <v>5.6849770657377244E-2</v>
      </c>
      <c r="J1350" s="90">
        <v>5.3987036619885687E-2</v>
      </c>
    </row>
    <row r="1351" spans="3:10" x14ac:dyDescent="0.25">
      <c r="C1351" s="82">
        <v>8.2774791949756579E-3</v>
      </c>
      <c r="D1351" s="89">
        <v>1.0939454590780726E-2</v>
      </c>
      <c r="E1351" s="89">
        <v>1.3234808036271277E-2</v>
      </c>
      <c r="F1351" s="89">
        <v>1.515132487557358E-2</v>
      </c>
      <c r="G1351" s="90">
        <v>1.6779293516024609E-2</v>
      </c>
      <c r="H1351" s="90">
        <v>1.8138977584160873E-2</v>
      </c>
      <c r="I1351" s="90">
        <v>1.9387730572363492E-2</v>
      </c>
      <c r="J1351" s="90">
        <v>2.0556850603024247E-2</v>
      </c>
    </row>
    <row r="1352" spans="3:10" x14ac:dyDescent="0.25">
      <c r="C1352" s="82">
        <v>9.6947858487949192E-4</v>
      </c>
      <c r="D1352" s="89">
        <v>2.1433003797064476E-3</v>
      </c>
      <c r="E1352" s="89">
        <v>3.7307838397977917E-3</v>
      </c>
      <c r="F1352" s="89">
        <v>5.5053422480250908E-3</v>
      </c>
      <c r="G1352" s="90">
        <v>7.2492325846181781E-3</v>
      </c>
      <c r="H1352" s="90">
        <v>8.7747398770297146E-3</v>
      </c>
      <c r="I1352" s="90">
        <v>1.0033987541353697E-2</v>
      </c>
      <c r="J1352" s="90">
        <v>1.0987317502646077E-2</v>
      </c>
    </row>
    <row r="1353" spans="3:10" x14ac:dyDescent="0.25">
      <c r="C1353" s="82">
        <v>6.798628654769108E-3</v>
      </c>
      <c r="D1353" s="89">
        <v>1.1447281753919819E-2</v>
      </c>
      <c r="E1353" s="89">
        <v>1.5909803779301956E-2</v>
      </c>
      <c r="F1353" s="89">
        <v>1.9548765758763059E-2</v>
      </c>
      <c r="G1353" s="90">
        <v>2.2219831381524596E-2</v>
      </c>
      <c r="H1353" s="90">
        <v>2.3916516858886735E-2</v>
      </c>
      <c r="I1353" s="90">
        <v>2.4901050686281997E-2</v>
      </c>
      <c r="J1353" s="90">
        <v>2.5285320679165169E-2</v>
      </c>
    </row>
    <row r="1354" spans="3:10" x14ac:dyDescent="0.25">
      <c r="C1354" s="82">
        <v>6.0291344389557029E-2</v>
      </c>
      <c r="D1354" s="89">
        <v>6.2492390124316739E-2</v>
      </c>
      <c r="E1354" s="89">
        <v>6.2114633968563739E-2</v>
      </c>
      <c r="F1354" s="89">
        <v>6.0840074910946798E-2</v>
      </c>
      <c r="G1354" s="90">
        <v>5.9564357516930677E-2</v>
      </c>
      <c r="H1354" s="90">
        <v>5.8303384821188194E-2</v>
      </c>
      <c r="I1354" s="90">
        <v>5.7292023174592747E-2</v>
      </c>
      <c r="J1354" s="90">
        <v>5.6261637884088708E-2</v>
      </c>
    </row>
    <row r="1355" spans="3:10" x14ac:dyDescent="0.25">
      <c r="C1355" s="82">
        <v>1.0458041747014602E-2</v>
      </c>
      <c r="D1355" s="89">
        <v>1.7499780314650343E-2</v>
      </c>
      <c r="E1355" s="89">
        <v>2.4271649725917284E-2</v>
      </c>
      <c r="F1355" s="89">
        <v>2.9826373289587486E-2</v>
      </c>
      <c r="G1355" s="90">
        <v>3.3930722782238701E-2</v>
      </c>
      <c r="H1355" s="90">
        <v>3.6536731262493745E-2</v>
      </c>
      <c r="I1355" s="90">
        <v>3.7995337728027316E-2</v>
      </c>
      <c r="J1355" s="90">
        <v>3.8425206001966257E-2</v>
      </c>
    </row>
    <row r="1356" spans="3:10" x14ac:dyDescent="0.25">
      <c r="C1356" s="82">
        <v>1.6803382783967245E-3</v>
      </c>
      <c r="D1356" s="89">
        <v>3.6081641960340771E-3</v>
      </c>
      <c r="E1356" s="89">
        <v>6.0406587225771457E-3</v>
      </c>
      <c r="F1356" s="89">
        <v>8.5509346391862036E-3</v>
      </c>
      <c r="G1356" s="90">
        <v>1.0817362185903654E-2</v>
      </c>
      <c r="H1356" s="90">
        <v>1.2622138817330812E-2</v>
      </c>
      <c r="I1356" s="90">
        <v>1.396759184377074E-2</v>
      </c>
      <c r="J1356" s="90">
        <v>1.4855533394768684E-2</v>
      </c>
    </row>
    <row r="1357" spans="3:10" x14ac:dyDescent="0.25">
      <c r="C1357" s="82">
        <v>9.8343060615287588E-3</v>
      </c>
      <c r="D1357" s="89">
        <v>1.512232485489539E-2</v>
      </c>
      <c r="E1357" s="89">
        <v>2.0229489418053179E-2</v>
      </c>
      <c r="F1357" s="89">
        <v>2.4686233672875355E-2</v>
      </c>
      <c r="G1357" s="90">
        <v>2.8369069981114364E-2</v>
      </c>
      <c r="H1357" s="90">
        <v>3.1171303865351767E-2</v>
      </c>
      <c r="I1357" s="90">
        <v>3.3283584485970304E-2</v>
      </c>
      <c r="J1357" s="90">
        <v>3.4702439345467372E-2</v>
      </c>
    </row>
    <row r="1358" spans="3:10" x14ac:dyDescent="0.25">
      <c r="C1358" s="82">
        <v>7.7758739426089969E-3</v>
      </c>
      <c r="D1358" s="89">
        <v>1.1132482170005497E-2</v>
      </c>
      <c r="E1358" s="89">
        <v>1.4129633957919534E-2</v>
      </c>
      <c r="F1358" s="89">
        <v>1.6622265708749719E-2</v>
      </c>
      <c r="G1358" s="90">
        <v>1.8646088543944186E-2</v>
      </c>
      <c r="H1358" s="90">
        <v>2.0187053821129165E-2</v>
      </c>
      <c r="I1358" s="90">
        <v>2.1391257528293951E-2</v>
      </c>
      <c r="J1358" s="90">
        <v>2.2269997093243565E-2</v>
      </c>
    </row>
    <row r="1359" spans="3:10" x14ac:dyDescent="0.25">
      <c r="C1359" s="82">
        <v>1.0142983899731414E-2</v>
      </c>
      <c r="D1359" s="89">
        <v>1.3533448929542367E-2</v>
      </c>
      <c r="E1359" s="89">
        <v>1.6452669347458641E-2</v>
      </c>
      <c r="F1359" s="89">
        <v>1.8814301568748876E-2</v>
      </c>
      <c r="G1359" s="90">
        <v>2.0652180447801618E-2</v>
      </c>
      <c r="H1359" s="90">
        <v>2.1916499088867114E-2</v>
      </c>
      <c r="I1359" s="90">
        <v>2.2736920649038487E-2</v>
      </c>
      <c r="J1359" s="90">
        <v>2.3108288070563889E-2</v>
      </c>
    </row>
    <row r="1360" spans="3:10" x14ac:dyDescent="0.25">
      <c r="C1360" s="82">
        <v>8.6308311661315307E-2</v>
      </c>
      <c r="D1360" s="89">
        <v>6.7373868026003467E-2</v>
      </c>
      <c r="E1360" s="89">
        <v>5.5009054290294256E-2</v>
      </c>
      <c r="F1360" s="89">
        <v>4.6951695294658098E-2</v>
      </c>
      <c r="G1360" s="90">
        <v>4.1698414406718232E-2</v>
      </c>
      <c r="H1360" s="90">
        <v>3.8076212198836945E-2</v>
      </c>
      <c r="I1360" s="90">
        <v>3.5635079293423612E-2</v>
      </c>
      <c r="J1360" s="90">
        <v>3.3899132392662283E-2</v>
      </c>
    </row>
    <row r="1361" spans="3:10" x14ac:dyDescent="0.25">
      <c r="C1361" s="82">
        <v>1.066965123397285E-2</v>
      </c>
      <c r="D1361" s="89">
        <v>1.6181807931201352E-2</v>
      </c>
      <c r="E1361" s="89">
        <v>2.1013083058216659E-2</v>
      </c>
      <c r="F1361" s="89">
        <v>2.4755748789698113E-2</v>
      </c>
      <c r="G1361" s="90">
        <v>2.7486479257283418E-2</v>
      </c>
      <c r="H1361" s="90">
        <v>2.9303780532453607E-2</v>
      </c>
      <c r="I1361" s="90">
        <v>3.0547403013334112E-2</v>
      </c>
      <c r="J1361" s="90">
        <v>3.1329036361179674E-2</v>
      </c>
    </row>
    <row r="1362" spans="3:10" x14ac:dyDescent="0.25">
      <c r="C1362" s="82">
        <v>1.7867638421822404E-3</v>
      </c>
      <c r="D1362" s="89">
        <v>3.6904174486788702E-3</v>
      </c>
      <c r="E1362" s="89">
        <v>6.0710541479383883E-3</v>
      </c>
      <c r="F1362" s="89">
        <v>8.6003154827883638E-3</v>
      </c>
      <c r="G1362" s="90">
        <v>1.1060120179033255E-2</v>
      </c>
      <c r="H1362" s="90">
        <v>1.3298484930326412E-2</v>
      </c>
      <c r="I1362" s="90">
        <v>1.5343539443539065E-2</v>
      </c>
      <c r="J1362" s="90">
        <v>1.7186276175669844E-2</v>
      </c>
    </row>
    <row r="1363" spans="3:10" x14ac:dyDescent="0.25">
      <c r="C1363" s="82">
        <v>7.0464807548232342E-3</v>
      </c>
      <c r="D1363" s="89">
        <v>8.3597364117594056E-3</v>
      </c>
      <c r="E1363" s="89">
        <v>9.35825115819406E-3</v>
      </c>
      <c r="F1363" s="89">
        <v>1.0139113353820901E-2</v>
      </c>
      <c r="G1363" s="90">
        <v>1.0798914580890516E-2</v>
      </c>
      <c r="H1363" s="90">
        <v>1.1350434137828994E-2</v>
      </c>
      <c r="I1363" s="90">
        <v>1.1878431066906954E-2</v>
      </c>
      <c r="J1363" s="90">
        <v>1.2384212507199262E-2</v>
      </c>
    </row>
    <row r="1364" spans="3:10" x14ac:dyDescent="0.25">
      <c r="C1364" s="82">
        <v>1.3465851100835091E-2</v>
      </c>
      <c r="D1364" s="89">
        <v>1.6606782050704597E-2</v>
      </c>
      <c r="E1364" s="89">
        <v>1.9034281118188539E-2</v>
      </c>
      <c r="F1364" s="89">
        <v>2.078757299191502E-2</v>
      </c>
      <c r="G1364" s="90">
        <v>2.19710196290323E-2</v>
      </c>
      <c r="H1364" s="90">
        <v>2.2567444032931625E-2</v>
      </c>
      <c r="I1364" s="90">
        <v>2.2739867489637123E-2</v>
      </c>
      <c r="J1364" s="90">
        <v>2.2509017296414312E-2</v>
      </c>
    </row>
    <row r="1365" spans="3:10" x14ac:dyDescent="0.25">
      <c r="C1365" s="82">
        <v>5.5068108304915785E-2</v>
      </c>
      <c r="D1365" s="89">
        <v>4.5338511259340145E-2</v>
      </c>
      <c r="E1365" s="89">
        <v>3.9237902864108318E-2</v>
      </c>
      <c r="F1365" s="89">
        <v>3.5356974275482504E-2</v>
      </c>
      <c r="G1365" s="90">
        <v>3.284463433126824E-2</v>
      </c>
      <c r="H1365" s="90">
        <v>3.1013005893155393E-2</v>
      </c>
      <c r="I1365" s="90">
        <v>2.9667368420570932E-2</v>
      </c>
      <c r="J1365" s="90">
        <v>2.8542251380700236E-2</v>
      </c>
    </row>
    <row r="1366" spans="3:10" x14ac:dyDescent="0.25">
      <c r="C1366" s="82">
        <v>6.3578125373041482E-3</v>
      </c>
      <c r="D1366" s="89">
        <v>9.579250334231541E-3</v>
      </c>
      <c r="E1366" s="89">
        <v>1.2559630376064036E-2</v>
      </c>
      <c r="F1366" s="89">
        <v>1.5065621193500134E-2</v>
      </c>
      <c r="G1366" s="90">
        <v>1.7087956460108772E-2</v>
      </c>
      <c r="H1366" s="90">
        <v>1.8616034108153837E-2</v>
      </c>
      <c r="I1366" s="90">
        <v>1.9804398033231294E-2</v>
      </c>
      <c r="J1366" s="90">
        <v>2.0683860509801259E-2</v>
      </c>
    </row>
    <row r="1367" spans="3:10" x14ac:dyDescent="0.25">
      <c r="C1367" s="82">
        <v>3.1025067764689551E-2</v>
      </c>
      <c r="D1367" s="89">
        <v>3.0165402738386124E-2</v>
      </c>
      <c r="E1367" s="89">
        <v>2.9253332403141798E-2</v>
      </c>
      <c r="F1367" s="89">
        <v>2.8492923567014369E-2</v>
      </c>
      <c r="G1367" s="90">
        <v>2.7961349082694296E-2</v>
      </c>
      <c r="H1367" s="90">
        <v>2.7519834361512466E-2</v>
      </c>
      <c r="I1367" s="90">
        <v>2.7246076877414E-2</v>
      </c>
      <c r="J1367" s="90">
        <v>2.7034177137706995E-2</v>
      </c>
    </row>
    <row r="1368" spans="3:10" x14ac:dyDescent="0.25">
      <c r="C1368" s="82">
        <v>5.3027871033103323E-3</v>
      </c>
      <c r="D1368" s="89">
        <v>8.3070303254352759E-3</v>
      </c>
      <c r="E1368" s="89">
        <v>1.1150329747122701E-2</v>
      </c>
      <c r="F1368" s="89">
        <v>1.3575822706559498E-2</v>
      </c>
      <c r="G1368" s="90">
        <v>1.5579321844655863E-2</v>
      </c>
      <c r="H1368" s="90">
        <v>1.718680052716913E-2</v>
      </c>
      <c r="I1368" s="90">
        <v>1.8584805796436472E-2</v>
      </c>
      <c r="J1368" s="90">
        <v>1.9843495598523862E-2</v>
      </c>
    </row>
    <row r="1369" spans="3:10" x14ac:dyDescent="0.25">
      <c r="C1369" s="82">
        <v>5.4278990023878398E-3</v>
      </c>
      <c r="D1369" s="89">
        <v>8.9547843811608567E-3</v>
      </c>
      <c r="E1369" s="89">
        <v>1.2558103509775313E-2</v>
      </c>
      <c r="F1369" s="89">
        <v>1.5857733735597603E-2</v>
      </c>
      <c r="G1369" s="90">
        <v>1.8732373920869166E-2</v>
      </c>
      <c r="H1369" s="90">
        <v>2.1099793335558479E-2</v>
      </c>
      <c r="I1369" s="90">
        <v>2.30890086037005E-2</v>
      </c>
      <c r="J1369" s="90">
        <v>2.4705210886340742E-2</v>
      </c>
    </row>
    <row r="1370" spans="3:10" x14ac:dyDescent="0.25">
      <c r="C1370" s="82">
        <v>1.3226996288796627E-2</v>
      </c>
      <c r="D1370" s="89">
        <v>1.6692499429293496E-2</v>
      </c>
      <c r="E1370" s="89">
        <v>1.9317341440132078E-2</v>
      </c>
      <c r="F1370" s="89">
        <v>2.1303953645452834E-2</v>
      </c>
      <c r="G1370" s="90">
        <v>2.294526613525566E-2</v>
      </c>
      <c r="H1370" s="90">
        <v>2.4358916967631806E-2</v>
      </c>
      <c r="I1370" s="90">
        <v>2.5784785969770619E-2</v>
      </c>
      <c r="J1370" s="90">
        <v>2.7247838758809161E-2</v>
      </c>
    </row>
    <row r="1371" spans="3:10" x14ac:dyDescent="0.25">
      <c r="C1371" s="82">
        <v>2.238895514829494E-3</v>
      </c>
      <c r="D1371" s="89">
        <v>4.0862994162722838E-3</v>
      </c>
      <c r="E1371" s="89">
        <v>6.1277889185276969E-3</v>
      </c>
      <c r="F1371" s="89">
        <v>8.0572420436719142E-3</v>
      </c>
      <c r="G1371" s="90">
        <v>9.7163243667735769E-3</v>
      </c>
      <c r="H1371" s="90">
        <v>1.1017915406876499E-2</v>
      </c>
      <c r="I1371" s="90">
        <v>1.2027839729754027E-2</v>
      </c>
      <c r="J1371" s="90">
        <v>1.2771434871651503E-2</v>
      </c>
    </row>
    <row r="1372" spans="3:10" x14ac:dyDescent="0.25">
      <c r="C1372" s="82">
        <v>1.6581309843306281E-2</v>
      </c>
      <c r="D1372" s="89">
        <v>1.9300392792030486E-2</v>
      </c>
      <c r="E1372" s="89">
        <v>2.1168645182037805E-2</v>
      </c>
      <c r="F1372" s="89">
        <v>2.241157269808338E-2</v>
      </c>
      <c r="G1372" s="90">
        <v>2.3232961594111368E-2</v>
      </c>
      <c r="H1372" s="90">
        <v>2.3642706082204701E-2</v>
      </c>
      <c r="I1372" s="90">
        <v>2.380077509140081E-2</v>
      </c>
      <c r="J1372" s="90">
        <v>2.3693953696515106E-2</v>
      </c>
    </row>
    <row r="1373" spans="3:10" x14ac:dyDescent="0.25">
      <c r="C1373" s="82">
        <v>1.8491716847374676E-2</v>
      </c>
      <c r="D1373" s="89">
        <v>2.558774886877228E-2</v>
      </c>
      <c r="E1373" s="89">
        <v>3.0825945704365715E-2</v>
      </c>
      <c r="F1373" s="89">
        <v>3.4206490247636723E-2</v>
      </c>
      <c r="G1373" s="90">
        <v>3.6262497416076046E-2</v>
      </c>
      <c r="H1373" s="90">
        <v>3.7358360765404462E-2</v>
      </c>
      <c r="I1373" s="90">
        <v>3.8023887657771115E-2</v>
      </c>
      <c r="J1373" s="90">
        <v>3.8397958854332302E-2</v>
      </c>
    </row>
    <row r="1374" spans="3:10" x14ac:dyDescent="0.25">
      <c r="C1374" s="82">
        <v>2.5616165251433737E-3</v>
      </c>
      <c r="D1374" s="89">
        <v>4.0462793609276461E-3</v>
      </c>
      <c r="E1374" s="89">
        <v>5.6214708369703255E-3</v>
      </c>
      <c r="F1374" s="89">
        <v>7.1532065817875856E-3</v>
      </c>
      <c r="G1374" s="90">
        <v>8.5747609688755586E-3</v>
      </c>
      <c r="H1374" s="90">
        <v>9.821373714346264E-3</v>
      </c>
      <c r="I1374" s="90">
        <v>1.0934779403587384E-2</v>
      </c>
      <c r="J1374" s="90">
        <v>1.191763262818493E-2</v>
      </c>
    </row>
    <row r="1375" spans="3:10" x14ac:dyDescent="0.25">
      <c r="C1375" s="82">
        <v>5.8047312582083156E-2</v>
      </c>
      <c r="D1375" s="89">
        <v>6.0480107975822331E-2</v>
      </c>
      <c r="E1375" s="89">
        <v>5.9495280705515997E-2</v>
      </c>
      <c r="F1375" s="89">
        <v>5.6996074654414398E-2</v>
      </c>
      <c r="G1375" s="90">
        <v>5.4077833977147036E-2</v>
      </c>
      <c r="H1375" s="90">
        <v>5.092899112671017E-2</v>
      </c>
      <c r="I1375" s="90">
        <v>4.7879828812770336E-2</v>
      </c>
      <c r="J1375" s="90">
        <v>4.4798289946374435E-2</v>
      </c>
    </row>
    <row r="1376" spans="3:10" x14ac:dyDescent="0.25">
      <c r="C1376" s="82">
        <v>3.2292299011886454E-2</v>
      </c>
      <c r="D1376" s="89">
        <v>3.6186472799981204E-2</v>
      </c>
      <c r="E1376" s="89">
        <v>3.7801175477842543E-2</v>
      </c>
      <c r="F1376" s="89">
        <v>3.81029918777488E-2</v>
      </c>
      <c r="G1376" s="90">
        <v>3.7809045560974731E-2</v>
      </c>
      <c r="H1376" s="90">
        <v>3.7117651919639061E-2</v>
      </c>
      <c r="I1376" s="90">
        <v>3.6342821713992349E-2</v>
      </c>
      <c r="J1376" s="90">
        <v>3.5451336193582102E-2</v>
      </c>
    </row>
    <row r="1377" spans="3:10" x14ac:dyDescent="0.25">
      <c r="C1377" s="82">
        <v>9.5268618983504055E-3</v>
      </c>
      <c r="D1377" s="89">
        <v>1.2775265571054593E-2</v>
      </c>
      <c r="E1377" s="89">
        <v>1.5347270140746671E-2</v>
      </c>
      <c r="F1377" s="89">
        <v>1.722763102189134E-2</v>
      </c>
      <c r="G1377" s="90">
        <v>1.8567044337893614E-2</v>
      </c>
      <c r="H1377" s="90">
        <v>1.9433934936682367E-2</v>
      </c>
      <c r="I1377" s="90">
        <v>2.002705659479043E-2</v>
      </c>
      <c r="J1377" s="90">
        <v>2.0391531589391176E-2</v>
      </c>
    </row>
    <row r="1378" spans="3:10" x14ac:dyDescent="0.25">
      <c r="C1378" s="82">
        <v>2.7774189713239655E-3</v>
      </c>
      <c r="D1378" s="89">
        <v>5.369345452900646E-3</v>
      </c>
      <c r="E1378" s="89">
        <v>8.3758243952300158E-3</v>
      </c>
      <c r="F1378" s="89">
        <v>1.1334059698313836E-2</v>
      </c>
      <c r="G1378" s="90">
        <v>1.3964590461824746E-2</v>
      </c>
      <c r="H1378" s="90">
        <v>1.6080451053999835E-2</v>
      </c>
      <c r="I1378" s="90">
        <v>1.7717091162455071E-2</v>
      </c>
      <c r="J1378" s="90">
        <v>1.8863278435092827E-2</v>
      </c>
    </row>
    <row r="1379" spans="3:10" x14ac:dyDescent="0.25">
      <c r="C1379" s="82">
        <v>8.723644199959789E-4</v>
      </c>
      <c r="D1379" s="89">
        <v>1.8109837706555103E-3</v>
      </c>
      <c r="E1379" s="89">
        <v>2.9982565322981239E-3</v>
      </c>
      <c r="F1379" s="89">
        <v>4.2504392469303147E-3</v>
      </c>
      <c r="G1379" s="90">
        <v>5.4185776363558178E-3</v>
      </c>
      <c r="H1379" s="90">
        <v>6.3888024953106283E-3</v>
      </c>
      <c r="I1379" s="90">
        <v>7.1527598002352451E-3</v>
      </c>
      <c r="J1379" s="90">
        <v>7.7053441610628578E-3</v>
      </c>
    </row>
    <row r="1380" spans="3:10" x14ac:dyDescent="0.25">
      <c r="C1380" s="82">
        <v>6.3279997929345695E-3</v>
      </c>
      <c r="D1380" s="89">
        <v>1.0378976989074522E-2</v>
      </c>
      <c r="E1380" s="89">
        <v>1.4125747447414967E-2</v>
      </c>
      <c r="F1380" s="89">
        <v>1.7161273133535E-2</v>
      </c>
      <c r="G1380" s="90">
        <v>1.9506473763564052E-2</v>
      </c>
      <c r="H1380" s="90">
        <v>2.1236162895504833E-2</v>
      </c>
      <c r="I1380" s="90">
        <v>2.2600340271642583E-2</v>
      </c>
      <c r="J1380" s="90">
        <v>2.3680249914801787E-2</v>
      </c>
    </row>
    <row r="1381" spans="3:10" x14ac:dyDescent="0.25">
      <c r="C1381" s="82">
        <v>1.8284473472107321E-2</v>
      </c>
      <c r="D1381" s="89">
        <v>2.4469264952602685E-2</v>
      </c>
      <c r="E1381" s="89">
        <v>2.9492177489550214E-2</v>
      </c>
      <c r="F1381" s="89">
        <v>3.3356018011359234E-2</v>
      </c>
      <c r="G1381" s="90">
        <v>3.6340152682943723E-2</v>
      </c>
      <c r="H1381" s="90">
        <v>3.8534409943117395E-2</v>
      </c>
      <c r="I1381" s="90">
        <v>4.0264789362647872E-2</v>
      </c>
      <c r="J1381" s="90">
        <v>4.1538016305197649E-2</v>
      </c>
    </row>
    <row r="1382" spans="3:10" x14ac:dyDescent="0.25">
      <c r="C1382" s="82">
        <v>3.2776194696243946E-2</v>
      </c>
      <c r="D1382" s="89">
        <v>3.5619979898177591E-2</v>
      </c>
      <c r="E1382" s="89">
        <v>3.6957519582804535E-2</v>
      </c>
      <c r="F1382" s="89">
        <v>3.7439121078291546E-2</v>
      </c>
      <c r="G1382" s="90">
        <v>3.7474661485259575E-2</v>
      </c>
      <c r="H1382" s="90">
        <v>3.7059725490504722E-2</v>
      </c>
      <c r="I1382" s="90">
        <v>3.6395619685446197E-2</v>
      </c>
      <c r="J1382" s="90">
        <v>3.5404199464480479E-2</v>
      </c>
    </row>
    <row r="1383" spans="3:10" x14ac:dyDescent="0.25">
      <c r="C1383" s="82">
        <v>3.7976549489697746E-2</v>
      </c>
      <c r="D1383" s="89">
        <v>4.0391136308602624E-2</v>
      </c>
      <c r="E1383" s="89">
        <v>4.1502203419296932E-2</v>
      </c>
      <c r="F1383" s="89">
        <v>4.2074992582427202E-2</v>
      </c>
      <c r="G1383" s="90">
        <v>4.2575786058684097E-2</v>
      </c>
      <c r="H1383" s="90">
        <v>4.2992952692050786E-2</v>
      </c>
      <c r="I1383" s="90">
        <v>4.3529717786318679E-2</v>
      </c>
      <c r="J1383" s="90">
        <v>4.4031142443579155E-2</v>
      </c>
    </row>
    <row r="1384" spans="3:10" x14ac:dyDescent="0.25">
      <c r="C1384" s="82">
        <v>1.7277403499119503E-2</v>
      </c>
      <c r="D1384" s="89">
        <v>2.2882249670272872E-2</v>
      </c>
      <c r="E1384" s="89">
        <v>2.7287019607048543E-2</v>
      </c>
      <c r="F1384" s="89">
        <v>3.0583754028587543E-2</v>
      </c>
      <c r="G1384" s="90">
        <v>3.3085116080464251E-2</v>
      </c>
      <c r="H1384" s="90">
        <v>3.4893635894054094E-2</v>
      </c>
      <c r="I1384" s="90">
        <v>3.6305203593338935E-2</v>
      </c>
      <c r="J1384" s="90">
        <v>3.7319473716022525E-2</v>
      </c>
    </row>
    <row r="1385" spans="3:10" x14ac:dyDescent="0.25">
      <c r="C1385" s="82">
        <v>1.8426536132619728E-2</v>
      </c>
      <c r="D1385" s="89">
        <v>2.6002245728025175E-2</v>
      </c>
      <c r="E1385" s="89">
        <v>3.1948533660989251E-2</v>
      </c>
      <c r="F1385" s="89">
        <v>3.6133697705377957E-2</v>
      </c>
      <c r="G1385" s="90">
        <v>3.8974587590000734E-2</v>
      </c>
      <c r="H1385" s="90">
        <v>4.0732541474970956E-2</v>
      </c>
      <c r="I1385" s="90">
        <v>4.1885924020423959E-2</v>
      </c>
      <c r="J1385" s="90">
        <v>4.2529413913116154E-2</v>
      </c>
    </row>
    <row r="1386" spans="3:10" x14ac:dyDescent="0.25">
      <c r="C1386" s="82">
        <v>4.2470385329133184E-3</v>
      </c>
      <c r="D1386" s="89">
        <v>8.0997662389591073E-3</v>
      </c>
      <c r="E1386" s="89">
        <v>1.2333572898787608E-2</v>
      </c>
      <c r="F1386" s="89">
        <v>1.6235435732893676E-2</v>
      </c>
      <c r="G1386" s="90">
        <v>1.9476803787328655E-2</v>
      </c>
      <c r="H1386" s="90">
        <v>2.1904146435191629E-2</v>
      </c>
      <c r="I1386" s="90">
        <v>2.3656681074728628E-2</v>
      </c>
      <c r="J1386" s="90">
        <v>2.4771544879019426E-2</v>
      </c>
    </row>
    <row r="1387" spans="3:10" x14ac:dyDescent="0.25">
      <c r="C1387" s="82">
        <v>1.30745164050924E-2</v>
      </c>
      <c r="D1387" s="89">
        <v>1.5372732800170893E-2</v>
      </c>
      <c r="E1387" s="89">
        <v>1.6987060710385544E-2</v>
      </c>
      <c r="F1387" s="89">
        <v>1.8106541327573469E-2</v>
      </c>
      <c r="G1387" s="90">
        <v>1.8923366418614206E-2</v>
      </c>
      <c r="H1387" s="90">
        <v>1.9477484100347907E-2</v>
      </c>
      <c r="I1387" s="90">
        <v>1.9926356399954267E-2</v>
      </c>
      <c r="J1387" s="90">
        <v>2.0274478526113044E-2</v>
      </c>
    </row>
    <row r="1388" spans="3:10" x14ac:dyDescent="0.25">
      <c r="C1388" s="82">
        <v>5.791387277913603E-3</v>
      </c>
      <c r="D1388" s="89">
        <v>8.4852198046001248E-3</v>
      </c>
      <c r="E1388" s="89">
        <v>1.0936587065622061E-2</v>
      </c>
      <c r="F1388" s="89">
        <v>1.2907630599774072E-2</v>
      </c>
      <c r="G1388" s="90">
        <v>1.4342082834125238E-2</v>
      </c>
      <c r="H1388" s="90">
        <v>1.5211967626789403E-2</v>
      </c>
      <c r="I1388" s="90">
        <v>1.566393126471391E-2</v>
      </c>
      <c r="J1388" s="90">
        <v>1.5768121684189475E-2</v>
      </c>
    </row>
    <row r="1389" spans="3:10" x14ac:dyDescent="0.25">
      <c r="C1389" s="82">
        <v>1.5644511773907542E-2</v>
      </c>
      <c r="D1389" s="89">
        <v>1.9006072920624152E-2</v>
      </c>
      <c r="E1389" s="89">
        <v>2.1653290431576232E-2</v>
      </c>
      <c r="F1389" s="89">
        <v>2.3836387379833762E-2</v>
      </c>
      <c r="G1389" s="90">
        <v>2.5811706178212615E-2</v>
      </c>
      <c r="H1389" s="90">
        <v>2.7618660248561428E-2</v>
      </c>
      <c r="I1389" s="90">
        <v>2.9444896677617204E-2</v>
      </c>
      <c r="J1389" s="90">
        <v>3.125235154689146E-2</v>
      </c>
    </row>
    <row r="1390" spans="3:10" x14ac:dyDescent="0.25">
      <c r="C1390" s="82">
        <v>1.048503388106253E-2</v>
      </c>
      <c r="D1390" s="89">
        <v>1.3720256884865053E-2</v>
      </c>
      <c r="E1390" s="89">
        <v>1.6631629133102791E-2</v>
      </c>
      <c r="F1390" s="89">
        <v>1.9101850366302114E-2</v>
      </c>
      <c r="G1390" s="90">
        <v>2.1114961150909575E-2</v>
      </c>
      <c r="H1390" s="90">
        <v>2.259439657491957E-2</v>
      </c>
      <c r="I1390" s="90">
        <v>2.3680425309428675E-2</v>
      </c>
      <c r="J1390" s="90">
        <v>2.4395605263873146E-2</v>
      </c>
    </row>
    <row r="1391" spans="3:10" x14ac:dyDescent="0.25">
      <c r="C1391" s="82">
        <v>3.0374695133895818E-3</v>
      </c>
      <c r="D1391" s="89">
        <v>5.6262680367078844E-3</v>
      </c>
      <c r="E1391" s="89">
        <v>8.5183468680075734E-3</v>
      </c>
      <c r="F1391" s="89">
        <v>1.1298435877572772E-2</v>
      </c>
      <c r="G1391" s="90">
        <v>1.3759780722742846E-2</v>
      </c>
      <c r="H1391" s="90">
        <v>1.5785806395271561E-2</v>
      </c>
      <c r="I1391" s="90">
        <v>1.7465640623282604E-2</v>
      </c>
      <c r="J1391" s="90">
        <v>1.8824810775481707E-2</v>
      </c>
    </row>
    <row r="1392" spans="3:10" x14ac:dyDescent="0.25">
      <c r="C1392" s="82">
        <v>5.538775045256494E-3</v>
      </c>
      <c r="D1392" s="89">
        <v>9.4731624498421343E-3</v>
      </c>
      <c r="E1392" s="89">
        <v>1.3318504206542176E-2</v>
      </c>
      <c r="F1392" s="89">
        <v>1.653017506812729E-2</v>
      </c>
      <c r="G1392" s="90">
        <v>1.8967966054803425E-2</v>
      </c>
      <c r="H1392" s="90">
        <v>2.059433075897844E-2</v>
      </c>
      <c r="I1392" s="90">
        <v>2.1593390308935239E-2</v>
      </c>
      <c r="J1392" s="90">
        <v>2.2021826901157067E-2</v>
      </c>
    </row>
    <row r="1393" spans="3:10" x14ac:dyDescent="0.25">
      <c r="C1393" s="82">
        <v>3.1941473375509254E-2</v>
      </c>
      <c r="D1393" s="89">
        <v>2.8675065225089742E-2</v>
      </c>
      <c r="E1393" s="89">
        <v>2.6347580134024724E-2</v>
      </c>
      <c r="F1393" s="89">
        <v>2.4860838997448696E-2</v>
      </c>
      <c r="G1393" s="90">
        <v>2.4076569147320103E-2</v>
      </c>
      <c r="H1393" s="90">
        <v>2.374332561902124E-2</v>
      </c>
      <c r="I1393" s="90">
        <v>2.3849144767674867E-2</v>
      </c>
      <c r="J1393" s="90">
        <v>2.425676880597449E-2</v>
      </c>
    </row>
    <row r="1394" spans="3:10" x14ac:dyDescent="0.25">
      <c r="C1394" s="82">
        <v>7.4989806663142483E-3</v>
      </c>
      <c r="D1394" s="89">
        <v>1.1096760512532678E-2</v>
      </c>
      <c r="E1394" s="89">
        <v>1.4211882938298547E-2</v>
      </c>
      <c r="F1394" s="89">
        <v>1.6654393510521313E-2</v>
      </c>
      <c r="G1394" s="90">
        <v>1.8523100635976838E-2</v>
      </c>
      <c r="H1394" s="90">
        <v>1.9903308977492241E-2</v>
      </c>
      <c r="I1394" s="90">
        <v>2.1029972200955697E-2</v>
      </c>
      <c r="J1394" s="90">
        <v>2.1978645236347336E-2</v>
      </c>
    </row>
    <row r="1395" spans="3:10" x14ac:dyDescent="0.25">
      <c r="C1395" s="82">
        <v>4.8429705834224747E-3</v>
      </c>
      <c r="D1395" s="89">
        <v>7.2921303694178574E-3</v>
      </c>
      <c r="E1395" s="89">
        <v>9.5607295143373822E-3</v>
      </c>
      <c r="F1395" s="89">
        <v>1.1465449928451565E-2</v>
      </c>
      <c r="G1395" s="90">
        <v>1.3003891463942846E-2</v>
      </c>
      <c r="H1395" s="90">
        <v>1.4186982872860519E-2</v>
      </c>
      <c r="I1395" s="90">
        <v>1.5162162449635147E-2</v>
      </c>
      <c r="J1395" s="90">
        <v>1.5987903890571066E-2</v>
      </c>
    </row>
    <row r="1396" spans="3:10" x14ac:dyDescent="0.25">
      <c r="C1396" s="82">
        <v>1.5375378078218704E-2</v>
      </c>
      <c r="D1396" s="89">
        <v>1.8445174659268846E-2</v>
      </c>
      <c r="E1396" s="89">
        <v>2.0713506229205859E-2</v>
      </c>
      <c r="F1396" s="89">
        <v>2.2427498439723297E-2</v>
      </c>
      <c r="G1396" s="90">
        <v>2.3834816010737708E-2</v>
      </c>
      <c r="H1396" s="90">
        <v>2.4979531123157307E-2</v>
      </c>
      <c r="I1396" s="90">
        <v>2.6044986711103762E-2</v>
      </c>
      <c r="J1396" s="90">
        <v>2.7016482739365414E-2</v>
      </c>
    </row>
    <row r="1397" spans="3:10" x14ac:dyDescent="0.25">
      <c r="C1397" s="82">
        <v>3.8075540145217635E-2</v>
      </c>
      <c r="D1397" s="89">
        <v>3.9786556357484425E-2</v>
      </c>
      <c r="E1397" s="89">
        <v>4.0278706100053116E-2</v>
      </c>
      <c r="F1397" s="89">
        <v>4.0306131261498068E-2</v>
      </c>
      <c r="G1397" s="90">
        <v>4.0300445937409654E-2</v>
      </c>
      <c r="H1397" s="90">
        <v>4.0234016561299678E-2</v>
      </c>
      <c r="I1397" s="90">
        <v>4.029039131311405E-2</v>
      </c>
      <c r="J1397" s="90">
        <v>4.0329433117881709E-2</v>
      </c>
    </row>
    <row r="1398" spans="3:10" x14ac:dyDescent="0.25">
      <c r="C1398" s="82">
        <v>3.6495531269756055E-2</v>
      </c>
      <c r="D1398" s="89">
        <v>3.9883636114154013E-2</v>
      </c>
      <c r="E1398" s="89">
        <v>4.1291003903650855E-2</v>
      </c>
      <c r="F1398" s="89">
        <v>4.1770322596486019E-2</v>
      </c>
      <c r="G1398" s="90">
        <v>4.2018404683847432E-2</v>
      </c>
      <c r="H1398" s="90">
        <v>4.2160211589012099E-2</v>
      </c>
      <c r="I1398" s="90">
        <v>4.2464748082524338E-2</v>
      </c>
      <c r="J1398" s="90">
        <v>4.2814408309291417E-2</v>
      </c>
    </row>
    <row r="1399" spans="3:10" x14ac:dyDescent="0.25">
      <c r="C1399" s="82">
        <v>4.9956986337870317E-2</v>
      </c>
      <c r="D1399" s="89">
        <v>5.3135590313275645E-2</v>
      </c>
      <c r="E1399" s="89">
        <v>5.3727686299487071E-2</v>
      </c>
      <c r="F1399" s="89">
        <v>5.3043051933222528E-2</v>
      </c>
      <c r="G1399" s="90">
        <v>5.1874813109484344E-2</v>
      </c>
      <c r="H1399" s="90">
        <v>5.0318394311956692E-2</v>
      </c>
      <c r="I1399" s="90">
        <v>4.8682248147641459E-2</v>
      </c>
      <c r="J1399" s="90">
        <v>4.6847182107873767E-2</v>
      </c>
    </row>
    <row r="1400" spans="3:10" x14ac:dyDescent="0.25">
      <c r="C1400" s="82">
        <v>1.9949802178408993E-3</v>
      </c>
      <c r="D1400" s="89">
        <v>3.545596542255224E-3</v>
      </c>
      <c r="E1400" s="89">
        <v>5.210214992028386E-3</v>
      </c>
      <c r="F1400" s="89">
        <v>6.7546025943742739E-3</v>
      </c>
      <c r="G1400" s="90">
        <v>8.0692548691990978E-3</v>
      </c>
      <c r="H1400" s="90">
        <v>9.0921251717333666E-3</v>
      </c>
      <c r="I1400" s="90">
        <v>9.8793298059104643E-3</v>
      </c>
      <c r="J1400" s="90">
        <v>1.0452904881780342E-2</v>
      </c>
    </row>
    <row r="1401" spans="3:10" x14ac:dyDescent="0.25">
      <c r="C1401" s="82">
        <v>1.1602608523461257E-2</v>
      </c>
      <c r="D1401" s="89">
        <v>1.8313764918338065E-2</v>
      </c>
      <c r="E1401" s="89">
        <v>2.4078332208232973E-2</v>
      </c>
      <c r="F1401" s="89">
        <v>2.8346477496015366E-2</v>
      </c>
      <c r="G1401" s="90">
        <v>3.1301501894401854E-2</v>
      </c>
      <c r="H1401" s="90">
        <v>3.3164531858995282E-2</v>
      </c>
      <c r="I1401" s="90">
        <v>3.4373170612780918E-2</v>
      </c>
      <c r="J1401" s="90">
        <v>3.5047768265371003E-2</v>
      </c>
    </row>
    <row r="1402" spans="3:10" x14ac:dyDescent="0.25">
      <c r="C1402" s="82">
        <v>4.6193339034660778E-3</v>
      </c>
      <c r="D1402" s="89">
        <v>6.2163620099288395E-3</v>
      </c>
      <c r="E1402" s="89">
        <v>7.6908298204087485E-3</v>
      </c>
      <c r="F1402" s="89">
        <v>9.0463746398258636E-3</v>
      </c>
      <c r="G1402" s="90">
        <v>1.0343808192029092E-2</v>
      </c>
      <c r="H1402" s="90">
        <v>1.1601257192318703E-2</v>
      </c>
      <c r="I1402" s="90">
        <v>1.292520047265612E-2</v>
      </c>
      <c r="J1402" s="90">
        <v>1.4346759895528034E-2</v>
      </c>
    </row>
    <row r="1403" spans="3:10" x14ac:dyDescent="0.25">
      <c r="C1403" s="82">
        <v>4.2141925103208397E-3</v>
      </c>
      <c r="D1403" s="89">
        <v>6.2454048525969657E-3</v>
      </c>
      <c r="E1403" s="89">
        <v>8.1449822492697492E-3</v>
      </c>
      <c r="F1403" s="89">
        <v>9.7504689474394307E-3</v>
      </c>
      <c r="G1403" s="90">
        <v>1.1015538270895697E-2</v>
      </c>
      <c r="H1403" s="90">
        <v>1.1892901361467534E-2</v>
      </c>
      <c r="I1403" s="90">
        <v>1.2457989562515715E-2</v>
      </c>
      <c r="J1403" s="90">
        <v>1.2727921020880819E-2</v>
      </c>
    </row>
    <row r="1404" spans="3:10" x14ac:dyDescent="0.25">
      <c r="C1404" s="82">
        <v>7.5819210296014516E-3</v>
      </c>
      <c r="D1404" s="89">
        <v>1.082579072694425E-2</v>
      </c>
      <c r="E1404" s="89">
        <v>1.3876849770371435E-2</v>
      </c>
      <c r="F1404" s="89">
        <v>1.657145247571749E-2</v>
      </c>
      <c r="G1404" s="90">
        <v>1.889878131156875E-2</v>
      </c>
      <c r="H1404" s="90">
        <v>2.0808760062968504E-2</v>
      </c>
      <c r="I1404" s="90">
        <v>2.2431091912003587E-2</v>
      </c>
      <c r="J1404" s="90">
        <v>2.3763770018025463E-2</v>
      </c>
    </row>
    <row r="1405" spans="3:10" x14ac:dyDescent="0.25">
      <c r="C1405" s="82">
        <v>2.2548399269743037E-2</v>
      </c>
      <c r="D1405" s="89">
        <v>2.5886242520074335E-2</v>
      </c>
      <c r="E1405" s="89">
        <v>2.7985019293614494E-2</v>
      </c>
      <c r="F1405" s="89">
        <v>2.9228215338871849E-2</v>
      </c>
      <c r="G1405" s="90">
        <v>2.9956503645010044E-2</v>
      </c>
      <c r="H1405" s="90">
        <v>3.0239927035825606E-2</v>
      </c>
      <c r="I1405" s="90">
        <v>3.0319451730801507E-2</v>
      </c>
      <c r="J1405" s="90">
        <v>3.0189599869537932E-2</v>
      </c>
    </row>
    <row r="1406" spans="3:10" x14ac:dyDescent="0.25">
      <c r="C1406" s="82">
        <v>1.2466755355456442E-2</v>
      </c>
      <c r="D1406" s="89">
        <v>1.564758352761093E-2</v>
      </c>
      <c r="E1406" s="89">
        <v>1.8019223146999323E-2</v>
      </c>
      <c r="F1406" s="89">
        <v>1.975182008669573E-2</v>
      </c>
      <c r="G1406" s="90">
        <v>2.1067790704111515E-2</v>
      </c>
      <c r="H1406" s="90">
        <v>2.2013801626256827E-2</v>
      </c>
      <c r="I1406" s="90">
        <v>2.2748930090615141E-2</v>
      </c>
      <c r="J1406" s="90">
        <v>2.3248514821809833E-2</v>
      </c>
    </row>
    <row r="1407" spans="3:10" x14ac:dyDescent="0.25">
      <c r="C1407" s="82">
        <v>1.2741832967568263E-2</v>
      </c>
      <c r="D1407" s="89">
        <v>1.6630644049099207E-2</v>
      </c>
      <c r="E1407" s="89">
        <v>1.9296594582426094E-2</v>
      </c>
      <c r="F1407" s="89">
        <v>2.0876129235488938E-2</v>
      </c>
      <c r="G1407" s="90">
        <v>2.169654371158752E-2</v>
      </c>
      <c r="H1407" s="90">
        <v>2.1931491640919638E-2</v>
      </c>
      <c r="I1407" s="90">
        <v>2.1857679129948255E-2</v>
      </c>
      <c r="J1407" s="90">
        <v>2.1548293822277815E-2</v>
      </c>
    </row>
    <row r="1408" spans="3:10" x14ac:dyDescent="0.25">
      <c r="C1408" s="82">
        <v>1.4626192001510109E-2</v>
      </c>
      <c r="D1408" s="89">
        <v>1.8320887449278747E-2</v>
      </c>
      <c r="E1408" s="89">
        <v>2.0978923605828596E-2</v>
      </c>
      <c r="F1408" s="89">
        <v>2.2707535413689531E-2</v>
      </c>
      <c r="G1408" s="90">
        <v>2.3734917421490354E-2</v>
      </c>
      <c r="H1408" s="90">
        <v>2.4146226493174293E-2</v>
      </c>
      <c r="I1408" s="90">
        <v>2.4188346109111681E-2</v>
      </c>
      <c r="J1408" s="90">
        <v>2.3921597563412701E-2</v>
      </c>
    </row>
    <row r="1409" spans="3:10" x14ac:dyDescent="0.25">
      <c r="C1409" s="82">
        <v>8.6586531318044325E-3</v>
      </c>
      <c r="D1409" s="89">
        <v>1.1443618619681009E-2</v>
      </c>
      <c r="E1409" s="89">
        <v>1.3770209134365769E-2</v>
      </c>
      <c r="F1409" s="89">
        <v>1.5602475866907587E-2</v>
      </c>
      <c r="G1409" s="90">
        <v>1.7023407461787814E-2</v>
      </c>
      <c r="H1409" s="90">
        <v>1.805344934340267E-2</v>
      </c>
      <c r="I1409" s="90">
        <v>1.8856601123546837E-2</v>
      </c>
      <c r="J1409" s="90">
        <v>1.9473550599294426E-2</v>
      </c>
    </row>
    <row r="1410" spans="3:10" x14ac:dyDescent="0.25">
      <c r="C1410" s="82">
        <v>7.6533520412098131E-4</v>
      </c>
      <c r="D1410" s="89">
        <v>1.9718851428791747E-3</v>
      </c>
      <c r="E1410" s="89">
        <v>3.7456149124318007E-3</v>
      </c>
      <c r="F1410" s="89">
        <v>5.8104135847706958E-3</v>
      </c>
      <c r="G1410" s="90">
        <v>7.8956813606971092E-3</v>
      </c>
      <c r="H1410" s="90">
        <v>9.7976314437916972E-3</v>
      </c>
      <c r="I1410" s="90">
        <v>1.1489080514591856E-2</v>
      </c>
      <c r="J1410" s="90">
        <v>1.2953851870720678E-2</v>
      </c>
    </row>
    <row r="1411" spans="3:10" x14ac:dyDescent="0.25">
      <c r="C1411" s="82">
        <v>1.7375808096085214E-3</v>
      </c>
      <c r="D1411" s="89">
        <v>3.4644189316969378E-3</v>
      </c>
      <c r="E1411" s="89">
        <v>5.6056726856646899E-3</v>
      </c>
      <c r="F1411" s="89">
        <v>7.8818105314900806E-3</v>
      </c>
      <c r="G1411" s="90">
        <v>1.0092703674196216E-2</v>
      </c>
      <c r="H1411" s="90">
        <v>1.2082374963560219E-2</v>
      </c>
      <c r="I1411" s="90">
        <v>1.3855377135389965E-2</v>
      </c>
      <c r="J1411" s="90">
        <v>1.5385427001150405E-2</v>
      </c>
    </row>
    <row r="1412" spans="3:10" x14ac:dyDescent="0.25">
      <c r="C1412" s="82">
        <v>1.5699015845662013E-2</v>
      </c>
      <c r="D1412" s="89">
        <v>1.8772242584248519E-2</v>
      </c>
      <c r="E1412" s="89">
        <v>2.1208875416986198E-2</v>
      </c>
      <c r="F1412" s="89">
        <v>2.3129355506145081E-2</v>
      </c>
      <c r="G1412" s="90">
        <v>2.4649731913043166E-2</v>
      </c>
      <c r="H1412" s="90">
        <v>2.5706394372792048E-2</v>
      </c>
      <c r="I1412" s="90">
        <v>2.6417779997322244E-2</v>
      </c>
      <c r="J1412" s="90">
        <v>2.6735279647189931E-2</v>
      </c>
    </row>
    <row r="1413" spans="3:10" x14ac:dyDescent="0.25">
      <c r="C1413" s="82">
        <v>1.6405167498858651E-2</v>
      </c>
      <c r="D1413" s="89">
        <v>1.7488286784937461E-2</v>
      </c>
      <c r="E1413" s="89">
        <v>1.8519246922908385E-2</v>
      </c>
      <c r="F1413" s="89">
        <v>1.9529634937040796E-2</v>
      </c>
      <c r="G1413" s="90">
        <v>2.0533295055595105E-2</v>
      </c>
      <c r="H1413" s="90">
        <v>2.1426567086179311E-2</v>
      </c>
      <c r="I1413" s="90">
        <v>2.2291101335517559E-2</v>
      </c>
      <c r="J1413" s="90">
        <v>2.3088388540143313E-2</v>
      </c>
    </row>
    <row r="1414" spans="3:10" x14ac:dyDescent="0.25">
      <c r="C1414" s="82">
        <v>1.3388336776997233E-2</v>
      </c>
      <c r="D1414" s="89">
        <v>1.6850127543282349E-2</v>
      </c>
      <c r="E1414" s="89">
        <v>1.95798712761307E-2</v>
      </c>
      <c r="F1414" s="89">
        <v>2.1552298720619072E-2</v>
      </c>
      <c r="G1414" s="90">
        <v>2.2853634582273054E-2</v>
      </c>
      <c r="H1414" s="90">
        <v>2.3476495037821805E-2</v>
      </c>
      <c r="I1414" s="90">
        <v>2.3618267770113232E-2</v>
      </c>
      <c r="J1414" s="90">
        <v>2.3332901184331008E-2</v>
      </c>
    </row>
    <row r="1415" spans="3:10" x14ac:dyDescent="0.25">
      <c r="C1415" s="82">
        <v>1.4928047229896806E-2</v>
      </c>
      <c r="D1415" s="89">
        <v>1.7901182282318583E-2</v>
      </c>
      <c r="E1415" s="89">
        <v>1.9873828411990521E-2</v>
      </c>
      <c r="F1415" s="89">
        <v>2.1134616908114186E-2</v>
      </c>
      <c r="G1415" s="90">
        <v>2.1980622595419871E-2</v>
      </c>
      <c r="H1415" s="90">
        <v>2.2503915662966976E-2</v>
      </c>
      <c r="I1415" s="90">
        <v>2.2908313731110779E-2</v>
      </c>
      <c r="J1415" s="90">
        <v>2.3207589307389268E-2</v>
      </c>
    </row>
    <row r="1416" spans="3:10" x14ac:dyDescent="0.25">
      <c r="C1416" s="82">
        <v>1.1852668119249721E-3</v>
      </c>
      <c r="D1416" s="89">
        <v>2.0946674433922579E-3</v>
      </c>
      <c r="E1416" s="89">
        <v>3.1320477500985486E-3</v>
      </c>
      <c r="F1416" s="89">
        <v>4.1941402163958013E-3</v>
      </c>
      <c r="G1416" s="90">
        <v>5.2324572694789507E-3</v>
      </c>
      <c r="H1416" s="90">
        <v>6.2161680427200283E-3</v>
      </c>
      <c r="I1416" s="90">
        <v>7.1909086809093014E-3</v>
      </c>
      <c r="J1416" s="90">
        <v>8.1846311154089961E-3</v>
      </c>
    </row>
    <row r="1417" spans="3:10" x14ac:dyDescent="0.25">
      <c r="C1417" s="82">
        <v>5.4365575620169887E-2</v>
      </c>
      <c r="D1417" s="89">
        <v>6.0606811782937517E-2</v>
      </c>
      <c r="E1417" s="89">
        <v>6.2882671023710965E-2</v>
      </c>
      <c r="F1417" s="89">
        <v>6.290978541298986E-2</v>
      </c>
      <c r="G1417" s="90">
        <v>6.1881416638147953E-2</v>
      </c>
      <c r="H1417" s="90">
        <v>6.0069748185451563E-2</v>
      </c>
      <c r="I1417" s="90">
        <v>5.791491477953549E-2</v>
      </c>
      <c r="J1417" s="90">
        <v>5.5305285586434348E-2</v>
      </c>
    </row>
    <row r="1418" spans="3:10" x14ac:dyDescent="0.25">
      <c r="C1418" s="82">
        <v>1.8235910783282981E-2</v>
      </c>
      <c r="D1418" s="89">
        <v>2.4774025833773701E-2</v>
      </c>
      <c r="E1418" s="89">
        <v>2.9846902168859941E-2</v>
      </c>
      <c r="F1418" s="89">
        <v>3.3486759918931713E-2</v>
      </c>
      <c r="G1418" s="90">
        <v>3.6098290029060863E-2</v>
      </c>
      <c r="H1418" s="90">
        <v>3.789255096611429E-2</v>
      </c>
      <c r="I1418" s="90">
        <v>3.9276759708396572E-2</v>
      </c>
      <c r="J1418" s="90">
        <v>4.0305732947089584E-2</v>
      </c>
    </row>
    <row r="1419" spans="3:10" x14ac:dyDescent="0.25">
      <c r="C1419" s="82">
        <v>7.0733423460330363E-3</v>
      </c>
      <c r="D1419" s="89">
        <v>1.128511331923723E-2</v>
      </c>
      <c r="E1419" s="89">
        <v>1.5205894699687696E-2</v>
      </c>
      <c r="F1419" s="89">
        <v>1.8357080864387212E-2</v>
      </c>
      <c r="G1419" s="90">
        <v>2.0632744056001014E-2</v>
      </c>
      <c r="H1419" s="90">
        <v>2.1998551532108349E-2</v>
      </c>
      <c r="I1419" s="90">
        <v>2.2659659393044665E-2</v>
      </c>
      <c r="J1419" s="90">
        <v>2.2699327955446651E-2</v>
      </c>
    </row>
    <row r="1420" spans="3:10" x14ac:dyDescent="0.25">
      <c r="C1420" s="82">
        <v>2.5887870393848249E-2</v>
      </c>
      <c r="D1420" s="89">
        <v>3.1432571545789573E-2</v>
      </c>
      <c r="E1420" s="89">
        <v>3.5139415102870823E-2</v>
      </c>
      <c r="F1420" s="89">
        <v>3.7535738574452249E-2</v>
      </c>
      <c r="G1420" s="90">
        <v>3.918142754258265E-2</v>
      </c>
      <c r="H1420" s="90">
        <v>4.0250820183177972E-2</v>
      </c>
      <c r="I1420" s="90">
        <v>4.1082802330671971E-2</v>
      </c>
      <c r="J1420" s="90">
        <v>4.1639907189786482E-2</v>
      </c>
    </row>
    <row r="1421" spans="3:10" x14ac:dyDescent="0.25">
      <c r="C1421" s="82">
        <v>1.4794849552732003E-3</v>
      </c>
      <c r="D1421" s="89">
        <v>3.0812880099654748E-3</v>
      </c>
      <c r="E1421" s="89">
        <v>5.134833888344589E-3</v>
      </c>
      <c r="F1421" s="89">
        <v>7.376846822853507E-3</v>
      </c>
      <c r="G1421" s="90">
        <v>9.6175199703077245E-3</v>
      </c>
      <c r="H1421" s="90">
        <v>1.1716573783424295E-2</v>
      </c>
      <c r="I1421" s="90">
        <v>1.3693392811283761E-2</v>
      </c>
      <c r="J1421" s="90">
        <v>1.5539280986788124E-2</v>
      </c>
    </row>
    <row r="1422" spans="3:10" x14ac:dyDescent="0.25">
      <c r="C1422" s="82">
        <v>1.0319213721621753E-2</v>
      </c>
      <c r="D1422" s="89">
        <v>1.4842643825832386E-2</v>
      </c>
      <c r="E1422" s="89">
        <v>1.8463483780627638E-2</v>
      </c>
      <c r="F1422" s="89">
        <v>2.0992605283089241E-2</v>
      </c>
      <c r="G1422" s="90">
        <v>2.2596633943538936E-2</v>
      </c>
      <c r="H1422" s="90">
        <v>2.3394154094801743E-2</v>
      </c>
      <c r="I1422" s="90">
        <v>2.3661277542344841E-2</v>
      </c>
      <c r="J1422" s="90">
        <v>2.3476391143931814E-2</v>
      </c>
    </row>
    <row r="1423" spans="3:10" x14ac:dyDescent="0.25">
      <c r="C1423" s="82">
        <v>6.1920393087494061E-3</v>
      </c>
      <c r="D1423" s="89">
        <v>9.0095046352062207E-3</v>
      </c>
      <c r="E1423" s="89">
        <v>1.1549856761636303E-2</v>
      </c>
      <c r="F1423" s="89">
        <v>1.3667871145675676E-2</v>
      </c>
      <c r="G1423" s="90">
        <v>1.5388880104683917E-2</v>
      </c>
      <c r="H1423" s="90">
        <v>1.6711019462307908E-2</v>
      </c>
      <c r="I1423" s="90">
        <v>1.7768823647796941E-2</v>
      </c>
      <c r="J1423" s="90">
        <v>1.8583091825341125E-2</v>
      </c>
    </row>
    <row r="1424" spans="3:10" x14ac:dyDescent="0.25">
      <c r="C1424" s="82">
        <v>2.9679395487912687E-3</v>
      </c>
      <c r="D1424" s="89">
        <v>5.7643942028010979E-3</v>
      </c>
      <c r="E1424" s="89">
        <v>8.9954335488838418E-3</v>
      </c>
      <c r="F1424" s="89">
        <v>1.21734576481646E-2</v>
      </c>
      <c r="G1424" s="90">
        <v>1.5040553877306606E-2</v>
      </c>
      <c r="H1424" s="90">
        <v>1.7451814433318058E-2</v>
      </c>
      <c r="I1424" s="90">
        <v>1.9496400345812501E-2</v>
      </c>
      <c r="J1424" s="90">
        <v>2.1196207342672812E-2</v>
      </c>
    </row>
    <row r="1425" spans="3:10" x14ac:dyDescent="0.25">
      <c r="C1425" s="82">
        <v>3.6869834946795725E-3</v>
      </c>
      <c r="D1425" s="89">
        <v>6.0240245884197055E-3</v>
      </c>
      <c r="E1425" s="89">
        <v>8.3699063967886869E-3</v>
      </c>
      <c r="F1425" s="89">
        <v>1.0440582066175246E-2</v>
      </c>
      <c r="G1425" s="90">
        <v>1.2126678785744064E-2</v>
      </c>
      <c r="H1425" s="90">
        <v>1.336306099622148E-2</v>
      </c>
      <c r="I1425" s="90">
        <v>1.4243229624923665E-2</v>
      </c>
      <c r="J1425" s="90">
        <v>1.480121526149066E-2</v>
      </c>
    </row>
    <row r="1426" spans="3:10" x14ac:dyDescent="0.25">
      <c r="C1426" s="82">
        <v>1.3682535112265389E-2</v>
      </c>
      <c r="D1426" s="89">
        <v>1.60138335566835E-2</v>
      </c>
      <c r="E1426" s="89">
        <v>1.7648100409929271E-2</v>
      </c>
      <c r="F1426" s="89">
        <v>1.8822602998209224E-2</v>
      </c>
      <c r="G1426" s="90">
        <v>1.9760545151391667E-2</v>
      </c>
      <c r="H1426" s="90">
        <v>2.0511965605372242E-2</v>
      </c>
      <c r="I1426" s="90">
        <v>2.1239604852443611E-2</v>
      </c>
      <c r="J1426" s="90">
        <v>2.1937694440338686E-2</v>
      </c>
    </row>
    <row r="1427" spans="3:10" x14ac:dyDescent="0.25">
      <c r="C1427" s="82">
        <v>3.2976954344095595E-2</v>
      </c>
      <c r="D1427" s="89">
        <v>3.7145880946358859E-2</v>
      </c>
      <c r="E1427" s="89">
        <v>3.9308758326541696E-2</v>
      </c>
      <c r="F1427" s="89">
        <v>4.0254554570405894E-2</v>
      </c>
      <c r="G1427" s="90">
        <v>4.0591554673647522E-2</v>
      </c>
      <c r="H1427" s="90">
        <v>4.0448944001751787E-2</v>
      </c>
      <c r="I1427" s="90">
        <v>4.0116633652963099E-2</v>
      </c>
      <c r="J1427" s="90">
        <v>3.9517403545820132E-2</v>
      </c>
    </row>
    <row r="1428" spans="3:10" x14ac:dyDescent="0.25">
      <c r="C1428" s="82">
        <v>1.4250350804581088E-2</v>
      </c>
      <c r="D1428" s="89">
        <v>1.999000733094547E-2</v>
      </c>
      <c r="E1428" s="89">
        <v>2.4794992710485304E-2</v>
      </c>
      <c r="F1428" s="89">
        <v>2.8428336700159297E-2</v>
      </c>
      <c r="G1428" s="90">
        <v>3.0999273655655166E-2</v>
      </c>
      <c r="H1428" s="90">
        <v>3.2542171613901202E-2</v>
      </c>
      <c r="I1428" s="90">
        <v>3.3350512954475366E-2</v>
      </c>
      <c r="J1428" s="90">
        <v>3.3489784032720286E-2</v>
      </c>
    </row>
    <row r="1429" spans="3:10" x14ac:dyDescent="0.25">
      <c r="C1429" s="82">
        <v>3.9177689377080611E-2</v>
      </c>
      <c r="D1429" s="89">
        <v>3.6913894799945099E-2</v>
      </c>
      <c r="E1429" s="89">
        <v>3.5155043654494858E-2</v>
      </c>
      <c r="F1429" s="89">
        <v>3.3891873996927155E-2</v>
      </c>
      <c r="G1429" s="90">
        <v>3.302716337980479E-2</v>
      </c>
      <c r="H1429" s="90">
        <v>3.2269141803286452E-2</v>
      </c>
      <c r="I1429" s="90">
        <v>3.1631716559416559E-2</v>
      </c>
      <c r="J1429" s="90">
        <v>3.0954609420045121E-2</v>
      </c>
    </row>
    <row r="1430" spans="3:10" x14ac:dyDescent="0.25">
      <c r="C1430" s="82">
        <v>8.8437869055686628E-3</v>
      </c>
      <c r="D1430" s="89">
        <v>1.2034979234729569E-2</v>
      </c>
      <c r="E1430" s="89">
        <v>1.4540534822394315E-2</v>
      </c>
      <c r="F1430" s="89">
        <v>1.6332746309951355E-2</v>
      </c>
      <c r="G1430" s="90">
        <v>1.7571725291430047E-2</v>
      </c>
      <c r="H1430" s="90">
        <v>1.8345328535339617E-2</v>
      </c>
      <c r="I1430" s="90">
        <v>1.885857499031016E-2</v>
      </c>
      <c r="J1430" s="90">
        <v>1.9162426227752605E-2</v>
      </c>
    </row>
    <row r="1431" spans="3:10" x14ac:dyDescent="0.25">
      <c r="C1431" s="82">
        <v>3.2724191188038904E-2</v>
      </c>
      <c r="D1431" s="89">
        <v>4.0099376242387894E-2</v>
      </c>
      <c r="E1431" s="89">
        <v>4.5012373188914052E-2</v>
      </c>
      <c r="F1431" s="89">
        <v>4.819778674355972E-2</v>
      </c>
      <c r="G1431" s="90">
        <v>5.044444961077714E-2</v>
      </c>
      <c r="H1431" s="90">
        <v>5.2011507129707903E-2</v>
      </c>
      <c r="I1431" s="90">
        <v>5.3338455882856031E-2</v>
      </c>
      <c r="J1431" s="90">
        <v>5.4361915363208474E-2</v>
      </c>
    </row>
    <row r="1432" spans="3:10" x14ac:dyDescent="0.25">
      <c r="C1432" s="82">
        <v>2.0744829963920037E-2</v>
      </c>
      <c r="D1432" s="89">
        <v>2.6294313748288299E-2</v>
      </c>
      <c r="E1432" s="89">
        <v>2.9470023615707528E-2</v>
      </c>
      <c r="F1432" s="89">
        <v>3.0785806863970772E-2</v>
      </c>
      <c r="G1432" s="90">
        <v>3.0962213602755657E-2</v>
      </c>
      <c r="H1432" s="90">
        <v>3.0372553783935583E-2</v>
      </c>
      <c r="I1432" s="90">
        <v>2.9445376591454041E-2</v>
      </c>
      <c r="J1432" s="90">
        <v>2.8275515140653958E-2</v>
      </c>
    </row>
    <row r="1433" spans="3:10" x14ac:dyDescent="0.25">
      <c r="C1433" s="82">
        <v>2.3893946278384245E-2</v>
      </c>
      <c r="D1433" s="89">
        <v>2.5341947242328338E-2</v>
      </c>
      <c r="E1433" s="89">
        <v>2.6632923863927821E-2</v>
      </c>
      <c r="F1433" s="89">
        <v>2.8001506836515779E-2</v>
      </c>
      <c r="G1433" s="90">
        <v>2.961466025126782E-2</v>
      </c>
      <c r="H1433" s="90">
        <v>3.1426946792554984E-2</v>
      </c>
      <c r="I1433" s="90">
        <v>3.3619444384985341E-2</v>
      </c>
      <c r="J1433" s="90">
        <v>3.6157173817668933E-2</v>
      </c>
    </row>
    <row r="1434" spans="3:10" x14ac:dyDescent="0.25">
      <c r="C1434" s="82">
        <v>5.0077458526928562E-2</v>
      </c>
      <c r="D1434" s="89">
        <v>6.2991207540082653E-2</v>
      </c>
      <c r="E1434" s="89">
        <v>7.2054204565500948E-2</v>
      </c>
      <c r="F1434" s="89">
        <v>7.7988576451710673E-2</v>
      </c>
      <c r="G1434" s="90">
        <v>8.1798160157994307E-2</v>
      </c>
      <c r="H1434" s="90">
        <v>8.376903395485627E-2</v>
      </c>
      <c r="I1434" s="90">
        <v>8.4567958339657703E-2</v>
      </c>
      <c r="J1434" s="90">
        <v>8.4116224240301352E-2</v>
      </c>
    </row>
    <row r="1435" spans="3:10" x14ac:dyDescent="0.25">
      <c r="C1435" s="82">
        <v>1.4894431270470269E-2</v>
      </c>
      <c r="D1435" s="89">
        <v>1.6069226891945346E-2</v>
      </c>
      <c r="E1435" s="89">
        <v>1.6782403186362718E-2</v>
      </c>
      <c r="F1435" s="89">
        <v>1.7266195665898213E-2</v>
      </c>
      <c r="G1435" s="90">
        <v>1.7683399715654073E-2</v>
      </c>
      <c r="H1435" s="90">
        <v>1.8040574099191711E-2</v>
      </c>
      <c r="I1435" s="90">
        <v>1.8461574083068071E-2</v>
      </c>
      <c r="J1435" s="90">
        <v>1.8938817341992098E-2</v>
      </c>
    </row>
    <row r="1436" spans="3:10" x14ac:dyDescent="0.25">
      <c r="C1436" s="82">
        <v>2.9157047812501544E-4</v>
      </c>
      <c r="D1436" s="89">
        <v>8.1117349979772707E-4</v>
      </c>
      <c r="E1436" s="89">
        <v>1.6476370840628903E-3</v>
      </c>
      <c r="F1436" s="89">
        <v>2.7054022446328348E-3</v>
      </c>
      <c r="G1436" s="90">
        <v>3.8545070759641179E-3</v>
      </c>
      <c r="H1436" s="90">
        <v>4.9743837386751468E-3</v>
      </c>
      <c r="I1436" s="90">
        <v>6.028283793179658E-3</v>
      </c>
      <c r="J1436" s="90">
        <v>6.9922261854612963E-3</v>
      </c>
    </row>
    <row r="1437" spans="3:10" x14ac:dyDescent="0.25">
      <c r="C1437" s="82">
        <v>8.026496374067809E-3</v>
      </c>
      <c r="D1437" s="89">
        <v>1.1378913056670659E-2</v>
      </c>
      <c r="E1437" s="89">
        <v>1.4282647877875193E-2</v>
      </c>
      <c r="F1437" s="89">
        <v>1.6658863607551814E-2</v>
      </c>
      <c r="G1437" s="90">
        <v>1.8636481709434844E-2</v>
      </c>
      <c r="H1437" s="90">
        <v>2.0290911601012655E-2</v>
      </c>
      <c r="I1437" s="90">
        <v>2.1840081452667321E-2</v>
      </c>
      <c r="J1437" s="90">
        <v>2.3344139941430298E-2</v>
      </c>
    </row>
    <row r="1438" spans="3:10" x14ac:dyDescent="0.25">
      <c r="C1438" s="82">
        <v>7.6504838590748768E-3</v>
      </c>
      <c r="D1438" s="89">
        <v>1.1727636102258963E-2</v>
      </c>
      <c r="E1438" s="89">
        <v>1.5309231021640349E-2</v>
      </c>
      <c r="F1438" s="89">
        <v>1.8065266384426282E-2</v>
      </c>
      <c r="G1438" s="90">
        <v>2.0040849047115172E-2</v>
      </c>
      <c r="H1438" s="90">
        <v>2.1308396966323296E-2</v>
      </c>
      <c r="I1438" s="90">
        <v>2.2118093416856971E-2</v>
      </c>
      <c r="J1438" s="90">
        <v>2.255189235295027E-2</v>
      </c>
    </row>
    <row r="1439" spans="3:10" x14ac:dyDescent="0.25">
      <c r="C1439" s="82">
        <v>1.6034669846013989E-2</v>
      </c>
      <c r="D1439" s="89">
        <v>1.9921992299021082E-2</v>
      </c>
      <c r="E1439" s="89">
        <v>2.2644985718820478E-2</v>
      </c>
      <c r="F1439" s="89">
        <v>2.4503837081274439E-2</v>
      </c>
      <c r="G1439" s="90">
        <v>2.5871136469582376E-2</v>
      </c>
      <c r="H1439" s="90">
        <v>2.6888461822650315E-2</v>
      </c>
      <c r="I1439" s="90">
        <v>2.7816502138915157E-2</v>
      </c>
      <c r="J1439" s="90">
        <v>2.8672171449882045E-2</v>
      </c>
    </row>
    <row r="1440" spans="3:10" x14ac:dyDescent="0.25">
      <c r="C1440" s="82">
        <v>3.1144011193823731E-3</v>
      </c>
      <c r="D1440" s="89">
        <v>5.3053785223649286E-3</v>
      </c>
      <c r="E1440" s="89">
        <v>7.5968329541451877E-3</v>
      </c>
      <c r="F1440" s="89">
        <v>9.7360347415326037E-3</v>
      </c>
      <c r="G1440" s="90">
        <v>1.163984689513981E-2</v>
      </c>
      <c r="H1440" s="90">
        <v>1.3258137963724263E-2</v>
      </c>
      <c r="I1440" s="90">
        <v>1.4677417770596555E-2</v>
      </c>
      <c r="J1440" s="90">
        <v>1.5909964363338039E-2</v>
      </c>
    </row>
    <row r="1441" spans="3:10" x14ac:dyDescent="0.25">
      <c r="C1441" s="82">
        <v>5.7363821031450289E-2</v>
      </c>
      <c r="D1441" s="89">
        <v>5.3947666670262698E-2</v>
      </c>
      <c r="E1441" s="89">
        <v>5.043470490347992E-2</v>
      </c>
      <c r="F1441" s="89">
        <v>4.7683894684499614E-2</v>
      </c>
      <c r="G1441" s="90">
        <v>4.5967767785157265E-2</v>
      </c>
      <c r="H1441" s="90">
        <v>4.5050236224807659E-2</v>
      </c>
      <c r="I1441" s="90">
        <v>4.5008016921067956E-2</v>
      </c>
      <c r="J1441" s="90">
        <v>4.5613076542080605E-2</v>
      </c>
    </row>
    <row r="1442" spans="3:10" x14ac:dyDescent="0.25">
      <c r="C1442" s="82">
        <v>2.8840104257498492E-3</v>
      </c>
      <c r="D1442" s="89">
        <v>5.2811075125114276E-3</v>
      </c>
      <c r="E1442" s="89">
        <v>8.0876090599421423E-3</v>
      </c>
      <c r="F1442" s="89">
        <v>1.0988571823359813E-2</v>
      </c>
      <c r="G1442" s="90">
        <v>1.3797865457450875E-2</v>
      </c>
      <c r="H1442" s="90">
        <v>1.6372029040908516E-2</v>
      </c>
      <c r="I1442" s="90">
        <v>1.8761956194431471E-2</v>
      </c>
      <c r="J1442" s="90">
        <v>2.0956071228658894E-2</v>
      </c>
    </row>
    <row r="1443" spans="3:10" x14ac:dyDescent="0.25">
      <c r="C1443" s="82">
        <v>9.1149972450105324E-3</v>
      </c>
      <c r="D1443" s="89">
        <v>1.3587384808368515E-2</v>
      </c>
      <c r="E1443" s="89">
        <v>1.7467017850674355E-2</v>
      </c>
      <c r="F1443" s="89">
        <v>2.0458023887000368E-2</v>
      </c>
      <c r="G1443" s="90">
        <v>2.262275521886966E-2</v>
      </c>
      <c r="H1443" s="90">
        <v>2.4019610625030406E-2</v>
      </c>
      <c r="I1443" s="90">
        <v>2.4903182583291588E-2</v>
      </c>
      <c r="J1443" s="90">
        <v>2.5348015797488629E-2</v>
      </c>
    </row>
    <row r="1444" spans="3:10" x14ac:dyDescent="0.25">
      <c r="C1444" s="82">
        <v>3.0605456596117242E-2</v>
      </c>
      <c r="D1444" s="89">
        <v>3.1517014328657916E-2</v>
      </c>
      <c r="E1444" s="89">
        <v>3.1364852885328628E-2</v>
      </c>
      <c r="F1444" s="89">
        <v>3.0765890668061471E-2</v>
      </c>
      <c r="G1444" s="90">
        <v>3.0065013509142483E-2</v>
      </c>
      <c r="H1444" s="90">
        <v>2.9257674654795771E-2</v>
      </c>
      <c r="I1444" s="90">
        <v>2.850574576357956E-2</v>
      </c>
      <c r="J1444" s="90">
        <v>2.7748516778233416E-2</v>
      </c>
    </row>
    <row r="1445" spans="3:10" x14ac:dyDescent="0.25">
      <c r="C1445" s="82">
        <v>2.310430819363157E-2</v>
      </c>
      <c r="D1445" s="89">
        <v>2.5306911624249275E-2</v>
      </c>
      <c r="E1445" s="89">
        <v>2.6912318054312628E-2</v>
      </c>
      <c r="F1445" s="89">
        <v>2.8307609483422511E-2</v>
      </c>
      <c r="G1445" s="90">
        <v>2.9754606949440075E-2</v>
      </c>
      <c r="H1445" s="90">
        <v>3.1239039485846581E-2</v>
      </c>
      <c r="I1445" s="90">
        <v>3.292971304615501E-2</v>
      </c>
      <c r="J1445" s="90">
        <v>3.4755059619113925E-2</v>
      </c>
    </row>
    <row r="1446" spans="3:10" x14ac:dyDescent="0.25">
      <c r="C1446" s="82">
        <v>9.9160166260517744E-3</v>
      </c>
      <c r="D1446" s="89">
        <v>1.2674806085282904E-2</v>
      </c>
      <c r="E1446" s="89">
        <v>1.4695558988962796E-2</v>
      </c>
      <c r="F1446" s="89">
        <v>1.6049606208927147E-2</v>
      </c>
      <c r="G1446" s="90">
        <v>1.6910863568589521E-2</v>
      </c>
      <c r="H1446" s="90">
        <v>1.734896263135615E-2</v>
      </c>
      <c r="I1446" s="90">
        <v>1.7540793533570197E-2</v>
      </c>
      <c r="J1446" s="90">
        <v>1.7522616491627611E-2</v>
      </c>
    </row>
    <row r="1447" spans="3:10" x14ac:dyDescent="0.25">
      <c r="C1447" s="82">
        <v>6.1375601843863391E-2</v>
      </c>
      <c r="D1447" s="89">
        <v>6.9253029741563027E-2</v>
      </c>
      <c r="E1447" s="89">
        <v>7.2223533561661696E-2</v>
      </c>
      <c r="F1447" s="89">
        <v>7.2381558074198507E-2</v>
      </c>
      <c r="G1447" s="90">
        <v>7.1293030676629426E-2</v>
      </c>
      <c r="H1447" s="90">
        <v>6.9422808482787146E-2</v>
      </c>
      <c r="I1447" s="90">
        <v>6.7359105424474972E-2</v>
      </c>
      <c r="J1447" s="90">
        <v>6.4982869270282656E-2</v>
      </c>
    </row>
    <row r="1448" spans="3:10" x14ac:dyDescent="0.25">
      <c r="C1448" s="82">
        <v>1.5467976412769473E-3</v>
      </c>
      <c r="D1448" s="89">
        <v>3.0655501596365833E-3</v>
      </c>
      <c r="E1448" s="89">
        <v>5.0734830409176418E-3</v>
      </c>
      <c r="F1448" s="89">
        <v>7.4054259663646985E-3</v>
      </c>
      <c r="G1448" s="90">
        <v>9.9123146996599222E-3</v>
      </c>
      <c r="H1448" s="90">
        <v>1.2441135783800955E-2</v>
      </c>
      <c r="I1448" s="90">
        <v>1.4979790981965042E-2</v>
      </c>
      <c r="J1448" s="90">
        <v>1.7484279613321902E-2</v>
      </c>
    </row>
    <row r="1449" spans="3:10" x14ac:dyDescent="0.25">
      <c r="C1449" s="82">
        <v>1.2095871463316846E-2</v>
      </c>
      <c r="D1449" s="89">
        <v>1.9294357935431071E-2</v>
      </c>
      <c r="E1449" s="89">
        <v>2.5527597980843891E-2</v>
      </c>
      <c r="F1449" s="89">
        <v>3.0077248715274812E-2</v>
      </c>
      <c r="G1449" s="90">
        <v>3.3054308066143949E-2</v>
      </c>
      <c r="H1449" s="90">
        <v>3.4682130786791006E-2</v>
      </c>
      <c r="I1449" s="90">
        <v>3.5461440787234413E-2</v>
      </c>
      <c r="J1449" s="90">
        <v>3.5585347313249319E-2</v>
      </c>
    </row>
    <row r="1450" spans="3:10" x14ac:dyDescent="0.25">
      <c r="C1450" s="82">
        <v>1.122523701453189E-2</v>
      </c>
      <c r="D1450" s="89">
        <v>1.687910207184774E-2</v>
      </c>
      <c r="E1450" s="89">
        <v>2.1563963202299814E-2</v>
      </c>
      <c r="F1450" s="89">
        <v>2.4987416593318688E-2</v>
      </c>
      <c r="G1450" s="90">
        <v>2.7349482989455453E-2</v>
      </c>
      <c r="H1450" s="90">
        <v>2.8792315615206246E-2</v>
      </c>
      <c r="I1450" s="90">
        <v>2.962781081884688E-2</v>
      </c>
      <c r="J1450" s="90">
        <v>2.991124504977908E-2</v>
      </c>
    </row>
    <row r="1451" spans="3:10" x14ac:dyDescent="0.25">
      <c r="C1451" s="82">
        <v>1.3749782653229155E-2</v>
      </c>
      <c r="D1451" s="89">
        <v>1.6332234492092194E-2</v>
      </c>
      <c r="E1451" s="89">
        <v>1.8353134856497037E-2</v>
      </c>
      <c r="F1451" s="89">
        <v>2.000847110011135E-2</v>
      </c>
      <c r="G1451" s="90">
        <v>2.1478319126938109E-2</v>
      </c>
      <c r="H1451" s="90">
        <v>2.2766443886217954E-2</v>
      </c>
      <c r="I1451" s="90">
        <v>2.4014040967567554E-2</v>
      </c>
      <c r="J1451" s="90">
        <v>2.5192665679142665E-2</v>
      </c>
    </row>
    <row r="1452" spans="3:10" x14ac:dyDescent="0.25">
      <c r="C1452" s="82">
        <v>3.7253899423103191E-2</v>
      </c>
      <c r="D1452" s="89">
        <v>3.9602624911820025E-2</v>
      </c>
      <c r="E1452" s="89">
        <v>4.0961467923592156E-2</v>
      </c>
      <c r="F1452" s="89">
        <v>4.1926475260913205E-2</v>
      </c>
      <c r="G1452" s="90">
        <v>4.2871343507918436E-2</v>
      </c>
      <c r="H1452" s="90">
        <v>4.3750355128558328E-2</v>
      </c>
      <c r="I1452" s="90">
        <v>4.4767898320089913E-2</v>
      </c>
      <c r="J1452" s="90">
        <v>4.5778639901082101E-2</v>
      </c>
    </row>
    <row r="1453" spans="3:10" x14ac:dyDescent="0.25">
      <c r="C1453" s="82">
        <v>2.4256725126809795E-2</v>
      </c>
      <c r="D1453" s="89">
        <v>2.6761486678756195E-2</v>
      </c>
      <c r="E1453" s="89">
        <v>2.8330392099018088E-2</v>
      </c>
      <c r="F1453" s="89">
        <v>2.9354051500825196E-2</v>
      </c>
      <c r="G1453" s="90">
        <v>3.0136499081803669E-2</v>
      </c>
      <c r="H1453" s="90">
        <v>3.0711422545756158E-2</v>
      </c>
      <c r="I1453" s="90">
        <v>3.1295546902476115E-2</v>
      </c>
      <c r="J1453" s="90">
        <v>3.1863182148495497E-2</v>
      </c>
    </row>
    <row r="1454" spans="3:10" x14ac:dyDescent="0.25">
      <c r="C1454" s="82">
        <v>1.0300571731185024E-2</v>
      </c>
      <c r="D1454" s="89">
        <v>1.4546763877108926E-2</v>
      </c>
      <c r="E1454" s="89">
        <v>1.8001793787964182E-2</v>
      </c>
      <c r="F1454" s="89">
        <v>2.0607274655562537E-2</v>
      </c>
      <c r="G1454" s="90">
        <v>2.257997790808686E-2</v>
      </c>
      <c r="H1454" s="90">
        <v>2.4038733175040877E-2</v>
      </c>
      <c r="I1454" s="90">
        <v>2.5234454548735782E-2</v>
      </c>
      <c r="J1454" s="90">
        <v>2.6200582712939641E-2</v>
      </c>
    </row>
    <row r="1455" spans="3:10" x14ac:dyDescent="0.25">
      <c r="C1455" s="82">
        <v>1.175647577665704E-2</v>
      </c>
      <c r="D1455" s="89">
        <v>1.327489635679012E-2</v>
      </c>
      <c r="E1455" s="89">
        <v>1.4262628985735272E-2</v>
      </c>
      <c r="F1455" s="89">
        <v>1.4881654068711522E-2</v>
      </c>
      <c r="G1455" s="90">
        <v>1.5256027369528989E-2</v>
      </c>
      <c r="H1455" s="90">
        <v>1.5380766306320751E-2</v>
      </c>
      <c r="I1455" s="90">
        <v>1.5357108504832276E-2</v>
      </c>
      <c r="J1455" s="90">
        <v>1.5182635192638252E-2</v>
      </c>
    </row>
    <row r="1456" spans="3:10" x14ac:dyDescent="0.25">
      <c r="C1456" s="82">
        <v>1.2238336437289428E-2</v>
      </c>
      <c r="D1456" s="89">
        <v>1.9951538807480868E-2</v>
      </c>
      <c r="E1456" s="89">
        <v>2.7025015283343966E-2</v>
      </c>
      <c r="F1456" s="89">
        <v>3.2655624420621122E-2</v>
      </c>
      <c r="G1456" s="90">
        <v>3.6862099637282333E-2</v>
      </c>
      <c r="H1456" s="90">
        <v>3.9769041871167192E-2</v>
      </c>
      <c r="I1456" s="90">
        <v>4.1817728867342308E-2</v>
      </c>
      <c r="J1456" s="90">
        <v>4.3106334995084677E-2</v>
      </c>
    </row>
    <row r="1457" spans="3:10" x14ac:dyDescent="0.25">
      <c r="C1457" s="82">
        <v>5.4982755953551154E-3</v>
      </c>
      <c r="D1457" s="89">
        <v>8.2475744865120083E-3</v>
      </c>
      <c r="E1457" s="89">
        <v>1.1011339643152419E-2</v>
      </c>
      <c r="F1457" s="89">
        <v>1.3604713205091632E-2</v>
      </c>
      <c r="G1457" s="90">
        <v>1.5980827087335118E-2</v>
      </c>
      <c r="H1457" s="90">
        <v>1.8081911850300017E-2</v>
      </c>
      <c r="I1457" s="90">
        <v>2.0021826095408497E-2</v>
      </c>
      <c r="J1457" s="90">
        <v>2.1812800983703039E-2</v>
      </c>
    </row>
    <row r="1458" spans="3:10" x14ac:dyDescent="0.25">
      <c r="C1458" s="82">
        <v>1.7897685544057088E-2</v>
      </c>
      <c r="D1458" s="89">
        <v>2.0236814183102372E-2</v>
      </c>
      <c r="E1458" s="89">
        <v>2.1455640318581864E-2</v>
      </c>
      <c r="F1458" s="89">
        <v>2.2040768401769578E-2</v>
      </c>
      <c r="G1458" s="90">
        <v>2.2370878369382084E-2</v>
      </c>
      <c r="H1458" s="90">
        <v>2.2552533767927548E-2</v>
      </c>
      <c r="I1458" s="90">
        <v>2.2779066893059263E-2</v>
      </c>
      <c r="J1458" s="90">
        <v>2.3041331215508862E-2</v>
      </c>
    </row>
    <row r="1459" spans="3:10" x14ac:dyDescent="0.25">
      <c r="C1459" s="82">
        <v>6.3058792606812027E-3</v>
      </c>
      <c r="D1459" s="89">
        <v>1.0029422211379677E-2</v>
      </c>
      <c r="E1459" s="89">
        <v>1.3729180490768588E-2</v>
      </c>
      <c r="F1459" s="89">
        <v>1.7066644956746153E-2</v>
      </c>
      <c r="G1459" s="90">
        <v>1.9968055424364344E-2</v>
      </c>
      <c r="H1459" s="90">
        <v>2.2383678975729019E-2</v>
      </c>
      <c r="I1459" s="90">
        <v>2.4476292962546501E-2</v>
      </c>
      <c r="J1459" s="90">
        <v>2.626763904793496E-2</v>
      </c>
    </row>
    <row r="1460" spans="3:10" x14ac:dyDescent="0.25">
      <c r="C1460" s="82">
        <v>7.3679018322503854E-3</v>
      </c>
      <c r="D1460" s="89">
        <v>1.0518806151604592E-2</v>
      </c>
      <c r="E1460" s="89">
        <v>1.3372600400326617E-2</v>
      </c>
      <c r="F1460" s="89">
        <v>1.5775618078346529E-2</v>
      </c>
      <c r="G1460" s="90">
        <v>1.7728937851134618E-2</v>
      </c>
      <c r="H1460" s="90">
        <v>1.9186256969049156E-2</v>
      </c>
      <c r="I1460" s="90">
        <v>2.0260504935726571E-2</v>
      </c>
      <c r="J1460" s="90">
        <v>2.0945262486806813E-2</v>
      </c>
    </row>
    <row r="1461" spans="3:10" x14ac:dyDescent="0.25">
      <c r="C1461" s="82">
        <v>2.5185930165797898E-2</v>
      </c>
      <c r="D1461" s="89">
        <v>3.158507048632251E-2</v>
      </c>
      <c r="E1461" s="89">
        <v>3.5687323911686414E-2</v>
      </c>
      <c r="F1461" s="89">
        <v>3.8039635135386884E-2</v>
      </c>
      <c r="G1461" s="90">
        <v>3.9322250267239497E-2</v>
      </c>
      <c r="H1461" s="90">
        <v>3.9804807221756916E-2</v>
      </c>
      <c r="I1461" s="90">
        <v>3.9885980944061893E-2</v>
      </c>
      <c r="J1461" s="90">
        <v>3.9577928430535737E-2</v>
      </c>
    </row>
    <row r="1462" spans="3:10" x14ac:dyDescent="0.25">
      <c r="C1462" s="82">
        <v>4.0860406415462298E-2</v>
      </c>
      <c r="D1462" s="89">
        <v>4.4675016799952845E-2</v>
      </c>
      <c r="E1462" s="89">
        <v>4.6274692036834826E-2</v>
      </c>
      <c r="F1462" s="89">
        <v>4.6753440966770997E-2</v>
      </c>
      <c r="G1462" s="90">
        <v>4.6841776557896141E-2</v>
      </c>
      <c r="H1462" s="90">
        <v>4.665251917797085E-2</v>
      </c>
      <c r="I1462" s="90">
        <v>4.6468417755511096E-2</v>
      </c>
      <c r="J1462" s="90">
        <v>4.6150734173629263E-2</v>
      </c>
    </row>
    <row r="1463" spans="3:10" x14ac:dyDescent="0.25">
      <c r="C1463" s="82">
        <v>7.7294422340871693E-3</v>
      </c>
      <c r="D1463" s="89">
        <v>1.1834985836123399E-2</v>
      </c>
      <c r="E1463" s="89">
        <v>1.5421994162011505E-2</v>
      </c>
      <c r="F1463" s="89">
        <v>1.8194684950252733E-2</v>
      </c>
      <c r="G1463" s="90">
        <v>2.0230438534946771E-2</v>
      </c>
      <c r="H1463" s="90">
        <v>2.1617789315624966E-2</v>
      </c>
      <c r="I1463" s="90">
        <v>2.2614415229243335E-2</v>
      </c>
      <c r="J1463" s="90">
        <v>2.3305868964698058E-2</v>
      </c>
    </row>
    <row r="1464" spans="3:10" x14ac:dyDescent="0.25">
      <c r="C1464" s="82">
        <v>1.1685469998607852E-3</v>
      </c>
      <c r="D1464" s="89">
        <v>2.4862757782810824E-3</v>
      </c>
      <c r="E1464" s="89">
        <v>4.179162482652563E-3</v>
      </c>
      <c r="F1464" s="89">
        <v>5.9903394949140341E-3</v>
      </c>
      <c r="G1464" s="90">
        <v>7.7167384574364783E-3</v>
      </c>
      <c r="H1464" s="90">
        <v>9.2068804378070968E-3</v>
      </c>
      <c r="I1464" s="90">
        <v>1.0454806708047278E-2</v>
      </c>
      <c r="J1464" s="90">
        <v>1.1450484730651711E-2</v>
      </c>
    </row>
    <row r="1465" spans="3:10" x14ac:dyDescent="0.25">
      <c r="C1465" s="82">
        <v>1.3608489150759471E-2</v>
      </c>
      <c r="D1465" s="89">
        <v>1.9126538184220949E-2</v>
      </c>
      <c r="E1465" s="89">
        <v>2.3365196753798681E-2</v>
      </c>
      <c r="F1465" s="89">
        <v>2.6140689669553397E-2</v>
      </c>
      <c r="G1465" s="90">
        <v>2.767740077984264E-2</v>
      </c>
      <c r="H1465" s="90">
        <v>2.8126175385603389E-2</v>
      </c>
      <c r="I1465" s="90">
        <v>2.7834210994974646E-2</v>
      </c>
      <c r="J1465" s="90">
        <v>2.6921833044830697E-2</v>
      </c>
    </row>
    <row r="1466" spans="3:10" x14ac:dyDescent="0.25">
      <c r="C1466" s="82">
        <v>2.5616538497940686E-2</v>
      </c>
      <c r="D1466" s="89">
        <v>3.3727133666638404E-2</v>
      </c>
      <c r="E1466" s="89">
        <v>3.9770260492410336E-2</v>
      </c>
      <c r="F1466" s="89">
        <v>4.386827397062458E-2</v>
      </c>
      <c r="G1466" s="90">
        <v>4.6531768130791289E-2</v>
      </c>
      <c r="H1466" s="90">
        <v>4.7997915477248541E-2</v>
      </c>
      <c r="I1466" s="90">
        <v>4.8773316723413285E-2</v>
      </c>
      <c r="J1466" s="90">
        <v>4.8945834610041213E-2</v>
      </c>
    </row>
    <row r="1467" spans="3:10" x14ac:dyDescent="0.25">
      <c r="C1467" s="82">
        <v>1.2909056935918905E-2</v>
      </c>
      <c r="D1467" s="89">
        <v>1.6539889777750907E-2</v>
      </c>
      <c r="E1467" s="89">
        <v>1.9173945508968063E-2</v>
      </c>
      <c r="F1467" s="89">
        <v>2.0913471773376623E-2</v>
      </c>
      <c r="G1467" s="90">
        <v>2.1996985656236753E-2</v>
      </c>
      <c r="H1467" s="90">
        <v>2.2520455157152189E-2</v>
      </c>
      <c r="I1467" s="90">
        <v>2.2711800952445356E-2</v>
      </c>
      <c r="J1467" s="90">
        <v>2.2611421293780153E-2</v>
      </c>
    </row>
    <row r="1468" spans="3:10" x14ac:dyDescent="0.25">
      <c r="C1468" s="82">
        <v>1.6601159162502453E-2</v>
      </c>
      <c r="D1468" s="89">
        <v>2.090089613434723E-2</v>
      </c>
      <c r="E1468" s="89">
        <v>2.4144763233994164E-2</v>
      </c>
      <c r="F1468" s="89">
        <v>2.6510789203314161E-2</v>
      </c>
      <c r="G1468" s="90">
        <v>2.8283608306923141E-2</v>
      </c>
      <c r="H1468" s="90">
        <v>2.954173042380627E-2</v>
      </c>
      <c r="I1468" s="90">
        <v>3.0527019430680705E-2</v>
      </c>
      <c r="J1468" s="90">
        <v>3.1232430840848445E-2</v>
      </c>
    </row>
    <row r="1469" spans="3:10" x14ac:dyDescent="0.25">
      <c r="C1469" s="82">
        <v>3.3143666971443158E-3</v>
      </c>
      <c r="D1469" s="89">
        <v>5.7301498805338432E-3</v>
      </c>
      <c r="E1469" s="89">
        <v>8.2077266709378732E-3</v>
      </c>
      <c r="F1469" s="89">
        <v>1.0404420452950388E-2</v>
      </c>
      <c r="G1469" s="90">
        <v>1.2200725956574168E-2</v>
      </c>
      <c r="H1469" s="90">
        <v>1.3551168740985116E-2</v>
      </c>
      <c r="I1469" s="90">
        <v>1.457511302777853E-2</v>
      </c>
      <c r="J1469" s="90">
        <v>1.5324577558855992E-2</v>
      </c>
    </row>
    <row r="1470" spans="3:10" x14ac:dyDescent="0.25">
      <c r="C1470" s="82">
        <v>3.3172297984983621E-3</v>
      </c>
      <c r="D1470" s="89">
        <v>5.4018734447472995E-3</v>
      </c>
      <c r="E1470" s="89">
        <v>7.5632265951339093E-3</v>
      </c>
      <c r="F1470" s="89">
        <v>9.5860381992332166E-3</v>
      </c>
      <c r="G1470" s="90">
        <v>1.1382883900063819E-2</v>
      </c>
      <c r="H1470" s="90">
        <v>1.288106347208647E-2</v>
      </c>
      <c r="I1470" s="90">
        <v>1.414294104036672E-2</v>
      </c>
      <c r="J1470" s="90">
        <v>1.5168435647673409E-2</v>
      </c>
    </row>
    <row r="1471" spans="3:10" x14ac:dyDescent="0.25">
      <c r="C1471" s="82">
        <v>1.136717119053088E-2</v>
      </c>
      <c r="D1471" s="89">
        <v>1.7126703110832725E-2</v>
      </c>
      <c r="E1471" s="89">
        <v>2.22710218417306E-2</v>
      </c>
      <c r="F1471" s="89">
        <v>2.6472433848536245E-2</v>
      </c>
      <c r="G1471" s="90">
        <v>2.9845487513443625E-2</v>
      </c>
      <c r="H1471" s="90">
        <v>3.2469350240325746E-2</v>
      </c>
      <c r="I1471" s="90">
        <v>3.4658281630969984E-2</v>
      </c>
      <c r="J1471" s="90">
        <v>3.6467884680570287E-2</v>
      </c>
    </row>
    <row r="1472" spans="3:10" x14ac:dyDescent="0.25">
      <c r="C1472" s="82">
        <v>3.5432277447310437E-2</v>
      </c>
      <c r="D1472" s="89">
        <v>3.3429946020012424E-2</v>
      </c>
      <c r="E1472" s="89">
        <v>3.0552634395076314E-2</v>
      </c>
      <c r="F1472" s="89">
        <v>2.7738140396568457E-2</v>
      </c>
      <c r="G1472" s="90">
        <v>2.534840461397582E-2</v>
      </c>
      <c r="H1472" s="90">
        <v>2.332286892594404E-2</v>
      </c>
      <c r="I1472" s="90">
        <v>2.1718022386833628E-2</v>
      </c>
      <c r="J1472" s="90">
        <v>2.0418530403915561E-2</v>
      </c>
    </row>
    <row r="1473" spans="3:10" x14ac:dyDescent="0.25">
      <c r="C1473" s="82">
        <v>1.1464373185593768E-2</v>
      </c>
      <c r="D1473" s="89">
        <v>1.939732009532584E-2</v>
      </c>
      <c r="E1473" s="89">
        <v>2.7196137684593575E-2</v>
      </c>
      <c r="F1473" s="89">
        <v>3.3877784558126199E-2</v>
      </c>
      <c r="G1473" s="90">
        <v>3.9209534894154498E-2</v>
      </c>
      <c r="H1473" s="90">
        <v>4.3093976246876178E-2</v>
      </c>
      <c r="I1473" s="90">
        <v>4.5845717182499836E-2</v>
      </c>
      <c r="J1473" s="90">
        <v>4.7490119160857595E-2</v>
      </c>
    </row>
    <row r="1474" spans="3:10" x14ac:dyDescent="0.25">
      <c r="C1474" s="82">
        <v>3.0171028727458443E-2</v>
      </c>
      <c r="D1474" s="89">
        <v>3.2983921606639995E-2</v>
      </c>
      <c r="E1474" s="89">
        <v>3.4502162800657453E-2</v>
      </c>
      <c r="F1474" s="89">
        <v>3.5355363869971408E-2</v>
      </c>
      <c r="G1474" s="90">
        <v>3.5997268646011923E-2</v>
      </c>
      <c r="H1474" s="90">
        <v>3.6497406001353351E-2</v>
      </c>
      <c r="I1474" s="90">
        <v>3.7103645427349917E-2</v>
      </c>
      <c r="J1474" s="90">
        <v>3.7749401469862318E-2</v>
      </c>
    </row>
    <row r="1475" spans="3:10" x14ac:dyDescent="0.25">
      <c r="C1475" s="82">
        <v>9.1178514266280798E-3</v>
      </c>
      <c r="D1475" s="89">
        <v>1.1233693873909921E-2</v>
      </c>
      <c r="E1475" s="89">
        <v>1.2928213764171822E-2</v>
      </c>
      <c r="F1475" s="89">
        <v>1.4268006199207156E-2</v>
      </c>
      <c r="G1475" s="90">
        <v>1.5358941495475528E-2</v>
      </c>
      <c r="H1475" s="90">
        <v>1.6211103559827317E-2</v>
      </c>
      <c r="I1475" s="90">
        <v>1.6945830222727148E-2</v>
      </c>
      <c r="J1475" s="90">
        <v>1.7565854980102557E-2</v>
      </c>
    </row>
    <row r="1476" spans="3:10" x14ac:dyDescent="0.25">
      <c r="C1476" s="82">
        <v>8.2986629616601838E-3</v>
      </c>
      <c r="D1476" s="89">
        <v>1.131828074024422E-2</v>
      </c>
      <c r="E1476" s="89">
        <v>1.3819574478269406E-2</v>
      </c>
      <c r="F1476" s="89">
        <v>1.5765676846698645E-2</v>
      </c>
      <c r="G1476" s="90">
        <v>1.7274277213448049E-2</v>
      </c>
      <c r="H1476" s="90">
        <v>1.8391517117301706E-2</v>
      </c>
      <c r="I1476" s="90">
        <v>1.9288005918963583E-2</v>
      </c>
      <c r="J1476" s="90">
        <v>1.9990319644851897E-2</v>
      </c>
    </row>
    <row r="1477" spans="3:10" x14ac:dyDescent="0.25">
      <c r="C1477" s="82">
        <v>4.8379962266189208E-2</v>
      </c>
      <c r="D1477" s="89">
        <v>4.5589695252897404E-2</v>
      </c>
      <c r="E1477" s="89">
        <v>4.2351514072149432E-2</v>
      </c>
      <c r="F1477" s="89">
        <v>3.9498551340219873E-2</v>
      </c>
      <c r="G1477" s="90">
        <v>3.729826323710899E-2</v>
      </c>
      <c r="H1477" s="90">
        <v>3.5556195510076584E-2</v>
      </c>
      <c r="I1477" s="90">
        <v>3.4307872326496895E-2</v>
      </c>
      <c r="J1477" s="90">
        <v>3.3338146270868549E-2</v>
      </c>
    </row>
    <row r="1478" spans="3:10" x14ac:dyDescent="0.25">
      <c r="C1478" s="82">
        <v>4.4595686739595054E-2</v>
      </c>
      <c r="D1478" s="89">
        <v>4.7952590270735E-2</v>
      </c>
      <c r="E1478" s="89">
        <v>4.8799313478517049E-2</v>
      </c>
      <c r="F1478" s="89">
        <v>4.8371217473996149E-2</v>
      </c>
      <c r="G1478" s="90">
        <v>4.741780514326658E-2</v>
      </c>
      <c r="H1478" s="90">
        <v>4.6031394519542523E-2</v>
      </c>
      <c r="I1478" s="90">
        <v>4.4494450727973214E-2</v>
      </c>
      <c r="J1478" s="90">
        <v>4.270676041332986E-2</v>
      </c>
    </row>
    <row r="1479" spans="3:10" x14ac:dyDescent="0.25">
      <c r="C1479" s="82">
        <v>8.4168946108309165E-3</v>
      </c>
      <c r="D1479" s="89">
        <v>1.2703699401928862E-2</v>
      </c>
      <c r="E1479" s="89">
        <v>1.6439055554767563E-2</v>
      </c>
      <c r="F1479" s="89">
        <v>1.9267868640266517E-2</v>
      </c>
      <c r="G1479" s="90">
        <v>2.1204533998072598E-2</v>
      </c>
      <c r="H1479" s="90">
        <v>2.2293545141648337E-2</v>
      </c>
      <c r="I1479" s="90">
        <v>2.2783714795495319E-2</v>
      </c>
      <c r="J1479" s="90">
        <v>2.2765876699007061E-2</v>
      </c>
    </row>
    <row r="1480" spans="3:10" x14ac:dyDescent="0.25">
      <c r="C1480" s="82">
        <v>1.6215126418308298E-2</v>
      </c>
      <c r="D1480" s="89">
        <v>1.7172336199338778E-2</v>
      </c>
      <c r="E1480" s="89">
        <v>1.7801295544328685E-2</v>
      </c>
      <c r="F1480" s="89">
        <v>1.8248493069972928E-2</v>
      </c>
      <c r="G1480" s="90">
        <v>1.8601878038128836E-2</v>
      </c>
      <c r="H1480" s="90">
        <v>1.8811288519057799E-2</v>
      </c>
      <c r="I1480" s="90">
        <v>1.8975086231969144E-2</v>
      </c>
      <c r="J1480" s="90">
        <v>1.9075345503623838E-2</v>
      </c>
    </row>
    <row r="1481" spans="3:10" x14ac:dyDescent="0.25">
      <c r="C1481" s="82">
        <v>8.7752278582046046E-3</v>
      </c>
      <c r="D1481" s="89">
        <v>1.2042052011605499E-2</v>
      </c>
      <c r="E1481" s="89">
        <v>1.501897660378129E-2</v>
      </c>
      <c r="F1481" s="89">
        <v>1.7646521883677491E-2</v>
      </c>
      <c r="G1481" s="90">
        <v>1.9987424472883555E-2</v>
      </c>
      <c r="H1481" s="90">
        <v>2.2018790146579363E-2</v>
      </c>
      <c r="I1481" s="90">
        <v>2.3877062660133008E-2</v>
      </c>
      <c r="J1481" s="90">
        <v>2.5542710621723936E-2</v>
      </c>
    </row>
    <row r="1482" spans="3:10" x14ac:dyDescent="0.25">
      <c r="C1482" s="82">
        <v>1.2404529862444438E-2</v>
      </c>
      <c r="D1482" s="89">
        <v>1.4804332856004387E-2</v>
      </c>
      <c r="E1482" s="89">
        <v>1.6817098834196471E-2</v>
      </c>
      <c r="F1482" s="89">
        <v>1.8532838010785063E-2</v>
      </c>
      <c r="G1482" s="90">
        <v>2.005263786653708E-2</v>
      </c>
      <c r="H1482" s="90">
        <v>2.1346370815484808E-2</v>
      </c>
      <c r="I1482" s="90">
        <v>2.2536560525398701E-2</v>
      </c>
      <c r="J1482" s="90">
        <v>2.3600292523481562E-2</v>
      </c>
    </row>
    <row r="1483" spans="3:10" x14ac:dyDescent="0.25">
      <c r="C1483" s="82">
        <v>6.8395447327192702E-3</v>
      </c>
      <c r="D1483" s="89">
        <v>9.770441924108619E-3</v>
      </c>
      <c r="E1483" s="89">
        <v>1.2300012591638276E-2</v>
      </c>
      <c r="F1483" s="89">
        <v>1.4319377777206471E-2</v>
      </c>
      <c r="G1483" s="90">
        <v>1.5895394639952605E-2</v>
      </c>
      <c r="H1483" s="90">
        <v>1.7048784095356886E-2</v>
      </c>
      <c r="I1483" s="90">
        <v>1.7923703726383543E-2</v>
      </c>
      <c r="J1483" s="90">
        <v>1.8536512815468826E-2</v>
      </c>
    </row>
    <row r="1484" spans="3:10" x14ac:dyDescent="0.25">
      <c r="C1484" s="82">
        <v>1.1603581095969097E-2</v>
      </c>
      <c r="D1484" s="89">
        <v>1.5368798016988091E-2</v>
      </c>
      <c r="E1484" s="89">
        <v>1.837343767422113E-2</v>
      </c>
      <c r="F1484" s="89">
        <v>2.0646589832125362E-2</v>
      </c>
      <c r="G1484" s="90">
        <v>2.2387598370503907E-2</v>
      </c>
      <c r="H1484" s="90">
        <v>2.3678172023215985E-2</v>
      </c>
      <c r="I1484" s="90">
        <v>2.4744159367885071E-2</v>
      </c>
      <c r="J1484" s="90">
        <v>2.5612698136944664E-2</v>
      </c>
    </row>
    <row r="1485" spans="3:10" x14ac:dyDescent="0.25">
      <c r="C1485" s="82">
        <v>3.012593053440839E-3</v>
      </c>
      <c r="D1485" s="89">
        <v>5.6333832500338474E-3</v>
      </c>
      <c r="E1485" s="89">
        <v>8.4814742067506835E-3</v>
      </c>
      <c r="F1485" s="89">
        <v>1.1085691721303078E-2</v>
      </c>
      <c r="G1485" s="90">
        <v>1.3228152691175483E-2</v>
      </c>
      <c r="H1485" s="90">
        <v>1.4807739576872611E-2</v>
      </c>
      <c r="I1485" s="90">
        <v>1.5928604174915175E-2</v>
      </c>
      <c r="J1485" s="90">
        <v>1.6635243113186562E-2</v>
      </c>
    </row>
    <row r="1486" spans="3:10" x14ac:dyDescent="0.25">
      <c r="C1486" s="82">
        <v>1.0686761923430042E-2</v>
      </c>
      <c r="D1486" s="89">
        <v>1.5268471654370138E-2</v>
      </c>
      <c r="E1486" s="89">
        <v>1.9130461704834248E-2</v>
      </c>
      <c r="F1486" s="89">
        <v>2.2116459645445334E-2</v>
      </c>
      <c r="G1486" s="90">
        <v>2.4353576601807595E-2</v>
      </c>
      <c r="H1486" s="90">
        <v>2.5887012725029634E-2</v>
      </c>
      <c r="I1486" s="90">
        <v>2.6937937499834766E-2</v>
      </c>
      <c r="J1486" s="90">
        <v>2.7527518869469123E-2</v>
      </c>
    </row>
    <row r="1487" spans="3:10" x14ac:dyDescent="0.25">
      <c r="C1487" s="82">
        <v>2.7855099344833746E-2</v>
      </c>
      <c r="D1487" s="89">
        <v>3.4960662918933717E-2</v>
      </c>
      <c r="E1487" s="89">
        <v>3.9559584350579005E-2</v>
      </c>
      <c r="F1487" s="89">
        <v>4.2070309391753671E-2</v>
      </c>
      <c r="G1487" s="90">
        <v>4.3154457767749357E-2</v>
      </c>
      <c r="H1487" s="90">
        <v>4.311065669702828E-2</v>
      </c>
      <c r="I1487" s="90">
        <v>4.2423589841407018E-2</v>
      </c>
      <c r="J1487" s="90">
        <v>4.1170209369926436E-2</v>
      </c>
    </row>
    <row r="1488" spans="3:10" x14ac:dyDescent="0.25">
      <c r="C1488" s="82">
        <v>7.8423966520041084E-3</v>
      </c>
      <c r="D1488" s="89">
        <v>1.2063135780455706E-2</v>
      </c>
      <c r="E1488" s="89">
        <v>1.5885048715721679E-2</v>
      </c>
      <c r="F1488" s="89">
        <v>1.8928911008420559E-2</v>
      </c>
      <c r="G1488" s="90">
        <v>2.1160265506389289E-2</v>
      </c>
      <c r="H1488" s="90">
        <v>2.2570591974115498E-2</v>
      </c>
      <c r="I1488" s="90">
        <v>2.3358861908054609E-2</v>
      </c>
      <c r="J1488" s="90">
        <v>2.3571549649108292E-2</v>
      </c>
    </row>
    <row r="1489" spans="3:10" x14ac:dyDescent="0.25">
      <c r="C1489" s="82">
        <v>1.2052948489924734E-2</v>
      </c>
      <c r="D1489" s="89">
        <v>1.9389270601641761E-2</v>
      </c>
      <c r="E1489" s="89">
        <v>2.5734281917657507E-2</v>
      </c>
      <c r="F1489" s="89">
        <v>3.0342799317999845E-2</v>
      </c>
      <c r="G1489" s="90">
        <v>3.3350706231299015E-2</v>
      </c>
      <c r="H1489" s="90">
        <v>3.5011702492616759E-2</v>
      </c>
      <c r="I1489" s="90">
        <v>3.5841052865452042E-2</v>
      </c>
      <c r="J1489" s="90">
        <v>3.6020335674293559E-2</v>
      </c>
    </row>
    <row r="1490" spans="3:10" x14ac:dyDescent="0.25">
      <c r="C1490" s="82">
        <v>1.4279001792121467E-2</v>
      </c>
      <c r="D1490" s="89">
        <v>1.755067521027889E-2</v>
      </c>
      <c r="E1490" s="89">
        <v>1.989141734868307E-2</v>
      </c>
      <c r="F1490" s="89">
        <v>2.1582125797997509E-2</v>
      </c>
      <c r="G1490" s="90">
        <v>2.2933688808827603E-2</v>
      </c>
      <c r="H1490" s="90">
        <v>2.4044272492501052E-2</v>
      </c>
      <c r="I1490" s="90">
        <v>2.5119480120770556E-2</v>
      </c>
      <c r="J1490" s="90">
        <v>2.6150510949041247E-2</v>
      </c>
    </row>
    <row r="1491" spans="3:10" x14ac:dyDescent="0.25">
      <c r="C1491" s="82">
        <v>1.4164406585802798E-2</v>
      </c>
      <c r="D1491" s="89">
        <v>1.6775687293548641E-2</v>
      </c>
      <c r="E1491" s="89">
        <v>1.8761644953396803E-2</v>
      </c>
      <c r="F1491" s="89">
        <v>2.0372758601745342E-2</v>
      </c>
      <c r="G1491" s="90">
        <v>2.1852605693610503E-2</v>
      </c>
      <c r="H1491" s="90">
        <v>2.326111014994257E-2</v>
      </c>
      <c r="I1491" s="90">
        <v>2.4786497061510239E-2</v>
      </c>
      <c r="J1491" s="90">
        <v>2.6426611678799138E-2</v>
      </c>
    </row>
    <row r="1492" spans="3:10" x14ac:dyDescent="0.25">
      <c r="C1492" s="82">
        <v>2.9318695674486729E-2</v>
      </c>
      <c r="D1492" s="89">
        <v>3.3953387315657009E-2</v>
      </c>
      <c r="E1492" s="89">
        <v>3.6712520879752832E-2</v>
      </c>
      <c r="F1492" s="89">
        <v>3.807079255041812E-2</v>
      </c>
      <c r="G1492" s="90">
        <v>3.8513129678983911E-2</v>
      </c>
      <c r="H1492" s="90">
        <v>3.8198517351020291E-2</v>
      </c>
      <c r="I1492" s="90">
        <v>3.7503148699262898E-2</v>
      </c>
      <c r="J1492" s="90">
        <v>3.6477091415832608E-2</v>
      </c>
    </row>
    <row r="1493" spans="3:10" x14ac:dyDescent="0.25">
      <c r="C1493" s="82">
        <v>2.3739613994193418E-2</v>
      </c>
      <c r="D1493" s="89">
        <v>2.505166525885974E-2</v>
      </c>
      <c r="E1493" s="89">
        <v>2.5517273182586033E-2</v>
      </c>
      <c r="F1493" s="89">
        <v>2.5493302094253899E-2</v>
      </c>
      <c r="G1493" s="90">
        <v>2.51982455225453E-2</v>
      </c>
      <c r="H1493" s="90">
        <v>2.4611963705239322E-2</v>
      </c>
      <c r="I1493" s="90">
        <v>2.3881185628552935E-2</v>
      </c>
      <c r="J1493" s="90">
        <v>2.2978802088060975E-2</v>
      </c>
    </row>
    <row r="1494" spans="3:10" x14ac:dyDescent="0.25">
      <c r="C1494" s="82">
        <v>1.0974471080317216E-2</v>
      </c>
      <c r="D1494" s="89">
        <v>1.5044805086514497E-2</v>
      </c>
      <c r="E1494" s="89">
        <v>1.8150042742775964E-2</v>
      </c>
      <c r="F1494" s="89">
        <v>2.0266485828531425E-2</v>
      </c>
      <c r="G1494" s="90">
        <v>2.1633949945164526E-2</v>
      </c>
      <c r="H1494" s="90">
        <v>2.2395596429683393E-2</v>
      </c>
      <c r="I1494" s="90">
        <v>2.2820959804834704E-2</v>
      </c>
      <c r="J1494" s="90">
        <v>2.2976963000960578E-2</v>
      </c>
    </row>
    <row r="1495" spans="3:10" x14ac:dyDescent="0.25">
      <c r="C1495" s="82">
        <v>2.5657842974025069E-2</v>
      </c>
      <c r="D1495" s="89">
        <v>3.1035045772572687E-2</v>
      </c>
      <c r="E1495" s="89">
        <v>3.45498406708745E-2</v>
      </c>
      <c r="F1495" s="89">
        <v>3.6807411737743906E-2</v>
      </c>
      <c r="G1495" s="90">
        <v>3.839935554390967E-2</v>
      </c>
      <c r="H1495" s="90">
        <v>3.9496334685872769E-2</v>
      </c>
      <c r="I1495" s="90">
        <v>4.0407306578869172E-2</v>
      </c>
      <c r="J1495" s="90">
        <v>4.1065720914928258E-2</v>
      </c>
    </row>
    <row r="1496" spans="3:10" x14ac:dyDescent="0.25">
      <c r="C1496" s="82">
        <v>2.4125109822255183E-2</v>
      </c>
      <c r="D1496" s="89">
        <v>2.7529765990866914E-2</v>
      </c>
      <c r="E1496" s="89">
        <v>2.947336634033491E-2</v>
      </c>
      <c r="F1496" s="89">
        <v>3.0425999626994351E-2</v>
      </c>
      <c r="G1496" s="90">
        <v>3.0776283314263971E-2</v>
      </c>
      <c r="H1496" s="90">
        <v>3.0598647391978626E-2</v>
      </c>
      <c r="I1496" s="90">
        <v>3.012636450231047E-2</v>
      </c>
      <c r="J1496" s="90">
        <v>2.9343341810761401E-2</v>
      </c>
    </row>
    <row r="1497" spans="3:10" x14ac:dyDescent="0.25">
      <c r="C1497" s="82">
        <v>1.1569224106697988E-2</v>
      </c>
      <c r="D1497" s="89">
        <v>1.5706397091986311E-2</v>
      </c>
      <c r="E1497" s="89">
        <v>1.9251945118676964E-2</v>
      </c>
      <c r="F1497" s="89">
        <v>2.2153593557131965E-2</v>
      </c>
      <c r="G1497" s="90">
        <v>2.4551662690660447E-2</v>
      </c>
      <c r="H1497" s="90">
        <v>2.6485200531613708E-2</v>
      </c>
      <c r="I1497" s="90">
        <v>2.8175025489047937E-2</v>
      </c>
      <c r="J1497" s="90">
        <v>2.9634722584485348E-2</v>
      </c>
    </row>
    <row r="1498" spans="3:10" x14ac:dyDescent="0.25">
      <c r="C1498" s="82">
        <v>1.3493332448357891E-2</v>
      </c>
      <c r="D1498" s="89">
        <v>1.6961557693980646E-2</v>
      </c>
      <c r="E1498" s="89">
        <v>1.9595657010502789E-2</v>
      </c>
      <c r="F1498" s="89">
        <v>2.1594591731858518E-2</v>
      </c>
      <c r="G1498" s="90">
        <v>2.3230622801511877E-2</v>
      </c>
      <c r="H1498" s="90">
        <v>2.4594406885627536E-2</v>
      </c>
      <c r="I1498" s="90">
        <v>2.5904558261575953E-2</v>
      </c>
      <c r="J1498" s="90">
        <v>2.7170674085247513E-2</v>
      </c>
    </row>
    <row r="1499" spans="3:10" x14ac:dyDescent="0.25">
      <c r="C1499" s="82">
        <v>9.0014245328173658E-3</v>
      </c>
      <c r="D1499" s="89">
        <v>1.247384541646623E-2</v>
      </c>
      <c r="E1499" s="89">
        <v>1.5176645716697757E-2</v>
      </c>
      <c r="F1499" s="89">
        <v>1.7006691643861337E-2</v>
      </c>
      <c r="G1499" s="90">
        <v>1.8097729518215262E-2</v>
      </c>
      <c r="H1499" s="90">
        <v>1.8535680213625935E-2</v>
      </c>
      <c r="I1499" s="90">
        <v>1.8542942043736146E-2</v>
      </c>
      <c r="J1499" s="90">
        <v>1.8197175720037831E-2</v>
      </c>
    </row>
    <row r="1500" spans="3:10" x14ac:dyDescent="0.25">
      <c r="C1500" s="82">
        <v>8.182004009558411E-3</v>
      </c>
      <c r="D1500" s="89">
        <v>9.9736631195475687E-3</v>
      </c>
      <c r="E1500" s="89">
        <v>1.1307373135012351E-2</v>
      </c>
      <c r="F1500" s="89">
        <v>1.2287139100839497E-2</v>
      </c>
      <c r="G1500" s="90">
        <v>1.3037482656045931E-2</v>
      </c>
      <c r="H1500" s="90">
        <v>1.3584045296262269E-2</v>
      </c>
      <c r="I1500" s="90">
        <v>1.4035390916864079E-2</v>
      </c>
      <c r="J1500" s="90">
        <v>1.4395717611491849E-2</v>
      </c>
    </row>
    <row r="1501" spans="3:10" x14ac:dyDescent="0.25">
      <c r="C1501" s="82">
        <v>1.0500928372447592E-2</v>
      </c>
      <c r="D1501" s="89">
        <v>1.3782234275730304E-2</v>
      </c>
      <c r="E1501" s="89">
        <v>1.6794453575122763E-2</v>
      </c>
      <c r="F1501" s="89">
        <v>1.955050275523345E-2</v>
      </c>
      <c r="G1501" s="90">
        <v>2.214406393089716E-2</v>
      </c>
      <c r="H1501" s="90">
        <v>2.4552144298118913E-2</v>
      </c>
      <c r="I1501" s="90">
        <v>2.6924685120157086E-2</v>
      </c>
      <c r="J1501" s="90">
        <v>2.9239739972415371E-2</v>
      </c>
    </row>
    <row r="1502" spans="3:10" x14ac:dyDescent="0.25">
      <c r="C1502" s="82">
        <v>1.2746420010377605E-2</v>
      </c>
      <c r="D1502" s="89">
        <v>1.7029861305032361E-2</v>
      </c>
      <c r="E1502" s="89">
        <v>2.0775714649665239E-2</v>
      </c>
      <c r="F1502" s="89">
        <v>2.3861874010233101E-2</v>
      </c>
      <c r="G1502" s="90">
        <v>2.6321798291639581E-2</v>
      </c>
      <c r="H1502" s="90">
        <v>2.8090247658148298E-2</v>
      </c>
      <c r="I1502" s="90">
        <v>2.9334020705449864E-2</v>
      </c>
      <c r="J1502" s="90">
        <v>3.0044010517572033E-2</v>
      </c>
    </row>
    <row r="1503" spans="3:10" x14ac:dyDescent="0.25">
      <c r="C1503" s="82">
        <v>6.9285000536015362E-3</v>
      </c>
      <c r="D1503" s="89">
        <v>1.1911743422278147E-2</v>
      </c>
      <c r="E1503" s="89">
        <v>1.6924381054279673E-2</v>
      </c>
      <c r="F1503" s="89">
        <v>2.1208774384199477E-2</v>
      </c>
      <c r="G1503" s="90">
        <v>2.4491609662184208E-2</v>
      </c>
      <c r="H1503" s="90">
        <v>2.6675645440868125E-2</v>
      </c>
      <c r="I1503" s="90">
        <v>2.8004943513334858E-2</v>
      </c>
      <c r="J1503" s="90">
        <v>2.8589577390126859E-2</v>
      </c>
    </row>
    <row r="1504" spans="3:10" x14ac:dyDescent="0.25">
      <c r="C1504" s="82">
        <v>9.7008876470357081E-3</v>
      </c>
      <c r="D1504" s="89">
        <v>1.5497969265819435E-2</v>
      </c>
      <c r="E1504" s="89">
        <v>2.0572604660238518E-2</v>
      </c>
      <c r="F1504" s="89">
        <v>2.4306778763749842E-2</v>
      </c>
      <c r="G1504" s="90">
        <v>2.6724884639964155E-2</v>
      </c>
      <c r="H1504" s="90">
        <v>2.795064394587116E-2</v>
      </c>
      <c r="I1504" s="90">
        <v>2.8353652341725433E-2</v>
      </c>
      <c r="J1504" s="90">
        <v>2.8076714774733461E-2</v>
      </c>
    </row>
    <row r="1505" spans="3:10" x14ac:dyDescent="0.25">
      <c r="C1505" s="82">
        <v>7.3041499041165497E-2</v>
      </c>
      <c r="D1505" s="89">
        <v>8.0875733455176721E-2</v>
      </c>
      <c r="E1505" s="89">
        <v>8.494474904025244E-2</v>
      </c>
      <c r="F1505" s="89">
        <v>8.7015540655994164E-2</v>
      </c>
      <c r="G1505" s="90">
        <v>8.8328530992259527E-2</v>
      </c>
      <c r="H1505" s="90">
        <v>8.9050149061557476E-2</v>
      </c>
      <c r="I1505" s="90">
        <v>8.9691509683803627E-2</v>
      </c>
      <c r="J1505" s="90">
        <v>8.9949156729738189E-2</v>
      </c>
    </row>
    <row r="1506" spans="3:10" x14ac:dyDescent="0.25">
      <c r="C1506" s="82">
        <v>2.2149457476958699E-3</v>
      </c>
      <c r="D1506" s="89">
        <v>3.8890859288600501E-3</v>
      </c>
      <c r="E1506" s="89">
        <v>5.6427290359944045E-3</v>
      </c>
      <c r="F1506" s="89">
        <v>7.2257629416573946E-3</v>
      </c>
      <c r="G1506" s="90">
        <v>8.5350734885763554E-3</v>
      </c>
      <c r="H1506" s="90">
        <v>9.5215858018287743E-3</v>
      </c>
      <c r="I1506" s="90">
        <v>1.0258612410055245E-2</v>
      </c>
      <c r="J1506" s="90">
        <v>1.0779466375649423E-2</v>
      </c>
    </row>
    <row r="1507" spans="3:10" x14ac:dyDescent="0.25">
      <c r="C1507" s="82">
        <v>9.4223213511438163E-3</v>
      </c>
      <c r="D1507" s="89">
        <v>1.4164614130077174E-2</v>
      </c>
      <c r="E1507" s="89">
        <v>1.8547077673127882E-2</v>
      </c>
      <c r="F1507" s="89">
        <v>2.2193316125856236E-2</v>
      </c>
      <c r="G1507" s="90">
        <v>2.5039030869382552E-2</v>
      </c>
      <c r="H1507" s="90">
        <v>2.7016689303384817E-2</v>
      </c>
      <c r="I1507" s="90">
        <v>2.8310201473856971E-2</v>
      </c>
      <c r="J1507" s="90">
        <v>2.8940219482628517E-2</v>
      </c>
    </row>
    <row r="1508" spans="3:10" x14ac:dyDescent="0.25">
      <c r="C1508" s="82">
        <v>8.7482321616941128E-3</v>
      </c>
      <c r="D1508" s="89">
        <v>1.3095914862440813E-2</v>
      </c>
      <c r="E1508" s="89">
        <v>1.7290639574499569E-2</v>
      </c>
      <c r="F1508" s="89">
        <v>2.097395330349364E-2</v>
      </c>
      <c r="G1508" s="90">
        <v>2.4015301104827587E-2</v>
      </c>
      <c r="H1508" s="90">
        <v>2.6272684279755758E-2</v>
      </c>
      <c r="I1508" s="90">
        <v>2.7867438046118475E-2</v>
      </c>
      <c r="J1508" s="90">
        <v>2.8789016565527816E-2</v>
      </c>
    </row>
    <row r="1509" spans="3:10" x14ac:dyDescent="0.25">
      <c r="C1509" s="82">
        <v>1.3168248212958287E-2</v>
      </c>
      <c r="D1509" s="89">
        <v>1.8916463884731116E-2</v>
      </c>
      <c r="E1509" s="89">
        <v>2.3686077751749829E-2</v>
      </c>
      <c r="F1509" s="89">
        <v>2.7205585077661978E-2</v>
      </c>
      <c r="G1509" s="90">
        <v>2.9641672218580158E-2</v>
      </c>
      <c r="H1509" s="90">
        <v>3.1124864403957436E-2</v>
      </c>
      <c r="I1509" s="90">
        <v>3.2018151595030069E-2</v>
      </c>
      <c r="J1509" s="90">
        <v>3.2427085457607203E-2</v>
      </c>
    </row>
    <row r="1510" spans="3:10" x14ac:dyDescent="0.25">
      <c r="C1510" s="82">
        <v>6.6854295331266892E-3</v>
      </c>
      <c r="D1510" s="89">
        <v>9.3287078480758165E-3</v>
      </c>
      <c r="E1510" s="89">
        <v>1.145817452279582E-2</v>
      </c>
      <c r="F1510" s="89">
        <v>1.2989511736464234E-2</v>
      </c>
      <c r="G1510" s="90">
        <v>1.4014059352662632E-2</v>
      </c>
      <c r="H1510" s="90">
        <v>1.4588220070551701E-2</v>
      </c>
      <c r="I1510" s="90">
        <v>1.487708089285078E-2</v>
      </c>
      <c r="J1510" s="90">
        <v>1.4933336536797492E-2</v>
      </c>
    </row>
    <row r="1511" spans="3:10" x14ac:dyDescent="0.25">
      <c r="C1511" s="82">
        <v>2.5402710967400158E-2</v>
      </c>
      <c r="D1511" s="89">
        <v>2.856466596389309E-2</v>
      </c>
      <c r="E1511" s="89">
        <v>3.0539831897287706E-2</v>
      </c>
      <c r="F1511" s="89">
        <v>3.1750585990621451E-2</v>
      </c>
      <c r="G1511" s="90">
        <v>3.2547691651602373E-2</v>
      </c>
      <c r="H1511" s="90">
        <v>3.2989597836009001E-2</v>
      </c>
      <c r="I1511" s="90">
        <v>3.3325658251017659E-2</v>
      </c>
      <c r="J1511" s="90">
        <v>3.3537454299822342E-2</v>
      </c>
    </row>
    <row r="1512" spans="3:10" x14ac:dyDescent="0.25">
      <c r="C1512" s="82">
        <v>9.0306921216090695E-4</v>
      </c>
      <c r="D1512" s="89">
        <v>1.8464655139762507E-3</v>
      </c>
      <c r="E1512" s="89">
        <v>3.0080502533414944E-3</v>
      </c>
      <c r="F1512" s="89">
        <v>4.2033742821736483E-3</v>
      </c>
      <c r="G1512" s="90">
        <v>5.3019647460226258E-3</v>
      </c>
      <c r="H1512" s="90">
        <v>6.2168059488961471E-3</v>
      </c>
      <c r="I1512" s="90">
        <v>6.9616833788647917E-3</v>
      </c>
      <c r="J1512" s="90">
        <v>7.5451262055030721E-3</v>
      </c>
    </row>
    <row r="1513" spans="3:10" x14ac:dyDescent="0.25">
      <c r="C1513" s="82">
        <v>1.7657787136966846E-3</v>
      </c>
      <c r="D1513" s="89">
        <v>3.005761938213608E-3</v>
      </c>
      <c r="E1513" s="89">
        <v>4.3222733710938325E-3</v>
      </c>
      <c r="F1513" s="89">
        <v>5.554810459476053E-3</v>
      </c>
      <c r="G1513" s="90">
        <v>6.6319491298646354E-3</v>
      </c>
      <c r="H1513" s="90">
        <v>7.5118088758943519E-3</v>
      </c>
      <c r="I1513" s="90">
        <v>8.2469501438880276E-3</v>
      </c>
      <c r="J1513" s="90">
        <v>8.861895156870709E-3</v>
      </c>
    </row>
    <row r="1514" spans="3:10" x14ac:dyDescent="0.25">
      <c r="C1514" s="82">
        <v>9.250420892898353E-3</v>
      </c>
      <c r="D1514" s="89">
        <v>1.5463418488501272E-2</v>
      </c>
      <c r="E1514" s="89">
        <v>2.1681954889235966E-2</v>
      </c>
      <c r="F1514" s="89">
        <v>2.7221218738809415E-2</v>
      </c>
      <c r="G1514" s="90">
        <v>3.1961604547067812E-2</v>
      </c>
      <c r="H1514" s="90">
        <v>3.5888097994528044E-2</v>
      </c>
      <c r="I1514" s="90">
        <v>3.9322301617051476E-2</v>
      </c>
      <c r="J1514" s="90">
        <v>4.2326264815296687E-2</v>
      </c>
    </row>
    <row r="1515" spans="3:10" x14ac:dyDescent="0.25">
      <c r="C1515" s="82">
        <v>9.8329984323573798E-3</v>
      </c>
      <c r="D1515" s="89">
        <v>1.4484344496533031E-2</v>
      </c>
      <c r="E1515" s="89">
        <v>1.8415740620477933E-2</v>
      </c>
      <c r="F1515" s="89">
        <v>2.1393716733524609E-2</v>
      </c>
      <c r="G1515" s="90">
        <v>2.3550962412114594E-2</v>
      </c>
      <c r="H1515" s="90">
        <v>2.4981716403485791E-2</v>
      </c>
      <c r="I1515" s="90">
        <v>2.595287099789792E-2</v>
      </c>
      <c r="J1515" s="90">
        <v>2.6523943548876414E-2</v>
      </c>
    </row>
    <row r="1516" spans="3:10" x14ac:dyDescent="0.25">
      <c r="C1516" s="82">
        <v>3.5507237414921462E-2</v>
      </c>
      <c r="D1516" s="89">
        <v>3.7171394336117436E-2</v>
      </c>
      <c r="E1516" s="89">
        <v>3.6957639884888378E-2</v>
      </c>
      <c r="F1516" s="89">
        <v>3.5899950964303678E-2</v>
      </c>
      <c r="G1516" s="90">
        <v>3.4595750567412341E-2</v>
      </c>
      <c r="H1516" s="90">
        <v>3.3141042862548514E-2</v>
      </c>
      <c r="I1516" s="90">
        <v>3.1766653006763401E-2</v>
      </c>
      <c r="J1516" s="90">
        <v>3.0421116914543907E-2</v>
      </c>
    </row>
    <row r="1517" spans="3:10" x14ac:dyDescent="0.25">
      <c r="C1517" s="82">
        <v>6.5856114318610269E-3</v>
      </c>
      <c r="D1517" s="89">
        <v>9.8490023248452279E-3</v>
      </c>
      <c r="E1517" s="89">
        <v>1.3141079836471573E-2</v>
      </c>
      <c r="F1517" s="89">
        <v>1.6329024748831935E-2</v>
      </c>
      <c r="G1517" s="90">
        <v>1.9432191538103223E-2</v>
      </c>
      <c r="H1517" s="90">
        <v>2.2417878523484359E-2</v>
      </c>
      <c r="I1517" s="90">
        <v>2.5423905939908575E-2</v>
      </c>
      <c r="J1517" s="90">
        <v>2.8432435160932853E-2</v>
      </c>
    </row>
    <row r="1518" spans="3:10" x14ac:dyDescent="0.25">
      <c r="C1518" s="82">
        <v>8.6710127969006762E-3</v>
      </c>
      <c r="D1518" s="89">
        <v>1.3789608546202578E-2</v>
      </c>
      <c r="E1518" s="89">
        <v>1.8660841293754359E-2</v>
      </c>
      <c r="F1518" s="89">
        <v>2.2749971320786582E-2</v>
      </c>
      <c r="G1518" s="90">
        <v>2.5968989419441431E-2</v>
      </c>
      <c r="H1518" s="90">
        <v>2.8311441895207082E-2</v>
      </c>
      <c r="I1518" s="90">
        <v>3.0055263849663644E-2</v>
      </c>
      <c r="J1518" s="90">
        <v>3.1289987474100403E-2</v>
      </c>
    </row>
    <row r="1519" spans="3:10" x14ac:dyDescent="0.25">
      <c r="C1519" s="82">
        <v>2.0138705300708749E-2</v>
      </c>
      <c r="D1519" s="89">
        <v>2.8224416886003131E-2</v>
      </c>
      <c r="E1519" s="89">
        <v>3.4278556020270724E-2</v>
      </c>
      <c r="F1519" s="89">
        <v>3.8094334548893605E-2</v>
      </c>
      <c r="G1519" s="90">
        <v>4.0112835573993519E-2</v>
      </c>
      <c r="H1519" s="90">
        <v>4.0663699152823821E-2</v>
      </c>
      <c r="I1519" s="90">
        <v>4.0321809122618409E-2</v>
      </c>
      <c r="J1519" s="90">
        <v>3.9281827332154316E-2</v>
      </c>
    </row>
    <row r="1520" spans="3:10" x14ac:dyDescent="0.25">
      <c r="C1520" s="82">
        <v>6.9452961759575958E-3</v>
      </c>
      <c r="D1520" s="89">
        <v>1.2159988547299666E-2</v>
      </c>
      <c r="E1520" s="89">
        <v>1.7626694857480276E-2</v>
      </c>
      <c r="F1520" s="89">
        <v>2.268977585584258E-2</v>
      </c>
      <c r="G1520" s="90">
        <v>2.7160522430839756E-2</v>
      </c>
      <c r="H1520" s="90">
        <v>3.0956887763347291E-2</v>
      </c>
      <c r="I1520" s="90">
        <v>3.4303570623464411E-2</v>
      </c>
      <c r="J1520" s="90">
        <v>3.7220380502026564E-2</v>
      </c>
    </row>
    <row r="1521" spans="3:10" x14ac:dyDescent="0.25">
      <c r="C1521" s="82">
        <v>4.9485799684670519E-2</v>
      </c>
      <c r="D1521" s="89">
        <v>4.3237015811504201E-2</v>
      </c>
      <c r="E1521" s="89">
        <v>3.8299076611796441E-2</v>
      </c>
      <c r="F1521" s="89">
        <v>3.4657493700149415E-2</v>
      </c>
      <c r="G1521" s="90">
        <v>3.2074227481852215E-2</v>
      </c>
      <c r="H1521" s="90">
        <v>3.0116564422377746E-2</v>
      </c>
      <c r="I1521" s="90">
        <v>2.86762258636598E-2</v>
      </c>
      <c r="J1521" s="90">
        <v>2.7507142559966558E-2</v>
      </c>
    </row>
    <row r="1522" spans="3:10" x14ac:dyDescent="0.25">
      <c r="C1522" s="82">
        <v>7.6619107593669201E-3</v>
      </c>
      <c r="D1522" s="89">
        <v>1.0607381153273674E-2</v>
      </c>
      <c r="E1522" s="89">
        <v>1.2939542864563652E-2</v>
      </c>
      <c r="F1522" s="89">
        <v>1.4581679440660312E-2</v>
      </c>
      <c r="G1522" s="90">
        <v>1.5653233141543925E-2</v>
      </c>
      <c r="H1522" s="90">
        <v>1.6230006335329394E-2</v>
      </c>
      <c r="I1522" s="90">
        <v>1.6504061737192887E-2</v>
      </c>
      <c r="J1522" s="90">
        <v>1.6537949883975334E-2</v>
      </c>
    </row>
    <row r="1523" spans="3:10" x14ac:dyDescent="0.25">
      <c r="C1523" s="82">
        <v>1.905929548957928E-2</v>
      </c>
      <c r="D1523" s="89">
        <v>2.2255673381510986E-2</v>
      </c>
      <c r="E1523" s="89">
        <v>2.4086322902812912E-2</v>
      </c>
      <c r="F1523" s="89">
        <v>2.5041926629853759E-2</v>
      </c>
      <c r="G1523" s="90">
        <v>2.5558757235478784E-2</v>
      </c>
      <c r="H1523" s="90">
        <v>2.5778460671330355E-2</v>
      </c>
      <c r="I1523" s="90">
        <v>2.593548292391212E-2</v>
      </c>
      <c r="J1523" s="90">
        <v>2.6021540041348056E-2</v>
      </c>
    </row>
    <row r="1524" spans="3:10" x14ac:dyDescent="0.25">
      <c r="C1524" s="82">
        <v>1.1881894742727646E-3</v>
      </c>
      <c r="D1524" s="89">
        <v>2.6387056500652446E-3</v>
      </c>
      <c r="E1524" s="89">
        <v>4.5543145097918661E-3</v>
      </c>
      <c r="F1524" s="89">
        <v>6.6359844217742572E-3</v>
      </c>
      <c r="G1524" s="90">
        <v>8.6396582234943287E-3</v>
      </c>
      <c r="H1524" s="90">
        <v>1.0386600200287453E-2</v>
      </c>
      <c r="I1524" s="90">
        <v>1.1868348249711886E-2</v>
      </c>
      <c r="J1524" s="90">
        <v>1.3074386375833512E-2</v>
      </c>
    </row>
    <row r="1525" spans="3:10" x14ac:dyDescent="0.25">
      <c r="C1525" s="82">
        <v>2.0300639366667889E-2</v>
      </c>
      <c r="D1525" s="89">
        <v>2.7200149771015175E-2</v>
      </c>
      <c r="E1525" s="89">
        <v>3.2779280053997335E-2</v>
      </c>
      <c r="F1525" s="89">
        <v>3.7013751563813674E-2</v>
      </c>
      <c r="G1525" s="90">
        <v>4.0202738440101568E-2</v>
      </c>
      <c r="H1525" s="90">
        <v>4.2448342607064253E-2</v>
      </c>
      <c r="I1525" s="90">
        <v>4.4122281454551333E-2</v>
      </c>
      <c r="J1525" s="90">
        <v>4.5251336679464231E-2</v>
      </c>
    </row>
    <row r="1526" spans="3:10" x14ac:dyDescent="0.25">
      <c r="C1526" s="82">
        <v>5.5704029847925408E-4</v>
      </c>
      <c r="D1526" s="89">
        <v>1.2873933156823331E-3</v>
      </c>
      <c r="E1526" s="89">
        <v>2.2918673232675494E-3</v>
      </c>
      <c r="F1526" s="89">
        <v>3.4194949522516741E-3</v>
      </c>
      <c r="G1526" s="90">
        <v>4.5360732580290676E-3</v>
      </c>
      <c r="H1526" s="90">
        <v>5.5428834982506605E-3</v>
      </c>
      <c r="I1526" s="90">
        <v>6.4385156916867371E-3</v>
      </c>
      <c r="J1526" s="90">
        <v>7.2275899462597073E-3</v>
      </c>
    </row>
    <row r="1527" spans="3:10" x14ac:dyDescent="0.25">
      <c r="C1527" s="82">
        <v>3.5340374231996138E-2</v>
      </c>
      <c r="D1527" s="89">
        <v>4.2232403356643605E-2</v>
      </c>
      <c r="E1527" s="89">
        <v>4.6304542316810283E-2</v>
      </c>
      <c r="F1527" s="89">
        <v>4.8414096617231353E-2</v>
      </c>
      <c r="G1527" s="90">
        <v>4.9386901740436834E-2</v>
      </c>
      <c r="H1527" s="90">
        <v>4.9479046196359656E-2</v>
      </c>
      <c r="I1527" s="90">
        <v>4.9110006159551835E-2</v>
      </c>
      <c r="J1527" s="90">
        <v>4.8227329151164545E-2</v>
      </c>
    </row>
    <row r="1528" spans="3:10" x14ac:dyDescent="0.25">
      <c r="C1528" s="82">
        <v>4.7451872991141984E-3</v>
      </c>
      <c r="D1528" s="89">
        <v>7.966886976766745E-3</v>
      </c>
      <c r="E1528" s="89">
        <v>1.121960497583954E-2</v>
      </c>
      <c r="F1528" s="89">
        <v>1.4098762278334865E-2</v>
      </c>
      <c r="G1528" s="90">
        <v>1.6466054122700906E-2</v>
      </c>
      <c r="H1528" s="90">
        <v>1.8245235334422828E-2</v>
      </c>
      <c r="I1528" s="90">
        <v>1.956130447883301E-2</v>
      </c>
      <c r="J1528" s="90">
        <v>2.0442806501011053E-2</v>
      </c>
    </row>
    <row r="1529" spans="3:10" x14ac:dyDescent="0.25">
      <c r="C1529" s="82">
        <v>3.1127525701462804E-2</v>
      </c>
      <c r="D1529" s="89">
        <v>3.6241917681272447E-2</v>
      </c>
      <c r="E1529" s="89">
        <v>3.9457161229689029E-2</v>
      </c>
      <c r="F1529" s="89">
        <v>4.1428865840451821E-2</v>
      </c>
      <c r="G1529" s="90">
        <v>4.2739779263742755E-2</v>
      </c>
      <c r="H1529" s="90">
        <v>4.352914431788827E-2</v>
      </c>
      <c r="I1529" s="90">
        <v>4.4124559419338794E-2</v>
      </c>
      <c r="J1529" s="90">
        <v>4.4458908799074548E-2</v>
      </c>
    </row>
    <row r="1530" spans="3:10" x14ac:dyDescent="0.25">
      <c r="C1530" s="82">
        <v>6.3110031066477904E-3</v>
      </c>
      <c r="D1530" s="89">
        <v>1.0369813263278425E-2</v>
      </c>
      <c r="E1530" s="89">
        <v>1.4273933432697143E-2</v>
      </c>
      <c r="F1530" s="89">
        <v>1.7588390886711054E-2</v>
      </c>
      <c r="G1530" s="90">
        <v>2.0256956625976701E-2</v>
      </c>
      <c r="H1530" s="90">
        <v>2.2278913558065959E-2</v>
      </c>
      <c r="I1530" s="90">
        <v>2.3854916384563739E-2</v>
      </c>
      <c r="J1530" s="90">
        <v>2.5023590287504373E-2</v>
      </c>
    </row>
    <row r="1531" spans="3:10" x14ac:dyDescent="0.25">
      <c r="C1531" s="82">
        <v>5.9162683237003553E-3</v>
      </c>
      <c r="D1531" s="89">
        <v>8.9910582787902805E-3</v>
      </c>
      <c r="E1531" s="89">
        <v>1.1663600192290915E-2</v>
      </c>
      <c r="F1531" s="89">
        <v>1.3663090053481795E-2</v>
      </c>
      <c r="G1531" s="90">
        <v>1.4997775860704316E-2</v>
      </c>
      <c r="H1531" s="90">
        <v>1.5709199283468839E-2</v>
      </c>
      <c r="I1531" s="90">
        <v>1.5988625742495901E-2</v>
      </c>
      <c r="J1531" s="90">
        <v>1.5916488600430215E-2</v>
      </c>
    </row>
    <row r="1532" spans="3:10" x14ac:dyDescent="0.25">
      <c r="C1532" s="82">
        <v>4.3182474232018892E-3</v>
      </c>
      <c r="D1532" s="89">
        <v>6.5854320649718122E-3</v>
      </c>
      <c r="E1532" s="89">
        <v>8.7744815108171531E-3</v>
      </c>
      <c r="F1532" s="89">
        <v>1.0704945852293264E-2</v>
      </c>
      <c r="G1532" s="90">
        <v>1.2341644009974935E-2</v>
      </c>
      <c r="H1532" s="90">
        <v>1.3655541917804985E-2</v>
      </c>
      <c r="I1532" s="90">
        <v>1.475189174669655E-2</v>
      </c>
      <c r="J1532" s="90">
        <v>1.5658961835335307E-2</v>
      </c>
    </row>
    <row r="1533" spans="3:10" x14ac:dyDescent="0.25">
      <c r="C1533" s="82">
        <v>2.6487725061874551E-2</v>
      </c>
      <c r="D1533" s="89">
        <v>3.1178129243217102E-2</v>
      </c>
      <c r="E1533" s="89">
        <v>3.4431519486351571E-2</v>
      </c>
      <c r="F1533" s="89">
        <v>3.6762495443630652E-2</v>
      </c>
      <c r="G1533" s="90">
        <v>3.8651648271445647E-2</v>
      </c>
      <c r="H1533" s="90">
        <v>4.0214351759964004E-2</v>
      </c>
      <c r="I1533" s="90">
        <v>4.1760598040728396E-2</v>
      </c>
      <c r="J1533" s="90">
        <v>4.3250845736872018E-2</v>
      </c>
    </row>
    <row r="1534" spans="3:10" x14ac:dyDescent="0.25">
      <c r="C1534" s="82">
        <v>6.6293569640530911E-3</v>
      </c>
      <c r="D1534" s="89">
        <v>9.9507012406789743E-3</v>
      </c>
      <c r="E1534" s="89">
        <v>1.2704834949693489E-2</v>
      </c>
      <c r="F1534" s="89">
        <v>1.4668287611337967E-2</v>
      </c>
      <c r="G1534" s="90">
        <v>1.5937909166697427E-2</v>
      </c>
      <c r="H1534" s="90">
        <v>1.6621848711078437E-2</v>
      </c>
      <c r="I1534" s="90">
        <v>1.6953948298995259E-2</v>
      </c>
      <c r="J1534" s="90">
        <v>1.7024606465103349E-2</v>
      </c>
    </row>
    <row r="1535" spans="3:10" x14ac:dyDescent="0.25">
      <c r="C1535" s="82">
        <v>4.6795200110060796E-2</v>
      </c>
      <c r="D1535" s="89">
        <v>4.4916950717096886E-2</v>
      </c>
      <c r="E1535" s="89">
        <v>4.2480595122283811E-2</v>
      </c>
      <c r="F1535" s="89">
        <v>4.0202751125504636E-2</v>
      </c>
      <c r="G1535" s="90">
        <v>3.8367404047471645E-2</v>
      </c>
      <c r="H1535" s="90">
        <v>3.682985449204039E-2</v>
      </c>
      <c r="I1535" s="90">
        <v>3.568935485388644E-2</v>
      </c>
      <c r="J1535" s="90">
        <v>3.4782598693415705E-2</v>
      </c>
    </row>
    <row r="1536" spans="3:10" x14ac:dyDescent="0.25">
      <c r="C1536" s="82">
        <v>2.0714122810283862E-2</v>
      </c>
      <c r="D1536" s="89">
        <v>2.3315575751328005E-2</v>
      </c>
      <c r="E1536" s="89">
        <v>2.5350604267974215E-2</v>
      </c>
      <c r="F1536" s="89">
        <v>2.7089413753523511E-2</v>
      </c>
      <c r="G1536" s="90">
        <v>2.876324022117397E-2</v>
      </c>
      <c r="H1536" s="90">
        <v>3.0386582463517029E-2</v>
      </c>
      <c r="I1536" s="90">
        <v>3.217734290178937E-2</v>
      </c>
      <c r="J1536" s="90">
        <v>3.4133173387842206E-2</v>
      </c>
    </row>
    <row r="1537" spans="3:10" x14ac:dyDescent="0.25">
      <c r="C1537" s="82">
        <v>1.8542025072202487E-2</v>
      </c>
      <c r="D1537" s="89">
        <v>2.2885278195381126E-2</v>
      </c>
      <c r="E1537" s="89">
        <v>2.5991516324532449E-2</v>
      </c>
      <c r="F1537" s="89">
        <v>2.8094009245149591E-2</v>
      </c>
      <c r="G1537" s="90">
        <v>2.9510418943128808E-2</v>
      </c>
      <c r="H1537" s="90">
        <v>3.0332153927285718E-2</v>
      </c>
      <c r="I1537" s="90">
        <v>3.0823536464484925E-2</v>
      </c>
      <c r="J1537" s="90">
        <v>3.1001364260897092E-2</v>
      </c>
    </row>
    <row r="1538" spans="3:10" x14ac:dyDescent="0.25">
      <c r="C1538" s="82">
        <v>2.5515424666215222E-3</v>
      </c>
      <c r="D1538" s="89">
        <v>5.3243712838935515E-3</v>
      </c>
      <c r="E1538" s="89">
        <v>8.9195797044274924E-3</v>
      </c>
      <c r="F1538" s="89">
        <v>1.2893473997566546E-2</v>
      </c>
      <c r="G1538" s="90">
        <v>1.6897266203855812E-2</v>
      </c>
      <c r="H1538" s="90">
        <v>2.0640707364109261E-2</v>
      </c>
      <c r="I1538" s="90">
        <v>2.4098853404073441E-2</v>
      </c>
      <c r="J1538" s="90">
        <v>2.7192933976204609E-2</v>
      </c>
    </row>
    <row r="1539" spans="3:10" x14ac:dyDescent="0.25">
      <c r="C1539" s="82">
        <v>2.5848183302294912E-2</v>
      </c>
      <c r="D1539" s="89">
        <v>2.7238173176515938E-2</v>
      </c>
      <c r="E1539" s="89">
        <v>2.7248014844638409E-2</v>
      </c>
      <c r="F1539" s="89">
        <v>2.6594944503331303E-2</v>
      </c>
      <c r="G1539" s="90">
        <v>2.5714735631713264E-2</v>
      </c>
      <c r="H1539" s="90">
        <v>2.46813313170854E-2</v>
      </c>
      <c r="I1539" s="90">
        <v>2.366929319916921E-2</v>
      </c>
      <c r="J1539" s="90">
        <v>2.2642349296936926E-2</v>
      </c>
    </row>
    <row r="1540" spans="3:10" x14ac:dyDescent="0.25">
      <c r="C1540" s="82">
        <v>6.744060347394271E-3</v>
      </c>
      <c r="D1540" s="89">
        <v>9.8149211519720416E-3</v>
      </c>
      <c r="E1540" s="89">
        <v>1.2380628567885259E-2</v>
      </c>
      <c r="F1540" s="89">
        <v>1.4329205954521963E-2</v>
      </c>
      <c r="G1540" s="90">
        <v>1.5767829282219942E-2</v>
      </c>
      <c r="H1540" s="90">
        <v>1.6757491840804637E-2</v>
      </c>
      <c r="I1540" s="90">
        <v>1.746865831152691E-2</v>
      </c>
      <c r="J1540" s="90">
        <v>1.7936581969862055E-2</v>
      </c>
    </row>
    <row r="1541" spans="3:10" x14ac:dyDescent="0.25">
      <c r="C1541" s="82">
        <v>5.9336355170457149E-3</v>
      </c>
      <c r="D1541" s="89">
        <v>9.6727940891572044E-3</v>
      </c>
      <c r="E1541" s="89">
        <v>1.3209057859504712E-2</v>
      </c>
      <c r="F1541" s="89">
        <v>1.6116717352292944E-2</v>
      </c>
      <c r="G1541" s="90">
        <v>1.8320899174142768E-2</v>
      </c>
      <c r="H1541" s="90">
        <v>1.9808449381942768E-2</v>
      </c>
      <c r="I1541" s="90">
        <v>2.0762078269435554E-2</v>
      </c>
      <c r="J1541" s="90">
        <v>2.1234698761088265E-2</v>
      </c>
    </row>
    <row r="1542" spans="3:10" x14ac:dyDescent="0.25">
      <c r="C1542" s="82">
        <v>3.4879643103078082E-3</v>
      </c>
      <c r="D1542" s="89">
        <v>5.0043262599847455E-3</v>
      </c>
      <c r="E1542" s="89">
        <v>6.3116383239323623E-3</v>
      </c>
      <c r="F1542" s="89">
        <v>7.3286340093992111E-3</v>
      </c>
      <c r="G1542" s="90">
        <v>8.0784746468258364E-3</v>
      </c>
      <c r="H1542" s="90">
        <v>8.5795663830803247E-3</v>
      </c>
      <c r="I1542" s="90">
        <v>8.9271418927837579E-3</v>
      </c>
      <c r="J1542" s="90">
        <v>9.1599123244670497E-3</v>
      </c>
    </row>
    <row r="1543" spans="3:10" x14ac:dyDescent="0.25">
      <c r="C1543" s="82">
        <v>1.7172492491013935E-2</v>
      </c>
      <c r="D1543" s="89">
        <v>2.2468047749685235E-2</v>
      </c>
      <c r="E1543" s="89">
        <v>2.5888392188259755E-2</v>
      </c>
      <c r="F1543" s="89">
        <v>2.7701502643563549E-2</v>
      </c>
      <c r="G1543" s="90">
        <v>2.8449299292363679E-2</v>
      </c>
      <c r="H1543" s="90">
        <v>2.8430450336067184E-2</v>
      </c>
      <c r="I1543" s="90">
        <v>2.8035114994926561E-2</v>
      </c>
      <c r="J1543" s="90">
        <v>2.736079455996332E-2</v>
      </c>
    </row>
    <row r="1544" spans="3:10" x14ac:dyDescent="0.25">
      <c r="C1544" s="82">
        <v>1.8803634429078283E-2</v>
      </c>
      <c r="D1544" s="89">
        <v>2.1834463349065275E-2</v>
      </c>
      <c r="E1544" s="89">
        <v>2.3967871029711367E-2</v>
      </c>
      <c r="F1544" s="89">
        <v>2.5559697417639905E-2</v>
      </c>
      <c r="G1544" s="90">
        <v>2.6922572389427614E-2</v>
      </c>
      <c r="H1544" s="90">
        <v>2.811931528161811E-2</v>
      </c>
      <c r="I1544" s="90">
        <v>2.9357936186350655E-2</v>
      </c>
      <c r="J1544" s="90">
        <v>3.0609433427671834E-2</v>
      </c>
    </row>
    <row r="1545" spans="3:10" x14ac:dyDescent="0.25">
      <c r="C1545" s="82">
        <v>2.5820081628920035E-3</v>
      </c>
      <c r="D1545" s="89">
        <v>5.3482338573427515E-3</v>
      </c>
      <c r="E1545" s="89">
        <v>8.7220157562518975E-3</v>
      </c>
      <c r="F1545" s="89">
        <v>1.2175546255765418E-2</v>
      </c>
      <c r="G1545" s="90">
        <v>1.538755724678794E-2</v>
      </c>
      <c r="H1545" s="90">
        <v>1.8159813243359097E-2</v>
      </c>
      <c r="I1545" s="90">
        <v>2.054661324973301E-2</v>
      </c>
      <c r="J1545" s="90">
        <v>2.25404216499633E-2</v>
      </c>
    </row>
    <row r="1546" spans="3:10" x14ac:dyDescent="0.25">
      <c r="C1546" s="82">
        <v>5.8129304029455729E-2</v>
      </c>
      <c r="D1546" s="89">
        <v>4.9908306400209781E-2</v>
      </c>
      <c r="E1546" s="89">
        <v>4.4320445352759391E-2</v>
      </c>
      <c r="F1546" s="89">
        <v>4.0615201099617242E-2</v>
      </c>
      <c r="G1546" s="90">
        <v>3.8239120595157043E-2</v>
      </c>
      <c r="H1546" s="90">
        <v>3.6603019300421688E-2</v>
      </c>
      <c r="I1546" s="90">
        <v>3.5576581851232116E-2</v>
      </c>
      <c r="J1546" s="90">
        <v>3.4881010141825368E-2</v>
      </c>
    </row>
    <row r="1547" spans="3:10" x14ac:dyDescent="0.25">
      <c r="C1547" s="82">
        <v>3.2418725790712014E-3</v>
      </c>
      <c r="D1547" s="89">
        <v>5.516130451019243E-3</v>
      </c>
      <c r="E1547" s="89">
        <v>7.9282974308003771E-3</v>
      </c>
      <c r="F1547" s="89">
        <v>1.0195735586628795E-2</v>
      </c>
      <c r="G1547" s="90">
        <v>1.2199194673218054E-2</v>
      </c>
      <c r="H1547" s="90">
        <v>1.3863674552040064E-2</v>
      </c>
      <c r="I1547" s="90">
        <v>1.5274337208608883E-2</v>
      </c>
      <c r="J1547" s="90">
        <v>1.6452294947226543E-2</v>
      </c>
    </row>
    <row r="1548" spans="3:10" x14ac:dyDescent="0.25">
      <c r="C1548" s="82">
        <v>1.1339273532325857E-2</v>
      </c>
      <c r="D1548" s="89">
        <v>1.5169869593979467E-2</v>
      </c>
      <c r="E1548" s="89">
        <v>1.8420238656036314E-2</v>
      </c>
      <c r="F1548" s="89">
        <v>2.1085235713322648E-2</v>
      </c>
      <c r="G1548" s="90">
        <v>2.3333694329508457E-2</v>
      </c>
      <c r="H1548" s="90">
        <v>2.5235586207745384E-2</v>
      </c>
      <c r="I1548" s="90">
        <v>2.7034910594939295E-2</v>
      </c>
      <c r="J1548" s="90">
        <v>2.8779850604881127E-2</v>
      </c>
    </row>
    <row r="1549" spans="3:10" x14ac:dyDescent="0.25">
      <c r="C1549" s="82">
        <v>1.3136675977125674E-2</v>
      </c>
      <c r="D1549" s="89">
        <v>1.6461279491894059E-2</v>
      </c>
      <c r="E1549" s="89">
        <v>1.9104631624009372E-2</v>
      </c>
      <c r="F1549" s="89">
        <v>2.1159551442302332E-2</v>
      </c>
      <c r="G1549" s="90">
        <v>2.2811685704144359E-2</v>
      </c>
      <c r="H1549" s="90">
        <v>2.4116231047456471E-2</v>
      </c>
      <c r="I1549" s="90">
        <v>2.5290320219395913E-2</v>
      </c>
      <c r="J1549" s="90">
        <v>2.6363146277916423E-2</v>
      </c>
    </row>
    <row r="1550" spans="3:10" x14ac:dyDescent="0.25">
      <c r="C1550" s="82">
        <v>4.3345572790725193E-2</v>
      </c>
      <c r="D1550" s="89">
        <v>4.9622392430506347E-2</v>
      </c>
      <c r="E1550" s="89">
        <v>5.2624547150908044E-2</v>
      </c>
      <c r="F1550" s="89">
        <v>5.3740184547226649E-2</v>
      </c>
      <c r="G1550" s="90">
        <v>5.4092608845750734E-2</v>
      </c>
      <c r="H1550" s="90">
        <v>5.4060301605457065E-2</v>
      </c>
      <c r="I1550" s="90">
        <v>5.4149710459067905E-2</v>
      </c>
      <c r="J1550" s="90">
        <v>5.4319671057958374E-2</v>
      </c>
    </row>
    <row r="1551" spans="3:10" x14ac:dyDescent="0.25">
      <c r="C1551" s="82">
        <v>8.4461891338358918E-3</v>
      </c>
      <c r="D1551" s="89">
        <v>1.1639950781296296E-2</v>
      </c>
      <c r="E1551" s="89">
        <v>1.406318246779285E-2</v>
      </c>
      <c r="F1551" s="89">
        <v>1.5689848264314434E-2</v>
      </c>
      <c r="G1551" s="90">
        <v>1.6707391711355327E-2</v>
      </c>
      <c r="H1551" s="90">
        <v>1.7229556936585268E-2</v>
      </c>
      <c r="I1551" s="90">
        <v>1.7466845731080281E-2</v>
      </c>
      <c r="J1551" s="90">
        <v>1.7474137597916554E-2</v>
      </c>
    </row>
    <row r="1552" spans="3:10" x14ac:dyDescent="0.25">
      <c r="C1552" s="82">
        <v>1.8519047453718828E-3</v>
      </c>
      <c r="D1552" s="89">
        <v>3.3015541649625241E-3</v>
      </c>
      <c r="E1552" s="89">
        <v>4.9060925385115868E-3</v>
      </c>
      <c r="F1552" s="89">
        <v>6.4655549995870929E-3</v>
      </c>
      <c r="G1552" s="90">
        <v>7.8839261140904674E-3</v>
      </c>
      <c r="H1552" s="90">
        <v>9.1029992005315016E-3</v>
      </c>
      <c r="I1552" s="90">
        <v>1.0178083360418625E-2</v>
      </c>
      <c r="J1552" s="90">
        <v>1.1129673764118483E-2</v>
      </c>
    </row>
    <row r="1553" spans="3:10" x14ac:dyDescent="0.25">
      <c r="C1553" s="82">
        <v>1.2207253970348412E-2</v>
      </c>
      <c r="D1553" s="89">
        <v>1.515176862882601E-2</v>
      </c>
      <c r="E1553" s="89">
        <v>1.721435833944927E-2</v>
      </c>
      <c r="F1553" s="89">
        <v>1.8549308138257403E-2</v>
      </c>
      <c r="G1553" s="90">
        <v>1.9388368366033821E-2</v>
      </c>
      <c r="H1553" s="90">
        <v>1.9819819181745003E-2</v>
      </c>
      <c r="I1553" s="90">
        <v>2.0043552631195043E-2</v>
      </c>
      <c r="J1553" s="90">
        <v>2.0093469340138337E-2</v>
      </c>
    </row>
    <row r="1554" spans="3:10" x14ac:dyDescent="0.25">
      <c r="C1554" s="82">
        <v>4.2619534841281406E-2</v>
      </c>
      <c r="D1554" s="89">
        <v>4.4071710462698116E-2</v>
      </c>
      <c r="E1554" s="89">
        <v>4.4725358252772275E-2</v>
      </c>
      <c r="F1554" s="89">
        <v>4.5193143836831269E-2</v>
      </c>
      <c r="G1554" s="90">
        <v>4.580974852404384E-2</v>
      </c>
      <c r="H1554" s="90">
        <v>4.6464154698256217E-2</v>
      </c>
      <c r="I1554" s="90">
        <v>4.7326660802344135E-2</v>
      </c>
      <c r="J1554" s="90">
        <v>4.8208398051806246E-2</v>
      </c>
    </row>
    <row r="1555" spans="3:10" x14ac:dyDescent="0.25">
      <c r="C1555" s="82">
        <v>1.2117179805347369E-2</v>
      </c>
      <c r="D1555" s="89">
        <v>1.5728598871070341E-2</v>
      </c>
      <c r="E1555" s="89">
        <v>1.8790405425456923E-2</v>
      </c>
      <c r="F1555" s="89">
        <v>2.1387282257701479E-2</v>
      </c>
      <c r="G1555" s="90">
        <v>2.3704374776727422E-2</v>
      </c>
      <c r="H1555" s="90">
        <v>2.577926425412148E-2</v>
      </c>
      <c r="I1555" s="90">
        <v>2.7804709175341107E-2</v>
      </c>
      <c r="J1555" s="90">
        <v>2.9766101924018826E-2</v>
      </c>
    </row>
    <row r="1556" spans="3:10" x14ac:dyDescent="0.25">
      <c r="C1556" s="82">
        <v>2.2946661102397209E-3</v>
      </c>
      <c r="D1556" s="89">
        <v>3.8721941187050768E-3</v>
      </c>
      <c r="E1556" s="89">
        <v>5.4629437860373763E-3</v>
      </c>
      <c r="F1556" s="89">
        <v>6.8776406859953326E-3</v>
      </c>
      <c r="G1556" s="90">
        <v>8.0678556737977507E-3</v>
      </c>
      <c r="H1556" s="90">
        <v>9.0192411391955551E-3</v>
      </c>
      <c r="I1556" s="90">
        <v>9.8158296778349339E-3</v>
      </c>
      <c r="J1556" s="90">
        <v>1.0492166107376371E-2</v>
      </c>
    </row>
    <row r="1557" spans="3:10" x14ac:dyDescent="0.25">
      <c r="C1557" s="82">
        <v>4.4269954410586301E-3</v>
      </c>
      <c r="D1557" s="89">
        <v>7.4691506860024249E-3</v>
      </c>
      <c r="E1557" s="89">
        <v>1.0712745166758887E-2</v>
      </c>
      <c r="F1557" s="89">
        <v>1.3794814064107876E-2</v>
      </c>
      <c r="G1557" s="90">
        <v>1.6551744376642842E-2</v>
      </c>
      <c r="H1557" s="90">
        <v>1.8865226721826923E-2</v>
      </c>
      <c r="I1557" s="90">
        <v>2.0827551116165771E-2</v>
      </c>
      <c r="J1557" s="90">
        <v>2.2440739233492751E-2</v>
      </c>
    </row>
    <row r="1558" spans="3:10" x14ac:dyDescent="0.25">
      <c r="C1558" s="82">
        <v>5.5226273445942563E-3</v>
      </c>
      <c r="D1558" s="89">
        <v>7.6792244943930535E-3</v>
      </c>
      <c r="E1558" s="89">
        <v>9.5772882818925178E-3</v>
      </c>
      <c r="F1558" s="89">
        <v>1.1143786906960759E-2</v>
      </c>
      <c r="G1558" s="90">
        <v>1.2414951903347593E-2</v>
      </c>
      <c r="H1558" s="90">
        <v>1.339384918321016E-2</v>
      </c>
      <c r="I1558" s="90">
        <v>1.4193531654458608E-2</v>
      </c>
      <c r="J1558" s="90">
        <v>1.4838805075940991E-2</v>
      </c>
    </row>
    <row r="1559" spans="3:10" x14ac:dyDescent="0.25">
      <c r="C1559" s="82">
        <v>1.7632678157934015E-2</v>
      </c>
      <c r="D1559" s="89">
        <v>1.9661477437617356E-2</v>
      </c>
      <c r="E1559" s="89">
        <v>2.1101096074711018E-2</v>
      </c>
      <c r="F1559" s="89">
        <v>2.2272213311269985E-2</v>
      </c>
      <c r="G1559" s="90">
        <v>2.3424232273777882E-2</v>
      </c>
      <c r="H1559" s="90">
        <v>2.4594444211006899E-2</v>
      </c>
      <c r="I1559" s="90">
        <v>2.5962214596472757E-2</v>
      </c>
      <c r="J1559" s="90">
        <v>2.7514331504173456E-2</v>
      </c>
    </row>
    <row r="1560" spans="3:10" x14ac:dyDescent="0.25">
      <c r="C1560" s="82">
        <v>1.1727327778174387E-2</v>
      </c>
      <c r="D1560" s="89">
        <v>1.7722959313294883E-2</v>
      </c>
      <c r="E1560" s="89">
        <v>2.3302644374243755E-2</v>
      </c>
      <c r="F1560" s="89">
        <v>2.8116602408649896E-2</v>
      </c>
      <c r="G1560" s="90">
        <v>3.2208030542819455E-2</v>
      </c>
      <c r="H1560" s="90">
        <v>3.5560678432938864E-2</v>
      </c>
      <c r="I1560" s="90">
        <v>3.841698053475312E-2</v>
      </c>
      <c r="J1560" s="90">
        <v>4.0746250715500441E-2</v>
      </c>
    </row>
    <row r="1561" spans="3:10" x14ac:dyDescent="0.25">
      <c r="C1561" s="82">
        <v>1.2332087695034038E-2</v>
      </c>
      <c r="D1561" s="89">
        <v>1.4705482356875899E-2</v>
      </c>
      <c r="E1561" s="89">
        <v>1.655295359055866E-2</v>
      </c>
      <c r="F1561" s="89">
        <v>1.799841625114253E-2</v>
      </c>
      <c r="G1561" s="90">
        <v>1.9168790900190226E-2</v>
      </c>
      <c r="H1561" s="90">
        <v>2.0047459615768155E-2</v>
      </c>
      <c r="I1561" s="90">
        <v>2.0747954251980869E-2</v>
      </c>
      <c r="J1561" s="90">
        <v>2.1236892263979415E-2</v>
      </c>
    </row>
    <row r="1562" spans="3:10" x14ac:dyDescent="0.25">
      <c r="C1562" s="82">
        <v>7.931994663611058E-3</v>
      </c>
      <c r="D1562" s="89">
        <v>1.242234888920994E-2</v>
      </c>
      <c r="E1562" s="89">
        <v>1.6443774496379408E-2</v>
      </c>
      <c r="F1562" s="89">
        <v>1.9592665721907876E-2</v>
      </c>
      <c r="G1562" s="90">
        <v>2.1885684449967135E-2</v>
      </c>
      <c r="H1562" s="90">
        <v>2.337572529145918E-2</v>
      </c>
      <c r="I1562" s="90">
        <v>2.431287256288615E-2</v>
      </c>
      <c r="J1562" s="90">
        <v>2.4766848744169186E-2</v>
      </c>
    </row>
    <row r="1563" spans="3:10" x14ac:dyDescent="0.25">
      <c r="C1563" s="82">
        <v>2.9519604359720824E-2</v>
      </c>
      <c r="D1563" s="89">
        <v>2.7806616799217417E-2</v>
      </c>
      <c r="E1563" s="89">
        <v>2.6331237217548403E-2</v>
      </c>
      <c r="F1563" s="89">
        <v>2.5168654203713923E-2</v>
      </c>
      <c r="G1563" s="90">
        <v>2.4311926503261271E-2</v>
      </c>
      <c r="H1563" s="90">
        <v>2.359667815854093E-2</v>
      </c>
      <c r="I1563" s="90">
        <v>2.3071403296582055E-2</v>
      </c>
      <c r="J1563" s="90">
        <v>2.2644613554253283E-2</v>
      </c>
    </row>
    <row r="1564" spans="3:10" x14ac:dyDescent="0.25">
      <c r="C1564" s="82">
        <v>4.9860710316095951E-3</v>
      </c>
      <c r="D1564" s="89">
        <v>7.8453859249276343E-3</v>
      </c>
      <c r="E1564" s="89">
        <v>1.0384638586328087E-2</v>
      </c>
      <c r="F1564" s="89">
        <v>1.2328925834961521E-2</v>
      </c>
      <c r="G1564" s="90">
        <v>1.3679706007976277E-2</v>
      </c>
      <c r="H1564" s="90">
        <v>1.4470041745159553E-2</v>
      </c>
      <c r="I1564" s="90">
        <v>1.4863718619535326E-2</v>
      </c>
      <c r="J1564" s="90">
        <v>1.4920469085434252E-2</v>
      </c>
    </row>
    <row r="1565" spans="3:10" x14ac:dyDescent="0.25">
      <c r="C1565" s="82">
        <v>9.3523089121981557E-3</v>
      </c>
      <c r="D1565" s="89">
        <v>1.541715853281435E-2</v>
      </c>
      <c r="E1565" s="89">
        <v>2.0843915862587784E-2</v>
      </c>
      <c r="F1565" s="89">
        <v>2.4938673127775049E-2</v>
      </c>
      <c r="G1565" s="90">
        <v>2.7720972671545576E-2</v>
      </c>
      <c r="H1565" s="90">
        <v>2.9320040466419079E-2</v>
      </c>
      <c r="I1565" s="90">
        <v>3.0104878324228587E-2</v>
      </c>
      <c r="J1565" s="90">
        <v>3.0192772540003486E-2</v>
      </c>
    </row>
    <row r="1566" spans="3:10" x14ac:dyDescent="0.25">
      <c r="C1566" s="82">
        <v>1.7352265381905343E-2</v>
      </c>
      <c r="D1566" s="89">
        <v>2.2100207263717489E-2</v>
      </c>
      <c r="E1566" s="89">
        <v>2.5266749369204922E-2</v>
      </c>
      <c r="F1566" s="89">
        <v>2.7120131802289227E-2</v>
      </c>
      <c r="G1566" s="90">
        <v>2.8086844066329518E-2</v>
      </c>
      <c r="H1566" s="90">
        <v>2.8354678078992796E-2</v>
      </c>
      <c r="I1566" s="90">
        <v>2.8234218132479418E-2</v>
      </c>
      <c r="J1566" s="90">
        <v>2.7772900151002287E-2</v>
      </c>
    </row>
    <row r="1567" spans="3:10" x14ac:dyDescent="0.25">
      <c r="C1567" s="82">
        <v>4.7423678164945013E-2</v>
      </c>
      <c r="D1567" s="89">
        <v>4.4946374849274523E-2</v>
      </c>
      <c r="E1567" s="89">
        <v>4.1958746100972201E-2</v>
      </c>
      <c r="F1567" s="89">
        <v>3.9357239343449681E-2</v>
      </c>
      <c r="G1567" s="90">
        <v>3.7397867738553976E-2</v>
      </c>
      <c r="H1567" s="90">
        <v>3.5840249592959249E-2</v>
      </c>
      <c r="I1567" s="90">
        <v>3.4670631527203032E-2</v>
      </c>
      <c r="J1567" s="90">
        <v>3.3636058073933495E-2</v>
      </c>
    </row>
    <row r="1568" spans="3:10" x14ac:dyDescent="0.25">
      <c r="C1568" s="82">
        <v>2.1298472817412647E-2</v>
      </c>
      <c r="D1568" s="89">
        <v>2.636460232643693E-2</v>
      </c>
      <c r="E1568" s="89">
        <v>2.9678661013300793E-2</v>
      </c>
      <c r="F1568" s="89">
        <v>3.1736205676426009E-2</v>
      </c>
      <c r="G1568" s="90">
        <v>3.3085590438965251E-2</v>
      </c>
      <c r="H1568" s="90">
        <v>3.391891065157205E-2</v>
      </c>
      <c r="I1568" s="90">
        <v>3.4538804749403268E-2</v>
      </c>
      <c r="J1568" s="90">
        <v>3.4919429159203749E-2</v>
      </c>
    </row>
    <row r="1569" spans="3:10" x14ac:dyDescent="0.25">
      <c r="C1569" s="82">
        <v>6.9764108952039524E-3</v>
      </c>
      <c r="D1569" s="89">
        <v>1.0195299724997154E-2</v>
      </c>
      <c r="E1569" s="89">
        <v>1.3136516546207766E-2</v>
      </c>
      <c r="F1569" s="89">
        <v>1.5661955044770495E-2</v>
      </c>
      <c r="G1569" s="90">
        <v>1.7817542344308955E-2</v>
      </c>
      <c r="H1569" s="90">
        <v>1.9601295149219766E-2</v>
      </c>
      <c r="I1569" s="90">
        <v>2.1156106087873647E-2</v>
      </c>
      <c r="J1569" s="90">
        <v>2.2483179061263348E-2</v>
      </c>
    </row>
    <row r="1570" spans="3:10" x14ac:dyDescent="0.25">
      <c r="C1570" s="82">
        <v>6.9119946403127779E-3</v>
      </c>
      <c r="D1570" s="89">
        <v>1.172795316082665E-2</v>
      </c>
      <c r="E1570" s="89">
        <v>1.6498969333754561E-2</v>
      </c>
      <c r="F1570" s="89">
        <v>2.0569862944646179E-2</v>
      </c>
      <c r="G1570" s="90">
        <v>2.3726903324308199E-2</v>
      </c>
      <c r="H1570" s="90">
        <v>2.5865947864308854E-2</v>
      </c>
      <c r="I1570" s="90">
        <v>2.7172500997383151E-2</v>
      </c>
      <c r="J1570" s="90">
        <v>2.7694889913278498E-2</v>
      </c>
    </row>
    <row r="1571" spans="3:10" x14ac:dyDescent="0.25">
      <c r="C1571" s="82">
        <v>3.6934780707020332E-2</v>
      </c>
      <c r="D1571" s="89">
        <v>4.4646090580936375E-2</v>
      </c>
      <c r="E1571" s="89">
        <v>4.790999072305361E-2</v>
      </c>
      <c r="F1571" s="89">
        <v>4.8322137877029207E-2</v>
      </c>
      <c r="G1571" s="90">
        <v>4.7441966772258738E-2</v>
      </c>
      <c r="H1571" s="90">
        <v>4.5978053117295262E-2</v>
      </c>
      <c r="I1571" s="90">
        <v>4.4543743547054149E-2</v>
      </c>
      <c r="J1571" s="90">
        <v>4.3155326191134886E-2</v>
      </c>
    </row>
    <row r="1572" spans="3:10" x14ac:dyDescent="0.25">
      <c r="C1572" s="82">
        <v>4.7566157801185631E-3</v>
      </c>
      <c r="D1572" s="89">
        <v>7.194682470751345E-3</v>
      </c>
      <c r="E1572" s="89">
        <v>9.4474714497277748E-3</v>
      </c>
      <c r="F1572" s="89">
        <v>1.1330414120947496E-2</v>
      </c>
      <c r="G1572" s="90">
        <v>1.2830743176936693E-2</v>
      </c>
      <c r="H1572" s="90">
        <v>1.3937794989180406E-2</v>
      </c>
      <c r="I1572" s="90">
        <v>1.4768014089486723E-2</v>
      </c>
      <c r="J1572" s="90">
        <v>1.5348442062037516E-2</v>
      </c>
    </row>
    <row r="1573" spans="3:10" x14ac:dyDescent="0.25">
      <c r="C1573" s="82">
        <v>8.3242232407992698E-3</v>
      </c>
      <c r="D1573" s="89">
        <v>1.0520470403614101E-2</v>
      </c>
      <c r="E1573" s="89">
        <v>1.2103662852052152E-2</v>
      </c>
      <c r="F1573" s="89">
        <v>1.3142281688233502E-2</v>
      </c>
      <c r="G1573" s="90">
        <v>1.3769615624019477E-2</v>
      </c>
      <c r="H1573" s="90">
        <v>1.4028085465531217E-2</v>
      </c>
      <c r="I1573" s="90">
        <v>1.4051565222202573E-2</v>
      </c>
      <c r="J1573" s="90">
        <v>1.3868950685506169E-2</v>
      </c>
    </row>
    <row r="1574" spans="3:10" x14ac:dyDescent="0.25">
      <c r="C1574" s="82">
        <v>5.0884944100244326E-3</v>
      </c>
      <c r="D1574" s="89">
        <v>8.99581710644759E-3</v>
      </c>
      <c r="E1574" s="89">
        <v>1.3209502463113752E-2</v>
      </c>
      <c r="F1574" s="89">
        <v>1.7198437549878057E-2</v>
      </c>
      <c r="G1574" s="90">
        <v>2.0729089651274301E-2</v>
      </c>
      <c r="H1574" s="90">
        <v>2.3646368311079833E-2</v>
      </c>
      <c r="I1574" s="90">
        <v>2.6055994105496354E-2</v>
      </c>
      <c r="J1574" s="90">
        <v>2.7941671796421531E-2</v>
      </c>
    </row>
    <row r="1575" spans="3:10" x14ac:dyDescent="0.25">
      <c r="C1575" s="82">
        <v>4.3302987708053724E-3</v>
      </c>
      <c r="D1575" s="89">
        <v>8.1123127422038002E-3</v>
      </c>
      <c r="E1575" s="89">
        <v>1.2089479282954783E-2</v>
      </c>
      <c r="F1575" s="89">
        <v>1.551486910521502E-2</v>
      </c>
      <c r="G1575" s="90">
        <v>1.8096821049120249E-2</v>
      </c>
      <c r="H1575" s="90">
        <v>1.9773127409102743E-2</v>
      </c>
      <c r="I1575" s="90">
        <v>2.0776496841782153E-2</v>
      </c>
      <c r="J1575" s="90">
        <v>2.1241713551632582E-2</v>
      </c>
    </row>
    <row r="1576" spans="3:10" x14ac:dyDescent="0.25">
      <c r="C1576" s="82">
        <v>3.5470666655382458E-3</v>
      </c>
      <c r="D1576" s="89">
        <v>6.2183187043227308E-3</v>
      </c>
      <c r="E1576" s="89">
        <v>9.1071901478065858E-3</v>
      </c>
      <c r="F1576" s="89">
        <v>1.1845419584220709E-2</v>
      </c>
      <c r="G1576" s="90">
        <v>1.4256982357631131E-2</v>
      </c>
      <c r="H1576" s="90">
        <v>1.6225176201324302E-2</v>
      </c>
      <c r="I1576" s="90">
        <v>1.7826612638931691E-2</v>
      </c>
      <c r="J1576" s="90">
        <v>1.906765234212934E-2</v>
      </c>
    </row>
    <row r="1577" spans="3:10" x14ac:dyDescent="0.25">
      <c r="C1577" s="82">
        <v>2.1437129187796788E-2</v>
      </c>
      <c r="D1577" s="89">
        <v>2.5543401943630431E-2</v>
      </c>
      <c r="E1577" s="89">
        <v>2.7786318752849922E-2</v>
      </c>
      <c r="F1577" s="89">
        <v>2.8697707417281559E-2</v>
      </c>
      <c r="G1577" s="90">
        <v>2.8800653164686579E-2</v>
      </c>
      <c r="H1577" s="90">
        <v>2.8286308067581641E-2</v>
      </c>
      <c r="I1577" s="90">
        <v>2.7446940414053406E-2</v>
      </c>
      <c r="J1577" s="90">
        <v>2.6313226847665856E-2</v>
      </c>
    </row>
    <row r="1578" spans="3:10" x14ac:dyDescent="0.25">
      <c r="C1578" s="82">
        <v>8.3688401890659389E-3</v>
      </c>
      <c r="D1578" s="89">
        <v>1.1361417044459584E-2</v>
      </c>
      <c r="E1578" s="89">
        <v>1.4199053727962237E-2</v>
      </c>
      <c r="F1578" s="89">
        <v>1.6836291823894071E-2</v>
      </c>
      <c r="G1578" s="90">
        <v>1.9331676551892937E-2</v>
      </c>
      <c r="H1578" s="90">
        <v>2.1672501501175848E-2</v>
      </c>
      <c r="I1578" s="90">
        <v>2.4016812723689017E-2</v>
      </c>
      <c r="J1578" s="90">
        <v>2.6380109897798078E-2</v>
      </c>
    </row>
    <row r="1579" spans="3:10" x14ac:dyDescent="0.25">
      <c r="C1579" s="82">
        <v>7.9573310477922057E-3</v>
      </c>
      <c r="D1579" s="89">
        <v>1.0754448065368615E-2</v>
      </c>
      <c r="E1579" s="89">
        <v>1.3298092530905362E-2</v>
      </c>
      <c r="F1579" s="89">
        <v>1.5554015157740162E-2</v>
      </c>
      <c r="G1579" s="90">
        <v>1.7574821202678909E-2</v>
      </c>
      <c r="H1579" s="90">
        <v>1.9328173977562937E-2</v>
      </c>
      <c r="I1579" s="90">
        <v>2.0921375147210625E-2</v>
      </c>
      <c r="J1579" s="90">
        <v>2.2330118326937046E-2</v>
      </c>
    </row>
    <row r="1580" spans="3:10" x14ac:dyDescent="0.25">
      <c r="C1580" s="82">
        <v>2.1025024688577934E-2</v>
      </c>
      <c r="D1580" s="89">
        <v>2.5899933701114666E-2</v>
      </c>
      <c r="E1580" s="89">
        <v>2.9351712759182091E-2</v>
      </c>
      <c r="F1580" s="89">
        <v>3.1737788606054154E-2</v>
      </c>
      <c r="G1580" s="90">
        <v>3.3490034355122066E-2</v>
      </c>
      <c r="H1580" s="90">
        <v>3.474971181306994E-2</v>
      </c>
      <c r="I1580" s="90">
        <v>3.5825035832181384E-2</v>
      </c>
      <c r="J1580" s="90">
        <v>3.6719101939327335E-2</v>
      </c>
    </row>
    <row r="1581" spans="3:10" x14ac:dyDescent="0.25">
      <c r="C1581" s="82">
        <v>6.069576000692317E-3</v>
      </c>
      <c r="D1581" s="89">
        <v>8.6927363080975505E-3</v>
      </c>
      <c r="E1581" s="89">
        <v>1.1056803342614732E-2</v>
      </c>
      <c r="F1581" s="89">
        <v>1.3020625068341545E-2</v>
      </c>
      <c r="G1581" s="90">
        <v>1.4591925957501511E-2</v>
      </c>
      <c r="H1581" s="90">
        <v>1.5756548087897077E-2</v>
      </c>
      <c r="I1581" s="90">
        <v>1.6638241978412308E-2</v>
      </c>
      <c r="J1581" s="90">
        <v>1.7259392952953711E-2</v>
      </c>
    </row>
    <row r="1582" spans="3:10" x14ac:dyDescent="0.25">
      <c r="C1582" s="82">
        <v>3.6468884171325373E-3</v>
      </c>
      <c r="D1582" s="89">
        <v>5.4728059219518793E-3</v>
      </c>
      <c r="E1582" s="89">
        <v>7.2045748160779483E-3</v>
      </c>
      <c r="F1582" s="89">
        <v>8.6930111564021244E-3</v>
      </c>
      <c r="G1582" s="90">
        <v>9.8983329145263706E-3</v>
      </c>
      <c r="H1582" s="90">
        <v>1.0784610203219192E-2</v>
      </c>
      <c r="I1582" s="90">
        <v>1.1428698205411552E-2</v>
      </c>
      <c r="J1582" s="90">
        <v>1.1854828930039611E-2</v>
      </c>
    </row>
    <row r="1583" spans="3:10" x14ac:dyDescent="0.25">
      <c r="C1583" s="82">
        <v>1.5293922240153104E-2</v>
      </c>
      <c r="D1583" s="89">
        <v>1.6412599222381759E-2</v>
      </c>
      <c r="E1583" s="89">
        <v>1.7256733825756137E-2</v>
      </c>
      <c r="F1583" s="89">
        <v>1.8026600628464829E-2</v>
      </c>
      <c r="G1583" s="90">
        <v>1.8856261683011567E-2</v>
      </c>
      <c r="H1583" s="90">
        <v>1.9727065666279554E-2</v>
      </c>
      <c r="I1583" s="90">
        <v>2.075760525941123E-2</v>
      </c>
      <c r="J1583" s="90">
        <v>2.1933025441653684E-2</v>
      </c>
    </row>
    <row r="1584" spans="3:10" x14ac:dyDescent="0.25">
      <c r="C1584" s="82">
        <v>2.95620281539377E-2</v>
      </c>
      <c r="D1584" s="89">
        <v>2.8241893429252294E-2</v>
      </c>
      <c r="E1584" s="89">
        <v>2.7196118089508909E-2</v>
      </c>
      <c r="F1584" s="89">
        <v>2.6555971073964877E-2</v>
      </c>
      <c r="G1584" s="90">
        <v>2.6338456988070639E-2</v>
      </c>
      <c r="H1584" s="90">
        <v>2.6375463561489489E-2</v>
      </c>
      <c r="I1584" s="90">
        <v>2.6721875665613314E-2</v>
      </c>
      <c r="J1584" s="90">
        <v>2.7273562396811578E-2</v>
      </c>
    </row>
    <row r="1585" spans="3:10" x14ac:dyDescent="0.25">
      <c r="C1585" s="82">
        <v>9.0638120276445265E-3</v>
      </c>
      <c r="D1585" s="89">
        <v>1.0252238897576631E-2</v>
      </c>
      <c r="E1585" s="89">
        <v>1.1015846222205977E-2</v>
      </c>
      <c r="F1585" s="89">
        <v>1.1475548859060115E-2</v>
      </c>
      <c r="G1585" s="90">
        <v>1.173942948123081E-2</v>
      </c>
      <c r="H1585" s="90">
        <v>1.182487646734864E-2</v>
      </c>
      <c r="I1585" s="90">
        <v>1.1831982930441543E-2</v>
      </c>
      <c r="J1585" s="90">
        <v>1.177662438064562E-2</v>
      </c>
    </row>
    <row r="1586" spans="3:10" x14ac:dyDescent="0.25">
      <c r="C1586" s="82">
        <v>3.3707000005058906E-2</v>
      </c>
      <c r="D1586" s="89">
        <v>3.7559388210817196E-2</v>
      </c>
      <c r="E1586" s="89">
        <v>3.9515005703584419E-2</v>
      </c>
      <c r="F1586" s="89">
        <v>4.041457122077808E-2</v>
      </c>
      <c r="G1586" s="90">
        <v>4.0859120973381964E-2</v>
      </c>
      <c r="H1586" s="90">
        <v>4.0954716829731147E-2</v>
      </c>
      <c r="I1586" s="90">
        <v>4.0974259564410018E-2</v>
      </c>
      <c r="J1586" s="90">
        <v>4.0827042367721049E-2</v>
      </c>
    </row>
    <row r="1587" spans="3:10" x14ac:dyDescent="0.25">
      <c r="C1587" s="82">
        <v>1.2309240298385184E-2</v>
      </c>
      <c r="D1587" s="89">
        <v>1.5907727476565645E-2</v>
      </c>
      <c r="E1587" s="89">
        <v>1.8912517927917809E-2</v>
      </c>
      <c r="F1587" s="89">
        <v>2.1413600306172165E-2</v>
      </c>
      <c r="G1587" s="90">
        <v>2.3629992171868282E-2</v>
      </c>
      <c r="H1587" s="90">
        <v>2.5656229610829421E-2</v>
      </c>
      <c r="I1587" s="90">
        <v>2.7756480854244828E-2</v>
      </c>
      <c r="J1587" s="90">
        <v>2.9997303248086853E-2</v>
      </c>
    </row>
    <row r="1588" spans="3:10" x14ac:dyDescent="0.25">
      <c r="C1588" s="82">
        <v>1.0353146950373055E-2</v>
      </c>
      <c r="D1588" s="89">
        <v>1.3081388193724432E-2</v>
      </c>
      <c r="E1588" s="89">
        <v>1.5246988809823695E-2</v>
      </c>
      <c r="F1588" s="89">
        <v>1.6933616392824417E-2</v>
      </c>
      <c r="G1588" s="90">
        <v>1.8287775679240732E-2</v>
      </c>
      <c r="H1588" s="90">
        <v>1.9335167253057159E-2</v>
      </c>
      <c r="I1588" s="90">
        <v>2.0222841328338344E-2</v>
      </c>
      <c r="J1588" s="90">
        <v>2.0948805597291217E-2</v>
      </c>
    </row>
    <row r="1589" spans="3:10" x14ac:dyDescent="0.25">
      <c r="C1589" s="82">
        <v>4.8850051067953777E-3</v>
      </c>
      <c r="D1589" s="89">
        <v>7.9257264711345421E-3</v>
      </c>
      <c r="E1589" s="89">
        <v>1.0898686714997051E-2</v>
      </c>
      <c r="F1589" s="89">
        <v>1.3518890848585562E-2</v>
      </c>
      <c r="G1589" s="90">
        <v>1.5740027214489621E-2</v>
      </c>
      <c r="H1589" s="90">
        <v>1.7528822335730741E-2</v>
      </c>
      <c r="I1589" s="90">
        <v>1.9004415599899151E-2</v>
      </c>
      <c r="J1589" s="90">
        <v>2.0168819193038916E-2</v>
      </c>
    </row>
    <row r="1590" spans="3:10" x14ac:dyDescent="0.25">
      <c r="C1590" s="82">
        <v>4.4823076878613137E-2</v>
      </c>
      <c r="D1590" s="89">
        <v>5.2648356049225881E-2</v>
      </c>
      <c r="E1590" s="89">
        <v>5.7616632766763688E-2</v>
      </c>
      <c r="F1590" s="89">
        <v>6.0730314573871423E-2</v>
      </c>
      <c r="G1590" s="90">
        <v>6.2877474388876878E-2</v>
      </c>
      <c r="H1590" s="90">
        <v>6.4266695105446428E-2</v>
      </c>
      <c r="I1590" s="90">
        <v>6.5364657066785264E-2</v>
      </c>
      <c r="J1590" s="90">
        <v>6.6048308934166633E-2</v>
      </c>
    </row>
    <row r="1591" spans="3:10" x14ac:dyDescent="0.25">
      <c r="C1591" s="82">
        <v>1.6489053817578446E-2</v>
      </c>
      <c r="D1591" s="89">
        <v>2.0149457427218322E-2</v>
      </c>
      <c r="E1591" s="89">
        <v>2.283762244799635E-2</v>
      </c>
      <c r="F1591" s="89">
        <v>2.4732781668345513E-2</v>
      </c>
      <c r="G1591" s="90">
        <v>2.607449352554914E-2</v>
      </c>
      <c r="H1591" s="90">
        <v>2.691666073217272E-2</v>
      </c>
      <c r="I1591" s="90">
        <v>2.7482142998592987E-2</v>
      </c>
      <c r="J1591" s="90">
        <v>2.7783413381183023E-2</v>
      </c>
    </row>
    <row r="1592" spans="3:10" x14ac:dyDescent="0.25">
      <c r="C1592" s="82">
        <v>2.6302389065446703E-2</v>
      </c>
      <c r="D1592" s="89">
        <v>2.953331739956877E-2</v>
      </c>
      <c r="E1592" s="89">
        <v>3.1532275471023406E-2</v>
      </c>
      <c r="F1592" s="89">
        <v>3.280920575124692E-2</v>
      </c>
      <c r="G1592" s="90">
        <v>3.3765796461345317E-2</v>
      </c>
      <c r="H1592" s="90">
        <v>3.4468354413824787E-2</v>
      </c>
      <c r="I1592" s="90">
        <v>3.5159447939840549E-2</v>
      </c>
      <c r="J1592" s="90">
        <v>3.578922058708231E-2</v>
      </c>
    </row>
    <row r="1593" spans="3:10" x14ac:dyDescent="0.25">
      <c r="C1593" s="82">
        <v>1.0739184198216583E-2</v>
      </c>
      <c r="D1593" s="89">
        <v>1.4105711105958138E-2</v>
      </c>
      <c r="E1593" s="89">
        <v>1.6706214689209506E-2</v>
      </c>
      <c r="F1593" s="89">
        <v>1.8579369194542925E-2</v>
      </c>
      <c r="G1593" s="90">
        <v>1.9921969536694489E-2</v>
      </c>
      <c r="H1593" s="90">
        <v>2.0825588984939469E-2</v>
      </c>
      <c r="I1593" s="90">
        <v>2.1507893127743382E-2</v>
      </c>
      <c r="J1593" s="90">
        <v>2.2009231518240569E-2</v>
      </c>
    </row>
    <row r="1594" spans="3:10" x14ac:dyDescent="0.25">
      <c r="C1594" s="82">
        <v>1.7231514041656047E-2</v>
      </c>
      <c r="D1594" s="89">
        <v>2.6290324432568835E-2</v>
      </c>
      <c r="E1594" s="89">
        <v>3.3656102759458267E-2</v>
      </c>
      <c r="F1594" s="89">
        <v>3.8765174268334986E-2</v>
      </c>
      <c r="G1594" s="90">
        <v>4.1999742909368233E-2</v>
      </c>
      <c r="H1594" s="90">
        <v>4.371683747604433E-2</v>
      </c>
      <c r="I1594" s="90">
        <v>4.4513555894663701E-2</v>
      </c>
      <c r="J1594" s="90">
        <v>4.4543300794120652E-2</v>
      </c>
    </row>
    <row r="1595" spans="3:10" x14ac:dyDescent="0.25">
      <c r="C1595" s="82">
        <v>1.0680196928195341E-2</v>
      </c>
      <c r="D1595" s="89">
        <v>1.4304970482737616E-2</v>
      </c>
      <c r="E1595" s="89">
        <v>1.711552565654733E-2</v>
      </c>
      <c r="F1595" s="89">
        <v>1.911776253379719E-2</v>
      </c>
      <c r="G1595" s="90">
        <v>2.0508254566689199E-2</v>
      </c>
      <c r="H1595" s="90">
        <v>2.1382658917259101E-2</v>
      </c>
      <c r="I1595" s="90">
        <v>2.1966412118525975E-2</v>
      </c>
      <c r="J1595" s="90">
        <v>2.2303216452320179E-2</v>
      </c>
    </row>
    <row r="1596" spans="3:10" x14ac:dyDescent="0.25">
      <c r="C1596" s="82">
        <v>4.4046845818445181E-2</v>
      </c>
      <c r="D1596" s="89">
        <v>4.1379541499693029E-2</v>
      </c>
      <c r="E1596" s="89">
        <v>3.8710638406540918E-2</v>
      </c>
      <c r="F1596" s="89">
        <v>3.6517737324131029E-2</v>
      </c>
      <c r="G1596" s="90">
        <v>3.4927250165572007E-2</v>
      </c>
      <c r="H1596" s="90">
        <v>3.3720826059716137E-2</v>
      </c>
      <c r="I1596" s="90">
        <v>3.2931473545689802E-2</v>
      </c>
      <c r="J1596" s="90">
        <v>3.2367846090688442E-2</v>
      </c>
    </row>
    <row r="1597" spans="3:10" x14ac:dyDescent="0.25">
      <c r="C1597" s="82">
        <v>3.8723134825849282E-3</v>
      </c>
      <c r="D1597" s="89">
        <v>5.7080675860938773E-3</v>
      </c>
      <c r="E1597" s="89">
        <v>7.4569645561153993E-3</v>
      </c>
      <c r="F1597" s="89">
        <v>9.0476257281484531E-3</v>
      </c>
      <c r="G1597" s="90">
        <v>1.0520531751060574E-2</v>
      </c>
      <c r="H1597" s="90">
        <v>1.1902459538781456E-2</v>
      </c>
      <c r="I1597" s="90">
        <v>1.3320414406387706E-2</v>
      </c>
      <c r="J1597" s="90">
        <v>1.4825918044854922E-2</v>
      </c>
    </row>
    <row r="1598" spans="3:10" x14ac:dyDescent="0.25">
      <c r="C1598" s="82">
        <v>4.1855156725675337E-3</v>
      </c>
      <c r="D1598" s="89">
        <v>6.4168131275913207E-3</v>
      </c>
      <c r="E1598" s="89">
        <v>8.6866189345545311E-3</v>
      </c>
      <c r="F1598" s="89">
        <v>1.0821438965225208E-2</v>
      </c>
      <c r="G1598" s="90">
        <v>1.2769521941804375E-2</v>
      </c>
      <c r="H1598" s="90">
        <v>1.4484970596836417E-2</v>
      </c>
      <c r="I1598" s="90">
        <v>1.6072175242659397E-2</v>
      </c>
      <c r="J1598" s="90">
        <v>1.7565405685075502E-2</v>
      </c>
    </row>
    <row r="1599" spans="3:10" x14ac:dyDescent="0.25">
      <c r="C1599" s="82">
        <v>1.0309827156305736E-2</v>
      </c>
      <c r="D1599" s="89">
        <v>1.2675842310272988E-2</v>
      </c>
      <c r="E1599" s="89">
        <v>1.4557401165264569E-2</v>
      </c>
      <c r="F1599" s="89">
        <v>1.6048783042115714E-2</v>
      </c>
      <c r="G1599" s="90">
        <v>1.7290507691540089E-2</v>
      </c>
      <c r="H1599" s="90">
        <v>1.8315099581085653E-2</v>
      </c>
      <c r="I1599" s="90">
        <v>1.9279874331600045E-2</v>
      </c>
      <c r="J1599" s="90">
        <v>2.0208006332851962E-2</v>
      </c>
    </row>
    <row r="1600" spans="3:10" x14ac:dyDescent="0.25">
      <c r="C1600" s="82">
        <v>1.8627104279976013E-2</v>
      </c>
      <c r="D1600" s="89">
        <v>2.4793044484284921E-2</v>
      </c>
      <c r="E1600" s="89">
        <v>2.9596913109148301E-2</v>
      </c>
      <c r="F1600" s="89">
        <v>3.3115964240448388E-2</v>
      </c>
      <c r="G1600" s="90">
        <v>3.5737480376451788E-2</v>
      </c>
      <c r="H1600" s="90">
        <v>3.7656196142254877E-2</v>
      </c>
      <c r="I1600" s="90">
        <v>3.9278287686077711E-2</v>
      </c>
      <c r="J1600" s="90">
        <v>4.0674336885474047E-2</v>
      </c>
    </row>
    <row r="1601" spans="3:10" x14ac:dyDescent="0.25">
      <c r="C1601" s="82">
        <v>5.4394234110034965E-3</v>
      </c>
      <c r="D1601" s="89">
        <v>7.6079041863466954E-3</v>
      </c>
      <c r="E1601" s="89">
        <v>9.569734685228105E-3</v>
      </c>
      <c r="F1601" s="89">
        <v>1.1213962525306737E-2</v>
      </c>
      <c r="G1601" s="90">
        <v>1.2539806537239935E-2</v>
      </c>
      <c r="H1601" s="90">
        <v>1.3529284013872286E-2</v>
      </c>
      <c r="I1601" s="90">
        <v>1.4292836473460493E-2</v>
      </c>
      <c r="J1601" s="90">
        <v>1.4863791468074639E-2</v>
      </c>
    </row>
    <row r="1602" spans="3:10" x14ac:dyDescent="0.25">
      <c r="C1602" s="82">
        <v>1.4149233064784988E-3</v>
      </c>
      <c r="D1602" s="89">
        <v>3.0384991916530719E-3</v>
      </c>
      <c r="E1602" s="89">
        <v>5.1603353978497708E-3</v>
      </c>
      <c r="F1602" s="89">
        <v>7.4674022368162807E-3</v>
      </c>
      <c r="G1602" s="90">
        <v>9.7017793429670877E-3</v>
      </c>
      <c r="H1602" s="90">
        <v>1.1670733098945852E-2</v>
      </c>
      <c r="I1602" s="90">
        <v>1.3370558093716931E-2</v>
      </c>
      <c r="J1602" s="90">
        <v>1.4795739290931828E-2</v>
      </c>
    </row>
    <row r="1603" spans="3:10" x14ac:dyDescent="0.25">
      <c r="C1603" s="82">
        <v>7.2939813020860686E-3</v>
      </c>
      <c r="D1603" s="89">
        <v>1.1475590040294486E-2</v>
      </c>
      <c r="E1603" s="89">
        <v>1.5617906728749032E-2</v>
      </c>
      <c r="F1603" s="89">
        <v>1.9371343464031E-2</v>
      </c>
      <c r="G1603" s="90">
        <v>2.2694174081826907E-2</v>
      </c>
      <c r="H1603" s="90">
        <v>2.558451126679143E-2</v>
      </c>
      <c r="I1603" s="90">
        <v>2.8293929917186919E-2</v>
      </c>
      <c r="J1603" s="90">
        <v>3.0919977654421674E-2</v>
      </c>
    </row>
    <row r="1604" spans="3:10" x14ac:dyDescent="0.25">
      <c r="C1604" s="82">
        <v>5.2499942104567562E-3</v>
      </c>
      <c r="D1604" s="89">
        <v>7.8627479271868791E-3</v>
      </c>
      <c r="E1604" s="89">
        <v>1.0370508870947889E-2</v>
      </c>
      <c r="F1604" s="89">
        <v>1.261151069072744E-2</v>
      </c>
      <c r="G1604" s="90">
        <v>1.4583590686995176E-2</v>
      </c>
      <c r="H1604" s="90">
        <v>1.6273314010174723E-2</v>
      </c>
      <c r="I1604" s="90">
        <v>1.7807182441835233E-2</v>
      </c>
      <c r="J1604" s="90">
        <v>1.9202162318254914E-2</v>
      </c>
    </row>
    <row r="1605" spans="3:10" x14ac:dyDescent="0.25">
      <c r="C1605" s="82">
        <v>1.6681163813416274E-2</v>
      </c>
      <c r="D1605" s="89">
        <v>2.1160244798786292E-2</v>
      </c>
      <c r="E1605" s="89">
        <v>2.477217947119538E-2</v>
      </c>
      <c r="F1605" s="89">
        <v>2.7707274710722537E-2</v>
      </c>
      <c r="G1605" s="90">
        <v>3.0266245924746443E-2</v>
      </c>
      <c r="H1605" s="90">
        <v>3.25373391796226E-2</v>
      </c>
      <c r="I1605" s="90">
        <v>3.4785689324082082E-2</v>
      </c>
      <c r="J1605" s="90">
        <v>3.699543549744596E-2</v>
      </c>
    </row>
    <row r="1606" spans="3:10" x14ac:dyDescent="0.25">
      <c r="C1606" s="82">
        <v>1.5228774944964765E-3</v>
      </c>
      <c r="D1606" s="89">
        <v>4.1188919143958658E-3</v>
      </c>
      <c r="E1606" s="89">
        <v>7.9865946922563717E-3</v>
      </c>
      <c r="F1606" s="89">
        <v>1.2396755528059654E-2</v>
      </c>
      <c r="G1606" s="90">
        <v>1.6618722525349728E-2</v>
      </c>
      <c r="H1606" s="90">
        <v>2.0134336995239831E-2</v>
      </c>
      <c r="I1606" s="90">
        <v>2.2864309165194104E-2</v>
      </c>
      <c r="J1606" s="90">
        <v>2.4786543079783986E-2</v>
      </c>
    </row>
    <row r="1607" spans="3:10" x14ac:dyDescent="0.25">
      <c r="C1607" s="82">
        <v>9.7958441506572885E-3</v>
      </c>
      <c r="D1607" s="89">
        <v>1.2422643840102547E-2</v>
      </c>
      <c r="E1607" s="89">
        <v>1.43854474605353E-2</v>
      </c>
      <c r="F1607" s="89">
        <v>1.5763534562466517E-2</v>
      </c>
      <c r="G1607" s="90">
        <v>1.6733254682292718E-2</v>
      </c>
      <c r="H1607" s="90">
        <v>1.7370526655476337E-2</v>
      </c>
      <c r="I1607" s="90">
        <v>1.7856790843881625E-2</v>
      </c>
      <c r="J1607" s="90">
        <v>1.8227321926440127E-2</v>
      </c>
    </row>
    <row r="1608" spans="3:10" x14ac:dyDescent="0.25">
      <c r="C1608" s="82">
        <v>9.5731779458450694E-3</v>
      </c>
      <c r="D1608" s="89">
        <v>1.290804633359674E-2</v>
      </c>
      <c r="E1608" s="89">
        <v>1.5470915624007247E-2</v>
      </c>
      <c r="F1608" s="89">
        <v>1.7256084416179263E-2</v>
      </c>
      <c r="G1608" s="90">
        <v>1.8444349260708995E-2</v>
      </c>
      <c r="H1608" s="90">
        <v>1.9130208183904589E-2</v>
      </c>
      <c r="I1608" s="90">
        <v>1.9526910531837034E-2</v>
      </c>
      <c r="J1608" s="90">
        <v>1.9687749378871099E-2</v>
      </c>
    </row>
    <row r="1609" spans="3:10" x14ac:dyDescent="0.25">
      <c r="C1609" s="82">
        <v>1.3693321566470138E-2</v>
      </c>
      <c r="D1609" s="89">
        <v>1.5411039601621308E-2</v>
      </c>
      <c r="E1609" s="89">
        <v>1.6502983465052329E-2</v>
      </c>
      <c r="F1609" s="89">
        <v>1.7213171197216336E-2</v>
      </c>
      <c r="G1609" s="90">
        <v>1.773637356474744E-2</v>
      </c>
      <c r="H1609" s="90">
        <v>1.8102685512228038E-2</v>
      </c>
      <c r="I1609" s="90">
        <v>1.8447164219019437E-2</v>
      </c>
      <c r="J1609" s="90">
        <v>1.8763646234565022E-2</v>
      </c>
    </row>
    <row r="1610" spans="3:10" x14ac:dyDescent="0.25">
      <c r="C1610" s="82">
        <v>5.7303690022834607E-3</v>
      </c>
      <c r="D1610" s="89">
        <v>7.6867333988653906E-3</v>
      </c>
      <c r="E1610" s="89">
        <v>9.3195727169412702E-3</v>
      </c>
      <c r="F1610" s="89">
        <v>1.0628136587761959E-2</v>
      </c>
      <c r="G1610" s="90">
        <v>1.1692039705721852E-2</v>
      </c>
      <c r="H1610" s="90">
        <v>1.2534630419532374E-2</v>
      </c>
      <c r="I1610" s="90">
        <v>1.326739453158331E-2</v>
      </c>
      <c r="J1610" s="90">
        <v>1.3913133446852305E-2</v>
      </c>
    </row>
    <row r="1611" spans="3:10" x14ac:dyDescent="0.25">
      <c r="C1611" s="82">
        <v>3.6974832861565853E-2</v>
      </c>
      <c r="D1611" s="89">
        <v>3.7380328539758007E-2</v>
      </c>
      <c r="E1611" s="89">
        <v>3.6919905579216213E-2</v>
      </c>
      <c r="F1611" s="89">
        <v>3.6150080375717632E-2</v>
      </c>
      <c r="G1611" s="90">
        <v>3.535559492230049E-2</v>
      </c>
      <c r="H1611" s="90">
        <v>3.4459114294461426E-2</v>
      </c>
      <c r="I1611" s="90">
        <v>3.3608679098862074E-2</v>
      </c>
      <c r="J1611" s="90">
        <v>3.2704483146414734E-2</v>
      </c>
    </row>
    <row r="1612" spans="3:10" x14ac:dyDescent="0.25">
      <c r="C1612" s="82">
        <v>6.0383435502194598E-2</v>
      </c>
      <c r="D1612" s="89">
        <v>4.950873720537078E-2</v>
      </c>
      <c r="E1612" s="89">
        <v>4.2086793189279562E-2</v>
      </c>
      <c r="F1612" s="89">
        <v>3.7090573563047534E-2</v>
      </c>
      <c r="G1612" s="90">
        <v>3.3791761540083162E-2</v>
      </c>
      <c r="H1612" s="90">
        <v>3.1530501292446514E-2</v>
      </c>
      <c r="I1612" s="90">
        <v>3.0114341101229309E-2</v>
      </c>
      <c r="J1612" s="90">
        <v>2.9255673161381314E-2</v>
      </c>
    </row>
    <row r="1613" spans="3:10" x14ac:dyDescent="0.25">
      <c r="C1613" s="82">
        <v>1.2215734214273891E-2</v>
      </c>
      <c r="D1613" s="89">
        <v>1.5172242665216527E-2</v>
      </c>
      <c r="E1613" s="89">
        <v>1.7336083902129384E-2</v>
      </c>
      <c r="F1613" s="89">
        <v>1.8914763469475109E-2</v>
      </c>
      <c r="G1613" s="90">
        <v>2.0166497239227397E-2</v>
      </c>
      <c r="H1613" s="90">
        <v>2.1184541706599898E-2</v>
      </c>
      <c r="I1613" s="90">
        <v>2.2170723617644095E-2</v>
      </c>
      <c r="J1613" s="90">
        <v>2.3145789220954702E-2</v>
      </c>
    </row>
    <row r="1614" spans="3:10" x14ac:dyDescent="0.25">
      <c r="C1614" s="82">
        <v>1.6174382708234888E-2</v>
      </c>
      <c r="D1614" s="89">
        <v>1.7897301860902267E-2</v>
      </c>
      <c r="E1614" s="89">
        <v>1.8714075025051253E-2</v>
      </c>
      <c r="F1614" s="89">
        <v>1.9039171184973135E-2</v>
      </c>
      <c r="G1614" s="90">
        <v>1.9157225461567645E-2</v>
      </c>
      <c r="H1614" s="90">
        <v>1.9116556933683384E-2</v>
      </c>
      <c r="I1614" s="90">
        <v>1.9049704605046812E-2</v>
      </c>
      <c r="J1614" s="90">
        <v>1.8930136824957953E-2</v>
      </c>
    </row>
    <row r="1615" spans="3:10" x14ac:dyDescent="0.25">
      <c r="C1615" s="82">
        <v>9.1413863105699752E-2</v>
      </c>
      <c r="D1615" s="89">
        <v>7.4904552842917485E-2</v>
      </c>
      <c r="E1615" s="89">
        <v>6.3352649962203578E-2</v>
      </c>
      <c r="F1615" s="89">
        <v>5.5531261640443398E-2</v>
      </c>
      <c r="G1615" s="90">
        <v>5.0379498356106146E-2</v>
      </c>
      <c r="H1615" s="90">
        <v>4.6851800984707613E-2</v>
      </c>
      <c r="I1615" s="90">
        <v>4.4580277249271008E-2</v>
      </c>
      <c r="J1615" s="90">
        <v>4.3057079162143547E-2</v>
      </c>
    </row>
    <row r="1616" spans="3:10" x14ac:dyDescent="0.25">
      <c r="C1616" s="82">
        <v>4.457609818725302E-2</v>
      </c>
      <c r="D1616" s="89">
        <v>4.562132519212915E-2</v>
      </c>
      <c r="E1616" s="89">
        <v>4.5311260210241566E-2</v>
      </c>
      <c r="F1616" s="89">
        <v>4.4791704945536748E-2</v>
      </c>
      <c r="G1616" s="90">
        <v>4.4694901379144836E-2</v>
      </c>
      <c r="H1616" s="90">
        <v>4.5074105116770284E-2</v>
      </c>
      <c r="I1616" s="90">
        <v>4.6194552841746034E-2</v>
      </c>
      <c r="J1616" s="90">
        <v>4.7949546244197103E-2</v>
      </c>
    </row>
    <row r="1617" spans="3:10" x14ac:dyDescent="0.25">
      <c r="C1617" s="82">
        <v>4.7345601828638818E-2</v>
      </c>
      <c r="D1617" s="89">
        <v>5.5413808146954749E-2</v>
      </c>
      <c r="E1617" s="89">
        <v>6.018231041904494E-2</v>
      </c>
      <c r="F1617" s="89">
        <v>6.2694001461174695E-2</v>
      </c>
      <c r="G1617" s="90">
        <v>6.3844367374843322E-2</v>
      </c>
      <c r="H1617" s="90">
        <v>6.381864530233923E-2</v>
      </c>
      <c r="I1617" s="90">
        <v>6.3074101960037154E-2</v>
      </c>
      <c r="J1617" s="90">
        <v>6.1515427551190674E-2</v>
      </c>
    </row>
    <row r="1618" spans="3:10" x14ac:dyDescent="0.25">
      <c r="C1618" s="82">
        <v>1.7347331382751123E-2</v>
      </c>
      <c r="D1618" s="89">
        <v>1.9936598310122865E-2</v>
      </c>
      <c r="E1618" s="89">
        <v>2.184419730666478E-2</v>
      </c>
      <c r="F1618" s="89">
        <v>2.3338604190353048E-2</v>
      </c>
      <c r="G1618" s="90">
        <v>2.462962480942631E-2</v>
      </c>
      <c r="H1618" s="90">
        <v>2.570660148117684E-2</v>
      </c>
      <c r="I1618" s="90">
        <v>2.6708558695446923E-2</v>
      </c>
      <c r="J1618" s="90">
        <v>2.7577594351393946E-2</v>
      </c>
    </row>
    <row r="1619" spans="3:10" x14ac:dyDescent="0.25">
      <c r="C1619" s="82">
        <v>7.2708931526122539E-2</v>
      </c>
      <c r="D1619" s="89">
        <v>5.969117772556716E-2</v>
      </c>
      <c r="E1619" s="89">
        <v>5.170840617273946E-2</v>
      </c>
      <c r="F1619" s="89">
        <v>4.6873295049731679E-2</v>
      </c>
      <c r="G1619" s="90">
        <v>4.4070047619775454E-2</v>
      </c>
      <c r="H1619" s="90">
        <v>4.2385752941652609E-2</v>
      </c>
      <c r="I1619" s="90">
        <v>4.1540934869741572E-2</v>
      </c>
      <c r="J1619" s="90">
        <v>4.1125330610254598E-2</v>
      </c>
    </row>
    <row r="1620" spans="3:10" x14ac:dyDescent="0.25">
      <c r="C1620" s="82">
        <v>1.3009808574201281E-2</v>
      </c>
      <c r="D1620" s="89">
        <v>1.6143286084517035E-2</v>
      </c>
      <c r="E1620" s="89">
        <v>1.8263175129454332E-2</v>
      </c>
      <c r="F1620" s="89">
        <v>1.9549645792619915E-2</v>
      </c>
      <c r="G1620" s="90">
        <v>2.0264320670845166E-2</v>
      </c>
      <c r="H1620" s="90">
        <v>2.0511661451036764E-2</v>
      </c>
      <c r="I1620" s="90">
        <v>2.0507949247471267E-2</v>
      </c>
      <c r="J1620" s="90">
        <v>2.029605889544565E-2</v>
      </c>
    </row>
    <row r="1621" spans="3:10" x14ac:dyDescent="0.25">
      <c r="C1621" s="82">
        <v>9.080725395914143E-3</v>
      </c>
      <c r="D1621" s="89">
        <v>1.152096769409165E-2</v>
      </c>
      <c r="E1621" s="89">
        <v>1.334413370496986E-2</v>
      </c>
      <c r="F1621" s="89">
        <v>1.4635873969781407E-2</v>
      </c>
      <c r="G1621" s="90">
        <v>1.5549580553311074E-2</v>
      </c>
      <c r="H1621" s="90">
        <v>1.613020256152458E-2</v>
      </c>
      <c r="I1621" s="90">
        <v>1.6518093040673615E-2</v>
      </c>
      <c r="J1621" s="90">
        <v>1.67249331012196E-2</v>
      </c>
    </row>
    <row r="1622" spans="3:10" x14ac:dyDescent="0.25">
      <c r="C1622" s="82">
        <v>1.2646411276769675E-3</v>
      </c>
      <c r="D1622" s="89">
        <v>2.4598137462350871E-3</v>
      </c>
      <c r="E1622" s="89">
        <v>3.9688721039919756E-3</v>
      </c>
      <c r="F1622" s="89">
        <v>5.6180109029413186E-3</v>
      </c>
      <c r="G1622" s="90">
        <v>7.2609849774437005E-3</v>
      </c>
      <c r="H1622" s="90">
        <v>8.7692940403579726E-3</v>
      </c>
      <c r="I1622" s="90">
        <v>1.0136055577690239E-2</v>
      </c>
      <c r="J1622" s="90">
        <v>1.134802478233754E-2</v>
      </c>
    </row>
    <row r="1623" spans="3:10" x14ac:dyDescent="0.25">
      <c r="C1623" s="82">
        <v>1.8239723735138252E-2</v>
      </c>
      <c r="D1623" s="89">
        <v>2.1374831611889418E-2</v>
      </c>
      <c r="E1623" s="89">
        <v>2.3149378239518022E-2</v>
      </c>
      <c r="F1623" s="89">
        <v>2.4051719843148942E-2</v>
      </c>
      <c r="G1623" s="90">
        <v>2.4512303075086297E-2</v>
      </c>
      <c r="H1623" s="90">
        <v>2.4666414716869398E-2</v>
      </c>
      <c r="I1623" s="90">
        <v>2.4730282340649133E-2</v>
      </c>
      <c r="J1623" s="90">
        <v>2.4685440918642616E-2</v>
      </c>
    </row>
    <row r="1624" spans="3:10" x14ac:dyDescent="0.25">
      <c r="C1624" s="82">
        <v>4.0221068561967215E-2</v>
      </c>
      <c r="D1624" s="89">
        <v>4.0387877526886599E-2</v>
      </c>
      <c r="E1624" s="89">
        <v>3.9597929550948756E-2</v>
      </c>
      <c r="F1624" s="89">
        <v>3.8584975925522132E-2</v>
      </c>
      <c r="G1624" s="90">
        <v>3.768276261176514E-2</v>
      </c>
      <c r="H1624" s="90">
        <v>3.6782035272737296E-2</v>
      </c>
      <c r="I1624" s="90">
        <v>3.598986749092975E-2</v>
      </c>
      <c r="J1624" s="90">
        <v>3.5142000272420634E-2</v>
      </c>
    </row>
    <row r="1625" spans="3:10" x14ac:dyDescent="0.25">
      <c r="C1625" s="82">
        <v>6.525716335647927E-3</v>
      </c>
      <c r="D1625" s="89">
        <v>1.1755994420065559E-2</v>
      </c>
      <c r="E1625" s="89">
        <v>1.7211797757462656E-2</v>
      </c>
      <c r="F1625" s="89">
        <v>2.2023351702662324E-2</v>
      </c>
      <c r="G1625" s="90">
        <v>2.5835195298639889E-2</v>
      </c>
      <c r="H1625" s="90">
        <v>2.8483306495936632E-2</v>
      </c>
      <c r="I1625" s="90">
        <v>3.0162977381810341E-2</v>
      </c>
      <c r="J1625" s="90">
        <v>3.0930115075369479E-2</v>
      </c>
    </row>
    <row r="1626" spans="3:10" x14ac:dyDescent="0.25">
      <c r="C1626" s="82">
        <v>3.0747724718714925E-2</v>
      </c>
      <c r="D1626" s="89">
        <v>3.4310395256989749E-2</v>
      </c>
      <c r="E1626" s="89">
        <v>3.5660732708175505E-2</v>
      </c>
      <c r="F1626" s="89">
        <v>3.5818181016504684E-2</v>
      </c>
      <c r="G1626" s="90">
        <v>3.5522093167841655E-2</v>
      </c>
      <c r="H1626" s="90">
        <v>3.4984029933656687E-2</v>
      </c>
      <c r="I1626" s="90">
        <v>3.4499796993838004E-2</v>
      </c>
      <c r="J1626" s="90">
        <v>3.4024921936527806E-2</v>
      </c>
    </row>
    <row r="1627" spans="3:10" x14ac:dyDescent="0.25">
      <c r="C1627" s="82">
        <v>1.086894329030892E-2</v>
      </c>
      <c r="D1627" s="89">
        <v>1.4147608868592747E-2</v>
      </c>
      <c r="E1627" s="89">
        <v>1.6495488248960608E-2</v>
      </c>
      <c r="F1627" s="89">
        <v>1.8015291389043769E-2</v>
      </c>
      <c r="G1627" s="90">
        <v>1.8956783977746857E-2</v>
      </c>
      <c r="H1627" s="90">
        <v>1.9441882456696587E-2</v>
      </c>
      <c r="I1627" s="90">
        <v>1.9691573879352043E-2</v>
      </c>
      <c r="J1627" s="90">
        <v>1.9751691697895809E-2</v>
      </c>
    </row>
    <row r="1628" spans="3:10" x14ac:dyDescent="0.25">
      <c r="C1628" s="82">
        <v>6.2056148072557014E-3</v>
      </c>
      <c r="D1628" s="89">
        <v>9.9200767208763984E-3</v>
      </c>
      <c r="E1628" s="89">
        <v>1.3277261508144938E-2</v>
      </c>
      <c r="F1628" s="89">
        <v>1.5871960532043122E-2</v>
      </c>
      <c r="G1628" s="90">
        <v>1.7679669882014366E-2</v>
      </c>
      <c r="H1628" s="90">
        <v>1.874445903274357E-2</v>
      </c>
      <c r="I1628" s="90">
        <v>1.9292371918631764E-2</v>
      </c>
      <c r="J1628" s="90">
        <v>1.941454109555318E-2</v>
      </c>
    </row>
    <row r="1629" spans="3:10" x14ac:dyDescent="0.25">
      <c r="C1629" s="82">
        <v>3.8715254124940181E-2</v>
      </c>
      <c r="D1629" s="89">
        <v>3.5846609658284262E-2</v>
      </c>
      <c r="E1629" s="89">
        <v>3.286536485647415E-2</v>
      </c>
      <c r="F1629" s="89">
        <v>3.0344253009294896E-2</v>
      </c>
      <c r="G1629" s="90">
        <v>2.8432008509880553E-2</v>
      </c>
      <c r="H1629" s="90">
        <v>2.6944143383784917E-2</v>
      </c>
      <c r="I1629" s="90">
        <v>2.5888853814896303E-2</v>
      </c>
      <c r="J1629" s="90">
        <v>2.5096538377968901E-2</v>
      </c>
    </row>
    <row r="1630" spans="3:10" x14ac:dyDescent="0.25">
      <c r="C1630" s="82">
        <v>9.187408595084074E-4</v>
      </c>
      <c r="D1630" s="89">
        <v>1.9102263267160244E-3</v>
      </c>
      <c r="E1630" s="89">
        <v>3.1816974668024659E-3</v>
      </c>
      <c r="F1630" s="89">
        <v>4.573885962879826E-3</v>
      </c>
      <c r="G1630" s="90">
        <v>5.9758321081160538E-3</v>
      </c>
      <c r="H1630" s="90">
        <v>7.3104609498831925E-3</v>
      </c>
      <c r="I1630" s="90">
        <v>8.603558721443914E-3</v>
      </c>
      <c r="J1630" s="90">
        <v>9.8672477297094066E-3</v>
      </c>
    </row>
    <row r="1631" spans="3:10" x14ac:dyDescent="0.25">
      <c r="C1631" s="82">
        <v>5.5779968840133302E-2</v>
      </c>
      <c r="D1631" s="89">
        <v>5.0996677927192147E-2</v>
      </c>
      <c r="E1631" s="89">
        <v>4.6886740828608317E-2</v>
      </c>
      <c r="F1631" s="89">
        <v>4.3779536026798294E-2</v>
      </c>
      <c r="G1631" s="90">
        <v>4.1616172590823029E-2</v>
      </c>
      <c r="H1631" s="90">
        <v>3.998595604574811E-2</v>
      </c>
      <c r="I1631" s="90">
        <v>3.8827128395851417E-2</v>
      </c>
      <c r="J1631" s="90">
        <v>3.7849420777487729E-2</v>
      </c>
    </row>
    <row r="1632" spans="3:10" x14ac:dyDescent="0.25">
      <c r="C1632" s="82">
        <v>8.7701850151076875E-3</v>
      </c>
      <c r="D1632" s="89">
        <v>1.2139655861594059E-2</v>
      </c>
      <c r="E1632" s="89">
        <v>1.5055911750793511E-2</v>
      </c>
      <c r="F1632" s="89">
        <v>1.7437953689544174E-2</v>
      </c>
      <c r="G1632" s="90">
        <v>1.9362999643385646E-2</v>
      </c>
      <c r="H1632" s="90">
        <v>2.0835479555812643E-2</v>
      </c>
      <c r="I1632" s="90">
        <v>2.2017006053490527E-2</v>
      </c>
      <c r="J1632" s="90">
        <v>2.292781176130005E-2</v>
      </c>
    </row>
    <row r="1633" spans="3:10" x14ac:dyDescent="0.25">
      <c r="C1633" s="82">
        <v>8.8822082021909991E-3</v>
      </c>
      <c r="D1633" s="89">
        <v>1.2732396859053629E-2</v>
      </c>
      <c r="E1633" s="89">
        <v>1.6167443939667028E-2</v>
      </c>
      <c r="F1633" s="89">
        <v>1.9021715316671552E-2</v>
      </c>
      <c r="G1633" s="90">
        <v>2.1357218340002038E-2</v>
      </c>
      <c r="H1633" s="90">
        <v>2.3190265280976414E-2</v>
      </c>
      <c r="I1633" s="90">
        <v>2.4719117357764497E-2</v>
      </c>
      <c r="J1633" s="90">
        <v>2.5975624881316012E-2</v>
      </c>
    </row>
    <row r="1634" spans="3:10" x14ac:dyDescent="0.25">
      <c r="C1634" s="82">
        <v>5.2051118966613422E-2</v>
      </c>
      <c r="D1634" s="89">
        <v>5.6251044803588904E-2</v>
      </c>
      <c r="E1634" s="89">
        <v>5.8519395730635491E-2</v>
      </c>
      <c r="F1634" s="89">
        <v>5.9987726013337982E-2</v>
      </c>
      <c r="G1634" s="90">
        <v>6.1413501146785107E-2</v>
      </c>
      <c r="H1634" s="90">
        <v>6.287771588905966E-2</v>
      </c>
      <c r="I1634" s="90">
        <v>6.476038986864617E-2</v>
      </c>
      <c r="J1634" s="90">
        <v>6.6893810182032526E-2</v>
      </c>
    </row>
    <row r="1635" spans="3:10" x14ac:dyDescent="0.25">
      <c r="C1635" s="82">
        <v>2.9814517878070147E-2</v>
      </c>
      <c r="D1635" s="89">
        <v>3.7343222121854251E-2</v>
      </c>
      <c r="E1635" s="89">
        <v>4.2500927402264167E-2</v>
      </c>
      <c r="F1635" s="89">
        <v>4.5831196230876239E-2</v>
      </c>
      <c r="G1635" s="90">
        <v>4.8044119791070546E-2</v>
      </c>
      <c r="H1635" s="90">
        <v>4.9401007209303696E-2</v>
      </c>
      <c r="I1635" s="90">
        <v>5.0348575150792989E-2</v>
      </c>
      <c r="J1635" s="90">
        <v>5.0850521856837104E-2</v>
      </c>
    </row>
    <row r="1636" spans="3:10" x14ac:dyDescent="0.25">
      <c r="C1636" s="82">
        <v>7.6061778727035878E-3</v>
      </c>
      <c r="D1636" s="89">
        <v>1.092320155000567E-2</v>
      </c>
      <c r="E1636" s="89">
        <v>1.4009445893133993E-2</v>
      </c>
      <c r="F1636" s="89">
        <v>1.6649145894295853E-2</v>
      </c>
      <c r="G1636" s="90">
        <v>1.8796440392206008E-2</v>
      </c>
      <c r="H1636" s="90">
        <v>2.0387698027975045E-2</v>
      </c>
      <c r="I1636" s="90">
        <v>2.1558629714805023E-2</v>
      </c>
      <c r="J1636" s="90">
        <v>2.2334378917070036E-2</v>
      </c>
    </row>
    <row r="1637" spans="3:10" x14ac:dyDescent="0.25">
      <c r="C1637" s="82">
        <v>9.5198332476718519E-3</v>
      </c>
      <c r="D1637" s="89">
        <v>1.4913514126713746E-2</v>
      </c>
      <c r="E1637" s="89">
        <v>1.9584411147460016E-2</v>
      </c>
      <c r="F1637" s="89">
        <v>2.3012183043409302E-2</v>
      </c>
      <c r="G1637" s="90">
        <v>2.5257231503704691E-2</v>
      </c>
      <c r="H1637" s="90">
        <v>2.6463664848948572E-2</v>
      </c>
      <c r="I1637" s="90">
        <v>2.7007119715192048E-2</v>
      </c>
      <c r="J1637" s="90">
        <v>2.704656803794413E-2</v>
      </c>
    </row>
    <row r="1638" spans="3:10" x14ac:dyDescent="0.25">
      <c r="C1638" s="82">
        <v>5.6486098773608539E-3</v>
      </c>
      <c r="D1638" s="89">
        <v>7.6781331642852358E-3</v>
      </c>
      <c r="E1638" s="89">
        <v>9.5637046125977444E-3</v>
      </c>
      <c r="F1638" s="89">
        <v>1.1245502413944395E-2</v>
      </c>
      <c r="G1638" s="90">
        <v>1.2732789795116339E-2</v>
      </c>
      <c r="H1638" s="90">
        <v>1.3990336806501894E-2</v>
      </c>
      <c r="I1638" s="90">
        <v>1.5100557859618927E-2</v>
      </c>
      <c r="J1638" s="90">
        <v>1.6062107826012105E-2</v>
      </c>
    </row>
    <row r="1639" spans="3:10" x14ac:dyDescent="0.25">
      <c r="C1639" s="82">
        <v>1.1183004457718214E-2</v>
      </c>
      <c r="D1639" s="89">
        <v>1.3503820960383705E-2</v>
      </c>
      <c r="E1639" s="89">
        <v>1.511682727908221E-2</v>
      </c>
      <c r="F1639" s="89">
        <v>1.6241460259124596E-2</v>
      </c>
      <c r="G1639" s="90">
        <v>1.7108253735423247E-2</v>
      </c>
      <c r="H1639" s="90">
        <v>1.7791729449926512E-2</v>
      </c>
      <c r="I1639" s="90">
        <v>1.8454389125121796E-2</v>
      </c>
      <c r="J1639" s="90">
        <v>1.9108312732083299E-2</v>
      </c>
    </row>
    <row r="1640" spans="3:10" x14ac:dyDescent="0.25">
      <c r="C1640" s="82">
        <v>6.7490476971601935E-3</v>
      </c>
      <c r="D1640" s="89">
        <v>8.065129570758783E-3</v>
      </c>
      <c r="E1640" s="89">
        <v>9.0815601980636443E-3</v>
      </c>
      <c r="F1640" s="89">
        <v>9.8523599351518186E-3</v>
      </c>
      <c r="G1640" s="90">
        <v>1.0449495792186967E-2</v>
      </c>
      <c r="H1640" s="90">
        <v>1.0880794759356284E-2</v>
      </c>
      <c r="I1640" s="90">
        <v>1.1234650515393371E-2</v>
      </c>
      <c r="J1640" s="90">
        <v>1.1524687482284119E-2</v>
      </c>
    </row>
    <row r="1641" spans="3:10" x14ac:dyDescent="0.25">
      <c r="C1641" s="82">
        <v>8.3442313522562567E-2</v>
      </c>
      <c r="D1641" s="89">
        <v>6.8480840370678961E-2</v>
      </c>
      <c r="E1641" s="89">
        <v>5.8619895794542236E-2</v>
      </c>
      <c r="F1641" s="89">
        <v>5.1959511414645006E-2</v>
      </c>
      <c r="G1641" s="90">
        <v>4.7266901903225897E-2</v>
      </c>
      <c r="H1641" s="90">
        <v>4.351221088586834E-2</v>
      </c>
      <c r="I1641" s="90">
        <v>4.0377793647107224E-2</v>
      </c>
      <c r="J1641" s="90">
        <v>3.7462369678367302E-2</v>
      </c>
    </row>
    <row r="1642" spans="3:10" x14ac:dyDescent="0.25">
      <c r="C1642" s="82">
        <v>1.4851947446879043E-2</v>
      </c>
      <c r="D1642" s="89">
        <v>1.9247188006748357E-2</v>
      </c>
      <c r="E1642" s="89">
        <v>2.2796812132205527E-2</v>
      </c>
      <c r="F1642" s="89">
        <v>2.5530653134726192E-2</v>
      </c>
      <c r="G1642" s="90">
        <v>2.7621257740645205E-2</v>
      </c>
      <c r="H1642" s="90">
        <v>2.9083578256421029E-2</v>
      </c>
      <c r="I1642" s="90">
        <v>3.0123289964259271E-2</v>
      </c>
      <c r="J1642" s="90">
        <v>3.0721699015052433E-2</v>
      </c>
    </row>
    <row r="1643" spans="3:10" x14ac:dyDescent="0.25">
      <c r="C1643" s="82">
        <v>3.8457996181912634E-3</v>
      </c>
      <c r="D1643" s="89">
        <v>6.7199726613128667E-3</v>
      </c>
      <c r="E1643" s="89">
        <v>9.7535546840199147E-3</v>
      </c>
      <c r="F1643" s="89">
        <v>1.2504207011254546E-2</v>
      </c>
      <c r="G1643" s="90">
        <v>1.4761045295280361E-2</v>
      </c>
      <c r="H1643" s="90">
        <v>1.6403506813015323E-2</v>
      </c>
      <c r="I1643" s="90">
        <v>1.7528485920587637E-2</v>
      </c>
      <c r="J1643" s="90">
        <v>1.8170495819434182E-2</v>
      </c>
    </row>
    <row r="1644" spans="3:10" x14ac:dyDescent="0.25">
      <c r="C1644" s="82">
        <v>1.9102828955109001E-2</v>
      </c>
      <c r="D1644" s="89">
        <v>2.2293593574761746E-2</v>
      </c>
      <c r="E1644" s="89">
        <v>2.4329089328720466E-2</v>
      </c>
      <c r="F1644" s="89">
        <v>2.5567138755706632E-2</v>
      </c>
      <c r="G1644" s="90">
        <v>2.6330710143318732E-2</v>
      </c>
      <c r="H1644" s="90">
        <v>2.6691468471808463E-2</v>
      </c>
      <c r="I1644" s="90">
        <v>2.6859447514295968E-2</v>
      </c>
      <c r="J1644" s="90">
        <v>2.6821923475167358E-2</v>
      </c>
    </row>
    <row r="1645" spans="3:10" x14ac:dyDescent="0.25">
      <c r="C1645" s="82">
        <v>2.9086410510200723E-3</v>
      </c>
      <c r="D1645" s="89">
        <v>5.2317081338269841E-3</v>
      </c>
      <c r="E1645" s="89">
        <v>7.9480545880137657E-3</v>
      </c>
      <c r="F1645" s="89">
        <v>1.0775514390920334E-2</v>
      </c>
      <c r="G1645" s="90">
        <v>1.354556161338555E-2</v>
      </c>
      <c r="H1645" s="90">
        <v>1.6119220447261474E-2</v>
      </c>
      <c r="I1645" s="90">
        <v>1.8540854844990198E-2</v>
      </c>
      <c r="J1645" s="90">
        <v>2.0788299459234667E-2</v>
      </c>
    </row>
    <row r="1646" spans="3:10" x14ac:dyDescent="0.25">
      <c r="C1646" s="82">
        <v>1.1223942508447037E-2</v>
      </c>
      <c r="D1646" s="89">
        <v>1.8652397697272029E-2</v>
      </c>
      <c r="E1646" s="89">
        <v>2.5893387003448783E-2</v>
      </c>
      <c r="F1646" s="89">
        <v>3.2187078642676059E-2</v>
      </c>
      <c r="G1646" s="90">
        <v>3.7480450873598407E-2</v>
      </c>
      <c r="H1646" s="90">
        <v>4.18067489264492E-2</v>
      </c>
      <c r="I1646" s="90">
        <v>4.5542202124453431E-2</v>
      </c>
      <c r="J1646" s="90">
        <v>4.8724873605573871E-2</v>
      </c>
    </row>
    <row r="1647" spans="3:10" x14ac:dyDescent="0.25">
      <c r="C1647" s="82">
        <v>4.9543020865476873E-3</v>
      </c>
      <c r="D1647" s="89">
        <v>8.6734853714505109E-3</v>
      </c>
      <c r="E1647" s="89">
        <v>1.2228174787540338E-2</v>
      </c>
      <c r="F1647" s="89">
        <v>1.5046126357852073E-2</v>
      </c>
      <c r="G1647" s="90">
        <v>1.7012104179229545E-2</v>
      </c>
      <c r="H1647" s="90">
        <v>1.8141236687014665E-2</v>
      </c>
      <c r="I1647" s="90">
        <v>1.8649096865984049E-2</v>
      </c>
      <c r="J1647" s="90">
        <v>1.8631141438097205E-2</v>
      </c>
    </row>
    <row r="1648" spans="3:10" x14ac:dyDescent="0.25">
      <c r="C1648" s="82">
        <v>2.0023051292479468E-2</v>
      </c>
      <c r="D1648" s="89">
        <v>2.7878342330598958E-2</v>
      </c>
      <c r="E1648" s="89">
        <v>3.4479811893879435E-2</v>
      </c>
      <c r="F1648" s="89">
        <v>3.9589296315376901E-2</v>
      </c>
      <c r="G1648" s="90">
        <v>4.3434080193690223E-2</v>
      </c>
      <c r="H1648" s="90">
        <v>4.6114818674735408E-2</v>
      </c>
      <c r="I1648" s="90">
        <v>4.8060028778371067E-2</v>
      </c>
      <c r="J1648" s="90">
        <v>4.9324640880711458E-2</v>
      </c>
    </row>
    <row r="1649" spans="3:10" x14ac:dyDescent="0.25">
      <c r="C1649" s="82">
        <v>3.6375174133383072E-2</v>
      </c>
      <c r="D1649" s="89">
        <v>4.2842937848159603E-2</v>
      </c>
      <c r="E1649" s="89">
        <v>4.6666135148894602E-2</v>
      </c>
      <c r="F1649" s="89">
        <v>4.8805535934867667E-2</v>
      </c>
      <c r="G1649" s="90">
        <v>5.0110499514450575E-2</v>
      </c>
      <c r="H1649" s="90">
        <v>5.0825580280300389E-2</v>
      </c>
      <c r="I1649" s="90">
        <v>5.1349555888779957E-2</v>
      </c>
      <c r="J1649" s="90">
        <v>5.158230688568026E-2</v>
      </c>
    </row>
    <row r="1650" spans="3:10" x14ac:dyDescent="0.25">
      <c r="C1650" s="82">
        <v>1.7276684860163228E-3</v>
      </c>
      <c r="D1650" s="89">
        <v>3.1103931125890443E-3</v>
      </c>
      <c r="E1650" s="89">
        <v>4.6536507073173345E-3</v>
      </c>
      <c r="F1650" s="89">
        <v>6.1402411957743649E-3</v>
      </c>
      <c r="G1650" s="90">
        <v>7.4414873029777177E-3</v>
      </c>
      <c r="H1650" s="90">
        <v>8.4700262558558958E-3</v>
      </c>
      <c r="I1650" s="90">
        <v>9.2588087971449875E-3</v>
      </c>
      <c r="J1650" s="90">
        <v>9.8228015284450472E-3</v>
      </c>
    </row>
    <row r="1651" spans="3:10" x14ac:dyDescent="0.25">
      <c r="C1651" s="82">
        <v>1.0511343801548266E-2</v>
      </c>
      <c r="D1651" s="89">
        <v>1.5564290652065509E-2</v>
      </c>
      <c r="E1651" s="89">
        <v>2.0031343009951772E-2</v>
      </c>
      <c r="F1651" s="89">
        <v>2.3569759956320494E-2</v>
      </c>
      <c r="G1651" s="90">
        <v>2.6200473968434602E-2</v>
      </c>
      <c r="H1651" s="90">
        <v>2.7933162077470427E-2</v>
      </c>
      <c r="I1651" s="90">
        <v>2.9017340371380273E-2</v>
      </c>
      <c r="J1651" s="90">
        <v>2.9508481708308762E-2</v>
      </c>
    </row>
    <row r="1652" spans="3:10" x14ac:dyDescent="0.25">
      <c r="C1652" s="82">
        <v>5.3010648437859572E-3</v>
      </c>
      <c r="D1652" s="89">
        <v>9.3295227517647249E-3</v>
      </c>
      <c r="E1652" s="89">
        <v>1.3551005238800092E-2</v>
      </c>
      <c r="F1652" s="89">
        <v>1.7381362802653077E-2</v>
      </c>
      <c r="G1652" s="90">
        <v>2.0609347300198703E-2</v>
      </c>
      <c r="H1652" s="90">
        <v>2.3147491855678517E-2</v>
      </c>
      <c r="I1652" s="90">
        <v>2.5175136378366457E-2</v>
      </c>
      <c r="J1652" s="90">
        <v>2.6735545039955864E-2</v>
      </c>
    </row>
    <row r="1653" spans="3:10" x14ac:dyDescent="0.25">
      <c r="C1653" s="82">
        <v>1.2898646400160522E-2</v>
      </c>
      <c r="D1653" s="89">
        <v>1.6035551000978931E-2</v>
      </c>
      <c r="E1653" s="89">
        <v>1.8333821834413896E-2</v>
      </c>
      <c r="F1653" s="89">
        <v>1.9932237007087704E-2</v>
      </c>
      <c r="G1653" s="90">
        <v>2.1024043542323526E-2</v>
      </c>
      <c r="H1653" s="90">
        <v>2.1644457910243151E-2</v>
      </c>
      <c r="I1653" s="90">
        <v>2.1961915921784234E-2</v>
      </c>
      <c r="J1653" s="90">
        <v>2.1982753308546491E-2</v>
      </c>
    </row>
    <row r="1654" spans="3:10" x14ac:dyDescent="0.25">
      <c r="C1654" s="82">
        <v>4.8229385144935967E-3</v>
      </c>
      <c r="D1654" s="89">
        <v>7.1856754227014284E-3</v>
      </c>
      <c r="E1654" s="89">
        <v>9.4577766007170865E-3</v>
      </c>
      <c r="F1654" s="89">
        <v>1.1488967535761724E-2</v>
      </c>
      <c r="G1654" s="90">
        <v>1.3265735866248079E-2</v>
      </c>
      <c r="H1654" s="90">
        <v>1.4765347882945336E-2</v>
      </c>
      <c r="I1654" s="90">
        <v>1.6099768358679038E-2</v>
      </c>
      <c r="J1654" s="90">
        <v>1.7291892275114122E-2</v>
      </c>
    </row>
    <row r="1655" spans="3:10" x14ac:dyDescent="0.25">
      <c r="C1655" s="82">
        <v>3.340719171871441E-2</v>
      </c>
      <c r="D1655" s="89">
        <v>4.1455702935944402E-2</v>
      </c>
      <c r="E1655" s="89">
        <v>4.6454870050658056E-2</v>
      </c>
      <c r="F1655" s="89">
        <v>4.9301402605171976E-2</v>
      </c>
      <c r="G1655" s="90">
        <v>5.0945671822820816E-2</v>
      </c>
      <c r="H1655" s="90">
        <v>5.1748766520563053E-2</v>
      </c>
      <c r="I1655" s="90">
        <v>5.2214032905893069E-2</v>
      </c>
      <c r="J1655" s="90">
        <v>5.2322009279577468E-2</v>
      </c>
    </row>
    <row r="1656" spans="3:10" x14ac:dyDescent="0.25">
      <c r="C1656" s="82">
        <v>8.7520570315775641E-3</v>
      </c>
      <c r="D1656" s="89">
        <v>1.1645073240442689E-2</v>
      </c>
      <c r="E1656" s="89">
        <v>1.3984201186570493E-2</v>
      </c>
      <c r="F1656" s="89">
        <v>1.5836426160107418E-2</v>
      </c>
      <c r="G1656" s="90">
        <v>1.739062892071893E-2</v>
      </c>
      <c r="H1656" s="90">
        <v>1.8731971321406606E-2</v>
      </c>
      <c r="I1656" s="90">
        <v>2.005172563471536E-2</v>
      </c>
      <c r="J1656" s="90">
        <v>2.1384618523087349E-2</v>
      </c>
    </row>
    <row r="1657" spans="3:10" x14ac:dyDescent="0.25">
      <c r="C1657" s="82">
        <v>3.3618724331886227E-3</v>
      </c>
      <c r="D1657" s="89">
        <v>6.5388773831263356E-3</v>
      </c>
      <c r="E1657" s="89">
        <v>1.0121931365376365E-2</v>
      </c>
      <c r="F1657" s="89">
        <v>1.349271563370498E-2</v>
      </c>
      <c r="G1657" s="90">
        <v>1.6326340601213435E-2</v>
      </c>
      <c r="H1657" s="90">
        <v>1.8454707436899687E-2</v>
      </c>
      <c r="I1657" s="90">
        <v>1.9981215915707163E-2</v>
      </c>
      <c r="J1657" s="90">
        <v>2.0948633661540688E-2</v>
      </c>
    </row>
    <row r="1658" spans="3:10" x14ac:dyDescent="0.25">
      <c r="C1658" s="82">
        <v>2.8870350821441387E-2</v>
      </c>
      <c r="D1658" s="89">
        <v>3.5767555255157929E-2</v>
      </c>
      <c r="E1658" s="89">
        <v>4.0753952304135449E-2</v>
      </c>
      <c r="F1658" s="89">
        <v>4.4188041703640712E-2</v>
      </c>
      <c r="G1658" s="90">
        <v>4.6559851113006201E-2</v>
      </c>
      <c r="H1658" s="90">
        <v>4.7986152627076527E-2</v>
      </c>
      <c r="I1658" s="90">
        <v>4.8832734825383126E-2</v>
      </c>
      <c r="J1658" s="90">
        <v>4.9051368291048093E-2</v>
      </c>
    </row>
    <row r="1659" spans="3:10" x14ac:dyDescent="0.25">
      <c r="C1659" s="82">
        <v>5.787126076131288E-3</v>
      </c>
      <c r="D1659" s="89">
        <v>7.9322275612789157E-3</v>
      </c>
      <c r="E1659" s="89">
        <v>9.8404511830407614E-3</v>
      </c>
      <c r="F1659" s="89">
        <v>1.1446050404237107E-2</v>
      </c>
      <c r="G1659" s="90">
        <v>1.2782381902005494E-2</v>
      </c>
      <c r="H1659" s="90">
        <v>1.3847417231922777E-2</v>
      </c>
      <c r="I1659" s="90">
        <v>1.4755276560336169E-2</v>
      </c>
      <c r="J1659" s="90">
        <v>1.5531281293256828E-2</v>
      </c>
    </row>
    <row r="1660" spans="3:10" x14ac:dyDescent="0.25">
      <c r="C1660" s="82">
        <v>4.8493448543158423E-3</v>
      </c>
      <c r="D1660" s="89">
        <v>7.6108624389965521E-3</v>
      </c>
      <c r="E1660" s="89">
        <v>1.0469148811255815E-2</v>
      </c>
      <c r="F1660" s="89">
        <v>1.323178300184669E-2</v>
      </c>
      <c r="G1660" s="90">
        <v>1.5854055019027286E-2</v>
      </c>
      <c r="H1660" s="90">
        <v>1.827529809629249E-2</v>
      </c>
      <c r="I1660" s="90">
        <v>2.0591756945206822E-2</v>
      </c>
      <c r="J1660" s="90">
        <v>2.2783292577843187E-2</v>
      </c>
    </row>
    <row r="1661" spans="3:10" x14ac:dyDescent="0.25">
      <c r="C1661" s="82">
        <v>3.9014800547137662E-3</v>
      </c>
      <c r="D1661" s="89">
        <v>5.8274852093257922E-3</v>
      </c>
      <c r="E1661" s="89">
        <v>7.7716486177675185E-3</v>
      </c>
      <c r="F1661" s="89">
        <v>9.6088600981450011E-3</v>
      </c>
      <c r="G1661" s="90">
        <v>1.1282258476502504E-2</v>
      </c>
      <c r="H1661" s="90">
        <v>1.270348902189034E-2</v>
      </c>
      <c r="I1661" s="90">
        <v>1.3896976000358663E-2</v>
      </c>
      <c r="J1661" s="90">
        <v>1.4823590641209396E-2</v>
      </c>
    </row>
    <row r="1662" spans="3:10" x14ac:dyDescent="0.25">
      <c r="C1662" s="82">
        <v>1.9795644921475879E-2</v>
      </c>
      <c r="D1662" s="89">
        <v>2.3423228413326613E-2</v>
      </c>
      <c r="E1662" s="89">
        <v>2.566603593748255E-2</v>
      </c>
      <c r="F1662" s="89">
        <v>2.6919690088923656E-2</v>
      </c>
      <c r="G1662" s="90">
        <v>2.7577967677648533E-2</v>
      </c>
      <c r="H1662" s="90">
        <v>2.7762986270755571E-2</v>
      </c>
      <c r="I1662" s="90">
        <v>2.7724384785434084E-2</v>
      </c>
      <c r="J1662" s="90">
        <v>2.7466078738775473E-2</v>
      </c>
    </row>
    <row r="1663" spans="3:10" x14ac:dyDescent="0.25">
      <c r="C1663" s="82">
        <v>1.5701999308691938E-2</v>
      </c>
      <c r="D1663" s="89">
        <v>1.9740324608828901E-2</v>
      </c>
      <c r="E1663" s="89">
        <v>2.2662659331204912E-2</v>
      </c>
      <c r="F1663" s="89">
        <v>2.473952626666941E-2</v>
      </c>
      <c r="G1663" s="90">
        <v>2.6322534066546631E-2</v>
      </c>
      <c r="H1663" s="90">
        <v>2.7535129949475726E-2</v>
      </c>
      <c r="I1663" s="90">
        <v>2.8628357645971474E-2</v>
      </c>
      <c r="J1663" s="90">
        <v>2.9611470336630724E-2</v>
      </c>
    </row>
    <row r="1664" spans="3:10" x14ac:dyDescent="0.25">
      <c r="C1664" s="82">
        <v>2.3123987971806533E-2</v>
      </c>
      <c r="D1664" s="89">
        <v>2.6485074485443034E-2</v>
      </c>
      <c r="E1664" s="89">
        <v>2.8787783174794628E-2</v>
      </c>
      <c r="F1664" s="89">
        <v>3.0376682859118619E-2</v>
      </c>
      <c r="G1664" s="90">
        <v>3.1543293070678012E-2</v>
      </c>
      <c r="H1664" s="90">
        <v>3.2306184531872124E-2</v>
      </c>
      <c r="I1664" s="90">
        <v>3.2879311846246907E-2</v>
      </c>
      <c r="J1664" s="90">
        <v>3.3228828901427837E-2</v>
      </c>
    </row>
    <row r="1665" spans="3:10" x14ac:dyDescent="0.25">
      <c r="C1665" s="82">
        <v>4.3186781243214848E-3</v>
      </c>
      <c r="D1665" s="89">
        <v>7.2880700030059451E-3</v>
      </c>
      <c r="E1665" s="89">
        <v>1.0363889243985361E-2</v>
      </c>
      <c r="F1665" s="89">
        <v>1.3206856960815689E-2</v>
      </c>
      <c r="G1665" s="90">
        <v>1.5710660747776484E-2</v>
      </c>
      <c r="H1665" s="90">
        <v>1.7815977729271723E-2</v>
      </c>
      <c r="I1665" s="90">
        <v>1.9648783457932223E-2</v>
      </c>
      <c r="J1665" s="90">
        <v>2.1234431622697867E-2</v>
      </c>
    </row>
    <row r="1666" spans="3:10" x14ac:dyDescent="0.25">
      <c r="C1666" s="82">
        <v>1.7305564840009047E-2</v>
      </c>
      <c r="D1666" s="89">
        <v>1.9838191940655198E-2</v>
      </c>
      <c r="E1666" s="89">
        <v>2.1943280014631313E-2</v>
      </c>
      <c r="F1666" s="89">
        <v>2.3845070216988569E-2</v>
      </c>
      <c r="G1666" s="90">
        <v>2.5750793627243165E-2</v>
      </c>
      <c r="H1666" s="90">
        <v>2.7683773263847123E-2</v>
      </c>
      <c r="I1666" s="90">
        <v>2.9854848249515425E-2</v>
      </c>
      <c r="J1666" s="90">
        <v>3.2277626165838048E-2</v>
      </c>
    </row>
    <row r="1667" spans="3:10" x14ac:dyDescent="0.25">
      <c r="C1667" s="82">
        <v>2.4509870920747981E-2</v>
      </c>
      <c r="D1667" s="89">
        <v>2.7982230413034707E-2</v>
      </c>
      <c r="E1667" s="89">
        <v>2.9998746893575855E-2</v>
      </c>
      <c r="F1667" s="89">
        <v>3.1133947093795796E-2</v>
      </c>
      <c r="G1667" s="90">
        <v>3.181552651072856E-2</v>
      </c>
      <c r="H1667" s="90">
        <v>3.2103508003653428E-2</v>
      </c>
      <c r="I1667" s="90">
        <v>3.2202245657032537E-2</v>
      </c>
      <c r="J1667" s="90">
        <v>3.2050885342014612E-2</v>
      </c>
    </row>
    <row r="1668" spans="3:10" x14ac:dyDescent="0.25">
      <c r="C1668" s="82">
        <v>5.1046456420330479E-3</v>
      </c>
      <c r="D1668" s="89">
        <v>9.1770606147933784E-3</v>
      </c>
      <c r="E1668" s="89">
        <v>1.3389410492241105E-2</v>
      </c>
      <c r="F1668" s="89">
        <v>1.7142283534846564E-2</v>
      </c>
      <c r="G1668" s="90">
        <v>2.0267644214624903E-2</v>
      </c>
      <c r="H1668" s="90">
        <v>2.2723897365322265E-2</v>
      </c>
      <c r="I1668" s="90">
        <v>2.4711516023006454E-2</v>
      </c>
      <c r="J1668" s="90">
        <v>2.6282242597409217E-2</v>
      </c>
    </row>
    <row r="1669" spans="3:10" x14ac:dyDescent="0.25">
      <c r="C1669" s="82">
        <v>3.1748878243720365E-2</v>
      </c>
      <c r="D1669" s="89">
        <v>3.5431103437924265E-2</v>
      </c>
      <c r="E1669" s="89">
        <v>3.7044072258772612E-2</v>
      </c>
      <c r="F1669" s="89">
        <v>3.7429087009324215E-2</v>
      </c>
      <c r="G1669" s="90">
        <v>3.7224738612910285E-2</v>
      </c>
      <c r="H1669" s="90">
        <v>3.6601217265847044E-2</v>
      </c>
      <c r="I1669" s="90">
        <v>3.5863795427327483E-2</v>
      </c>
      <c r="J1669" s="90">
        <v>3.4981153295938421E-2</v>
      </c>
    </row>
    <row r="1670" spans="3:10" x14ac:dyDescent="0.25">
      <c r="C1670" s="82">
        <v>7.0162755206246031E-3</v>
      </c>
      <c r="D1670" s="89">
        <v>1.1148772649101465E-2</v>
      </c>
      <c r="E1670" s="89">
        <v>1.4913402305507303E-2</v>
      </c>
      <c r="F1670" s="89">
        <v>1.7989665987858658E-2</v>
      </c>
      <c r="G1670" s="90">
        <v>2.0445766076312807E-2</v>
      </c>
      <c r="H1670" s="90">
        <v>2.2356430569733812E-2</v>
      </c>
      <c r="I1670" s="90">
        <v>2.3951361358125166E-2</v>
      </c>
      <c r="J1670" s="90">
        <v>2.5265430336856812E-2</v>
      </c>
    </row>
    <row r="1671" spans="3:10" x14ac:dyDescent="0.25">
      <c r="C1671" s="82">
        <v>1.7820025087990722E-2</v>
      </c>
      <c r="D1671" s="89">
        <v>2.2332289452740392E-2</v>
      </c>
      <c r="E1671" s="89">
        <v>2.4720103246403013E-2</v>
      </c>
      <c r="F1671" s="89">
        <v>2.5509721114697785E-2</v>
      </c>
      <c r="G1671" s="90">
        <v>2.5372982684935236E-2</v>
      </c>
      <c r="H1671" s="90">
        <v>2.465804704091892E-2</v>
      </c>
      <c r="I1671" s="90">
        <v>2.3730702852242838E-2</v>
      </c>
      <c r="J1671" s="90">
        <v>2.2668664787528197E-2</v>
      </c>
    </row>
    <row r="1672" spans="3:10" x14ac:dyDescent="0.25">
      <c r="C1672" s="82">
        <v>5.5182494282056387E-3</v>
      </c>
      <c r="D1672" s="89">
        <v>8.9963668909948391E-3</v>
      </c>
      <c r="E1672" s="89">
        <v>1.2579649815229089E-2</v>
      </c>
      <c r="F1672" s="89">
        <v>1.590753127933257E-2</v>
      </c>
      <c r="G1672" s="90">
        <v>1.8860027931529907E-2</v>
      </c>
      <c r="H1672" s="90">
        <v>2.1359759864884895E-2</v>
      </c>
      <c r="I1672" s="90">
        <v>2.3555562741200638E-2</v>
      </c>
      <c r="J1672" s="90">
        <v>2.5482324466186475E-2</v>
      </c>
    </row>
    <row r="1673" spans="3:10" x14ac:dyDescent="0.25">
      <c r="C1673" s="82">
        <v>2.1414850912229746E-2</v>
      </c>
      <c r="D1673" s="89">
        <v>2.7274555161939284E-2</v>
      </c>
      <c r="E1673" s="89">
        <v>3.0788938455955237E-2</v>
      </c>
      <c r="F1673" s="89">
        <v>3.2412580999774024E-2</v>
      </c>
      <c r="G1673" s="90">
        <v>3.2827508227434687E-2</v>
      </c>
      <c r="H1673" s="90">
        <v>3.2375035904701345E-2</v>
      </c>
      <c r="I1673" s="90">
        <v>3.1473938258639228E-2</v>
      </c>
      <c r="J1673" s="90">
        <v>3.0198155838645685E-2</v>
      </c>
    </row>
    <row r="1674" spans="3:10" x14ac:dyDescent="0.25">
      <c r="C1674" s="82">
        <v>1.6645795337537652E-2</v>
      </c>
      <c r="D1674" s="89">
        <v>2.0106935061579741E-2</v>
      </c>
      <c r="E1674" s="89">
        <v>2.2987732622660777E-2</v>
      </c>
      <c r="F1674" s="89">
        <v>2.5405235491537663E-2</v>
      </c>
      <c r="G1674" s="90">
        <v>2.7512945326193666E-2</v>
      </c>
      <c r="H1674" s="90">
        <v>2.9289048874543259E-2</v>
      </c>
      <c r="I1674" s="90">
        <v>3.0916513504748121E-2</v>
      </c>
      <c r="J1674" s="90">
        <v>3.2369677767338088E-2</v>
      </c>
    </row>
    <row r="1675" spans="3:10" x14ac:dyDescent="0.25">
      <c r="C1675" s="82">
        <v>4.3633247209090001E-3</v>
      </c>
      <c r="D1675" s="89">
        <v>5.8117660144936922E-3</v>
      </c>
      <c r="E1675" s="89">
        <v>7.0044148283433475E-3</v>
      </c>
      <c r="F1675" s="89">
        <v>7.941396061824698E-3</v>
      </c>
      <c r="G1675" s="90">
        <v>8.6866400407831067E-3</v>
      </c>
      <c r="H1675" s="90">
        <v>9.2659843236015324E-3</v>
      </c>
      <c r="I1675" s="90">
        <v>9.7725360683122067E-3</v>
      </c>
      <c r="J1675" s="90">
        <v>1.0233549872664725E-2</v>
      </c>
    </row>
    <row r="1676" spans="3:10" x14ac:dyDescent="0.25">
      <c r="C1676" s="82">
        <v>3.017630566366053E-2</v>
      </c>
      <c r="D1676" s="89">
        <v>3.4307035788816442E-2</v>
      </c>
      <c r="E1676" s="89">
        <v>3.7155810401483587E-2</v>
      </c>
      <c r="F1676" s="89">
        <v>3.9176166664007292E-2</v>
      </c>
      <c r="G1676" s="90">
        <v>4.0732344715125185E-2</v>
      </c>
      <c r="H1676" s="90">
        <v>4.1821706988814197E-2</v>
      </c>
      <c r="I1676" s="90">
        <v>4.2678795114757334E-2</v>
      </c>
      <c r="J1676" s="90">
        <v>4.320150007000588E-2</v>
      </c>
    </row>
    <row r="1677" spans="3:10" x14ac:dyDescent="0.25">
      <c r="C1677" s="82">
        <v>4.4347978388531335E-2</v>
      </c>
      <c r="D1677" s="89">
        <v>4.7347620591262414E-2</v>
      </c>
      <c r="E1677" s="89">
        <v>4.8073108496877799E-2</v>
      </c>
      <c r="F1677" s="89">
        <v>4.7692713451192845E-2</v>
      </c>
      <c r="G1677" s="90">
        <v>4.6927801753265129E-2</v>
      </c>
      <c r="H1677" s="90">
        <v>4.5873115619980864E-2</v>
      </c>
      <c r="I1677" s="90">
        <v>4.4812546977012105E-2</v>
      </c>
      <c r="J1677" s="90">
        <v>4.3634013185955417E-2</v>
      </c>
    </row>
    <row r="1678" spans="3:10" x14ac:dyDescent="0.25">
      <c r="C1678" s="82">
        <v>6.6358176282495839E-3</v>
      </c>
      <c r="D1678" s="89">
        <v>9.3778425594446217E-3</v>
      </c>
      <c r="E1678" s="89">
        <v>1.1812708219037864E-2</v>
      </c>
      <c r="F1678" s="89">
        <v>1.3833614210873832E-2</v>
      </c>
      <c r="G1678" s="90">
        <v>1.5472808019136452E-2</v>
      </c>
      <c r="H1678" s="90">
        <v>1.6716539781424494E-2</v>
      </c>
      <c r="I1678" s="90">
        <v>1.7682426441503765E-2</v>
      </c>
      <c r="J1678" s="90">
        <v>1.8375364551063669E-2</v>
      </c>
    </row>
    <row r="1679" spans="3:10" x14ac:dyDescent="0.25">
      <c r="C1679" s="82">
        <v>0.10062686321421804</v>
      </c>
      <c r="D1679" s="89">
        <v>8.0967401699972269E-2</v>
      </c>
      <c r="E1679" s="89">
        <v>6.628873175133515E-2</v>
      </c>
      <c r="F1679" s="89">
        <v>5.603708711581671E-2</v>
      </c>
      <c r="G1679" s="90">
        <v>4.9143918609070018E-2</v>
      </c>
      <c r="H1679" s="90">
        <v>4.4409774915720311E-2</v>
      </c>
      <c r="I1679" s="90">
        <v>4.13113630662892E-2</v>
      </c>
      <c r="J1679" s="90">
        <v>3.92369963969059E-2</v>
      </c>
    </row>
    <row r="1680" spans="3:10" x14ac:dyDescent="0.25">
      <c r="C1680" s="82">
        <v>6.2161139133967095E-3</v>
      </c>
      <c r="D1680" s="89">
        <v>8.174903517558051E-3</v>
      </c>
      <c r="E1680" s="89">
        <v>1.011758129940387E-2</v>
      </c>
      <c r="F1680" s="89">
        <v>1.202472368017962E-2</v>
      </c>
      <c r="G1680" s="90">
        <v>1.3906505447598548E-2</v>
      </c>
      <c r="H1680" s="90">
        <v>1.5704532768294564E-2</v>
      </c>
      <c r="I1680" s="90">
        <v>1.7485746234643579E-2</v>
      </c>
      <c r="J1680" s="90">
        <v>1.9227738146837002E-2</v>
      </c>
    </row>
    <row r="1681" spans="3:10" x14ac:dyDescent="0.25">
      <c r="C1681" s="82">
        <v>5.3952544540369751E-3</v>
      </c>
      <c r="D1681" s="89">
        <v>8.0796095369605799E-3</v>
      </c>
      <c r="E1681" s="89">
        <v>1.0435746767595988E-2</v>
      </c>
      <c r="F1681" s="89">
        <v>1.2287878086517875E-2</v>
      </c>
      <c r="G1681" s="90">
        <v>1.366510401186632E-2</v>
      </c>
      <c r="H1681" s="90">
        <v>1.4587893074943995E-2</v>
      </c>
      <c r="I1681" s="90">
        <v>1.5194947466986969E-2</v>
      </c>
      <c r="J1681" s="90">
        <v>1.55196278336803E-2</v>
      </c>
    </row>
    <row r="1682" spans="3:10" x14ac:dyDescent="0.25">
      <c r="C1682" s="82">
        <v>3.1715824841371336E-3</v>
      </c>
      <c r="D1682" s="89">
        <v>5.7378935657128325E-3</v>
      </c>
      <c r="E1682" s="89">
        <v>8.5071463520867713E-3</v>
      </c>
      <c r="F1682" s="89">
        <v>1.1055280865506285E-2</v>
      </c>
      <c r="G1682" s="90">
        <v>1.317937070635896E-2</v>
      </c>
      <c r="H1682" s="90">
        <v>1.477355875768357E-2</v>
      </c>
      <c r="I1682" s="90">
        <v>1.5933328685450356E-2</v>
      </c>
      <c r="J1682" s="90">
        <v>1.6697481409785515E-2</v>
      </c>
    </row>
    <row r="1683" spans="3:10" x14ac:dyDescent="0.25">
      <c r="C1683" s="82">
        <v>1.6214106019570535E-2</v>
      </c>
      <c r="D1683" s="89">
        <v>1.8385856335698697E-2</v>
      </c>
      <c r="E1683" s="89">
        <v>2.014454009643964E-2</v>
      </c>
      <c r="F1683" s="89">
        <v>2.1733588974834354E-2</v>
      </c>
      <c r="G1683" s="90">
        <v>2.3343709742229289E-2</v>
      </c>
      <c r="H1683" s="90">
        <v>2.4970982571532442E-2</v>
      </c>
      <c r="I1683" s="90">
        <v>2.6762549085687339E-2</v>
      </c>
      <c r="J1683" s="90">
        <v>2.8674642807955411E-2</v>
      </c>
    </row>
    <row r="1684" spans="3:10" x14ac:dyDescent="0.25">
      <c r="C1684" s="82">
        <v>9.8110125780225873E-3</v>
      </c>
      <c r="D1684" s="89">
        <v>1.4472802135617371E-2</v>
      </c>
      <c r="E1684" s="89">
        <v>1.8854956216439622E-2</v>
      </c>
      <c r="F1684" s="89">
        <v>2.2712201450656257E-2</v>
      </c>
      <c r="G1684" s="90">
        <v>2.6068352186022051E-2</v>
      </c>
      <c r="H1684" s="90">
        <v>2.8898504473125319E-2</v>
      </c>
      <c r="I1684" s="90">
        <v>3.1405601958724667E-2</v>
      </c>
      <c r="J1684" s="90">
        <v>3.3586972842479815E-2</v>
      </c>
    </row>
    <row r="1685" spans="3:10" x14ac:dyDescent="0.25">
      <c r="C1685" s="82">
        <v>2.4732655367454611E-3</v>
      </c>
      <c r="D1685" s="89">
        <v>4.2301192248363111E-3</v>
      </c>
      <c r="E1685" s="89">
        <v>6.0577270743342694E-3</v>
      </c>
      <c r="F1685" s="89">
        <v>7.7184532633694019E-3</v>
      </c>
      <c r="G1685" s="90">
        <v>9.1203010981380853E-3</v>
      </c>
      <c r="H1685" s="90">
        <v>1.022092125119051E-2</v>
      </c>
      <c r="I1685" s="90">
        <v>1.110581769867222E-2</v>
      </c>
      <c r="J1685" s="90">
        <v>1.1816471860174083E-2</v>
      </c>
    </row>
    <row r="1686" spans="3:10" x14ac:dyDescent="0.25">
      <c r="C1686" s="82">
        <v>5.8620045057450566E-3</v>
      </c>
      <c r="D1686" s="89">
        <v>1.0088434611782552E-2</v>
      </c>
      <c r="E1686" s="89">
        <v>1.4581111749322875E-2</v>
      </c>
      <c r="F1686" s="89">
        <v>1.879223885368549E-2</v>
      </c>
      <c r="G1686" s="90">
        <v>2.2479706306924793E-2</v>
      </c>
      <c r="H1686" s="90">
        <v>2.5478762461795021E-2</v>
      </c>
      <c r="I1686" s="90">
        <v>2.7910315297580264E-2</v>
      </c>
      <c r="J1686" s="90">
        <v>2.9768964346610888E-2</v>
      </c>
    </row>
    <row r="1687" spans="3:10" x14ac:dyDescent="0.25">
      <c r="C1687" s="82">
        <v>2.3047958232516007E-3</v>
      </c>
      <c r="D1687" s="89">
        <v>3.5948558685778851E-3</v>
      </c>
      <c r="E1687" s="89">
        <v>4.9176867649427082E-3</v>
      </c>
      <c r="F1687" s="89">
        <v>6.1601401570736741E-3</v>
      </c>
      <c r="G1687" s="90">
        <v>7.2716380738054301E-3</v>
      </c>
      <c r="H1687" s="90">
        <v>8.2005570714386786E-3</v>
      </c>
      <c r="I1687" s="90">
        <v>8.9816868427815798E-3</v>
      </c>
      <c r="J1687" s="90">
        <v>9.6161106060397607E-3</v>
      </c>
    </row>
    <row r="1688" spans="3:10" x14ac:dyDescent="0.25">
      <c r="C1688" s="82">
        <v>1.0444975201505582E-2</v>
      </c>
      <c r="D1688" s="89">
        <v>1.3039052038396047E-2</v>
      </c>
      <c r="E1688" s="89">
        <v>1.4666285491345682E-2</v>
      </c>
      <c r="F1688" s="89">
        <v>1.5585533901934774E-2</v>
      </c>
      <c r="G1688" s="90">
        <v>1.6116627268600827E-2</v>
      </c>
      <c r="H1688" s="90">
        <v>1.6411390310351812E-2</v>
      </c>
      <c r="I1688" s="90">
        <v>1.6672663321730674E-2</v>
      </c>
      <c r="J1688" s="90">
        <v>1.694047016293446E-2</v>
      </c>
    </row>
    <row r="1689" spans="3:10" x14ac:dyDescent="0.25">
      <c r="C1689" s="82">
        <v>2.8075167926421519E-3</v>
      </c>
      <c r="D1689" s="89">
        <v>5.1259209034499164E-3</v>
      </c>
      <c r="E1689" s="89">
        <v>7.6738734499676997E-3</v>
      </c>
      <c r="F1689" s="89">
        <v>1.0055833584813602E-2</v>
      </c>
      <c r="G1689" s="90">
        <v>1.2057392794420982E-2</v>
      </c>
      <c r="H1689" s="90">
        <v>1.3553581245799234E-2</v>
      </c>
      <c r="I1689" s="90">
        <v>1.4617555496085668E-2</v>
      </c>
      <c r="J1689" s="90">
        <v>1.5287155024685273E-2</v>
      </c>
    </row>
    <row r="1690" spans="3:10" x14ac:dyDescent="0.25">
      <c r="C1690" s="82">
        <v>1.0981459714244983E-2</v>
      </c>
      <c r="D1690" s="89">
        <v>1.398539489427602E-2</v>
      </c>
      <c r="E1690" s="89">
        <v>1.6538840967988303E-2</v>
      </c>
      <c r="F1690" s="89">
        <v>1.8633193877334985E-2</v>
      </c>
      <c r="G1690" s="90">
        <v>2.033145077856207E-2</v>
      </c>
      <c r="H1690" s="90">
        <v>2.1592239550769547E-2</v>
      </c>
      <c r="I1690" s="90">
        <v>2.2540554810098271E-2</v>
      </c>
      <c r="J1690" s="90">
        <v>2.3159982607682195E-2</v>
      </c>
    </row>
    <row r="1691" spans="3:10" x14ac:dyDescent="0.25">
      <c r="C1691" s="82">
        <v>2.4308076914372631E-2</v>
      </c>
      <c r="D1691" s="89">
        <v>2.4916510633364568E-2</v>
      </c>
      <c r="E1691" s="89">
        <v>2.5329632302148037E-2</v>
      </c>
      <c r="F1691" s="89">
        <v>2.5810311738429903E-2</v>
      </c>
      <c r="G1691" s="90">
        <v>2.6506380798497278E-2</v>
      </c>
      <c r="H1691" s="90">
        <v>2.7351730548299567E-2</v>
      </c>
      <c r="I1691" s="90">
        <v>2.8477229144255798E-2</v>
      </c>
      <c r="J1691" s="90">
        <v>2.9828904612642912E-2</v>
      </c>
    </row>
    <row r="1692" spans="3:10" x14ac:dyDescent="0.25">
      <c r="C1692" s="82">
        <v>9.6364141934130419E-3</v>
      </c>
      <c r="D1692" s="89">
        <v>1.1915270348371325E-2</v>
      </c>
      <c r="E1692" s="89">
        <v>1.3627529061296884E-2</v>
      </c>
      <c r="F1692" s="89">
        <v>1.4846436600930145E-2</v>
      </c>
      <c r="G1692" s="90">
        <v>1.5688859628325339E-2</v>
      </c>
      <c r="H1692" s="90">
        <v>1.6167670001626062E-2</v>
      </c>
      <c r="I1692" s="90">
        <v>1.6406461991246974E-2</v>
      </c>
      <c r="J1692" s="90">
        <v>1.6413193451922936E-2</v>
      </c>
    </row>
    <row r="1693" spans="3:10" x14ac:dyDescent="0.25">
      <c r="C1693" s="82">
        <v>6.2226117287050471E-3</v>
      </c>
      <c r="D1693" s="89">
        <v>8.3066765790986985E-3</v>
      </c>
      <c r="E1693" s="89">
        <v>9.9682114812417056E-3</v>
      </c>
      <c r="F1693" s="89">
        <v>1.1155205353322808E-2</v>
      </c>
      <c r="G1693" s="90">
        <v>1.1928460852711516E-2</v>
      </c>
      <c r="H1693" s="90">
        <v>1.2317394432708325E-2</v>
      </c>
      <c r="I1693" s="90">
        <v>1.2454681120047325E-2</v>
      </c>
      <c r="J1693" s="90">
        <v>1.2387010191392567E-2</v>
      </c>
    </row>
    <row r="1694" spans="3:10" x14ac:dyDescent="0.25">
      <c r="C1694" s="82">
        <v>3.800698765273931E-3</v>
      </c>
      <c r="D1694" s="89">
        <v>7.3030725852343452E-3</v>
      </c>
      <c r="E1694" s="89">
        <v>1.1240978155507212E-2</v>
      </c>
      <c r="F1694" s="89">
        <v>1.4988795628826927E-2</v>
      </c>
      <c r="G1694" s="90">
        <v>1.8235136196433802E-2</v>
      </c>
      <c r="H1694" s="90">
        <v>2.0808610583318052E-2</v>
      </c>
      <c r="I1694" s="90">
        <v>2.2808570859602563E-2</v>
      </c>
      <c r="J1694" s="90">
        <v>2.4243317904453464E-2</v>
      </c>
    </row>
    <row r="1695" spans="3:10" x14ac:dyDescent="0.25">
      <c r="C1695" s="82">
        <v>2.0797885115304129E-2</v>
      </c>
      <c r="D1695" s="89">
        <v>2.6701234499720797E-2</v>
      </c>
      <c r="E1695" s="89">
        <v>3.0894447981942279E-2</v>
      </c>
      <c r="F1695" s="89">
        <v>3.373116707154801E-2</v>
      </c>
      <c r="G1695" s="90">
        <v>3.5747621195174967E-2</v>
      </c>
      <c r="H1695" s="90">
        <v>3.7158546753947488E-2</v>
      </c>
      <c r="I1695" s="90">
        <v>3.8311831661150812E-2</v>
      </c>
      <c r="J1695" s="90">
        <v>3.9187670705032006E-2</v>
      </c>
    </row>
    <row r="1696" spans="3:10" x14ac:dyDescent="0.25">
      <c r="C1696" s="82">
        <v>1.3598364158605745E-2</v>
      </c>
      <c r="D1696" s="89">
        <v>1.6855392860991279E-2</v>
      </c>
      <c r="E1696" s="89">
        <v>1.9181986275298681E-2</v>
      </c>
      <c r="F1696" s="89">
        <v>2.0763113633045813E-2</v>
      </c>
      <c r="G1696" s="90">
        <v>2.185536155234389E-2</v>
      </c>
      <c r="H1696" s="90">
        <v>2.2547500631453901E-2</v>
      </c>
      <c r="I1696" s="90">
        <v>2.3053243850688333E-2</v>
      </c>
      <c r="J1696" s="90">
        <v>2.339890392367051E-2</v>
      </c>
    </row>
    <row r="1697" spans="3:10" x14ac:dyDescent="0.25">
      <c r="C1697" s="82">
        <v>8.9621434050385466E-3</v>
      </c>
      <c r="D1697" s="89">
        <v>1.3594891612671751E-2</v>
      </c>
      <c r="E1697" s="89">
        <v>1.7964797233035453E-2</v>
      </c>
      <c r="F1697" s="89">
        <v>2.1771094447774742E-2</v>
      </c>
      <c r="G1697" s="90">
        <v>2.5010486659776645E-2</v>
      </c>
      <c r="H1697" s="90">
        <v>2.7643824760860629E-2</v>
      </c>
      <c r="I1697" s="90">
        <v>2.9845153507275367E-2</v>
      </c>
      <c r="J1697" s="90">
        <v>3.158491839413391E-2</v>
      </c>
    </row>
    <row r="1698" spans="3:10" x14ac:dyDescent="0.25">
      <c r="C1698" s="82">
        <v>6.1292365425757956E-3</v>
      </c>
      <c r="D1698" s="89">
        <v>8.9323567436680133E-3</v>
      </c>
      <c r="E1698" s="89">
        <v>1.1508498861286638E-2</v>
      </c>
      <c r="F1698" s="89">
        <v>1.3747626520293323E-2</v>
      </c>
      <c r="G1698" s="90">
        <v>1.5704761634684487E-2</v>
      </c>
      <c r="H1698" s="90">
        <v>1.7397206932327321E-2</v>
      </c>
      <c r="I1698" s="90">
        <v>1.8971117805913089E-2</v>
      </c>
      <c r="J1698" s="90">
        <v>2.0443052565990969E-2</v>
      </c>
    </row>
    <row r="1699" spans="3:10" x14ac:dyDescent="0.25">
      <c r="C1699" s="82">
        <v>1.1713807215632477E-2</v>
      </c>
      <c r="D1699" s="89">
        <v>1.5486230111182067E-2</v>
      </c>
      <c r="E1699" s="89">
        <v>1.8313703244715887E-2</v>
      </c>
      <c r="F1699" s="89">
        <v>2.0307454194468888E-2</v>
      </c>
      <c r="G1699" s="90">
        <v>2.1775227057224626E-2</v>
      </c>
      <c r="H1699" s="90">
        <v>2.2895236078983614E-2</v>
      </c>
      <c r="I1699" s="90">
        <v>2.3963356399387754E-2</v>
      </c>
      <c r="J1699" s="90">
        <v>2.506623622640989E-2</v>
      </c>
    </row>
    <row r="1700" spans="3:10" x14ac:dyDescent="0.25">
      <c r="C1700" s="82">
        <v>7.5071926484680225E-3</v>
      </c>
      <c r="D1700" s="89">
        <v>1.0746067293987664E-2</v>
      </c>
      <c r="E1700" s="89">
        <v>1.3678298537798046E-2</v>
      </c>
      <c r="F1700" s="89">
        <v>1.614070249216298E-2</v>
      </c>
      <c r="G1700" s="90">
        <v>1.8140280146528787E-2</v>
      </c>
      <c r="H1700" s="90">
        <v>1.9641485370772552E-2</v>
      </c>
      <c r="I1700" s="90">
        <v>2.0769611720301225E-2</v>
      </c>
      <c r="J1700" s="90">
        <v>2.1519510947806627E-2</v>
      </c>
    </row>
    <row r="1701" spans="3:10" x14ac:dyDescent="0.25">
      <c r="C1701" s="82">
        <v>7.9396067573937953E-3</v>
      </c>
      <c r="D1701" s="89">
        <v>1.1569608504335549E-2</v>
      </c>
      <c r="E1701" s="89">
        <v>1.4438801666220254E-2</v>
      </c>
      <c r="F1701" s="89">
        <v>1.6381830266194403E-2</v>
      </c>
      <c r="G1701" s="90">
        <v>1.7551665911986071E-2</v>
      </c>
      <c r="H1701" s="90">
        <v>1.8075724210363527E-2</v>
      </c>
      <c r="I1701" s="90">
        <v>1.820221507154228E-2</v>
      </c>
      <c r="J1701" s="90">
        <v>1.8021632205117835E-2</v>
      </c>
    </row>
    <row r="1702" spans="3:10" x14ac:dyDescent="0.25">
      <c r="C1702" s="82">
        <v>5.2298546380021268E-3</v>
      </c>
      <c r="D1702" s="89">
        <v>8.519742422439627E-3</v>
      </c>
      <c r="E1702" s="89">
        <v>1.1715632715040366E-2</v>
      </c>
      <c r="F1702" s="89">
        <v>1.4447300891705227E-2</v>
      </c>
      <c r="G1702" s="90">
        <v>1.6619708527664073E-2</v>
      </c>
      <c r="H1702" s="90">
        <v>1.8187259776812164E-2</v>
      </c>
      <c r="I1702" s="90">
        <v>1.9295706947240501E-2</v>
      </c>
      <c r="J1702" s="90">
        <v>1.9989553606366162E-2</v>
      </c>
    </row>
    <row r="1703" spans="3:10" x14ac:dyDescent="0.25">
      <c r="C1703" s="82">
        <v>7.3539999289138083E-2</v>
      </c>
      <c r="D1703" s="89">
        <v>7.2643517218914072E-2</v>
      </c>
      <c r="E1703" s="89">
        <v>6.9913288265198159E-2</v>
      </c>
      <c r="F1703" s="89">
        <v>6.6980809851030068E-2</v>
      </c>
      <c r="G1703" s="90">
        <v>6.4505425571804886E-2</v>
      </c>
      <c r="H1703" s="90">
        <v>6.2263480121536971E-2</v>
      </c>
      <c r="I1703" s="90">
        <v>6.0355080995503387E-2</v>
      </c>
      <c r="J1703" s="90">
        <v>5.8403921171961096E-2</v>
      </c>
    </row>
    <row r="1704" spans="3:10" x14ac:dyDescent="0.25">
      <c r="C1704" s="82">
        <v>7.457341474042996E-3</v>
      </c>
      <c r="D1704" s="89">
        <v>1.0726080988884593E-2</v>
      </c>
      <c r="E1704" s="89">
        <v>1.3443323564404357E-2</v>
      </c>
      <c r="F1704" s="89">
        <v>1.545091697888798E-2</v>
      </c>
      <c r="G1704" s="90">
        <v>1.6840366109365994E-2</v>
      </c>
      <c r="H1704" s="90">
        <v>1.7686164495732629E-2</v>
      </c>
      <c r="I1704" s="90">
        <v>1.8201635482452006E-2</v>
      </c>
      <c r="J1704" s="90">
        <v>1.8462719331826517E-2</v>
      </c>
    </row>
    <row r="1705" spans="3:10" x14ac:dyDescent="0.25">
      <c r="C1705" s="82">
        <v>1.5182425774424661E-2</v>
      </c>
      <c r="D1705" s="89">
        <v>1.6170317231289751E-2</v>
      </c>
      <c r="E1705" s="89">
        <v>1.6414808083045882E-2</v>
      </c>
      <c r="F1705" s="89">
        <v>1.6296100576312107E-2</v>
      </c>
      <c r="G1705" s="90">
        <v>1.6069599201941273E-2</v>
      </c>
      <c r="H1705" s="90">
        <v>1.5792447254660544E-2</v>
      </c>
      <c r="I1705" s="90">
        <v>1.5593057564035165E-2</v>
      </c>
      <c r="J1705" s="90">
        <v>1.5464295485458872E-2</v>
      </c>
    </row>
    <row r="1706" spans="3:10" x14ac:dyDescent="0.25">
      <c r="C1706" s="82">
        <v>8.0012803921690658E-3</v>
      </c>
      <c r="D1706" s="89">
        <v>1.1186389760761268E-2</v>
      </c>
      <c r="E1706" s="89">
        <v>1.3995197505467374E-2</v>
      </c>
      <c r="F1706" s="89">
        <v>1.6302663995683503E-2</v>
      </c>
      <c r="G1706" s="90">
        <v>1.813481603526048E-2</v>
      </c>
      <c r="H1706" s="90">
        <v>1.9461903042442684E-2</v>
      </c>
      <c r="I1706" s="90">
        <v>2.0412677571372956E-2</v>
      </c>
      <c r="J1706" s="90">
        <v>2.0991631488918798E-2</v>
      </c>
    </row>
    <row r="1707" spans="3:10" x14ac:dyDescent="0.25">
      <c r="C1707" s="82">
        <v>1.0180056086251386E-2</v>
      </c>
      <c r="D1707" s="89">
        <v>1.2392807330728416E-2</v>
      </c>
      <c r="E1707" s="89">
        <v>1.4031223717199634E-2</v>
      </c>
      <c r="F1707" s="89">
        <v>1.5267018084275283E-2</v>
      </c>
      <c r="G1707" s="90">
        <v>1.6310121467753378E-2</v>
      </c>
      <c r="H1707" s="90">
        <v>1.7247440512513427E-2</v>
      </c>
      <c r="I1707" s="90">
        <v>1.8264013207289195E-2</v>
      </c>
      <c r="J1707" s="90">
        <v>1.9404238537249645E-2</v>
      </c>
    </row>
    <row r="1708" spans="3:10" x14ac:dyDescent="0.25">
      <c r="C1708" s="82">
        <v>2.0942470847962576E-2</v>
      </c>
      <c r="D1708" s="89">
        <v>2.4729995054030798E-2</v>
      </c>
      <c r="E1708" s="89">
        <v>2.7148810906290507E-2</v>
      </c>
      <c r="F1708" s="89">
        <v>2.8710979552703238E-2</v>
      </c>
      <c r="G1708" s="90">
        <v>2.9858756990115781E-2</v>
      </c>
      <c r="H1708" s="90">
        <v>3.0699842841199643E-2</v>
      </c>
      <c r="I1708" s="90">
        <v>3.1463833456523913E-2</v>
      </c>
      <c r="J1708" s="90">
        <v>3.2107797340052542E-2</v>
      </c>
    </row>
    <row r="1709" spans="3:10" x14ac:dyDescent="0.25">
      <c r="C1709" s="82">
        <v>2.5345699307202665E-3</v>
      </c>
      <c r="D1709" s="89">
        <v>4.5754912418551992E-3</v>
      </c>
      <c r="E1709" s="89">
        <v>6.7671660092461098E-3</v>
      </c>
      <c r="F1709" s="89">
        <v>8.8192270128761314E-3</v>
      </c>
      <c r="G1709" s="90">
        <v>1.0621503689251261E-2</v>
      </c>
      <c r="H1709" s="90">
        <v>1.2115987858883773E-2</v>
      </c>
      <c r="I1709" s="90">
        <v>1.3378092616629577E-2</v>
      </c>
      <c r="J1709" s="90">
        <v>1.4416650826796646E-2</v>
      </c>
    </row>
    <row r="1710" spans="3:10" x14ac:dyDescent="0.25">
      <c r="C1710" s="82">
        <v>2.3997192361066101E-2</v>
      </c>
      <c r="D1710" s="89">
        <v>2.9496492509787389E-2</v>
      </c>
      <c r="E1710" s="89">
        <v>3.3196299457768329E-2</v>
      </c>
      <c r="F1710" s="89">
        <v>3.5628681663363068E-2</v>
      </c>
      <c r="G1710" s="90">
        <v>3.7370736085590398E-2</v>
      </c>
      <c r="H1710" s="90">
        <v>3.8614244208719305E-2</v>
      </c>
      <c r="I1710" s="90">
        <v>3.9692749061428424E-2</v>
      </c>
      <c r="J1710" s="90">
        <v>4.0575153437315215E-2</v>
      </c>
    </row>
    <row r="1711" spans="3:10" x14ac:dyDescent="0.25">
      <c r="C1711" s="82">
        <v>1.2086966501549445E-2</v>
      </c>
      <c r="D1711" s="89">
        <v>1.5344954982886284E-2</v>
      </c>
      <c r="E1711" s="89">
        <v>1.7574035113836456E-2</v>
      </c>
      <c r="F1711" s="89">
        <v>1.8891034536280295E-2</v>
      </c>
      <c r="G1711" s="90">
        <v>1.9550169383480604E-2</v>
      </c>
      <c r="H1711" s="90">
        <v>1.9680690754962302E-2</v>
      </c>
      <c r="I1711" s="90">
        <v>1.9525061383972909E-2</v>
      </c>
      <c r="J1711" s="90">
        <v>1.9154436460085123E-2</v>
      </c>
    </row>
    <row r="1712" spans="3:10" x14ac:dyDescent="0.25">
      <c r="C1712" s="82">
        <v>5.8329433867642333E-2</v>
      </c>
      <c r="D1712" s="89">
        <v>5.5543713546562103E-2</v>
      </c>
      <c r="E1712" s="89">
        <v>5.2558118102298129E-2</v>
      </c>
      <c r="F1712" s="89">
        <v>5.0186284137866098E-2</v>
      </c>
      <c r="G1712" s="90">
        <v>4.8657991068321534E-2</v>
      </c>
      <c r="H1712" s="90">
        <v>4.7672841018391858E-2</v>
      </c>
      <c r="I1712" s="90">
        <v>4.7256035559793588E-2</v>
      </c>
      <c r="J1712" s="90">
        <v>4.710540503254583E-2</v>
      </c>
    </row>
    <row r="1713" spans="3:10" x14ac:dyDescent="0.25">
      <c r="C1713" s="82">
        <v>0.10574579369040493</v>
      </c>
      <c r="D1713" s="89">
        <v>0.10210494004715844</v>
      </c>
      <c r="E1713" s="89">
        <v>9.6989468401856238E-2</v>
      </c>
      <c r="F1713" s="89">
        <v>9.2332590050333299E-2</v>
      </c>
      <c r="G1713" s="90">
        <v>8.8871780137389833E-2</v>
      </c>
      <c r="H1713" s="90">
        <v>8.6224246957626705E-2</v>
      </c>
      <c r="I1713" s="90">
        <v>8.44952023328263E-2</v>
      </c>
      <c r="J1713" s="90">
        <v>8.3128007502754661E-2</v>
      </c>
    </row>
    <row r="1714" spans="3:10" x14ac:dyDescent="0.25">
      <c r="C1714" s="82">
        <v>1.3395446224308757E-2</v>
      </c>
      <c r="D1714" s="89">
        <v>1.805740369939425E-2</v>
      </c>
      <c r="E1714" s="89">
        <v>2.1540186000503416E-2</v>
      </c>
      <c r="F1714" s="89">
        <v>2.3900712747773483E-2</v>
      </c>
      <c r="G1714" s="90">
        <v>2.5452041138262126E-2</v>
      </c>
      <c r="H1714" s="90">
        <v>2.6352879485354641E-2</v>
      </c>
      <c r="I1714" s="90">
        <v>2.6891807368285128E-2</v>
      </c>
      <c r="J1714" s="90">
        <v>2.7114742381172209E-2</v>
      </c>
    </row>
    <row r="1715" spans="3:10" x14ac:dyDescent="0.25">
      <c r="C1715" s="82">
        <v>1.1910830720419964E-2</v>
      </c>
      <c r="D1715" s="89">
        <v>1.4984778401124194E-2</v>
      </c>
      <c r="E1715" s="89">
        <v>1.7174743512906002E-2</v>
      </c>
      <c r="F1715" s="89">
        <v>1.8620147261467178E-2</v>
      </c>
      <c r="G1715" s="90">
        <v>1.9560141862164607E-2</v>
      </c>
      <c r="H1715" s="90">
        <v>2.0095040206752748E-2</v>
      </c>
      <c r="I1715" s="90">
        <v>2.043484585257728E-2</v>
      </c>
      <c r="J1715" s="90">
        <v>2.0615568033528264E-2</v>
      </c>
    </row>
    <row r="1716" spans="3:10" x14ac:dyDescent="0.25">
      <c r="C1716" s="82">
        <v>4.0469358258398647E-2</v>
      </c>
      <c r="D1716" s="89">
        <v>4.2512168084636461E-2</v>
      </c>
      <c r="E1716" s="89">
        <v>4.3210946984031766E-2</v>
      </c>
      <c r="F1716" s="89">
        <v>4.3322713150481543E-2</v>
      </c>
      <c r="G1716" s="90">
        <v>4.3360005034372658E-2</v>
      </c>
      <c r="H1716" s="90">
        <v>4.339780980714894E-2</v>
      </c>
      <c r="I1716" s="90">
        <v>4.3755394785195086E-2</v>
      </c>
      <c r="J1716" s="90">
        <v>4.439451148940534E-2</v>
      </c>
    </row>
    <row r="1717" spans="3:10" x14ac:dyDescent="0.25">
      <c r="C1717" s="82">
        <v>5.9521947630797878E-3</v>
      </c>
      <c r="D1717" s="89">
        <v>1.0334137201996118E-2</v>
      </c>
      <c r="E1717" s="89">
        <v>1.4805927872272945E-2</v>
      </c>
      <c r="F1717" s="89">
        <v>1.8765876786034426E-2</v>
      </c>
      <c r="G1717" s="90">
        <v>2.2025277627326163E-2</v>
      </c>
      <c r="H1717" s="90">
        <v>2.4506863430386008E-2</v>
      </c>
      <c r="I1717" s="90">
        <v>2.6400619551350143E-2</v>
      </c>
      <c r="J1717" s="90">
        <v>2.7752113557294473E-2</v>
      </c>
    </row>
    <row r="1718" spans="3:10" x14ac:dyDescent="0.25">
      <c r="C1718" s="82">
        <v>3.7943311714827233E-2</v>
      </c>
      <c r="D1718" s="89">
        <v>3.3890216020022623E-2</v>
      </c>
      <c r="E1718" s="89">
        <v>3.1009605625162175E-2</v>
      </c>
      <c r="F1718" s="89">
        <v>2.9171884402355693E-2</v>
      </c>
      <c r="G1718" s="90">
        <v>2.8198053189678076E-2</v>
      </c>
      <c r="H1718" s="90">
        <v>2.7779528208909787E-2</v>
      </c>
      <c r="I1718" s="90">
        <v>2.7893250078663914E-2</v>
      </c>
      <c r="J1718" s="90">
        <v>2.8375581254710007E-2</v>
      </c>
    </row>
    <row r="1719" spans="3:10" x14ac:dyDescent="0.25">
      <c r="C1719" s="82">
        <v>1.1496192407975045E-2</v>
      </c>
      <c r="D1719" s="89">
        <v>1.3599281084667566E-2</v>
      </c>
      <c r="E1719" s="89">
        <v>1.4953915892204567E-2</v>
      </c>
      <c r="F1719" s="89">
        <v>1.5758139403441517E-2</v>
      </c>
      <c r="G1719" s="90">
        <v>1.6218060594520141E-2</v>
      </c>
      <c r="H1719" s="90">
        <v>1.6399089681069533E-2</v>
      </c>
      <c r="I1719" s="90">
        <v>1.6458373969406689E-2</v>
      </c>
      <c r="J1719" s="90">
        <v>1.6419341786709389E-2</v>
      </c>
    </row>
    <row r="1720" spans="3:10" x14ac:dyDescent="0.25">
      <c r="C1720" s="82">
        <v>3.9990424761420949E-3</v>
      </c>
      <c r="D1720" s="89">
        <v>6.0741375847298794E-3</v>
      </c>
      <c r="E1720" s="89">
        <v>8.046812485004419E-3</v>
      </c>
      <c r="F1720" s="89">
        <v>9.7916900863323497E-3</v>
      </c>
      <c r="G1720" s="90">
        <v>1.1316847237779879E-2</v>
      </c>
      <c r="H1720" s="90">
        <v>1.2619086857318274E-2</v>
      </c>
      <c r="I1720" s="90">
        <v>1.3802068322847864E-2</v>
      </c>
      <c r="J1720" s="90">
        <v>1.4889421219896183E-2</v>
      </c>
    </row>
    <row r="1721" spans="3:10" x14ac:dyDescent="0.25">
      <c r="C1721" s="82">
        <v>1.4267356672365684E-2</v>
      </c>
      <c r="D1721" s="89">
        <v>2.0670470113137784E-2</v>
      </c>
      <c r="E1721" s="89">
        <v>2.5752484418559526E-2</v>
      </c>
      <c r="F1721" s="89">
        <v>2.9270762190566037E-2</v>
      </c>
      <c r="G1721" s="90">
        <v>3.1514987686231288E-2</v>
      </c>
      <c r="H1721" s="90">
        <v>3.2696118215108837E-2</v>
      </c>
      <c r="I1721" s="90">
        <v>3.3218704596612955E-2</v>
      </c>
      <c r="J1721" s="90">
        <v>3.3188226922804265E-2</v>
      </c>
    </row>
    <row r="1722" spans="3:10" x14ac:dyDescent="0.25">
      <c r="C1722" s="82">
        <v>2.2058226909765832E-2</v>
      </c>
      <c r="D1722" s="89">
        <v>2.8752091994393783E-2</v>
      </c>
      <c r="E1722" s="89">
        <v>3.3678537770273839E-2</v>
      </c>
      <c r="F1722" s="89">
        <v>3.7156826011032477E-2</v>
      </c>
      <c r="G1722" s="90">
        <v>3.9753880317151893E-2</v>
      </c>
      <c r="H1722" s="90">
        <v>4.1711614696409195E-2</v>
      </c>
      <c r="I1722" s="90">
        <v>4.3435629821698178E-2</v>
      </c>
      <c r="J1722" s="90">
        <v>4.4923939400479701E-2</v>
      </c>
    </row>
    <row r="1723" spans="3:10" x14ac:dyDescent="0.25">
      <c r="C1723" s="82">
        <v>7.3278448085744999E-3</v>
      </c>
      <c r="D1723" s="89">
        <v>1.0231482919024757E-2</v>
      </c>
      <c r="E1723" s="89">
        <v>1.2636322946122122E-2</v>
      </c>
      <c r="F1723" s="89">
        <v>1.4445988419244406E-2</v>
      </c>
      <c r="G1723" s="90">
        <v>1.5738143075174193E-2</v>
      </c>
      <c r="H1723" s="90">
        <v>1.6546765217918518E-2</v>
      </c>
      <c r="I1723" s="90">
        <v>1.7032682624628735E-2</v>
      </c>
      <c r="J1723" s="90">
        <v>1.7237248354776413E-2</v>
      </c>
    </row>
    <row r="1724" spans="3:10" x14ac:dyDescent="0.25">
      <c r="C1724" s="82">
        <v>5.7785340749077728E-3</v>
      </c>
      <c r="D1724" s="89">
        <v>7.9237854393120997E-3</v>
      </c>
      <c r="E1724" s="89">
        <v>9.8667329627608203E-3</v>
      </c>
      <c r="F1724" s="89">
        <v>1.1555771069901985E-2</v>
      </c>
      <c r="G1724" s="90">
        <v>1.3026965084841273E-2</v>
      </c>
      <c r="H1724" s="90">
        <v>1.4269285188727041E-2</v>
      </c>
      <c r="I1724" s="90">
        <v>1.5382163099036004E-2</v>
      </c>
      <c r="J1724" s="90">
        <v>1.6368033386084356E-2</v>
      </c>
    </row>
    <row r="1725" spans="3:10" x14ac:dyDescent="0.25">
      <c r="C1725" s="82">
        <v>3.6538009370765713E-2</v>
      </c>
      <c r="D1725" s="89">
        <v>3.8481861698123905E-2</v>
      </c>
      <c r="E1725" s="89">
        <v>3.9197792925564759E-2</v>
      </c>
      <c r="F1725" s="89">
        <v>3.9391553894940805E-2</v>
      </c>
      <c r="G1725" s="90">
        <v>3.9485358158771446E-2</v>
      </c>
      <c r="H1725" s="90">
        <v>3.9466155675052302E-2</v>
      </c>
      <c r="I1725" s="90">
        <v>3.9532908740601572E-2</v>
      </c>
      <c r="J1725" s="90">
        <v>3.9567724047304478E-2</v>
      </c>
    </row>
    <row r="1726" spans="3:10" x14ac:dyDescent="0.25">
      <c r="C1726" s="82">
        <v>9.7219329341645642E-3</v>
      </c>
      <c r="D1726" s="89">
        <v>1.2720774789555198E-2</v>
      </c>
      <c r="E1726" s="89">
        <v>1.5122325333802408E-2</v>
      </c>
      <c r="F1726" s="89">
        <v>1.6975991744894021E-2</v>
      </c>
      <c r="G1726" s="90">
        <v>1.845842324928846E-2</v>
      </c>
      <c r="H1726" s="90">
        <v>1.9650589817499921E-2</v>
      </c>
      <c r="I1726" s="90">
        <v>2.0759025304675077E-2</v>
      </c>
      <c r="J1726" s="90">
        <v>2.1832042054822743E-2</v>
      </c>
    </row>
    <row r="1727" spans="3:10" x14ac:dyDescent="0.25">
      <c r="C1727" s="82">
        <v>1.0474152321226674E-2</v>
      </c>
      <c r="D1727" s="89">
        <v>1.3447296279701156E-2</v>
      </c>
      <c r="E1727" s="89">
        <v>1.5686011706203234E-2</v>
      </c>
      <c r="F1727" s="89">
        <v>1.7282749878423483E-2</v>
      </c>
      <c r="G1727" s="90">
        <v>1.8429118791584334E-2</v>
      </c>
      <c r="H1727" s="90">
        <v>1.9191623219365225E-2</v>
      </c>
      <c r="I1727" s="90">
        <v>1.9745007588731524E-2</v>
      </c>
      <c r="J1727" s="90">
        <v>2.0103592452201034E-2</v>
      </c>
    </row>
    <row r="1728" spans="3:10" x14ac:dyDescent="0.25">
      <c r="C1728" s="82">
        <v>1.1755740467803319E-2</v>
      </c>
      <c r="D1728" s="89">
        <v>1.3973268223677823E-2</v>
      </c>
      <c r="E1728" s="89">
        <v>1.553983117974202E-2</v>
      </c>
      <c r="F1728" s="89">
        <v>1.6605055076733415E-2</v>
      </c>
      <c r="G1728" s="90">
        <v>1.7334198694964671E-2</v>
      </c>
      <c r="H1728" s="90">
        <v>1.7762411885147392E-2</v>
      </c>
      <c r="I1728" s="90">
        <v>1.8040877730530626E-2</v>
      </c>
      <c r="J1728" s="90">
        <v>1.8189349377309084E-2</v>
      </c>
    </row>
    <row r="1729" spans="3:10" x14ac:dyDescent="0.25">
      <c r="C1729" s="82">
        <v>7.5204364057784422E-3</v>
      </c>
      <c r="D1729" s="89">
        <v>1.1039726424327104E-2</v>
      </c>
      <c r="E1729" s="89">
        <v>1.4292179167140956E-2</v>
      </c>
      <c r="F1729" s="89">
        <v>1.7078646364777832E-2</v>
      </c>
      <c r="G1729" s="90">
        <v>1.9409289596090822E-2</v>
      </c>
      <c r="H1729" s="90">
        <v>2.126345281222794E-2</v>
      </c>
      <c r="I1729" s="90">
        <v>2.2793882698376088E-2</v>
      </c>
      <c r="J1729" s="90">
        <v>2.4005478121972856E-2</v>
      </c>
    </row>
    <row r="1730" spans="3:10" x14ac:dyDescent="0.25">
      <c r="C1730" s="82">
        <v>6.9331580097521132E-3</v>
      </c>
      <c r="D1730" s="89">
        <v>1.192374172765092E-2</v>
      </c>
      <c r="E1730" s="89">
        <v>1.6871058966042254E-2</v>
      </c>
      <c r="F1730" s="89">
        <v>2.1128493081231284E-2</v>
      </c>
      <c r="G1730" s="90">
        <v>2.4563095139466196E-2</v>
      </c>
      <c r="H1730" s="90">
        <v>2.7158517463071026E-2</v>
      </c>
      <c r="I1730" s="90">
        <v>2.9165079365868211E-2</v>
      </c>
      <c r="J1730" s="90">
        <v>3.0642072883472274E-2</v>
      </c>
    </row>
    <row r="1731" spans="3:10" x14ac:dyDescent="0.25">
      <c r="C1731" s="82">
        <v>3.530976225441973E-2</v>
      </c>
      <c r="D1731" s="89">
        <v>3.5155148746097743E-2</v>
      </c>
      <c r="E1731" s="89">
        <v>3.362978928173492E-2</v>
      </c>
      <c r="F1731" s="89">
        <v>3.1802040441749141E-2</v>
      </c>
      <c r="G1731" s="90">
        <v>3.0167336914670474E-2</v>
      </c>
      <c r="H1731" s="90">
        <v>2.8713408960147492E-2</v>
      </c>
      <c r="I1731" s="90">
        <v>2.7534549614815773E-2</v>
      </c>
      <c r="J1731" s="90">
        <v>2.6488807661896291E-2</v>
      </c>
    </row>
    <row r="1732" spans="3:10" x14ac:dyDescent="0.25">
      <c r="C1732" s="82">
        <v>7.617165782421797E-3</v>
      </c>
      <c r="D1732" s="89">
        <v>1.0129065072830949E-2</v>
      </c>
      <c r="E1732" s="89">
        <v>1.2093470281427291E-2</v>
      </c>
      <c r="F1732" s="89">
        <v>1.3508653377591192E-2</v>
      </c>
      <c r="G1732" s="90">
        <v>1.4488224863406025E-2</v>
      </c>
      <c r="H1732" s="90">
        <v>1.5076030299103213E-2</v>
      </c>
      <c r="I1732" s="90">
        <v>1.5420784140486204E-2</v>
      </c>
      <c r="J1732" s="90">
        <v>1.5559612754438882E-2</v>
      </c>
    </row>
    <row r="1733" spans="3:10" x14ac:dyDescent="0.25">
      <c r="C1733" s="82">
        <v>3.2830476711520392E-3</v>
      </c>
      <c r="D1733" s="89">
        <v>4.8798151584311389E-3</v>
      </c>
      <c r="E1733" s="89">
        <v>6.3922290148385246E-3</v>
      </c>
      <c r="F1733" s="89">
        <v>7.7085497330126916E-3</v>
      </c>
      <c r="G1733" s="90">
        <v>8.8138406569259024E-3</v>
      </c>
      <c r="H1733" s="90">
        <v>9.6926600726498398E-3</v>
      </c>
      <c r="I1733" s="90">
        <v>1.0423935364583473E-2</v>
      </c>
      <c r="J1733" s="90">
        <v>1.1032250683197683E-2</v>
      </c>
    </row>
    <row r="1734" spans="3:10" x14ac:dyDescent="0.25">
      <c r="C1734" s="82">
        <v>6.671317710651002E-3</v>
      </c>
      <c r="D1734" s="89">
        <v>8.2457317792224948E-3</v>
      </c>
      <c r="E1734" s="89">
        <v>9.6835646214202559E-3</v>
      </c>
      <c r="F1734" s="89">
        <v>1.1000407949862144E-2</v>
      </c>
      <c r="G1734" s="90">
        <v>1.2233483847675081E-2</v>
      </c>
      <c r="H1734" s="90">
        <v>1.3355623889384062E-2</v>
      </c>
      <c r="I1734" s="90">
        <v>1.4444893011262441E-2</v>
      </c>
      <c r="J1734" s="90">
        <v>1.5496387033780276E-2</v>
      </c>
    </row>
    <row r="1735" spans="3:10" x14ac:dyDescent="0.25">
      <c r="C1735" s="82">
        <v>1.2820016309018079E-2</v>
      </c>
      <c r="D1735" s="89">
        <v>1.7695127218437533E-2</v>
      </c>
      <c r="E1735" s="89">
        <v>2.1732192040745217E-2</v>
      </c>
      <c r="F1735" s="89">
        <v>2.4899349797974091E-2</v>
      </c>
      <c r="G1735" s="90">
        <v>2.7445298089749322E-2</v>
      </c>
      <c r="H1735" s="90">
        <v>2.9500734972579219E-2</v>
      </c>
      <c r="I1735" s="90">
        <v>3.1370248401062339E-2</v>
      </c>
      <c r="J1735" s="90">
        <v>3.3097014707224807E-2</v>
      </c>
    </row>
    <row r="1736" spans="3:10" x14ac:dyDescent="0.25">
      <c r="C1736" s="82">
        <v>4.0464243632029127E-2</v>
      </c>
      <c r="D1736" s="89">
        <v>3.4996829626707519E-2</v>
      </c>
      <c r="E1736" s="89">
        <v>3.1240440732342258E-2</v>
      </c>
      <c r="F1736" s="89">
        <v>2.8926060528392718E-2</v>
      </c>
      <c r="G1736" s="90">
        <v>2.7762441012168758E-2</v>
      </c>
      <c r="H1736" s="90">
        <v>2.7371135623794965E-2</v>
      </c>
      <c r="I1736" s="90">
        <v>2.7684441587806349E-2</v>
      </c>
      <c r="J1736" s="90">
        <v>2.8512687101944149E-2</v>
      </c>
    </row>
    <row r="1737" spans="3:10" x14ac:dyDescent="0.25">
      <c r="C1737" s="82">
        <v>5.4706792066122299E-3</v>
      </c>
      <c r="D1737" s="89">
        <v>9.5935509608067685E-3</v>
      </c>
      <c r="E1737" s="89">
        <v>1.3882765038021751E-2</v>
      </c>
      <c r="F1737" s="89">
        <v>1.7780912937761587E-2</v>
      </c>
      <c r="G1737" s="90">
        <v>2.1117989499870572E-2</v>
      </c>
      <c r="H1737" s="90">
        <v>2.3833133497898708E-2</v>
      </c>
      <c r="I1737" s="90">
        <v>2.6121774632062032E-2</v>
      </c>
      <c r="J1737" s="90">
        <v>2.8031570119192124E-2</v>
      </c>
    </row>
    <row r="1738" spans="3:10" x14ac:dyDescent="0.25">
      <c r="C1738" s="82">
        <v>8.5202845878198392E-3</v>
      </c>
      <c r="D1738" s="89">
        <v>1.2501394308161806E-2</v>
      </c>
      <c r="E1738" s="89">
        <v>1.5971451804842388E-2</v>
      </c>
      <c r="F1738" s="89">
        <v>1.8716229218053829E-2</v>
      </c>
      <c r="G1738" s="90">
        <v>2.0802149939508397E-2</v>
      </c>
      <c r="H1738" s="90">
        <v>2.2264092432944978E-2</v>
      </c>
      <c r="I1738" s="90">
        <v>2.3306455020753063E-2</v>
      </c>
      <c r="J1738" s="90">
        <v>2.3964055283783259E-2</v>
      </c>
    </row>
    <row r="1739" spans="3:10" x14ac:dyDescent="0.25">
      <c r="C1739" s="82">
        <v>5.4662345704190821E-3</v>
      </c>
      <c r="D1739" s="89">
        <v>7.9382940455015073E-3</v>
      </c>
      <c r="E1739" s="89">
        <v>1.0216634722923123E-2</v>
      </c>
      <c r="F1739" s="89">
        <v>1.2165045095798568E-2</v>
      </c>
      <c r="G1739" s="90">
        <v>1.3803131947155423E-2</v>
      </c>
      <c r="H1739" s="90">
        <v>1.5142901978652959E-2</v>
      </c>
      <c r="I1739" s="90">
        <v>1.6332157307677363E-2</v>
      </c>
      <c r="J1739" s="90">
        <v>1.7420200998458674E-2</v>
      </c>
    </row>
    <row r="1740" spans="3:10" x14ac:dyDescent="0.25">
      <c r="C1740" s="82">
        <v>5.1576240618185229E-3</v>
      </c>
      <c r="D1740" s="89">
        <v>9.7554941848274519E-3</v>
      </c>
      <c r="E1740" s="89">
        <v>1.4954163139647857E-2</v>
      </c>
      <c r="F1740" s="89">
        <v>2.0020045721708721E-2</v>
      </c>
      <c r="G1740" s="90">
        <v>2.4611640666642662E-2</v>
      </c>
      <c r="H1740" s="90">
        <v>2.8541140000373624E-2</v>
      </c>
      <c r="I1740" s="90">
        <v>3.1957276878665355E-2</v>
      </c>
      <c r="J1740" s="90">
        <v>3.4854121383877668E-2</v>
      </c>
    </row>
    <row r="1741" spans="3:10" x14ac:dyDescent="0.25">
      <c r="C1741" s="82">
        <v>4.1863981169380934E-2</v>
      </c>
      <c r="D1741" s="89">
        <v>3.8933344587127335E-2</v>
      </c>
      <c r="E1741" s="89">
        <v>3.6053325863003666E-2</v>
      </c>
      <c r="F1741" s="89">
        <v>3.3594166000552567E-2</v>
      </c>
      <c r="G1741" s="90">
        <v>3.1644204195381428E-2</v>
      </c>
      <c r="H1741" s="90">
        <v>3.0005264730573949E-2</v>
      </c>
      <c r="I1741" s="90">
        <v>2.8722860441337168E-2</v>
      </c>
      <c r="J1741" s="90">
        <v>2.7651383850495741E-2</v>
      </c>
    </row>
    <row r="1742" spans="3:10" x14ac:dyDescent="0.25">
      <c r="C1742" s="82">
        <v>1.6030834537167842E-2</v>
      </c>
      <c r="D1742" s="89">
        <v>2.1830511088832372E-2</v>
      </c>
      <c r="E1742" s="89">
        <v>2.6858693254359009E-2</v>
      </c>
      <c r="F1742" s="89">
        <v>3.1065938699873622E-2</v>
      </c>
      <c r="G1742" s="90">
        <v>3.468151031592915E-2</v>
      </c>
      <c r="H1742" s="90">
        <v>3.7799283179477873E-2</v>
      </c>
      <c r="I1742" s="90">
        <v>4.0773954651665986E-2</v>
      </c>
      <c r="J1742" s="90">
        <v>4.3663296862980421E-2</v>
      </c>
    </row>
    <row r="1743" spans="3:10" x14ac:dyDescent="0.25">
      <c r="C1743" s="82">
        <v>1.0307702256466017E-2</v>
      </c>
      <c r="D1743" s="89">
        <v>1.3155938523274686E-2</v>
      </c>
      <c r="E1743" s="89">
        <v>1.5495145270453972E-2</v>
      </c>
      <c r="F1743" s="89">
        <v>1.7352780828368594E-2</v>
      </c>
      <c r="G1743" s="90">
        <v>1.8830727588790692E-2</v>
      </c>
      <c r="H1743" s="90">
        <v>1.9926180609512966E-2</v>
      </c>
      <c r="I1743" s="90">
        <v>2.0780017013547161E-2</v>
      </c>
      <c r="J1743" s="90">
        <v>2.1394587035915229E-2</v>
      </c>
    </row>
    <row r="1744" spans="3:10" x14ac:dyDescent="0.25">
      <c r="C1744" s="82">
        <v>1.3762933424285922E-2</v>
      </c>
      <c r="D1744" s="89">
        <v>2.0482748225161742E-2</v>
      </c>
      <c r="E1744" s="89">
        <v>2.5862719103130098E-2</v>
      </c>
      <c r="F1744" s="89">
        <v>2.9473694304081987E-2</v>
      </c>
      <c r="G1744" s="90">
        <v>3.1560477216554195E-2</v>
      </c>
      <c r="H1744" s="90">
        <v>3.238177695342602E-2</v>
      </c>
      <c r="I1744" s="90">
        <v>3.2423233699274114E-2</v>
      </c>
      <c r="J1744" s="90">
        <v>3.187194751318418E-2</v>
      </c>
    </row>
    <row r="1745" spans="3:10" x14ac:dyDescent="0.25">
      <c r="C1745" s="82">
        <v>1.3161148439074925E-2</v>
      </c>
      <c r="D1745" s="89">
        <v>1.7076967405798546E-2</v>
      </c>
      <c r="E1745" s="89">
        <v>1.9807528006111141E-2</v>
      </c>
      <c r="F1745" s="89">
        <v>2.1619807562533445E-2</v>
      </c>
      <c r="G1745" s="90">
        <v>2.2937536869473033E-2</v>
      </c>
      <c r="H1745" s="90">
        <v>2.3982435352334495E-2</v>
      </c>
      <c r="I1745" s="90">
        <v>2.505919534787281E-2</v>
      </c>
      <c r="J1745" s="90">
        <v>2.6234951895131867E-2</v>
      </c>
    </row>
    <row r="1746" spans="3:10" x14ac:dyDescent="0.25">
      <c r="C1746" s="82">
        <v>4.3633464402338479E-2</v>
      </c>
      <c r="D1746" s="89">
        <v>5.1153323724919424E-2</v>
      </c>
      <c r="E1746" s="89">
        <v>5.4798574021246965E-2</v>
      </c>
      <c r="F1746" s="89">
        <v>5.5901564811472321E-2</v>
      </c>
      <c r="G1746" s="90">
        <v>5.5666479053155075E-2</v>
      </c>
      <c r="H1746" s="90">
        <v>5.4541957163698793E-2</v>
      </c>
      <c r="I1746" s="90">
        <v>5.3086153645300782E-2</v>
      </c>
      <c r="J1746" s="90">
        <v>5.1288659190417009E-2</v>
      </c>
    </row>
    <row r="1747" spans="3:10" x14ac:dyDescent="0.25">
      <c r="C1747" s="82">
        <v>3.609168524137933E-3</v>
      </c>
      <c r="D1747" s="89">
        <v>6.4047169526030923E-3</v>
      </c>
      <c r="E1747" s="89">
        <v>9.3946865980317051E-3</v>
      </c>
      <c r="F1747" s="89">
        <v>1.2154420914046166E-2</v>
      </c>
      <c r="G1747" s="90">
        <v>1.4480715504098232E-2</v>
      </c>
      <c r="H1747" s="90">
        <v>1.6249199598680514E-2</v>
      </c>
      <c r="I1747" s="90">
        <v>1.754154076387883E-2</v>
      </c>
      <c r="J1747" s="90">
        <v>1.8375748841182871E-2</v>
      </c>
    </row>
    <row r="1748" spans="3:10" x14ac:dyDescent="0.25">
      <c r="C1748" s="82">
        <v>2.4275431160805487E-3</v>
      </c>
      <c r="D1748" s="89">
        <v>4.5254187267347503E-3</v>
      </c>
      <c r="E1748" s="89">
        <v>6.899290585848197E-3</v>
      </c>
      <c r="F1748" s="89">
        <v>9.2015775977651332E-3</v>
      </c>
      <c r="G1748" s="90">
        <v>1.1235823400403596E-2</v>
      </c>
      <c r="H1748" s="90">
        <v>1.2875377299608257E-2</v>
      </c>
      <c r="I1748" s="90">
        <v>1.4168818943072009E-2</v>
      </c>
      <c r="J1748" s="90">
        <v>1.5124837109997619E-2</v>
      </c>
    </row>
    <row r="1749" spans="3:10" x14ac:dyDescent="0.25">
      <c r="C1749" s="82">
        <v>8.6878491254247046E-3</v>
      </c>
      <c r="D1749" s="89">
        <v>1.2620195638550279E-2</v>
      </c>
      <c r="E1749" s="89">
        <v>1.6127309874895111E-2</v>
      </c>
      <c r="F1749" s="89">
        <v>1.8996024922558936E-2</v>
      </c>
      <c r="G1749" s="90">
        <v>2.1261209538632128E-2</v>
      </c>
      <c r="H1749" s="90">
        <v>2.2923771319710906E-2</v>
      </c>
      <c r="I1749" s="90">
        <v>2.4169612651992769E-2</v>
      </c>
      <c r="J1749" s="90">
        <v>2.5021990664310042E-2</v>
      </c>
    </row>
    <row r="1750" spans="3:10" x14ac:dyDescent="0.25">
      <c r="C1750" s="82">
        <v>1.068567050231085E-2</v>
      </c>
      <c r="D1750" s="89">
        <v>1.4782378091170535E-2</v>
      </c>
      <c r="E1750" s="89">
        <v>1.8005820271699821E-2</v>
      </c>
      <c r="F1750" s="89">
        <v>2.0322116451351256E-2</v>
      </c>
      <c r="G1750" s="90">
        <v>2.1967152199983506E-2</v>
      </c>
      <c r="H1750" s="90">
        <v>2.3084803453940407E-2</v>
      </c>
      <c r="I1750" s="90">
        <v>2.3948919301519926E-2</v>
      </c>
      <c r="J1750" s="90">
        <v>2.4622073554466418E-2</v>
      </c>
    </row>
    <row r="1751" spans="3:10" x14ac:dyDescent="0.25">
      <c r="C1751" s="82">
        <v>1.6414171271042527E-2</v>
      </c>
      <c r="D1751" s="89">
        <v>1.9086469419213485E-2</v>
      </c>
      <c r="E1751" s="89">
        <v>2.106818901489196E-2</v>
      </c>
      <c r="F1751" s="89">
        <v>2.2587484404394672E-2</v>
      </c>
      <c r="G1751" s="90">
        <v>2.3852714289332715E-2</v>
      </c>
      <c r="H1751" s="90">
        <v>2.4884059005624671E-2</v>
      </c>
      <c r="I1751" s="90">
        <v>2.5863069413119937E-2</v>
      </c>
      <c r="J1751" s="90">
        <v>2.6790809851129371E-2</v>
      </c>
    </row>
    <row r="1752" spans="3:10" x14ac:dyDescent="0.25">
      <c r="C1752" s="82">
        <v>1.523619479561009E-2</v>
      </c>
      <c r="D1752" s="89">
        <v>1.9381037615057484E-2</v>
      </c>
      <c r="E1752" s="89">
        <v>2.2670679656385466E-2</v>
      </c>
      <c r="F1752" s="89">
        <v>2.5296390480673267E-2</v>
      </c>
      <c r="G1752" s="90">
        <v>2.755850990495207E-2</v>
      </c>
      <c r="H1752" s="90">
        <v>2.9562408414264916E-2</v>
      </c>
      <c r="I1752" s="90">
        <v>3.157336471846562E-2</v>
      </c>
      <c r="J1752" s="90">
        <v>3.3602793494416132E-2</v>
      </c>
    </row>
    <row r="1753" spans="3:10" x14ac:dyDescent="0.25">
      <c r="C1753" s="82">
        <v>1.4258752456098532E-2</v>
      </c>
      <c r="D1753" s="89">
        <v>1.7885003048274874E-2</v>
      </c>
      <c r="E1753" s="89">
        <v>2.0157288408746945E-2</v>
      </c>
      <c r="F1753" s="89">
        <v>2.1414059010483093E-2</v>
      </c>
      <c r="G1753" s="90">
        <v>2.2082766478582771E-2</v>
      </c>
      <c r="H1753" s="90">
        <v>2.2357422237645121E-2</v>
      </c>
      <c r="I1753" s="90">
        <v>2.2496463513463412E-2</v>
      </c>
      <c r="J1753" s="90">
        <v>2.2531320589184389E-2</v>
      </c>
    </row>
    <row r="1754" spans="3:10" x14ac:dyDescent="0.25">
      <c r="C1754" s="82">
        <v>5.9857422497747188E-3</v>
      </c>
      <c r="D1754" s="89">
        <v>8.336895295423653E-3</v>
      </c>
      <c r="E1754" s="89">
        <v>1.0369443155290321E-2</v>
      </c>
      <c r="F1754" s="89">
        <v>1.2002896262545701E-2</v>
      </c>
      <c r="G1754" s="90">
        <v>1.3288996057661874E-2</v>
      </c>
      <c r="H1754" s="90">
        <v>1.4250123158365701E-2</v>
      </c>
      <c r="I1754" s="90">
        <v>1.5027570112949327E-2</v>
      </c>
      <c r="J1754" s="90">
        <v>1.566816418147347E-2</v>
      </c>
    </row>
    <row r="1755" spans="3:10" x14ac:dyDescent="0.25">
      <c r="C1755" s="82">
        <v>1.2156709845272694E-2</v>
      </c>
      <c r="D1755" s="89">
        <v>1.5783635862507164E-2</v>
      </c>
      <c r="E1755" s="89">
        <v>1.8690767568543321E-2</v>
      </c>
      <c r="F1755" s="89">
        <v>2.1010452986258709E-2</v>
      </c>
      <c r="G1755" s="90">
        <v>2.2986469058424091E-2</v>
      </c>
      <c r="H1755" s="90">
        <v>2.4702158924186129E-2</v>
      </c>
      <c r="I1755" s="90">
        <v>2.6371169215014811E-2</v>
      </c>
      <c r="J1755" s="90">
        <v>2.799362470911481E-2</v>
      </c>
    </row>
    <row r="1756" spans="3:10" x14ac:dyDescent="0.25">
      <c r="C1756" s="82">
        <v>9.0638570435736913E-3</v>
      </c>
      <c r="D1756" s="89">
        <v>1.2047445065548175E-2</v>
      </c>
      <c r="E1756" s="89">
        <v>1.4370416488788397E-2</v>
      </c>
      <c r="F1756" s="89">
        <v>1.6024497679631263E-2</v>
      </c>
      <c r="G1756" s="90">
        <v>1.7151325410361722E-2</v>
      </c>
      <c r="H1756" s="90">
        <v>1.781641244571348E-2</v>
      </c>
      <c r="I1756" s="90">
        <v>1.8207659176555015E-2</v>
      </c>
      <c r="J1756" s="90">
        <v>1.8374243865230181E-2</v>
      </c>
    </row>
    <row r="1757" spans="3:10" x14ac:dyDescent="0.25">
      <c r="C1757" s="82">
        <v>2.1491802525234572E-2</v>
      </c>
      <c r="D1757" s="89">
        <v>2.0979983154839524E-2</v>
      </c>
      <c r="E1757" s="89">
        <v>2.0237899470980925E-2</v>
      </c>
      <c r="F1757" s="89">
        <v>1.9584316831618643E-2</v>
      </c>
      <c r="G1757" s="90">
        <v>1.9161898492546375E-2</v>
      </c>
      <c r="H1757" s="90">
        <v>1.8916830295923514E-2</v>
      </c>
      <c r="I1757" s="90">
        <v>1.8923199885042874E-2</v>
      </c>
      <c r="J1757" s="90">
        <v>1.9122755232810915E-2</v>
      </c>
    </row>
    <row r="1758" spans="3:10" x14ac:dyDescent="0.25">
      <c r="C1758" s="82">
        <v>4.9894239910474609E-3</v>
      </c>
      <c r="D1758" s="89">
        <v>6.443915836159963E-3</v>
      </c>
      <c r="E1758" s="89">
        <v>7.4979799314780944E-3</v>
      </c>
      <c r="F1758" s="89">
        <v>8.1822800094990718E-3</v>
      </c>
      <c r="G1758" s="90">
        <v>8.5989497821711385E-3</v>
      </c>
      <c r="H1758" s="90">
        <v>8.8054838779572202E-3</v>
      </c>
      <c r="I1758" s="90">
        <v>8.9151705497364942E-3</v>
      </c>
      <c r="J1758" s="90">
        <v>8.9677565500906574E-3</v>
      </c>
    </row>
    <row r="1759" spans="3:10" x14ac:dyDescent="0.25">
      <c r="C1759" s="82">
        <v>2.0027621788662374E-2</v>
      </c>
      <c r="D1759" s="89">
        <v>2.8528413801854891E-2</v>
      </c>
      <c r="E1759" s="89">
        <v>3.4863146247837512E-2</v>
      </c>
      <c r="F1759" s="89">
        <v>3.8974287989192356E-2</v>
      </c>
      <c r="G1759" s="90">
        <v>4.1501926463083628E-2</v>
      </c>
      <c r="H1759" s="90">
        <v>4.2870626057352021E-2</v>
      </c>
      <c r="I1759" s="90">
        <v>4.3656093672627051E-2</v>
      </c>
      <c r="J1759" s="90">
        <v>4.3970898773651096E-2</v>
      </c>
    </row>
    <row r="1760" spans="3:10" x14ac:dyDescent="0.25">
      <c r="C1760" s="82">
        <v>1.9024024916047453E-3</v>
      </c>
      <c r="D1760" s="89">
        <v>3.204244945928466E-3</v>
      </c>
      <c r="E1760" s="89">
        <v>4.6449216210105804E-3</v>
      </c>
      <c r="F1760" s="89">
        <v>6.0648815814652512E-3</v>
      </c>
      <c r="G1760" s="90">
        <v>7.3648839325925154E-3</v>
      </c>
      <c r="H1760" s="90">
        <v>8.4630815589768552E-3</v>
      </c>
      <c r="I1760" s="90">
        <v>9.3862413517431537E-3</v>
      </c>
      <c r="J1760" s="90">
        <v>1.0141016709400095E-2</v>
      </c>
    </row>
    <row r="1761" spans="3:10" x14ac:dyDescent="0.25">
      <c r="C1761" s="82">
        <v>1.9512241278123774E-2</v>
      </c>
      <c r="D1761" s="89">
        <v>2.2465710362193678E-2</v>
      </c>
      <c r="E1761" s="89">
        <v>2.4370441035673526E-2</v>
      </c>
      <c r="F1761" s="89">
        <v>2.5540820955253885E-2</v>
      </c>
      <c r="G1761" s="90">
        <v>2.6243813744991591E-2</v>
      </c>
      <c r="H1761" s="90">
        <v>2.6502701363582161E-2</v>
      </c>
      <c r="I1761" s="90">
        <v>2.6490058605540327E-2</v>
      </c>
      <c r="J1761" s="90">
        <v>2.6169135473700644E-2</v>
      </c>
    </row>
    <row r="1762" spans="3:10" x14ac:dyDescent="0.25">
      <c r="C1762" s="82">
        <v>5.8936360513462257E-3</v>
      </c>
      <c r="D1762" s="89">
        <v>8.127829704979897E-3</v>
      </c>
      <c r="E1762" s="89">
        <v>1.0170283304353454E-2</v>
      </c>
      <c r="F1762" s="89">
        <v>1.1983591235786781E-2</v>
      </c>
      <c r="G1762" s="90">
        <v>1.3615018092559588E-2</v>
      </c>
      <c r="H1762" s="90">
        <v>1.5052042893135172E-2</v>
      </c>
      <c r="I1762" s="90">
        <v>1.6388655117046846E-2</v>
      </c>
      <c r="J1762" s="90">
        <v>1.7610893951049093E-2</v>
      </c>
    </row>
    <row r="1763" spans="3:10" x14ac:dyDescent="0.25">
      <c r="C1763" s="82">
        <v>3.7266672200815545E-3</v>
      </c>
      <c r="D1763" s="89">
        <v>5.4941471471586997E-3</v>
      </c>
      <c r="E1763" s="89">
        <v>7.1433349848690191E-3</v>
      </c>
      <c r="F1763" s="89">
        <v>8.5646217951305757E-3</v>
      </c>
      <c r="G1763" s="90">
        <v>9.7590117728496052E-3</v>
      </c>
      <c r="H1763" s="90">
        <v>1.0722634740852818E-2</v>
      </c>
      <c r="I1763" s="90">
        <v>1.1548419303394532E-2</v>
      </c>
      <c r="J1763" s="90">
        <v>1.2260836724480709E-2</v>
      </c>
    </row>
    <row r="1764" spans="3:10" x14ac:dyDescent="0.25">
      <c r="C1764" s="82">
        <v>8.4553086501789627E-3</v>
      </c>
      <c r="D1764" s="89">
        <v>9.9248155042198308E-3</v>
      </c>
      <c r="E1764" s="89">
        <v>1.098145643605543E-2</v>
      </c>
      <c r="F1764" s="89">
        <v>1.1716690004621763E-2</v>
      </c>
      <c r="G1764" s="90">
        <v>1.2220218767496526E-2</v>
      </c>
      <c r="H1764" s="90">
        <v>1.2492306648226443E-2</v>
      </c>
      <c r="I1764" s="90">
        <v>1.2623502598705249E-2</v>
      </c>
      <c r="J1764" s="90">
        <v>1.2621590942990157E-2</v>
      </c>
    </row>
    <row r="1765" spans="3:10" x14ac:dyDescent="0.25">
      <c r="C1765" s="82">
        <v>1.298053817435631E-2</v>
      </c>
      <c r="D1765" s="89">
        <v>1.5481693712078788E-2</v>
      </c>
      <c r="E1765" s="89">
        <v>1.7288396575610061E-2</v>
      </c>
      <c r="F1765" s="89">
        <v>1.8611914147463656E-2</v>
      </c>
      <c r="G1765" s="90">
        <v>1.9652382227858346E-2</v>
      </c>
      <c r="H1765" s="90">
        <v>2.0437690028677756E-2</v>
      </c>
      <c r="I1765" s="90">
        <v>2.1113010678794477E-2</v>
      </c>
      <c r="J1765" s="90">
        <v>2.1668197485991421E-2</v>
      </c>
    </row>
    <row r="1766" spans="3:10" x14ac:dyDescent="0.25">
      <c r="C1766" s="82">
        <v>3.7892953926905509E-3</v>
      </c>
      <c r="D1766" s="89">
        <v>6.3523166258191354E-3</v>
      </c>
      <c r="E1766" s="89">
        <v>9.1187801922026322E-3</v>
      </c>
      <c r="F1766" s="89">
        <v>1.1769828851213549E-2</v>
      </c>
      <c r="G1766" s="90">
        <v>1.412462259023213E-2</v>
      </c>
      <c r="H1766" s="90">
        <v>1.6035780036734188E-2</v>
      </c>
      <c r="I1766" s="90">
        <v>1.7549837796602415E-2</v>
      </c>
      <c r="J1766" s="90">
        <v>1.8658361802646378E-2</v>
      </c>
    </row>
    <row r="1767" spans="3:10" x14ac:dyDescent="0.25">
      <c r="C1767" s="82">
        <v>3.409864353742516E-3</v>
      </c>
      <c r="D1767" s="89">
        <v>5.6046236614833225E-3</v>
      </c>
      <c r="E1767" s="89">
        <v>7.8544237371306579E-3</v>
      </c>
      <c r="F1767" s="89">
        <v>9.8804356505232047E-3</v>
      </c>
      <c r="G1767" s="90">
        <v>1.1545880503829781E-2</v>
      </c>
      <c r="H1767" s="90">
        <v>1.2752464400986867E-2</v>
      </c>
      <c r="I1767" s="90">
        <v>1.3564421924291274E-2</v>
      </c>
      <c r="J1767" s="90">
        <v>1.4006690019978068E-2</v>
      </c>
    </row>
    <row r="1768" spans="3:10" x14ac:dyDescent="0.25">
      <c r="C1768" s="82">
        <v>2.8685468922594482E-3</v>
      </c>
      <c r="D1768" s="89">
        <v>5.4932336157404588E-3</v>
      </c>
      <c r="E1768" s="89">
        <v>8.3629707678909808E-3</v>
      </c>
      <c r="F1768" s="89">
        <v>1.0998911575024873E-2</v>
      </c>
      <c r="G1768" s="90">
        <v>1.3206345643484243E-2</v>
      </c>
      <c r="H1768" s="90">
        <v>1.4917997042391409E-2</v>
      </c>
      <c r="I1768" s="90">
        <v>1.6264428590051085E-2</v>
      </c>
      <c r="J1768" s="90">
        <v>1.7303150193647133E-2</v>
      </c>
    </row>
    <row r="1769" spans="3:10" x14ac:dyDescent="0.25">
      <c r="C1769" s="82">
        <v>4.1184720599446245E-3</v>
      </c>
      <c r="D1769" s="89">
        <v>8.3695757914463275E-3</v>
      </c>
      <c r="E1769" s="89">
        <v>1.3294852683999842E-2</v>
      </c>
      <c r="F1769" s="89">
        <v>1.8012180452332195E-2</v>
      </c>
      <c r="G1769" s="90">
        <v>2.2068985755685541E-2</v>
      </c>
      <c r="H1769" s="90">
        <v>2.5258303144061352E-2</v>
      </c>
      <c r="I1769" s="90">
        <v>2.7740275012216112E-2</v>
      </c>
      <c r="J1769" s="90">
        <v>2.9567069843076374E-2</v>
      </c>
    </row>
    <row r="1770" spans="3:10" x14ac:dyDescent="0.25">
      <c r="C1770" s="82">
        <v>1.6716438347522556E-2</v>
      </c>
      <c r="D1770" s="89">
        <v>2.0362031678028955E-2</v>
      </c>
      <c r="E1770" s="89">
        <v>2.2788146677022621E-2</v>
      </c>
      <c r="F1770" s="89">
        <v>2.4333471048036581E-2</v>
      </c>
      <c r="G1770" s="90">
        <v>2.5379342595552835E-2</v>
      </c>
      <c r="H1770" s="90">
        <v>2.606341727080658E-2</v>
      </c>
      <c r="I1770" s="90">
        <v>2.6630005653357085E-2</v>
      </c>
      <c r="J1770" s="90">
        <v>2.7078654246804872E-2</v>
      </c>
    </row>
    <row r="1771" spans="3:10" x14ac:dyDescent="0.25">
      <c r="C1771" s="82">
        <v>1.3480569399373777E-2</v>
      </c>
      <c r="D1771" s="89">
        <v>1.6466587317702466E-2</v>
      </c>
      <c r="E1771" s="89">
        <v>1.8662639193889441E-2</v>
      </c>
      <c r="F1771" s="89">
        <v>2.0370808978738747E-2</v>
      </c>
      <c r="G1771" s="90">
        <v>2.1891847086299078E-2</v>
      </c>
      <c r="H1771" s="90">
        <v>2.3311421707037466E-2</v>
      </c>
      <c r="I1771" s="90">
        <v>2.4814220866430255E-2</v>
      </c>
      <c r="J1771" s="90">
        <v>2.6375827307818813E-2</v>
      </c>
    </row>
    <row r="1772" spans="3:10" x14ac:dyDescent="0.25">
      <c r="C1772" s="82">
        <v>3.4087832729358734E-3</v>
      </c>
      <c r="D1772" s="89">
        <v>5.9775709931683017E-3</v>
      </c>
      <c r="E1772" s="89">
        <v>8.5741285860160207E-3</v>
      </c>
      <c r="F1772" s="89">
        <v>1.0835240996213412E-2</v>
      </c>
      <c r="G1772" s="90">
        <v>1.2679010514539953E-2</v>
      </c>
      <c r="H1772" s="90">
        <v>1.4112931976234276E-2</v>
      </c>
      <c r="I1772" s="90">
        <v>1.5304251499891376E-2</v>
      </c>
      <c r="J1772" s="90">
        <v>1.6332367643572102E-2</v>
      </c>
    </row>
    <row r="1773" spans="3:10" x14ac:dyDescent="0.25">
      <c r="C1773" s="82">
        <v>4.7696664721224163E-2</v>
      </c>
      <c r="D1773" s="89">
        <v>4.9606298918812144E-2</v>
      </c>
      <c r="E1773" s="89">
        <v>5.0655398937869828E-2</v>
      </c>
      <c r="F1773" s="89">
        <v>5.1484756797771557E-2</v>
      </c>
      <c r="G1773" s="90">
        <v>5.241438273273985E-2</v>
      </c>
      <c r="H1773" s="90">
        <v>5.3256386084451705E-2</v>
      </c>
      <c r="I1773" s="90">
        <v>5.4152756165943637E-2</v>
      </c>
      <c r="J1773" s="90">
        <v>5.4850799208096213E-2</v>
      </c>
    </row>
    <row r="1774" spans="3:10" x14ac:dyDescent="0.25">
      <c r="C1774" s="82">
        <v>0.27113684269789101</v>
      </c>
      <c r="D1774" s="89">
        <v>0.19201415540875433</v>
      </c>
      <c r="E1774" s="89">
        <v>0.14601168907465442</v>
      </c>
      <c r="F1774" s="89">
        <v>0.11836694573065136</v>
      </c>
      <c r="G1774" s="90">
        <v>0.10123309474063918</v>
      </c>
      <c r="H1774" s="90">
        <v>8.9815455138986866E-2</v>
      </c>
      <c r="I1774" s="90">
        <v>8.2062269451544587E-2</v>
      </c>
      <c r="J1774" s="90">
        <v>7.6303049975959963E-2</v>
      </c>
    </row>
    <row r="1775" spans="3:10" x14ac:dyDescent="0.25">
      <c r="C1775" s="82">
        <v>4.6824425036460036E-3</v>
      </c>
      <c r="D1775" s="89">
        <v>7.3379604852290246E-3</v>
      </c>
      <c r="E1775" s="89">
        <v>9.863974574951688E-3</v>
      </c>
      <c r="F1775" s="89">
        <v>1.2027058606123284E-2</v>
      </c>
      <c r="G1775" s="90">
        <v>1.3795006075497543E-2</v>
      </c>
      <c r="H1775" s="90">
        <v>1.5149696983614434E-2</v>
      </c>
      <c r="I1775" s="90">
        <v>1.6214956735766461E-2</v>
      </c>
      <c r="J1775" s="90">
        <v>1.7020247883191078E-2</v>
      </c>
    </row>
    <row r="1776" spans="3:10" x14ac:dyDescent="0.25">
      <c r="C1776" s="82">
        <v>1.9046191514794596E-2</v>
      </c>
      <c r="D1776" s="89">
        <v>2.1315230199266792E-2</v>
      </c>
      <c r="E1776" s="89">
        <v>2.2516409561763141E-2</v>
      </c>
      <c r="F1776" s="89">
        <v>2.3057029628569734E-2</v>
      </c>
      <c r="G1776" s="90">
        <v>2.3254449176219306E-2</v>
      </c>
      <c r="H1776" s="90">
        <v>2.3181267128325606E-2</v>
      </c>
      <c r="I1776" s="90">
        <v>2.3028604950176248E-2</v>
      </c>
      <c r="J1776" s="90">
        <v>2.2795319661082149E-2</v>
      </c>
    </row>
    <row r="1777" spans="3:10" x14ac:dyDescent="0.25">
      <c r="C1777" s="82">
        <v>2.9869010018397759E-3</v>
      </c>
      <c r="D1777" s="89">
        <v>5.3537085080018901E-3</v>
      </c>
      <c r="E1777" s="89">
        <v>7.9153071153396579E-3</v>
      </c>
      <c r="F1777" s="89">
        <v>1.0336400091272808E-2</v>
      </c>
      <c r="G1777" s="90">
        <v>1.2485107091136144E-2</v>
      </c>
      <c r="H1777" s="90">
        <v>1.4298513302262537E-2</v>
      </c>
      <c r="I1777" s="90">
        <v>1.5880983612495802E-2</v>
      </c>
      <c r="J1777" s="90">
        <v>1.7263163031579116E-2</v>
      </c>
    </row>
    <row r="1778" spans="3:10" x14ac:dyDescent="0.25">
      <c r="C1778" s="82">
        <v>3.7151293200019869E-3</v>
      </c>
      <c r="D1778" s="89">
        <v>5.8593700583989437E-3</v>
      </c>
      <c r="E1778" s="89">
        <v>7.9555670461314097E-3</v>
      </c>
      <c r="F1778" s="89">
        <v>9.781557953236571E-3</v>
      </c>
      <c r="G1778" s="90">
        <v>1.1269779414456843E-2</v>
      </c>
      <c r="H1778" s="90">
        <v>1.2381663265513912E-2</v>
      </c>
      <c r="I1778" s="90">
        <v>1.3217799425365906E-2</v>
      </c>
      <c r="J1778" s="90">
        <v>1.3819269824961783E-2</v>
      </c>
    </row>
    <row r="1779" spans="3:10" x14ac:dyDescent="0.25">
      <c r="C1779" s="82">
        <v>6.8086172373853218E-3</v>
      </c>
      <c r="D1779" s="89">
        <v>1.1023834886082665E-2</v>
      </c>
      <c r="E1779" s="89">
        <v>1.5228276601573909E-2</v>
      </c>
      <c r="F1779" s="89">
        <v>1.9013576490793719E-2</v>
      </c>
      <c r="G1779" s="90">
        <v>2.2288776701820813E-2</v>
      </c>
      <c r="H1779" s="90">
        <v>2.4992697962943115E-2</v>
      </c>
      <c r="I1779" s="90">
        <v>2.7291825569933086E-2</v>
      </c>
      <c r="J1779" s="90">
        <v>2.9183619756297886E-2</v>
      </c>
    </row>
    <row r="1780" spans="3:10" x14ac:dyDescent="0.25">
      <c r="C1780" s="82">
        <v>3.5021341608669383E-3</v>
      </c>
      <c r="D1780" s="89">
        <v>6.2984253993698036E-3</v>
      </c>
      <c r="E1780" s="89">
        <v>9.3464879059612267E-3</v>
      </c>
      <c r="F1780" s="89">
        <v>1.2228231551477045E-2</v>
      </c>
      <c r="G1780" s="90">
        <v>1.4749557514907505E-2</v>
      </c>
      <c r="H1780" s="90">
        <v>1.6797790855744479E-2</v>
      </c>
      <c r="I1780" s="90">
        <v>1.8465979322355174E-2</v>
      </c>
      <c r="J1780" s="90">
        <v>1.9770599424750304E-2</v>
      </c>
    </row>
    <row r="1781" spans="3:10" x14ac:dyDescent="0.25">
      <c r="C1781" s="82">
        <v>2.0600695038529675E-2</v>
      </c>
      <c r="D1781" s="89">
        <v>2.3401359894436643E-2</v>
      </c>
      <c r="E1781" s="89">
        <v>2.5212413336582803E-2</v>
      </c>
      <c r="F1781" s="89">
        <v>2.63979512846623E-2</v>
      </c>
      <c r="G1781" s="90">
        <v>2.725773158067445E-2</v>
      </c>
      <c r="H1781" s="90">
        <v>2.7839170899680524E-2</v>
      </c>
      <c r="I1781" s="90">
        <v>2.8347406238292194E-2</v>
      </c>
      <c r="J1781" s="90">
        <v>2.8766070036487658E-2</v>
      </c>
    </row>
    <row r="1782" spans="3:10" x14ac:dyDescent="0.25">
      <c r="C1782" s="82">
        <v>4.7409979015496052E-3</v>
      </c>
      <c r="D1782" s="89">
        <v>8.3938586330369602E-3</v>
      </c>
      <c r="E1782" s="89">
        <v>1.2016772675862802E-2</v>
      </c>
      <c r="F1782" s="89">
        <v>1.5056774169628672E-2</v>
      </c>
      <c r="G1782" s="90">
        <v>1.7403036591840643E-2</v>
      </c>
      <c r="H1782" s="90">
        <v>1.9084776538720146E-2</v>
      </c>
      <c r="I1782" s="90">
        <v>2.03414511401773E-2</v>
      </c>
      <c r="J1782" s="90">
        <v>2.1278131237017862E-2</v>
      </c>
    </row>
    <row r="1783" spans="3:10" x14ac:dyDescent="0.25">
      <c r="C1783" s="82">
        <v>8.8498408929426481E-3</v>
      </c>
      <c r="D1783" s="89">
        <v>1.2534400168191823E-2</v>
      </c>
      <c r="E1783" s="89">
        <v>1.5545966051292531E-2</v>
      </c>
      <c r="F1783" s="89">
        <v>1.774337689289442E-2</v>
      </c>
      <c r="G1783" s="90">
        <v>1.9236082755428357E-2</v>
      </c>
      <c r="H1783" s="90">
        <v>2.0089496073573201E-2</v>
      </c>
      <c r="I1783" s="90">
        <v>2.0521118039640334E-2</v>
      </c>
      <c r="J1783" s="90">
        <v>2.0598579365198239E-2</v>
      </c>
    </row>
    <row r="1784" spans="3:10" x14ac:dyDescent="0.25">
      <c r="C1784" s="82">
        <v>6.1387848369957847E-3</v>
      </c>
      <c r="D1784" s="89">
        <v>8.3387740527645533E-3</v>
      </c>
      <c r="E1784" s="89">
        <v>1.0303957448827757E-2</v>
      </c>
      <c r="F1784" s="89">
        <v>1.1982393801472178E-2</v>
      </c>
      <c r="G1784" s="90">
        <v>1.3413675567833553E-2</v>
      </c>
      <c r="H1784" s="90">
        <v>1.4592800195384619E-2</v>
      </c>
      <c r="I1784" s="90">
        <v>1.5633378589958054E-2</v>
      </c>
      <c r="J1784" s="90">
        <v>1.6554250576211311E-2</v>
      </c>
    </row>
    <row r="1785" spans="3:10" x14ac:dyDescent="0.25">
      <c r="C1785" s="82">
        <v>1.9315602664962021E-2</v>
      </c>
      <c r="D1785" s="89">
        <v>2.1856965672791349E-2</v>
      </c>
      <c r="E1785" s="89">
        <v>2.3360198944269363E-2</v>
      </c>
      <c r="F1785" s="89">
        <v>2.4246642277205615E-2</v>
      </c>
      <c r="G1785" s="90">
        <v>2.4853015029174304E-2</v>
      </c>
      <c r="H1785" s="90">
        <v>2.5256726997649342E-2</v>
      </c>
      <c r="I1785" s="90">
        <v>2.5659033508307141E-2</v>
      </c>
      <c r="J1785" s="90">
        <v>2.6048177413611841E-2</v>
      </c>
    </row>
    <row r="1786" spans="3:10" x14ac:dyDescent="0.25">
      <c r="C1786" s="82">
        <v>4.8364526277210338E-3</v>
      </c>
      <c r="D1786" s="89">
        <v>7.2856374401035788E-3</v>
      </c>
      <c r="E1786" s="89">
        <v>9.4910122451500357E-3</v>
      </c>
      <c r="F1786" s="89">
        <v>1.1255317662218184E-2</v>
      </c>
      <c r="G1786" s="90">
        <v>1.2572059046114593E-2</v>
      </c>
      <c r="H1786" s="90">
        <v>1.3448956518322071E-2</v>
      </c>
      <c r="I1786" s="90">
        <v>1.4022038513282662E-2</v>
      </c>
      <c r="J1786" s="90">
        <v>1.4340207032660195E-2</v>
      </c>
    </row>
    <row r="1787" spans="3:10" x14ac:dyDescent="0.25">
      <c r="C1787" s="82">
        <v>8.0569353808494591E-3</v>
      </c>
      <c r="D1787" s="89">
        <v>1.4008637498527616E-2</v>
      </c>
      <c r="E1787" s="89">
        <v>2.0010358240547095E-2</v>
      </c>
      <c r="F1787" s="89">
        <v>2.5105988795023688E-2</v>
      </c>
      <c r="G1787" s="90">
        <v>2.8922862967312599E-2</v>
      </c>
      <c r="H1787" s="90">
        <v>3.1305295294498874E-2</v>
      </c>
      <c r="I1787" s="90">
        <v>3.250813890271198E-2</v>
      </c>
      <c r="J1787" s="90">
        <v>3.2641604959220513E-2</v>
      </c>
    </row>
    <row r="1788" spans="3:10" x14ac:dyDescent="0.25">
      <c r="C1788" s="82">
        <v>1.1693084648162455E-2</v>
      </c>
      <c r="D1788" s="89">
        <v>1.4979416962019772E-2</v>
      </c>
      <c r="E1788" s="89">
        <v>1.7660043567651242E-2</v>
      </c>
      <c r="F1788" s="89">
        <v>1.9753688688603197E-2</v>
      </c>
      <c r="G1788" s="90">
        <v>2.1367979536655181E-2</v>
      </c>
      <c r="H1788" s="90">
        <v>2.2492076089411818E-2</v>
      </c>
      <c r="I1788" s="90">
        <v>2.3277557102104673E-2</v>
      </c>
      <c r="J1788" s="90">
        <v>2.3719784573155687E-2</v>
      </c>
    </row>
    <row r="1789" spans="3:10" x14ac:dyDescent="0.25">
      <c r="C1789" s="82">
        <v>1.3189624486001285E-2</v>
      </c>
      <c r="D1789" s="89">
        <v>1.5939156180721562E-2</v>
      </c>
      <c r="E1789" s="89">
        <v>1.7730864120399859E-2</v>
      </c>
      <c r="F1789" s="89">
        <v>1.8817735304903348E-2</v>
      </c>
      <c r="G1789" s="90">
        <v>1.9469943738050208E-2</v>
      </c>
      <c r="H1789" s="90">
        <v>1.9773318093148536E-2</v>
      </c>
      <c r="I1789" s="90">
        <v>1.9908870872236261E-2</v>
      </c>
      <c r="J1789" s="90">
        <v>1.9889326777467933E-2</v>
      </c>
    </row>
    <row r="1790" spans="3:10" x14ac:dyDescent="0.25">
      <c r="C1790" s="82">
        <v>2.7894968704143604E-2</v>
      </c>
      <c r="D1790" s="89">
        <v>3.0630153218595493E-2</v>
      </c>
      <c r="E1790" s="89">
        <v>3.2076984815934365E-2</v>
      </c>
      <c r="F1790" s="89">
        <v>3.2890940038486985E-2</v>
      </c>
      <c r="G1790" s="90">
        <v>3.3517475773894245E-2</v>
      </c>
      <c r="H1790" s="90">
        <v>3.4011038811422901E-2</v>
      </c>
      <c r="I1790" s="90">
        <v>3.4578938322966365E-2</v>
      </c>
      <c r="J1790" s="90">
        <v>3.5137032056610097E-2</v>
      </c>
    </row>
    <row r="1791" spans="3:10" x14ac:dyDescent="0.25">
      <c r="C1791" s="82">
        <v>1.7676677600256759E-2</v>
      </c>
      <c r="D1791" s="89">
        <v>2.3515003076073727E-2</v>
      </c>
      <c r="E1791" s="89">
        <v>2.7795800069559704E-2</v>
      </c>
      <c r="F1791" s="89">
        <v>3.0530889511554953E-2</v>
      </c>
      <c r="G1791" s="90">
        <v>3.2058682884922127E-2</v>
      </c>
      <c r="H1791" s="90">
        <v>3.2567211266732177E-2</v>
      </c>
      <c r="I1791" s="90">
        <v>3.2450081380055174E-2</v>
      </c>
      <c r="J1791" s="90">
        <v>3.1823974662730195E-2</v>
      </c>
    </row>
    <row r="1792" spans="3:10" x14ac:dyDescent="0.25">
      <c r="C1792" s="82">
        <v>3.9022345277015792E-2</v>
      </c>
      <c r="D1792" s="89">
        <v>4.3038783456764741E-2</v>
      </c>
      <c r="E1792" s="89">
        <v>4.5467072941083896E-2</v>
      </c>
      <c r="F1792" s="89">
        <v>4.699473157936581E-2</v>
      </c>
      <c r="G1792" s="90">
        <v>4.8120947999278789E-2</v>
      </c>
      <c r="H1792" s="90">
        <v>4.8878893553857113E-2</v>
      </c>
      <c r="I1792" s="90">
        <v>4.957522956443057E-2</v>
      </c>
      <c r="J1792" s="90">
        <v>5.0121686408526087E-2</v>
      </c>
    </row>
    <row r="1793" spans="3:10" x14ac:dyDescent="0.25">
      <c r="C1793" s="82">
        <v>2.9725833020222249E-3</v>
      </c>
      <c r="D1793" s="89">
        <v>5.0075778627722218E-3</v>
      </c>
      <c r="E1793" s="89">
        <v>7.19158383688969E-3</v>
      </c>
      <c r="F1793" s="89">
        <v>9.2902791162048186E-3</v>
      </c>
      <c r="G1793" s="90">
        <v>1.1186695838995848E-2</v>
      </c>
      <c r="H1793" s="90">
        <v>1.2782016247936926E-2</v>
      </c>
      <c r="I1793" s="90">
        <v>1.4118502115525259E-2</v>
      </c>
      <c r="J1793" s="90">
        <v>1.5185874555322871E-2</v>
      </c>
    </row>
    <row r="1794" spans="3:10" x14ac:dyDescent="0.25">
      <c r="C1794" s="82">
        <v>2.0374549980931571E-2</v>
      </c>
      <c r="D1794" s="89">
        <v>2.3650192815576915E-2</v>
      </c>
      <c r="E1794" s="89">
        <v>2.5517701612146147E-2</v>
      </c>
      <c r="F1794" s="89">
        <v>2.6450004551869456E-2</v>
      </c>
      <c r="G1794" s="90">
        <v>2.6868071988894734E-2</v>
      </c>
      <c r="H1794" s="90">
        <v>2.6904704298108411E-2</v>
      </c>
      <c r="I1794" s="90">
        <v>2.6813768268591033E-2</v>
      </c>
      <c r="J1794" s="90">
        <v>2.6616117081990104E-2</v>
      </c>
    </row>
    <row r="1795" spans="3:10" x14ac:dyDescent="0.25">
      <c r="C1795" s="82">
        <v>2.2602832354903006E-2</v>
      </c>
      <c r="D1795" s="89">
        <v>2.7391967098299518E-2</v>
      </c>
      <c r="E1795" s="89">
        <v>3.0540441492198263E-2</v>
      </c>
      <c r="F1795" s="89">
        <v>3.2499811465795996E-2</v>
      </c>
      <c r="G1795" s="90">
        <v>3.3760329944628152E-2</v>
      </c>
      <c r="H1795" s="90">
        <v>3.4487458539565287E-2</v>
      </c>
      <c r="I1795" s="90">
        <v>3.4998487375986383E-2</v>
      </c>
      <c r="J1795" s="90">
        <v>3.5301206221163881E-2</v>
      </c>
    </row>
    <row r="1796" spans="3:10" x14ac:dyDescent="0.25">
      <c r="C1796" s="82">
        <v>2.2229297251157278E-2</v>
      </c>
      <c r="D1796" s="89">
        <v>2.5730118175247511E-2</v>
      </c>
      <c r="E1796" s="89">
        <v>2.7145842524234184E-2</v>
      </c>
      <c r="F1796" s="89">
        <v>2.725216599047325E-2</v>
      </c>
      <c r="G1796" s="90">
        <v>2.6709728596687323E-2</v>
      </c>
      <c r="H1796" s="90">
        <v>2.5777033843493263E-2</v>
      </c>
      <c r="I1796" s="90">
        <v>2.4749965331119107E-2</v>
      </c>
      <c r="J1796" s="90">
        <v>2.3651671041104608E-2</v>
      </c>
    </row>
    <row r="1797" spans="3:10" x14ac:dyDescent="0.25">
      <c r="C1797" s="82">
        <v>3.3597349696014689E-2</v>
      </c>
      <c r="D1797" s="89">
        <v>3.4964308034074014E-2</v>
      </c>
      <c r="E1797" s="89">
        <v>3.5627888925167051E-2</v>
      </c>
      <c r="F1797" s="89">
        <v>3.6040739542443155E-2</v>
      </c>
      <c r="G1797" s="90">
        <v>3.6440382784289398E-2</v>
      </c>
      <c r="H1797" s="90">
        <v>3.6721016726080351E-2</v>
      </c>
      <c r="I1797" s="90">
        <v>3.7017045689941033E-2</v>
      </c>
      <c r="J1797" s="90">
        <v>3.7200518893454104E-2</v>
      </c>
    </row>
    <row r="1798" spans="3:10" x14ac:dyDescent="0.25">
      <c r="C1798" s="82">
        <v>1.108813031774949E-2</v>
      </c>
      <c r="D1798" s="89">
        <v>1.4424394638337215E-2</v>
      </c>
      <c r="E1798" s="89">
        <v>1.7053518486831662E-2</v>
      </c>
      <c r="F1798" s="89">
        <v>1.9007416509947875E-2</v>
      </c>
      <c r="G1798" s="90">
        <v>2.0448905855558912E-2</v>
      </c>
      <c r="H1798" s="90">
        <v>2.1433547225851442E-2</v>
      </c>
      <c r="I1798" s="90">
        <v>2.2161587040153023E-2</v>
      </c>
      <c r="J1798" s="90">
        <v>2.2669484591059993E-2</v>
      </c>
    </row>
    <row r="1799" spans="3:10" x14ac:dyDescent="0.25">
      <c r="C1799" s="82">
        <v>6.0504269805387329E-3</v>
      </c>
      <c r="D1799" s="89">
        <v>8.7859505645232882E-3</v>
      </c>
      <c r="E1799" s="89">
        <v>1.1221179895635813E-2</v>
      </c>
      <c r="F1799" s="89">
        <v>1.3182712632723553E-2</v>
      </c>
      <c r="G1799" s="90">
        <v>1.4665356977274419E-2</v>
      </c>
      <c r="H1799" s="90">
        <v>1.5651930253219863E-2</v>
      </c>
      <c r="I1799" s="90">
        <v>1.6272516169759953E-2</v>
      </c>
      <c r="J1799" s="90">
        <v>1.6567094045240701E-2</v>
      </c>
    </row>
    <row r="1800" spans="3:10" x14ac:dyDescent="0.25">
      <c r="C1800" s="82">
        <v>3.9277946684686685E-3</v>
      </c>
      <c r="D1800" s="89">
        <v>7.2147826439985961E-3</v>
      </c>
      <c r="E1800" s="89">
        <v>1.09760993715948E-2</v>
      </c>
      <c r="F1800" s="89">
        <v>1.4765296647906857E-2</v>
      </c>
      <c r="G1800" s="90">
        <v>1.8352343727239848E-2</v>
      </c>
      <c r="H1800" s="90">
        <v>2.157138450406108E-2</v>
      </c>
      <c r="I1800" s="90">
        <v>2.4497527184209989E-2</v>
      </c>
      <c r="J1800" s="90">
        <v>2.7101769065839196E-2</v>
      </c>
    </row>
    <row r="1801" spans="3:10" x14ac:dyDescent="0.25">
      <c r="C1801" s="82">
        <v>1.0858791155996647E-2</v>
      </c>
      <c r="D1801" s="89">
        <v>1.3897313230225848E-2</v>
      </c>
      <c r="E1801" s="89">
        <v>1.6090705942042698E-2</v>
      </c>
      <c r="F1801" s="89">
        <v>1.7532143351733611E-2</v>
      </c>
      <c r="G1801" s="90">
        <v>1.8429774505252905E-2</v>
      </c>
      <c r="H1801" s="90">
        <v>1.88734791188255E-2</v>
      </c>
      <c r="I1801" s="90">
        <v>1.9066353338783471E-2</v>
      </c>
      <c r="J1801" s="90">
        <v>1.9057787202521499E-2</v>
      </c>
    </row>
    <row r="1802" spans="3:10" x14ac:dyDescent="0.25">
      <c r="C1802" s="82">
        <v>1.8461706768576631E-2</v>
      </c>
      <c r="D1802" s="89">
        <v>2.2296403970187416E-2</v>
      </c>
      <c r="E1802" s="89">
        <v>2.5166206581369983E-2</v>
      </c>
      <c r="F1802" s="89">
        <v>2.7248951104542802E-2</v>
      </c>
      <c r="G1802" s="90">
        <v>2.8779139230250401E-2</v>
      </c>
      <c r="H1802" s="90">
        <v>2.979379259668832E-2</v>
      </c>
      <c r="I1802" s="90">
        <v>3.052532131109818E-2</v>
      </c>
      <c r="J1802" s="90">
        <v>3.0979223268007366E-2</v>
      </c>
    </row>
    <row r="1803" spans="3:10" x14ac:dyDescent="0.25">
      <c r="C1803" s="82">
        <v>7.6274469050965528E-3</v>
      </c>
      <c r="D1803" s="89">
        <v>1.0324700175736695E-2</v>
      </c>
      <c r="E1803" s="89">
        <v>1.246853304392722E-2</v>
      </c>
      <c r="F1803" s="89">
        <v>1.4054287404085691E-2</v>
      </c>
      <c r="G1803" s="90">
        <v>1.5211846824590682E-2</v>
      </c>
      <c r="H1803" s="90">
        <v>1.5995104037858282E-2</v>
      </c>
      <c r="I1803" s="90">
        <v>1.6558830657915358E-2</v>
      </c>
      <c r="J1803" s="90">
        <v>1.6930698813190932E-2</v>
      </c>
    </row>
    <row r="1804" spans="3:10" x14ac:dyDescent="0.25">
      <c r="C1804" s="82">
        <v>2.7290613201420278E-2</v>
      </c>
      <c r="D1804" s="89">
        <v>2.9068544822599841E-2</v>
      </c>
      <c r="E1804" s="89">
        <v>3.0184998371955443E-2</v>
      </c>
      <c r="F1804" s="89">
        <v>3.1000657114152081E-2</v>
      </c>
      <c r="G1804" s="90">
        <v>3.1746775198980441E-2</v>
      </c>
      <c r="H1804" s="90">
        <v>3.2377730971451711E-2</v>
      </c>
      <c r="I1804" s="90">
        <v>3.3060575671227055E-2</v>
      </c>
      <c r="J1804" s="90">
        <v>3.3725484843655763E-2</v>
      </c>
    </row>
    <row r="1805" spans="3:10" x14ac:dyDescent="0.25">
      <c r="C1805" s="82">
        <v>5.3133229514376245E-3</v>
      </c>
      <c r="D1805" s="89">
        <v>8.6445271625258824E-3</v>
      </c>
      <c r="E1805" s="89">
        <v>1.178437698632883E-2</v>
      </c>
      <c r="F1805" s="89">
        <v>1.4370075717206819E-2</v>
      </c>
      <c r="G1805" s="90">
        <v>1.6365060610797632E-2</v>
      </c>
      <c r="H1805" s="90">
        <v>1.7790916859886201E-2</v>
      </c>
      <c r="I1805" s="90">
        <v>1.8838945194542777E-2</v>
      </c>
      <c r="J1805" s="90">
        <v>1.9573678509602184E-2</v>
      </c>
    </row>
    <row r="1806" spans="3:10" x14ac:dyDescent="0.25">
      <c r="C1806" s="82">
        <v>1.04803491366511E-2</v>
      </c>
      <c r="D1806" s="89">
        <v>1.6270484703518318E-2</v>
      </c>
      <c r="E1806" s="89">
        <v>2.1498150681387596E-2</v>
      </c>
      <c r="F1806" s="89">
        <v>2.5782496181163177E-2</v>
      </c>
      <c r="G1806" s="90">
        <v>2.9241522992450652E-2</v>
      </c>
      <c r="H1806" s="90">
        <v>3.1971773222532078E-2</v>
      </c>
      <c r="I1806" s="90">
        <v>3.4281430544750954E-2</v>
      </c>
      <c r="J1806" s="90">
        <v>3.6196416935668843E-2</v>
      </c>
    </row>
    <row r="1807" spans="3:10" x14ac:dyDescent="0.25">
      <c r="C1807" s="82">
        <v>3.9825017494111617E-2</v>
      </c>
      <c r="D1807" s="89">
        <v>3.9090228018034238E-2</v>
      </c>
      <c r="E1807" s="89">
        <v>3.78294006049626E-2</v>
      </c>
      <c r="F1807" s="89">
        <v>3.6607486538305013E-2</v>
      </c>
      <c r="G1807" s="90">
        <v>3.5662489903278055E-2</v>
      </c>
      <c r="H1807" s="90">
        <v>3.4870682138004795E-2</v>
      </c>
      <c r="I1807" s="90">
        <v>3.4350751760140338E-2</v>
      </c>
      <c r="J1807" s="90">
        <v>3.3981549742709734E-2</v>
      </c>
    </row>
    <row r="1808" spans="3:10" x14ac:dyDescent="0.25">
      <c r="C1808" s="82">
        <v>1.2231920966364223E-2</v>
      </c>
      <c r="D1808" s="89">
        <v>1.6445065720066123E-2</v>
      </c>
      <c r="E1808" s="89">
        <v>1.9914286377161357E-2</v>
      </c>
      <c r="F1808" s="89">
        <v>2.2643614729952587E-2</v>
      </c>
      <c r="G1808" s="90">
        <v>2.4820115352943106E-2</v>
      </c>
      <c r="H1808" s="90">
        <v>2.6500731552826177E-2</v>
      </c>
      <c r="I1808" s="90">
        <v>2.7907311866168055E-2</v>
      </c>
      <c r="J1808" s="90">
        <v>2.9048835910122226E-2</v>
      </c>
    </row>
    <row r="1809" spans="3:10" x14ac:dyDescent="0.25">
      <c r="C1809" s="82">
        <v>5.2874774330766306E-3</v>
      </c>
      <c r="D1809" s="89">
        <v>8.3577154247870024E-3</v>
      </c>
      <c r="E1809" s="89">
        <v>1.1303892014464051E-2</v>
      </c>
      <c r="F1809" s="89">
        <v>1.3836828549233881E-2</v>
      </c>
      <c r="G1809" s="90">
        <v>1.5903665380025411E-2</v>
      </c>
      <c r="H1809" s="90">
        <v>1.7476007028035312E-2</v>
      </c>
      <c r="I1809" s="90">
        <v>1.8695205335366838E-2</v>
      </c>
      <c r="J1809" s="90">
        <v>1.9597071427850107E-2</v>
      </c>
    </row>
    <row r="1810" spans="3:10" x14ac:dyDescent="0.25">
      <c r="C1810" s="82">
        <v>3.7876339034489249E-3</v>
      </c>
      <c r="D1810" s="89">
        <v>6.970447342048971E-3</v>
      </c>
      <c r="E1810" s="89">
        <v>1.0425738974505607E-2</v>
      </c>
      <c r="F1810" s="89">
        <v>1.3599870609736452E-2</v>
      </c>
      <c r="G1810" s="90">
        <v>1.6213542602813231E-2</v>
      </c>
      <c r="H1810" s="90">
        <v>1.8109651434293349E-2</v>
      </c>
      <c r="I1810" s="90">
        <v>1.9383651172613627E-2</v>
      </c>
      <c r="J1810" s="90">
        <v>2.0071482310144693E-2</v>
      </c>
    </row>
    <row r="1811" spans="3:10" x14ac:dyDescent="0.25">
      <c r="C1811" s="82">
        <v>1.8506229810175075E-2</v>
      </c>
      <c r="D1811" s="89">
        <v>2.2997771208427588E-2</v>
      </c>
      <c r="E1811" s="89">
        <v>2.6274544707938319E-2</v>
      </c>
      <c r="F1811" s="89">
        <v>2.8651280618196398E-2</v>
      </c>
      <c r="G1811" s="90">
        <v>3.0504264157242889E-2</v>
      </c>
      <c r="H1811" s="90">
        <v>3.193779702794574E-2</v>
      </c>
      <c r="I1811" s="90">
        <v>3.3201828487189687E-2</v>
      </c>
      <c r="J1811" s="90">
        <v>3.426192572183559E-2</v>
      </c>
    </row>
    <row r="1812" spans="3:10" x14ac:dyDescent="0.25">
      <c r="C1812" s="82">
        <v>5.7725213837676571E-2</v>
      </c>
      <c r="D1812" s="89">
        <v>6.0802152579462816E-2</v>
      </c>
      <c r="E1812" s="89">
        <v>6.1344269527560093E-2</v>
      </c>
      <c r="F1812" s="89">
        <v>6.0834670978149243E-2</v>
      </c>
      <c r="G1812" s="90">
        <v>6.0130680405291681E-2</v>
      </c>
      <c r="H1812" s="90">
        <v>5.9272591588128136E-2</v>
      </c>
      <c r="I1812" s="90">
        <v>5.8539341023474488E-2</v>
      </c>
      <c r="J1812" s="90">
        <v>5.7696954772465926E-2</v>
      </c>
    </row>
    <row r="1813" spans="3:10" x14ac:dyDescent="0.25">
      <c r="C1813" s="82">
        <v>6.7210113258812446E-3</v>
      </c>
      <c r="D1813" s="89">
        <v>1.1204916450405398E-2</v>
      </c>
      <c r="E1813" s="89">
        <v>1.5762278380727718E-2</v>
      </c>
      <c r="F1813" s="89">
        <v>1.9904286685855022E-2</v>
      </c>
      <c r="G1813" s="90">
        <v>2.3505471384901208E-2</v>
      </c>
      <c r="H1813" s="90">
        <v>2.6502465976268593E-2</v>
      </c>
      <c r="I1813" s="90">
        <v>2.9091617013137838E-2</v>
      </c>
      <c r="J1813" s="90">
        <v>3.130014972673538E-2</v>
      </c>
    </row>
    <row r="1814" spans="3:10" x14ac:dyDescent="0.25">
      <c r="C1814" s="82">
        <v>8.0688289168311146E-3</v>
      </c>
      <c r="D1814" s="89">
        <v>1.0353185036172937E-2</v>
      </c>
      <c r="E1814" s="89">
        <v>1.2242642930557747E-2</v>
      </c>
      <c r="F1814" s="89">
        <v>1.3781048317575005E-2</v>
      </c>
      <c r="G1814" s="90">
        <v>1.5076931508684012E-2</v>
      </c>
      <c r="H1814" s="90">
        <v>1.6151509921295285E-2</v>
      </c>
      <c r="I1814" s="90">
        <v>1.7133634870308927E-2</v>
      </c>
      <c r="J1814" s="90">
        <v>1.8031285470420513E-2</v>
      </c>
    </row>
    <row r="1815" spans="3:10" x14ac:dyDescent="0.25">
      <c r="C1815" s="82">
        <v>9.7053430342291438E-3</v>
      </c>
      <c r="D1815" s="89">
        <v>1.3496739527656721E-2</v>
      </c>
      <c r="E1815" s="89">
        <v>1.6655755312130174E-2</v>
      </c>
      <c r="F1815" s="89">
        <v>1.9067923009769783E-2</v>
      </c>
      <c r="G1815" s="90">
        <v>2.0830769778522495E-2</v>
      </c>
      <c r="H1815" s="90">
        <v>2.1974417238838036E-2</v>
      </c>
      <c r="I1815" s="90">
        <v>2.2693278055249393E-2</v>
      </c>
      <c r="J1815" s="90">
        <v>2.3022675520760389E-2</v>
      </c>
    </row>
    <row r="1816" spans="3:10" x14ac:dyDescent="0.25">
      <c r="C1816" s="82">
        <v>6.0548561075258389E-3</v>
      </c>
      <c r="D1816" s="89">
        <v>9.2487416501856497E-3</v>
      </c>
      <c r="E1816" s="89">
        <v>1.2135572866921308E-2</v>
      </c>
      <c r="F1816" s="89">
        <v>1.4504259872387067E-2</v>
      </c>
      <c r="G1816" s="90">
        <v>1.6401080658506463E-2</v>
      </c>
      <c r="H1816" s="90">
        <v>1.7866703419310983E-2</v>
      </c>
      <c r="I1816" s="90">
        <v>1.9078719397394434E-2</v>
      </c>
      <c r="J1816" s="90">
        <v>2.0075344610609124E-2</v>
      </c>
    </row>
    <row r="1817" spans="3:10" x14ac:dyDescent="0.25">
      <c r="C1817" s="82">
        <v>1.3584748378018187E-2</v>
      </c>
      <c r="D1817" s="89">
        <v>1.4973197916114074E-2</v>
      </c>
      <c r="E1817" s="89">
        <v>1.6010335044729783E-2</v>
      </c>
      <c r="F1817" s="89">
        <v>1.6880407971922674E-2</v>
      </c>
      <c r="G1817" s="90">
        <v>1.7726715092106951E-2</v>
      </c>
      <c r="H1817" s="90">
        <v>1.8553792206864806E-2</v>
      </c>
      <c r="I1817" s="90">
        <v>1.9493295231413108E-2</v>
      </c>
      <c r="J1817" s="90">
        <v>2.0547615125049896E-2</v>
      </c>
    </row>
    <row r="1818" spans="3:10" x14ac:dyDescent="0.25">
      <c r="C1818" s="82">
        <v>5.9627429794793935E-3</v>
      </c>
      <c r="D1818" s="89">
        <v>9.22712605823677E-3</v>
      </c>
      <c r="E1818" s="89">
        <v>1.2095146217355678E-2</v>
      </c>
      <c r="F1818" s="89">
        <v>1.4292328904641776E-2</v>
      </c>
      <c r="G1818" s="90">
        <v>1.5854811187177392E-2</v>
      </c>
      <c r="H1818" s="90">
        <v>1.684605995520376E-2</v>
      </c>
      <c r="I1818" s="90">
        <v>1.7473048137219522E-2</v>
      </c>
      <c r="J1818" s="90">
        <v>1.781285186702114E-2</v>
      </c>
    </row>
    <row r="1819" spans="3:10" x14ac:dyDescent="0.25">
      <c r="C1819" s="82">
        <v>3.6799667582811689E-2</v>
      </c>
      <c r="D1819" s="89">
        <v>3.5276080006231281E-2</v>
      </c>
      <c r="E1819" s="89">
        <v>3.4132596315263837E-2</v>
      </c>
      <c r="F1819" s="89">
        <v>3.341674299776104E-2</v>
      </c>
      <c r="G1819" s="90">
        <v>3.3115014245182983E-2</v>
      </c>
      <c r="H1819" s="90">
        <v>3.3015540291362451E-2</v>
      </c>
      <c r="I1819" s="90">
        <v>3.3194770810966279E-2</v>
      </c>
      <c r="J1819" s="90">
        <v>3.352506758269104E-2</v>
      </c>
    </row>
    <row r="1820" spans="3:10" x14ac:dyDescent="0.25">
      <c r="C1820" s="82">
        <v>8.4920981243609295E-3</v>
      </c>
      <c r="D1820" s="89">
        <v>1.0471155633900636E-2</v>
      </c>
      <c r="E1820" s="89">
        <v>1.2010280493141871E-2</v>
      </c>
      <c r="F1820" s="89">
        <v>1.3186139973612634E-2</v>
      </c>
      <c r="G1820" s="90">
        <v>1.4112848644438564E-2</v>
      </c>
      <c r="H1820" s="90">
        <v>1.481052072990686E-2</v>
      </c>
      <c r="I1820" s="90">
        <v>1.5394933057799796E-2</v>
      </c>
      <c r="J1820" s="90">
        <v>1.5868583183635602E-2</v>
      </c>
    </row>
    <row r="1821" spans="3:10" x14ac:dyDescent="0.25">
      <c r="C1821" s="82">
        <v>2.0528699546211684E-2</v>
      </c>
      <c r="D1821" s="89">
        <v>2.4378327553285568E-2</v>
      </c>
      <c r="E1821" s="89">
        <v>2.703106057791007E-2</v>
      </c>
      <c r="F1821" s="89">
        <v>2.8811814294116708E-2</v>
      </c>
      <c r="G1821" s="90">
        <v>3.003658954116455E-2</v>
      </c>
      <c r="H1821" s="90">
        <v>3.075821284840155E-2</v>
      </c>
      <c r="I1821" s="90">
        <v>3.1205750767074929E-2</v>
      </c>
      <c r="J1821" s="90">
        <v>3.1369183447415121E-2</v>
      </c>
    </row>
    <row r="1822" spans="3:10" x14ac:dyDescent="0.25">
      <c r="C1822" s="82">
        <v>0.13977181710318973</v>
      </c>
      <c r="D1822" s="89">
        <v>0.12282685946702203</v>
      </c>
      <c r="E1822" s="89">
        <v>0.10573747854476603</v>
      </c>
      <c r="F1822" s="89">
        <v>9.1634074148790018E-2</v>
      </c>
      <c r="G1822" s="90">
        <v>8.0985543141491048E-2</v>
      </c>
      <c r="H1822" s="90">
        <v>7.2872445739670694E-2</v>
      </c>
      <c r="I1822" s="90">
        <v>6.6895251062108876E-2</v>
      </c>
      <c r="J1822" s="90">
        <v>6.2240872037743838E-2</v>
      </c>
    </row>
    <row r="1823" spans="3:10" x14ac:dyDescent="0.25">
      <c r="C1823" s="82">
        <v>6.7900904537920945E-3</v>
      </c>
      <c r="D1823" s="89">
        <v>8.5794487888927549E-3</v>
      </c>
      <c r="E1823" s="89">
        <v>9.9695726363722391E-3</v>
      </c>
      <c r="F1823" s="89">
        <v>1.0999371911933842E-2</v>
      </c>
      <c r="G1823" s="90">
        <v>1.1755420230984692E-2</v>
      </c>
      <c r="H1823" s="90">
        <v>1.2254366139426201E-2</v>
      </c>
      <c r="I1823" s="90">
        <v>1.2598817760279457E-2</v>
      </c>
      <c r="J1823" s="90">
        <v>1.2804262193406499E-2</v>
      </c>
    </row>
    <row r="1824" spans="3:10" x14ac:dyDescent="0.25">
      <c r="C1824" s="82">
        <v>2.0213413306688653E-2</v>
      </c>
      <c r="D1824" s="89">
        <v>2.2932829581147861E-2</v>
      </c>
      <c r="E1824" s="89">
        <v>2.4365256665948593E-2</v>
      </c>
      <c r="F1824" s="89">
        <v>2.494199219237794E-2</v>
      </c>
      <c r="G1824" s="90">
        <v>2.5017599091500035E-2</v>
      </c>
      <c r="H1824" s="90">
        <v>2.4685746435621967E-2</v>
      </c>
      <c r="I1824" s="90">
        <v>2.4165881664695365E-2</v>
      </c>
      <c r="J1824" s="90">
        <v>2.3470578245790609E-2</v>
      </c>
    </row>
    <row r="1825" spans="3:10" x14ac:dyDescent="0.25">
      <c r="C1825" s="82">
        <v>8.4893624497971703E-3</v>
      </c>
      <c r="D1825" s="89">
        <v>1.3618944343281279E-2</v>
      </c>
      <c r="E1825" s="89">
        <v>1.8631760405089227E-2</v>
      </c>
      <c r="F1825" s="89">
        <v>2.3128379844054157E-2</v>
      </c>
      <c r="G1825" s="90">
        <v>2.7111512030413971E-2</v>
      </c>
      <c r="H1825" s="90">
        <v>3.0582649924907921E-2</v>
      </c>
      <c r="I1825" s="90">
        <v>3.3772938906912804E-2</v>
      </c>
      <c r="J1825" s="90">
        <v>3.6667393535845888E-2</v>
      </c>
    </row>
    <row r="1826" spans="3:10" x14ac:dyDescent="0.25">
      <c r="C1826" s="82">
        <v>2.1687063659325306E-2</v>
      </c>
      <c r="D1826" s="89">
        <v>2.5247138246907896E-2</v>
      </c>
      <c r="E1826" s="89">
        <v>2.7674034300901193E-2</v>
      </c>
      <c r="F1826" s="89">
        <v>2.9395376590908687E-2</v>
      </c>
      <c r="G1826" s="90">
        <v>3.079690801303055E-2</v>
      </c>
      <c r="H1826" s="90">
        <v>3.1978495829472035E-2</v>
      </c>
      <c r="I1826" s="90">
        <v>3.3207845109586145E-2</v>
      </c>
      <c r="J1826" s="90">
        <v>3.4488077495207381E-2</v>
      </c>
    </row>
    <row r="1827" spans="3:10" x14ac:dyDescent="0.25">
      <c r="C1827" s="82">
        <v>4.9824389806299258E-3</v>
      </c>
      <c r="D1827" s="89">
        <v>9.5243212972647776E-3</v>
      </c>
      <c r="E1827" s="89">
        <v>1.4525880938908383E-2</v>
      </c>
      <c r="F1827" s="89">
        <v>1.916019419298521E-2</v>
      </c>
      <c r="G1827" s="90">
        <v>2.306135105991371E-2</v>
      </c>
      <c r="H1827" s="90">
        <v>2.6068232729283606E-2</v>
      </c>
      <c r="I1827" s="90">
        <v>2.8359514668144108E-2</v>
      </c>
      <c r="J1827" s="90">
        <v>2.9984589592417572E-2</v>
      </c>
    </row>
    <row r="1828" spans="3:10" x14ac:dyDescent="0.25">
      <c r="C1828" s="82">
        <v>2.8604092887644622E-2</v>
      </c>
      <c r="D1828" s="89">
        <v>3.3993936477487205E-2</v>
      </c>
      <c r="E1828" s="89">
        <v>3.7467125215148174E-2</v>
      </c>
      <c r="F1828" s="89">
        <v>3.9516090728175052E-2</v>
      </c>
      <c r="G1828" s="90">
        <v>4.0645710505190349E-2</v>
      </c>
      <c r="H1828" s="90">
        <v>4.0985582042535947E-2</v>
      </c>
      <c r="I1828" s="90">
        <v>4.087220098883735E-2</v>
      </c>
      <c r="J1828" s="90">
        <v>4.0292225321760869E-2</v>
      </c>
    </row>
    <row r="1829" spans="3:10" x14ac:dyDescent="0.25">
      <c r="C1829" s="82">
        <v>3.2718875931429386E-2</v>
      </c>
      <c r="D1829" s="89">
        <v>3.2019655564344073E-2</v>
      </c>
      <c r="E1829" s="89">
        <v>3.1051821368833981E-2</v>
      </c>
      <c r="F1829" s="89">
        <v>3.0186169677335159E-2</v>
      </c>
      <c r="G1829" s="90">
        <v>2.9558840943283236E-2</v>
      </c>
      <c r="H1829" s="90">
        <v>2.9025719054182126E-2</v>
      </c>
      <c r="I1829" s="90">
        <v>2.8652980303680159E-2</v>
      </c>
      <c r="J1829" s="90">
        <v>2.8313393272190169E-2</v>
      </c>
    </row>
    <row r="1830" spans="3:10" x14ac:dyDescent="0.25">
      <c r="C1830" s="82">
        <v>7.5284717347891524E-3</v>
      </c>
      <c r="D1830" s="89">
        <v>1.1007060016775875E-2</v>
      </c>
      <c r="E1830" s="89">
        <v>1.4297120994489869E-2</v>
      </c>
      <c r="F1830" s="89">
        <v>1.7227184263579508E-2</v>
      </c>
      <c r="G1830" s="90">
        <v>1.9819051628455098E-2</v>
      </c>
      <c r="H1830" s="90">
        <v>2.2059113739517643E-2</v>
      </c>
      <c r="I1830" s="90">
        <v>2.41128321197592E-2</v>
      </c>
      <c r="J1830" s="90">
        <v>2.5992386674555525E-2</v>
      </c>
    </row>
    <row r="1831" spans="3:10" x14ac:dyDescent="0.25">
      <c r="C1831" s="82">
        <v>6.3793641228544968E-3</v>
      </c>
      <c r="D1831" s="89">
        <v>9.1792337829489593E-3</v>
      </c>
      <c r="E1831" s="89">
        <v>1.1761582705328514E-2</v>
      </c>
      <c r="F1831" s="89">
        <v>1.3992520373476477E-2</v>
      </c>
      <c r="G1831" s="90">
        <v>1.5898746108943675E-2</v>
      </c>
      <c r="H1831" s="90">
        <v>1.7482453567187761E-2</v>
      </c>
      <c r="I1831" s="90">
        <v>1.8892585118797503E-2</v>
      </c>
      <c r="J1831" s="90">
        <v>2.0159173002138764E-2</v>
      </c>
    </row>
    <row r="1832" spans="3:10" x14ac:dyDescent="0.25">
      <c r="C1832" s="82">
        <v>2.1308719741137849E-2</v>
      </c>
      <c r="D1832" s="89">
        <v>2.8480064292510522E-2</v>
      </c>
      <c r="E1832" s="89">
        <v>3.3709534465805838E-2</v>
      </c>
      <c r="F1832" s="89">
        <v>3.7157367629870854E-2</v>
      </c>
      <c r="G1832" s="90">
        <v>3.9346481296465834E-2</v>
      </c>
      <c r="H1832" s="90">
        <v>4.0525916194642964E-2</v>
      </c>
      <c r="I1832" s="90">
        <v>4.1127653327206269E-2</v>
      </c>
      <c r="J1832" s="90">
        <v>4.1207727651551465E-2</v>
      </c>
    </row>
    <row r="1833" spans="3:10" x14ac:dyDescent="0.25">
      <c r="C1833" s="82">
        <v>3.588313203427354E-3</v>
      </c>
      <c r="D1833" s="89">
        <v>5.9810403025563315E-3</v>
      </c>
      <c r="E1833" s="89">
        <v>8.4586954938586749E-3</v>
      </c>
      <c r="F1833" s="89">
        <v>1.072473743370142E-2</v>
      </c>
      <c r="G1833" s="90">
        <v>1.2634338133892517E-2</v>
      </c>
      <c r="H1833" s="90">
        <v>1.4071804004460104E-2</v>
      </c>
      <c r="I1833" s="90">
        <v>1.50867509962624E-2</v>
      </c>
      <c r="J1833" s="90">
        <v>1.5679860630279836E-2</v>
      </c>
    </row>
    <row r="1834" spans="3:10" x14ac:dyDescent="0.25">
      <c r="C1834" s="82">
        <v>2.8993522187308138E-3</v>
      </c>
      <c r="D1834" s="89">
        <v>4.7243254294372216E-3</v>
      </c>
      <c r="E1834" s="89">
        <v>6.6090616389260374E-3</v>
      </c>
      <c r="F1834" s="89">
        <v>8.3755575469004456E-3</v>
      </c>
      <c r="G1834" s="90">
        <v>9.9675567080871434E-3</v>
      </c>
      <c r="H1834" s="90">
        <v>1.1344864300204571E-2</v>
      </c>
      <c r="I1834" s="90">
        <v>1.2584232768954616E-2</v>
      </c>
      <c r="J1834" s="90">
        <v>1.3703802226793054E-2</v>
      </c>
    </row>
    <row r="1835" spans="3:10" x14ac:dyDescent="0.25">
      <c r="C1835" s="82">
        <v>1.1367251467179512E-2</v>
      </c>
      <c r="D1835" s="89">
        <v>1.7234583568192276E-2</v>
      </c>
      <c r="E1835" s="89">
        <v>2.247177060600614E-2</v>
      </c>
      <c r="F1835" s="89">
        <v>2.6675177966395177E-2</v>
      </c>
      <c r="G1835" s="90">
        <v>2.9895586325774031E-2</v>
      </c>
      <c r="H1835" s="90">
        <v>3.2162323710745032E-2</v>
      </c>
      <c r="I1835" s="90">
        <v>3.3751385126466277E-2</v>
      </c>
      <c r="J1835" s="90">
        <v>3.469265452776938E-2</v>
      </c>
    </row>
    <row r="1836" spans="3:10" x14ac:dyDescent="0.25">
      <c r="C1836" s="82">
        <v>4.4839372400498675E-3</v>
      </c>
      <c r="D1836" s="89">
        <v>5.8215488606055306E-3</v>
      </c>
      <c r="E1836" s="89">
        <v>6.8896353368528345E-3</v>
      </c>
      <c r="F1836" s="89">
        <v>7.7204392439590274E-3</v>
      </c>
      <c r="G1836" s="90">
        <v>8.392903044154354E-3</v>
      </c>
      <c r="H1836" s="90">
        <v>8.9373302696718563E-3</v>
      </c>
      <c r="I1836" s="90">
        <v>9.4421503046601581E-3</v>
      </c>
      <c r="J1836" s="90">
        <v>9.9285717864600331E-3</v>
      </c>
    </row>
    <row r="1837" spans="3:10" x14ac:dyDescent="0.25">
      <c r="C1837" s="82">
        <v>4.8085200711649101E-3</v>
      </c>
      <c r="D1837" s="89">
        <v>6.6539846151562176E-3</v>
      </c>
      <c r="E1837" s="89">
        <v>8.4206239148884657E-3</v>
      </c>
      <c r="F1837" s="89">
        <v>1.0051773053701876E-2</v>
      </c>
      <c r="G1837" s="90">
        <v>1.1555358245125458E-2</v>
      </c>
      <c r="H1837" s="90">
        <v>1.2900843132620484E-2</v>
      </c>
      <c r="I1837" s="90">
        <v>1.4165163188562379E-2</v>
      </c>
      <c r="J1837" s="90">
        <v>1.5347577309391828E-2</v>
      </c>
    </row>
    <row r="1838" spans="3:10" x14ac:dyDescent="0.25">
      <c r="C1838" s="82">
        <v>2.4169085534926551E-3</v>
      </c>
      <c r="D1838" s="89">
        <v>4.6492707501736043E-3</v>
      </c>
      <c r="E1838" s="89">
        <v>7.2257272074103228E-3</v>
      </c>
      <c r="F1838" s="89">
        <v>9.7644914384209108E-3</v>
      </c>
      <c r="G1838" s="90">
        <v>1.205593133591127E-2</v>
      </c>
      <c r="H1838" s="90">
        <v>1.3974201598500621E-2</v>
      </c>
      <c r="I1838" s="90">
        <v>1.5581864481887213E-2</v>
      </c>
      <c r="J1838" s="90">
        <v>1.6892414225999113E-2</v>
      </c>
    </row>
    <row r="1839" spans="3:10" x14ac:dyDescent="0.25">
      <c r="C1839" s="82">
        <v>3.9750183376226343E-2</v>
      </c>
      <c r="D1839" s="89">
        <v>4.813531363889368E-2</v>
      </c>
      <c r="E1839" s="89">
        <v>5.3699576110418604E-2</v>
      </c>
      <c r="F1839" s="89">
        <v>5.7195940765323534E-2</v>
      </c>
      <c r="G1839" s="90">
        <v>5.9384344500019594E-2</v>
      </c>
      <c r="H1839" s="90">
        <v>6.0424844986594582E-2</v>
      </c>
      <c r="I1839" s="90">
        <v>6.0740157549796982E-2</v>
      </c>
      <c r="J1839" s="90">
        <v>6.0224728179540277E-2</v>
      </c>
    </row>
    <row r="1840" spans="3:10" x14ac:dyDescent="0.25">
      <c r="C1840" s="82">
        <v>6.0142350843577552E-2</v>
      </c>
      <c r="D1840" s="89">
        <v>6.0015152429752569E-2</v>
      </c>
      <c r="E1840" s="89">
        <v>5.7462072553339669E-2</v>
      </c>
      <c r="F1840" s="89">
        <v>5.4199094499236343E-2</v>
      </c>
      <c r="G1840" s="90">
        <v>5.1023501116052104E-2</v>
      </c>
      <c r="H1840" s="90">
        <v>4.7907988754028782E-2</v>
      </c>
      <c r="I1840" s="90">
        <v>4.5026535679546419E-2</v>
      </c>
      <c r="J1840" s="90">
        <v>4.2173715092156346E-2</v>
      </c>
    </row>
    <row r="1841" spans="3:10" x14ac:dyDescent="0.25">
      <c r="C1841" s="82">
        <v>3.1642344057199498E-2</v>
      </c>
      <c r="D1841" s="89">
        <v>3.6094885146403952E-2</v>
      </c>
      <c r="E1841" s="89">
        <v>3.8177826842685079E-2</v>
      </c>
      <c r="F1841" s="89">
        <v>3.8967450167819162E-2</v>
      </c>
      <c r="G1841" s="90">
        <v>3.9276777398910626E-2</v>
      </c>
      <c r="H1841" s="90">
        <v>3.9334080157170513E-2</v>
      </c>
      <c r="I1841" s="90">
        <v>3.9443355239226909E-2</v>
      </c>
      <c r="J1841" s="90">
        <v>3.9509525867903052E-2</v>
      </c>
    </row>
    <row r="1842" spans="3:10" x14ac:dyDescent="0.25">
      <c r="C1842" s="82">
        <v>2.2312090427186727E-2</v>
      </c>
      <c r="D1842" s="89">
        <v>2.1484909433545318E-2</v>
      </c>
      <c r="E1842" s="89">
        <v>2.0387069012459166E-2</v>
      </c>
      <c r="F1842" s="89">
        <v>1.9380154808507938E-2</v>
      </c>
      <c r="G1842" s="90">
        <v>1.857761184980412E-2</v>
      </c>
      <c r="H1842" s="90">
        <v>1.7878158627884121E-2</v>
      </c>
      <c r="I1842" s="90">
        <v>1.7307674498138734E-2</v>
      </c>
      <c r="J1842" s="90">
        <v>1.67809401964218E-2</v>
      </c>
    </row>
    <row r="1843" spans="3:10" x14ac:dyDescent="0.25">
      <c r="C1843" s="82">
        <v>2.6227780084381532E-2</v>
      </c>
      <c r="D1843" s="89">
        <v>3.0512925165251285E-2</v>
      </c>
      <c r="E1843" s="89">
        <v>3.3364167126762254E-2</v>
      </c>
      <c r="F1843" s="89">
        <v>3.5278309994742366E-2</v>
      </c>
      <c r="G1843" s="90">
        <v>3.6691438443031348E-2</v>
      </c>
      <c r="H1843" s="90">
        <v>3.7686283797114688E-2</v>
      </c>
      <c r="I1843" s="90">
        <v>3.8535965488402532E-2</v>
      </c>
      <c r="J1843" s="90">
        <v>3.9196178819469657E-2</v>
      </c>
    </row>
    <row r="1844" spans="3:10" x14ac:dyDescent="0.25">
      <c r="C1844" s="82">
        <v>8.0941906707394425E-3</v>
      </c>
      <c r="D1844" s="89">
        <v>1.2020478416186592E-2</v>
      </c>
      <c r="E1844" s="89">
        <v>1.5242867648406461E-2</v>
      </c>
      <c r="F1844" s="89">
        <v>1.7542717003993714E-2</v>
      </c>
      <c r="G1844" s="90">
        <v>1.9051401540335824E-2</v>
      </c>
      <c r="H1844" s="90">
        <v>1.9883583546012589E-2</v>
      </c>
      <c r="I1844" s="90">
        <v>2.0290868429416398E-2</v>
      </c>
      <c r="J1844" s="90">
        <v>2.0353702057821874E-2</v>
      </c>
    </row>
    <row r="1845" spans="3:10" x14ac:dyDescent="0.25">
      <c r="C1845" s="82">
        <v>6.5494012201316912E-2</v>
      </c>
      <c r="D1845" s="89">
        <v>6.6079155799549635E-2</v>
      </c>
      <c r="E1845" s="89">
        <v>6.5173161377067232E-2</v>
      </c>
      <c r="F1845" s="89">
        <v>6.3872577258406726E-2</v>
      </c>
      <c r="G1845" s="90">
        <v>6.2685883546524448E-2</v>
      </c>
      <c r="H1845" s="90">
        <v>6.1420886501996126E-2</v>
      </c>
      <c r="I1845" s="90">
        <v>6.0257496985553591E-2</v>
      </c>
      <c r="J1845" s="90">
        <v>5.8926156209473245E-2</v>
      </c>
    </row>
    <row r="1846" spans="3:10" x14ac:dyDescent="0.25">
      <c r="C1846" s="82">
        <v>5.0050012830188916E-3</v>
      </c>
      <c r="D1846" s="89">
        <v>8.1813702497245486E-3</v>
      </c>
      <c r="E1846" s="89">
        <v>1.1357663137396445E-2</v>
      </c>
      <c r="F1846" s="89">
        <v>1.4192841658030966E-2</v>
      </c>
      <c r="G1846" s="90">
        <v>1.6593885252169864E-2</v>
      </c>
      <c r="H1846" s="90">
        <v>1.8508920364741381E-2</v>
      </c>
      <c r="I1846" s="90">
        <v>2.007332828798997E-2</v>
      </c>
      <c r="J1846" s="90">
        <v>2.1311593394834676E-2</v>
      </c>
    </row>
    <row r="1847" spans="3:10" x14ac:dyDescent="0.25">
      <c r="C1847" s="82">
        <v>6.1950024618185788E-3</v>
      </c>
      <c r="D1847" s="89">
        <v>8.0279724995845504E-3</v>
      </c>
      <c r="E1847" s="89">
        <v>9.5703798145794858E-3</v>
      </c>
      <c r="F1847" s="89">
        <v>1.0809099115137293E-2</v>
      </c>
      <c r="G1847" s="90">
        <v>1.1796771075855953E-2</v>
      </c>
      <c r="H1847" s="90">
        <v>1.2538672732114241E-2</v>
      </c>
      <c r="I1847" s="90">
        <v>1.3141639753942181E-2</v>
      </c>
      <c r="J1847" s="90">
        <v>1.3630243812951671E-2</v>
      </c>
    </row>
    <row r="1848" spans="3:10" x14ac:dyDescent="0.25">
      <c r="C1848" s="82">
        <v>2.7454734097003032E-2</v>
      </c>
      <c r="D1848" s="89">
        <v>2.6929156762088343E-2</v>
      </c>
      <c r="E1848" s="89">
        <v>2.6067699902490471E-2</v>
      </c>
      <c r="F1848" s="89">
        <v>2.5180108513466394E-2</v>
      </c>
      <c r="G1848" s="90">
        <v>2.4399639391435676E-2</v>
      </c>
      <c r="H1848" s="90">
        <v>2.3640985529007896E-2</v>
      </c>
      <c r="I1848" s="90">
        <v>2.2998422639318894E-2</v>
      </c>
      <c r="J1848" s="90">
        <v>2.240799924538079E-2</v>
      </c>
    </row>
    <row r="1849" spans="3:10" x14ac:dyDescent="0.25">
      <c r="C1849" s="82">
        <v>4.6497708650728945E-3</v>
      </c>
      <c r="D1849" s="89">
        <v>7.3075927526195916E-3</v>
      </c>
      <c r="E1849" s="89">
        <v>1.0044941369303551E-2</v>
      </c>
      <c r="F1849" s="89">
        <v>1.2599100151176398E-2</v>
      </c>
      <c r="G1849" s="90">
        <v>1.4842468802153621E-2</v>
      </c>
      <c r="H1849" s="90">
        <v>1.6658516970009408E-2</v>
      </c>
      <c r="I1849" s="90">
        <v>1.8115333569798608E-2</v>
      </c>
      <c r="J1849" s="90">
        <v>1.9213527870750619E-2</v>
      </c>
    </row>
    <row r="1850" spans="3:10" x14ac:dyDescent="0.25">
      <c r="C1850" s="82">
        <v>2.6794630358594434E-3</v>
      </c>
      <c r="D1850" s="89">
        <v>4.6579914037917555E-3</v>
      </c>
      <c r="E1850" s="89">
        <v>6.79844724814423E-3</v>
      </c>
      <c r="F1850" s="89">
        <v>8.8530900763071647E-3</v>
      </c>
      <c r="G1850" s="90">
        <v>1.0713481812156322E-2</v>
      </c>
      <c r="H1850" s="90">
        <v>1.2305940880653551E-2</v>
      </c>
      <c r="I1850" s="90">
        <v>1.3693997587952806E-2</v>
      </c>
      <c r="J1850" s="90">
        <v>1.4882375300047788E-2</v>
      </c>
    </row>
    <row r="1851" spans="3:10" x14ac:dyDescent="0.25">
      <c r="C1851" s="82">
        <v>6.2981131984375044E-3</v>
      </c>
      <c r="D1851" s="89">
        <v>1.1128321310448644E-2</v>
      </c>
      <c r="E1851" s="89">
        <v>1.594278995382652E-2</v>
      </c>
      <c r="F1851" s="89">
        <v>2.001845912609743E-2</v>
      </c>
      <c r="G1851" s="90">
        <v>2.319109727095716E-2</v>
      </c>
      <c r="H1851" s="90">
        <v>2.5465921230185238E-2</v>
      </c>
      <c r="I1851" s="90">
        <v>2.7124219338177793E-2</v>
      </c>
      <c r="J1851" s="90">
        <v>2.8270150026353035E-2</v>
      </c>
    </row>
    <row r="1852" spans="3:10" x14ac:dyDescent="0.25">
      <c r="C1852" s="82">
        <v>1.0204125163436771E-2</v>
      </c>
      <c r="D1852" s="89">
        <v>1.4291277857153006E-2</v>
      </c>
      <c r="E1852" s="89">
        <v>1.8252040590442779E-2</v>
      </c>
      <c r="F1852" s="89">
        <v>2.1893686376625823E-2</v>
      </c>
      <c r="G1852" s="90">
        <v>2.5161394627998972E-2</v>
      </c>
      <c r="H1852" s="90">
        <v>2.7923312027211763E-2</v>
      </c>
      <c r="I1852" s="90">
        <v>3.0288218250294676E-2</v>
      </c>
      <c r="J1852" s="90">
        <v>3.2201281143751682E-2</v>
      </c>
    </row>
    <row r="1853" spans="3:10" x14ac:dyDescent="0.25">
      <c r="C1853" s="82">
        <v>8.9846290224710773E-2</v>
      </c>
      <c r="D1853" s="89">
        <v>8.3979899475577408E-2</v>
      </c>
      <c r="E1853" s="89">
        <v>7.7743788616152443E-2</v>
      </c>
      <c r="F1853" s="89">
        <v>7.2515316292669982E-2</v>
      </c>
      <c r="G1853" s="90">
        <v>6.8674612701441415E-2</v>
      </c>
      <c r="H1853" s="90">
        <v>6.5776844691824557E-2</v>
      </c>
      <c r="I1853" s="90">
        <v>6.3804794732839662E-2</v>
      </c>
      <c r="J1853" s="90">
        <v>6.2267596392046938E-2</v>
      </c>
    </row>
    <row r="1854" spans="3:10" x14ac:dyDescent="0.25">
      <c r="C1854" s="82">
        <v>3.1184411921956973E-3</v>
      </c>
      <c r="D1854" s="89">
        <v>5.4521428156681859E-3</v>
      </c>
      <c r="E1854" s="89">
        <v>8.0469091604317873E-3</v>
      </c>
      <c r="F1854" s="89">
        <v>1.0609122982641519E-2</v>
      </c>
      <c r="G1854" s="90">
        <v>1.2984706913399258E-2</v>
      </c>
      <c r="H1854" s="90">
        <v>1.5055387368193621E-2</v>
      </c>
      <c r="I1854" s="90">
        <v>1.6875265590834541E-2</v>
      </c>
      <c r="J1854" s="90">
        <v>1.8434445336023977E-2</v>
      </c>
    </row>
    <row r="1855" spans="3:10" x14ac:dyDescent="0.25">
      <c r="C1855" s="82">
        <v>6.7471167405641477E-2</v>
      </c>
      <c r="D1855" s="89">
        <v>7.5182543884522862E-2</v>
      </c>
      <c r="E1855" s="89">
        <v>7.8424571720042455E-2</v>
      </c>
      <c r="F1855" s="89">
        <v>7.9407522114833276E-2</v>
      </c>
      <c r="G1855" s="90">
        <v>7.9641834672885284E-2</v>
      </c>
      <c r="H1855" s="90">
        <v>7.9440122541147032E-2</v>
      </c>
      <c r="I1855" s="90">
        <v>7.9293958969618925E-2</v>
      </c>
      <c r="J1855" s="90">
        <v>7.8908470013534612E-2</v>
      </c>
    </row>
    <row r="1856" spans="3:10" x14ac:dyDescent="0.25">
      <c r="C1856" s="82">
        <v>7.2253584026913589E-3</v>
      </c>
      <c r="D1856" s="89">
        <v>1.2817455739482132E-2</v>
      </c>
      <c r="E1856" s="89">
        <v>1.8568114130175624E-2</v>
      </c>
      <c r="F1856" s="89">
        <v>2.3649117711092679E-2</v>
      </c>
      <c r="G1856" s="90">
        <v>2.7795300708575797E-2</v>
      </c>
      <c r="H1856" s="90">
        <v>3.0911072065395801E-2</v>
      </c>
      <c r="I1856" s="90">
        <v>3.3244334190360117E-2</v>
      </c>
      <c r="J1856" s="90">
        <v>3.4855034279285248E-2</v>
      </c>
    </row>
    <row r="1857" spans="3:10" x14ac:dyDescent="0.25">
      <c r="C1857" s="82">
        <v>2.0840002496507293E-2</v>
      </c>
      <c r="D1857" s="89">
        <v>2.3468925031254164E-2</v>
      </c>
      <c r="E1857" s="89">
        <v>2.5151268859250311E-2</v>
      </c>
      <c r="F1857" s="89">
        <v>2.6230516110028895E-2</v>
      </c>
      <c r="G1857" s="90">
        <v>2.6971138051277533E-2</v>
      </c>
      <c r="H1857" s="90">
        <v>2.7388287013880974E-2</v>
      </c>
      <c r="I1857" s="90">
        <v>2.7660933026652332E-2</v>
      </c>
      <c r="J1857" s="90">
        <v>2.7760643635768675E-2</v>
      </c>
    </row>
    <row r="1858" spans="3:10" x14ac:dyDescent="0.25">
      <c r="C1858" s="82">
        <v>1.9790440942150312E-2</v>
      </c>
      <c r="D1858" s="89">
        <v>1.9979276857660929E-2</v>
      </c>
      <c r="E1858" s="89">
        <v>1.966880390750024E-2</v>
      </c>
      <c r="F1858" s="89">
        <v>1.9137293167116674E-2</v>
      </c>
      <c r="G1858" s="90">
        <v>1.8525143497108824E-2</v>
      </c>
      <c r="H1858" s="90">
        <v>1.7795768945492053E-2</v>
      </c>
      <c r="I1858" s="90">
        <v>1.7045610762769177E-2</v>
      </c>
      <c r="J1858" s="90">
        <v>1.6255449801754005E-2</v>
      </c>
    </row>
    <row r="1859" spans="3:10" x14ac:dyDescent="0.25">
      <c r="C1859" s="82">
        <v>3.0950826684993021E-2</v>
      </c>
      <c r="D1859" s="89">
        <v>2.9570585851163043E-2</v>
      </c>
      <c r="E1859" s="89">
        <v>2.8177512667452956E-2</v>
      </c>
      <c r="F1859" s="89">
        <v>2.7106207527833118E-2</v>
      </c>
      <c r="G1859" s="90">
        <v>2.644609563871551E-2</v>
      </c>
      <c r="H1859" s="90">
        <v>2.6033812474377093E-2</v>
      </c>
      <c r="I1859" s="90">
        <v>2.5901542412492904E-2</v>
      </c>
      <c r="J1859" s="90">
        <v>2.5915607965486483E-2</v>
      </c>
    </row>
    <row r="1860" spans="3:10" x14ac:dyDescent="0.25">
      <c r="C1860" s="82">
        <v>2.8992767908294366E-2</v>
      </c>
      <c r="D1860" s="89">
        <v>3.0060486348818735E-2</v>
      </c>
      <c r="E1860" s="89">
        <v>3.0533963033421322E-2</v>
      </c>
      <c r="F1860" s="89">
        <v>3.086820477542904E-2</v>
      </c>
      <c r="G1860" s="90">
        <v>3.1318128358516578E-2</v>
      </c>
      <c r="H1860" s="90">
        <v>3.1829491342269783E-2</v>
      </c>
      <c r="I1860" s="90">
        <v>3.2540695443788001E-2</v>
      </c>
      <c r="J1860" s="90">
        <v>3.3347079189711033E-2</v>
      </c>
    </row>
    <row r="1861" spans="3:10" x14ac:dyDescent="0.25">
      <c r="C1861" s="82">
        <v>1.2735608332931405E-2</v>
      </c>
      <c r="D1861" s="89">
        <v>1.5580683202740059E-2</v>
      </c>
      <c r="E1861" s="89">
        <v>1.7771869293104779E-2</v>
      </c>
      <c r="F1861" s="89">
        <v>1.9410971070479469E-2</v>
      </c>
      <c r="G1861" s="90">
        <v>2.06405535368922E-2</v>
      </c>
      <c r="H1861" s="90">
        <v>2.1466180358472458E-2</v>
      </c>
      <c r="I1861" s="90">
        <v>2.2043436966208113E-2</v>
      </c>
      <c r="J1861" s="90">
        <v>2.2378376081017146E-2</v>
      </c>
    </row>
    <row r="1862" spans="3:10" x14ac:dyDescent="0.25">
      <c r="C1862" s="82">
        <v>5.1825523966623016E-2</v>
      </c>
      <c r="D1862" s="89">
        <v>4.6332138591550963E-2</v>
      </c>
      <c r="E1862" s="89">
        <v>4.1310425969722099E-2</v>
      </c>
      <c r="F1862" s="89">
        <v>3.7393044242644349E-2</v>
      </c>
      <c r="G1862" s="90">
        <v>3.4644913616199369E-2</v>
      </c>
      <c r="H1862" s="90">
        <v>3.2744533455380941E-2</v>
      </c>
      <c r="I1862" s="90">
        <v>3.1636115274270335E-2</v>
      </c>
      <c r="J1862" s="90">
        <v>3.1069668971872119E-2</v>
      </c>
    </row>
    <row r="1863" spans="3:10" x14ac:dyDescent="0.25">
      <c r="C1863" s="82">
        <v>2.7543242205479287E-3</v>
      </c>
      <c r="D1863" s="89">
        <v>5.3011620134411803E-3</v>
      </c>
      <c r="E1863" s="89">
        <v>8.3366241327873219E-3</v>
      </c>
      <c r="F1863" s="89">
        <v>1.1457205325251168E-2</v>
      </c>
      <c r="G1863" s="90">
        <v>1.4411303602216817E-2</v>
      </c>
      <c r="H1863" s="90">
        <v>1.7022654667568402E-2</v>
      </c>
      <c r="I1863" s="90">
        <v>1.9340426543733653E-2</v>
      </c>
      <c r="J1863" s="90">
        <v>2.1362151141408808E-2</v>
      </c>
    </row>
    <row r="1864" spans="3:10" x14ac:dyDescent="0.25">
      <c r="C1864" s="82">
        <v>5.6421512296929453E-2</v>
      </c>
      <c r="D1864" s="89">
        <v>6.1032964428950294E-2</v>
      </c>
      <c r="E1864" s="89">
        <v>6.2601968646751022E-2</v>
      </c>
      <c r="F1864" s="89">
        <v>6.2755417388495008E-2</v>
      </c>
      <c r="G1864" s="90">
        <v>6.248517215534747E-2</v>
      </c>
      <c r="H1864" s="90">
        <v>6.1880537921672987E-2</v>
      </c>
      <c r="I1864" s="90">
        <v>6.1230787439123552E-2</v>
      </c>
      <c r="J1864" s="90">
        <v>6.026655590129628E-2</v>
      </c>
    </row>
    <row r="1865" spans="3:10" x14ac:dyDescent="0.25">
      <c r="C1865" s="82">
        <v>7.1994924381056827E-2</v>
      </c>
      <c r="D1865" s="89">
        <v>7.1382250859800406E-2</v>
      </c>
      <c r="E1865" s="89">
        <v>6.8623049000394329E-2</v>
      </c>
      <c r="F1865" s="89">
        <v>6.519823875233699E-2</v>
      </c>
      <c r="G1865" s="90">
        <v>6.1788614582889867E-2</v>
      </c>
      <c r="H1865" s="90">
        <v>5.828284658729832E-2</v>
      </c>
      <c r="I1865" s="90">
        <v>5.4906313533081695E-2</v>
      </c>
      <c r="J1865" s="90">
        <v>5.1451444991883422E-2</v>
      </c>
    </row>
    <row r="1866" spans="3:10" x14ac:dyDescent="0.25">
      <c r="C1866" s="82">
        <v>1.6992385218625207E-2</v>
      </c>
      <c r="D1866" s="89">
        <v>2.411932847875475E-2</v>
      </c>
      <c r="E1866" s="89">
        <v>2.9980659870799852E-2</v>
      </c>
      <c r="F1866" s="89">
        <v>3.4287219060684646E-2</v>
      </c>
      <c r="G1866" s="90">
        <v>3.7250134907890683E-2</v>
      </c>
      <c r="H1866" s="90">
        <v>3.9000307386802623E-2</v>
      </c>
      <c r="I1866" s="90">
        <v>3.995138659617694E-2</v>
      </c>
      <c r="J1866" s="90">
        <v>4.020481735742807E-2</v>
      </c>
    </row>
    <row r="1867" spans="3:10" x14ac:dyDescent="0.25">
      <c r="C1867" s="82">
        <v>4.6893239838154219E-3</v>
      </c>
      <c r="D1867" s="89">
        <v>6.6620793289479162E-3</v>
      </c>
      <c r="E1867" s="89">
        <v>8.4399067720780201E-3</v>
      </c>
      <c r="F1867" s="89">
        <v>9.9380688902426535E-3</v>
      </c>
      <c r="G1867" s="90">
        <v>1.11823729826793E-2</v>
      </c>
      <c r="H1867" s="90">
        <v>1.2178612731296215E-2</v>
      </c>
      <c r="I1867" s="90">
        <v>1.3036793062990994E-2</v>
      </c>
      <c r="J1867" s="90">
        <v>1.3788637283084715E-2</v>
      </c>
    </row>
    <row r="1868" spans="3:10" x14ac:dyDescent="0.25">
      <c r="C1868" s="82">
        <v>1.1692437263372352E-2</v>
      </c>
      <c r="D1868" s="89">
        <v>1.6272610850072616E-2</v>
      </c>
      <c r="E1868" s="89">
        <v>1.9998133084480393E-2</v>
      </c>
      <c r="F1868" s="89">
        <v>2.2779763081589272E-2</v>
      </c>
      <c r="G1868" s="90">
        <v>2.4799889782134914E-2</v>
      </c>
      <c r="H1868" s="90">
        <v>2.6136018353100192E-2</v>
      </c>
      <c r="I1868" s="90">
        <v>2.7023405950528087E-2</v>
      </c>
      <c r="J1868" s="90">
        <v>2.7473662649026658E-2</v>
      </c>
    </row>
    <row r="1869" spans="3:10" x14ac:dyDescent="0.25">
      <c r="C1869" s="82">
        <v>6.1621833281573996E-3</v>
      </c>
      <c r="D1869" s="89">
        <v>1.0127865787554705E-2</v>
      </c>
      <c r="E1869" s="89">
        <v>1.4185122085071158E-2</v>
      </c>
      <c r="F1869" s="89">
        <v>1.791484161936539E-2</v>
      </c>
      <c r="G1869" s="90">
        <v>2.1161708601661135E-2</v>
      </c>
      <c r="H1869" s="90">
        <v>2.3788063488533108E-2</v>
      </c>
      <c r="I1869" s="90">
        <v>2.5879758311339908E-2</v>
      </c>
      <c r="J1869" s="90">
        <v>2.7381066249884439E-2</v>
      </c>
    </row>
    <row r="1870" spans="3:10" x14ac:dyDescent="0.25">
      <c r="C1870" s="82">
        <v>1.0137173679785923E-2</v>
      </c>
      <c r="D1870" s="89">
        <v>1.2580443554820377E-2</v>
      </c>
      <c r="E1870" s="89">
        <v>1.4346638691965927E-2</v>
      </c>
      <c r="F1870" s="89">
        <v>1.5532315120677173E-2</v>
      </c>
      <c r="G1870" s="90">
        <v>1.6297258200838299E-2</v>
      </c>
      <c r="H1870" s="90">
        <v>1.6694279908133328E-2</v>
      </c>
      <c r="I1870" s="90">
        <v>1.6885235430973512E-2</v>
      </c>
      <c r="J1870" s="90">
        <v>1.6903968106837145E-2</v>
      </c>
    </row>
    <row r="1871" spans="3:10" x14ac:dyDescent="0.25">
      <c r="C1871" s="82">
        <v>8.4798897797507197E-3</v>
      </c>
      <c r="D1871" s="89">
        <v>1.5585444099083546E-2</v>
      </c>
      <c r="E1871" s="89">
        <v>2.2978704196926891E-2</v>
      </c>
      <c r="F1871" s="89">
        <v>2.940687453499867E-2</v>
      </c>
      <c r="G1871" s="90">
        <v>3.4416728223397322E-2</v>
      </c>
      <c r="H1871" s="90">
        <v>3.7870552574286183E-2</v>
      </c>
      <c r="I1871" s="90">
        <v>4.010633414732185E-2</v>
      </c>
      <c r="J1871" s="90">
        <v>4.1242364418425249E-2</v>
      </c>
    </row>
    <row r="1872" spans="3:10" x14ac:dyDescent="0.25">
      <c r="C1872" s="82">
        <v>6.0243862298376138E-3</v>
      </c>
      <c r="D1872" s="89">
        <v>9.6914634879335521E-3</v>
      </c>
      <c r="E1872" s="89">
        <v>1.331915875534616E-2</v>
      </c>
      <c r="F1872" s="89">
        <v>1.6500427721217917E-2</v>
      </c>
      <c r="G1872" s="90">
        <v>1.911018592003964E-2</v>
      </c>
      <c r="H1872" s="90">
        <v>2.1081553352560563E-2</v>
      </c>
      <c r="I1872" s="90">
        <v>2.2577208816749388E-2</v>
      </c>
      <c r="J1872" s="90">
        <v>2.3643734650868522E-2</v>
      </c>
    </row>
    <row r="1873" spans="3:10" x14ac:dyDescent="0.25">
      <c r="C1873" s="82">
        <v>4.5516079170512492E-3</v>
      </c>
      <c r="D1873" s="89">
        <v>6.6867025698654397E-3</v>
      </c>
      <c r="E1873" s="89">
        <v>8.7399413427258505E-3</v>
      </c>
      <c r="F1873" s="89">
        <v>1.05671625688139E-2</v>
      </c>
      <c r="G1873" s="90">
        <v>1.2133595883832504E-2</v>
      </c>
      <c r="H1873" s="90">
        <v>1.3396263321239261E-2</v>
      </c>
      <c r="I1873" s="90">
        <v>1.4445632205295557E-2</v>
      </c>
      <c r="J1873" s="90">
        <v>1.5304930757360412E-2</v>
      </c>
    </row>
    <row r="1874" spans="3:10" x14ac:dyDescent="0.25">
      <c r="C1874" s="82">
        <v>3.4519032284386357E-3</v>
      </c>
      <c r="D1874" s="89">
        <v>5.9904801206576283E-3</v>
      </c>
      <c r="E1874" s="89">
        <v>8.6726790994733818E-3</v>
      </c>
      <c r="F1874" s="89">
        <v>1.1142666627176522E-2</v>
      </c>
      <c r="G1874" s="90">
        <v>1.3236421595842495E-2</v>
      </c>
      <c r="H1874" s="90">
        <v>1.4846498818506044E-2</v>
      </c>
      <c r="I1874" s="90">
        <v>1.6042813152418029E-2</v>
      </c>
      <c r="J1874" s="90">
        <v>1.6831161773022379E-2</v>
      </c>
    </row>
    <row r="1875" spans="3:10" x14ac:dyDescent="0.25">
      <c r="C1875" s="82">
        <v>5.7717063251129267E-3</v>
      </c>
      <c r="D1875" s="89">
        <v>8.6525050385788428E-3</v>
      </c>
      <c r="E1875" s="89">
        <v>1.1422532574212236E-2</v>
      </c>
      <c r="F1875" s="89">
        <v>1.3904029500635566E-2</v>
      </c>
      <c r="G1875" s="90">
        <v>1.6091551095513235E-2</v>
      </c>
      <c r="H1875" s="90">
        <v>1.7967699154820643E-2</v>
      </c>
      <c r="I1875" s="90">
        <v>1.9675846028487941E-2</v>
      </c>
      <c r="J1875" s="90">
        <v>2.1249790184875231E-2</v>
      </c>
    </row>
    <row r="1876" spans="3:10" x14ac:dyDescent="0.25">
      <c r="C1876" s="82">
        <v>1.6511437768171169E-2</v>
      </c>
      <c r="D1876" s="89">
        <v>1.8969673086515048E-2</v>
      </c>
      <c r="E1876" s="89">
        <v>2.0678895884771568E-2</v>
      </c>
      <c r="F1876" s="89">
        <v>2.1945749967206576E-2</v>
      </c>
      <c r="G1876" s="90">
        <v>2.3019196929994663E-2</v>
      </c>
      <c r="H1876" s="90">
        <v>2.3929880910390389E-2</v>
      </c>
      <c r="I1876" s="90">
        <v>2.4837679638859175E-2</v>
      </c>
      <c r="J1876" s="90">
        <v>2.5711156363239122E-2</v>
      </c>
    </row>
    <row r="1877" spans="3:10" x14ac:dyDescent="0.25">
      <c r="C1877" s="82">
        <v>8.6619987115118934E-3</v>
      </c>
      <c r="D1877" s="89">
        <v>1.4606950831878561E-2</v>
      </c>
      <c r="E1877" s="89">
        <v>2.0018373642912833E-2</v>
      </c>
      <c r="F1877" s="89">
        <v>2.4072380141473997E-2</v>
      </c>
      <c r="G1877" s="90">
        <v>2.6704641240105308E-2</v>
      </c>
      <c r="H1877" s="90">
        <v>2.804142276579558E-2</v>
      </c>
      <c r="I1877" s="90">
        <v>2.848683545511663E-2</v>
      </c>
      <c r="J1877" s="90">
        <v>2.8216973120322651E-2</v>
      </c>
    </row>
    <row r="1878" spans="3:10" x14ac:dyDescent="0.25">
      <c r="C1878" s="82">
        <v>2.4987407239363907E-2</v>
      </c>
      <c r="D1878" s="89">
        <v>3.3163675338698677E-2</v>
      </c>
      <c r="E1878" s="89">
        <v>3.8627023042623963E-2</v>
      </c>
      <c r="F1878" s="89">
        <v>4.1678795013227361E-2</v>
      </c>
      <c r="G1878" s="90">
        <v>4.3064152651566052E-2</v>
      </c>
      <c r="H1878" s="90">
        <v>4.3172782040341369E-2</v>
      </c>
      <c r="I1878" s="90">
        <v>4.2534522101301597E-2</v>
      </c>
      <c r="J1878" s="90">
        <v>4.1237929227891386E-2</v>
      </c>
    </row>
    <row r="1879" spans="3:10" x14ac:dyDescent="0.25">
      <c r="C1879" s="82">
        <v>2.0659936140532682E-3</v>
      </c>
      <c r="D1879" s="89">
        <v>4.0187854418214496E-3</v>
      </c>
      <c r="E1879" s="89">
        <v>6.2373889958056098E-3</v>
      </c>
      <c r="F1879" s="89">
        <v>8.3224041676966815E-3</v>
      </c>
      <c r="G1879" s="90">
        <v>1.0044208706788236E-2</v>
      </c>
      <c r="H1879" s="90">
        <v>1.1282215138088024E-2</v>
      </c>
      <c r="I1879" s="90">
        <v>1.2103033963637046E-2</v>
      </c>
      <c r="J1879" s="90">
        <v>1.2551825460527875E-2</v>
      </c>
    </row>
    <row r="1880" spans="3:10" x14ac:dyDescent="0.25">
      <c r="C1880" s="82">
        <v>3.275278735222222E-3</v>
      </c>
      <c r="D1880" s="89">
        <v>5.8952002029877063E-3</v>
      </c>
      <c r="E1880" s="89">
        <v>8.9172911906652778E-3</v>
      </c>
      <c r="F1880" s="89">
        <v>1.1993476880858238E-2</v>
      </c>
      <c r="G1880" s="90">
        <v>1.4904488237280382E-2</v>
      </c>
      <c r="H1880" s="90">
        <v>1.746339731022966E-2</v>
      </c>
      <c r="I1880" s="90">
        <v>1.9684291042255178E-2</v>
      </c>
      <c r="J1880" s="90">
        <v>2.1513549960434437E-2</v>
      </c>
    </row>
    <row r="1881" spans="3:10" x14ac:dyDescent="0.25">
      <c r="C1881" s="82">
        <v>1.8872766115000293E-2</v>
      </c>
      <c r="D1881" s="89">
        <v>2.1414691123720478E-2</v>
      </c>
      <c r="E1881" s="89">
        <v>2.3041053250324357E-2</v>
      </c>
      <c r="F1881" s="89">
        <v>2.412691033584553E-2</v>
      </c>
      <c r="G1881" s="90">
        <v>2.4987609308884259E-2</v>
      </c>
      <c r="H1881" s="90">
        <v>2.5699827778984628E-2</v>
      </c>
      <c r="I1881" s="90">
        <v>2.6476331593573293E-2</v>
      </c>
      <c r="J1881" s="90">
        <v>2.7317331132710607E-2</v>
      </c>
    </row>
    <row r="1882" spans="3:10" x14ac:dyDescent="0.25">
      <c r="C1882" s="82">
        <v>3.1927696328624036E-2</v>
      </c>
      <c r="D1882" s="89">
        <v>3.0174607535509702E-2</v>
      </c>
      <c r="E1882" s="89">
        <v>2.8980713328101766E-2</v>
      </c>
      <c r="F1882" s="89">
        <v>2.8306871917081478E-2</v>
      </c>
      <c r="G1882" s="90">
        <v>2.8061724818602949E-2</v>
      </c>
      <c r="H1882" s="90">
        <v>2.7993912567408359E-2</v>
      </c>
      <c r="I1882" s="90">
        <v>2.8107231170956062E-2</v>
      </c>
      <c r="J1882" s="90">
        <v>2.8245369775106121E-2</v>
      </c>
    </row>
    <row r="1883" spans="3:10" x14ac:dyDescent="0.25">
      <c r="C1883" s="82">
        <v>7.4872002880848373E-2</v>
      </c>
      <c r="D1883" s="89">
        <v>7.5939071535389632E-2</v>
      </c>
      <c r="E1883" s="89">
        <v>7.3137026938789582E-2</v>
      </c>
      <c r="F1883" s="89">
        <v>6.9228730535196861E-2</v>
      </c>
      <c r="G1883" s="90">
        <v>6.5623730668756375E-2</v>
      </c>
      <c r="H1883" s="90">
        <v>6.2474900679272555E-2</v>
      </c>
      <c r="I1883" s="90">
        <v>6.0059120077296045E-2</v>
      </c>
      <c r="J1883" s="90">
        <v>5.8070132866444038E-2</v>
      </c>
    </row>
    <row r="1884" spans="3:10" x14ac:dyDescent="0.25">
      <c r="C1884" s="82">
        <v>1.0484811385038989E-2</v>
      </c>
      <c r="D1884" s="89">
        <v>1.3320171611138566E-2</v>
      </c>
      <c r="E1884" s="89">
        <v>1.5367096069513713E-2</v>
      </c>
      <c r="F1884" s="89">
        <v>1.6697930180457132E-2</v>
      </c>
      <c r="G1884" s="90">
        <v>1.7471985360866742E-2</v>
      </c>
      <c r="H1884" s="90">
        <v>1.7735039616178783E-2</v>
      </c>
      <c r="I1884" s="90">
        <v>1.7650490402385741E-2</v>
      </c>
      <c r="J1884" s="90">
        <v>1.725161852161318E-2</v>
      </c>
    </row>
    <row r="1885" spans="3:10" x14ac:dyDescent="0.25">
      <c r="C1885" s="82">
        <v>2.9224409313432797E-2</v>
      </c>
      <c r="D1885" s="89">
        <v>3.07069028056721E-2</v>
      </c>
      <c r="E1885" s="89">
        <v>3.1581043295407354E-2</v>
      </c>
      <c r="F1885" s="89">
        <v>3.2251059745597853E-2</v>
      </c>
      <c r="G1885" s="90">
        <v>3.2959204377233056E-2</v>
      </c>
      <c r="H1885" s="90">
        <v>3.3645418959907705E-2</v>
      </c>
      <c r="I1885" s="90">
        <v>3.4459523722414578E-2</v>
      </c>
      <c r="J1885" s="90">
        <v>3.5294478828659333E-2</v>
      </c>
    </row>
    <row r="1886" spans="3:10" x14ac:dyDescent="0.25">
      <c r="C1886" s="82">
        <v>7.0377789543351832E-2</v>
      </c>
      <c r="D1886" s="89">
        <v>6.6856102087290398E-2</v>
      </c>
      <c r="E1886" s="89">
        <v>6.1840490751495787E-2</v>
      </c>
      <c r="F1886" s="89">
        <v>5.7076835974363568E-2</v>
      </c>
      <c r="G1886" s="90">
        <v>5.3220370257128856E-2</v>
      </c>
      <c r="H1886" s="90">
        <v>5.0081958902713532E-2</v>
      </c>
      <c r="I1886" s="90">
        <v>4.771739483793612E-2</v>
      </c>
      <c r="J1886" s="90">
        <v>4.5800485422941864E-2</v>
      </c>
    </row>
    <row r="1887" spans="3:10" x14ac:dyDescent="0.25">
      <c r="C1887" s="82">
        <v>4.1426720838469962E-3</v>
      </c>
      <c r="D1887" s="89">
        <v>7.2984069850687214E-3</v>
      </c>
      <c r="E1887" s="89">
        <v>1.0776586058605682E-2</v>
      </c>
      <c r="F1887" s="89">
        <v>1.4186244614266284E-2</v>
      </c>
      <c r="G1887" s="90">
        <v>1.7355657997424237E-2</v>
      </c>
      <c r="H1887" s="90">
        <v>2.0166260848405618E-2</v>
      </c>
      <c r="I1887" s="90">
        <v>2.2715221004749469E-2</v>
      </c>
      <c r="J1887" s="90">
        <v>2.499204503061677E-2</v>
      </c>
    </row>
    <row r="1888" spans="3:10" x14ac:dyDescent="0.25">
      <c r="C1888" s="82">
        <v>3.3936159604134361E-2</v>
      </c>
      <c r="D1888" s="89">
        <v>3.337736197248535E-2</v>
      </c>
      <c r="E1888" s="89">
        <v>3.2032854455328705E-2</v>
      </c>
      <c r="F1888" s="89">
        <v>3.0658470100508095E-2</v>
      </c>
      <c r="G1888" s="90">
        <v>2.9595625792263033E-2</v>
      </c>
      <c r="H1888" s="90">
        <v>2.8788722712186042E-2</v>
      </c>
      <c r="I1888" s="90">
        <v>2.8332340918112219E-2</v>
      </c>
      <c r="J1888" s="90">
        <v>2.809837077005636E-2</v>
      </c>
    </row>
    <row r="1889" spans="3:10" x14ac:dyDescent="0.25">
      <c r="C1889" s="82">
        <v>8.4659224248408507E-3</v>
      </c>
      <c r="D1889" s="89">
        <v>1.0633625562622376E-2</v>
      </c>
      <c r="E1889" s="89">
        <v>1.2199502185833338E-2</v>
      </c>
      <c r="F1889" s="89">
        <v>1.3228819660629791E-2</v>
      </c>
      <c r="G1889" s="90">
        <v>1.385835989667881E-2</v>
      </c>
      <c r="H1889" s="90">
        <v>1.4139479086071828E-2</v>
      </c>
      <c r="I1889" s="90">
        <v>1.4214695720797463E-2</v>
      </c>
      <c r="J1889" s="90">
        <v>1.4113915061977922E-2</v>
      </c>
    </row>
    <row r="1890" spans="3:10" x14ac:dyDescent="0.25">
      <c r="C1890" s="82">
        <v>2.064891593644091E-3</v>
      </c>
      <c r="D1890" s="89">
        <v>3.9699910780622094E-3</v>
      </c>
      <c r="E1890" s="89">
        <v>6.0643867161436129E-3</v>
      </c>
      <c r="F1890" s="89">
        <v>7.9404905998869922E-3</v>
      </c>
      <c r="G1890" s="90">
        <v>9.376148103748469E-3</v>
      </c>
      <c r="H1890" s="90">
        <v>1.0266752483584524E-2</v>
      </c>
      <c r="I1890" s="90">
        <v>1.0691121166719057E-2</v>
      </c>
      <c r="J1890" s="90">
        <v>1.071582168521871E-2</v>
      </c>
    </row>
    <row r="1891" spans="3:10" x14ac:dyDescent="0.25">
      <c r="C1891" s="82">
        <v>3.839346405959428E-3</v>
      </c>
      <c r="D1891" s="89">
        <v>5.3862291954945036E-3</v>
      </c>
      <c r="E1891" s="89">
        <v>6.6811079817348119E-3</v>
      </c>
      <c r="F1891" s="89">
        <v>7.6646458250230502E-3</v>
      </c>
      <c r="G1891" s="90">
        <v>8.3685583761639523E-3</v>
      </c>
      <c r="H1891" s="90">
        <v>8.8034781232930615E-3</v>
      </c>
      <c r="I1891" s="90">
        <v>9.0511253113999424E-3</v>
      </c>
      <c r="J1891" s="90">
        <v>9.1332521175677087E-3</v>
      </c>
    </row>
    <row r="1892" spans="3:10" x14ac:dyDescent="0.25">
      <c r="C1892" s="82">
        <v>1.4998721211625579E-2</v>
      </c>
      <c r="D1892" s="89">
        <v>1.9968787777579891E-2</v>
      </c>
      <c r="E1892" s="89">
        <v>2.3721262312016295E-2</v>
      </c>
      <c r="F1892" s="89">
        <v>2.6300571036119044E-2</v>
      </c>
      <c r="G1892" s="90">
        <v>2.7984594487797845E-2</v>
      </c>
      <c r="H1892" s="90">
        <v>2.8883982057149898E-2</v>
      </c>
      <c r="I1892" s="90">
        <v>2.9274096996798778E-2</v>
      </c>
      <c r="J1892" s="90">
        <v>2.9188650191984761E-2</v>
      </c>
    </row>
    <row r="1893" spans="3:10" x14ac:dyDescent="0.25">
      <c r="C1893" s="82">
        <v>6.2373661277170438E-3</v>
      </c>
      <c r="D1893" s="89">
        <v>9.9516847755812474E-3</v>
      </c>
      <c r="E1893" s="89">
        <v>1.3354045420836912E-2</v>
      </c>
      <c r="F1893" s="89">
        <v>1.6042912401512843E-2</v>
      </c>
      <c r="G1893" s="90">
        <v>1.797782670803276E-2</v>
      </c>
      <c r="H1893" s="90">
        <v>1.9184226790741103E-2</v>
      </c>
      <c r="I1893" s="90">
        <v>1.9880024456931902E-2</v>
      </c>
      <c r="J1893" s="90">
        <v>2.0154051986331599E-2</v>
      </c>
    </row>
    <row r="1894" spans="3:10" x14ac:dyDescent="0.25">
      <c r="C1894" s="82">
        <v>1.7088527863195913E-3</v>
      </c>
      <c r="D1894" s="89">
        <v>3.1349862505098383E-3</v>
      </c>
      <c r="E1894" s="89">
        <v>4.7412297581474741E-3</v>
      </c>
      <c r="F1894" s="89">
        <v>6.2899369898529759E-3</v>
      </c>
      <c r="G1894" s="90">
        <v>7.6372926636033766E-3</v>
      </c>
      <c r="H1894" s="90">
        <v>8.6875351824454439E-3</v>
      </c>
      <c r="I1894" s="90">
        <v>9.4721925187762519E-3</v>
      </c>
      <c r="J1894" s="90">
        <v>1.0005890823030371E-2</v>
      </c>
    </row>
    <row r="1895" spans="3:10" x14ac:dyDescent="0.25">
      <c r="C1895" s="82">
        <v>5.9353621591088325E-3</v>
      </c>
      <c r="D1895" s="89">
        <v>8.8063586287114495E-3</v>
      </c>
      <c r="E1895" s="89">
        <v>1.1559110248755453E-2</v>
      </c>
      <c r="F1895" s="89">
        <v>1.3955804970476184E-2</v>
      </c>
      <c r="G1895" s="90">
        <v>1.5915338038760531E-2</v>
      </c>
      <c r="H1895" s="90">
        <v>1.7359867245147563E-2</v>
      </c>
      <c r="I1895" s="90">
        <v>1.8394866069651669E-2</v>
      </c>
      <c r="J1895" s="90">
        <v>1.9041603733420509E-2</v>
      </c>
    </row>
    <row r="1896" spans="3:10" x14ac:dyDescent="0.25">
      <c r="C1896" s="82">
        <v>6.276971433397679E-3</v>
      </c>
      <c r="D1896" s="89">
        <v>8.6778332978913585E-3</v>
      </c>
      <c r="E1896" s="89">
        <v>1.1010738260280709E-2</v>
      </c>
      <c r="F1896" s="89">
        <v>1.3228091072115226E-2</v>
      </c>
      <c r="G1896" s="90">
        <v>1.5357108454500702E-2</v>
      </c>
      <c r="H1896" s="90">
        <v>1.7362950966370704E-2</v>
      </c>
      <c r="I1896" s="90">
        <v>1.9345245331942634E-2</v>
      </c>
      <c r="J1896" s="90">
        <v>2.1293312987761721E-2</v>
      </c>
    </row>
    <row r="1897" spans="3:10" x14ac:dyDescent="0.25">
      <c r="C1897" s="82">
        <v>1.3854363641375628E-2</v>
      </c>
      <c r="D1897" s="89">
        <v>1.746597734425993E-2</v>
      </c>
      <c r="E1897" s="89">
        <v>2.0244263528620202E-2</v>
      </c>
      <c r="F1897" s="89">
        <v>2.2234512478393614E-2</v>
      </c>
      <c r="G1897" s="90">
        <v>2.3580520071555047E-2</v>
      </c>
      <c r="H1897" s="90">
        <v>2.4290505800035968E-2</v>
      </c>
      <c r="I1897" s="90">
        <v>2.4548179901098036E-2</v>
      </c>
      <c r="J1897" s="90">
        <v>2.4366209834922874E-2</v>
      </c>
    </row>
    <row r="1898" spans="3:10" x14ac:dyDescent="0.25">
      <c r="C1898" s="82">
        <v>1.5047327627935906E-2</v>
      </c>
      <c r="D1898" s="89">
        <v>2.0306659675850838E-2</v>
      </c>
      <c r="E1898" s="89">
        <v>2.3998861926941072E-2</v>
      </c>
      <c r="F1898" s="89">
        <v>2.6233669906687417E-2</v>
      </c>
      <c r="G1898" s="90">
        <v>2.7434153789028037E-2</v>
      </c>
      <c r="H1898" s="90">
        <v>2.7830676411709183E-2</v>
      </c>
      <c r="I1898" s="90">
        <v>2.7762718096435848E-2</v>
      </c>
      <c r="J1898" s="90">
        <v>2.7294868695600067E-2</v>
      </c>
    </row>
    <row r="1899" spans="3:10" x14ac:dyDescent="0.25">
      <c r="C1899" s="82">
        <v>1.4399842190256166E-2</v>
      </c>
      <c r="D1899" s="89">
        <v>1.7967132333668204E-2</v>
      </c>
      <c r="E1899" s="89">
        <v>2.0481119392090935E-2</v>
      </c>
      <c r="F1899" s="89">
        <v>2.2138298720966884E-2</v>
      </c>
      <c r="G1899" s="90">
        <v>2.3238319842700087E-2</v>
      </c>
      <c r="H1899" s="90">
        <v>2.3908142837889234E-2</v>
      </c>
      <c r="I1899" s="90">
        <v>2.4402007232550624E-2</v>
      </c>
      <c r="J1899" s="90">
        <v>2.4765320303202876E-2</v>
      </c>
    </row>
    <row r="1900" spans="3:10" x14ac:dyDescent="0.25">
      <c r="C1900" s="82">
        <v>3.562485921408956E-2</v>
      </c>
      <c r="D1900" s="89">
        <v>3.8746311351328028E-2</v>
      </c>
      <c r="E1900" s="89">
        <v>3.9832290698716577E-2</v>
      </c>
      <c r="F1900" s="89">
        <v>3.9967680914896671E-2</v>
      </c>
      <c r="G1900" s="90">
        <v>3.9855509306333671E-2</v>
      </c>
      <c r="H1900" s="90">
        <v>3.9628088879993612E-2</v>
      </c>
      <c r="I1900" s="90">
        <v>3.9545243047352283E-2</v>
      </c>
      <c r="J1900" s="90">
        <v>3.9504760070363389E-2</v>
      </c>
    </row>
    <row r="1901" spans="3:10" x14ac:dyDescent="0.25">
      <c r="C1901" s="82">
        <v>4.4304043762021595E-3</v>
      </c>
      <c r="D1901" s="89">
        <v>7.2205579367140603E-3</v>
      </c>
      <c r="E1901" s="89">
        <v>1.0058205753401632E-2</v>
      </c>
      <c r="F1901" s="89">
        <v>1.2639654995104254E-2</v>
      </c>
      <c r="G1901" s="90">
        <v>1.4844019258478506E-2</v>
      </c>
      <c r="H1901" s="90">
        <v>1.6573330271322666E-2</v>
      </c>
      <c r="I1901" s="90">
        <v>1.7904714088245035E-2</v>
      </c>
      <c r="J1901" s="90">
        <v>1.8835505555859066E-2</v>
      </c>
    </row>
    <row r="1902" spans="3:10" x14ac:dyDescent="0.25">
      <c r="C1902" s="82">
        <v>1.5852684349287834E-2</v>
      </c>
      <c r="D1902" s="89">
        <v>1.9896346706826089E-2</v>
      </c>
      <c r="E1902" s="89">
        <v>2.2717003851964006E-2</v>
      </c>
      <c r="F1902" s="89">
        <v>2.4619280393197114E-2</v>
      </c>
      <c r="G1902" s="90">
        <v>2.5988066176061274E-2</v>
      </c>
      <c r="H1902" s="90">
        <v>2.6965778813685875E-2</v>
      </c>
      <c r="I1902" s="90">
        <v>2.7804158411930329E-2</v>
      </c>
      <c r="J1902" s="90">
        <v>2.8505762778957357E-2</v>
      </c>
    </row>
    <row r="1903" spans="3:10" x14ac:dyDescent="0.25">
      <c r="C1903" s="82">
        <v>5.9737173671256888E-2</v>
      </c>
      <c r="D1903" s="89">
        <v>5.8077490435711261E-2</v>
      </c>
      <c r="E1903" s="89">
        <v>5.4683829151188135E-2</v>
      </c>
      <c r="F1903" s="89">
        <v>5.1256607745710683E-2</v>
      </c>
      <c r="G1903" s="90">
        <v>4.8533190020712255E-2</v>
      </c>
      <c r="H1903" s="90">
        <v>4.6444432381063709E-2</v>
      </c>
      <c r="I1903" s="90">
        <v>4.5100134672402481E-2</v>
      </c>
      <c r="J1903" s="90">
        <v>4.4219577886555894E-2</v>
      </c>
    </row>
    <row r="1904" spans="3:10" x14ac:dyDescent="0.25">
      <c r="C1904" s="82">
        <v>3.119972810081189E-2</v>
      </c>
      <c r="D1904" s="89">
        <v>3.4526977403641496E-2</v>
      </c>
      <c r="E1904" s="89">
        <v>3.567662592891821E-2</v>
      </c>
      <c r="F1904" s="89">
        <v>3.5536110398632539E-2</v>
      </c>
      <c r="G1904" s="90">
        <v>3.475002491121245E-2</v>
      </c>
      <c r="H1904" s="90">
        <v>3.3490600318228127E-2</v>
      </c>
      <c r="I1904" s="90">
        <v>3.2046173683919724E-2</v>
      </c>
      <c r="J1904" s="90">
        <v>3.0400082831064736E-2</v>
      </c>
    </row>
    <row r="1905" spans="3:10" x14ac:dyDescent="0.25">
      <c r="C1905" s="82">
        <v>3.1891720287711513E-2</v>
      </c>
      <c r="D1905" s="89">
        <v>3.4242402770310001E-2</v>
      </c>
      <c r="E1905" s="89">
        <v>3.5555275720163378E-2</v>
      </c>
      <c r="F1905" s="89">
        <v>3.644675493160103E-2</v>
      </c>
      <c r="G1905" s="90">
        <v>3.7313573608569878E-2</v>
      </c>
      <c r="H1905" s="90">
        <v>3.8159990466483822E-2</v>
      </c>
      <c r="I1905" s="90">
        <v>3.9192690556097441E-2</v>
      </c>
      <c r="J1905" s="90">
        <v>4.0308122472903322E-2</v>
      </c>
    </row>
    <row r="1906" spans="3:10" x14ac:dyDescent="0.25">
      <c r="C1906" s="82">
        <v>2.7468238829607343E-3</v>
      </c>
      <c r="D1906" s="89">
        <v>4.6297077500040158E-3</v>
      </c>
      <c r="E1906" s="89">
        <v>6.7007484368336945E-3</v>
      </c>
      <c r="F1906" s="89">
        <v>8.7537165314588508E-3</v>
      </c>
      <c r="G1906" s="90">
        <v>1.0671386312949767E-2</v>
      </c>
      <c r="H1906" s="90">
        <v>1.2341378363237166E-2</v>
      </c>
      <c r="I1906" s="90">
        <v>1.3781086989309549E-2</v>
      </c>
      <c r="J1906" s="90">
        <v>1.4955428557681004E-2</v>
      </c>
    </row>
    <row r="1907" spans="3:10" x14ac:dyDescent="0.25">
      <c r="C1907" s="82">
        <v>5.2176386042836545E-3</v>
      </c>
      <c r="D1907" s="89">
        <v>8.0764613350392256E-3</v>
      </c>
      <c r="E1907" s="89">
        <v>1.0859514463247498E-2</v>
      </c>
      <c r="F1907" s="89">
        <v>1.3313982132766741E-2</v>
      </c>
      <c r="G1907" s="90">
        <v>1.5369999368489554E-2</v>
      </c>
      <c r="H1907" s="90">
        <v>1.6965798189097204E-2</v>
      </c>
      <c r="I1907" s="90">
        <v>1.8205478036961487E-2</v>
      </c>
      <c r="J1907" s="90">
        <v>1.9096664364076091E-2</v>
      </c>
    </row>
    <row r="1908" spans="3:10" x14ac:dyDescent="0.25">
      <c r="C1908" s="82">
        <v>3.3682696022838184E-3</v>
      </c>
      <c r="D1908" s="89">
        <v>5.603309801287629E-3</v>
      </c>
      <c r="E1908" s="89">
        <v>8.0643900100382093E-3</v>
      </c>
      <c r="F1908" s="89">
        <v>1.0478932691443484E-2</v>
      </c>
      <c r="G1908" s="90">
        <v>1.2663367596176362E-2</v>
      </c>
      <c r="H1908" s="90">
        <v>1.4451408745125042E-2</v>
      </c>
      <c r="I1908" s="90">
        <v>1.5857871231553543E-2</v>
      </c>
      <c r="J1908" s="90">
        <v>1.6864472874188387E-2</v>
      </c>
    </row>
    <row r="1909" spans="3:10" x14ac:dyDescent="0.25">
      <c r="C1909" s="82">
        <v>4.6687785281167788E-3</v>
      </c>
      <c r="D1909" s="89">
        <v>6.7418902531726716E-3</v>
      </c>
      <c r="E1909" s="89">
        <v>8.602856234943548E-3</v>
      </c>
      <c r="F1909" s="89">
        <v>1.0141218709140155E-2</v>
      </c>
      <c r="G1909" s="90">
        <v>1.1376397724179553E-2</v>
      </c>
      <c r="H1909" s="90">
        <v>1.2315196560920918E-2</v>
      </c>
      <c r="I1909" s="90">
        <v>1.307029523467064E-2</v>
      </c>
      <c r="J1909" s="90">
        <v>1.3670989126288608E-2</v>
      </c>
    </row>
    <row r="1910" spans="3:10" x14ac:dyDescent="0.25">
      <c r="C1910" s="82">
        <v>3.4241698065050244E-2</v>
      </c>
      <c r="D1910" s="89">
        <v>3.7414235233038787E-2</v>
      </c>
      <c r="E1910" s="89">
        <v>3.8593570452874794E-2</v>
      </c>
      <c r="F1910" s="89">
        <v>3.8626161798648771E-2</v>
      </c>
      <c r="G1910" s="90">
        <v>3.8083028942928768E-2</v>
      </c>
      <c r="H1910" s="90">
        <v>3.7055777831246521E-2</v>
      </c>
      <c r="I1910" s="90">
        <v>3.5801338800471434E-2</v>
      </c>
      <c r="J1910" s="90">
        <v>3.4269129801795382E-2</v>
      </c>
    </row>
    <row r="1911" spans="3:10" x14ac:dyDescent="0.25">
      <c r="C1911" s="82">
        <v>1.5459758455159471E-2</v>
      </c>
      <c r="D1911" s="89">
        <v>2.1700529145326091E-2</v>
      </c>
      <c r="E1911" s="89">
        <v>2.7204213218783864E-2</v>
      </c>
      <c r="F1911" s="89">
        <v>3.1835896566104138E-2</v>
      </c>
      <c r="G1911" s="90">
        <v>3.5778826822965508E-2</v>
      </c>
      <c r="H1911" s="90">
        <v>3.9069582111893389E-2</v>
      </c>
      <c r="I1911" s="90">
        <v>4.1991595274200426E-2</v>
      </c>
      <c r="J1911" s="90">
        <v>4.4502991290601132E-2</v>
      </c>
    </row>
    <row r="1912" spans="3:10" x14ac:dyDescent="0.25">
      <c r="C1912" s="82">
        <v>9.4746995266425608E-3</v>
      </c>
      <c r="D1912" s="89">
        <v>1.4366493814329083E-2</v>
      </c>
      <c r="E1912" s="89">
        <v>1.8777477261654695E-2</v>
      </c>
      <c r="F1912" s="89">
        <v>2.2336950994942505E-2</v>
      </c>
      <c r="G1912" s="90">
        <v>2.5061232522758527E-2</v>
      </c>
      <c r="H1912" s="90">
        <v>2.6976421445304519E-2</v>
      </c>
      <c r="I1912" s="90">
        <v>2.8337540048163554E-2</v>
      </c>
      <c r="J1912" s="90">
        <v>2.9201220282052721E-2</v>
      </c>
    </row>
    <row r="1913" spans="3:10" x14ac:dyDescent="0.25">
      <c r="C1913" s="82">
        <v>5.2504381897962298E-2</v>
      </c>
      <c r="D1913" s="89">
        <v>5.4267640407800494E-2</v>
      </c>
      <c r="E1913" s="89">
        <v>5.3879327378399677E-2</v>
      </c>
      <c r="F1913" s="89">
        <v>5.2697568327467491E-2</v>
      </c>
      <c r="G1913" s="90">
        <v>5.1452931625866095E-2</v>
      </c>
      <c r="H1913" s="90">
        <v>5.0159332892302233E-2</v>
      </c>
      <c r="I1913" s="90">
        <v>4.9047279285467711E-2</v>
      </c>
      <c r="J1913" s="90">
        <v>4.7930100237576247E-2</v>
      </c>
    </row>
    <row r="1914" spans="3:10" x14ac:dyDescent="0.25">
      <c r="C1914" s="82">
        <v>5.7882964695757447E-3</v>
      </c>
      <c r="D1914" s="89">
        <v>8.6337839724161883E-3</v>
      </c>
      <c r="E1914" s="89">
        <v>1.1215139543043665E-2</v>
      </c>
      <c r="F1914" s="89">
        <v>1.336875240168392E-2</v>
      </c>
      <c r="G1914" s="90">
        <v>1.5136194148130137E-2</v>
      </c>
      <c r="H1914" s="90">
        <v>1.654914284740773E-2</v>
      </c>
      <c r="I1914" s="90">
        <v>1.7775235254770663E-2</v>
      </c>
      <c r="J1914" s="90">
        <v>1.8864987592842396E-2</v>
      </c>
    </row>
    <row r="1915" spans="3:10" x14ac:dyDescent="0.25">
      <c r="C1915" s="82">
        <v>7.940239840646764E-3</v>
      </c>
      <c r="D1915" s="89">
        <v>1.0524323233151384E-2</v>
      </c>
      <c r="E1915" s="89">
        <v>1.2559788827108726E-2</v>
      </c>
      <c r="F1915" s="89">
        <v>1.4064441136180139E-2</v>
      </c>
      <c r="G1915" s="90">
        <v>1.5167859705344792E-2</v>
      </c>
      <c r="H1915" s="90">
        <v>1.5918205957705975E-2</v>
      </c>
      <c r="I1915" s="90">
        <v>1.6465758210394942E-2</v>
      </c>
      <c r="J1915" s="90">
        <v>1.6836380625725979E-2</v>
      </c>
    </row>
    <row r="1916" spans="3:10" x14ac:dyDescent="0.25">
      <c r="C1916" s="82">
        <v>3.0255458766692972E-2</v>
      </c>
      <c r="D1916" s="89">
        <v>3.3817545255734244E-2</v>
      </c>
      <c r="E1916" s="89">
        <v>3.517557259187052E-2</v>
      </c>
      <c r="F1916" s="89">
        <v>3.5386134940219013E-2</v>
      </c>
      <c r="G1916" s="90">
        <v>3.5212698839075782E-2</v>
      </c>
      <c r="H1916" s="90">
        <v>3.4883184628919525E-2</v>
      </c>
      <c r="I1916" s="90">
        <v>3.4698859056801028E-2</v>
      </c>
      <c r="J1916" s="90">
        <v>3.4611656749514254E-2</v>
      </c>
    </row>
    <row r="1917" spans="3:10" x14ac:dyDescent="0.25">
      <c r="C1917" s="82">
        <v>5.3176792585049315E-3</v>
      </c>
      <c r="D1917" s="89">
        <v>9.2966418466811137E-3</v>
      </c>
      <c r="E1917" s="89">
        <v>1.313542144695487E-2</v>
      </c>
      <c r="F1917" s="89">
        <v>1.6212083089753287E-2</v>
      </c>
      <c r="G1917" s="90">
        <v>1.8410040873000216E-2</v>
      </c>
      <c r="H1917" s="90">
        <v>1.9779301958547438E-2</v>
      </c>
      <c r="I1917" s="90">
        <v>2.0594546607064477E-2</v>
      </c>
      <c r="J1917" s="90">
        <v>2.0985334846634271E-2</v>
      </c>
    </row>
    <row r="1918" spans="3:10" x14ac:dyDescent="0.25">
      <c r="C1918" s="82">
        <v>1.278196668722647E-3</v>
      </c>
      <c r="D1918" s="89">
        <v>2.8377507163076655E-3</v>
      </c>
      <c r="E1918" s="89">
        <v>4.9072679225661726E-3</v>
      </c>
      <c r="F1918" s="89">
        <v>7.1878528458255674E-3</v>
      </c>
      <c r="G1918" s="90">
        <v>9.4347675941543942E-3</v>
      </c>
      <c r="H1918" s="90">
        <v>1.1453385038011091E-2</v>
      </c>
      <c r="I1918" s="90">
        <v>1.3212423439764396E-2</v>
      </c>
      <c r="J1918" s="90">
        <v>1.4662336692309829E-2</v>
      </c>
    </row>
    <row r="1919" spans="3:10" x14ac:dyDescent="0.25">
      <c r="C1919" s="82">
        <v>2.2570113294807174E-2</v>
      </c>
      <c r="D1919" s="89">
        <v>2.9156065851501618E-2</v>
      </c>
      <c r="E1919" s="89">
        <v>3.398152283702878E-2</v>
      </c>
      <c r="F1919" s="89">
        <v>3.7291586693377371E-2</v>
      </c>
      <c r="G1919" s="90">
        <v>3.9559324288065002E-2</v>
      </c>
      <c r="H1919" s="90">
        <v>4.0957033255224977E-2</v>
      </c>
      <c r="I1919" s="90">
        <v>4.1853575725475482E-2</v>
      </c>
      <c r="J1919" s="90">
        <v>4.2250424790654162E-2</v>
      </c>
    </row>
    <row r="1920" spans="3:10" x14ac:dyDescent="0.25">
      <c r="C1920" s="82">
        <v>3.531480462475358E-2</v>
      </c>
      <c r="D1920" s="89">
        <v>4.1753422329349997E-2</v>
      </c>
      <c r="E1920" s="89">
        <v>4.587973217168121E-2</v>
      </c>
      <c r="F1920" s="89">
        <v>4.8466039756936127E-2</v>
      </c>
      <c r="G1920" s="90">
        <v>5.0228008279465289E-2</v>
      </c>
      <c r="H1920" s="90">
        <v>5.1359578631120291E-2</v>
      </c>
      <c r="I1920" s="90">
        <v>5.2271005901222488E-2</v>
      </c>
      <c r="J1920" s="90">
        <v>5.2905286023732345E-2</v>
      </c>
    </row>
    <row r="1921" spans="3:10" x14ac:dyDescent="0.25">
      <c r="C1921" s="82">
        <v>4.2804852122037872E-3</v>
      </c>
      <c r="D1921" s="89">
        <v>6.8328941796613725E-3</v>
      </c>
      <c r="E1921" s="89">
        <v>9.1226356111406733E-3</v>
      </c>
      <c r="F1921" s="89">
        <v>1.0894263761215802E-2</v>
      </c>
      <c r="G1921" s="90">
        <v>1.2155438390050111E-2</v>
      </c>
      <c r="H1921" s="90">
        <v>1.295087584307549E-2</v>
      </c>
      <c r="I1921" s="90">
        <v>1.3440822431393969E-2</v>
      </c>
      <c r="J1921" s="90">
        <v>1.3686623341211016E-2</v>
      </c>
    </row>
    <row r="1922" spans="3:10" x14ac:dyDescent="0.25">
      <c r="C1922" s="82">
        <v>4.6644293328363456E-3</v>
      </c>
      <c r="D1922" s="89">
        <v>6.9995302628959553E-3</v>
      </c>
      <c r="E1922" s="89">
        <v>9.1319103286744956E-3</v>
      </c>
      <c r="F1922" s="89">
        <v>1.0878668252208226E-2</v>
      </c>
      <c r="G1922" s="90">
        <v>1.2221333727854982E-2</v>
      </c>
      <c r="H1922" s="90">
        <v>1.3146092903019015E-2</v>
      </c>
      <c r="I1922" s="90">
        <v>1.3763272635107201E-2</v>
      </c>
      <c r="J1922" s="90">
        <v>1.4101391850475009E-2</v>
      </c>
    </row>
    <row r="1923" spans="3:10" x14ac:dyDescent="0.25">
      <c r="C1923" s="82">
        <v>1.2257452292807957E-2</v>
      </c>
      <c r="D1923" s="89">
        <v>1.6789548773408793E-2</v>
      </c>
      <c r="E1923" s="89">
        <v>2.0157920548896952E-2</v>
      </c>
      <c r="F1923" s="89">
        <v>2.2431988860894033E-2</v>
      </c>
      <c r="G1923" s="90">
        <v>2.3947854758873295E-2</v>
      </c>
      <c r="H1923" s="90">
        <v>2.4881004739022244E-2</v>
      </c>
      <c r="I1923" s="90">
        <v>2.5508161916197356E-2</v>
      </c>
      <c r="J1923" s="90">
        <v>2.586352888031903E-2</v>
      </c>
    </row>
    <row r="1924" spans="3:10" x14ac:dyDescent="0.25">
      <c r="C1924" s="82">
        <v>4.466555656481329E-3</v>
      </c>
      <c r="D1924" s="89">
        <v>6.8779465597385535E-3</v>
      </c>
      <c r="E1924" s="89">
        <v>9.2770886859398684E-3</v>
      </c>
      <c r="F1924" s="89">
        <v>1.1473176616759791E-2</v>
      </c>
      <c r="G1924" s="90">
        <v>1.3420212132305594E-2</v>
      </c>
      <c r="H1924" s="90">
        <v>1.5077788019723454E-2</v>
      </c>
      <c r="I1924" s="90">
        <v>1.6555092085419713E-2</v>
      </c>
      <c r="J1924" s="90">
        <v>1.7879708764670918E-2</v>
      </c>
    </row>
    <row r="1925" spans="3:10" x14ac:dyDescent="0.25">
      <c r="C1925" s="82">
        <v>4.3261856633840991E-3</v>
      </c>
      <c r="D1925" s="89">
        <v>6.6440482008106542E-3</v>
      </c>
      <c r="E1925" s="89">
        <v>8.8124857513173626E-3</v>
      </c>
      <c r="F1925" s="89">
        <v>1.0650440626571544E-2</v>
      </c>
      <c r="G1925" s="90">
        <v>1.2140169260101129E-2</v>
      </c>
      <c r="H1925" s="90">
        <v>1.3263580873583593E-2</v>
      </c>
      <c r="I1925" s="90">
        <v>1.4121303705135611E-2</v>
      </c>
      <c r="J1925" s="90">
        <v>1.4730299492505788E-2</v>
      </c>
    </row>
    <row r="1926" spans="3:10" x14ac:dyDescent="0.25">
      <c r="C1926" s="82">
        <v>5.3479173692912683E-3</v>
      </c>
      <c r="D1926" s="89">
        <v>8.8338248675278799E-3</v>
      </c>
      <c r="E1926" s="89">
        <v>1.2490260935981674E-2</v>
      </c>
      <c r="F1926" s="89">
        <v>1.6001693851693585E-2</v>
      </c>
      <c r="G1926" s="90">
        <v>1.9287954220117996E-2</v>
      </c>
      <c r="H1926" s="90">
        <v>2.2288011469340986E-2</v>
      </c>
      <c r="I1926" s="90">
        <v>2.5149400399577901E-2</v>
      </c>
      <c r="J1926" s="90">
        <v>2.788549474146931E-2</v>
      </c>
    </row>
    <row r="1927" spans="3:10" x14ac:dyDescent="0.25">
      <c r="C1927" s="82">
        <v>1.3937003795262991E-2</v>
      </c>
      <c r="D1927" s="89">
        <v>1.8755447629057159E-2</v>
      </c>
      <c r="E1927" s="89">
        <v>2.2776390926998461E-2</v>
      </c>
      <c r="F1927" s="89">
        <v>2.6032411911330829E-2</v>
      </c>
      <c r="G1927" s="90">
        <v>2.8775320427017494E-2</v>
      </c>
      <c r="H1927" s="90">
        <v>3.1109072528878762E-2</v>
      </c>
      <c r="I1927" s="90">
        <v>3.3323317162969296E-2</v>
      </c>
      <c r="J1927" s="90">
        <v>3.544386191546671E-2</v>
      </c>
    </row>
    <row r="1928" spans="3:10" x14ac:dyDescent="0.25">
      <c r="C1928" s="82">
        <v>7.2852463100044791E-3</v>
      </c>
      <c r="D1928" s="89">
        <v>1.2200201349139517E-2</v>
      </c>
      <c r="E1928" s="89">
        <v>1.6847540469401717E-2</v>
      </c>
      <c r="F1928" s="89">
        <v>2.0571836857341295E-2</v>
      </c>
      <c r="G1928" s="90">
        <v>2.3269570304011358E-2</v>
      </c>
      <c r="H1928" s="90">
        <v>2.4986844268474244E-2</v>
      </c>
      <c r="I1928" s="90">
        <v>2.6037494692994559E-2</v>
      </c>
      <c r="J1928" s="90">
        <v>2.6558116295770005E-2</v>
      </c>
    </row>
    <row r="1929" spans="3:10" x14ac:dyDescent="0.25">
      <c r="C1929" s="82">
        <v>2.2124219460916039E-3</v>
      </c>
      <c r="D1929" s="89">
        <v>3.6814690098479056E-3</v>
      </c>
      <c r="E1929" s="89">
        <v>5.1787664517353978E-3</v>
      </c>
      <c r="F1929" s="89">
        <v>6.5142059855557242E-3</v>
      </c>
      <c r="G1929" s="90">
        <v>7.6098578097801703E-3</v>
      </c>
      <c r="H1929" s="90">
        <v>8.4213806221779385E-3</v>
      </c>
      <c r="I1929" s="90">
        <v>9.0092552370524704E-3</v>
      </c>
      <c r="J1929" s="90">
        <v>9.4002452547513465E-3</v>
      </c>
    </row>
    <row r="1930" spans="3:10" x14ac:dyDescent="0.25">
      <c r="C1930" s="82">
        <v>2.2881677484012902E-2</v>
      </c>
      <c r="D1930" s="89">
        <v>2.804443793118358E-2</v>
      </c>
      <c r="E1930" s="89">
        <v>3.1042065053745637E-2</v>
      </c>
      <c r="F1930" s="89">
        <v>3.2401318889150148E-2</v>
      </c>
      <c r="G1930" s="90">
        <v>3.2759010779770698E-2</v>
      </c>
      <c r="H1930" s="90">
        <v>3.2409341286517811E-2</v>
      </c>
      <c r="I1930" s="90">
        <v>3.1751149657105501E-2</v>
      </c>
      <c r="J1930" s="90">
        <v>3.0858212944434464E-2</v>
      </c>
    </row>
    <row r="1931" spans="3:10" x14ac:dyDescent="0.25">
      <c r="C1931" s="82">
        <v>1.3509851303967891E-2</v>
      </c>
      <c r="D1931" s="89">
        <v>2.070188908081631E-2</v>
      </c>
      <c r="E1931" s="89">
        <v>2.6965601838024104E-2</v>
      </c>
      <c r="F1931" s="89">
        <v>3.1725452955745789E-2</v>
      </c>
      <c r="G1931" s="90">
        <v>3.5058396086523537E-2</v>
      </c>
      <c r="H1931" s="90">
        <v>3.7067169295089415E-2</v>
      </c>
      <c r="I1931" s="90">
        <v>3.8148983702617732E-2</v>
      </c>
      <c r="J1931" s="90">
        <v>3.8405890074944736E-2</v>
      </c>
    </row>
    <row r="1932" spans="3:10" x14ac:dyDescent="0.25">
      <c r="C1932" s="82">
        <v>1.5312192950321648E-3</v>
      </c>
      <c r="D1932" s="89">
        <v>2.8533521338975762E-3</v>
      </c>
      <c r="E1932" s="89">
        <v>4.4203618435082349E-3</v>
      </c>
      <c r="F1932" s="89">
        <v>6.048543214465814E-3</v>
      </c>
      <c r="G1932" s="90">
        <v>7.6247869381743071E-3</v>
      </c>
      <c r="H1932" s="90">
        <v>9.0668561921797078E-3</v>
      </c>
      <c r="I1932" s="90">
        <v>1.0410578228720033E-2</v>
      </c>
      <c r="J1932" s="90">
        <v>1.1668180747712515E-2</v>
      </c>
    </row>
    <row r="1933" spans="3:10" x14ac:dyDescent="0.25">
      <c r="C1933" s="82">
        <v>1.6508133388125776E-2</v>
      </c>
      <c r="D1933" s="89">
        <v>2.2760671490652477E-2</v>
      </c>
      <c r="E1933" s="89">
        <v>2.7681261751566846E-2</v>
      </c>
      <c r="F1933" s="89">
        <v>3.1048746855605994E-2</v>
      </c>
      <c r="G1933" s="90">
        <v>3.3047545265808685E-2</v>
      </c>
      <c r="H1933" s="90">
        <v>3.3783237465180763E-2</v>
      </c>
      <c r="I1933" s="90">
        <v>3.3629117935032579E-2</v>
      </c>
      <c r="J1933" s="90">
        <v>3.2711608082843117E-2</v>
      </c>
    </row>
    <row r="1934" spans="3:10" x14ac:dyDescent="0.25">
      <c r="C1934" s="82">
        <v>1.1417031298729884E-2</v>
      </c>
      <c r="D1934" s="89">
        <v>1.6011242012238067E-2</v>
      </c>
      <c r="E1934" s="89">
        <v>1.9818774507094756E-2</v>
      </c>
      <c r="F1934" s="89">
        <v>2.2666035653198097E-2</v>
      </c>
      <c r="G1934" s="90">
        <v>2.4664739645869807E-2</v>
      </c>
      <c r="H1934" s="90">
        <v>2.5864418714051551E-2</v>
      </c>
      <c r="I1934" s="90">
        <v>2.6513171959713613E-2</v>
      </c>
      <c r="J1934" s="90">
        <v>2.6669106949217897E-2</v>
      </c>
    </row>
    <row r="1935" spans="3:10" x14ac:dyDescent="0.25">
      <c r="C1935" s="82">
        <v>8.9926896569042566E-3</v>
      </c>
      <c r="D1935" s="89">
        <v>1.2352636024583474E-2</v>
      </c>
      <c r="E1935" s="89">
        <v>1.5225463804436469E-2</v>
      </c>
      <c r="F1935" s="89">
        <v>1.7588115486354732E-2</v>
      </c>
      <c r="G1935" s="90">
        <v>1.9580185521166069E-2</v>
      </c>
      <c r="H1935" s="90">
        <v>2.125583278729648E-2</v>
      </c>
      <c r="I1935" s="90">
        <v>2.2811025495400237E-2</v>
      </c>
      <c r="J1935" s="90">
        <v>2.4278736510608898E-2</v>
      </c>
    </row>
    <row r="1936" spans="3:10" x14ac:dyDescent="0.25">
      <c r="C1936" s="82">
        <v>2.9264819972565598E-2</v>
      </c>
      <c r="D1936" s="89">
        <v>3.0928054507561979E-2</v>
      </c>
      <c r="E1936" s="89">
        <v>3.2321915652169853E-2</v>
      </c>
      <c r="F1936" s="89">
        <v>3.3735370138374965E-2</v>
      </c>
      <c r="G1936" s="90">
        <v>3.5346848140452462E-2</v>
      </c>
      <c r="H1936" s="90">
        <v>3.7064618295756753E-2</v>
      </c>
      <c r="I1936" s="90">
        <v>3.9062713111550219E-2</v>
      </c>
      <c r="J1936" s="90">
        <v>4.126560555884249E-2</v>
      </c>
    </row>
    <row r="1937" spans="3:10" x14ac:dyDescent="0.25">
      <c r="C1937" s="82">
        <v>5.9391505207530924E-3</v>
      </c>
      <c r="D1937" s="89">
        <v>8.4672766388914009E-3</v>
      </c>
      <c r="E1937" s="89">
        <v>1.0704575975354381E-2</v>
      </c>
      <c r="F1937" s="89">
        <v>1.2532982141137752E-2</v>
      </c>
      <c r="G1937" s="90">
        <v>1.3990392181664759E-2</v>
      </c>
      <c r="H1937" s="90">
        <v>1.5094114042106144E-2</v>
      </c>
      <c r="I1937" s="90">
        <v>1.5986782665478087E-2</v>
      </c>
      <c r="J1937" s="90">
        <v>1.6704290634951099E-2</v>
      </c>
    </row>
    <row r="1938" spans="3:10" x14ac:dyDescent="0.25">
      <c r="C1938" s="82">
        <v>3.5644778934692777E-3</v>
      </c>
      <c r="D1938" s="89">
        <v>5.9823963084508604E-3</v>
      </c>
      <c r="E1938" s="89">
        <v>8.5337886634291454E-3</v>
      </c>
      <c r="F1938" s="89">
        <v>1.0924897162766118E-2</v>
      </c>
      <c r="G1938" s="90">
        <v>1.3028786967418529E-2</v>
      </c>
      <c r="H1938" s="90">
        <v>1.4762677360617631E-2</v>
      </c>
      <c r="I1938" s="90">
        <v>1.6215229602170273E-2</v>
      </c>
      <c r="J1938" s="90">
        <v>1.740791033547567E-2</v>
      </c>
    </row>
    <row r="1939" spans="3:10" x14ac:dyDescent="0.25">
      <c r="C1939" s="82">
        <v>1.5067497134784582E-2</v>
      </c>
      <c r="D1939" s="89">
        <v>1.8801851607333584E-2</v>
      </c>
      <c r="E1939" s="89">
        <v>2.1474817052134085E-2</v>
      </c>
      <c r="F1939" s="89">
        <v>2.3219777935085579E-2</v>
      </c>
      <c r="G1939" s="90">
        <v>2.4278837211265308E-2</v>
      </c>
      <c r="H1939" s="90">
        <v>2.4732297334520596E-2</v>
      </c>
      <c r="I1939" s="90">
        <v>2.4814150217844926E-2</v>
      </c>
      <c r="J1939" s="90">
        <v>2.456025879628139E-2</v>
      </c>
    </row>
    <row r="1940" spans="3:10" x14ac:dyDescent="0.25">
      <c r="C1940" s="82">
        <v>1.0785748923810487E-3</v>
      </c>
      <c r="D1940" s="89">
        <v>2.0006727126225888E-3</v>
      </c>
      <c r="E1940" s="89">
        <v>3.0942622293845547E-3</v>
      </c>
      <c r="F1940" s="89">
        <v>4.2151121072577851E-3</v>
      </c>
      <c r="G1940" s="90">
        <v>5.257898968326998E-3</v>
      </c>
      <c r="H1940" s="90">
        <v>6.1406425676773825E-3</v>
      </c>
      <c r="I1940" s="90">
        <v>6.8719463669412945E-3</v>
      </c>
      <c r="J1940" s="90">
        <v>7.4550656373539269E-3</v>
      </c>
    </row>
    <row r="1941" spans="3:10" x14ac:dyDescent="0.25">
      <c r="C1941" s="82">
        <v>1.6487201604700474E-2</v>
      </c>
      <c r="D1941" s="89">
        <v>2.3140174121889817E-2</v>
      </c>
      <c r="E1941" s="89">
        <v>2.8672852365939833E-2</v>
      </c>
      <c r="F1941" s="89">
        <v>3.2889947561594378E-2</v>
      </c>
      <c r="G1941" s="90">
        <v>3.6000235516035532E-2</v>
      </c>
      <c r="H1941" s="90">
        <v>3.8089260438492124E-2</v>
      </c>
      <c r="I1941" s="90">
        <v>3.949528944652974E-2</v>
      </c>
      <c r="J1941" s="90">
        <v>4.0243365635136787E-2</v>
      </c>
    </row>
    <row r="1942" spans="3:10" x14ac:dyDescent="0.25">
      <c r="C1942" s="82">
        <v>6.5401785682976101E-3</v>
      </c>
      <c r="D1942" s="89">
        <v>9.186742211288644E-3</v>
      </c>
      <c r="E1942" s="89">
        <v>1.1421581434888467E-2</v>
      </c>
      <c r="F1942" s="89">
        <v>1.3175052106674131E-2</v>
      </c>
      <c r="G1942" s="90">
        <v>1.4540661398778397E-2</v>
      </c>
      <c r="H1942" s="90">
        <v>1.5568648817866603E-2</v>
      </c>
      <c r="I1942" s="90">
        <v>1.6418328208694193E-2</v>
      </c>
      <c r="J1942" s="90">
        <v>1.7125423438841374E-2</v>
      </c>
    </row>
    <row r="1943" spans="3:10" x14ac:dyDescent="0.25">
      <c r="C1943" s="82">
        <v>1.010483332623871E-2</v>
      </c>
      <c r="D1943" s="89">
        <v>1.1930544799808453E-2</v>
      </c>
      <c r="E1943" s="89">
        <v>1.3283864287191697E-2</v>
      </c>
      <c r="F1943" s="89">
        <v>1.430399258516565E-2</v>
      </c>
      <c r="G1943" s="90">
        <v>1.5129420704220128E-2</v>
      </c>
      <c r="H1943" s="90">
        <v>1.5780524103542394E-2</v>
      </c>
      <c r="I1943" s="90">
        <v>1.6377651044663266E-2</v>
      </c>
      <c r="J1943" s="90">
        <v>1.6924223768283019E-2</v>
      </c>
    </row>
    <row r="1944" spans="3:10" x14ac:dyDescent="0.25">
      <c r="C1944" s="82">
        <v>5.4765230676785889E-3</v>
      </c>
      <c r="D1944" s="89">
        <v>8.5905663493729481E-3</v>
      </c>
      <c r="E1944" s="89">
        <v>1.1365143337286977E-2</v>
      </c>
      <c r="F1944" s="89">
        <v>1.3557073920232176E-2</v>
      </c>
      <c r="G1944" s="90">
        <v>1.5219018922855815E-2</v>
      </c>
      <c r="H1944" s="90">
        <v>1.6414420881963852E-2</v>
      </c>
      <c r="I1944" s="90">
        <v>1.7328916159961981E-2</v>
      </c>
      <c r="J1944" s="90">
        <v>1.801165218187346E-2</v>
      </c>
    </row>
    <row r="1945" spans="3:10" x14ac:dyDescent="0.25">
      <c r="C1945" s="82">
        <v>1.3516490392213679E-2</v>
      </c>
      <c r="D1945" s="89">
        <v>1.8399371446487022E-2</v>
      </c>
      <c r="E1945" s="89">
        <v>2.2472118909421454E-2</v>
      </c>
      <c r="F1945" s="89">
        <v>2.5695893827355803E-2</v>
      </c>
      <c r="G1945" s="90">
        <v>2.8284692772572381E-2</v>
      </c>
      <c r="H1945" s="90">
        <v>3.0336829638893597E-2</v>
      </c>
      <c r="I1945" s="90">
        <v>3.2152028583930181E-2</v>
      </c>
      <c r="J1945" s="90">
        <v>3.3784920531063446E-2</v>
      </c>
    </row>
    <row r="1946" spans="3:10" x14ac:dyDescent="0.25">
      <c r="C1946" s="82">
        <v>1.7929349106605357E-2</v>
      </c>
      <c r="D1946" s="89">
        <v>2.0270564038105458E-2</v>
      </c>
      <c r="E1946" s="89">
        <v>2.1778253528919597E-2</v>
      </c>
      <c r="F1946" s="89">
        <v>2.2815475660108216E-2</v>
      </c>
      <c r="G1946" s="90">
        <v>2.3675014438272E-2</v>
      </c>
      <c r="H1946" s="90">
        <v>2.4419601113409795E-2</v>
      </c>
      <c r="I1946" s="90">
        <v>2.5242945216509202E-2</v>
      </c>
      <c r="J1946" s="90">
        <v>2.6141987505417592E-2</v>
      </c>
    </row>
    <row r="1947" spans="3:10" x14ac:dyDescent="0.25">
      <c r="C1947" s="82">
        <v>1.7627442828683317E-2</v>
      </c>
      <c r="D1947" s="89">
        <v>2.044190297723212E-2</v>
      </c>
      <c r="E1947" s="89">
        <v>2.2404831633059591E-2</v>
      </c>
      <c r="F1947" s="89">
        <v>2.3790682477318741E-2</v>
      </c>
      <c r="G1947" s="90">
        <v>2.4850377607115209E-2</v>
      </c>
      <c r="H1947" s="90">
        <v>2.5623556156964964E-2</v>
      </c>
      <c r="I1947" s="90">
        <v>2.63003865808712E-2</v>
      </c>
      <c r="J1947" s="90">
        <v>2.6868419004248863E-2</v>
      </c>
    </row>
    <row r="1948" spans="3:10" x14ac:dyDescent="0.25">
      <c r="C1948" s="82">
        <v>1.0797309147815209E-2</v>
      </c>
      <c r="D1948" s="89">
        <v>1.4435629349798917E-2</v>
      </c>
      <c r="E1948" s="89">
        <v>1.6978739031565888E-2</v>
      </c>
      <c r="F1948" s="89">
        <v>1.8527073739728579E-2</v>
      </c>
      <c r="G1948" s="90">
        <v>1.93998725095775E-2</v>
      </c>
      <c r="H1948" s="90">
        <v>1.9782405895541463E-2</v>
      </c>
      <c r="I1948" s="90">
        <v>1.993545271886291E-2</v>
      </c>
      <c r="J1948" s="90">
        <v>1.9917204403096467E-2</v>
      </c>
    </row>
    <row r="1949" spans="3:10" x14ac:dyDescent="0.25">
      <c r="C1949" s="82">
        <v>8.5741284311911751E-3</v>
      </c>
      <c r="D1949" s="89">
        <v>1.1820020685554817E-2</v>
      </c>
      <c r="E1949" s="89">
        <v>1.4595920756115247E-2</v>
      </c>
      <c r="F1949" s="89">
        <v>1.6843978433462546E-2</v>
      </c>
      <c r="G1949" s="90">
        <v>1.865275641885069E-2</v>
      </c>
      <c r="H1949" s="90">
        <v>2.0024340819920321E-2</v>
      </c>
      <c r="I1949" s="90">
        <v>2.109381041756642E-2</v>
      </c>
      <c r="J1949" s="90">
        <v>2.1844061326433916E-2</v>
      </c>
    </row>
    <row r="1950" spans="3:10" x14ac:dyDescent="0.25">
      <c r="C1950" s="82">
        <v>3.0561598153466926E-3</v>
      </c>
      <c r="D1950" s="89">
        <v>5.8073256516040315E-3</v>
      </c>
      <c r="E1950" s="89">
        <v>8.9513176538462014E-3</v>
      </c>
      <c r="F1950" s="89">
        <v>1.1966993580218551E-2</v>
      </c>
      <c r="G1950" s="90">
        <v>1.4531178902629871E-2</v>
      </c>
      <c r="H1950" s="90">
        <v>1.64462700933828E-2</v>
      </c>
      <c r="I1950" s="90">
        <v>1.7778536241248328E-2</v>
      </c>
      <c r="J1950" s="90">
        <v>1.8568455653555204E-2</v>
      </c>
    </row>
    <row r="1951" spans="3:10" x14ac:dyDescent="0.25">
      <c r="C1951" s="82">
        <v>2.4677569835047781E-2</v>
      </c>
      <c r="D1951" s="89">
        <v>3.0623467911051572E-2</v>
      </c>
      <c r="E1951" s="89">
        <v>3.3874909582396716E-2</v>
      </c>
      <c r="F1951" s="89">
        <v>3.5212047682349826E-2</v>
      </c>
      <c r="G1951" s="90">
        <v>3.5514203837977418E-2</v>
      </c>
      <c r="H1951" s="90">
        <v>3.5183349156836893E-2</v>
      </c>
      <c r="I1951" s="90">
        <v>3.465005761975281E-2</v>
      </c>
      <c r="J1951" s="90">
        <v>3.3944295853430083E-2</v>
      </c>
    </row>
    <row r="1952" spans="3:10" x14ac:dyDescent="0.25">
      <c r="C1952" s="82">
        <v>3.3403135849594486E-2</v>
      </c>
      <c r="D1952" s="89">
        <v>3.3455791187010094E-2</v>
      </c>
      <c r="E1952" s="89">
        <v>3.2877592459461182E-2</v>
      </c>
      <c r="F1952" s="89">
        <v>3.2235955084951209E-2</v>
      </c>
      <c r="G1952" s="90">
        <v>3.179422905834059E-2</v>
      </c>
      <c r="H1952" s="90">
        <v>3.1463677118853735E-2</v>
      </c>
      <c r="I1952" s="90">
        <v>3.1347017139278475E-2</v>
      </c>
      <c r="J1952" s="90">
        <v>3.1315675194722524E-2</v>
      </c>
    </row>
    <row r="1953" spans="3:10" x14ac:dyDescent="0.25">
      <c r="C1953" s="82">
        <v>7.6222540005091138E-3</v>
      </c>
      <c r="D1953" s="89">
        <v>1.2162328305074247E-2</v>
      </c>
      <c r="E1953" s="89">
        <v>1.6359559993221938E-2</v>
      </c>
      <c r="F1953" s="89">
        <v>1.9687661907663568E-2</v>
      </c>
      <c r="G1953" s="90">
        <v>2.2053460231587968E-2</v>
      </c>
      <c r="H1953" s="90">
        <v>2.3460394501377053E-2</v>
      </c>
      <c r="I1953" s="90">
        <v>2.4165595774203321E-2</v>
      </c>
      <c r="J1953" s="90">
        <v>2.4277993418921423E-2</v>
      </c>
    </row>
    <row r="1954" spans="3:10" x14ac:dyDescent="0.25">
      <c r="C1954" s="82">
        <v>4.2920812864408471E-2</v>
      </c>
      <c r="D1954" s="89">
        <v>3.8853116953046919E-2</v>
      </c>
      <c r="E1954" s="89">
        <v>3.5691987860253585E-2</v>
      </c>
      <c r="F1954" s="89">
        <v>3.3496109691022763E-2</v>
      </c>
      <c r="G1954" s="90">
        <v>3.2143285000948721E-2</v>
      </c>
      <c r="H1954" s="90">
        <v>3.1299842819348667E-2</v>
      </c>
      <c r="I1954" s="90">
        <v>3.0926884142242435E-2</v>
      </c>
      <c r="J1954" s="90">
        <v>3.0813116330094398E-2</v>
      </c>
    </row>
    <row r="1955" spans="3:10" x14ac:dyDescent="0.25">
      <c r="C1955" s="82">
        <v>1.3623028526611879E-3</v>
      </c>
      <c r="D1955" s="89">
        <v>2.9212796443134573E-3</v>
      </c>
      <c r="E1955" s="89">
        <v>4.8838388786631472E-3</v>
      </c>
      <c r="F1955" s="89">
        <v>6.8912128423482318E-3</v>
      </c>
      <c r="G1955" s="90">
        <v>8.6665218445112647E-3</v>
      </c>
      <c r="H1955" s="90">
        <v>1.0024169287276851E-2</v>
      </c>
      <c r="I1955" s="90">
        <v>1.0967292097050685E-2</v>
      </c>
      <c r="J1955" s="90">
        <v>1.1509718762626768E-2</v>
      </c>
    </row>
    <row r="1956" spans="3:10" x14ac:dyDescent="0.25">
      <c r="C1956" s="82">
        <v>1.8029933259374892E-3</v>
      </c>
      <c r="D1956" s="89">
        <v>3.8052433074348461E-3</v>
      </c>
      <c r="E1956" s="89">
        <v>6.2617149600301784E-3</v>
      </c>
      <c r="F1956" s="89">
        <v>8.7300278760374835E-3</v>
      </c>
      <c r="G1956" s="90">
        <v>1.0911779098602975E-2</v>
      </c>
      <c r="H1956" s="90">
        <v>1.2629031070012115E-2</v>
      </c>
      <c r="I1956" s="90">
        <v>1.3924547538943165E-2</v>
      </c>
      <c r="J1956" s="90">
        <v>1.4833513363020566E-2</v>
      </c>
    </row>
    <row r="1957" spans="3:10" x14ac:dyDescent="0.25">
      <c r="C1957" s="82">
        <v>1.4672918561057529E-2</v>
      </c>
      <c r="D1957" s="89">
        <v>1.5612227906390202E-2</v>
      </c>
      <c r="E1957" s="89">
        <v>1.6601565348133757E-2</v>
      </c>
      <c r="F1957" s="89">
        <v>1.7722005136275951E-2</v>
      </c>
      <c r="G1957" s="90">
        <v>1.9011741684787229E-2</v>
      </c>
      <c r="H1957" s="90">
        <v>2.0373153067248895E-2</v>
      </c>
      <c r="I1957" s="90">
        <v>2.1853726678663098E-2</v>
      </c>
      <c r="J1957" s="90">
        <v>2.3362126071376808E-2</v>
      </c>
    </row>
    <row r="1958" spans="3:10" x14ac:dyDescent="0.25">
      <c r="C1958" s="82">
        <v>1.1402987777567038E-2</v>
      </c>
      <c r="D1958" s="89">
        <v>1.4368430823297919E-2</v>
      </c>
      <c r="E1958" s="89">
        <v>1.6342648280243798E-2</v>
      </c>
      <c r="F1958" s="89">
        <v>1.7461352431988677E-2</v>
      </c>
      <c r="G1958" s="90">
        <v>1.7974225960797858E-2</v>
      </c>
      <c r="H1958" s="90">
        <v>1.8003343526129211E-2</v>
      </c>
      <c r="I1958" s="90">
        <v>1.7767623393015703E-2</v>
      </c>
      <c r="J1958" s="90">
        <v>1.7326706276752042E-2</v>
      </c>
    </row>
    <row r="1959" spans="3:10" x14ac:dyDescent="0.25">
      <c r="C1959" s="82">
        <v>9.9440829383344708E-3</v>
      </c>
      <c r="D1959" s="89">
        <v>1.31140379811282E-2</v>
      </c>
      <c r="E1959" s="89">
        <v>1.536465866224372E-2</v>
      </c>
      <c r="F1959" s="89">
        <v>1.6768719894124449E-2</v>
      </c>
      <c r="G1959" s="90">
        <v>1.7573799016940249E-2</v>
      </c>
      <c r="H1959" s="90">
        <v>1.7923884606635521E-2</v>
      </c>
      <c r="I1959" s="90">
        <v>1.8056912119248321E-2</v>
      </c>
      <c r="J1959" s="90">
        <v>1.8046640270987624E-2</v>
      </c>
    </row>
    <row r="1960" spans="3:10" x14ac:dyDescent="0.25">
      <c r="C1960" s="82">
        <v>1.2477789338366449E-2</v>
      </c>
      <c r="D1960" s="89">
        <v>1.5195511988464066E-2</v>
      </c>
      <c r="E1960" s="89">
        <v>1.7337286120666748E-2</v>
      </c>
      <c r="F1960" s="89">
        <v>1.9011339603916235E-2</v>
      </c>
      <c r="G1960" s="90">
        <v>2.0365680493702208E-2</v>
      </c>
      <c r="H1960" s="90">
        <v>2.1417352482797768E-2</v>
      </c>
      <c r="I1960" s="90">
        <v>2.2333309492983504E-2</v>
      </c>
      <c r="J1960" s="90">
        <v>2.3129318007525934E-2</v>
      </c>
    </row>
    <row r="1961" spans="3:10" x14ac:dyDescent="0.25">
      <c r="C1961" s="82">
        <v>3.2695049400436288E-3</v>
      </c>
      <c r="D1961" s="89">
        <v>5.9587733182169707E-3</v>
      </c>
      <c r="E1961" s="89">
        <v>9.0272916166478402E-3</v>
      </c>
      <c r="F1961" s="89">
        <v>1.2112869719110242E-2</v>
      </c>
      <c r="G1961" s="90">
        <v>1.502495432448729E-2</v>
      </c>
      <c r="H1961" s="90">
        <v>1.7626214354476238E-2</v>
      </c>
      <c r="I1961" s="90">
        <v>1.998421526284937E-2</v>
      </c>
      <c r="J1961" s="90">
        <v>2.2092540953428844E-2</v>
      </c>
    </row>
    <row r="1962" spans="3:10" x14ac:dyDescent="0.25">
      <c r="C1962" s="82">
        <v>6.2971927222811308E-3</v>
      </c>
      <c r="D1962" s="89">
        <v>9.2687074115973267E-3</v>
      </c>
      <c r="E1962" s="89">
        <v>1.1729115030471882E-2</v>
      </c>
      <c r="F1962" s="89">
        <v>1.3549782458964918E-2</v>
      </c>
      <c r="G1962" s="90">
        <v>1.4845925265750938E-2</v>
      </c>
      <c r="H1962" s="90">
        <v>1.570430045801095E-2</v>
      </c>
      <c r="I1962" s="90">
        <v>1.6314212399738556E-2</v>
      </c>
      <c r="J1962" s="90">
        <v>1.6730967115221939E-2</v>
      </c>
    </row>
    <row r="1963" spans="3:10" x14ac:dyDescent="0.25">
      <c r="C1963" s="82">
        <v>1.7003391724693891E-2</v>
      </c>
      <c r="D1963" s="89">
        <v>1.84927456833948E-2</v>
      </c>
      <c r="E1963" s="89">
        <v>1.9399682639594223E-2</v>
      </c>
      <c r="F1963" s="89">
        <v>1.9994665602632716E-2</v>
      </c>
      <c r="G1963" s="90">
        <v>2.0456866663715392E-2</v>
      </c>
      <c r="H1963" s="90">
        <v>2.077332119373812E-2</v>
      </c>
      <c r="I1963" s="90">
        <v>2.1060056561863643E-2</v>
      </c>
      <c r="J1963" s="90">
        <v>2.1279977593644556E-2</v>
      </c>
    </row>
    <row r="1964" spans="3:10" x14ac:dyDescent="0.25">
      <c r="C1964" s="82">
        <v>9.4837644405194564E-3</v>
      </c>
      <c r="D1964" s="89">
        <v>1.3731884333280252E-2</v>
      </c>
      <c r="E1964" s="89">
        <v>1.7465048679055125E-2</v>
      </c>
      <c r="F1964" s="89">
        <v>2.0456575475012725E-2</v>
      </c>
      <c r="G1964" s="90">
        <v>2.275787270633E-2</v>
      </c>
      <c r="H1964" s="90">
        <v>2.4383317891558696E-2</v>
      </c>
      <c r="I1964" s="90">
        <v>2.5537748382499774E-2</v>
      </c>
      <c r="J1964" s="90">
        <v>2.6243420843119699E-2</v>
      </c>
    </row>
    <row r="1965" spans="3:10" x14ac:dyDescent="0.25">
      <c r="C1965" s="82">
        <v>1.862700812784485E-3</v>
      </c>
      <c r="D1965" s="89">
        <v>3.7596237182765551E-3</v>
      </c>
      <c r="E1965" s="89">
        <v>6.0918625907790585E-3</v>
      </c>
      <c r="F1965" s="89">
        <v>8.5003431354913062E-3</v>
      </c>
      <c r="G1965" s="90">
        <v>1.0726740025876785E-2</v>
      </c>
      <c r="H1965" s="90">
        <v>1.2592478182415566E-2</v>
      </c>
      <c r="I1965" s="90">
        <v>1.4118067650343359E-2</v>
      </c>
      <c r="J1965" s="90">
        <v>1.5310364646187765E-2</v>
      </c>
    </row>
    <row r="1966" spans="3:10" x14ac:dyDescent="0.25">
      <c r="C1966" s="82">
        <v>3.1222041135063215E-3</v>
      </c>
      <c r="D1966" s="89">
        <v>6.0017323447098302E-3</v>
      </c>
      <c r="E1966" s="89">
        <v>9.3655254290248985E-3</v>
      </c>
      <c r="F1966" s="89">
        <v>1.2740625257926713E-2</v>
      </c>
      <c r="G1966" s="90">
        <v>1.5856535237511953E-2</v>
      </c>
      <c r="H1966" s="90">
        <v>1.8536762196905875E-2</v>
      </c>
      <c r="I1966" s="90">
        <v>2.0844699615801748E-2</v>
      </c>
      <c r="J1966" s="90">
        <v>2.2773905221535919E-2</v>
      </c>
    </row>
    <row r="1967" spans="3:10" x14ac:dyDescent="0.25">
      <c r="C1967" s="82">
        <v>2.6579853692283439E-3</v>
      </c>
      <c r="D1967" s="89">
        <v>4.6194299611264792E-3</v>
      </c>
      <c r="E1967" s="89">
        <v>6.7926347653800732E-3</v>
      </c>
      <c r="F1967" s="89">
        <v>8.9037492171775579E-3</v>
      </c>
      <c r="G1967" s="90">
        <v>1.0784052417693441E-2</v>
      </c>
      <c r="H1967" s="90">
        <v>1.2302089676543594E-2</v>
      </c>
      <c r="I1967" s="90">
        <v>1.348836908265417E-2</v>
      </c>
      <c r="J1967" s="90">
        <v>1.4343037353906424E-2</v>
      </c>
    </row>
    <row r="1968" spans="3:10" x14ac:dyDescent="0.25">
      <c r="C1968" s="82">
        <v>4.6039359609376704E-2</v>
      </c>
      <c r="D1968" s="89">
        <v>4.9868187644631259E-2</v>
      </c>
      <c r="E1968" s="89">
        <v>5.1939749279716535E-2</v>
      </c>
      <c r="F1968" s="89">
        <v>5.317910482660243E-2</v>
      </c>
      <c r="G1968" s="90">
        <v>5.4191086481271071E-2</v>
      </c>
      <c r="H1968" s="90">
        <v>5.4988882746201624E-2</v>
      </c>
      <c r="I1968" s="90">
        <v>5.5856516724571155E-2</v>
      </c>
      <c r="J1968" s="90">
        <v>5.6611428724348344E-2</v>
      </c>
    </row>
    <row r="1969" spans="3:10" x14ac:dyDescent="0.25">
      <c r="C1969" s="82">
        <v>1.2593485493960657E-2</v>
      </c>
      <c r="D1969" s="89">
        <v>1.7123574775731072E-2</v>
      </c>
      <c r="E1969" s="89">
        <v>2.075736171361154E-2</v>
      </c>
      <c r="F1969" s="89">
        <v>2.3453317198538836E-2</v>
      </c>
      <c r="G1969" s="90">
        <v>2.5392168384371902E-2</v>
      </c>
      <c r="H1969" s="90">
        <v>2.6626263916567351E-2</v>
      </c>
      <c r="I1969" s="90">
        <v>2.7372478909260072E-2</v>
      </c>
      <c r="J1969" s="90">
        <v>2.7631988893280498E-2</v>
      </c>
    </row>
    <row r="1970" spans="3:10" x14ac:dyDescent="0.25">
      <c r="C1970" s="82">
        <v>6.6108292708973032E-3</v>
      </c>
      <c r="D1970" s="89">
        <v>1.0742355382535021E-2</v>
      </c>
      <c r="E1970" s="89">
        <v>1.5064886664397597E-2</v>
      </c>
      <c r="F1970" s="89">
        <v>1.9132156891730756E-2</v>
      </c>
      <c r="G1970" s="90">
        <v>2.2747142198225611E-2</v>
      </c>
      <c r="H1970" s="90">
        <v>2.5753462839604425E-2</v>
      </c>
      <c r="I1970" s="90">
        <v>2.8271224298442182E-2</v>
      </c>
      <c r="J1970" s="90">
        <v>3.0288185169864118E-2</v>
      </c>
    </row>
    <row r="1971" spans="3:10" x14ac:dyDescent="0.25">
      <c r="C1971" s="82">
        <v>4.4683527399775385E-3</v>
      </c>
      <c r="D1971" s="89">
        <v>7.2714617057585548E-3</v>
      </c>
      <c r="E1971" s="89">
        <v>1.0008165498338818E-2</v>
      </c>
      <c r="F1971" s="89">
        <v>1.2405436110046276E-2</v>
      </c>
      <c r="G1971" s="90">
        <v>1.4418136022174025E-2</v>
      </c>
      <c r="H1971" s="90">
        <v>1.6021254243856996E-2</v>
      </c>
      <c r="I1971" s="90">
        <v>1.7334336659073843E-2</v>
      </c>
      <c r="J1971" s="90">
        <v>1.8372179978474998E-2</v>
      </c>
    </row>
    <row r="1972" spans="3:10" x14ac:dyDescent="0.25">
      <c r="C1972" s="82">
        <v>1.0571450288567043E-2</v>
      </c>
      <c r="D1972" s="89">
        <v>1.4921503839956506E-2</v>
      </c>
      <c r="E1972" s="89">
        <v>1.8757390939821383E-2</v>
      </c>
      <c r="F1972" s="89">
        <v>2.1877196559772768E-2</v>
      </c>
      <c r="G1972" s="90">
        <v>2.4343194549045852E-2</v>
      </c>
      <c r="H1972" s="90">
        <v>2.6188641242807006E-2</v>
      </c>
      <c r="I1972" s="90">
        <v>2.767560607980122E-2</v>
      </c>
      <c r="J1972" s="90">
        <v>2.88892939411791E-2</v>
      </c>
    </row>
    <row r="1973" spans="3:10" x14ac:dyDescent="0.25">
      <c r="C1973" s="82">
        <v>1.5502948365320979E-2</v>
      </c>
      <c r="D1973" s="89">
        <v>2.1037742082044807E-2</v>
      </c>
      <c r="E1973" s="89">
        <v>2.5283678168095777E-2</v>
      </c>
      <c r="F1973" s="89">
        <v>2.8214833095672368E-2</v>
      </c>
      <c r="G1973" s="90">
        <v>3.0140470557397894E-2</v>
      </c>
      <c r="H1973" s="90">
        <v>3.1234221793995459E-2</v>
      </c>
      <c r="I1973" s="90">
        <v>3.1853996219543261E-2</v>
      </c>
      <c r="J1973" s="90">
        <v>3.2081971465663245E-2</v>
      </c>
    </row>
    <row r="1974" spans="3:10" x14ac:dyDescent="0.25">
      <c r="C1974" s="82">
        <v>1.7667767888672123E-2</v>
      </c>
      <c r="D1974" s="89">
        <v>2.400517446270067E-2</v>
      </c>
      <c r="E1974" s="89">
        <v>2.9089152352630761E-2</v>
      </c>
      <c r="F1974" s="89">
        <v>3.2941142113822083E-2</v>
      </c>
      <c r="G1974" s="90">
        <v>3.5903979800471414E-2</v>
      </c>
      <c r="H1974" s="90">
        <v>3.8128096216403146E-2</v>
      </c>
      <c r="I1974" s="90">
        <v>3.9978631884194489E-2</v>
      </c>
      <c r="J1974" s="90">
        <v>4.1489977644597574E-2</v>
      </c>
    </row>
    <row r="1975" spans="3:10" x14ac:dyDescent="0.25">
      <c r="C1975" s="82">
        <v>8.3204639931306317E-3</v>
      </c>
      <c r="D1975" s="89">
        <v>1.2267769730788117E-2</v>
      </c>
      <c r="E1975" s="89">
        <v>1.5821223473890204E-2</v>
      </c>
      <c r="F1975" s="89">
        <v>1.8747909896634444E-2</v>
      </c>
      <c r="G1975" s="90">
        <v>2.1093707620869536E-2</v>
      </c>
      <c r="H1975" s="90">
        <v>2.2893247543258648E-2</v>
      </c>
      <c r="I1975" s="90">
        <v>2.4373557247504885E-2</v>
      </c>
      <c r="J1975" s="90">
        <v>2.5598446908158903E-2</v>
      </c>
    </row>
    <row r="1976" spans="3:10" x14ac:dyDescent="0.25">
      <c r="C1976" s="82">
        <v>1.8841388898133627E-2</v>
      </c>
      <c r="D1976" s="89">
        <v>1.9790064735747868E-2</v>
      </c>
      <c r="E1976" s="89">
        <v>2.0468854617797905E-2</v>
      </c>
      <c r="F1976" s="89">
        <v>2.1043476350951065E-2</v>
      </c>
      <c r="G1976" s="90">
        <v>2.160834965057163E-2</v>
      </c>
      <c r="H1976" s="90">
        <v>2.2090784472838753E-2</v>
      </c>
      <c r="I1976" s="90">
        <v>2.2580013043847234E-2</v>
      </c>
      <c r="J1976" s="90">
        <v>2.3016322758990654E-2</v>
      </c>
    </row>
    <row r="1977" spans="3:10" x14ac:dyDescent="0.25">
      <c r="C1977" s="82">
        <v>4.4926590369179981E-2</v>
      </c>
      <c r="D1977" s="89">
        <v>4.6205351804813048E-2</v>
      </c>
      <c r="E1977" s="89">
        <v>4.5679760417150932E-2</v>
      </c>
      <c r="F1977" s="89">
        <v>4.4396491039411859E-2</v>
      </c>
      <c r="G1977" s="90">
        <v>4.2916195254975295E-2</v>
      </c>
      <c r="H1977" s="90">
        <v>4.1232758890974087E-2</v>
      </c>
      <c r="I1977" s="90">
        <v>3.9546025278173365E-2</v>
      </c>
      <c r="J1977" s="90">
        <v>3.7734079705013378E-2</v>
      </c>
    </row>
    <row r="1978" spans="3:10" x14ac:dyDescent="0.25">
      <c r="C1978" s="82">
        <v>8.4300905844778666E-3</v>
      </c>
      <c r="D1978" s="89">
        <v>1.2458435910129927E-2</v>
      </c>
      <c r="E1978" s="89">
        <v>1.6122335945721596E-2</v>
      </c>
      <c r="F1978" s="89">
        <v>1.9301879781941641E-2</v>
      </c>
      <c r="G1978" s="90">
        <v>2.2142819936456504E-2</v>
      </c>
      <c r="H1978" s="90">
        <v>2.4728098143067093E-2</v>
      </c>
      <c r="I1978" s="90">
        <v>2.7299154950871849E-2</v>
      </c>
      <c r="J1978" s="90">
        <v>2.9890706291331028E-2</v>
      </c>
    </row>
    <row r="1979" spans="3:10" x14ac:dyDescent="0.25">
      <c r="C1979" s="82">
        <v>1.8152699101228967E-2</v>
      </c>
      <c r="D1979" s="89">
        <v>2.1854262480265799E-2</v>
      </c>
      <c r="E1979" s="89">
        <v>2.4846394720120873E-2</v>
      </c>
      <c r="F1979" s="89">
        <v>2.7274489625264697E-2</v>
      </c>
      <c r="G1979" s="90">
        <v>2.9316797872159947E-2</v>
      </c>
      <c r="H1979" s="90">
        <v>3.0956946477470198E-2</v>
      </c>
      <c r="I1979" s="90">
        <v>3.2387072469577699E-2</v>
      </c>
      <c r="J1979" s="90">
        <v>3.3567344610773188E-2</v>
      </c>
    </row>
    <row r="1980" spans="3:10" x14ac:dyDescent="0.25">
      <c r="C1980" s="82">
        <v>1.321517166948977E-2</v>
      </c>
      <c r="D1980" s="89">
        <v>1.8722237964032364E-2</v>
      </c>
      <c r="E1980" s="89">
        <v>2.356945060780806E-2</v>
      </c>
      <c r="F1980" s="89">
        <v>2.7508310071546051E-2</v>
      </c>
      <c r="G1980" s="90">
        <v>3.0595726419143984E-2</v>
      </c>
      <c r="H1980" s="90">
        <v>3.2815686777784021E-2</v>
      </c>
      <c r="I1980" s="90">
        <v>3.4415949956838443E-2</v>
      </c>
      <c r="J1980" s="90">
        <v>3.5417955795712913E-2</v>
      </c>
    </row>
    <row r="1981" spans="3:10" x14ac:dyDescent="0.25">
      <c r="C1981" s="82">
        <v>2.1395567166793547E-3</v>
      </c>
      <c r="D1981" s="89">
        <v>4.326690330366781E-3</v>
      </c>
      <c r="E1981" s="89">
        <v>7.0727956170481329E-3</v>
      </c>
      <c r="F1981" s="89">
        <v>1.0046429415943038E-2</v>
      </c>
      <c r="G1981" s="90">
        <v>1.3024582220464386E-2</v>
      </c>
      <c r="H1981" s="90">
        <v>1.583574669328423E-2</v>
      </c>
      <c r="I1981" s="90">
        <v>1.8501750104616906E-2</v>
      </c>
      <c r="J1981" s="90">
        <v>2.0986366537741045E-2</v>
      </c>
    </row>
    <row r="1982" spans="3:10" x14ac:dyDescent="0.25">
      <c r="C1982" s="82">
        <v>5.6291163730158248E-3</v>
      </c>
      <c r="D1982" s="89">
        <v>8.4439808125931978E-3</v>
      </c>
      <c r="E1982" s="89">
        <v>1.1015074444502053E-2</v>
      </c>
      <c r="F1982" s="89">
        <v>1.316592166143171E-2</v>
      </c>
      <c r="G1982" s="90">
        <v>1.4909539247118001E-2</v>
      </c>
      <c r="H1982" s="90">
        <v>1.6241926980843785E-2</v>
      </c>
      <c r="I1982" s="90">
        <v>1.7292019856303419E-2</v>
      </c>
      <c r="J1982" s="90">
        <v>1.807763298324179E-2</v>
      </c>
    </row>
    <row r="1983" spans="3:10" x14ac:dyDescent="0.25">
      <c r="C1983" s="82">
        <v>4.3968059088712805E-3</v>
      </c>
      <c r="D1983" s="89">
        <v>6.5894932796547777E-3</v>
      </c>
      <c r="E1983" s="89">
        <v>8.7099380124148543E-3</v>
      </c>
      <c r="F1983" s="89">
        <v>1.0566098529668267E-2</v>
      </c>
      <c r="G1983" s="90">
        <v>1.2087941457231473E-2</v>
      </c>
      <c r="H1983" s="90">
        <v>1.3213713624054376E-2</v>
      </c>
      <c r="I1983" s="90">
        <v>1.4027042994703262E-2</v>
      </c>
      <c r="J1983" s="90">
        <v>1.4552620395095949E-2</v>
      </c>
    </row>
    <row r="1984" spans="3:10" x14ac:dyDescent="0.25">
      <c r="C1984" s="82">
        <v>1.0534820915217487E-2</v>
      </c>
      <c r="D1984" s="89">
        <v>1.3863101866818163E-2</v>
      </c>
      <c r="E1984" s="89">
        <v>1.6346627588352782E-2</v>
      </c>
      <c r="F1984" s="89">
        <v>1.8036755030014735E-2</v>
      </c>
      <c r="G1984" s="90">
        <v>1.913614998773595E-2</v>
      </c>
      <c r="H1984" s="90">
        <v>1.9735889550876889E-2</v>
      </c>
      <c r="I1984" s="90">
        <v>2.0045806044174146E-2</v>
      </c>
      <c r="J1984" s="90">
        <v>2.0114663829199034E-2</v>
      </c>
    </row>
    <row r="1985" spans="3:10" x14ac:dyDescent="0.25">
      <c r="C1985" s="82">
        <v>7.0676352253394113E-3</v>
      </c>
      <c r="D1985" s="89">
        <v>1.0314626146682293E-2</v>
      </c>
      <c r="E1985" s="89">
        <v>1.305769254768138E-2</v>
      </c>
      <c r="F1985" s="89">
        <v>1.509465783211541E-2</v>
      </c>
      <c r="G1985" s="90">
        <v>1.6463204075468401E-2</v>
      </c>
      <c r="H1985" s="90">
        <v>1.7187925916141242E-2</v>
      </c>
      <c r="I1985" s="90">
        <v>1.743915960127948E-2</v>
      </c>
      <c r="J1985" s="90">
        <v>1.7269031399376356E-2</v>
      </c>
    </row>
    <row r="1986" spans="3:10" x14ac:dyDescent="0.25">
      <c r="C1986" s="82">
        <v>7.3693622542715118E-3</v>
      </c>
      <c r="D1986" s="89">
        <v>9.1720930491408538E-3</v>
      </c>
      <c r="E1986" s="89">
        <v>1.0546773630205489E-2</v>
      </c>
      <c r="F1986" s="89">
        <v>1.153716527780293E-2</v>
      </c>
      <c r="G1986" s="90">
        <v>1.2232763331395129E-2</v>
      </c>
      <c r="H1986" s="90">
        <v>1.2650173761889301E-2</v>
      </c>
      <c r="I1986" s="90">
        <v>1.2895036406278711E-2</v>
      </c>
      <c r="J1986" s="90">
        <v>1.2980911207974549E-2</v>
      </c>
    </row>
    <row r="1987" spans="3:10" x14ac:dyDescent="0.25">
      <c r="C1987" s="82">
        <v>4.0363411645551097E-3</v>
      </c>
      <c r="D1987" s="89">
        <v>6.8049712094530113E-3</v>
      </c>
      <c r="E1987" s="89">
        <v>9.6219675541312326E-3</v>
      </c>
      <c r="F1987" s="89">
        <v>1.2163120633922376E-2</v>
      </c>
      <c r="G1987" s="90">
        <v>1.4347724209493888E-2</v>
      </c>
      <c r="H1987" s="90">
        <v>1.6152845854769605E-2</v>
      </c>
      <c r="I1987" s="90">
        <v>1.7726446171243599E-2</v>
      </c>
      <c r="J1987" s="90">
        <v>1.9120636321828029E-2</v>
      </c>
    </row>
    <row r="1988" spans="3:10" x14ac:dyDescent="0.25">
      <c r="C1988" s="82">
        <v>2.1132433369728375E-3</v>
      </c>
      <c r="D1988" s="89">
        <v>3.8852795317569802E-3</v>
      </c>
      <c r="E1988" s="89">
        <v>5.9009751679892503E-3</v>
      </c>
      <c r="F1988" s="89">
        <v>7.8858579632965393E-3</v>
      </c>
      <c r="G1988" s="90">
        <v>9.6737008420564336E-3</v>
      </c>
      <c r="H1988" s="90">
        <v>1.1142087342829373E-2</v>
      </c>
      <c r="I1988" s="90">
        <v>1.2315669992460339E-2</v>
      </c>
      <c r="J1988" s="90">
        <v>1.3189588548257705E-2</v>
      </c>
    </row>
    <row r="1989" spans="3:10" x14ac:dyDescent="0.25">
      <c r="C1989" s="82">
        <v>1.9437330389372155E-2</v>
      </c>
      <c r="D1989" s="89">
        <v>2.3069391760426741E-2</v>
      </c>
      <c r="E1989" s="89">
        <v>2.5629628122554603E-2</v>
      </c>
      <c r="F1989" s="89">
        <v>2.7381753960212477E-2</v>
      </c>
      <c r="G1989" s="90">
        <v>2.8604996121310761E-2</v>
      </c>
      <c r="H1989" s="90">
        <v>2.9349423843195464E-2</v>
      </c>
      <c r="I1989" s="90">
        <v>2.9839516610645156E-2</v>
      </c>
      <c r="J1989" s="90">
        <v>3.0065467296352576E-2</v>
      </c>
    </row>
    <row r="1990" spans="3:10" x14ac:dyDescent="0.25">
      <c r="C1990" s="82">
        <v>2.8304691805069133E-2</v>
      </c>
      <c r="D1990" s="89">
        <v>3.3604292881198525E-2</v>
      </c>
      <c r="E1990" s="89">
        <v>3.7213139335167594E-2</v>
      </c>
      <c r="F1990" s="89">
        <v>3.9657858874959907E-2</v>
      </c>
      <c r="G1990" s="90">
        <v>4.1421144637526927E-2</v>
      </c>
      <c r="H1990" s="90">
        <v>4.258376458174342E-2</v>
      </c>
      <c r="I1990" s="90">
        <v>4.343586267560802E-2</v>
      </c>
      <c r="J1990" s="90">
        <v>4.3910333383789413E-2</v>
      </c>
    </row>
    <row r="1991" spans="3:10" x14ac:dyDescent="0.25">
      <c r="C1991" s="82">
        <v>1.2809521327383229E-2</v>
      </c>
      <c r="D1991" s="89">
        <v>1.8456002982438897E-2</v>
      </c>
      <c r="E1991" s="89">
        <v>2.2854134169208885E-2</v>
      </c>
      <c r="F1991" s="89">
        <v>2.5707967149808303E-2</v>
      </c>
      <c r="G1991" s="90">
        <v>2.7230802139137093E-2</v>
      </c>
      <c r="H1991" s="90">
        <v>2.7627591946733983E-2</v>
      </c>
      <c r="I1991" s="90">
        <v>2.7312212887076515E-2</v>
      </c>
      <c r="J1991" s="90">
        <v>2.6462973739370965E-2</v>
      </c>
    </row>
    <row r="1992" spans="3:10" x14ac:dyDescent="0.25">
      <c r="C1992" s="82">
        <v>2.5900858148525205E-2</v>
      </c>
      <c r="D1992" s="89">
        <v>2.8927297743307843E-2</v>
      </c>
      <c r="E1992" s="89">
        <v>3.1234311941811407E-2</v>
      </c>
      <c r="F1992" s="89">
        <v>3.3129672064564832E-2</v>
      </c>
      <c r="G1992" s="90">
        <v>3.4822411127853177E-2</v>
      </c>
      <c r="H1992" s="90">
        <v>3.6231785257609846E-2</v>
      </c>
      <c r="I1992" s="90">
        <v>3.7510699921498109E-2</v>
      </c>
      <c r="J1992" s="90">
        <v>3.8545652828534928E-2</v>
      </c>
    </row>
    <row r="1993" spans="3:10" x14ac:dyDescent="0.25">
      <c r="C1993" s="82">
        <v>6.3360852216206342E-3</v>
      </c>
      <c r="D1993" s="89">
        <v>1.0197909448397359E-2</v>
      </c>
      <c r="E1993" s="89">
        <v>1.372019637449442E-2</v>
      </c>
      <c r="F1993" s="89">
        <v>1.647542953097941E-2</v>
      </c>
      <c r="G1993" s="90">
        <v>1.8436498520835818E-2</v>
      </c>
      <c r="H1993" s="90">
        <v>1.9651619472325584E-2</v>
      </c>
      <c r="I1993" s="90">
        <v>2.0359506330868578E-2</v>
      </c>
      <c r="J1993" s="90">
        <v>2.0655774126449065E-2</v>
      </c>
    </row>
    <row r="1994" spans="3:10" x14ac:dyDescent="0.25">
      <c r="C1994" s="82">
        <v>1.0234211654955305E-2</v>
      </c>
      <c r="D1994" s="89">
        <v>1.4411882602679511E-2</v>
      </c>
      <c r="E1994" s="89">
        <v>1.7656140062446105E-2</v>
      </c>
      <c r="F1994" s="89">
        <v>1.9886160342445343E-2</v>
      </c>
      <c r="G1994" s="90">
        <v>2.1331445164770958E-2</v>
      </c>
      <c r="H1994" s="90">
        <v>2.2146461555514155E-2</v>
      </c>
      <c r="I1994" s="90">
        <v>2.2614838571575795E-2</v>
      </c>
      <c r="J1994" s="90">
        <v>2.2821511835462285E-2</v>
      </c>
    </row>
    <row r="1995" spans="3:10" x14ac:dyDescent="0.25">
      <c r="C1995" s="82">
        <v>9.1363526107585084E-3</v>
      </c>
      <c r="D1995" s="89">
        <v>1.2152848811326769E-2</v>
      </c>
      <c r="E1995" s="89">
        <v>1.4296079605563977E-2</v>
      </c>
      <c r="F1995" s="89">
        <v>1.5641226448817245E-2</v>
      </c>
      <c r="G1995" s="90">
        <v>1.6438525877315598E-2</v>
      </c>
      <c r="H1995" s="90">
        <v>1.6834050350652642E-2</v>
      </c>
      <c r="I1995" s="90">
        <v>1.7049868611459698E-2</v>
      </c>
      <c r="J1995" s="90">
        <v>1.7144238205432545E-2</v>
      </c>
    </row>
    <row r="1996" spans="3:10" x14ac:dyDescent="0.25">
      <c r="C1996" s="82">
        <v>2.9593773864230984E-3</v>
      </c>
      <c r="D1996" s="89">
        <v>6.0535435097934511E-3</v>
      </c>
      <c r="E1996" s="89">
        <v>9.784003561487755E-3</v>
      </c>
      <c r="F1996" s="89">
        <v>1.3550167783915386E-2</v>
      </c>
      <c r="G1996" s="90">
        <v>1.6992503058828289E-2</v>
      </c>
      <c r="H1996" s="90">
        <v>1.9903662451321164E-2</v>
      </c>
      <c r="I1996" s="90">
        <v>2.2367438705675088E-2</v>
      </c>
      <c r="J1996" s="90">
        <v>2.4405411322667516E-2</v>
      </c>
    </row>
    <row r="1997" spans="3:10" x14ac:dyDescent="0.25">
      <c r="C1997" s="82">
        <v>1.0960848098775539E-2</v>
      </c>
      <c r="D1997" s="89">
        <v>1.6442002148926518E-2</v>
      </c>
      <c r="E1997" s="89">
        <v>2.1174367637726697E-2</v>
      </c>
      <c r="F1997" s="89">
        <v>2.4839404296055148E-2</v>
      </c>
      <c r="G1997" s="90">
        <v>2.7604103068971524E-2</v>
      </c>
      <c r="H1997" s="90">
        <v>2.9628807117480137E-2</v>
      </c>
      <c r="I1997" s="90">
        <v>3.128225197365677E-2</v>
      </c>
      <c r="J1997" s="90">
        <v>3.26705995053687E-2</v>
      </c>
    </row>
    <row r="1998" spans="3:10" x14ac:dyDescent="0.25">
      <c r="C1998" s="82">
        <v>8.7023257850986968E-2</v>
      </c>
      <c r="D1998" s="89">
        <v>7.3942160450582148E-2</v>
      </c>
      <c r="E1998" s="89">
        <v>6.5600850523106463E-2</v>
      </c>
      <c r="F1998" s="89">
        <v>6.0557819438155518E-2</v>
      </c>
      <c r="G1998" s="90">
        <v>5.7849374317188708E-2</v>
      </c>
      <c r="H1998" s="90">
        <v>5.6540048833763457E-2</v>
      </c>
      <c r="I1998" s="90">
        <v>5.6415706521628216E-2</v>
      </c>
      <c r="J1998" s="90">
        <v>5.7029279169303761E-2</v>
      </c>
    </row>
    <row r="1999" spans="3:10" x14ac:dyDescent="0.25">
      <c r="C1999" s="82">
        <v>4.1402144820126222E-3</v>
      </c>
      <c r="D1999" s="89">
        <v>6.7794571737039558E-3</v>
      </c>
      <c r="E1999" s="89">
        <v>9.5346059210316188E-3</v>
      </c>
      <c r="F1999" s="89">
        <v>1.2125924008343506E-2</v>
      </c>
      <c r="G1999" s="90">
        <v>1.4432631359394309E-2</v>
      </c>
      <c r="H1999" s="90">
        <v>1.6351249195146036E-2</v>
      </c>
      <c r="I1999" s="90">
        <v>1.7947143287371067E-2</v>
      </c>
      <c r="J1999" s="90">
        <v>1.9202752097906662E-2</v>
      </c>
    </row>
    <row r="2000" spans="3:10" x14ac:dyDescent="0.25">
      <c r="C2000" s="82">
        <v>1.0469339266005094E-2</v>
      </c>
      <c r="D2000" s="89">
        <v>1.2437371763941231E-2</v>
      </c>
      <c r="E2000" s="89">
        <v>1.3878132525728028E-2</v>
      </c>
      <c r="F2000" s="89">
        <v>1.4937070534323194E-2</v>
      </c>
      <c r="G2000" s="90">
        <v>1.5766461999890936E-2</v>
      </c>
      <c r="H2000" s="90">
        <v>1.6394876662073538E-2</v>
      </c>
      <c r="I2000" s="90">
        <v>1.6950342191975984E-2</v>
      </c>
      <c r="J2000" s="90">
        <v>1.7432723024793883E-2</v>
      </c>
    </row>
    <row r="2001" spans="3:10" x14ac:dyDescent="0.25">
      <c r="C2001" s="82">
        <v>1.780460944722757E-2</v>
      </c>
      <c r="D2001" s="89">
        <v>2.3123289949909961E-2</v>
      </c>
      <c r="E2001" s="89">
        <v>2.678011540872173E-2</v>
      </c>
      <c r="F2001" s="89">
        <v>2.9034941774195598E-2</v>
      </c>
      <c r="G2001" s="90">
        <v>3.0388476926371082E-2</v>
      </c>
      <c r="H2001" s="90">
        <v>3.1099350849232321E-2</v>
      </c>
      <c r="I2001" s="90">
        <v>3.1547139709429711E-2</v>
      </c>
      <c r="J2001" s="90">
        <v>3.1804272440901477E-2</v>
      </c>
    </row>
    <row r="2002" spans="3:10" x14ac:dyDescent="0.25">
      <c r="C2002" s="82">
        <v>6.5424686740448837E-2</v>
      </c>
      <c r="D2002" s="89">
        <v>5.6842599798052673E-2</v>
      </c>
      <c r="E2002" s="89">
        <v>5.0140809735908932E-2</v>
      </c>
      <c r="F2002" s="89">
        <v>4.5290013242302599E-2</v>
      </c>
      <c r="G2002" s="90">
        <v>4.1922419840022075E-2</v>
      </c>
      <c r="H2002" s="90">
        <v>3.9431493659548178E-2</v>
      </c>
      <c r="I2002" s="90">
        <v>3.7646504406276017E-2</v>
      </c>
      <c r="J2002" s="90">
        <v>3.621731574073693E-2</v>
      </c>
    </row>
    <row r="2003" spans="3:10" x14ac:dyDescent="0.25">
      <c r="C2003" s="82">
        <v>8.1804392704771176E-3</v>
      </c>
      <c r="D2003" s="89">
        <v>9.7827353287824395E-3</v>
      </c>
      <c r="E2003" s="89">
        <v>1.0948077349614548E-2</v>
      </c>
      <c r="F2003" s="89">
        <v>1.1793464052819173E-2</v>
      </c>
      <c r="G2003" s="90">
        <v>1.2450051124185303E-2</v>
      </c>
      <c r="H2003" s="90">
        <v>1.2955175358396695E-2</v>
      </c>
      <c r="I2003" s="90">
        <v>1.3427516042711495E-2</v>
      </c>
      <c r="J2003" s="90">
        <v>1.3887871122823784E-2</v>
      </c>
    </row>
    <row r="2004" spans="3:10" x14ac:dyDescent="0.25">
      <c r="C2004" s="82">
        <v>6.5849496406245314E-3</v>
      </c>
      <c r="D2004" s="89">
        <v>9.663533974391238E-3</v>
      </c>
      <c r="E2004" s="89">
        <v>1.2313932336510814E-2</v>
      </c>
      <c r="F2004" s="89">
        <v>1.4409353071758722E-2</v>
      </c>
      <c r="G2004" s="90">
        <v>1.6056913345520386E-2</v>
      </c>
      <c r="H2004" s="90">
        <v>1.7333456638214489E-2</v>
      </c>
      <c r="I2004" s="90">
        <v>1.8432256897320722E-2</v>
      </c>
      <c r="J2004" s="90">
        <v>1.9399051053891819E-2</v>
      </c>
    </row>
    <row r="2005" spans="3:10" x14ac:dyDescent="0.25">
      <c r="C2005" s="82">
        <v>4.2082145324050576E-3</v>
      </c>
      <c r="D2005" s="89">
        <v>6.4587582825399985E-3</v>
      </c>
      <c r="E2005" s="89">
        <v>8.5942414587536625E-3</v>
      </c>
      <c r="F2005" s="89">
        <v>1.0393991001929878E-2</v>
      </c>
      <c r="G2005" s="90">
        <v>1.1793061925369592E-2</v>
      </c>
      <c r="H2005" s="90">
        <v>1.2750571528426754E-2</v>
      </c>
      <c r="I2005" s="90">
        <v>1.3369084589440826E-2</v>
      </c>
      <c r="J2005" s="90">
        <v>1.3690534754416631E-2</v>
      </c>
    </row>
    <row r="2006" spans="3:10" x14ac:dyDescent="0.25">
      <c r="C2006" s="82">
        <v>1.4557101490775127E-2</v>
      </c>
      <c r="D2006" s="89">
        <v>1.688243853414419E-2</v>
      </c>
      <c r="E2006" s="89">
        <v>1.8561193687532996E-2</v>
      </c>
      <c r="F2006" s="89">
        <v>1.985047949950847E-2</v>
      </c>
      <c r="G2006" s="90">
        <v>2.0946275589991386E-2</v>
      </c>
      <c r="H2006" s="90">
        <v>2.1841913672596754E-2</v>
      </c>
      <c r="I2006" s="90">
        <v>2.2649703488581845E-2</v>
      </c>
      <c r="J2006" s="90">
        <v>2.3314473808335519E-2</v>
      </c>
    </row>
    <row r="2007" spans="3:10" x14ac:dyDescent="0.25">
      <c r="C2007" s="82">
        <v>9.6449124464377499E-3</v>
      </c>
      <c r="D2007" s="89">
        <v>1.2407991609724578E-2</v>
      </c>
      <c r="E2007" s="89">
        <v>1.4823693689414783E-2</v>
      </c>
      <c r="F2007" s="89">
        <v>1.6955125308673862E-2</v>
      </c>
      <c r="G2007" s="90">
        <v>1.8936018546607994E-2</v>
      </c>
      <c r="H2007" s="90">
        <v>2.0792898822547048E-2</v>
      </c>
      <c r="I2007" s="90">
        <v>2.2692233610904673E-2</v>
      </c>
      <c r="J2007" s="90">
        <v>2.464802096925316E-2</v>
      </c>
    </row>
    <row r="2008" spans="3:10" x14ac:dyDescent="0.25">
      <c r="C2008" s="82">
        <v>1.7649900088558126E-2</v>
      </c>
      <c r="D2008" s="89">
        <v>1.9826335635744201E-2</v>
      </c>
      <c r="E2008" s="89">
        <v>2.1033189094346927E-2</v>
      </c>
      <c r="F2008" s="89">
        <v>2.1543394023473238E-2</v>
      </c>
      <c r="G2008" s="90">
        <v>2.1583598676038662E-2</v>
      </c>
      <c r="H2008" s="90">
        <v>2.1195029021409108E-2</v>
      </c>
      <c r="I2008" s="90">
        <v>2.0561908479385264E-2</v>
      </c>
      <c r="J2008" s="90">
        <v>1.9714052030540809E-2</v>
      </c>
    </row>
    <row r="2009" spans="3:10" x14ac:dyDescent="0.25">
      <c r="C2009" s="82">
        <v>2.2716019401525716E-2</v>
      </c>
      <c r="D2009" s="89">
        <v>2.2171462603016771E-2</v>
      </c>
      <c r="E2009" s="89">
        <v>2.174064479688172E-2</v>
      </c>
      <c r="F2009" s="89">
        <v>2.1514377476188753E-2</v>
      </c>
      <c r="G2009" s="90">
        <v>2.1519698982414268E-2</v>
      </c>
      <c r="H2009" s="90">
        <v>2.1639171021240571E-2</v>
      </c>
      <c r="I2009" s="90">
        <v>2.1933220252798244E-2</v>
      </c>
      <c r="J2009" s="90">
        <v>2.2322688434177208E-2</v>
      </c>
    </row>
    <row r="2010" spans="3:10" x14ac:dyDescent="0.25">
      <c r="C2010" s="82">
        <v>1.2401549799782573E-2</v>
      </c>
      <c r="D2010" s="89">
        <v>1.5078777146071906E-2</v>
      </c>
      <c r="E2010" s="89">
        <v>1.7238585709203898E-2</v>
      </c>
      <c r="F2010" s="89">
        <v>1.900506391446E-2</v>
      </c>
      <c r="G2010" s="90">
        <v>2.054756150838263E-2</v>
      </c>
      <c r="H2010" s="90">
        <v>2.1905118231291706E-2</v>
      </c>
      <c r="I2010" s="90">
        <v>2.326352863428539E-2</v>
      </c>
      <c r="J2010" s="90">
        <v>2.464439329796364E-2</v>
      </c>
    </row>
    <row r="2011" spans="3:10" x14ac:dyDescent="0.25">
      <c r="C2011" s="82">
        <v>2.4619444852810577E-3</v>
      </c>
      <c r="D2011" s="89">
        <v>4.1664158216792547E-3</v>
      </c>
      <c r="E2011" s="89">
        <v>6.0777980588023238E-3</v>
      </c>
      <c r="F2011" s="89">
        <v>8.0105525620563917E-3</v>
      </c>
      <c r="G2011" s="90">
        <v>9.8592039016646028E-3</v>
      </c>
      <c r="H2011" s="90">
        <v>1.153227263637595E-2</v>
      </c>
      <c r="I2011" s="90">
        <v>1.3069161414518377E-2</v>
      </c>
      <c r="J2011" s="90">
        <v>1.4465442307852667E-2</v>
      </c>
    </row>
    <row r="2012" spans="3:10" x14ac:dyDescent="0.25">
      <c r="C2012" s="82">
        <v>1.0956791322773092E-2</v>
      </c>
      <c r="D2012" s="89">
        <v>1.455985358438797E-2</v>
      </c>
      <c r="E2012" s="89">
        <v>1.7213693529998225E-2</v>
      </c>
      <c r="F2012" s="89">
        <v>1.8956226603146952E-2</v>
      </c>
      <c r="G2012" s="90">
        <v>2.0020699873398665E-2</v>
      </c>
      <c r="H2012" s="90">
        <v>2.0532518708108061E-2</v>
      </c>
      <c r="I2012" s="90">
        <v>2.0734065190345135E-2</v>
      </c>
      <c r="J2012" s="90">
        <v>2.0686519440597677E-2</v>
      </c>
    </row>
    <row r="2013" spans="3:10" x14ac:dyDescent="0.25">
      <c r="C2013" s="82">
        <v>1.7686159594546627E-2</v>
      </c>
      <c r="D2013" s="89">
        <v>2.1210313852134313E-2</v>
      </c>
      <c r="E2013" s="89">
        <v>2.3537010055578497E-2</v>
      </c>
      <c r="F2013" s="89">
        <v>2.500189123316135E-2</v>
      </c>
      <c r="G2013" s="90">
        <v>2.5945942630348318E-2</v>
      </c>
      <c r="H2013" s="90">
        <v>2.6459140285468846E-2</v>
      </c>
      <c r="I2013" s="90">
        <v>2.6753367042495566E-2</v>
      </c>
      <c r="J2013" s="90">
        <v>2.6808588346490948E-2</v>
      </c>
    </row>
    <row r="2014" spans="3:10" x14ac:dyDescent="0.25">
      <c r="C2014" s="82">
        <v>4.3923448617574599E-3</v>
      </c>
      <c r="D2014" s="89">
        <v>7.1345329776012394E-3</v>
      </c>
      <c r="E2014" s="89">
        <v>9.6977019748011803E-3</v>
      </c>
      <c r="F2014" s="89">
        <v>1.1727108230538288E-2</v>
      </c>
      <c r="G2014" s="90">
        <v>1.313540665308925E-2</v>
      </c>
      <c r="H2014" s="90">
        <v>1.3908336182894145E-2</v>
      </c>
      <c r="I2014" s="90">
        <v>1.4198042954611741E-2</v>
      </c>
      <c r="J2014" s="90">
        <v>1.4082010029655043E-2</v>
      </c>
    </row>
    <row r="2015" spans="3:10" x14ac:dyDescent="0.25">
      <c r="C2015" s="82">
        <v>7.6266313113446853E-3</v>
      </c>
      <c r="D2015" s="89">
        <v>1.1443577625370434E-2</v>
      </c>
      <c r="E2015" s="89">
        <v>1.5030321522938381E-2</v>
      </c>
      <c r="F2015" s="89">
        <v>1.8109988253366627E-2</v>
      </c>
      <c r="G2015" s="90">
        <v>2.0655950656036658E-2</v>
      </c>
      <c r="H2015" s="90">
        <v>2.2639472244745811E-2</v>
      </c>
      <c r="I2015" s="90">
        <v>2.4236586353639938E-2</v>
      </c>
      <c r="J2015" s="90">
        <v>2.5475346538460956E-2</v>
      </c>
    </row>
    <row r="2016" spans="3:10" x14ac:dyDescent="0.25">
      <c r="C2016" s="82">
        <v>8.1892897314865404E-3</v>
      </c>
      <c r="D2016" s="89">
        <v>1.17731291015668E-2</v>
      </c>
      <c r="E2016" s="89">
        <v>1.4797012932762556E-2</v>
      </c>
      <c r="F2016" s="89">
        <v>1.7119110370702385E-2</v>
      </c>
      <c r="G2016" s="90">
        <v>1.88320051526654E-2</v>
      </c>
      <c r="H2016" s="90">
        <v>1.9972593641762425E-2</v>
      </c>
      <c r="I2016" s="90">
        <v>2.0713792846688388E-2</v>
      </c>
      <c r="J2016" s="90">
        <v>2.1070048125528814E-2</v>
      </c>
    </row>
    <row r="2017" spans="3:10" x14ac:dyDescent="0.25">
      <c r="C2017" s="82">
        <v>9.590443693880844E-3</v>
      </c>
      <c r="D2017" s="89">
        <v>1.3494450081080465E-2</v>
      </c>
      <c r="E2017" s="89">
        <v>1.6761756792289643E-2</v>
      </c>
      <c r="F2017" s="89">
        <v>1.9258063074402403E-2</v>
      </c>
      <c r="G2017" s="90">
        <v>2.107749762659231E-2</v>
      </c>
      <c r="H2017" s="90">
        <v>2.2248453212656061E-2</v>
      </c>
      <c r="I2017" s="90">
        <v>2.2963431116250779E-2</v>
      </c>
      <c r="J2017" s="90">
        <v>2.3252004813487898E-2</v>
      </c>
    </row>
    <row r="2018" spans="3:10" x14ac:dyDescent="0.25">
      <c r="C2018" s="82">
        <v>1.5260370258470359E-3</v>
      </c>
      <c r="D2018" s="89">
        <v>3.1263678126060867E-3</v>
      </c>
      <c r="E2018" s="89">
        <v>5.1137583770066147E-3</v>
      </c>
      <c r="F2018" s="89">
        <v>7.1832905218156993E-3</v>
      </c>
      <c r="G2018" s="90">
        <v>9.1118480287981449E-3</v>
      </c>
      <c r="H2018" s="90">
        <v>1.0741918691638177E-2</v>
      </c>
      <c r="I2018" s="90">
        <v>1.2085636689795738E-2</v>
      </c>
      <c r="J2018" s="90">
        <v>1.314670980055426E-2</v>
      </c>
    </row>
    <row r="2019" spans="3:10" x14ac:dyDescent="0.25">
      <c r="C2019" s="82">
        <v>1.1079060297953913E-2</v>
      </c>
      <c r="D2019" s="89">
        <v>1.5291216906010907E-2</v>
      </c>
      <c r="E2019" s="89">
        <v>1.8942217596813488E-2</v>
      </c>
      <c r="F2019" s="89">
        <v>2.1977593621488552E-2</v>
      </c>
      <c r="G2019" s="90">
        <v>2.4567254338192339E-2</v>
      </c>
      <c r="H2019" s="90">
        <v>2.6792085843199247E-2</v>
      </c>
      <c r="I2019" s="90">
        <v>2.8914239928869257E-2</v>
      </c>
      <c r="J2019" s="90">
        <v>3.097927957144115E-2</v>
      </c>
    </row>
    <row r="2020" spans="3:10" x14ac:dyDescent="0.25">
      <c r="C2020" s="82">
        <v>6.7524987381080278E-3</v>
      </c>
      <c r="D2020" s="89">
        <v>1.1198935397834528E-2</v>
      </c>
      <c r="E2020" s="89">
        <v>1.5492449677395742E-2</v>
      </c>
      <c r="F2020" s="89">
        <v>1.9157698434525597E-2</v>
      </c>
      <c r="G2020" s="90">
        <v>2.2153513871382983E-2</v>
      </c>
      <c r="H2020" s="90">
        <v>2.4506452800561736E-2</v>
      </c>
      <c r="I2020" s="90">
        <v>2.6462176947265739E-2</v>
      </c>
      <c r="J2020" s="90">
        <v>2.8084621810468058E-2</v>
      </c>
    </row>
    <row r="2021" spans="3:10" x14ac:dyDescent="0.25">
      <c r="C2021" s="82">
        <v>2.8401058253655968E-2</v>
      </c>
      <c r="D2021" s="89">
        <v>2.9320361655672027E-2</v>
      </c>
      <c r="E2021" s="89">
        <v>2.8991723637452182E-2</v>
      </c>
      <c r="F2021" s="89">
        <v>2.8194644898217873E-2</v>
      </c>
      <c r="G2021" s="90">
        <v>2.7359291723858436E-2</v>
      </c>
      <c r="H2021" s="90">
        <v>2.6520444902609373E-2</v>
      </c>
      <c r="I2021" s="90">
        <v>2.5820413392130735E-2</v>
      </c>
      <c r="J2021" s="90">
        <v>2.5176764750840658E-2</v>
      </c>
    </row>
    <row r="2022" spans="3:10" x14ac:dyDescent="0.25">
      <c r="C2022" s="82">
        <v>1.1792061187521036E-2</v>
      </c>
      <c r="D2022" s="89">
        <v>1.5409441508475893E-2</v>
      </c>
      <c r="E2022" s="89">
        <v>1.8368555675718733E-2</v>
      </c>
      <c r="F2022" s="89">
        <v>2.074607771752409E-2</v>
      </c>
      <c r="G2022" s="90">
        <v>2.2739934942428975E-2</v>
      </c>
      <c r="H2022" s="90">
        <v>2.4410263364268124E-2</v>
      </c>
      <c r="I2022" s="90">
        <v>2.5965102019764767E-2</v>
      </c>
      <c r="J2022" s="90">
        <v>2.7416995010312247E-2</v>
      </c>
    </row>
    <row r="2023" spans="3:10" x14ac:dyDescent="0.25">
      <c r="C2023" s="82">
        <v>1.7441320993891816E-2</v>
      </c>
      <c r="D2023" s="89">
        <v>2.4078485813091566E-2</v>
      </c>
      <c r="E2023" s="89">
        <v>2.9245773415902298E-2</v>
      </c>
      <c r="F2023" s="89">
        <v>3.2987631779737611E-2</v>
      </c>
      <c r="G2023" s="90">
        <v>3.575863966902177E-2</v>
      </c>
      <c r="H2023" s="90">
        <v>3.7812227095849742E-2</v>
      </c>
      <c r="I2023" s="90">
        <v>3.9574538834427568E-2</v>
      </c>
      <c r="J2023" s="90">
        <v>4.1104217911385188E-2</v>
      </c>
    </row>
    <row r="2024" spans="3:10" x14ac:dyDescent="0.25">
      <c r="C2024" s="82">
        <v>5.1291572627363662E-2</v>
      </c>
      <c r="D2024" s="89">
        <v>4.7797553980794869E-2</v>
      </c>
      <c r="E2024" s="89">
        <v>4.4214143556907129E-2</v>
      </c>
      <c r="F2024" s="89">
        <v>4.1172134036057066E-2</v>
      </c>
      <c r="G2024" s="90">
        <v>3.8820900885030818E-2</v>
      </c>
      <c r="H2024" s="90">
        <v>3.6906675463103431E-2</v>
      </c>
      <c r="I2024" s="90">
        <v>3.5460100034258472E-2</v>
      </c>
      <c r="J2024" s="90">
        <v>3.4275978556703106E-2</v>
      </c>
    </row>
    <row r="2025" spans="3:10" x14ac:dyDescent="0.25">
      <c r="C2025" s="82">
        <v>1.4523763766027683E-3</v>
      </c>
      <c r="D2025" s="89">
        <v>2.8446479932973546E-3</v>
      </c>
      <c r="E2025" s="89">
        <v>4.6222081022138347E-3</v>
      </c>
      <c r="F2025" s="89">
        <v>6.6175646127731944E-3</v>
      </c>
      <c r="G2025" s="90">
        <v>8.7023030853807751E-3</v>
      </c>
      <c r="H2025" s="90">
        <v>1.0757045601634057E-2</v>
      </c>
      <c r="I2025" s="90">
        <v>1.2787886300796523E-2</v>
      </c>
      <c r="J2025" s="90">
        <v>1.4773068592358933E-2</v>
      </c>
    </row>
    <row r="2026" spans="3:10" x14ac:dyDescent="0.25">
      <c r="C2026" s="82">
        <v>7.339156793897259E-3</v>
      </c>
      <c r="D2026" s="89">
        <v>1.1146595391382731E-2</v>
      </c>
      <c r="E2026" s="89">
        <v>1.4571167624691603E-2</v>
      </c>
      <c r="F2026" s="89">
        <v>1.7330280621592489E-2</v>
      </c>
      <c r="G2026" s="90">
        <v>1.942571466265533E-2</v>
      </c>
      <c r="H2026" s="90">
        <v>2.0851880393505908E-2</v>
      </c>
      <c r="I2026" s="90">
        <v>2.1779098651227003E-2</v>
      </c>
      <c r="J2026" s="90">
        <v>2.2236207189858768E-2</v>
      </c>
    </row>
    <row r="2027" spans="3:10" x14ac:dyDescent="0.25">
      <c r="C2027" s="82">
        <v>9.1706356445220485E-3</v>
      </c>
      <c r="D2027" s="89">
        <v>1.2728503565835473E-2</v>
      </c>
      <c r="E2027" s="89">
        <v>1.5557016300075662E-2</v>
      </c>
      <c r="F2027" s="89">
        <v>1.752820246816689E-2</v>
      </c>
      <c r="G2027" s="90">
        <v>1.8747647132301974E-2</v>
      </c>
      <c r="H2027" s="90">
        <v>1.9279735704688966E-2</v>
      </c>
      <c r="I2027" s="90">
        <v>1.9344165766089712E-2</v>
      </c>
      <c r="J2027" s="90">
        <v>1.902235521409492E-2</v>
      </c>
    </row>
    <row r="2028" spans="3:10" x14ac:dyDescent="0.25">
      <c r="C2028" s="82">
        <v>3.0000144999500097E-2</v>
      </c>
      <c r="D2028" s="89">
        <v>3.4632884918097226E-2</v>
      </c>
      <c r="E2028" s="89">
        <v>3.7854543693485225E-2</v>
      </c>
      <c r="F2028" s="89">
        <v>4.0247645943863777E-2</v>
      </c>
      <c r="G2028" s="90">
        <v>4.2294715588176095E-2</v>
      </c>
      <c r="H2028" s="90">
        <v>4.4067350459024726E-2</v>
      </c>
      <c r="I2028" s="90">
        <v>4.5857737215969425E-2</v>
      </c>
      <c r="J2028" s="90">
        <v>4.7585676381904411E-2</v>
      </c>
    </row>
    <row r="2029" spans="3:10" x14ac:dyDescent="0.25">
      <c r="C2029" s="82">
        <v>3.3373879452605155E-3</v>
      </c>
      <c r="D2029" s="89">
        <v>5.4775839590978483E-3</v>
      </c>
      <c r="E2029" s="89">
        <v>7.7015028585326103E-3</v>
      </c>
      <c r="F2029" s="89">
        <v>9.7821514984111277E-3</v>
      </c>
      <c r="G2029" s="90">
        <v>1.1630377750449072E-2</v>
      </c>
      <c r="H2029" s="90">
        <v>1.3178032545119451E-2</v>
      </c>
      <c r="I2029" s="90">
        <v>1.4498112498005462E-2</v>
      </c>
      <c r="J2029" s="90">
        <v>1.5600464618536872E-2</v>
      </c>
    </row>
    <row r="2030" spans="3:10" x14ac:dyDescent="0.25">
      <c r="C2030" s="82">
        <v>3.4558359851642744E-3</v>
      </c>
      <c r="D2030" s="89">
        <v>5.6422102177008712E-3</v>
      </c>
      <c r="E2030" s="89">
        <v>7.734041811323227E-3</v>
      </c>
      <c r="F2030" s="89">
        <v>9.4678121650800685E-3</v>
      </c>
      <c r="G2030" s="90">
        <v>1.0778705805385055E-2</v>
      </c>
      <c r="H2030" s="90">
        <v>1.1646164156256713E-2</v>
      </c>
      <c r="I2030" s="90">
        <v>1.2177380696984222E-2</v>
      </c>
      <c r="J2030" s="90">
        <v>1.2413434317423167E-2</v>
      </c>
    </row>
    <row r="2031" spans="3:10" x14ac:dyDescent="0.25">
      <c r="C2031" s="82">
        <v>1.6992420114514201E-2</v>
      </c>
      <c r="D2031" s="89">
        <v>2.115899405264686E-2</v>
      </c>
      <c r="E2031" s="89">
        <v>2.4198438302835298E-2</v>
      </c>
      <c r="F2031" s="89">
        <v>2.6438425781555152E-2</v>
      </c>
      <c r="G2031" s="90">
        <v>2.8260926544542705E-2</v>
      </c>
      <c r="H2031" s="90">
        <v>2.9789404077613726E-2</v>
      </c>
      <c r="I2031" s="90">
        <v>3.1278994836585805E-2</v>
      </c>
      <c r="J2031" s="90">
        <v>3.2719724511335604E-2</v>
      </c>
    </row>
    <row r="2032" spans="3:10" x14ac:dyDescent="0.25">
      <c r="C2032" s="82">
        <v>4.749996012253609E-3</v>
      </c>
      <c r="D2032" s="89">
        <v>7.2180494500531465E-3</v>
      </c>
      <c r="E2032" s="89">
        <v>9.7314223145795586E-3</v>
      </c>
      <c r="F2032" s="89">
        <v>1.2102805380026218E-2</v>
      </c>
      <c r="G2032" s="90">
        <v>1.4272340674676292E-2</v>
      </c>
      <c r="H2032" s="90">
        <v>1.6183164508280532E-2</v>
      </c>
      <c r="I2032" s="90">
        <v>1.7945074817315266E-2</v>
      </c>
      <c r="J2032" s="90">
        <v>1.9587196033334538E-2</v>
      </c>
    </row>
    <row r="2033" spans="3:10" x14ac:dyDescent="0.25">
      <c r="C2033" s="82">
        <v>2.748292858336986E-2</v>
      </c>
      <c r="D2033" s="89">
        <v>2.9142615944315189E-2</v>
      </c>
      <c r="E2033" s="89">
        <v>2.9848722511397387E-2</v>
      </c>
      <c r="F2033" s="89">
        <v>3.009616448056178E-2</v>
      </c>
      <c r="G2033" s="90">
        <v>3.017739234177317E-2</v>
      </c>
      <c r="H2033" s="90">
        <v>3.0066713881001895E-2</v>
      </c>
      <c r="I2033" s="90">
        <v>2.9915717970028462E-2</v>
      </c>
      <c r="J2033" s="90">
        <v>2.9650900955335863E-2</v>
      </c>
    </row>
    <row r="2034" spans="3:10" x14ac:dyDescent="0.25">
      <c r="C2034" s="82">
        <v>4.2977607724164098E-2</v>
      </c>
      <c r="D2034" s="89">
        <v>4.0563592203125151E-2</v>
      </c>
      <c r="E2034" s="89">
        <v>3.8266512072350642E-2</v>
      </c>
      <c r="F2034" s="89">
        <v>3.6463526880019179E-2</v>
      </c>
      <c r="G2034" s="90">
        <v>3.5238818593041239E-2</v>
      </c>
      <c r="H2034" s="90">
        <v>3.4357287160400894E-2</v>
      </c>
      <c r="I2034" s="90">
        <v>3.3848415604726151E-2</v>
      </c>
      <c r="J2034" s="90">
        <v>3.3517735678839977E-2</v>
      </c>
    </row>
    <row r="2035" spans="3:10" x14ac:dyDescent="0.25">
      <c r="C2035" s="82">
        <v>1.3541649859796445E-2</v>
      </c>
      <c r="D2035" s="89">
        <v>1.8830584623591447E-2</v>
      </c>
      <c r="E2035" s="89">
        <v>2.3316756083922401E-2</v>
      </c>
      <c r="F2035" s="89">
        <v>2.6942664450248777E-2</v>
      </c>
      <c r="G2035" s="90">
        <v>2.9933529941584915E-2</v>
      </c>
      <c r="H2035" s="90">
        <v>3.2382487440233802E-2</v>
      </c>
      <c r="I2035" s="90">
        <v>3.4581721974204581E-2</v>
      </c>
      <c r="J2035" s="90">
        <v>3.6554635096869625E-2</v>
      </c>
    </row>
    <row r="2036" spans="3:10" x14ac:dyDescent="0.25">
      <c r="C2036" s="82">
        <v>1.9779778476730323E-2</v>
      </c>
      <c r="D2036" s="89">
        <v>1.9765537293492823E-2</v>
      </c>
      <c r="E2036" s="89">
        <v>1.9503316059052655E-2</v>
      </c>
      <c r="F2036" s="89">
        <v>1.9266472464905805E-2</v>
      </c>
      <c r="G2036" s="90">
        <v>1.9191109324659773E-2</v>
      </c>
      <c r="H2036" s="90">
        <v>1.9235742561510068E-2</v>
      </c>
      <c r="I2036" s="90">
        <v>1.9494800600932428E-2</v>
      </c>
      <c r="J2036" s="90">
        <v>1.9931846699416399E-2</v>
      </c>
    </row>
    <row r="2037" spans="3:10" x14ac:dyDescent="0.25">
      <c r="C2037" s="82">
        <v>7.5277655468981616E-2</v>
      </c>
      <c r="D2037" s="89">
        <v>6.0853423241112578E-2</v>
      </c>
      <c r="E2037" s="89">
        <v>5.1229091892191853E-2</v>
      </c>
      <c r="F2037" s="89">
        <v>4.4859420083536342E-2</v>
      </c>
      <c r="G2037" s="90">
        <v>4.0661420684639717E-2</v>
      </c>
      <c r="H2037" s="90">
        <v>3.7700002856201974E-2</v>
      </c>
      <c r="I2037" s="90">
        <v>3.5645387615663299E-2</v>
      </c>
      <c r="J2037" s="90">
        <v>3.4085820199842284E-2</v>
      </c>
    </row>
    <row r="2038" spans="3:10" x14ac:dyDescent="0.25">
      <c r="C2038" s="82">
        <v>7.1194390627370551E-3</v>
      </c>
      <c r="D2038" s="89">
        <v>1.1144933778528793E-2</v>
      </c>
      <c r="E2038" s="89">
        <v>1.49661947766043E-2</v>
      </c>
      <c r="F2038" s="89">
        <v>1.8249983893605062E-2</v>
      </c>
      <c r="G2038" s="90">
        <v>2.0970072224225703E-2</v>
      </c>
      <c r="H2038" s="90">
        <v>2.3112454511923678E-2</v>
      </c>
      <c r="I2038" s="90">
        <v>2.4866526503061842E-2</v>
      </c>
      <c r="J2038" s="90">
        <v>2.626616896409845E-2</v>
      </c>
    </row>
    <row r="2039" spans="3:10" x14ac:dyDescent="0.25">
      <c r="C2039" s="82">
        <v>2.8478097271232654E-3</v>
      </c>
      <c r="D2039" s="89">
        <v>4.4548629116220179E-3</v>
      </c>
      <c r="E2039" s="89">
        <v>6.0588295354619551E-3</v>
      </c>
      <c r="F2039" s="89">
        <v>7.5152709761941473E-3</v>
      </c>
      <c r="G2039" s="90">
        <v>8.7804797774640436E-3</v>
      </c>
      <c r="H2039" s="90">
        <v>9.8208470417422301E-3</v>
      </c>
      <c r="I2039" s="90">
        <v>1.0706640591705875E-2</v>
      </c>
      <c r="J2039" s="90">
        <v>1.1461005661469644E-2</v>
      </c>
    </row>
    <row r="2040" spans="3:10" x14ac:dyDescent="0.25">
      <c r="C2040" s="82">
        <v>4.621884322496766E-3</v>
      </c>
      <c r="D2040" s="89">
        <v>5.5713996757251584E-3</v>
      </c>
      <c r="E2040" s="89">
        <v>6.4107081493432645E-3</v>
      </c>
      <c r="F2040" s="89">
        <v>7.1601520437265193E-3</v>
      </c>
      <c r="G2040" s="90">
        <v>7.8479264093816864E-3</v>
      </c>
      <c r="H2040" s="90">
        <v>8.4590301379978885E-3</v>
      </c>
      <c r="I2040" s="90">
        <v>9.0480387998413993E-3</v>
      </c>
      <c r="J2040" s="90">
        <v>9.62189263341281E-3</v>
      </c>
    </row>
    <row r="2041" spans="3:10" x14ac:dyDescent="0.25">
      <c r="C2041" s="82">
        <v>4.5600233757558594E-3</v>
      </c>
      <c r="D2041" s="89">
        <v>7.0718097789865255E-3</v>
      </c>
      <c r="E2041" s="89">
        <v>9.6191717320006399E-3</v>
      </c>
      <c r="F2041" s="89">
        <v>1.1977370089607656E-2</v>
      </c>
      <c r="G2041" s="90">
        <v>1.4052326187344222E-2</v>
      </c>
      <c r="H2041" s="90">
        <v>1.5751494190621301E-2</v>
      </c>
      <c r="I2041" s="90">
        <v>1.7144170832776692E-2</v>
      </c>
      <c r="J2041" s="90">
        <v>1.8223431409733749E-2</v>
      </c>
    </row>
    <row r="2042" spans="3:10" x14ac:dyDescent="0.25">
      <c r="C2042" s="82">
        <v>3.1317449004949721E-3</v>
      </c>
      <c r="D2042" s="89">
        <v>4.5120328638372197E-3</v>
      </c>
      <c r="E2042" s="89">
        <v>5.8349500571471891E-3</v>
      </c>
      <c r="F2042" s="89">
        <v>7.0232278973183454E-3</v>
      </c>
      <c r="G2042" s="90">
        <v>8.0601124935308979E-3</v>
      </c>
      <c r="H2042" s="90">
        <v>8.9140515143734181E-3</v>
      </c>
      <c r="I2042" s="90">
        <v>9.6376220652250495E-3</v>
      </c>
      <c r="J2042" s="90">
        <v>1.0237855983472391E-2</v>
      </c>
    </row>
    <row r="2043" spans="3:10" x14ac:dyDescent="0.25">
      <c r="C2043" s="82">
        <v>4.9237016017017222E-3</v>
      </c>
      <c r="D2043" s="89">
        <v>8.5398438161474032E-3</v>
      </c>
      <c r="E2043" s="89">
        <v>1.2164386207226473E-2</v>
      </c>
      <c r="F2043" s="89">
        <v>1.528898705309217E-2</v>
      </c>
      <c r="G2043" s="90">
        <v>1.7764305583866293E-2</v>
      </c>
      <c r="H2043" s="90">
        <v>1.9535424259087594E-2</v>
      </c>
      <c r="I2043" s="90">
        <v>2.0758751557580571E-2</v>
      </c>
      <c r="J2043" s="90">
        <v>2.1472857042447068E-2</v>
      </c>
    </row>
    <row r="2044" spans="3:10" x14ac:dyDescent="0.25">
      <c r="C2044" s="82">
        <v>2.2522701936215392E-3</v>
      </c>
      <c r="D2044" s="89">
        <v>4.3505868841406626E-3</v>
      </c>
      <c r="E2044" s="89">
        <v>6.7026816659277481E-3</v>
      </c>
      <c r="F2044" s="89">
        <v>8.9136099150851234E-3</v>
      </c>
      <c r="G2044" s="90">
        <v>1.0792346688849064E-2</v>
      </c>
      <c r="H2044" s="90">
        <v>1.225369918734563E-2</v>
      </c>
      <c r="I2044" s="90">
        <v>1.3388640435582889E-2</v>
      </c>
      <c r="J2044" s="90">
        <v>1.4241305651973074E-2</v>
      </c>
    </row>
    <row r="2045" spans="3:10" x14ac:dyDescent="0.25">
      <c r="C2045" s="82">
        <v>2.7743426398605841E-2</v>
      </c>
      <c r="D2045" s="89">
        <v>3.3601116486909929E-2</v>
      </c>
      <c r="E2045" s="89">
        <v>3.7011968903021726E-2</v>
      </c>
      <c r="F2045" s="89">
        <v>3.8769763002043059E-2</v>
      </c>
      <c r="G2045" s="90">
        <v>3.9686728620805599E-2</v>
      </c>
      <c r="H2045" s="90">
        <v>4.0089519551788112E-2</v>
      </c>
      <c r="I2045" s="90">
        <v>4.0394697069660847E-2</v>
      </c>
      <c r="J2045" s="90">
        <v>4.0597972269528992E-2</v>
      </c>
    </row>
    <row r="2046" spans="3:10" x14ac:dyDescent="0.25">
      <c r="C2046" s="82">
        <v>5.814930649080805E-3</v>
      </c>
      <c r="D2046" s="89">
        <v>9.4488018276946435E-3</v>
      </c>
      <c r="E2046" s="89">
        <v>1.2856141675260082E-2</v>
      </c>
      <c r="F2046" s="89">
        <v>1.5621863505205707E-2</v>
      </c>
      <c r="G2046" s="90">
        <v>1.7685265106417065E-2</v>
      </c>
      <c r="H2046" s="90">
        <v>1.9052975623759197E-2</v>
      </c>
      <c r="I2046" s="90">
        <v>1.9919812747118633E-2</v>
      </c>
      <c r="J2046" s="90">
        <v>2.0349236175726367E-2</v>
      </c>
    </row>
    <row r="2047" spans="3:10" x14ac:dyDescent="0.25">
      <c r="C2047" s="82">
        <v>2.2172976199677445E-2</v>
      </c>
      <c r="D2047" s="89">
        <v>3.1683038501533978E-2</v>
      </c>
      <c r="E2047" s="89">
        <v>3.97880361741954E-2</v>
      </c>
      <c r="F2047" s="89">
        <v>4.6103688562144349E-2</v>
      </c>
      <c r="G2047" s="90">
        <v>5.0834005076144183E-2</v>
      </c>
      <c r="H2047" s="90">
        <v>5.4021672007848451E-2</v>
      </c>
      <c r="I2047" s="90">
        <v>5.6070393032871181E-2</v>
      </c>
      <c r="J2047" s="90">
        <v>5.6945843160872506E-2</v>
      </c>
    </row>
    <row r="2048" spans="3:10" x14ac:dyDescent="0.25">
      <c r="C2048" s="82">
        <v>4.7277814084281883E-3</v>
      </c>
      <c r="D2048" s="89">
        <v>7.5317623836086934E-3</v>
      </c>
      <c r="E2048" s="89">
        <v>1.0046427940164625E-2</v>
      </c>
      <c r="F2048" s="89">
        <v>1.2007827161387895E-2</v>
      </c>
      <c r="G2048" s="90">
        <v>1.3436922502382612E-2</v>
      </c>
      <c r="H2048" s="90">
        <v>1.4385565269923723E-2</v>
      </c>
      <c r="I2048" s="90">
        <v>1.5024985122843098E-2</v>
      </c>
      <c r="J2048" s="90">
        <v>1.5411536182491714E-2</v>
      </c>
    </row>
    <row r="2049" spans="3:10" x14ac:dyDescent="0.25">
      <c r="C2049" s="82">
        <v>2.0446631391758303E-2</v>
      </c>
      <c r="D2049" s="89">
        <v>2.4421513878345933E-2</v>
      </c>
      <c r="E2049" s="89">
        <v>2.6972160232176721E-2</v>
      </c>
      <c r="F2049" s="89">
        <v>2.8494888083000727E-2</v>
      </c>
      <c r="G2049" s="90">
        <v>2.9405999880723978E-2</v>
      </c>
      <c r="H2049" s="90">
        <v>2.984208919098685E-2</v>
      </c>
      <c r="I2049" s="90">
        <v>3.007616585701357E-2</v>
      </c>
      <c r="J2049" s="90">
        <v>3.0113236764582836E-2</v>
      </c>
    </row>
    <row r="2050" spans="3:10" x14ac:dyDescent="0.25">
      <c r="C2050" s="82">
        <v>1.6705927682234917E-2</v>
      </c>
      <c r="D2050" s="89">
        <v>2.2116447664427E-2</v>
      </c>
      <c r="E2050" s="89">
        <v>2.6047341535626045E-2</v>
      </c>
      <c r="F2050" s="89">
        <v>2.8658642114957528E-2</v>
      </c>
      <c r="G2050" s="90">
        <v>3.0391360546248004E-2</v>
      </c>
      <c r="H2050" s="90">
        <v>3.1483471003131321E-2</v>
      </c>
      <c r="I2050" s="90">
        <v>3.2316253209336517E-2</v>
      </c>
      <c r="J2050" s="90">
        <v>3.2970916334581067E-2</v>
      </c>
    </row>
    <row r="2051" spans="3:10" x14ac:dyDescent="0.25">
      <c r="C2051" s="82">
        <v>3.2800229845839266E-3</v>
      </c>
      <c r="D2051" s="89">
        <v>5.2102815221918269E-3</v>
      </c>
      <c r="E2051" s="89">
        <v>7.1426625204664045E-3</v>
      </c>
      <c r="F2051" s="89">
        <v>8.8988616411103463E-3</v>
      </c>
      <c r="G2051" s="90">
        <v>1.0431327788286671E-2</v>
      </c>
      <c r="H2051" s="90">
        <v>1.1705825386287838E-2</v>
      </c>
      <c r="I2051" s="90">
        <v>1.280528225226207E-2</v>
      </c>
      <c r="J2051" s="90">
        <v>1.3747379745099174E-2</v>
      </c>
    </row>
    <row r="2052" spans="3:10" x14ac:dyDescent="0.25">
      <c r="C2052" s="82">
        <v>1.1495779217430292E-2</v>
      </c>
      <c r="D2052" s="89">
        <v>1.7362688714882338E-2</v>
      </c>
      <c r="E2052" s="89">
        <v>2.275837702966936E-2</v>
      </c>
      <c r="F2052" s="89">
        <v>2.7283477150400751E-2</v>
      </c>
      <c r="G2052" s="90">
        <v>3.0984819935670087E-2</v>
      </c>
      <c r="H2052" s="90">
        <v>3.3917261519516545E-2</v>
      </c>
      <c r="I2052" s="90">
        <v>3.6424239523469945E-2</v>
      </c>
      <c r="J2052" s="90">
        <v>3.8601309923217017E-2</v>
      </c>
    </row>
    <row r="2053" spans="3:10" x14ac:dyDescent="0.25">
      <c r="C2053" s="82">
        <v>5.3775372328539184E-3</v>
      </c>
      <c r="D2053" s="89">
        <v>8.3892686911630869E-3</v>
      </c>
      <c r="E2053" s="89">
        <v>1.1227771263452853E-2</v>
      </c>
      <c r="F2053" s="89">
        <v>1.3620005344598141E-2</v>
      </c>
      <c r="G2053" s="90">
        <v>1.5532606960855554E-2</v>
      </c>
      <c r="H2053" s="90">
        <v>1.6960979091224945E-2</v>
      </c>
      <c r="I2053" s="90">
        <v>1.8068285775289381E-2</v>
      </c>
      <c r="J2053" s="90">
        <v>1.8914363686058377E-2</v>
      </c>
    </row>
    <row r="2054" spans="3:10" x14ac:dyDescent="0.25">
      <c r="C2054" s="82">
        <v>8.1459638183264925E-3</v>
      </c>
      <c r="D2054" s="89">
        <v>1.0191176597031166E-2</v>
      </c>
      <c r="E2054" s="89">
        <v>1.1641550848444511E-2</v>
      </c>
      <c r="F2054" s="89">
        <v>1.2606191396518611E-2</v>
      </c>
      <c r="G2054" s="90">
        <v>1.3251551794518139E-2</v>
      </c>
      <c r="H2054" s="90">
        <v>1.3645951191722232E-2</v>
      </c>
      <c r="I2054" s="90">
        <v>1.3932361333847437E-2</v>
      </c>
      <c r="J2054" s="90">
        <v>1.4137544356795935E-2</v>
      </c>
    </row>
    <row r="2055" spans="3:10" x14ac:dyDescent="0.25">
      <c r="C2055" s="82">
        <v>1.9977269995060359E-2</v>
      </c>
      <c r="D2055" s="89">
        <v>2.8506140889666354E-2</v>
      </c>
      <c r="E2055" s="89">
        <v>3.5287530712347255E-2</v>
      </c>
      <c r="F2055" s="89">
        <v>4.0119974325011715E-2</v>
      </c>
      <c r="G2055" s="90">
        <v>4.3430039092876821E-2</v>
      </c>
      <c r="H2055" s="90">
        <v>4.5472204025473903E-2</v>
      </c>
      <c r="I2055" s="90">
        <v>4.673605129626187E-2</v>
      </c>
      <c r="J2055" s="90">
        <v>4.7278495342717275E-2</v>
      </c>
    </row>
    <row r="2056" spans="3:10" x14ac:dyDescent="0.25">
      <c r="C2056" s="82">
        <v>1.4124225316326296E-2</v>
      </c>
      <c r="D2056" s="89">
        <v>1.6707133794981493E-2</v>
      </c>
      <c r="E2056" s="89">
        <v>1.8181158564939105E-2</v>
      </c>
      <c r="F2056" s="89">
        <v>1.8912161321151699E-2</v>
      </c>
      <c r="G2056" s="90">
        <v>1.9248451755170797E-2</v>
      </c>
      <c r="H2056" s="90">
        <v>1.931939694410411E-2</v>
      </c>
      <c r="I2056" s="90">
        <v>1.9322883323657367E-2</v>
      </c>
      <c r="J2056" s="90">
        <v>1.9274325830311842E-2</v>
      </c>
    </row>
    <row r="2057" spans="3:10" x14ac:dyDescent="0.25">
      <c r="C2057" s="82">
        <v>5.7378536236240745E-3</v>
      </c>
      <c r="D2057" s="89">
        <v>7.4086585803746939E-3</v>
      </c>
      <c r="E2057" s="89">
        <v>8.7445712210527504E-3</v>
      </c>
      <c r="F2057" s="89">
        <v>9.7831033435394014E-3</v>
      </c>
      <c r="G2057" s="90">
        <v>1.0617114890697936E-2</v>
      </c>
      <c r="H2057" s="90">
        <v>1.1280130621571138E-2</v>
      </c>
      <c r="I2057" s="90">
        <v>1.1883851870782468E-2</v>
      </c>
      <c r="J2057" s="90">
        <v>1.2460353670210172E-2</v>
      </c>
    </row>
    <row r="2058" spans="3:10" x14ac:dyDescent="0.25">
      <c r="C2058" s="82">
        <v>2.728343395366651E-2</v>
      </c>
      <c r="D2058" s="89">
        <v>2.9784237906139793E-2</v>
      </c>
      <c r="E2058" s="89">
        <v>3.1063288377018754E-2</v>
      </c>
      <c r="F2058" s="89">
        <v>3.1768738070480106E-2</v>
      </c>
      <c r="G2058" s="90">
        <v>3.2346673160625894E-2</v>
      </c>
      <c r="H2058" s="90">
        <v>3.2875868333149781E-2</v>
      </c>
      <c r="I2058" s="90">
        <v>3.3593773747564441E-2</v>
      </c>
      <c r="J2058" s="90">
        <v>3.4465059207543267E-2</v>
      </c>
    </row>
    <row r="2059" spans="3:10" x14ac:dyDescent="0.25">
      <c r="C2059" s="82">
        <v>1.459075107151171E-3</v>
      </c>
      <c r="D2059" s="89">
        <v>2.6839319291678881E-3</v>
      </c>
      <c r="E2059" s="89">
        <v>4.1111807843292629E-3</v>
      </c>
      <c r="F2059" s="89">
        <v>5.5557765874840936E-3</v>
      </c>
      <c r="G2059" s="90">
        <v>6.8998066435742838E-3</v>
      </c>
      <c r="H2059" s="90">
        <v>8.0612026520223944E-3</v>
      </c>
      <c r="I2059" s="90">
        <v>9.0730960703594536E-3</v>
      </c>
      <c r="J2059" s="90">
        <v>9.9544594728741918E-3</v>
      </c>
    </row>
    <row r="2060" spans="3:10" x14ac:dyDescent="0.25">
      <c r="C2060" s="82">
        <v>1.2833456476309988E-2</v>
      </c>
      <c r="D2060" s="89">
        <v>1.8434639812244181E-2</v>
      </c>
      <c r="E2060" s="89">
        <v>2.3056441523188944E-2</v>
      </c>
      <c r="F2060" s="89">
        <v>2.6464422760971738E-2</v>
      </c>
      <c r="G2060" s="90">
        <v>2.8820139845379605E-2</v>
      </c>
      <c r="H2060" s="90">
        <v>3.0214116728171047E-2</v>
      </c>
      <c r="I2060" s="90">
        <v>3.0948705169697131E-2</v>
      </c>
      <c r="J2060" s="90">
        <v>3.1086487345459678E-2</v>
      </c>
    </row>
    <row r="2061" spans="3:10" x14ac:dyDescent="0.25">
      <c r="C2061" s="82">
        <v>2.4107818607717574E-2</v>
      </c>
      <c r="D2061" s="89">
        <v>2.6485179661496439E-2</v>
      </c>
      <c r="E2061" s="89">
        <v>2.7524408046418713E-2</v>
      </c>
      <c r="F2061" s="89">
        <v>2.781563080937301E-2</v>
      </c>
      <c r="G2061" s="90">
        <v>2.7764733189202227E-2</v>
      </c>
      <c r="H2061" s="90">
        <v>2.7439825397291302E-2</v>
      </c>
      <c r="I2061" s="90">
        <v>2.7032861723312082E-2</v>
      </c>
      <c r="J2061" s="90">
        <v>2.650624205017724E-2</v>
      </c>
    </row>
    <row r="2062" spans="3:10" x14ac:dyDescent="0.25">
      <c r="C2062" s="82">
        <v>8.7051855618930155E-3</v>
      </c>
      <c r="D2062" s="89">
        <v>1.1657066086068271E-2</v>
      </c>
      <c r="E2062" s="89">
        <v>1.4028022252883816E-2</v>
      </c>
      <c r="F2062" s="89">
        <v>1.5818316637973801E-2</v>
      </c>
      <c r="G2062" s="90">
        <v>1.7164815676518178E-2</v>
      </c>
      <c r="H2062" s="90">
        <v>1.8119767513491997E-2</v>
      </c>
      <c r="I2062" s="90">
        <v>1.8853317777278097E-2</v>
      </c>
      <c r="J2062" s="90">
        <v>1.9392984442251991E-2</v>
      </c>
    </row>
    <row r="2063" spans="3:10" x14ac:dyDescent="0.25">
      <c r="C2063" s="82">
        <v>1.3122171474257188E-2</v>
      </c>
      <c r="D2063" s="89">
        <v>1.9201114471314677E-2</v>
      </c>
      <c r="E2063" s="89">
        <v>2.4062843600733023E-2</v>
      </c>
      <c r="F2063" s="89">
        <v>2.7426607153195139E-2</v>
      </c>
      <c r="G2063" s="90">
        <v>2.9532464174573343E-2</v>
      </c>
      <c r="H2063" s="90">
        <v>3.0563585734861679E-2</v>
      </c>
      <c r="I2063" s="90">
        <v>3.0896402549693398E-2</v>
      </c>
      <c r="J2063" s="90">
        <v>3.0637619898783965E-2</v>
      </c>
    </row>
    <row r="2064" spans="3:10" x14ac:dyDescent="0.25">
      <c r="C2064" s="82">
        <v>3.685698431512599E-2</v>
      </c>
      <c r="D2064" s="89">
        <v>4.0615957447669181E-2</v>
      </c>
      <c r="E2064" s="89">
        <v>4.247796522276831E-2</v>
      </c>
      <c r="F2064" s="89">
        <v>4.3332404809549419E-2</v>
      </c>
      <c r="G2064" s="90">
        <v>4.3797670525160703E-2</v>
      </c>
      <c r="H2064" s="90">
        <v>4.3963792090128816E-2</v>
      </c>
      <c r="I2064" s="90">
        <v>4.4101687365522363E-2</v>
      </c>
      <c r="J2064" s="90">
        <v>4.4090393766297163E-2</v>
      </c>
    </row>
    <row r="2065" spans="3:10" x14ac:dyDescent="0.25">
      <c r="C2065" s="82">
        <v>2.0904244576112826E-2</v>
      </c>
      <c r="D2065" s="89">
        <v>2.4912254812899749E-2</v>
      </c>
      <c r="E2065" s="89">
        <v>2.7601597244643634E-2</v>
      </c>
      <c r="F2065" s="89">
        <v>2.9352059037066548E-2</v>
      </c>
      <c r="G2065" s="90">
        <v>3.0553917700029156E-2</v>
      </c>
      <c r="H2065" s="90">
        <v>3.1314709343788882E-2</v>
      </c>
      <c r="I2065" s="90">
        <v>3.1891877839760621E-2</v>
      </c>
      <c r="J2065" s="90">
        <v>3.2266877720216157E-2</v>
      </c>
    </row>
    <row r="2066" spans="3:10" x14ac:dyDescent="0.25">
      <c r="C2066" s="82">
        <v>1.3046265199866328E-2</v>
      </c>
      <c r="D2066" s="89">
        <v>2.0129876481655363E-2</v>
      </c>
      <c r="E2066" s="89">
        <v>2.6817686397617335E-2</v>
      </c>
      <c r="F2066" s="89">
        <v>3.2639915166303005E-2</v>
      </c>
      <c r="G2066" s="90">
        <v>3.7643062614034717E-2</v>
      </c>
      <c r="H2066" s="90">
        <v>4.1838980855539665E-2</v>
      </c>
      <c r="I2066" s="90">
        <v>4.5545998798155095E-2</v>
      </c>
      <c r="J2066" s="90">
        <v>4.8744695746429423E-2</v>
      </c>
    </row>
    <row r="2067" spans="3:10" x14ac:dyDescent="0.25">
      <c r="C2067" s="82">
        <v>7.4565618400271837E-3</v>
      </c>
      <c r="D2067" s="89">
        <v>1.3036807068562912E-2</v>
      </c>
      <c r="E2067" s="89">
        <v>1.8960985349519521E-2</v>
      </c>
      <c r="F2067" s="89">
        <v>2.4487952901043795E-2</v>
      </c>
      <c r="G2067" s="90">
        <v>2.9333267438939558E-2</v>
      </c>
      <c r="H2067" s="90">
        <v>3.3331933409083754E-2</v>
      </c>
      <c r="I2067" s="90">
        <v>3.6674304740615518E-2</v>
      </c>
      <c r="J2067" s="90">
        <v>3.9352474055592758E-2</v>
      </c>
    </row>
    <row r="2068" spans="3:10" x14ac:dyDescent="0.25">
      <c r="C2068" s="82">
        <v>1.1465925460140676E-2</v>
      </c>
      <c r="D2068" s="89">
        <v>1.6239224345957818E-2</v>
      </c>
      <c r="E2068" s="89">
        <v>2.0672860629729617E-2</v>
      </c>
      <c r="F2068" s="89">
        <v>2.4631608151525521E-2</v>
      </c>
      <c r="G2068" s="90">
        <v>2.8206401918366628E-2</v>
      </c>
      <c r="H2068" s="90">
        <v>3.1392900380752903E-2</v>
      </c>
      <c r="I2068" s="90">
        <v>3.440913108447808E-2</v>
      </c>
      <c r="J2068" s="90">
        <v>3.7229195396530093E-2</v>
      </c>
    </row>
    <row r="2069" spans="3:10" x14ac:dyDescent="0.25">
      <c r="C2069" s="82">
        <v>3.8097414869910334E-2</v>
      </c>
      <c r="D2069" s="89">
        <v>4.1210634182134706E-2</v>
      </c>
      <c r="E2069" s="89">
        <v>4.2763243178216712E-2</v>
      </c>
      <c r="F2069" s="89">
        <v>4.3569150124298336E-2</v>
      </c>
      <c r="G2069" s="90">
        <v>4.4140742603299699E-2</v>
      </c>
      <c r="H2069" s="90">
        <v>4.4484290331599848E-2</v>
      </c>
      <c r="I2069" s="90">
        <v>4.4818913159307666E-2</v>
      </c>
      <c r="J2069" s="90">
        <v>4.498895877138729E-2</v>
      </c>
    </row>
    <row r="2070" spans="3:10" x14ac:dyDescent="0.25">
      <c r="C2070" s="82">
        <v>3.3055591381561084E-2</v>
      </c>
      <c r="D2070" s="89">
        <v>3.7146631126219076E-2</v>
      </c>
      <c r="E2070" s="89">
        <v>3.9255920321827412E-2</v>
      </c>
      <c r="F2070" s="89">
        <v>4.0164958000965104E-2</v>
      </c>
      <c r="G2070" s="90">
        <v>4.0453598179918421E-2</v>
      </c>
      <c r="H2070" s="90">
        <v>4.0226871939683863E-2</v>
      </c>
      <c r="I2070" s="90">
        <v>3.97668065534219E-2</v>
      </c>
      <c r="J2070" s="90">
        <v>3.9012257907941272E-2</v>
      </c>
    </row>
    <row r="2071" spans="3:10" x14ac:dyDescent="0.25">
      <c r="C2071" s="82">
        <v>1.6761597713541784E-3</v>
      </c>
      <c r="D2071" s="89">
        <v>2.5472108880894967E-3</v>
      </c>
      <c r="E2071" s="89">
        <v>3.3743825907909582E-3</v>
      </c>
      <c r="F2071" s="89">
        <v>4.0890742621054943E-3</v>
      </c>
      <c r="G2071" s="90">
        <v>4.6820365712129742E-3</v>
      </c>
      <c r="H2071" s="90">
        <v>5.1490355010531015E-3</v>
      </c>
      <c r="I2071" s="90">
        <v>5.5392995173853378E-3</v>
      </c>
      <c r="J2071" s="90">
        <v>5.8758384542663931E-3</v>
      </c>
    </row>
    <row r="2072" spans="3:10" x14ac:dyDescent="0.25">
      <c r="C2072" s="82">
        <v>1.3006964572825021E-2</v>
      </c>
      <c r="D2072" s="89">
        <v>1.724420151630213E-2</v>
      </c>
      <c r="E2072" s="89">
        <v>1.9998035640369737E-2</v>
      </c>
      <c r="F2072" s="89">
        <v>2.1528900388844436E-2</v>
      </c>
      <c r="G2072" s="90">
        <v>2.2331303685140226E-2</v>
      </c>
      <c r="H2072" s="90">
        <v>2.268883708120727E-2</v>
      </c>
      <c r="I2072" s="90">
        <v>2.2928753623603745E-2</v>
      </c>
      <c r="J2072" s="90">
        <v>2.3120964077882864E-2</v>
      </c>
    </row>
    <row r="2073" spans="3:10" x14ac:dyDescent="0.25">
      <c r="C2073" s="82">
        <v>1.8667463429875474E-2</v>
      </c>
      <c r="D2073" s="89">
        <v>1.9691820615207651E-2</v>
      </c>
      <c r="E2073" s="89">
        <v>2.0224634480635141E-2</v>
      </c>
      <c r="F2073" s="89">
        <v>2.0540572512428436E-2</v>
      </c>
      <c r="G2073" s="90">
        <v>2.0809802638821841E-2</v>
      </c>
      <c r="H2073" s="90">
        <v>2.1010237520268444E-2</v>
      </c>
      <c r="I2073" s="90">
        <v>2.12559560146348E-2</v>
      </c>
      <c r="J2073" s="90">
        <v>2.150814767895512E-2</v>
      </c>
    </row>
    <row r="2074" spans="3:10" x14ac:dyDescent="0.25">
      <c r="C2074" s="82">
        <v>5.1105734096037407E-2</v>
      </c>
      <c r="D2074" s="89">
        <v>5.1100892605531821E-2</v>
      </c>
      <c r="E2074" s="89">
        <v>4.9535774139821465E-2</v>
      </c>
      <c r="F2074" s="89">
        <v>4.7517359159067594E-2</v>
      </c>
      <c r="G2074" s="90">
        <v>4.5584464990340183E-2</v>
      </c>
      <c r="H2074" s="90">
        <v>4.3689165124565041E-2</v>
      </c>
      <c r="I2074" s="90">
        <v>4.2016839153540798E-2</v>
      </c>
      <c r="J2074" s="90">
        <v>4.0409475803038837E-2</v>
      </c>
    </row>
    <row r="2075" spans="3:10" x14ac:dyDescent="0.25">
      <c r="C2075" s="82">
        <v>2.4852761768066893E-3</v>
      </c>
      <c r="D2075" s="89">
        <v>4.3298123358293909E-3</v>
      </c>
      <c r="E2075" s="89">
        <v>6.3740986020880529E-3</v>
      </c>
      <c r="F2075" s="89">
        <v>8.4127405949872645E-3</v>
      </c>
      <c r="G2075" s="90">
        <v>1.0361473676992979E-2</v>
      </c>
      <c r="H2075" s="90">
        <v>1.2161360781828076E-2</v>
      </c>
      <c r="I2075" s="90">
        <v>1.3881360342716633E-2</v>
      </c>
      <c r="J2075" s="90">
        <v>1.5526764634380932E-2</v>
      </c>
    </row>
    <row r="2076" spans="3:10" x14ac:dyDescent="0.25">
      <c r="C2076" s="82">
        <v>6.2700066654032757E-3</v>
      </c>
      <c r="D2076" s="89">
        <v>9.7335607513976113E-3</v>
      </c>
      <c r="E2076" s="89">
        <v>1.3185431459521202E-2</v>
      </c>
      <c r="F2076" s="89">
        <v>1.6306344404063557E-2</v>
      </c>
      <c r="G2076" s="90">
        <v>1.8981094865773686E-2</v>
      </c>
      <c r="H2076" s="90">
        <v>2.110768161430078E-2</v>
      </c>
      <c r="I2076" s="90">
        <v>2.2800374236281229E-2</v>
      </c>
      <c r="J2076" s="90">
        <v>2.4062238741118736E-2</v>
      </c>
    </row>
    <row r="2077" spans="3:10" x14ac:dyDescent="0.25">
      <c r="C2077" s="82">
        <v>1.5598573812070093E-2</v>
      </c>
      <c r="D2077" s="89">
        <v>2.1129968482255082E-2</v>
      </c>
      <c r="E2077" s="89">
        <v>2.4838799025103487E-2</v>
      </c>
      <c r="F2077" s="89">
        <v>2.6850229391045484E-2</v>
      </c>
      <c r="G2077" s="90">
        <v>2.7668039054178216E-2</v>
      </c>
      <c r="H2077" s="90">
        <v>2.7604823887552102E-2</v>
      </c>
      <c r="I2077" s="90">
        <v>2.707064401317991E-2</v>
      </c>
      <c r="J2077" s="90">
        <v>2.61889902933095E-2</v>
      </c>
    </row>
    <row r="2078" spans="3:10" x14ac:dyDescent="0.25">
      <c r="C2078" s="82">
        <v>1.3601497218157284E-2</v>
      </c>
      <c r="D2078" s="89">
        <v>1.9303417507531302E-2</v>
      </c>
      <c r="E2078" s="89">
        <v>2.383090303322332E-2</v>
      </c>
      <c r="F2078" s="89">
        <v>2.6998549892845173E-2</v>
      </c>
      <c r="G2078" s="90">
        <v>2.9042337098274855E-2</v>
      </c>
      <c r="H2078" s="90">
        <v>3.0116326904821619E-2</v>
      </c>
      <c r="I2078" s="90">
        <v>3.0567914765457994E-2</v>
      </c>
      <c r="J2078" s="90">
        <v>3.0484267256864556E-2</v>
      </c>
    </row>
    <row r="2079" spans="3:10" x14ac:dyDescent="0.25">
      <c r="C2079" s="82">
        <v>4.6807306804449056E-2</v>
      </c>
      <c r="D2079" s="89">
        <v>4.0072364822884211E-2</v>
      </c>
      <c r="E2079" s="89">
        <v>3.5347781342481503E-2</v>
      </c>
      <c r="F2079" s="89">
        <v>3.216844076800314E-2</v>
      </c>
      <c r="G2079" s="90">
        <v>3.0117167638979456E-2</v>
      </c>
      <c r="H2079" s="90">
        <v>2.8714432370468189E-2</v>
      </c>
      <c r="I2079" s="90">
        <v>2.7834782898247902E-2</v>
      </c>
      <c r="J2079" s="90">
        <v>2.7238395991386371E-2</v>
      </c>
    </row>
    <row r="2080" spans="3:10" x14ac:dyDescent="0.25">
      <c r="C2080" s="82">
        <v>7.0929952932814976E-3</v>
      </c>
      <c r="D2080" s="89">
        <v>1.0137036512036115E-2</v>
      </c>
      <c r="E2080" s="89">
        <v>1.2813960557391559E-2</v>
      </c>
      <c r="F2080" s="89">
        <v>1.4985341179167418E-2</v>
      </c>
      <c r="G2080" s="90">
        <v>1.6702753551127339E-2</v>
      </c>
      <c r="H2080" s="90">
        <v>1.7989768928570495E-2</v>
      </c>
      <c r="I2080" s="90">
        <v>1.9016203549489453E-2</v>
      </c>
      <c r="J2080" s="90">
        <v>1.9824088906415641E-2</v>
      </c>
    </row>
    <row r="2081" spans="3:10" x14ac:dyDescent="0.25">
      <c r="C2081" s="82">
        <v>4.6848814275696803E-3</v>
      </c>
      <c r="D2081" s="89">
        <v>6.7687114108459737E-3</v>
      </c>
      <c r="E2081" s="89">
        <v>8.8360551049886937E-3</v>
      </c>
      <c r="F2081" s="89">
        <v>1.0738234504771916E-2</v>
      </c>
      <c r="G2081" s="90">
        <v>1.2403437787041768E-2</v>
      </c>
      <c r="H2081" s="90">
        <v>1.3743888428816201E-2</v>
      </c>
      <c r="I2081" s="90">
        <v>1.4816398725902511E-2</v>
      </c>
      <c r="J2081" s="90">
        <v>1.5621680565820015E-2</v>
      </c>
    </row>
    <row r="2082" spans="3:10" x14ac:dyDescent="0.25">
      <c r="C2082" s="82">
        <v>1.5276100552558611E-2</v>
      </c>
      <c r="D2082" s="89">
        <v>2.0656019864564813E-2</v>
      </c>
      <c r="E2082" s="89">
        <v>2.5143370342853504E-2</v>
      </c>
      <c r="F2082" s="89">
        <v>2.8706211306022977E-2</v>
      </c>
      <c r="G2082" s="90">
        <v>3.154589095989177E-2</v>
      </c>
      <c r="H2082" s="90">
        <v>3.3702206136031525E-2</v>
      </c>
      <c r="I2082" s="90">
        <v>3.5424055944208888E-2</v>
      </c>
      <c r="J2082" s="90">
        <v>3.6684768226717956E-2</v>
      </c>
    </row>
    <row r="2083" spans="3:10" x14ac:dyDescent="0.25">
      <c r="C2083" s="82">
        <v>1.1380512350592455E-2</v>
      </c>
      <c r="D2083" s="89">
        <v>1.7032939732234527E-2</v>
      </c>
      <c r="E2083" s="89">
        <v>2.1989579402748764E-2</v>
      </c>
      <c r="F2083" s="89">
        <v>2.5893393011288044E-2</v>
      </c>
      <c r="G2083" s="90">
        <v>2.8830384524200107E-2</v>
      </c>
      <c r="H2083" s="90">
        <v>3.0862670935125475E-2</v>
      </c>
      <c r="I2083" s="90">
        <v>3.2283249513355539E-2</v>
      </c>
      <c r="J2083" s="90">
        <v>3.3139320625169902E-2</v>
      </c>
    </row>
    <row r="2084" spans="3:10" x14ac:dyDescent="0.25">
      <c r="C2084" s="82">
        <v>1.311174811465066E-2</v>
      </c>
      <c r="D2084" s="89">
        <v>1.5361583500273356E-2</v>
      </c>
      <c r="E2084" s="89">
        <v>1.7008354381082506E-2</v>
      </c>
      <c r="F2084" s="89">
        <v>1.8238482510515394E-2</v>
      </c>
      <c r="G2084" s="90">
        <v>1.922750534746297E-2</v>
      </c>
      <c r="H2084" s="90">
        <v>1.9995451738817633E-2</v>
      </c>
      <c r="I2084" s="90">
        <v>2.0686188656959582E-2</v>
      </c>
      <c r="J2084" s="90">
        <v>2.1292547261800888E-2</v>
      </c>
    </row>
    <row r="2085" spans="3:10" x14ac:dyDescent="0.25">
      <c r="C2085" s="82">
        <v>2.888702130276247E-2</v>
      </c>
      <c r="D2085" s="89">
        <v>3.1282774602562964E-2</v>
      </c>
      <c r="E2085" s="89">
        <v>3.1633389618375633E-2</v>
      </c>
      <c r="F2085" s="89">
        <v>3.092482085284836E-2</v>
      </c>
      <c r="G2085" s="90">
        <v>2.9821612293403653E-2</v>
      </c>
      <c r="H2085" s="90">
        <v>2.8509943034622769E-2</v>
      </c>
      <c r="I2085" s="90">
        <v>2.7240959016413921E-2</v>
      </c>
      <c r="J2085" s="90">
        <v>2.5989647156138725E-2</v>
      </c>
    </row>
    <row r="2086" spans="3:10" x14ac:dyDescent="0.25">
      <c r="C2086" s="82">
        <v>1.2963192035379351E-2</v>
      </c>
      <c r="D2086" s="89">
        <v>1.7058987136692221E-2</v>
      </c>
      <c r="E2086" s="89">
        <v>2.0359532581400993E-2</v>
      </c>
      <c r="F2086" s="89">
        <v>2.2922245415418655E-2</v>
      </c>
      <c r="G2086" s="90">
        <v>2.4951204862207362E-2</v>
      </c>
      <c r="H2086" s="90">
        <v>2.6496760108632212E-2</v>
      </c>
      <c r="I2086" s="90">
        <v>2.7763261177214428E-2</v>
      </c>
      <c r="J2086" s="90">
        <v>2.8734707868126697E-2</v>
      </c>
    </row>
    <row r="2087" spans="3:10" x14ac:dyDescent="0.25">
      <c r="C2087" s="82">
        <v>1.6706219313343379E-3</v>
      </c>
      <c r="D2087" s="89">
        <v>3.236293018446362E-3</v>
      </c>
      <c r="E2087" s="89">
        <v>5.1149905664455613E-3</v>
      </c>
      <c r="F2087" s="89">
        <v>7.0497512752434469E-3</v>
      </c>
      <c r="G2087" s="90">
        <v>8.8727451876539475E-3</v>
      </c>
      <c r="H2087" s="90">
        <v>1.0467425111014388E-2</v>
      </c>
      <c r="I2087" s="90">
        <v>1.1865491648458966E-2</v>
      </c>
      <c r="J2087" s="90">
        <v>1.3076741780635994E-2</v>
      </c>
    </row>
    <row r="2088" spans="3:10" x14ac:dyDescent="0.25">
      <c r="C2088" s="82">
        <v>5.6860560336433148E-3</v>
      </c>
      <c r="D2088" s="89">
        <v>9.6442837477032518E-3</v>
      </c>
      <c r="E2088" s="89">
        <v>1.3641120488222691E-2</v>
      </c>
      <c r="F2088" s="89">
        <v>1.7161830690366899E-2</v>
      </c>
      <c r="G2088" s="90">
        <v>2.0035320147140916E-2</v>
      </c>
      <c r="H2088" s="90">
        <v>2.217157925132654E-2</v>
      </c>
      <c r="I2088" s="90">
        <v>2.3718837397193326E-2</v>
      </c>
      <c r="J2088" s="90">
        <v>2.469744323052063E-2</v>
      </c>
    </row>
    <row r="2089" spans="3:10" x14ac:dyDescent="0.25">
      <c r="C2089" s="82">
        <v>1.197987550740514E-2</v>
      </c>
      <c r="D2089" s="89">
        <v>1.3827572417663588E-2</v>
      </c>
      <c r="E2089" s="89">
        <v>1.515456309371202E-2</v>
      </c>
      <c r="F2089" s="89">
        <v>1.6115522767259235E-2</v>
      </c>
      <c r="G2089" s="90">
        <v>1.6857258438771502E-2</v>
      </c>
      <c r="H2089" s="90">
        <v>1.7397748427522224E-2</v>
      </c>
      <c r="I2089" s="90">
        <v>1.7868823358599347E-2</v>
      </c>
      <c r="J2089" s="90">
        <v>1.8271836509161036E-2</v>
      </c>
    </row>
    <row r="2090" spans="3:10" x14ac:dyDescent="0.25">
      <c r="C2090" s="82">
        <v>3.2297684981728455E-3</v>
      </c>
      <c r="D2090" s="89">
        <v>6.2159269682945393E-3</v>
      </c>
      <c r="E2090" s="89">
        <v>9.7657249639570756E-3</v>
      </c>
      <c r="F2090" s="89">
        <v>1.3434281792908769E-2</v>
      </c>
      <c r="G2090" s="90">
        <v>1.6964452995071582E-2</v>
      </c>
      <c r="H2090" s="90">
        <v>2.0170624894023513E-2</v>
      </c>
      <c r="I2090" s="90">
        <v>2.3103816579649789E-2</v>
      </c>
      <c r="J2090" s="90">
        <v>2.5725363148687907E-2</v>
      </c>
    </row>
    <row r="2091" spans="3:10" x14ac:dyDescent="0.25">
      <c r="C2091" s="82">
        <v>7.3217076226869904E-2</v>
      </c>
      <c r="D2091" s="89">
        <v>6.4159911718090046E-2</v>
      </c>
      <c r="E2091" s="89">
        <v>5.62554896479521E-2</v>
      </c>
      <c r="F2091" s="89">
        <v>5.0168746683880015E-2</v>
      </c>
      <c r="G2091" s="90">
        <v>4.5795536843334039E-2</v>
      </c>
      <c r="H2091" s="90">
        <v>4.2557968560350372E-2</v>
      </c>
      <c r="I2091" s="90">
        <v>4.0268801747763074E-2</v>
      </c>
      <c r="J2091" s="90">
        <v>3.851944068286059E-2</v>
      </c>
    </row>
    <row r="2092" spans="3:10" x14ac:dyDescent="0.25">
      <c r="C2092" s="82">
        <v>1.2010989211448638E-2</v>
      </c>
      <c r="D2092" s="89">
        <v>1.4420320100853116E-2</v>
      </c>
      <c r="E2092" s="89">
        <v>1.5962764537998123E-2</v>
      </c>
      <c r="F2092" s="89">
        <v>1.6878952343355805E-2</v>
      </c>
      <c r="G2092" s="90">
        <v>1.7424024648628866E-2</v>
      </c>
      <c r="H2092" s="90">
        <v>1.7687894783180072E-2</v>
      </c>
      <c r="I2092" s="90">
        <v>1.7844500882040374E-2</v>
      </c>
      <c r="J2092" s="90">
        <v>1.7914581185166947E-2</v>
      </c>
    </row>
    <row r="2093" spans="3:10" x14ac:dyDescent="0.25">
      <c r="C2093" s="82">
        <v>1.8576970274844491E-3</v>
      </c>
      <c r="D2093" s="89">
        <v>3.4117073574984886E-3</v>
      </c>
      <c r="E2093" s="89">
        <v>5.0904962360424208E-3</v>
      </c>
      <c r="F2093" s="89">
        <v>6.636258691252896E-3</v>
      </c>
      <c r="G2093" s="90">
        <v>7.9359999003892606E-3</v>
      </c>
      <c r="H2093" s="90">
        <v>8.9382807174517003E-3</v>
      </c>
      <c r="I2093" s="90">
        <v>9.7109937749523811E-3</v>
      </c>
      <c r="J2093" s="90">
        <v>1.0285388824001944E-2</v>
      </c>
    </row>
    <row r="2094" spans="3:10" x14ac:dyDescent="0.25">
      <c r="C2094" s="82">
        <v>1.0666668094861454E-2</v>
      </c>
      <c r="D2094" s="89">
        <v>1.3774232829269147E-2</v>
      </c>
      <c r="E2094" s="89">
        <v>1.6691374224019929E-2</v>
      </c>
      <c r="F2094" s="89">
        <v>1.941558207039416E-2</v>
      </c>
      <c r="G2094" s="90">
        <v>2.198963735455035E-2</v>
      </c>
      <c r="H2094" s="90">
        <v>2.4330901296434369E-2</v>
      </c>
      <c r="I2094" s="90">
        <v>2.6532829790048906E-2</v>
      </c>
      <c r="J2094" s="90">
        <v>2.8529851777982111E-2</v>
      </c>
    </row>
    <row r="2095" spans="3:10" x14ac:dyDescent="0.25">
      <c r="C2095" s="82">
        <v>3.6678998024057656E-3</v>
      </c>
      <c r="D2095" s="89">
        <v>5.843515677020213E-3</v>
      </c>
      <c r="E2095" s="89">
        <v>7.9992171097350538E-3</v>
      </c>
      <c r="F2095" s="89">
        <v>9.9228441925284325E-3</v>
      </c>
      <c r="G2095" s="90">
        <v>1.1557109218331876E-2</v>
      </c>
      <c r="H2095" s="90">
        <v>1.2864196460631083E-2</v>
      </c>
      <c r="I2095" s="90">
        <v>1.3937186739587654E-2</v>
      </c>
      <c r="J2095" s="90">
        <v>1.4797447094970061E-2</v>
      </c>
    </row>
    <row r="2096" spans="3:10" x14ac:dyDescent="0.25">
      <c r="C2096" s="82">
        <v>2.0264480320699246E-2</v>
      </c>
      <c r="D2096" s="89">
        <v>2.2976174948372379E-2</v>
      </c>
      <c r="E2096" s="89">
        <v>2.4215451303208679E-2</v>
      </c>
      <c r="F2096" s="89">
        <v>2.4510378201782829E-2</v>
      </c>
      <c r="G2096" s="90">
        <v>2.4292773066079913E-2</v>
      </c>
      <c r="H2096" s="90">
        <v>2.3703186651443407E-2</v>
      </c>
      <c r="I2096" s="90">
        <v>2.2979476176241097E-2</v>
      </c>
      <c r="J2096" s="90">
        <v>2.2149343383806676E-2</v>
      </c>
    </row>
    <row r="2097" spans="3:10" x14ac:dyDescent="0.25">
      <c r="C2097" s="82">
        <v>1.0495133253944402E-2</v>
      </c>
      <c r="D2097" s="89">
        <v>1.3034552938224411E-2</v>
      </c>
      <c r="E2097" s="89">
        <v>1.5164275762571493E-2</v>
      </c>
      <c r="F2097" s="89">
        <v>1.6899178336573877E-2</v>
      </c>
      <c r="G2097" s="90">
        <v>1.8296336385351452E-2</v>
      </c>
      <c r="H2097" s="90">
        <v>1.931312334852972E-2</v>
      </c>
      <c r="I2097" s="90">
        <v>2.0061383075127514E-2</v>
      </c>
      <c r="J2097" s="90">
        <v>2.0535485945331097E-2</v>
      </c>
    </row>
    <row r="2098" spans="3:10" x14ac:dyDescent="0.25">
      <c r="C2098" s="82">
        <v>3.3731551721399244E-2</v>
      </c>
      <c r="D2098" s="89">
        <v>3.1923130925914672E-2</v>
      </c>
      <c r="E2098" s="89">
        <v>3.0092745161722261E-2</v>
      </c>
      <c r="F2098" s="89">
        <v>2.8559998422882548E-2</v>
      </c>
      <c r="G2098" s="90">
        <v>2.741671265183579E-2</v>
      </c>
      <c r="H2098" s="90">
        <v>2.6505645384535328E-2</v>
      </c>
      <c r="I2098" s="90">
        <v>2.5876916620769068E-2</v>
      </c>
      <c r="J2098" s="90">
        <v>2.5410509393179962E-2</v>
      </c>
    </row>
    <row r="2099" spans="3:10" x14ac:dyDescent="0.25">
      <c r="C2099" s="82">
        <v>9.8175165408554647E-3</v>
      </c>
      <c r="D2099" s="89">
        <v>1.2246608687475949E-2</v>
      </c>
      <c r="E2099" s="89">
        <v>1.3993685204229897E-2</v>
      </c>
      <c r="F2099" s="89">
        <v>1.5088537284013848E-2</v>
      </c>
      <c r="G2099" s="90">
        <v>1.5650477098011938E-2</v>
      </c>
      <c r="H2099" s="90">
        <v>1.5727037980610693E-2</v>
      </c>
      <c r="I2099" s="90">
        <v>1.5493335064928206E-2</v>
      </c>
      <c r="J2099" s="90">
        <v>1.5015996353336515E-2</v>
      </c>
    </row>
    <row r="2100" spans="3:10" x14ac:dyDescent="0.25">
      <c r="C2100" s="82">
        <v>1.6344184502009921E-2</v>
      </c>
      <c r="D2100" s="89">
        <v>1.9969606879630116E-2</v>
      </c>
      <c r="E2100" s="89">
        <v>2.2026321848411766E-2</v>
      </c>
      <c r="F2100" s="89">
        <v>2.2798265874793708E-2</v>
      </c>
      <c r="G2100" s="90">
        <v>2.267695393562957E-2</v>
      </c>
      <c r="H2100" s="90">
        <v>2.1862568536955444E-2</v>
      </c>
      <c r="I2100" s="90">
        <v>2.0665426869297562E-2</v>
      </c>
      <c r="J2100" s="90">
        <v>1.9197272787806505E-2</v>
      </c>
    </row>
    <row r="2101" spans="3:10" x14ac:dyDescent="0.25">
      <c r="C2101" s="82">
        <v>1.0813106195001686E-2</v>
      </c>
      <c r="D2101" s="89">
        <v>1.4201299926203493E-2</v>
      </c>
      <c r="E2101" s="89">
        <v>1.7520734611745983E-2</v>
      </c>
      <c r="F2101" s="89">
        <v>2.0760907124877336E-2</v>
      </c>
      <c r="G2101" s="90">
        <v>2.3973046903714906E-2</v>
      </c>
      <c r="H2101" s="90">
        <v>2.7083435924127687E-2</v>
      </c>
      <c r="I2101" s="90">
        <v>3.0213013146257361E-2</v>
      </c>
      <c r="J2101" s="90">
        <v>3.3296530746268406E-2</v>
      </c>
    </row>
    <row r="2102" spans="3:10" x14ac:dyDescent="0.25">
      <c r="C2102" s="82">
        <v>2.7293538419487493E-3</v>
      </c>
      <c r="D2102" s="89">
        <v>4.6563551898430432E-3</v>
      </c>
      <c r="E2102" s="89">
        <v>6.7332194659509154E-3</v>
      </c>
      <c r="F2102" s="89">
        <v>8.7436745762165171E-3</v>
      </c>
      <c r="G2102" s="90">
        <v>1.0595414313719187E-2</v>
      </c>
      <c r="H2102" s="90">
        <v>1.2215191299596828E-2</v>
      </c>
      <c r="I2102" s="90">
        <v>1.365508764658455E-2</v>
      </c>
      <c r="J2102" s="90">
        <v>1.4903025193512786E-2</v>
      </c>
    </row>
    <row r="2103" spans="3:10" x14ac:dyDescent="0.25">
      <c r="C2103" s="82">
        <v>4.7081860646551212E-3</v>
      </c>
      <c r="D2103" s="89">
        <v>7.782952188169206E-3</v>
      </c>
      <c r="E2103" s="89">
        <v>1.1012574217191998E-2</v>
      </c>
      <c r="F2103" s="89">
        <v>1.4142352128989347E-2</v>
      </c>
      <c r="G2103" s="90">
        <v>1.7129411014994236E-2</v>
      </c>
      <c r="H2103" s="90">
        <v>1.9940672842359439E-2</v>
      </c>
      <c r="I2103" s="90">
        <v>2.2716724008743208E-2</v>
      </c>
      <c r="J2103" s="90">
        <v>2.5464769662396251E-2</v>
      </c>
    </row>
    <row r="2104" spans="3:10" x14ac:dyDescent="0.25">
      <c r="C2104" s="82">
        <v>1.2535554174022449E-3</v>
      </c>
      <c r="D2104" s="89">
        <v>2.5091755111630574E-3</v>
      </c>
      <c r="E2104" s="89">
        <v>4.0559988931244215E-3</v>
      </c>
      <c r="F2104" s="89">
        <v>5.6814310630612409E-3</v>
      </c>
      <c r="G2104" s="90">
        <v>7.2373263232047682E-3</v>
      </c>
      <c r="H2104" s="90">
        <v>8.6141012597940325E-3</v>
      </c>
      <c r="I2104" s="90">
        <v>9.8213344388215287E-3</v>
      </c>
      <c r="J2104" s="90">
        <v>1.0848847161973752E-2</v>
      </c>
    </row>
    <row r="2105" spans="3:10" x14ac:dyDescent="0.25">
      <c r="C2105" s="82">
        <v>0.21381438323822627</v>
      </c>
      <c r="D2105" s="89">
        <v>0.14001125283611771</v>
      </c>
      <c r="E2105" s="89">
        <v>0.10224888325324695</v>
      </c>
      <c r="F2105" s="89">
        <v>8.1475845950339382E-2</v>
      </c>
      <c r="G2105" s="90">
        <v>6.9427581152061019E-2</v>
      </c>
      <c r="H2105" s="90">
        <v>6.1872920345088497E-2</v>
      </c>
      <c r="I2105" s="90">
        <v>5.7099420462061581E-2</v>
      </c>
      <c r="J2105" s="90">
        <v>5.3864064096847991E-2</v>
      </c>
    </row>
    <row r="2106" spans="3:10" x14ac:dyDescent="0.25">
      <c r="C2106" s="82">
        <v>1.6397861431866488E-3</v>
      </c>
      <c r="D2106" s="89">
        <v>3.4571010899334641E-3</v>
      </c>
      <c r="E2106" s="89">
        <v>5.7100739517497601E-3</v>
      </c>
      <c r="F2106" s="89">
        <v>8.044672728373059E-3</v>
      </c>
      <c r="G2106" s="90">
        <v>1.0247116294489475E-2</v>
      </c>
      <c r="H2106" s="90">
        <v>1.2200518123740763E-2</v>
      </c>
      <c r="I2106" s="90">
        <v>1.3968259854700661E-2</v>
      </c>
      <c r="J2106" s="90">
        <v>1.5575161079328034E-2</v>
      </c>
    </row>
    <row r="2107" spans="3:10" x14ac:dyDescent="0.25">
      <c r="C2107" s="82">
        <v>1.2686366848003021E-2</v>
      </c>
      <c r="D2107" s="89">
        <v>1.6881305091981259E-2</v>
      </c>
      <c r="E2107" s="89">
        <v>2.005971968022343E-2</v>
      </c>
      <c r="F2107" s="89">
        <v>2.225009457349534E-2</v>
      </c>
      <c r="G2107" s="90">
        <v>2.3708372909491293E-2</v>
      </c>
      <c r="H2107" s="90">
        <v>2.4571424981031039E-2</v>
      </c>
      <c r="I2107" s="90">
        <v>2.5121358210213787E-2</v>
      </c>
      <c r="J2107" s="90">
        <v>2.542640802204521E-2</v>
      </c>
    </row>
    <row r="2108" spans="3:10" x14ac:dyDescent="0.25">
      <c r="C2108" s="82">
        <v>2.1187128470194871E-3</v>
      </c>
      <c r="D2108" s="89">
        <v>4.1767154545348361E-3</v>
      </c>
      <c r="E2108" s="89">
        <v>6.5798059087682718E-3</v>
      </c>
      <c r="F2108" s="89">
        <v>8.9530714711102462E-3</v>
      </c>
      <c r="G2108" s="90">
        <v>1.1097666772028707E-2</v>
      </c>
      <c r="H2108" s="90">
        <v>1.2915073285693249E-2</v>
      </c>
      <c r="I2108" s="90">
        <v>1.4493714880038366E-2</v>
      </c>
      <c r="J2108" s="90">
        <v>1.5879968922301431E-2</v>
      </c>
    </row>
    <row r="2109" spans="3:10" x14ac:dyDescent="0.25">
      <c r="C2109" s="82">
        <v>1.4046327122408112E-2</v>
      </c>
      <c r="D2109" s="89">
        <v>1.481450913531597E-2</v>
      </c>
      <c r="E2109" s="89">
        <v>1.5334239111167694E-2</v>
      </c>
      <c r="F2109" s="89">
        <v>1.5790506687714343E-2</v>
      </c>
      <c r="G2109" s="90">
        <v>1.6294690199567887E-2</v>
      </c>
      <c r="H2109" s="90">
        <v>1.6816758599854455E-2</v>
      </c>
      <c r="I2109" s="90">
        <v>1.7438255875743658E-2</v>
      </c>
      <c r="J2109" s="90">
        <v>1.8119758830033392E-2</v>
      </c>
    </row>
    <row r="2110" spans="3:10" x14ac:dyDescent="0.25">
      <c r="C2110" s="82">
        <v>5.5678462498058266E-2</v>
      </c>
      <c r="D2110" s="89">
        <v>5.6499304453723906E-2</v>
      </c>
      <c r="E2110" s="89">
        <v>5.500168758848592E-2</v>
      </c>
      <c r="F2110" s="89">
        <v>5.2847712976662437E-2</v>
      </c>
      <c r="G2110" s="90">
        <v>5.0838287884284628E-2</v>
      </c>
      <c r="H2110" s="90">
        <v>4.8951838097288002E-2</v>
      </c>
      <c r="I2110" s="90">
        <v>4.734954625113233E-2</v>
      </c>
      <c r="J2110" s="90">
        <v>4.5790261926393176E-2</v>
      </c>
    </row>
    <row r="2111" spans="3:10" x14ac:dyDescent="0.25">
      <c r="C2111" s="82">
        <v>1.4305293541693501E-2</v>
      </c>
      <c r="D2111" s="89">
        <v>1.661924216971512E-2</v>
      </c>
      <c r="E2111" s="89">
        <v>1.8055544287552489E-2</v>
      </c>
      <c r="F2111" s="89">
        <v>1.8912891252167347E-2</v>
      </c>
      <c r="G2111" s="90">
        <v>1.9443878277752982E-2</v>
      </c>
      <c r="H2111" s="90">
        <v>1.9699820880966452E-2</v>
      </c>
      <c r="I2111" s="90">
        <v>1.9828522537103044E-2</v>
      </c>
      <c r="J2111" s="90">
        <v>1.9815170961660813E-2</v>
      </c>
    </row>
    <row r="2112" spans="3:10" x14ac:dyDescent="0.25">
      <c r="C2112" s="82">
        <v>6.4754359927289241E-3</v>
      </c>
      <c r="D2112" s="89">
        <v>9.1796594655166614E-3</v>
      </c>
      <c r="E2112" s="89">
        <v>1.1519979462858541E-2</v>
      </c>
      <c r="F2112" s="89">
        <v>1.3372228529070511E-2</v>
      </c>
      <c r="G2112" s="90">
        <v>1.4763808861052531E-2</v>
      </c>
      <c r="H2112" s="90">
        <v>1.5688945738710634E-2</v>
      </c>
      <c r="I2112" s="90">
        <v>1.6275408413194775E-2</v>
      </c>
      <c r="J2112" s="90">
        <v>1.6552599123577656E-2</v>
      </c>
    </row>
    <row r="2113" spans="3:10" x14ac:dyDescent="0.25">
      <c r="C2113" s="82">
        <v>2.1563165311544358E-2</v>
      </c>
      <c r="D2113" s="89">
        <v>2.4718123081852492E-2</v>
      </c>
      <c r="E2113" s="89">
        <v>2.6233985636044829E-2</v>
      </c>
      <c r="F2113" s="89">
        <v>2.6704491552619482E-2</v>
      </c>
      <c r="G2113" s="90">
        <v>2.6641192549772045E-2</v>
      </c>
      <c r="H2113" s="90">
        <v>2.6230614898316393E-2</v>
      </c>
      <c r="I2113" s="90">
        <v>2.5747916271008843E-2</v>
      </c>
      <c r="J2113" s="90">
        <v>2.5216036815111875E-2</v>
      </c>
    </row>
    <row r="2114" spans="3:10" x14ac:dyDescent="0.25">
      <c r="C2114" s="82">
        <v>1.8179968895296772E-2</v>
      </c>
      <c r="D2114" s="89">
        <v>2.2522319486494555E-2</v>
      </c>
      <c r="E2114" s="89">
        <v>2.5507666033561409E-2</v>
      </c>
      <c r="F2114" s="89">
        <v>2.7323941103683001E-2</v>
      </c>
      <c r="G2114" s="90">
        <v>2.8301818405031647E-2</v>
      </c>
      <c r="H2114" s="90">
        <v>2.8585877535266761E-2</v>
      </c>
      <c r="I2114" s="90">
        <v>2.8494592998150613E-2</v>
      </c>
      <c r="J2114" s="90">
        <v>2.8107072232887727E-2</v>
      </c>
    </row>
    <row r="2115" spans="3:10" x14ac:dyDescent="0.25">
      <c r="C2115" s="82">
        <v>1.3144573951383515E-3</v>
      </c>
      <c r="D2115" s="89">
        <v>3.0016297776986178E-3</v>
      </c>
      <c r="E2115" s="89">
        <v>5.2714837414658275E-3</v>
      </c>
      <c r="F2115" s="89">
        <v>7.7792320067147048E-3</v>
      </c>
      <c r="G2115" s="90">
        <v>1.0243433469394886E-2</v>
      </c>
      <c r="H2115" s="90">
        <v>1.2455187992327086E-2</v>
      </c>
      <c r="I2115" s="90">
        <v>1.4397454788118172E-2</v>
      </c>
      <c r="J2115" s="90">
        <v>1.6038989856089671E-2</v>
      </c>
    </row>
    <row r="2116" spans="3:10" x14ac:dyDescent="0.25">
      <c r="C2116" s="82">
        <v>6.1451441586070398E-3</v>
      </c>
      <c r="D2116" s="89">
        <v>9.0359379471672222E-3</v>
      </c>
      <c r="E2116" s="89">
        <v>1.1519165840055311E-2</v>
      </c>
      <c r="F2116" s="89">
        <v>1.3420211831446158E-2</v>
      </c>
      <c r="G2116" s="90">
        <v>1.4792563535983466E-2</v>
      </c>
      <c r="H2116" s="90">
        <v>1.568745477103586E-2</v>
      </c>
      <c r="I2116" s="90">
        <v>1.628735974241043E-2</v>
      </c>
      <c r="J2116" s="90">
        <v>1.6659179882229199E-2</v>
      </c>
    </row>
    <row r="2117" spans="3:10" x14ac:dyDescent="0.25">
      <c r="C2117" s="82">
        <v>3.661617256497089E-3</v>
      </c>
      <c r="D2117" s="89">
        <v>7.5160067482175812E-3</v>
      </c>
      <c r="E2117" s="89">
        <v>1.2515211802981922E-2</v>
      </c>
      <c r="F2117" s="89">
        <v>1.8115413712731909E-2</v>
      </c>
      <c r="G2117" s="90">
        <v>2.3902619794853509E-2</v>
      </c>
      <c r="H2117" s="90">
        <v>2.9516280982071173E-2</v>
      </c>
      <c r="I2117" s="90">
        <v>3.4934158110958846E-2</v>
      </c>
      <c r="J2117" s="90">
        <v>4.0015273130863324E-2</v>
      </c>
    </row>
    <row r="2118" spans="3:10" x14ac:dyDescent="0.25">
      <c r="C2118" s="82">
        <v>1.5425281129297678E-3</v>
      </c>
      <c r="D2118" s="89">
        <v>2.853607229931129E-3</v>
      </c>
      <c r="E2118" s="89">
        <v>4.305618279834199E-3</v>
      </c>
      <c r="F2118" s="89">
        <v>5.670385428500937E-3</v>
      </c>
      <c r="G2118" s="90">
        <v>6.8281250389817588E-3</v>
      </c>
      <c r="H2118" s="90">
        <v>7.7152170305696275E-3</v>
      </c>
      <c r="I2118" s="90">
        <v>8.3816644677273937E-3</v>
      </c>
      <c r="J2118" s="90">
        <v>8.8551790338960504E-3</v>
      </c>
    </row>
    <row r="2119" spans="3:10" x14ac:dyDescent="0.25">
      <c r="C2119" s="82">
        <v>2.2498708177669281E-2</v>
      </c>
      <c r="D2119" s="89">
        <v>2.6954278082887532E-2</v>
      </c>
      <c r="E2119" s="89">
        <v>3.0179606652478704E-2</v>
      </c>
      <c r="F2119" s="89">
        <v>3.2494472869970863E-2</v>
      </c>
      <c r="G2119" s="90">
        <v>3.4241855580407404E-2</v>
      </c>
      <c r="H2119" s="90">
        <v>3.5483272132410086E-2</v>
      </c>
      <c r="I2119" s="90">
        <v>3.6479564037253227E-2</v>
      </c>
      <c r="J2119" s="90">
        <v>3.7201074832058124E-2</v>
      </c>
    </row>
    <row r="2120" spans="3:10" x14ac:dyDescent="0.25">
      <c r="C2120" s="82">
        <v>2.599225230924513E-2</v>
      </c>
      <c r="D2120" s="89">
        <v>3.0350691868255248E-2</v>
      </c>
      <c r="E2120" s="89">
        <v>3.3289798137589151E-2</v>
      </c>
      <c r="F2120" s="89">
        <v>3.5337374370911612E-2</v>
      </c>
      <c r="G2120" s="90">
        <v>3.6961892325658885E-2</v>
      </c>
      <c r="H2120" s="90">
        <v>3.8264390951875664E-2</v>
      </c>
      <c r="I2120" s="90">
        <v>3.9521636257119595E-2</v>
      </c>
      <c r="J2120" s="90">
        <v>4.0671584735244959E-2</v>
      </c>
    </row>
    <row r="2121" spans="3:10" x14ac:dyDescent="0.25">
      <c r="C2121" s="82">
        <v>2.097796787526425E-2</v>
      </c>
      <c r="D2121" s="89">
        <v>2.5249713967501159E-2</v>
      </c>
      <c r="E2121" s="89">
        <v>2.7866769343203899E-2</v>
      </c>
      <c r="F2121" s="89">
        <v>2.9345894608718646E-2</v>
      </c>
      <c r="G2121" s="90">
        <v>3.0206806870562479E-2</v>
      </c>
      <c r="H2121" s="90">
        <v>3.063274468518121E-2</v>
      </c>
      <c r="I2121" s="90">
        <v>3.090909097381956E-2</v>
      </c>
      <c r="J2121" s="90">
        <v>3.1024801544214987E-2</v>
      </c>
    </row>
    <row r="2122" spans="3:10" x14ac:dyDescent="0.25">
      <c r="C2122" s="82">
        <v>3.1709952338484872E-2</v>
      </c>
      <c r="D2122" s="89">
        <v>2.8636628982084866E-2</v>
      </c>
      <c r="E2122" s="89">
        <v>2.6239838516349565E-2</v>
      </c>
      <c r="F2122" s="89">
        <v>2.4411237929342983E-2</v>
      </c>
      <c r="G2122" s="90">
        <v>2.3034508260378245E-2</v>
      </c>
      <c r="H2122" s="90">
        <v>2.1897412799113895E-2</v>
      </c>
      <c r="I2122" s="90">
        <v>2.1021952518829552E-2</v>
      </c>
      <c r="J2122" s="90">
        <v>2.0316535102902045E-2</v>
      </c>
    </row>
    <row r="2123" spans="3:10" x14ac:dyDescent="0.25">
      <c r="C2123" s="82">
        <v>5.5496456531921867E-3</v>
      </c>
      <c r="D2123" s="89">
        <v>7.6858163446346757E-3</v>
      </c>
      <c r="E2123" s="89">
        <v>9.5293464105588727E-3</v>
      </c>
      <c r="F2123" s="89">
        <v>1.0982120470308783E-2</v>
      </c>
      <c r="G2123" s="90">
        <v>1.2066196218359729E-2</v>
      </c>
      <c r="H2123" s="90">
        <v>1.2787106115559145E-2</v>
      </c>
      <c r="I2123" s="90">
        <v>1.3268916023362085E-2</v>
      </c>
      <c r="J2123" s="90">
        <v>1.3557569015819303E-2</v>
      </c>
    </row>
    <row r="2124" spans="3:10" x14ac:dyDescent="0.25">
      <c r="C2124" s="82">
        <v>2.9474576702588625E-2</v>
      </c>
      <c r="D2124" s="89">
        <v>2.8549204706264153E-2</v>
      </c>
      <c r="E2124" s="89">
        <v>2.7310484211457074E-2</v>
      </c>
      <c r="F2124" s="89">
        <v>2.6172946197294197E-2</v>
      </c>
      <c r="G2124" s="90">
        <v>2.5316068383914217E-2</v>
      </c>
      <c r="H2124" s="90">
        <v>2.4662489079596828E-2</v>
      </c>
      <c r="I2124" s="90">
        <v>2.4308331563486257E-2</v>
      </c>
      <c r="J2124" s="90">
        <v>2.4181269717356291E-2</v>
      </c>
    </row>
    <row r="2125" spans="3:10" x14ac:dyDescent="0.25">
      <c r="C2125" s="82">
        <v>4.3056256714699677E-3</v>
      </c>
      <c r="D2125" s="89">
        <v>7.2178153628948026E-3</v>
      </c>
      <c r="E2125" s="89">
        <v>1.0070150724310705E-2</v>
      </c>
      <c r="F2125" s="89">
        <v>1.2479974945040823E-2</v>
      </c>
      <c r="G2125" s="90">
        <v>1.4335952320566128E-2</v>
      </c>
      <c r="H2125" s="90">
        <v>1.5596786409088348E-2</v>
      </c>
      <c r="I2125" s="90">
        <v>1.639890383168233E-2</v>
      </c>
      <c r="J2125" s="90">
        <v>1.6795313384483517E-2</v>
      </c>
    </row>
    <row r="2126" spans="3:10" x14ac:dyDescent="0.25">
      <c r="C2126" s="82">
        <v>1.1357507783777088E-2</v>
      </c>
      <c r="D2126" s="89">
        <v>1.3126008105073535E-2</v>
      </c>
      <c r="E2126" s="89">
        <v>1.4387739578174888E-2</v>
      </c>
      <c r="F2126" s="89">
        <v>1.5345763812095979E-2</v>
      </c>
      <c r="G2126" s="90">
        <v>1.6175837859328621E-2</v>
      </c>
      <c r="H2126" s="90">
        <v>1.6910804719212764E-2</v>
      </c>
      <c r="I2126" s="90">
        <v>1.7681467384491941E-2</v>
      </c>
      <c r="J2126" s="90">
        <v>1.8488184241883702E-2</v>
      </c>
    </row>
    <row r="2127" spans="3:10" x14ac:dyDescent="0.25">
      <c r="C2127" s="82">
        <v>1.7361055223644197E-2</v>
      </c>
      <c r="D2127" s="89">
        <v>2.2907534737862473E-2</v>
      </c>
      <c r="E2127" s="89">
        <v>2.7059914358506076E-2</v>
      </c>
      <c r="F2127" s="89">
        <v>2.9998939907319697E-2</v>
      </c>
      <c r="G2127" s="90">
        <v>3.2119499852669375E-2</v>
      </c>
      <c r="H2127" s="90">
        <v>3.3566941744848366E-2</v>
      </c>
      <c r="I2127" s="90">
        <v>3.4632042944220474E-2</v>
      </c>
      <c r="J2127" s="90">
        <v>3.5294936251780346E-2</v>
      </c>
    </row>
    <row r="2128" spans="3:10" x14ac:dyDescent="0.25">
      <c r="C2128" s="82">
        <v>6.1831374712547635E-3</v>
      </c>
      <c r="D2128" s="89">
        <v>8.6916166138659885E-3</v>
      </c>
      <c r="E2128" s="89">
        <v>1.0930006217307981E-2</v>
      </c>
      <c r="F2128" s="89">
        <v>1.2813545107670571E-2</v>
      </c>
      <c r="G2128" s="90">
        <v>1.4393727493346081E-2</v>
      </c>
      <c r="H2128" s="90">
        <v>1.5686302358754494E-2</v>
      </c>
      <c r="I2128" s="90">
        <v>1.6830443832584883E-2</v>
      </c>
      <c r="J2128" s="90">
        <v>1.7853801248913909E-2</v>
      </c>
    </row>
    <row r="2129" spans="3:10" x14ac:dyDescent="0.25">
      <c r="C2129" s="82">
        <v>2.3288599890456184E-3</v>
      </c>
      <c r="D2129" s="89">
        <v>3.8836023238343976E-3</v>
      </c>
      <c r="E2129" s="89">
        <v>5.5345929377044389E-3</v>
      </c>
      <c r="F2129" s="89">
        <v>7.1072813211668405E-3</v>
      </c>
      <c r="G2129" s="90">
        <v>8.5191919527351154E-3</v>
      </c>
      <c r="H2129" s="90">
        <v>9.7024948388941025E-3</v>
      </c>
      <c r="I2129" s="90">
        <v>1.0697032916653753E-2</v>
      </c>
      <c r="J2129" s="90">
        <v>1.1502723214020677E-2</v>
      </c>
    </row>
    <row r="2130" spans="3:10" x14ac:dyDescent="0.25">
      <c r="C2130" s="82">
        <v>1.4527165663973191E-2</v>
      </c>
      <c r="D2130" s="89">
        <v>2.1431171112091273E-2</v>
      </c>
      <c r="E2130" s="89">
        <v>2.7386251171255396E-2</v>
      </c>
      <c r="F2130" s="89">
        <v>3.2116627771457074E-2</v>
      </c>
      <c r="G2130" s="90">
        <v>3.5873135195925221E-2</v>
      </c>
      <c r="H2130" s="90">
        <v>3.8825741001898166E-2</v>
      </c>
      <c r="I2130" s="90">
        <v>4.1389766700794028E-2</v>
      </c>
      <c r="J2130" s="90">
        <v>4.3641375546734307E-2</v>
      </c>
    </row>
    <row r="2131" spans="3:10" x14ac:dyDescent="0.25">
      <c r="C2131" s="82">
        <v>5.5971826953662006E-2</v>
      </c>
      <c r="D2131" s="89">
        <v>5.1352480379014999E-2</v>
      </c>
      <c r="E2131" s="89">
        <v>4.7197074977471477E-2</v>
      </c>
      <c r="F2131" s="89">
        <v>4.3966873467955463E-2</v>
      </c>
      <c r="G2131" s="90">
        <v>4.1683361937634812E-2</v>
      </c>
      <c r="H2131" s="90">
        <v>3.9987070885616295E-2</v>
      </c>
      <c r="I2131" s="90">
        <v>3.8853406759324791E-2</v>
      </c>
      <c r="J2131" s="90">
        <v>3.8019626376248089E-2</v>
      </c>
    </row>
    <row r="2132" spans="3:10" x14ac:dyDescent="0.25">
      <c r="C2132" s="82">
        <v>1.6233496433503181E-2</v>
      </c>
      <c r="D2132" s="89">
        <v>1.9060692930818027E-2</v>
      </c>
      <c r="E2132" s="89">
        <v>2.0893723869452454E-2</v>
      </c>
      <c r="F2132" s="89">
        <v>2.2009611094769975E-2</v>
      </c>
      <c r="G2132" s="90">
        <v>2.2686452241693311E-2</v>
      </c>
      <c r="H2132" s="90">
        <v>2.3003076540004126E-2</v>
      </c>
      <c r="I2132" s="90">
        <v>2.3164426635328517E-2</v>
      </c>
      <c r="J2132" s="90">
        <v>2.3184470378516155E-2</v>
      </c>
    </row>
    <row r="2133" spans="3:10" x14ac:dyDescent="0.25">
      <c r="C2133" s="82">
        <v>3.801947696697608E-3</v>
      </c>
      <c r="D2133" s="89">
        <v>6.5913013561245681E-3</v>
      </c>
      <c r="E2133" s="89">
        <v>9.4057303561935358E-3</v>
      </c>
      <c r="F2133" s="89">
        <v>1.1814269788101184E-2</v>
      </c>
      <c r="G2133" s="90">
        <v>1.366203418540482E-2</v>
      </c>
      <c r="H2133" s="90">
        <v>1.4896277404177122E-2</v>
      </c>
      <c r="I2133" s="90">
        <v>1.5658131877431088E-2</v>
      </c>
      <c r="J2133" s="90">
        <v>1.6018281136276329E-2</v>
      </c>
    </row>
    <row r="2134" spans="3:10" x14ac:dyDescent="0.25">
      <c r="C2134" s="82">
        <v>1.9228669396746625E-2</v>
      </c>
      <c r="D2134" s="89">
        <v>1.9398415080860373E-2</v>
      </c>
      <c r="E2134" s="89">
        <v>1.9220049813318318E-2</v>
      </c>
      <c r="F2134" s="89">
        <v>1.8992564089746967E-2</v>
      </c>
      <c r="G2134" s="90">
        <v>1.8870903959625561E-2</v>
      </c>
      <c r="H2134" s="90">
        <v>1.8820894711632119E-2</v>
      </c>
      <c r="I2134" s="90">
        <v>1.8931118261948199E-2</v>
      </c>
      <c r="J2134" s="90">
        <v>1.9155214896074586E-2</v>
      </c>
    </row>
    <row r="2135" spans="3:10" x14ac:dyDescent="0.25">
      <c r="C2135" s="82">
        <v>9.1669807375608769E-3</v>
      </c>
      <c r="D2135" s="89">
        <v>1.2312417241512977E-2</v>
      </c>
      <c r="E2135" s="89">
        <v>1.489719793500468E-2</v>
      </c>
      <c r="F2135" s="89">
        <v>1.6925731518089841E-2</v>
      </c>
      <c r="G2135" s="90">
        <v>1.8550920089755348E-2</v>
      </c>
      <c r="H2135" s="90">
        <v>1.9838266778443577E-2</v>
      </c>
      <c r="I2135" s="90">
        <v>2.098236279344361E-2</v>
      </c>
      <c r="J2135" s="90">
        <v>2.2020666812287999E-2</v>
      </c>
    </row>
    <row r="2136" spans="3:10" x14ac:dyDescent="0.25">
      <c r="C2136" s="82">
        <v>8.4712130636197137E-3</v>
      </c>
      <c r="D2136" s="89">
        <v>1.115560468808246E-2</v>
      </c>
      <c r="E2136" s="89">
        <v>1.3556408204119068E-2</v>
      </c>
      <c r="F2136" s="89">
        <v>1.565439720968315E-2</v>
      </c>
      <c r="G2136" s="90">
        <v>1.7507886130141918E-2</v>
      </c>
      <c r="H2136" s="90">
        <v>1.9093345556235868E-2</v>
      </c>
      <c r="I2136" s="90">
        <v>2.0533193228001099E-2</v>
      </c>
      <c r="J2136" s="90">
        <v>2.1825447040927762E-2</v>
      </c>
    </row>
    <row r="2137" spans="3:10" x14ac:dyDescent="0.25">
      <c r="C2137" s="82">
        <v>5.5654219969180824E-2</v>
      </c>
      <c r="D2137" s="89">
        <v>5.0413569280234417E-2</v>
      </c>
      <c r="E2137" s="89">
        <v>4.5553579592328891E-2</v>
      </c>
      <c r="F2137" s="89">
        <v>4.1649182764217835E-2</v>
      </c>
      <c r="G2137" s="90">
        <v>3.874476332545649E-2</v>
      </c>
      <c r="H2137" s="90">
        <v>3.6484695389933937E-2</v>
      </c>
      <c r="I2137" s="90">
        <v>3.4815811852381855E-2</v>
      </c>
      <c r="J2137" s="90">
        <v>3.3470760201599184E-2</v>
      </c>
    </row>
    <row r="2138" spans="3:10" x14ac:dyDescent="0.25">
      <c r="C2138" s="82">
        <v>1.3546301902696423E-2</v>
      </c>
      <c r="D2138" s="89">
        <v>1.5388620690947185E-2</v>
      </c>
      <c r="E2138" s="89">
        <v>1.6256611912516979E-2</v>
      </c>
      <c r="F2138" s="89">
        <v>1.6535508681050463E-2</v>
      </c>
      <c r="G2138" s="90">
        <v>1.6532777421324526E-2</v>
      </c>
      <c r="H2138" s="90">
        <v>1.6345769806851262E-2</v>
      </c>
      <c r="I2138" s="90">
        <v>1.6130005655248629E-2</v>
      </c>
      <c r="J2138" s="90">
        <v>1.5892103386361354E-2</v>
      </c>
    </row>
    <row r="2139" spans="3:10" x14ac:dyDescent="0.25">
      <c r="C2139" s="82">
        <v>2.4152313073570846E-2</v>
      </c>
      <c r="D2139" s="89">
        <v>2.6671297571939954E-2</v>
      </c>
      <c r="E2139" s="89">
        <v>2.8219300812702887E-2</v>
      </c>
      <c r="F2139" s="89">
        <v>2.9218485115454679E-2</v>
      </c>
      <c r="G2139" s="90">
        <v>2.9984865000643658E-2</v>
      </c>
      <c r="H2139" s="90">
        <v>3.0552341028294218E-2</v>
      </c>
      <c r="I2139" s="90">
        <v>3.113404575320234E-2</v>
      </c>
      <c r="J2139" s="90">
        <v>3.170687277982781E-2</v>
      </c>
    </row>
    <row r="2140" spans="3:10" x14ac:dyDescent="0.25">
      <c r="C2140" s="82">
        <v>7.8875438082004565E-3</v>
      </c>
      <c r="D2140" s="89">
        <v>1.0117246476904627E-2</v>
      </c>
      <c r="E2140" s="89">
        <v>1.1813076096176682E-2</v>
      </c>
      <c r="F2140" s="89">
        <v>1.3057301013220382E-2</v>
      </c>
      <c r="G2140" s="90">
        <v>1.4012451725182253E-2</v>
      </c>
      <c r="H2140" s="90">
        <v>1.475158930930184E-2</v>
      </c>
      <c r="I2140" s="90">
        <v>1.5433775275481206E-2</v>
      </c>
      <c r="J2140" s="90">
        <v>1.6096226765665401E-2</v>
      </c>
    </row>
    <row r="2141" spans="3:10" x14ac:dyDescent="0.25">
      <c r="C2141" s="82">
        <v>4.5181067805164623E-3</v>
      </c>
      <c r="D2141" s="89">
        <v>7.7625373660849383E-3</v>
      </c>
      <c r="E2141" s="89">
        <v>1.1233172377238275E-2</v>
      </c>
      <c r="F2141" s="89">
        <v>1.4539372636947989E-2</v>
      </c>
      <c r="G2141" s="90">
        <v>1.7530276086394288E-2</v>
      </c>
      <c r="H2141" s="90">
        <v>2.0112790282547328E-2</v>
      </c>
      <c r="I2141" s="90">
        <v>2.240927362917863E-2</v>
      </c>
      <c r="J2141" s="90">
        <v>2.4429632287771414E-2</v>
      </c>
    </row>
    <row r="2142" spans="3:10" x14ac:dyDescent="0.25">
      <c r="C2142" s="82">
        <v>1.4423809054577073E-2</v>
      </c>
      <c r="D2142" s="89">
        <v>1.8068827860866003E-2</v>
      </c>
      <c r="E2142" s="89">
        <v>2.0476243098628572E-2</v>
      </c>
      <c r="F2142" s="89">
        <v>2.1950952343380809E-2</v>
      </c>
      <c r="G2142" s="90">
        <v>2.2888972904049083E-2</v>
      </c>
      <c r="H2142" s="90">
        <v>2.3467514172137775E-2</v>
      </c>
      <c r="I2142" s="90">
        <v>2.3949779576233652E-2</v>
      </c>
      <c r="J2142" s="90">
        <v>2.4372435230219022E-2</v>
      </c>
    </row>
    <row r="2143" spans="3:10" x14ac:dyDescent="0.25">
      <c r="C2143" s="82">
        <v>5.3962751206724866E-3</v>
      </c>
      <c r="D2143" s="89">
        <v>8.2569628358849425E-3</v>
      </c>
      <c r="E2143" s="89">
        <v>1.1088667455877664E-2</v>
      </c>
      <c r="F2143" s="89">
        <v>1.3670083335353815E-2</v>
      </c>
      <c r="G2143" s="90">
        <v>1.5932475685720159E-2</v>
      </c>
      <c r="H2143" s="90">
        <v>1.7794386541238397E-2</v>
      </c>
      <c r="I2143" s="90">
        <v>1.9340999471695163E-2</v>
      </c>
      <c r="J2143" s="90">
        <v>2.0559953996946694E-2</v>
      </c>
    </row>
    <row r="2144" spans="3:10" x14ac:dyDescent="0.25">
      <c r="C2144" s="82">
        <v>1.4146855833763067E-2</v>
      </c>
      <c r="D2144" s="89">
        <v>2.3778842393237767E-2</v>
      </c>
      <c r="E2144" s="89">
        <v>3.3105179734768557E-2</v>
      </c>
      <c r="F2144" s="89">
        <v>4.0930447964838038E-2</v>
      </c>
      <c r="G2144" s="90">
        <v>4.7051363726616405E-2</v>
      </c>
      <c r="H2144" s="90">
        <v>5.1473619415786681E-2</v>
      </c>
      <c r="I2144" s="90">
        <v>5.4687422867500939E-2</v>
      </c>
      <c r="J2144" s="90">
        <v>5.678485229368091E-2</v>
      </c>
    </row>
    <row r="2145" spans="3:10" x14ac:dyDescent="0.25">
      <c r="C2145" s="82">
        <v>1.2920466485164081E-2</v>
      </c>
      <c r="D2145" s="89">
        <v>1.57926448585054E-2</v>
      </c>
      <c r="E2145" s="89">
        <v>1.7745228908974668E-2</v>
      </c>
      <c r="F2145" s="89">
        <v>1.9021800460028836E-2</v>
      </c>
      <c r="G2145" s="90">
        <v>1.9908396609236916E-2</v>
      </c>
      <c r="H2145" s="90">
        <v>2.0517629405097725E-2</v>
      </c>
      <c r="I2145" s="90">
        <v>2.1063351669166858E-2</v>
      </c>
      <c r="J2145" s="90">
        <v>2.1581950880991581E-2</v>
      </c>
    </row>
    <row r="2146" spans="3:10" x14ac:dyDescent="0.25">
      <c r="C2146" s="82">
        <v>1.6532019134218087E-2</v>
      </c>
      <c r="D2146" s="89">
        <v>1.968344632735677E-2</v>
      </c>
      <c r="E2146" s="89">
        <v>2.211266924776463E-2</v>
      </c>
      <c r="F2146" s="89">
        <v>2.4008863922839123E-2</v>
      </c>
      <c r="G2146" s="90">
        <v>2.5585826037354722E-2</v>
      </c>
      <c r="H2146" s="90">
        <v>2.6880996715821382E-2</v>
      </c>
      <c r="I2146" s="90">
        <v>2.8112291765665837E-2</v>
      </c>
      <c r="J2146" s="90">
        <v>2.929882122141992E-2</v>
      </c>
    </row>
    <row r="2147" spans="3:10" x14ac:dyDescent="0.25">
      <c r="C2147" s="82">
        <v>3.4970750320668367E-3</v>
      </c>
      <c r="D2147" s="89">
        <v>7.0205423766291526E-3</v>
      </c>
      <c r="E2147" s="89">
        <v>1.1098348380449484E-2</v>
      </c>
      <c r="F2147" s="89">
        <v>1.5046685151635148E-2</v>
      </c>
      <c r="G2147" s="90">
        <v>1.8523436679237473E-2</v>
      </c>
      <c r="H2147" s="90">
        <v>2.1368614503024883E-2</v>
      </c>
      <c r="I2147" s="90">
        <v>2.3720438210871782E-2</v>
      </c>
      <c r="J2147" s="90">
        <v>2.5628006206801737E-2</v>
      </c>
    </row>
    <row r="2148" spans="3:10" x14ac:dyDescent="0.25">
      <c r="C2148" s="82">
        <v>3.2501229949692748E-2</v>
      </c>
      <c r="D2148" s="89">
        <v>3.6604685767845674E-2</v>
      </c>
      <c r="E2148" s="89">
        <v>3.8877902014679541E-2</v>
      </c>
      <c r="F2148" s="89">
        <v>4.0125770179419928E-2</v>
      </c>
      <c r="G2148" s="90">
        <v>4.0967596789119175E-2</v>
      </c>
      <c r="H2148" s="90">
        <v>4.1543819635824798E-2</v>
      </c>
      <c r="I2148" s="90">
        <v>4.2159601596798962E-2</v>
      </c>
      <c r="J2148" s="90">
        <v>4.2741802600093026E-2</v>
      </c>
    </row>
    <row r="2149" spans="3:10" x14ac:dyDescent="0.25">
      <c r="C2149" s="82">
        <v>2.9227177205432636E-2</v>
      </c>
      <c r="D2149" s="89">
        <v>3.2797446785329441E-2</v>
      </c>
      <c r="E2149" s="89">
        <v>3.432203081012504E-2</v>
      </c>
      <c r="F2149" s="89">
        <v>3.4540982973310715E-2</v>
      </c>
      <c r="G2149" s="90">
        <v>3.4053058003231336E-2</v>
      </c>
      <c r="H2149" s="90">
        <v>3.3053114287544733E-2</v>
      </c>
      <c r="I2149" s="90">
        <v>3.1870208911866107E-2</v>
      </c>
      <c r="J2149" s="90">
        <v>3.0530714887814329E-2</v>
      </c>
    </row>
    <row r="2150" spans="3:10" x14ac:dyDescent="0.25">
      <c r="C2150" s="82">
        <v>1.3491964282110041E-2</v>
      </c>
      <c r="D2150" s="89">
        <v>1.6373198815704062E-2</v>
      </c>
      <c r="E2150" s="89">
        <v>1.8339156964052077E-2</v>
      </c>
      <c r="F2150" s="89">
        <v>1.9626201529264652E-2</v>
      </c>
      <c r="G2150" s="90">
        <v>2.0531335815302011E-2</v>
      </c>
      <c r="H2150" s="90">
        <v>2.1188197731273093E-2</v>
      </c>
      <c r="I2150" s="90">
        <v>2.1840849824026135E-2</v>
      </c>
      <c r="J2150" s="90">
        <v>2.2548569370837348E-2</v>
      </c>
    </row>
    <row r="2151" spans="3:10" x14ac:dyDescent="0.25">
      <c r="C2151" s="82">
        <v>4.7923205431238534E-2</v>
      </c>
      <c r="D2151" s="89">
        <v>4.4705110598589108E-2</v>
      </c>
      <c r="E2151" s="89">
        <v>4.1951805446888549E-2</v>
      </c>
      <c r="F2151" s="89">
        <v>3.9981841134918358E-2</v>
      </c>
      <c r="G2151" s="90">
        <v>3.8829024091753761E-2</v>
      </c>
      <c r="H2151" s="90">
        <v>3.8206426994731479E-2</v>
      </c>
      <c r="I2151" s="90">
        <v>3.8135899298563966E-2</v>
      </c>
      <c r="J2151" s="90">
        <v>3.8396454249988034E-2</v>
      </c>
    </row>
    <row r="2152" spans="3:10" x14ac:dyDescent="0.25">
      <c r="C2152" s="82">
        <v>3.2003667832029521E-2</v>
      </c>
      <c r="D2152" s="89">
        <v>4.3490411568551282E-2</v>
      </c>
      <c r="E2152" s="89">
        <v>5.1774781022800552E-2</v>
      </c>
      <c r="F2152" s="89">
        <v>5.699191272961681E-2</v>
      </c>
      <c r="G2152" s="90">
        <v>5.9959050041445534E-2</v>
      </c>
      <c r="H2152" s="90">
        <v>6.1085323803206894E-2</v>
      </c>
      <c r="I2152" s="90">
        <v>6.1023914301290179E-2</v>
      </c>
      <c r="J2152" s="90">
        <v>5.9828711598951249E-2</v>
      </c>
    </row>
    <row r="2153" spans="3:10" x14ac:dyDescent="0.25">
      <c r="C2153" s="82">
        <v>1.0685910105162004E-2</v>
      </c>
      <c r="D2153" s="89">
        <v>1.5096093234386295E-2</v>
      </c>
      <c r="E2153" s="89">
        <v>1.8977689556777803E-2</v>
      </c>
      <c r="F2153" s="89">
        <v>2.2129856130744439E-2</v>
      </c>
      <c r="G2153" s="90">
        <v>2.4613498323920811E-2</v>
      </c>
      <c r="H2153" s="90">
        <v>2.644656597710535E-2</v>
      </c>
      <c r="I2153" s="90">
        <v>2.7863649767650857E-2</v>
      </c>
      <c r="J2153" s="90">
        <v>2.8909154040231078E-2</v>
      </c>
    </row>
    <row r="2154" spans="3:10" x14ac:dyDescent="0.25">
      <c r="C2154" s="82">
        <v>3.7340130931679476E-2</v>
      </c>
      <c r="D2154" s="89">
        <v>4.0056327078547484E-2</v>
      </c>
      <c r="E2154" s="89">
        <v>4.0654320765128787E-2</v>
      </c>
      <c r="F2154" s="89">
        <v>4.0125909417753861E-2</v>
      </c>
      <c r="G2154" s="90">
        <v>3.9144172519444576E-2</v>
      </c>
      <c r="H2154" s="90">
        <v>3.7865907449806113E-2</v>
      </c>
      <c r="I2154" s="90">
        <v>3.6597046554833833E-2</v>
      </c>
      <c r="J2154" s="90">
        <v>3.5304720992764216E-2</v>
      </c>
    </row>
    <row r="2155" spans="3:10" x14ac:dyDescent="0.25">
      <c r="C2155" s="82">
        <v>3.2917953546736323E-2</v>
      </c>
      <c r="D2155" s="89">
        <v>3.9559502461049355E-2</v>
      </c>
      <c r="E2155" s="89">
        <v>4.3470775049186734E-2</v>
      </c>
      <c r="F2155" s="89">
        <v>4.5487751959829847E-2</v>
      </c>
      <c r="G2155" s="90">
        <v>4.6425033844119834E-2</v>
      </c>
      <c r="H2155" s="90">
        <v>4.6554392549929643E-2</v>
      </c>
      <c r="I2155" s="90">
        <v>4.6298018662046136E-2</v>
      </c>
      <c r="J2155" s="90">
        <v>4.5636237178776601E-2</v>
      </c>
    </row>
    <row r="2156" spans="3:10" x14ac:dyDescent="0.25">
      <c r="C2156" s="82">
        <v>5.5639258208869382E-3</v>
      </c>
      <c r="D2156" s="89">
        <v>9.854152750949972E-3</v>
      </c>
      <c r="E2156" s="89">
        <v>1.4374238063583289E-2</v>
      </c>
      <c r="F2156" s="89">
        <v>1.8578719692198757E-2</v>
      </c>
      <c r="G2156" s="90">
        <v>2.2304084179594938E-2</v>
      </c>
      <c r="H2156" s="90">
        <v>2.5462996398723358E-2</v>
      </c>
      <c r="I2156" s="90">
        <v>2.8209174249335923E-2</v>
      </c>
      <c r="J2156" s="90">
        <v>3.0524385605461325E-2</v>
      </c>
    </row>
    <row r="2157" spans="3:10" x14ac:dyDescent="0.25">
      <c r="C2157" s="82">
        <v>1.8906802755839999E-3</v>
      </c>
      <c r="D2157" s="89">
        <v>3.3102231728244611E-3</v>
      </c>
      <c r="E2157" s="89">
        <v>4.8962418641327367E-3</v>
      </c>
      <c r="F2157" s="89">
        <v>6.4838489511509318E-3</v>
      </c>
      <c r="G2157" s="90">
        <v>7.9925823126603471E-3</v>
      </c>
      <c r="H2157" s="90">
        <v>9.3591114320298319E-3</v>
      </c>
      <c r="I2157" s="90">
        <v>1.0622411650269734E-2</v>
      </c>
      <c r="J2157" s="90">
        <v>1.1780207852157838E-2</v>
      </c>
    </row>
    <row r="2158" spans="3:10" x14ac:dyDescent="0.25">
      <c r="C2158" s="82">
        <v>7.5126234074157151E-4</v>
      </c>
      <c r="D2158" s="89">
        <v>1.7864041271584905E-3</v>
      </c>
      <c r="E2158" s="89">
        <v>3.3026001605414258E-3</v>
      </c>
      <c r="F2158" s="89">
        <v>5.1303593990162204E-3</v>
      </c>
      <c r="G2158" s="90">
        <v>7.0699784125290658E-3</v>
      </c>
      <c r="H2158" s="90">
        <v>8.9254171596218866E-3</v>
      </c>
      <c r="I2158" s="90">
        <v>1.0628192935676734E-2</v>
      </c>
      <c r="J2158" s="90">
        <v>1.211661787932531E-2</v>
      </c>
    </row>
    <row r="2159" spans="3:10" x14ac:dyDescent="0.25">
      <c r="C2159" s="82">
        <v>3.9247056598870509E-3</v>
      </c>
      <c r="D2159" s="89">
        <v>6.4887169627663166E-3</v>
      </c>
      <c r="E2159" s="89">
        <v>9.1992639349494122E-3</v>
      </c>
      <c r="F2159" s="89">
        <v>1.1766853400236942E-2</v>
      </c>
      <c r="G2159" s="90">
        <v>1.4055575358543444E-2</v>
      </c>
      <c r="H2159" s="90">
        <v>1.5957754698235981E-2</v>
      </c>
      <c r="I2159" s="90">
        <v>1.754447984599131E-2</v>
      </c>
      <c r="J2159" s="90">
        <v>1.8817470738818926E-2</v>
      </c>
    </row>
    <row r="2160" spans="3:10" x14ac:dyDescent="0.25">
      <c r="C2160" s="82">
        <v>3.483875583616521E-3</v>
      </c>
      <c r="D2160" s="89">
        <v>5.0167602237859788E-3</v>
      </c>
      <c r="E2160" s="89">
        <v>6.5989907821991014E-3</v>
      </c>
      <c r="F2160" s="89">
        <v>8.1319969951634055E-3</v>
      </c>
      <c r="G2160" s="90">
        <v>9.563410157030678E-3</v>
      </c>
      <c r="H2160" s="90">
        <v>1.0825305184788313E-2</v>
      </c>
      <c r="I2160" s="90">
        <v>1.196260859037466E-2</v>
      </c>
      <c r="J2160" s="90">
        <v>1.297706640580105E-2</v>
      </c>
    </row>
    <row r="2161" spans="3:10" x14ac:dyDescent="0.25">
      <c r="C2161" s="82">
        <v>1.7156097712616069E-2</v>
      </c>
      <c r="D2161" s="89">
        <v>2.3670231502028984E-2</v>
      </c>
      <c r="E2161" s="89">
        <v>2.8465196289897937E-2</v>
      </c>
      <c r="F2161" s="89">
        <v>3.1486478874748584E-2</v>
      </c>
      <c r="G2161" s="90">
        <v>3.31461104984693E-2</v>
      </c>
      <c r="H2161" s="90">
        <v>3.3704897001405325E-2</v>
      </c>
      <c r="I2161" s="90">
        <v>3.3594261039690751E-2</v>
      </c>
      <c r="J2161" s="90">
        <v>3.29200006909263E-2</v>
      </c>
    </row>
    <row r="2162" spans="3:10" x14ac:dyDescent="0.25">
      <c r="C2162" s="82">
        <v>3.7891770854095513E-3</v>
      </c>
      <c r="D2162" s="89">
        <v>6.1775692424736375E-3</v>
      </c>
      <c r="E2162" s="89">
        <v>8.6365253514938574E-3</v>
      </c>
      <c r="F2162" s="89">
        <v>1.0940790210965194E-2</v>
      </c>
      <c r="G2162" s="90">
        <v>1.3019816052299038E-2</v>
      </c>
      <c r="H2162" s="90">
        <v>1.4810736997866513E-2</v>
      </c>
      <c r="I2162" s="90">
        <v>1.6388893564725008E-2</v>
      </c>
      <c r="J2162" s="90">
        <v>1.7741630443612242E-2</v>
      </c>
    </row>
    <row r="2163" spans="3:10" x14ac:dyDescent="0.25">
      <c r="C2163" s="82">
        <v>1.5411899373950376E-2</v>
      </c>
      <c r="D2163" s="89">
        <v>1.8931731136745362E-2</v>
      </c>
      <c r="E2163" s="89">
        <v>2.1758331357513306E-2</v>
      </c>
      <c r="F2163" s="89">
        <v>2.4020589937025685E-2</v>
      </c>
      <c r="G2163" s="90">
        <v>2.5902394724343965E-2</v>
      </c>
      <c r="H2163" s="90">
        <v>2.7414525678263125E-2</v>
      </c>
      <c r="I2163" s="90">
        <v>2.8744320901870402E-2</v>
      </c>
      <c r="J2163" s="90">
        <v>2.9868659877644789E-2</v>
      </c>
    </row>
    <row r="2164" spans="3:10" x14ac:dyDescent="0.25">
      <c r="C2164" s="82">
        <v>8.8588176431764042E-3</v>
      </c>
      <c r="D2164" s="89">
        <v>1.206772504808379E-2</v>
      </c>
      <c r="E2164" s="89">
        <v>1.4935795563539861E-2</v>
      </c>
      <c r="F2164" s="89">
        <v>1.7344356141195266E-2</v>
      </c>
      <c r="G2164" s="90">
        <v>1.9312940270605795E-2</v>
      </c>
      <c r="H2164" s="90">
        <v>2.0809795597162332E-2</v>
      </c>
      <c r="I2164" s="90">
        <v>2.1985600043702536E-2</v>
      </c>
      <c r="J2164" s="90">
        <v>2.2864269772725335E-2</v>
      </c>
    </row>
    <row r="2165" spans="3:10" x14ac:dyDescent="0.25">
      <c r="C2165" s="82">
        <v>2.9662236784340951E-2</v>
      </c>
      <c r="D2165" s="89">
        <v>3.5856094282826094E-2</v>
      </c>
      <c r="E2165" s="89">
        <v>3.8671987917808404E-2</v>
      </c>
      <c r="F2165" s="89">
        <v>3.9271609510596245E-2</v>
      </c>
      <c r="G2165" s="90">
        <v>3.8785437845564798E-2</v>
      </c>
      <c r="H2165" s="90">
        <v>3.771033497970936E-2</v>
      </c>
      <c r="I2165" s="90">
        <v>3.6524216926822534E-2</v>
      </c>
      <c r="J2165" s="90">
        <v>3.5259302084177442E-2</v>
      </c>
    </row>
    <row r="2166" spans="3:10" x14ac:dyDescent="0.25">
      <c r="C2166" s="82">
        <v>3.2262336213317012E-2</v>
      </c>
      <c r="D2166" s="89">
        <v>2.802003057132579E-2</v>
      </c>
      <c r="E2166" s="89">
        <v>2.5021783457301772E-2</v>
      </c>
      <c r="F2166" s="89">
        <v>2.3062036068683942E-2</v>
      </c>
      <c r="G2166" s="90">
        <v>2.1904521070999862E-2</v>
      </c>
      <c r="H2166" s="90">
        <v>2.1235854499411688E-2</v>
      </c>
      <c r="I2166" s="90">
        <v>2.0985131645381953E-2</v>
      </c>
      <c r="J2166" s="90">
        <v>2.0989371346976714E-2</v>
      </c>
    </row>
    <row r="2167" spans="3:10" x14ac:dyDescent="0.25">
      <c r="C2167" s="82">
        <v>4.3518984525511929E-2</v>
      </c>
      <c r="D2167" s="89">
        <v>4.116398632136669E-2</v>
      </c>
      <c r="E2167" s="89">
        <v>3.8806344339339507E-2</v>
      </c>
      <c r="F2167" s="89">
        <v>3.6931823488761215E-2</v>
      </c>
      <c r="G2167" s="90">
        <v>3.5670088470076779E-2</v>
      </c>
      <c r="H2167" s="90">
        <v>3.4798124777586349E-2</v>
      </c>
      <c r="I2167" s="90">
        <v>3.4348829572585261E-2</v>
      </c>
      <c r="J2167" s="90">
        <v>3.4123613804591529E-2</v>
      </c>
    </row>
    <row r="2168" spans="3:10" x14ac:dyDescent="0.25">
      <c r="C2168" s="82">
        <v>8.5765270133648028E-3</v>
      </c>
      <c r="D2168" s="89">
        <v>1.2962321278325735E-2</v>
      </c>
      <c r="E2168" s="89">
        <v>1.6541820900629427E-2</v>
      </c>
      <c r="F2168" s="89">
        <v>1.8985929331096947E-2</v>
      </c>
      <c r="G2168" s="90">
        <v>2.0402374199612008E-2</v>
      </c>
      <c r="H2168" s="90">
        <v>2.0919719685671894E-2</v>
      </c>
      <c r="I2168" s="90">
        <v>2.0832063747086568E-2</v>
      </c>
      <c r="J2168" s="90">
        <v>2.0262671902661015E-2</v>
      </c>
    </row>
    <row r="2169" spans="3:10" x14ac:dyDescent="0.25">
      <c r="C2169" s="82">
        <v>3.0529146092310992E-2</v>
      </c>
      <c r="D2169" s="89">
        <v>3.6401177453202073E-2</v>
      </c>
      <c r="E2169" s="89">
        <v>3.9844066123159064E-2</v>
      </c>
      <c r="F2169" s="89">
        <v>4.1479506068696881E-2</v>
      </c>
      <c r="G2169" s="90">
        <v>4.1938305639678541E-2</v>
      </c>
      <c r="H2169" s="90">
        <v>4.1424716363723711E-2</v>
      </c>
      <c r="I2169" s="90">
        <v>4.0334233617770297E-2</v>
      </c>
      <c r="J2169" s="90">
        <v>3.8705190623106664E-2</v>
      </c>
    </row>
    <row r="2170" spans="3:10" x14ac:dyDescent="0.25">
      <c r="C2170" s="82">
        <v>2.6190747413361555E-3</v>
      </c>
      <c r="D2170" s="89">
        <v>4.5471228785673818E-3</v>
      </c>
      <c r="E2170" s="89">
        <v>6.6229961641827706E-3</v>
      </c>
      <c r="F2170" s="89">
        <v>8.5925517042768004E-3</v>
      </c>
      <c r="G2170" s="90">
        <v>1.0342810968106877E-2</v>
      </c>
      <c r="H2170" s="90">
        <v>1.1806351011551128E-2</v>
      </c>
      <c r="I2170" s="90">
        <v>1.3060061663730992E-2</v>
      </c>
      <c r="J2170" s="90">
        <v>1.4133878099421664E-2</v>
      </c>
    </row>
    <row r="2171" spans="3:10" x14ac:dyDescent="0.25">
      <c r="C2171" s="82">
        <v>2.3954851640379761E-3</v>
      </c>
      <c r="D2171" s="89">
        <v>4.0748171204650682E-3</v>
      </c>
      <c r="E2171" s="89">
        <v>5.8580332598581952E-3</v>
      </c>
      <c r="F2171" s="89">
        <v>7.4987173212971454E-3</v>
      </c>
      <c r="G2171" s="90">
        <v>8.8661588838920176E-3</v>
      </c>
      <c r="H2171" s="90">
        <v>9.8809981568474814E-3</v>
      </c>
      <c r="I2171" s="90">
        <v>1.0604791180009281E-2</v>
      </c>
      <c r="J2171" s="90">
        <v>1.1072429930285321E-2</v>
      </c>
    </row>
    <row r="2172" spans="3:10" x14ac:dyDescent="0.25">
      <c r="C2172" s="82">
        <v>4.2965936292678308E-2</v>
      </c>
      <c r="D2172" s="89">
        <v>4.4137193239909389E-2</v>
      </c>
      <c r="E2172" s="89">
        <v>4.3462402855679289E-2</v>
      </c>
      <c r="F2172" s="89">
        <v>4.2029900778834402E-2</v>
      </c>
      <c r="G2172" s="90">
        <v>4.0431843842736445E-2</v>
      </c>
      <c r="H2172" s="90">
        <v>3.8708900600082544E-2</v>
      </c>
      <c r="I2172" s="90">
        <v>3.7082551009939194E-2</v>
      </c>
      <c r="J2172" s="90">
        <v>3.5456517357280427E-2</v>
      </c>
    </row>
    <row r="2173" spans="3:10" x14ac:dyDescent="0.25">
      <c r="C2173" s="82">
        <v>3.5321961870721907E-3</v>
      </c>
      <c r="D2173" s="89">
        <v>6.1503595812783564E-3</v>
      </c>
      <c r="E2173" s="89">
        <v>8.8867089312474109E-3</v>
      </c>
      <c r="F2173" s="89">
        <v>1.1390797199100581E-2</v>
      </c>
      <c r="G2173" s="90">
        <v>1.3549765728308752E-2</v>
      </c>
      <c r="H2173" s="90">
        <v>1.5324653718459362E-2</v>
      </c>
      <c r="I2173" s="90">
        <v>1.685171211923029E-2</v>
      </c>
      <c r="J2173" s="90">
        <v>1.8181955209416848E-2</v>
      </c>
    </row>
    <row r="2174" spans="3:10" x14ac:dyDescent="0.25">
      <c r="C2174" s="82">
        <v>4.7178751442592416E-3</v>
      </c>
      <c r="D2174" s="89">
        <v>8.9694297406217854E-3</v>
      </c>
      <c r="E2174" s="89">
        <v>1.3910084191732624E-2</v>
      </c>
      <c r="F2174" s="89">
        <v>1.8878693862671141E-2</v>
      </c>
      <c r="G2174" s="90">
        <v>2.3506179362916341E-2</v>
      </c>
      <c r="H2174" s="90">
        <v>2.7533760637083432E-2</v>
      </c>
      <c r="I2174" s="90">
        <v>3.1025393886704854E-2</v>
      </c>
      <c r="J2174" s="90">
        <v>3.3913089293345973E-2</v>
      </c>
    </row>
    <row r="2175" spans="3:10" x14ac:dyDescent="0.25">
      <c r="C2175" s="82">
        <v>3.8120671339169222E-2</v>
      </c>
      <c r="D2175" s="89">
        <v>3.8221203611874664E-2</v>
      </c>
      <c r="E2175" s="89">
        <v>3.7034770551446189E-2</v>
      </c>
      <c r="F2175" s="89">
        <v>3.5371898381002451E-2</v>
      </c>
      <c r="G2175" s="90">
        <v>3.3645052062429084E-2</v>
      </c>
      <c r="H2175" s="90">
        <v>3.1841007793422534E-2</v>
      </c>
      <c r="I2175" s="90">
        <v>3.0126167867301851E-2</v>
      </c>
      <c r="J2175" s="90">
        <v>2.8424454992113567E-2</v>
      </c>
    </row>
    <row r="2176" spans="3:10" x14ac:dyDescent="0.25">
      <c r="C2176" s="82">
        <v>2.1982027966916628E-2</v>
      </c>
      <c r="D2176" s="89">
        <v>2.4652566742212802E-2</v>
      </c>
      <c r="E2176" s="89">
        <v>2.6961237414314585E-2</v>
      </c>
      <c r="F2176" s="89">
        <v>2.9098455270474995E-2</v>
      </c>
      <c r="G2176" s="90">
        <v>3.119986947560412E-2</v>
      </c>
      <c r="H2176" s="90">
        <v>3.3171357157143436E-2</v>
      </c>
      <c r="I2176" s="90">
        <v>3.5148616580591659E-2</v>
      </c>
      <c r="J2176" s="90">
        <v>3.7037493074201483E-2</v>
      </c>
    </row>
    <row r="2177" spans="3:10" x14ac:dyDescent="0.25">
      <c r="C2177" s="82">
        <v>3.6740652851549725E-2</v>
      </c>
      <c r="D2177" s="89">
        <v>3.2198759498738704E-2</v>
      </c>
      <c r="E2177" s="89">
        <v>2.8512737231777854E-2</v>
      </c>
      <c r="F2177" s="89">
        <v>2.5776148803166084E-2</v>
      </c>
      <c r="G2177" s="90">
        <v>2.3869222856314362E-2</v>
      </c>
      <c r="H2177" s="90">
        <v>2.2502806306758043E-2</v>
      </c>
      <c r="I2177" s="90">
        <v>2.1615482625474098E-2</v>
      </c>
      <c r="J2177" s="90">
        <v>2.1032347171750516E-2</v>
      </c>
    </row>
    <row r="2178" spans="3:10" x14ac:dyDescent="0.25">
      <c r="C2178" s="82">
        <v>3.4704500604650405E-3</v>
      </c>
      <c r="D2178" s="89">
        <v>5.5702674401022318E-3</v>
      </c>
      <c r="E2178" s="89">
        <v>7.6377388014466372E-3</v>
      </c>
      <c r="F2178" s="89">
        <v>9.4472949338512986E-3</v>
      </c>
      <c r="G2178" s="90">
        <v>1.0931461945272397E-2</v>
      </c>
      <c r="H2178" s="90">
        <v>1.2053789916393649E-2</v>
      </c>
      <c r="I2178" s="90">
        <v>1.291327366231128E-2</v>
      </c>
      <c r="J2178" s="90">
        <v>1.3551924089867613E-2</v>
      </c>
    </row>
    <row r="2179" spans="3:10" x14ac:dyDescent="0.25">
      <c r="C2179" s="82">
        <v>7.2490897060564765E-3</v>
      </c>
      <c r="D2179" s="89">
        <v>1.0537463210036267E-2</v>
      </c>
      <c r="E2179" s="89">
        <v>1.3265672292865037E-2</v>
      </c>
      <c r="F2179" s="89">
        <v>1.5243584373016853E-2</v>
      </c>
      <c r="G2179" s="90">
        <v>1.654955192740272E-2</v>
      </c>
      <c r="H2179" s="90">
        <v>1.7257552255858018E-2</v>
      </c>
      <c r="I2179" s="90">
        <v>1.7581302176481104E-2</v>
      </c>
      <c r="J2179" s="90">
        <v>1.7599645163368365E-2</v>
      </c>
    </row>
    <row r="2180" spans="3:10" x14ac:dyDescent="0.25">
      <c r="C2180" s="82">
        <v>3.2758978655101833E-3</v>
      </c>
      <c r="D2180" s="89">
        <v>5.6366449527119169E-3</v>
      </c>
      <c r="E2180" s="89">
        <v>7.9667838557922269E-3</v>
      </c>
      <c r="F2180" s="89">
        <v>9.9228296256109478E-3</v>
      </c>
      <c r="G2180" s="90">
        <v>1.141011679904607E-2</v>
      </c>
      <c r="H2180" s="90">
        <v>1.2413887972750021E-2</v>
      </c>
      <c r="I2180" s="90">
        <v>1.3068745464357741E-2</v>
      </c>
      <c r="J2180" s="90">
        <v>1.3440407670542468E-2</v>
      </c>
    </row>
    <row r="2181" spans="3:10" x14ac:dyDescent="0.25">
      <c r="C2181" s="82">
        <v>2.0789465145381839E-2</v>
      </c>
      <c r="D2181" s="89">
        <v>2.8268675076191432E-2</v>
      </c>
      <c r="E2181" s="89">
        <v>3.3696171380376574E-2</v>
      </c>
      <c r="F2181" s="89">
        <v>3.7248191384429037E-2</v>
      </c>
      <c r="G2181" s="90">
        <v>3.9536848716551651E-2</v>
      </c>
      <c r="H2181" s="90">
        <v>4.0885645801243951E-2</v>
      </c>
      <c r="I2181" s="90">
        <v>4.1762102065763175E-2</v>
      </c>
      <c r="J2181" s="90">
        <v>4.221588390525334E-2</v>
      </c>
    </row>
    <row r="2182" spans="3:10" x14ac:dyDescent="0.25">
      <c r="C2182" s="82">
        <v>2.6229450803189849E-2</v>
      </c>
      <c r="D2182" s="89">
        <v>2.8246417463189139E-2</v>
      </c>
      <c r="E2182" s="89">
        <v>2.9188190398843007E-2</v>
      </c>
      <c r="F2182" s="89">
        <v>2.9569154180200334E-2</v>
      </c>
      <c r="G2182" s="90">
        <v>2.9722170490391372E-2</v>
      </c>
      <c r="H2182" s="90">
        <v>2.966180628618641E-2</v>
      </c>
      <c r="I2182" s="90">
        <v>2.9565136822778157E-2</v>
      </c>
      <c r="J2182" s="90">
        <v>2.9373816920155799E-2</v>
      </c>
    </row>
    <row r="2183" spans="3:10" x14ac:dyDescent="0.25">
      <c r="C2183" s="82">
        <v>2.6906925036327699E-2</v>
      </c>
      <c r="D2183" s="89">
        <v>3.2606730466369631E-2</v>
      </c>
      <c r="E2183" s="89">
        <v>3.6703977518871556E-2</v>
      </c>
      <c r="F2183" s="89">
        <v>3.9696861894650055E-2</v>
      </c>
      <c r="G2183" s="90">
        <v>4.2126130820461287E-2</v>
      </c>
      <c r="H2183" s="90">
        <v>4.4154629813142193E-2</v>
      </c>
      <c r="I2183" s="90">
        <v>4.6149666762047035E-2</v>
      </c>
      <c r="J2183" s="90">
        <v>4.80788635852765E-2</v>
      </c>
    </row>
    <row r="2184" spans="3:10" x14ac:dyDescent="0.25">
      <c r="C2184" s="82">
        <v>8.5541816103788335E-3</v>
      </c>
      <c r="D2184" s="89">
        <v>1.2145164808395932E-2</v>
      </c>
      <c r="E2184" s="89">
        <v>1.5444092711422606E-2</v>
      </c>
      <c r="F2184" s="89">
        <v>1.8327492797757271E-2</v>
      </c>
      <c r="G2184" s="90">
        <v>2.0875770156818203E-2</v>
      </c>
      <c r="H2184" s="90">
        <v>2.3128208130137145E-2</v>
      </c>
      <c r="I2184" s="90">
        <v>2.5308202293097409E-2</v>
      </c>
      <c r="J2184" s="90">
        <v>2.7472899165031098E-2</v>
      </c>
    </row>
    <row r="2185" spans="3:10" x14ac:dyDescent="0.25">
      <c r="C2185" s="82">
        <v>5.3352818064979143E-3</v>
      </c>
      <c r="D2185" s="89">
        <v>7.8888088447047304E-3</v>
      </c>
      <c r="E2185" s="89">
        <v>1.0114562243230169E-2</v>
      </c>
      <c r="F2185" s="89">
        <v>1.1860126777335665E-2</v>
      </c>
      <c r="G2185" s="90">
        <v>1.3163352880560371E-2</v>
      </c>
      <c r="H2185" s="90">
        <v>1.4051244589600565E-2</v>
      </c>
      <c r="I2185" s="90">
        <v>1.4663962556616665E-2</v>
      </c>
      <c r="J2185" s="90">
        <v>1.5038664809854151E-2</v>
      </c>
    </row>
    <row r="2186" spans="3:10" x14ac:dyDescent="0.25">
      <c r="C2186" s="82">
        <v>1.5030742889587039E-2</v>
      </c>
      <c r="D2186" s="89">
        <v>1.9843992637306414E-2</v>
      </c>
      <c r="E2186" s="89">
        <v>2.3630640980300783E-2</v>
      </c>
      <c r="F2186" s="89">
        <v>2.645803816868008E-2</v>
      </c>
      <c r="G2186" s="90">
        <v>2.8604190446201518E-2</v>
      </c>
      <c r="H2186" s="90">
        <v>3.0183150478240859E-2</v>
      </c>
      <c r="I2186" s="90">
        <v>3.1482698726024445E-2</v>
      </c>
      <c r="J2186" s="90">
        <v>3.2531231228505958E-2</v>
      </c>
    </row>
    <row r="2187" spans="3:10" x14ac:dyDescent="0.25">
      <c r="C2187" s="82">
        <v>1.7784053707524672E-3</v>
      </c>
      <c r="D2187" s="89">
        <v>3.0092757350516624E-3</v>
      </c>
      <c r="E2187" s="89">
        <v>4.3887712201287907E-3</v>
      </c>
      <c r="F2187" s="89">
        <v>5.785861045349977E-3</v>
      </c>
      <c r="G2187" s="90">
        <v>7.1248263053049262E-3</v>
      </c>
      <c r="H2187" s="90">
        <v>8.3354888679431308E-3</v>
      </c>
      <c r="I2187" s="90">
        <v>9.4384864420472159E-3</v>
      </c>
      <c r="J2187" s="90">
        <v>1.0420926191494321E-2</v>
      </c>
    </row>
    <row r="2188" spans="3:10" x14ac:dyDescent="0.25">
      <c r="C2188" s="82">
        <v>1.1420994685333152E-2</v>
      </c>
      <c r="D2188" s="89">
        <v>1.441912927730676E-2</v>
      </c>
      <c r="E2188" s="89">
        <v>1.6566174999733455E-2</v>
      </c>
      <c r="F2188" s="89">
        <v>1.8066783768440117E-2</v>
      </c>
      <c r="G2188" s="90">
        <v>1.9195689800429013E-2</v>
      </c>
      <c r="H2188" s="90">
        <v>2.006052840399862E-2</v>
      </c>
      <c r="I2188" s="90">
        <v>2.0857766616817035E-2</v>
      </c>
      <c r="J2188" s="90">
        <v>2.1603092465583961E-2</v>
      </c>
    </row>
    <row r="2189" spans="3:10" x14ac:dyDescent="0.25">
      <c r="C2189" s="82">
        <v>2.7285278268872693E-3</v>
      </c>
      <c r="D2189" s="89">
        <v>5.3565798766893515E-3</v>
      </c>
      <c r="E2189" s="89">
        <v>8.4485953490049878E-3</v>
      </c>
      <c r="F2189" s="89">
        <v>1.1543878047601503E-2</v>
      </c>
      <c r="G2189" s="90">
        <v>1.4382839061232222E-2</v>
      </c>
      <c r="H2189" s="90">
        <v>1.6814102930318736E-2</v>
      </c>
      <c r="I2189" s="90">
        <v>1.8919196305236703E-2</v>
      </c>
      <c r="J2189" s="90">
        <v>2.0723551396600048E-2</v>
      </c>
    </row>
    <row r="2190" spans="3:10" x14ac:dyDescent="0.25">
      <c r="C2190" s="82">
        <v>1.2244516842238422E-2</v>
      </c>
      <c r="D2190" s="89">
        <v>1.7981887999201973E-2</v>
      </c>
      <c r="E2190" s="89">
        <v>2.2933291601620762E-2</v>
      </c>
      <c r="F2190" s="89">
        <v>2.677707557513628E-2</v>
      </c>
      <c r="G2190" s="90">
        <v>2.9635091944886522E-2</v>
      </c>
      <c r="H2190" s="90">
        <v>3.1603371771135126E-2</v>
      </c>
      <c r="I2190" s="90">
        <v>3.3016163504701525E-2</v>
      </c>
      <c r="J2190" s="90">
        <v>3.3951596600796947E-2</v>
      </c>
    </row>
    <row r="2191" spans="3:10" x14ac:dyDescent="0.25">
      <c r="C2191" s="82">
        <v>9.1349328693050402E-4</v>
      </c>
      <c r="D2191" s="89">
        <v>1.7730345618345304E-3</v>
      </c>
      <c r="E2191" s="89">
        <v>2.8158886734943587E-3</v>
      </c>
      <c r="F2191" s="89">
        <v>3.9133038540700724E-3</v>
      </c>
      <c r="G2191" s="90">
        <v>4.9839306292624452E-3</v>
      </c>
      <c r="H2191" s="90">
        <v>5.9707947301962097E-3</v>
      </c>
      <c r="I2191" s="90">
        <v>6.8974585409885955E-3</v>
      </c>
      <c r="J2191" s="90">
        <v>7.7741927910138942E-3</v>
      </c>
    </row>
    <row r="2192" spans="3:10" x14ac:dyDescent="0.25">
      <c r="C2192" s="82">
        <v>0.2621250728694649</v>
      </c>
      <c r="D2192" s="89">
        <v>0.19079873323896862</v>
      </c>
      <c r="E2192" s="89">
        <v>0.14490570172635386</v>
      </c>
      <c r="F2192" s="89">
        <v>0.11565903429683548</v>
      </c>
      <c r="G2192" s="90">
        <v>9.6789818471646916E-2</v>
      </c>
      <c r="H2192" s="90">
        <v>8.3857854968566473E-2</v>
      </c>
      <c r="I2192" s="90">
        <v>7.48011273660531E-2</v>
      </c>
      <c r="J2192" s="90">
        <v>6.7903871184853706E-2</v>
      </c>
    </row>
    <row r="2193" spans="3:10" x14ac:dyDescent="0.25">
      <c r="C2193" s="82">
        <v>1.7520792732141979E-2</v>
      </c>
      <c r="D2193" s="89">
        <v>2.1154578807418643E-2</v>
      </c>
      <c r="E2193" s="89">
        <v>2.3802014423077014E-2</v>
      </c>
      <c r="F2193" s="89">
        <v>2.5754624772747869E-2</v>
      </c>
      <c r="G2193" s="90">
        <v>2.7319723077516789E-2</v>
      </c>
      <c r="H2193" s="90">
        <v>2.8570366771811379E-2</v>
      </c>
      <c r="I2193" s="90">
        <v>2.9732904824542942E-2</v>
      </c>
      <c r="J2193" s="90">
        <v>3.0799751263323197E-2</v>
      </c>
    </row>
    <row r="2194" spans="3:10" x14ac:dyDescent="0.25">
      <c r="C2194" s="82">
        <v>3.1732858881826803E-3</v>
      </c>
      <c r="D2194" s="89">
        <v>5.3698176128079743E-3</v>
      </c>
      <c r="E2194" s="89">
        <v>7.7391856540111881E-3</v>
      </c>
      <c r="F2194" s="89">
        <v>1.0048042678910438E-2</v>
      </c>
      <c r="G2194" s="90">
        <v>1.2208325620780685E-2</v>
      </c>
      <c r="H2194" s="90">
        <v>1.4159935429211488E-2</v>
      </c>
      <c r="I2194" s="90">
        <v>1.5993461563274209E-2</v>
      </c>
      <c r="J2194" s="90">
        <v>1.7728690770450289E-2</v>
      </c>
    </row>
    <row r="2195" spans="3:10" x14ac:dyDescent="0.25">
      <c r="C2195" s="82">
        <v>4.8384018083143156E-3</v>
      </c>
      <c r="D2195" s="89">
        <v>1.0161803125782465E-2</v>
      </c>
      <c r="E2195" s="89">
        <v>1.6277677251153543E-2</v>
      </c>
      <c r="F2195" s="89">
        <v>2.1919512696812943E-2</v>
      </c>
      <c r="G2195" s="90">
        <v>2.6463662021081E-2</v>
      </c>
      <c r="H2195" s="90">
        <v>2.9673101181979938E-2</v>
      </c>
      <c r="I2195" s="90">
        <v>3.1775003358304479E-2</v>
      </c>
      <c r="J2195" s="90">
        <v>3.286589333259516E-2</v>
      </c>
    </row>
    <row r="2196" spans="3:10" x14ac:dyDescent="0.25">
      <c r="C2196" s="82">
        <v>5.9204249184608097E-3</v>
      </c>
      <c r="D2196" s="89">
        <v>8.0195405924528007E-3</v>
      </c>
      <c r="E2196" s="89">
        <v>9.6249665197195543E-3</v>
      </c>
      <c r="F2196" s="89">
        <v>1.0722627965354121E-2</v>
      </c>
      <c r="G2196" s="90">
        <v>1.143122099753883E-2</v>
      </c>
      <c r="H2196" s="90">
        <v>1.1826430681193899E-2</v>
      </c>
      <c r="I2196" s="90">
        <v>1.2061201648030026E-2</v>
      </c>
      <c r="J2196" s="90">
        <v>1.2188914667164619E-2</v>
      </c>
    </row>
    <row r="2197" spans="3:10" x14ac:dyDescent="0.25">
      <c r="C2197" s="82">
        <v>6.1636936847822557E-3</v>
      </c>
      <c r="D2197" s="89">
        <v>9.4740140579688027E-3</v>
      </c>
      <c r="E2197" s="89">
        <v>1.2476301655890969E-2</v>
      </c>
      <c r="F2197" s="89">
        <v>1.4881496093116259E-2</v>
      </c>
      <c r="G2197" s="90">
        <v>1.6689935650153562E-2</v>
      </c>
      <c r="H2197" s="90">
        <v>1.7938735097350438E-2</v>
      </c>
      <c r="I2197" s="90">
        <v>1.8836121561134459E-2</v>
      </c>
      <c r="J2197" s="90">
        <v>1.9467034833215373E-2</v>
      </c>
    </row>
    <row r="2198" spans="3:10" x14ac:dyDescent="0.25">
      <c r="C2198" s="82">
        <v>9.7822916293557015E-3</v>
      </c>
      <c r="D2198" s="89">
        <v>1.2724433902414675E-2</v>
      </c>
      <c r="E2198" s="89">
        <v>1.4991114656529147E-2</v>
      </c>
      <c r="F2198" s="89">
        <v>1.6591365022914323E-2</v>
      </c>
      <c r="G2198" s="90">
        <v>1.7657441466794415E-2</v>
      </c>
      <c r="H2198" s="90">
        <v>1.8234191495194101E-2</v>
      </c>
      <c r="I2198" s="90">
        <v>1.8494362385683243E-2</v>
      </c>
      <c r="J2198" s="90">
        <v>1.8473357220432713E-2</v>
      </c>
    </row>
    <row r="2199" spans="3:10" x14ac:dyDescent="0.25">
      <c r="C2199" s="82">
        <v>7.3400882579137666E-3</v>
      </c>
      <c r="D2199" s="89">
        <v>1.1348524213248787E-2</v>
      </c>
      <c r="E2199" s="89">
        <v>1.5202305501838034E-2</v>
      </c>
      <c r="F2199" s="89">
        <v>1.8551285803511806E-2</v>
      </c>
      <c r="G2199" s="90">
        <v>2.1307269833012156E-2</v>
      </c>
      <c r="H2199" s="90">
        <v>2.3386472543430414E-2</v>
      </c>
      <c r="I2199" s="90">
        <v>2.4924984286718015E-2</v>
      </c>
      <c r="J2199" s="90">
        <v>2.5919825491275368E-2</v>
      </c>
    </row>
    <row r="2200" spans="3:10" x14ac:dyDescent="0.25">
      <c r="C2200" s="82">
        <v>6.5280341978290477E-3</v>
      </c>
      <c r="D2200" s="89">
        <v>9.4409098542385939E-3</v>
      </c>
      <c r="E2200" s="89">
        <v>1.2110934222849836E-2</v>
      </c>
      <c r="F2200" s="89">
        <v>1.4421559599798519E-2</v>
      </c>
      <c r="G2200" s="90">
        <v>1.6400580233117031E-2</v>
      </c>
      <c r="H2200" s="90">
        <v>1.8021120496129021E-2</v>
      </c>
      <c r="I2200" s="90">
        <v>1.9390959272964046E-2</v>
      </c>
      <c r="J2200" s="90">
        <v>2.0495787654235181E-2</v>
      </c>
    </row>
    <row r="2201" spans="3:10" x14ac:dyDescent="0.25">
      <c r="C2201" s="82">
        <v>1.6076347267084293E-2</v>
      </c>
      <c r="D2201" s="89">
        <v>1.7300590190003105E-2</v>
      </c>
      <c r="E2201" s="89">
        <v>1.7687110286631773E-2</v>
      </c>
      <c r="F2201" s="89">
        <v>1.7655434502735871E-2</v>
      </c>
      <c r="G2201" s="90">
        <v>1.7490913129696948E-2</v>
      </c>
      <c r="H2201" s="90">
        <v>1.7258708901231018E-2</v>
      </c>
      <c r="I2201" s="90">
        <v>1.7098454610679006E-2</v>
      </c>
      <c r="J2201" s="90">
        <v>1.7001328987262733E-2</v>
      </c>
    </row>
    <row r="2202" spans="3:10" x14ac:dyDescent="0.25">
      <c r="C2202" s="82">
        <v>4.5886024737772004E-3</v>
      </c>
      <c r="D2202" s="89">
        <v>7.2411018813458667E-3</v>
      </c>
      <c r="E2202" s="89">
        <v>9.8239496250607412E-3</v>
      </c>
      <c r="F2202" s="89">
        <v>1.2126437428407001E-2</v>
      </c>
      <c r="G2202" s="90">
        <v>1.4128981180058672E-2</v>
      </c>
      <c r="H2202" s="90">
        <v>1.5813142695290893E-2</v>
      </c>
      <c r="I2202" s="90">
        <v>1.7294184538905542E-2</v>
      </c>
      <c r="J2202" s="90">
        <v>1.857810182782656E-2</v>
      </c>
    </row>
    <row r="2203" spans="3:10" x14ac:dyDescent="0.25">
      <c r="C2203" s="82">
        <v>2.8414762586710103E-3</v>
      </c>
      <c r="D2203" s="89">
        <v>4.4801370336275863E-3</v>
      </c>
      <c r="E2203" s="89">
        <v>6.0829660769757873E-3</v>
      </c>
      <c r="F2203" s="89">
        <v>7.5093936801019692E-3</v>
      </c>
      <c r="G2203" s="90">
        <v>8.7388000258861141E-3</v>
      </c>
      <c r="H2203" s="90">
        <v>9.7614766618754466E-3</v>
      </c>
      <c r="I2203" s="90">
        <v>1.0662199774689412E-2</v>
      </c>
      <c r="J2203" s="90">
        <v>1.14682489366397E-2</v>
      </c>
    </row>
    <row r="2204" spans="3:10" x14ac:dyDescent="0.25">
      <c r="C2204" s="82">
        <v>2.6054449237366377E-2</v>
      </c>
      <c r="D2204" s="89">
        <v>2.9944923968247762E-2</v>
      </c>
      <c r="E2204" s="89">
        <v>3.2471612104310633E-2</v>
      </c>
      <c r="F2204" s="89">
        <v>3.4118925209018561E-2</v>
      </c>
      <c r="G2204" s="90">
        <v>3.5278176233901642E-2</v>
      </c>
      <c r="H2204" s="90">
        <v>3.5990094840076634E-2</v>
      </c>
      <c r="I2204" s="90">
        <v>3.6481684592231833E-2</v>
      </c>
      <c r="J2204" s="90">
        <v>3.6687579976013344E-2</v>
      </c>
    </row>
    <row r="2205" spans="3:10" x14ac:dyDescent="0.25">
      <c r="C2205" s="82">
        <v>1.6523654236728798E-2</v>
      </c>
      <c r="D2205" s="89">
        <v>1.8678750797508754E-2</v>
      </c>
      <c r="E2205" s="89">
        <v>1.9612674107571251E-2</v>
      </c>
      <c r="F2205" s="89">
        <v>1.974548817599826E-2</v>
      </c>
      <c r="G2205" s="90">
        <v>1.9419703923722283E-2</v>
      </c>
      <c r="H2205" s="90">
        <v>1.8748421569284992E-2</v>
      </c>
      <c r="I2205" s="90">
        <v>1.7927462615525466E-2</v>
      </c>
      <c r="J2205" s="90">
        <v>1.6989869700877326E-2</v>
      </c>
    </row>
    <row r="2206" spans="3:10" x14ac:dyDescent="0.25">
      <c r="C2206" s="82">
        <v>9.0857937380084235E-3</v>
      </c>
      <c r="D2206" s="89">
        <v>1.0589597960657275E-2</v>
      </c>
      <c r="E2206" s="89">
        <v>1.1767158209862492E-2</v>
      </c>
      <c r="F2206" s="89">
        <v>1.2712383895355247E-2</v>
      </c>
      <c r="G2206" s="90">
        <v>1.3503031603519473E-2</v>
      </c>
      <c r="H2206" s="90">
        <v>1.411571574657876E-2</v>
      </c>
      <c r="I2206" s="90">
        <v>1.4628606795707717E-2</v>
      </c>
      <c r="J2206" s="90">
        <v>1.5030011588361215E-2</v>
      </c>
    </row>
    <row r="2207" spans="3:10" x14ac:dyDescent="0.25">
      <c r="C2207" s="82">
        <v>3.7558209108838378E-2</v>
      </c>
      <c r="D2207" s="89">
        <v>3.8619405412092488E-2</v>
      </c>
      <c r="E2207" s="89">
        <v>3.907464680151912E-2</v>
      </c>
      <c r="F2207" s="89">
        <v>3.9327539008169113E-2</v>
      </c>
      <c r="G2207" s="90">
        <v>3.9577010804272221E-2</v>
      </c>
      <c r="H2207" s="90">
        <v>3.9674778457082061E-2</v>
      </c>
      <c r="I2207" s="90">
        <v>3.9749979689831107E-2</v>
      </c>
      <c r="J2207" s="90">
        <v>3.9656574125206373E-2</v>
      </c>
    </row>
    <row r="2208" spans="3:10" x14ac:dyDescent="0.25">
      <c r="C2208" s="82">
        <v>3.3892490610254455E-3</v>
      </c>
      <c r="D2208" s="89">
        <v>6.9651698408107641E-3</v>
      </c>
      <c r="E2208" s="89">
        <v>1.1240256381114744E-2</v>
      </c>
      <c r="F2208" s="89">
        <v>1.5486689437077044E-2</v>
      </c>
      <c r="G2208" s="90">
        <v>1.9285686857862819E-2</v>
      </c>
      <c r="H2208" s="90">
        <v>2.2419843969556021E-2</v>
      </c>
      <c r="I2208" s="90">
        <v>2.5013330572441327E-2</v>
      </c>
      <c r="J2208" s="90">
        <v>2.7120526180630398E-2</v>
      </c>
    </row>
    <row r="2209" spans="3:10" x14ac:dyDescent="0.25">
      <c r="C2209" s="82">
        <v>1.6935742273370368E-3</v>
      </c>
      <c r="D2209" s="89">
        <v>3.3963731350183063E-3</v>
      </c>
      <c r="E2209" s="89">
        <v>5.4555630533374899E-3</v>
      </c>
      <c r="F2209" s="89">
        <v>7.574859902998202E-3</v>
      </c>
      <c r="G2209" s="90">
        <v>9.572266196475554E-3</v>
      </c>
      <c r="H2209" s="90">
        <v>1.1329160045492979E-2</v>
      </c>
      <c r="I2209" s="90">
        <v>1.2881612909336157E-2</v>
      </c>
      <c r="J2209" s="90">
        <v>1.423112229833332E-2</v>
      </c>
    </row>
    <row r="2210" spans="3:10" x14ac:dyDescent="0.25">
      <c r="C2210" s="82">
        <v>2.9604783378497118E-2</v>
      </c>
      <c r="D2210" s="89">
        <v>3.2021978151479294E-2</v>
      </c>
      <c r="E2210" s="89">
        <v>3.2692433627716205E-2</v>
      </c>
      <c r="F2210" s="89">
        <v>3.2486988369478123E-2</v>
      </c>
      <c r="G2210" s="90">
        <v>3.1961761333679235E-2</v>
      </c>
      <c r="H2210" s="90">
        <v>3.1212874462360391E-2</v>
      </c>
      <c r="I2210" s="90">
        <v>3.0442784693608151E-2</v>
      </c>
      <c r="J2210" s="90">
        <v>2.9576283305317641E-2</v>
      </c>
    </row>
    <row r="2211" spans="3:10" x14ac:dyDescent="0.25">
      <c r="C2211" s="82">
        <v>4.101766582830459E-3</v>
      </c>
      <c r="D2211" s="89">
        <v>6.2685306827637895E-3</v>
      </c>
      <c r="E2211" s="89">
        <v>8.3919223309991929E-3</v>
      </c>
      <c r="F2211" s="89">
        <v>1.0252585592275557E-2</v>
      </c>
      <c r="G2211" s="90">
        <v>1.1761176894449115E-2</v>
      </c>
      <c r="H2211" s="90">
        <v>1.2852798799280243E-2</v>
      </c>
      <c r="I2211" s="90">
        <v>1.3616177381212216E-2</v>
      </c>
      <c r="J2211" s="90">
        <v>1.4088178260987945E-2</v>
      </c>
    </row>
    <row r="2212" spans="3:10" x14ac:dyDescent="0.25">
      <c r="C2212" s="82">
        <v>4.7012280376329194E-3</v>
      </c>
      <c r="D2212" s="89">
        <v>6.7798192192396849E-3</v>
      </c>
      <c r="E2212" s="89">
        <v>8.7630647531261267E-3</v>
      </c>
      <c r="F2212" s="89">
        <v>1.0522768596715642E-2</v>
      </c>
      <c r="G2212" s="90">
        <v>1.2025905315502097E-2</v>
      </c>
      <c r="H2212" s="90">
        <v>1.3220644580189617E-2</v>
      </c>
      <c r="I2212" s="90">
        <v>1.4180152140233774E-2</v>
      </c>
      <c r="J2212" s="90">
        <v>1.4906546616698062E-2</v>
      </c>
    </row>
    <row r="2213" spans="3:10" x14ac:dyDescent="0.25">
      <c r="C2213" s="82">
        <v>4.7078803900752614E-3</v>
      </c>
      <c r="D2213" s="89">
        <v>8.1370307289714023E-3</v>
      </c>
      <c r="E2213" s="89">
        <v>1.1798979783388277E-2</v>
      </c>
      <c r="F2213" s="89">
        <v>1.522456948811372E-2</v>
      </c>
      <c r="G2213" s="90">
        <v>1.8199866370238415E-2</v>
      </c>
      <c r="H2213" s="90">
        <v>2.0595827898313469E-2</v>
      </c>
      <c r="I2213" s="90">
        <v>2.2535457093371732E-2</v>
      </c>
      <c r="J2213" s="90">
        <v>2.4052721467246328E-2</v>
      </c>
    </row>
    <row r="2214" spans="3:10" x14ac:dyDescent="0.25">
      <c r="C2214" s="82">
        <v>2.0267649860557287E-2</v>
      </c>
      <c r="D2214" s="89">
        <v>2.6244773471286446E-2</v>
      </c>
      <c r="E2214" s="89">
        <v>3.0098446809009565E-2</v>
      </c>
      <c r="F2214" s="89">
        <v>3.2260137449906079E-2</v>
      </c>
      <c r="G2214" s="90">
        <v>3.3407662724959895E-2</v>
      </c>
      <c r="H2214" s="90">
        <v>3.3886510176613885E-2</v>
      </c>
      <c r="I2214" s="90">
        <v>3.4126557919310074E-2</v>
      </c>
      <c r="J2214" s="90">
        <v>3.4198286978156862E-2</v>
      </c>
    </row>
    <row r="2215" spans="3:10" x14ac:dyDescent="0.25">
      <c r="C2215" s="82">
        <v>1.0152114716463214E-2</v>
      </c>
      <c r="D2215" s="89">
        <v>1.3788930767322027E-2</v>
      </c>
      <c r="E2215" s="89">
        <v>1.6977051429891598E-2</v>
      </c>
      <c r="F2215" s="89">
        <v>1.973249294125283E-2</v>
      </c>
      <c r="G2215" s="90">
        <v>2.2217650323685299E-2</v>
      </c>
      <c r="H2215" s="90">
        <v>2.448049389039433E-2</v>
      </c>
      <c r="I2215" s="90">
        <v>2.6720427719945025E-2</v>
      </c>
      <c r="J2215" s="90">
        <v>2.8939092157068115E-2</v>
      </c>
    </row>
    <row r="2216" spans="3:10" x14ac:dyDescent="0.25">
      <c r="C2216" s="82">
        <v>1.5992574158484547E-2</v>
      </c>
      <c r="D2216" s="89">
        <v>2.2522758521529546E-2</v>
      </c>
      <c r="E2216" s="89">
        <v>2.7736278908845606E-2</v>
      </c>
      <c r="F2216" s="89">
        <v>3.1382745678202227E-2</v>
      </c>
      <c r="G2216" s="90">
        <v>3.3675290387316252E-2</v>
      </c>
      <c r="H2216" s="90">
        <v>3.4745929469916011E-2</v>
      </c>
      <c r="I2216" s="90">
        <v>3.4974539202074585E-2</v>
      </c>
      <c r="J2216" s="90">
        <v>3.4461151753918548E-2</v>
      </c>
    </row>
    <row r="2217" spans="3:10" x14ac:dyDescent="0.25">
      <c r="C2217" s="82">
        <v>4.5140461307655519E-3</v>
      </c>
      <c r="D2217" s="89">
        <v>6.941230867762254E-3</v>
      </c>
      <c r="E2217" s="89">
        <v>9.4816790070539128E-3</v>
      </c>
      <c r="F2217" s="89">
        <v>1.1981362416962725E-2</v>
      </c>
      <c r="G2217" s="90">
        <v>1.441279698290601E-2</v>
      </c>
      <c r="H2217" s="90">
        <v>1.6747189944141341E-2</v>
      </c>
      <c r="I2217" s="90">
        <v>1.911924271835156E-2</v>
      </c>
      <c r="J2217" s="90">
        <v>2.1575328117963026E-2</v>
      </c>
    </row>
    <row r="2218" spans="3:10" x14ac:dyDescent="0.25">
      <c r="C2218" s="82">
        <v>2.4612019487522474E-3</v>
      </c>
      <c r="D2218" s="89">
        <v>4.2431118189513971E-3</v>
      </c>
      <c r="E2218" s="89">
        <v>6.1687759211879528E-3</v>
      </c>
      <c r="F2218" s="89">
        <v>8.0298452330331144E-3</v>
      </c>
      <c r="G2218" s="90">
        <v>9.7421524975532664E-3</v>
      </c>
      <c r="H2218" s="90">
        <v>1.124907202850259E-2</v>
      </c>
      <c r="I2218" s="90">
        <v>1.2615760339069479E-2</v>
      </c>
      <c r="J2218" s="90">
        <v>1.3851733181996227E-2</v>
      </c>
    </row>
    <row r="2219" spans="3:10" x14ac:dyDescent="0.25">
      <c r="C2219" s="82">
        <v>2.528509869090266E-2</v>
      </c>
      <c r="D2219" s="89">
        <v>3.0172030395311297E-2</v>
      </c>
      <c r="E2219" s="89">
        <v>3.2917964100468398E-2</v>
      </c>
      <c r="F2219" s="89">
        <v>3.4261048094377022E-2</v>
      </c>
      <c r="G2219" s="90">
        <v>3.4901045893525232E-2</v>
      </c>
      <c r="H2219" s="90">
        <v>3.5099975503467808E-2</v>
      </c>
      <c r="I2219" s="90">
        <v>3.5208187932609276E-2</v>
      </c>
      <c r="J2219" s="90">
        <v>3.5221596029900645E-2</v>
      </c>
    </row>
    <row r="2220" spans="3:10" x14ac:dyDescent="0.25">
      <c r="C2220" s="82">
        <v>2.0144993734507281E-2</v>
      </c>
      <c r="D2220" s="89">
        <v>1.8713373538797984E-2</v>
      </c>
      <c r="E2220" s="89">
        <v>1.8050343311552759E-2</v>
      </c>
      <c r="F2220" s="89">
        <v>1.7941272340750443E-2</v>
      </c>
      <c r="G2220" s="90">
        <v>1.8272686920440973E-2</v>
      </c>
      <c r="H2220" s="90">
        <v>1.8897193535729478E-2</v>
      </c>
      <c r="I2220" s="90">
        <v>1.9871922993408578E-2</v>
      </c>
      <c r="J2220" s="90">
        <v>2.1168282528858769E-2</v>
      </c>
    </row>
    <row r="2221" spans="3:10" x14ac:dyDescent="0.25">
      <c r="C2221" s="82">
        <v>2.1895796600855558E-3</v>
      </c>
      <c r="D2221" s="89">
        <v>3.9234666407356854E-3</v>
      </c>
      <c r="E2221" s="89">
        <v>5.7908194940899669E-3</v>
      </c>
      <c r="F2221" s="89">
        <v>7.5163400833396692E-3</v>
      </c>
      <c r="G2221" s="90">
        <v>8.9662473256452262E-3</v>
      </c>
      <c r="H2221" s="90">
        <v>1.0065379464892523E-2</v>
      </c>
      <c r="I2221" s="90">
        <v>1.0874287958685383E-2</v>
      </c>
      <c r="J2221" s="90">
        <v>1.1418133457419951E-2</v>
      </c>
    </row>
    <row r="2222" spans="3:10" x14ac:dyDescent="0.25">
      <c r="C2222" s="82">
        <v>1.2440539505706581E-2</v>
      </c>
      <c r="D2222" s="89">
        <v>1.8783272311430836E-2</v>
      </c>
      <c r="E2222" s="89">
        <v>2.4614446291032661E-2</v>
      </c>
      <c r="F2222" s="89">
        <v>2.9459422750700934E-2</v>
      </c>
      <c r="G2222" s="90">
        <v>3.3290882883301856E-2</v>
      </c>
      <c r="H2222" s="90">
        <v>3.607197523867596E-2</v>
      </c>
      <c r="I2222" s="90">
        <v>3.807177040869867E-2</v>
      </c>
      <c r="J2222" s="90">
        <v>3.9303512074417679E-2</v>
      </c>
    </row>
    <row r="2223" spans="3:10" x14ac:dyDescent="0.25">
      <c r="C2223" s="82">
        <v>0.10357708249130645</v>
      </c>
      <c r="D2223" s="89">
        <v>9.7466759115636986E-2</v>
      </c>
      <c r="E2223" s="89">
        <v>8.9071058771065581E-2</v>
      </c>
      <c r="F2223" s="89">
        <v>8.1091502297764587E-2</v>
      </c>
      <c r="G2223" s="90">
        <v>7.4476975461813449E-2</v>
      </c>
      <c r="H2223" s="90">
        <v>6.8919600622534827E-2</v>
      </c>
      <c r="I2223" s="90">
        <v>6.4443762078358516E-2</v>
      </c>
      <c r="J2223" s="90">
        <v>6.0555433192927666E-2</v>
      </c>
    </row>
    <row r="2224" spans="3:10" x14ac:dyDescent="0.25">
      <c r="C2224" s="82">
        <v>1.9609750605114218E-2</v>
      </c>
      <c r="D2224" s="89">
        <v>2.3887325120921021E-2</v>
      </c>
      <c r="E2224" s="89">
        <v>2.6898978658663007E-2</v>
      </c>
      <c r="F2224" s="89">
        <v>2.8983295504117223E-2</v>
      </c>
      <c r="G2224" s="90">
        <v>3.0513119123585217E-2</v>
      </c>
      <c r="H2224" s="90">
        <v>3.1584993386856053E-2</v>
      </c>
      <c r="I2224" s="90">
        <v>3.244642506116286E-2</v>
      </c>
      <c r="J2224" s="90">
        <v>3.3069872772729263E-2</v>
      </c>
    </row>
    <row r="2225" spans="3:10" x14ac:dyDescent="0.25">
      <c r="C2225" s="82">
        <v>1.7635656310668725E-3</v>
      </c>
      <c r="D2225" s="89">
        <v>3.2610917928485371E-3</v>
      </c>
      <c r="E2225" s="89">
        <v>5.03444840008903E-3</v>
      </c>
      <c r="F2225" s="89">
        <v>6.8758749669323785E-3</v>
      </c>
      <c r="G2225" s="90">
        <v>8.6404619299601908E-3</v>
      </c>
      <c r="H2225" s="90">
        <v>1.0201621115531426E-2</v>
      </c>
      <c r="I2225" s="90">
        <v>1.155775770312136E-2</v>
      </c>
      <c r="J2225" s="90">
        <v>1.2680971362682441E-2</v>
      </c>
    </row>
    <row r="2226" spans="3:10" x14ac:dyDescent="0.25">
      <c r="C2226" s="82">
        <v>2.4766368322510838E-2</v>
      </c>
      <c r="D2226" s="89">
        <v>3.0139919822951472E-2</v>
      </c>
      <c r="E2226" s="89">
        <v>3.2861243273231568E-2</v>
      </c>
      <c r="F2226" s="89">
        <v>3.3701924096574548E-2</v>
      </c>
      <c r="G2226" s="90">
        <v>3.3471549719265477E-2</v>
      </c>
      <c r="H2226" s="90">
        <v>3.2527952828908073E-2</v>
      </c>
      <c r="I2226" s="90">
        <v>3.127892218052495E-2</v>
      </c>
      <c r="J2226" s="90">
        <v>2.9786560190772821E-2</v>
      </c>
    </row>
    <row r="2227" spans="3:10" x14ac:dyDescent="0.25">
      <c r="C2227" s="82">
        <v>2.1981898783462381E-2</v>
      </c>
      <c r="D2227" s="89">
        <v>2.6524745470513492E-2</v>
      </c>
      <c r="E2227" s="89">
        <v>2.9683811773224541E-2</v>
      </c>
      <c r="F2227" s="89">
        <v>3.1794692613398665E-2</v>
      </c>
      <c r="G2227" s="90">
        <v>3.3233376706745504E-2</v>
      </c>
      <c r="H2227" s="90">
        <v>3.4096950315052742E-2</v>
      </c>
      <c r="I2227" s="90">
        <v>3.4669064619667241E-2</v>
      </c>
      <c r="J2227" s="90">
        <v>3.4951735142133671E-2</v>
      </c>
    </row>
    <row r="2228" spans="3:10" x14ac:dyDescent="0.25">
      <c r="C2228" s="82">
        <v>5.4422068806968251E-3</v>
      </c>
      <c r="D2228" s="89">
        <v>1.028087238196004E-2</v>
      </c>
      <c r="E2228" s="89">
        <v>1.5453327283924888E-2</v>
      </c>
      <c r="F2228" s="89">
        <v>2.0060188927344923E-2</v>
      </c>
      <c r="G2228" s="90">
        <v>2.374681315755002E-2</v>
      </c>
      <c r="H2228" s="90">
        <v>2.6395397345239324E-2</v>
      </c>
      <c r="I2228" s="90">
        <v>2.8232933109475122E-2</v>
      </c>
      <c r="J2228" s="90">
        <v>2.9340515479286147E-2</v>
      </c>
    </row>
    <row r="2229" spans="3:10" x14ac:dyDescent="0.25">
      <c r="C2229" s="82">
        <v>1.04769544262247E-2</v>
      </c>
      <c r="D2229" s="89">
        <v>1.2605508910942847E-2</v>
      </c>
      <c r="E2229" s="89">
        <v>1.415670934098056E-2</v>
      </c>
      <c r="F2229" s="89">
        <v>1.5260802048021938E-2</v>
      </c>
      <c r="G2229" s="90">
        <v>1.6070603655767138E-2</v>
      </c>
      <c r="H2229" s="90">
        <v>1.6620337258848761E-2</v>
      </c>
      <c r="I2229" s="90">
        <v>1.7049903230488626E-2</v>
      </c>
      <c r="J2229" s="90">
        <v>1.7372876994646191E-2</v>
      </c>
    </row>
    <row r="2230" spans="3:10" x14ac:dyDescent="0.25">
      <c r="C2230" s="82">
        <v>1.7952062280848096E-2</v>
      </c>
      <c r="D2230" s="89">
        <v>1.9460405609435388E-2</v>
      </c>
      <c r="E2230" s="89">
        <v>2.0454257137874271E-2</v>
      </c>
      <c r="F2230" s="89">
        <v>2.1180725261137436E-2</v>
      </c>
      <c r="G2230" s="90">
        <v>2.1810759813129639E-2</v>
      </c>
      <c r="H2230" s="90">
        <v>2.2328330533847088E-2</v>
      </c>
      <c r="I2230" s="90">
        <v>2.2864282678545973E-2</v>
      </c>
      <c r="J2230" s="90">
        <v>2.3387411634467028E-2</v>
      </c>
    </row>
    <row r="2231" spans="3:10" x14ac:dyDescent="0.25">
      <c r="C2231" s="82">
        <v>8.2817819385415693E-3</v>
      </c>
      <c r="D2231" s="89">
        <v>1.2507343314529008E-2</v>
      </c>
      <c r="E2231" s="89">
        <v>1.6445163508666472E-2</v>
      </c>
      <c r="F2231" s="89">
        <v>1.9847144897888053E-2</v>
      </c>
      <c r="G2231" s="90">
        <v>2.2762065221347442E-2</v>
      </c>
      <c r="H2231" s="90">
        <v>2.5219984547616908E-2</v>
      </c>
      <c r="I2231" s="90">
        <v>2.7451524980206428E-2</v>
      </c>
      <c r="J2231" s="90">
        <v>2.9502769713146922E-2</v>
      </c>
    </row>
    <row r="2232" spans="3:10" x14ac:dyDescent="0.25">
      <c r="C2232" s="82">
        <v>2.4735469481790954E-2</v>
      </c>
      <c r="D2232" s="89">
        <v>2.9366742282049167E-2</v>
      </c>
      <c r="E2232" s="89">
        <v>3.3182644482843478E-2</v>
      </c>
      <c r="F2232" s="89">
        <v>3.645225262183386E-2</v>
      </c>
      <c r="G2232" s="90">
        <v>3.9441898808963517E-2</v>
      </c>
      <c r="H2232" s="90">
        <v>4.2132793259911809E-2</v>
      </c>
      <c r="I2232" s="90">
        <v>4.4778836838348067E-2</v>
      </c>
      <c r="J2232" s="90">
        <v>4.7317266422635236E-2</v>
      </c>
    </row>
    <row r="2233" spans="3:10" x14ac:dyDescent="0.25">
      <c r="C2233" s="82">
        <v>8.3072342242267571E-3</v>
      </c>
      <c r="D2233" s="89">
        <v>1.2042350434800852E-2</v>
      </c>
      <c r="E2233" s="89">
        <v>1.5142594292632061E-2</v>
      </c>
      <c r="F2233" s="89">
        <v>1.741610695616324E-2</v>
      </c>
      <c r="G2233" s="90">
        <v>1.8956999888458909E-2</v>
      </c>
      <c r="H2233" s="90">
        <v>1.9835465025329839E-2</v>
      </c>
      <c r="I2233" s="90">
        <v>2.0273785950971318E-2</v>
      </c>
      <c r="J2233" s="90">
        <v>2.0340668551224066E-2</v>
      </c>
    </row>
    <row r="2234" spans="3:10" x14ac:dyDescent="0.25">
      <c r="C2234" s="82">
        <v>8.6723845961898999E-2</v>
      </c>
      <c r="D2234" s="89">
        <v>8.7670993466851949E-2</v>
      </c>
      <c r="E2234" s="89">
        <v>8.558310418099703E-2</v>
      </c>
      <c r="F2234" s="89">
        <v>8.2565693923744896E-2</v>
      </c>
      <c r="G2234" s="90">
        <v>7.967221550794186E-2</v>
      </c>
      <c r="H2234" s="90">
        <v>7.6838760839215675E-2</v>
      </c>
      <c r="I2234" s="90">
        <v>7.4345666301211352E-2</v>
      </c>
      <c r="J2234" s="90">
        <v>7.1838095608030728E-2</v>
      </c>
    </row>
    <row r="2235" spans="3:10" x14ac:dyDescent="0.25">
      <c r="C2235" s="82">
        <v>6.6747821693505611E-3</v>
      </c>
      <c r="D2235" s="89">
        <v>1.0290652763821358E-2</v>
      </c>
      <c r="E2235" s="89">
        <v>1.3528958973354079E-2</v>
      </c>
      <c r="F2235" s="89">
        <v>1.6096983562838996E-2</v>
      </c>
      <c r="G2235" s="90">
        <v>1.803178548064795E-2</v>
      </c>
      <c r="H2235" s="90">
        <v>1.9400115950389488E-2</v>
      </c>
      <c r="I2235" s="90">
        <v>2.0436292266312366E-2</v>
      </c>
      <c r="J2235" s="90">
        <v>2.1227024802500636E-2</v>
      </c>
    </row>
    <row r="2236" spans="3:10" x14ac:dyDescent="0.25">
      <c r="C2236" s="82">
        <v>9.5843395972398729E-3</v>
      </c>
      <c r="D2236" s="89">
        <v>1.2233706843240162E-2</v>
      </c>
      <c r="E2236" s="89">
        <v>1.429789272555065E-2</v>
      </c>
      <c r="F2236" s="89">
        <v>1.5859205062162898E-2</v>
      </c>
      <c r="G2236" s="90">
        <v>1.7066516065321544E-2</v>
      </c>
      <c r="H2236" s="90">
        <v>1.7949320965539983E-2</v>
      </c>
      <c r="I2236" s="90">
        <v>1.8642806224642858E-2</v>
      </c>
      <c r="J2236" s="90">
        <v>1.9140336659667384E-2</v>
      </c>
    </row>
    <row r="2237" spans="3:10" x14ac:dyDescent="0.25">
      <c r="C2237" s="82">
        <v>4.5840183555870368E-3</v>
      </c>
      <c r="D2237" s="89">
        <v>7.701045080102711E-3</v>
      </c>
      <c r="E2237" s="89">
        <v>1.1025174425376223E-2</v>
      </c>
      <c r="F2237" s="89">
        <v>1.4220066641267749E-2</v>
      </c>
      <c r="G2237" s="90">
        <v>1.7150142930383559E-2</v>
      </c>
      <c r="H2237" s="90">
        <v>1.9706299002048389E-2</v>
      </c>
      <c r="I2237" s="90">
        <v>2.197379761923951E-2</v>
      </c>
      <c r="J2237" s="90">
        <v>2.3921813566310311E-2</v>
      </c>
    </row>
    <row r="2238" spans="3:10" x14ac:dyDescent="0.25">
      <c r="C2238" s="82">
        <v>3.083792104866652E-3</v>
      </c>
      <c r="D2238" s="89">
        <v>3.9910649929085478E-3</v>
      </c>
      <c r="E2238" s="89">
        <v>4.7728710915377294E-3</v>
      </c>
      <c r="F2238" s="89">
        <v>5.4253163698303325E-3</v>
      </c>
      <c r="G2238" s="90">
        <v>5.9716393996811475E-3</v>
      </c>
      <c r="H2238" s="90">
        <v>6.409255704075972E-3</v>
      </c>
      <c r="I2238" s="90">
        <v>6.7885732981353393E-3</v>
      </c>
      <c r="J2238" s="90">
        <v>7.1215700277931686E-3</v>
      </c>
    </row>
    <row r="2239" spans="3:10" x14ac:dyDescent="0.25">
      <c r="C2239" s="82">
        <v>8.3269942510657904E-3</v>
      </c>
      <c r="D2239" s="89">
        <v>1.1528314279663559E-2</v>
      </c>
      <c r="E2239" s="89">
        <v>1.4208481032982478E-2</v>
      </c>
      <c r="F2239" s="89">
        <v>1.633422377242974E-2</v>
      </c>
      <c r="G2239" s="90">
        <v>1.8057337303162623E-2</v>
      </c>
      <c r="H2239" s="90">
        <v>1.9458670252619305E-2</v>
      </c>
      <c r="I2239" s="90">
        <v>2.0741213376603666E-2</v>
      </c>
      <c r="J2239" s="90">
        <v>2.1942841638767318E-2</v>
      </c>
    </row>
    <row r="2240" spans="3:10" x14ac:dyDescent="0.25">
      <c r="C2240" s="82">
        <v>4.6756784857515145E-3</v>
      </c>
      <c r="D2240" s="89">
        <v>6.7544962347307969E-3</v>
      </c>
      <c r="E2240" s="89">
        <v>8.834382025747994E-3</v>
      </c>
      <c r="F2240" s="89">
        <v>1.0816043005898564E-2</v>
      </c>
      <c r="G2240" s="90">
        <v>1.2677347622722501E-2</v>
      </c>
      <c r="H2240" s="90">
        <v>1.4363976762530793E-2</v>
      </c>
      <c r="I2240" s="90">
        <v>1.594859054745898E-2</v>
      </c>
      <c r="J2240" s="90">
        <v>1.7425083567162099E-2</v>
      </c>
    </row>
    <row r="2241" spans="3:10" x14ac:dyDescent="0.25">
      <c r="C2241" s="82">
        <v>2.0758243587822201E-3</v>
      </c>
      <c r="D2241" s="89">
        <v>3.4444636089984034E-3</v>
      </c>
      <c r="E2241" s="89">
        <v>5.0228755460747657E-3</v>
      </c>
      <c r="F2241" s="89">
        <v>6.6758939858102698E-3</v>
      </c>
      <c r="G2241" s="90">
        <v>8.3054490936243126E-3</v>
      </c>
      <c r="H2241" s="90">
        <v>9.8117097548905876E-3</v>
      </c>
      <c r="I2241" s="90">
        <v>1.1207963808343964E-2</v>
      </c>
      <c r="J2241" s="90">
        <v>1.2480958247232591E-2</v>
      </c>
    </row>
    <row r="2242" spans="3:10" x14ac:dyDescent="0.25">
      <c r="C2242" s="82">
        <v>1.7747832422066673E-3</v>
      </c>
      <c r="D2242" s="89">
        <v>3.5071437543978761E-3</v>
      </c>
      <c r="E2242" s="89">
        <v>5.493707849103132E-3</v>
      </c>
      <c r="F2242" s="89">
        <v>7.3969174268726937E-3</v>
      </c>
      <c r="G2242" s="90">
        <v>9.0348711926490494E-3</v>
      </c>
      <c r="H2242" s="90">
        <v>1.0309742274156158E-2</v>
      </c>
      <c r="I2242" s="90">
        <v>1.127333675339659E-2</v>
      </c>
      <c r="J2242" s="90">
        <v>1.1943615286815083E-2</v>
      </c>
    </row>
    <row r="2243" spans="3:10" x14ac:dyDescent="0.25">
      <c r="C2243" s="82">
        <v>1.1083989450280008E-2</v>
      </c>
      <c r="D2243" s="89">
        <v>1.4598200999349142E-2</v>
      </c>
      <c r="E2243" s="89">
        <v>1.7022039321230836E-2</v>
      </c>
      <c r="F2243" s="89">
        <v>1.8364834594706281E-2</v>
      </c>
      <c r="G2243" s="90">
        <v>1.8859449982240359E-2</v>
      </c>
      <c r="H2243" s="90">
        <v>1.8661772698116776E-2</v>
      </c>
      <c r="I2243" s="90">
        <v>1.8051656117392571E-2</v>
      </c>
      <c r="J2243" s="90">
        <v>1.714797064655426E-2</v>
      </c>
    </row>
    <row r="2244" spans="3:10" x14ac:dyDescent="0.25">
      <c r="C2244" s="82">
        <v>1.2835231571909859E-3</v>
      </c>
      <c r="D2244" s="89">
        <v>2.8753649878338794E-3</v>
      </c>
      <c r="E2244" s="89">
        <v>4.8674859168474013E-3</v>
      </c>
      <c r="F2244" s="89">
        <v>6.8404964550279968E-3</v>
      </c>
      <c r="G2244" s="90">
        <v>8.5033770691144827E-3</v>
      </c>
      <c r="H2244" s="90">
        <v>9.6956049651370346E-3</v>
      </c>
      <c r="I2244" s="90">
        <v>1.045318748709172E-2</v>
      </c>
      <c r="J2244" s="90">
        <v>1.0816913548640854E-2</v>
      </c>
    </row>
    <row r="2245" spans="3:10" x14ac:dyDescent="0.25">
      <c r="C2245" s="82">
        <v>3.2385359712216455E-2</v>
      </c>
      <c r="D2245" s="89">
        <v>3.6508153346898067E-2</v>
      </c>
      <c r="E2245" s="89">
        <v>3.8710403555887174E-2</v>
      </c>
      <c r="F2245" s="89">
        <v>3.9959810750452573E-2</v>
      </c>
      <c r="G2245" s="90">
        <v>4.1016958480584703E-2</v>
      </c>
      <c r="H2245" s="90">
        <v>4.2132892975838103E-2</v>
      </c>
      <c r="I2245" s="90">
        <v>4.3703216131682203E-2</v>
      </c>
      <c r="J2245" s="90">
        <v>4.5725366463318741E-2</v>
      </c>
    </row>
    <row r="2246" spans="3:10" x14ac:dyDescent="0.25">
      <c r="C2246" s="82">
        <v>4.5312401870739923E-3</v>
      </c>
      <c r="D2246" s="89">
        <v>7.5831229914387205E-3</v>
      </c>
      <c r="E2246" s="89">
        <v>1.0850698205593364E-2</v>
      </c>
      <c r="F2246" s="89">
        <v>1.3974791409436926E-2</v>
      </c>
      <c r="G2246" s="90">
        <v>1.6775795265859723E-2</v>
      </c>
      <c r="H2246" s="90">
        <v>1.9109402379182787E-2</v>
      </c>
      <c r="I2246" s="90">
        <v>2.104563744947674E-2</v>
      </c>
      <c r="J2246" s="90">
        <v>2.2570596040815859E-2</v>
      </c>
    </row>
    <row r="2247" spans="3:10" x14ac:dyDescent="0.25">
      <c r="C2247" s="82">
        <v>1.0117529724212851E-2</v>
      </c>
      <c r="D2247" s="89">
        <v>1.5174641004988988E-2</v>
      </c>
      <c r="E2247" s="89">
        <v>1.9419903720537351E-2</v>
      </c>
      <c r="F2247" s="89">
        <v>2.2530699408191645E-2</v>
      </c>
      <c r="G2247" s="90">
        <v>2.4634718766684591E-2</v>
      </c>
      <c r="H2247" s="90">
        <v>2.5849465873938611E-2</v>
      </c>
      <c r="I2247" s="90">
        <v>2.6478872335298005E-2</v>
      </c>
      <c r="J2247" s="90">
        <v>2.661011642207271E-2</v>
      </c>
    </row>
    <row r="2248" spans="3:10" x14ac:dyDescent="0.25">
      <c r="C2248" s="82">
        <v>8.4836931679672717E-4</v>
      </c>
      <c r="D2248" s="89">
        <v>1.811574328725724E-3</v>
      </c>
      <c r="E2248" s="89">
        <v>3.1068624226678306E-3</v>
      </c>
      <c r="F2248" s="89">
        <v>4.5649868682097463E-3</v>
      </c>
      <c r="G2248" s="90">
        <v>6.0157914833098378E-3</v>
      </c>
      <c r="H2248" s="90">
        <v>7.3038535287413275E-3</v>
      </c>
      <c r="I2248" s="90">
        <v>8.3853403280646933E-3</v>
      </c>
      <c r="J2248" s="90">
        <v>9.2229290834129774E-3</v>
      </c>
    </row>
    <row r="2249" spans="3:10" x14ac:dyDescent="0.25">
      <c r="C2249" s="82">
        <v>2.7184939941509906E-2</v>
      </c>
      <c r="D2249" s="89">
        <v>2.9304011825403268E-2</v>
      </c>
      <c r="E2249" s="89">
        <v>3.0220100965725947E-2</v>
      </c>
      <c r="F2249" s="89">
        <v>3.0686985827459899E-2</v>
      </c>
      <c r="G2249" s="90">
        <v>3.11791230764462E-2</v>
      </c>
      <c r="H2249" s="90">
        <v>3.1766002764841997E-2</v>
      </c>
      <c r="I2249" s="90">
        <v>3.264395961432872E-2</v>
      </c>
      <c r="J2249" s="90">
        <v>3.3730315978543021E-2</v>
      </c>
    </row>
    <row r="2250" spans="3:10" x14ac:dyDescent="0.25">
      <c r="C2250" s="82">
        <v>7.0555074348243154E-3</v>
      </c>
      <c r="D2250" s="89">
        <v>8.5487760294862408E-3</v>
      </c>
      <c r="E2250" s="89">
        <v>9.7319318617494384E-3</v>
      </c>
      <c r="F2250" s="89">
        <v>1.0658772005383295E-2</v>
      </c>
      <c r="G2250" s="90">
        <v>1.1395868534431692E-2</v>
      </c>
      <c r="H2250" s="90">
        <v>1.1934904494845862E-2</v>
      </c>
      <c r="I2250" s="90">
        <v>1.2354928862746176E-2</v>
      </c>
      <c r="J2250" s="90">
        <v>1.2656725914311388E-2</v>
      </c>
    </row>
    <row r="2251" spans="3:10" x14ac:dyDescent="0.25">
      <c r="C2251" s="82">
        <v>2.1368122334559512E-2</v>
      </c>
      <c r="D2251" s="89">
        <v>2.7921518035477887E-2</v>
      </c>
      <c r="E2251" s="89">
        <v>3.2671490179829253E-2</v>
      </c>
      <c r="F2251" s="89">
        <v>3.5764218633464108E-2</v>
      </c>
      <c r="G2251" s="90">
        <v>3.7652868513163497E-2</v>
      </c>
      <c r="H2251" s="90">
        <v>3.8553455998243627E-2</v>
      </c>
      <c r="I2251" s="90">
        <v>3.8885060893199909E-2</v>
      </c>
      <c r="J2251" s="90">
        <v>3.8717742073268141E-2</v>
      </c>
    </row>
    <row r="2252" spans="3:10" x14ac:dyDescent="0.25">
      <c r="C2252" s="82">
        <v>5.4800822392491368E-3</v>
      </c>
      <c r="D2252" s="89">
        <v>7.6229134754480267E-3</v>
      </c>
      <c r="E2252" s="89">
        <v>9.4304667964566387E-3</v>
      </c>
      <c r="F2252" s="89">
        <v>1.0834641090188085E-2</v>
      </c>
      <c r="G2252" s="90">
        <v>1.1899533965753047E-2</v>
      </c>
      <c r="H2252" s="90">
        <v>1.2662955985073688E-2</v>
      </c>
      <c r="I2252" s="90">
        <v>1.3261712975073638E-2</v>
      </c>
      <c r="J2252" s="90">
        <v>1.3738630162245805E-2</v>
      </c>
    </row>
    <row r="2253" spans="3:10" x14ac:dyDescent="0.25">
      <c r="C2253" s="82">
        <v>1.312139060708741E-2</v>
      </c>
      <c r="D2253" s="89">
        <v>1.8273338978162579E-2</v>
      </c>
      <c r="E2253" s="89">
        <v>2.2453068123476624E-2</v>
      </c>
      <c r="F2253" s="89">
        <v>2.567571470892625E-2</v>
      </c>
      <c r="G2253" s="90">
        <v>2.825884358950365E-2</v>
      </c>
      <c r="H2253" s="90">
        <v>3.0364968801164717E-2</v>
      </c>
      <c r="I2253" s="90">
        <v>3.2300331326791082E-2</v>
      </c>
      <c r="J2253" s="90">
        <v>3.407983846433453E-2</v>
      </c>
    </row>
    <row r="2254" spans="3:10" x14ac:dyDescent="0.25">
      <c r="C2254" s="82">
        <v>2.7564837240677161E-3</v>
      </c>
      <c r="D2254" s="89">
        <v>5.4129128192408329E-3</v>
      </c>
      <c r="E2254" s="89">
        <v>8.4590926895755213E-3</v>
      </c>
      <c r="F2254" s="89">
        <v>1.1377282335769765E-2</v>
      </c>
      <c r="G2254" s="90">
        <v>1.3885474641176992E-2</v>
      </c>
      <c r="H2254" s="90">
        <v>1.5835130805009312E-2</v>
      </c>
      <c r="I2254" s="90">
        <v>1.7311564998242195E-2</v>
      </c>
      <c r="J2254" s="90">
        <v>1.8346451295601491E-2</v>
      </c>
    </row>
    <row r="2255" spans="3:10" x14ac:dyDescent="0.25">
      <c r="C2255" s="82">
        <v>5.0495130895393023E-2</v>
      </c>
      <c r="D2255" s="89">
        <v>4.7620899705998136E-2</v>
      </c>
      <c r="E2255" s="89">
        <v>4.4646460522540163E-2</v>
      </c>
      <c r="F2255" s="89">
        <v>4.2351318681157019E-2</v>
      </c>
      <c r="G2255" s="90">
        <v>4.0977746228401668E-2</v>
      </c>
      <c r="H2255" s="90">
        <v>4.0306299922046339E-2</v>
      </c>
      <c r="I2255" s="90">
        <v>4.0389927707483821E-2</v>
      </c>
      <c r="J2255" s="90">
        <v>4.1002947490829451E-2</v>
      </c>
    </row>
    <row r="2256" spans="3:10" x14ac:dyDescent="0.25">
      <c r="C2256" s="82">
        <v>3.4555802964270311E-3</v>
      </c>
      <c r="D2256" s="89">
        <v>5.6855949813826015E-3</v>
      </c>
      <c r="E2256" s="89">
        <v>7.9309343675743882E-3</v>
      </c>
      <c r="F2256" s="89">
        <v>9.9463701934887679E-3</v>
      </c>
      <c r="G2256" s="90">
        <v>1.1657548332276639E-2</v>
      </c>
      <c r="H2256" s="90">
        <v>1.3017788344200816E-2</v>
      </c>
      <c r="I2256" s="90">
        <v>1.4112708169555179E-2</v>
      </c>
      <c r="J2256" s="90">
        <v>1.4952573081221285E-2</v>
      </c>
    </row>
    <row r="2257" spans="3:10" x14ac:dyDescent="0.25">
      <c r="C2257" s="82">
        <v>2.4143956175463419E-2</v>
      </c>
      <c r="D2257" s="89">
        <v>2.4927290270007705E-2</v>
      </c>
      <c r="E2257" s="89">
        <v>2.5059515824613649E-2</v>
      </c>
      <c r="F2257" s="89">
        <v>2.5039657420488946E-2</v>
      </c>
      <c r="G2257" s="90">
        <v>2.5144847938027248E-2</v>
      </c>
      <c r="H2257" s="90">
        <v>2.5361324153109877E-2</v>
      </c>
      <c r="I2257" s="90">
        <v>2.5807726217025539E-2</v>
      </c>
      <c r="J2257" s="90">
        <v>2.6398603533547633E-2</v>
      </c>
    </row>
    <row r="2258" spans="3:10" x14ac:dyDescent="0.25">
      <c r="C2258" s="82">
        <v>7.9296605676186082E-3</v>
      </c>
      <c r="D2258" s="89">
        <v>1.1396882464414147E-2</v>
      </c>
      <c r="E2258" s="89">
        <v>1.4397160232210162E-2</v>
      </c>
      <c r="F2258" s="89">
        <v>1.6775495777849602E-2</v>
      </c>
      <c r="G2258" s="90">
        <v>1.8591039337679437E-2</v>
      </c>
      <c r="H2258" s="90">
        <v>1.9856569123795617E-2</v>
      </c>
      <c r="I2258" s="90">
        <v>2.0734070144847291E-2</v>
      </c>
      <c r="J2258" s="90">
        <v>2.1240006363532484E-2</v>
      </c>
    </row>
    <row r="2259" spans="3:10" x14ac:dyDescent="0.25">
      <c r="C2259" s="82">
        <v>6.2287292769960577E-3</v>
      </c>
      <c r="D2259" s="89">
        <v>9.6999827218708229E-3</v>
      </c>
      <c r="E2259" s="89">
        <v>1.2975512255298803E-2</v>
      </c>
      <c r="F2259" s="89">
        <v>1.5790962637645518E-2</v>
      </c>
      <c r="G2259" s="90">
        <v>1.8162022081550419E-2</v>
      </c>
      <c r="H2259" s="90">
        <v>2.0122205305294863E-2</v>
      </c>
      <c r="I2259" s="90">
        <v>2.1881584714502345E-2</v>
      </c>
      <c r="J2259" s="90">
        <v>2.3509549291907843E-2</v>
      </c>
    </row>
    <row r="2260" spans="3:10" x14ac:dyDescent="0.25">
      <c r="C2260" s="82">
        <v>1.6472657134669266E-3</v>
      </c>
      <c r="D2260" s="89">
        <v>3.0079839576962419E-3</v>
      </c>
      <c r="E2260" s="89">
        <v>4.6154063073027005E-3</v>
      </c>
      <c r="F2260" s="89">
        <v>6.3070923085815217E-3</v>
      </c>
      <c r="G2260" s="90">
        <v>7.990545741106983E-3</v>
      </c>
      <c r="H2260" s="90">
        <v>9.5946005309877798E-3</v>
      </c>
      <c r="I2260" s="90">
        <v>1.1162183263588792E-2</v>
      </c>
      <c r="J2260" s="90">
        <v>1.2705295675366084E-2</v>
      </c>
    </row>
    <row r="2261" spans="3:10" x14ac:dyDescent="0.25">
      <c r="C2261" s="82">
        <v>3.1815309886882802E-3</v>
      </c>
      <c r="D2261" s="89">
        <v>5.1566539926784349E-3</v>
      </c>
      <c r="E2261" s="89">
        <v>7.1561781266705534E-3</v>
      </c>
      <c r="F2261" s="89">
        <v>8.970127604703863E-3</v>
      </c>
      <c r="G2261" s="90">
        <v>1.052438876548316E-2</v>
      </c>
      <c r="H2261" s="90">
        <v>1.1767276498359111E-2</v>
      </c>
      <c r="I2261" s="90">
        <v>1.277509771605574E-2</v>
      </c>
      <c r="J2261" s="90">
        <v>1.3568059944360406E-2</v>
      </c>
    </row>
    <row r="2262" spans="3:10" x14ac:dyDescent="0.25">
      <c r="C2262" s="82">
        <v>3.7389997792992239E-3</v>
      </c>
      <c r="D2262" s="89">
        <v>6.2035278838605693E-3</v>
      </c>
      <c r="E2262" s="89">
        <v>8.7931060934951389E-3</v>
      </c>
      <c r="F2262" s="89">
        <v>1.1291667981323266E-2</v>
      </c>
      <c r="G2262" s="90">
        <v>1.3658716949767398E-2</v>
      </c>
      <c r="H2262" s="90">
        <v>1.5871436657191079E-2</v>
      </c>
      <c r="I2262" s="90">
        <v>1.8054854903237195E-2</v>
      </c>
      <c r="J2262" s="90">
        <v>2.0236033022925547E-2</v>
      </c>
    </row>
    <row r="2263" spans="3:10" x14ac:dyDescent="0.25">
      <c r="C2263" s="82">
        <v>1.1882770065708499E-2</v>
      </c>
      <c r="D2263" s="89">
        <v>1.51427412270311E-2</v>
      </c>
      <c r="E2263" s="89">
        <v>1.7604418182567316E-2</v>
      </c>
      <c r="F2263" s="89">
        <v>1.9466389274766537E-2</v>
      </c>
      <c r="G2263" s="90">
        <v>2.0994524472622601E-2</v>
      </c>
      <c r="H2263" s="90">
        <v>2.2274786125342592E-2</v>
      </c>
      <c r="I2263" s="90">
        <v>2.3495391228037562E-2</v>
      </c>
      <c r="J2263" s="90">
        <v>2.4649138801781378E-2</v>
      </c>
    </row>
    <row r="2264" spans="3:10" x14ac:dyDescent="0.25">
      <c r="C2264" s="82">
        <v>5.2819009852720637E-2</v>
      </c>
      <c r="D2264" s="89">
        <v>4.7574482000330959E-2</v>
      </c>
      <c r="E2264" s="89">
        <v>4.3489973299987113E-2</v>
      </c>
      <c r="F2264" s="89">
        <v>4.046780602699887E-2</v>
      </c>
      <c r="G2264" s="90">
        <v>3.831073650526836E-2</v>
      </c>
      <c r="H2264" s="90">
        <v>3.6617640227914756E-2</v>
      </c>
      <c r="I2264" s="90">
        <v>3.5357418797113745E-2</v>
      </c>
      <c r="J2264" s="90">
        <v>3.430387649163353E-2</v>
      </c>
    </row>
    <row r="2265" spans="3:10" x14ac:dyDescent="0.25">
      <c r="C2265" s="82">
        <v>3.2124497732435881E-3</v>
      </c>
      <c r="D2265" s="89">
        <v>5.8649032753088672E-3</v>
      </c>
      <c r="E2265" s="89">
        <v>8.8012055784356981E-3</v>
      </c>
      <c r="F2265" s="89">
        <v>1.1582758511497763E-2</v>
      </c>
      <c r="G2265" s="90">
        <v>1.3976079490948815E-2</v>
      </c>
      <c r="H2265" s="90">
        <v>1.5845874461385977E-2</v>
      </c>
      <c r="I2265" s="90">
        <v>1.7278923555473315E-2</v>
      </c>
      <c r="J2265" s="90">
        <v>1.8310731077242674E-2</v>
      </c>
    </row>
    <row r="2266" spans="3:10" x14ac:dyDescent="0.25">
      <c r="C2266" s="82">
        <v>3.3190481285001665E-3</v>
      </c>
      <c r="D2266" s="89">
        <v>5.9594144178805614E-3</v>
      </c>
      <c r="E2266" s="89">
        <v>8.8771402647909725E-3</v>
      </c>
      <c r="F2266" s="89">
        <v>1.1701599175905282E-2</v>
      </c>
      <c r="G2266" s="90">
        <v>1.4260486474667176E-2</v>
      </c>
      <c r="H2266" s="90">
        <v>1.6449256166432866E-2</v>
      </c>
      <c r="I2266" s="90">
        <v>1.835833616763553E-2</v>
      </c>
      <c r="J2266" s="90">
        <v>2.0001027348769074E-2</v>
      </c>
    </row>
    <row r="2267" spans="3:10" x14ac:dyDescent="0.25">
      <c r="C2267" s="82">
        <v>3.0458321754606951E-3</v>
      </c>
      <c r="D2267" s="89">
        <v>5.8553806913587024E-3</v>
      </c>
      <c r="E2267" s="89">
        <v>9.1868449427291964E-3</v>
      </c>
      <c r="F2267" s="89">
        <v>1.261902043650278E-2</v>
      </c>
      <c r="G2267" s="90">
        <v>1.5918114744894032E-2</v>
      </c>
      <c r="H2267" s="90">
        <v>1.8928682345788927E-2</v>
      </c>
      <c r="I2267" s="90">
        <v>2.1722998532075228E-2</v>
      </c>
      <c r="J2267" s="90">
        <v>2.4288034285013492E-2</v>
      </c>
    </row>
    <row r="2268" spans="3:10" x14ac:dyDescent="0.25">
      <c r="C2268" s="82">
        <v>6.813756859697504E-3</v>
      </c>
      <c r="D2268" s="89">
        <v>9.6206968899887283E-3</v>
      </c>
      <c r="E2268" s="89">
        <v>1.2076433846498005E-2</v>
      </c>
      <c r="F2268" s="89">
        <v>1.4125867392516575E-2</v>
      </c>
      <c r="G2268" s="90">
        <v>1.588061002021695E-2</v>
      </c>
      <c r="H2268" s="90">
        <v>1.7405651349032276E-2</v>
      </c>
      <c r="I2268" s="90">
        <v>1.8890869081067525E-2</v>
      </c>
      <c r="J2268" s="90">
        <v>2.039527894704082E-2</v>
      </c>
    </row>
    <row r="2269" spans="3:10" x14ac:dyDescent="0.25">
      <c r="C2269" s="82">
        <v>1.4941062008972083E-2</v>
      </c>
      <c r="D2269" s="89">
        <v>1.8898767617297554E-2</v>
      </c>
      <c r="E2269" s="89">
        <v>2.1603297241318303E-2</v>
      </c>
      <c r="F2269" s="89">
        <v>2.3239001557134303E-2</v>
      </c>
      <c r="G2269" s="90">
        <v>2.4108439928347103E-2</v>
      </c>
      <c r="H2269" s="90">
        <v>2.4322024785428262E-2</v>
      </c>
      <c r="I2269" s="90">
        <v>2.4115564334251147E-2</v>
      </c>
      <c r="J2269" s="90">
        <v>2.3519045750405445E-2</v>
      </c>
    </row>
    <row r="2270" spans="3:10" x14ac:dyDescent="0.25">
      <c r="C2270" s="82">
        <v>1.6584498019507406E-3</v>
      </c>
      <c r="D2270" s="89">
        <v>2.7801087375375596E-3</v>
      </c>
      <c r="E2270" s="89">
        <v>3.9561299405449155E-3</v>
      </c>
      <c r="F2270" s="89">
        <v>5.0528693979754648E-3</v>
      </c>
      <c r="G2270" s="90">
        <v>6.0163924976262897E-3</v>
      </c>
      <c r="H2270" s="90">
        <v>6.815346013228139E-3</v>
      </c>
      <c r="I2270" s="90">
        <v>7.5016136386653635E-3</v>
      </c>
      <c r="J2270" s="90">
        <v>8.1020545484188806E-3</v>
      </c>
    </row>
    <row r="2271" spans="3:10" x14ac:dyDescent="0.25">
      <c r="C2271" s="82">
        <v>2.1549977979459706E-2</v>
      </c>
      <c r="D2271" s="89">
        <v>2.7518601219170224E-2</v>
      </c>
      <c r="E2271" s="89">
        <v>3.1723408303228999E-2</v>
      </c>
      <c r="F2271" s="89">
        <v>3.4465310207898503E-2</v>
      </c>
      <c r="G2271" s="90">
        <v>3.624319047287667E-2</v>
      </c>
      <c r="H2271" s="90">
        <v>3.7262202006680206E-2</v>
      </c>
      <c r="I2271" s="90">
        <v>3.7894740832805869E-2</v>
      </c>
      <c r="J2271" s="90">
        <v>3.8170159014234463E-2</v>
      </c>
    </row>
    <row r="2272" spans="3:10" x14ac:dyDescent="0.25">
      <c r="C2272" s="82">
        <v>3.3341642729030939E-3</v>
      </c>
      <c r="D2272" s="89">
        <v>5.5957890501784312E-3</v>
      </c>
      <c r="E2272" s="89">
        <v>7.9086478911724305E-3</v>
      </c>
      <c r="F2272" s="89">
        <v>9.9900977249208524E-3</v>
      </c>
      <c r="G2272" s="90">
        <v>1.1738593164303193E-2</v>
      </c>
      <c r="H2272" s="90">
        <v>1.3100938677024568E-2</v>
      </c>
      <c r="I2272" s="90">
        <v>1.4175802169904706E-2</v>
      </c>
      <c r="J2272" s="90">
        <v>1.4998799420803071E-2</v>
      </c>
    </row>
    <row r="2273" spans="3:10" x14ac:dyDescent="0.25">
      <c r="C2273" s="82">
        <v>1.7351007330336243E-2</v>
      </c>
      <c r="D2273" s="89">
        <v>2.213676890492498E-2</v>
      </c>
      <c r="E2273" s="89">
        <v>2.5482108225785543E-2</v>
      </c>
      <c r="F2273" s="89">
        <v>2.7496441966580191E-2</v>
      </c>
      <c r="G2273" s="90">
        <v>2.8503885142535376E-2</v>
      </c>
      <c r="H2273" s="90">
        <v>2.8663936957400264E-2</v>
      </c>
      <c r="I2273" s="90">
        <v>2.8311363595477035E-2</v>
      </c>
      <c r="J2273" s="90">
        <v>2.7535988063903664E-2</v>
      </c>
    </row>
    <row r="2274" spans="3:10" x14ac:dyDescent="0.25">
      <c r="C2274" s="82">
        <v>5.455700916227324E-4</v>
      </c>
      <c r="D2274" s="89">
        <v>1.4638766743643211E-3</v>
      </c>
      <c r="E2274" s="89">
        <v>2.8951509271346282E-3</v>
      </c>
      <c r="F2274" s="89">
        <v>4.6510090027110009E-3</v>
      </c>
      <c r="G2274" s="90">
        <v>6.5001253848129634E-3</v>
      </c>
      <c r="H2274" s="90">
        <v>8.244211505837179E-3</v>
      </c>
      <c r="I2274" s="90">
        <v>9.8374272849173112E-3</v>
      </c>
      <c r="J2274" s="90">
        <v>1.1259356738821988E-2</v>
      </c>
    </row>
    <row r="2275" spans="3:10" x14ac:dyDescent="0.25">
      <c r="C2275" s="82">
        <v>4.7911256330757296E-2</v>
      </c>
      <c r="D2275" s="89">
        <v>5.0487508056819258E-2</v>
      </c>
      <c r="E2275" s="89">
        <v>5.1618591199825661E-2</v>
      </c>
      <c r="F2275" s="89">
        <v>5.2297693226947009E-2</v>
      </c>
      <c r="G2275" s="90">
        <v>5.3114685453708683E-2</v>
      </c>
      <c r="H2275" s="90">
        <v>5.4058895063331447E-2</v>
      </c>
      <c r="I2275" s="90">
        <v>5.5389183912148997E-2</v>
      </c>
      <c r="J2275" s="90">
        <v>5.691155329048405E-2</v>
      </c>
    </row>
    <row r="2276" spans="3:10" x14ac:dyDescent="0.25">
      <c r="C2276" s="82">
        <v>9.9532428092448111E-3</v>
      </c>
      <c r="D2276" s="89">
        <v>1.2107333225227784E-2</v>
      </c>
      <c r="E2276" s="89">
        <v>1.3730538928037621E-2</v>
      </c>
      <c r="F2276" s="89">
        <v>1.4959461293211284E-2</v>
      </c>
      <c r="G2276" s="90">
        <v>1.5961688869826827E-2</v>
      </c>
      <c r="H2276" s="90">
        <v>1.6785920034860406E-2</v>
      </c>
      <c r="I2276" s="90">
        <v>1.757913016668931E-2</v>
      </c>
      <c r="J2276" s="90">
        <v>1.8352061899690113E-2</v>
      </c>
    </row>
    <row r="2277" spans="3:10" x14ac:dyDescent="0.25">
      <c r="C2277" s="82">
        <v>1.1661920234404221E-2</v>
      </c>
      <c r="D2277" s="89">
        <v>1.4981668989511043E-2</v>
      </c>
      <c r="E2277" s="89">
        <v>1.7542880008104902E-2</v>
      </c>
      <c r="F2277" s="89">
        <v>1.9478828005185904E-2</v>
      </c>
      <c r="G2277" s="90">
        <v>2.1001870429501919E-2</v>
      </c>
      <c r="H2277" s="90">
        <v>2.2161262600598218E-2</v>
      </c>
      <c r="I2277" s="90">
        <v>2.3122287150439257E-2</v>
      </c>
      <c r="J2277" s="90">
        <v>2.3867019955932753E-2</v>
      </c>
    </row>
    <row r="2278" spans="3:10" x14ac:dyDescent="0.25">
      <c r="C2278" s="82">
        <v>2.1931163314670207E-2</v>
      </c>
      <c r="D2278" s="89">
        <v>2.3697411395152117E-2</v>
      </c>
      <c r="E2278" s="89">
        <v>2.442380702031758E-2</v>
      </c>
      <c r="F2278" s="89">
        <v>2.4579484949017089E-2</v>
      </c>
      <c r="G2278" s="90">
        <v>2.4468264422165327E-2</v>
      </c>
      <c r="H2278" s="90">
        <v>2.4116573240815259E-2</v>
      </c>
      <c r="I2278" s="90">
        <v>2.3679854364230608E-2</v>
      </c>
      <c r="J2278" s="90">
        <v>2.3125432043626371E-2</v>
      </c>
    </row>
    <row r="2279" spans="3:10" x14ac:dyDescent="0.25">
      <c r="C2279" s="82">
        <v>2.2779648711554863E-2</v>
      </c>
      <c r="D2279" s="89">
        <v>2.6636920643626296E-2</v>
      </c>
      <c r="E2279" s="89">
        <v>2.8904219914860967E-2</v>
      </c>
      <c r="F2279" s="89">
        <v>3.0147849790460604E-2</v>
      </c>
      <c r="G2279" s="90">
        <v>3.0857881463009069E-2</v>
      </c>
      <c r="H2279" s="90">
        <v>3.117981219754716E-2</v>
      </c>
      <c r="I2279" s="90">
        <v>3.1386318975689165E-2</v>
      </c>
      <c r="J2279" s="90">
        <v>3.146979240171191E-2</v>
      </c>
    </row>
    <row r="2280" spans="3:10" x14ac:dyDescent="0.25">
      <c r="C2280" s="82">
        <v>1.9307142849701142E-2</v>
      </c>
      <c r="D2280" s="89">
        <v>2.4305277710049353E-2</v>
      </c>
      <c r="E2280" s="89">
        <v>2.7369969027986989E-2</v>
      </c>
      <c r="F2280" s="89">
        <v>2.8930531284371116E-2</v>
      </c>
      <c r="G2280" s="90">
        <v>2.9546561392751799E-2</v>
      </c>
      <c r="H2280" s="90">
        <v>2.9461356192442466E-2</v>
      </c>
      <c r="I2280" s="90">
        <v>2.9002841687072848E-2</v>
      </c>
      <c r="J2280" s="90">
        <v>2.8205025004156767E-2</v>
      </c>
    </row>
    <row r="2281" spans="3:10" x14ac:dyDescent="0.25">
      <c r="C2281" s="82">
        <v>9.7471652212950816E-3</v>
      </c>
      <c r="D2281" s="89">
        <v>1.2919634814983733E-2</v>
      </c>
      <c r="E2281" s="89">
        <v>1.5334913001102827E-2</v>
      </c>
      <c r="F2281" s="89">
        <v>1.7026777088525215E-2</v>
      </c>
      <c r="G2281" s="90">
        <v>1.8190365253667785E-2</v>
      </c>
      <c r="H2281" s="90">
        <v>1.8924681625726036E-2</v>
      </c>
      <c r="I2281" s="90">
        <v>1.9439868522828516E-2</v>
      </c>
      <c r="J2281" s="90">
        <v>1.9782403985789839E-2</v>
      </c>
    </row>
    <row r="2282" spans="3:10" x14ac:dyDescent="0.25">
      <c r="C2282" s="82">
        <v>2.7858226491917756E-2</v>
      </c>
      <c r="D2282" s="89">
        <v>3.1578972508424515E-2</v>
      </c>
      <c r="E2282" s="89">
        <v>3.3517705907803556E-2</v>
      </c>
      <c r="F2282" s="89">
        <v>3.4430270089356889E-2</v>
      </c>
      <c r="G2282" s="90">
        <v>3.4914042775687333E-2</v>
      </c>
      <c r="H2282" s="90">
        <v>3.5139953279116766E-2</v>
      </c>
      <c r="I2282" s="90">
        <v>3.5405733379710494E-2</v>
      </c>
      <c r="J2282" s="90">
        <v>3.5681947912514403E-2</v>
      </c>
    </row>
    <row r="2283" spans="3:10" x14ac:dyDescent="0.25">
      <c r="C2283" s="82">
        <v>2.1500337807767011E-2</v>
      </c>
      <c r="D2283" s="89">
        <v>2.4418612174628377E-2</v>
      </c>
      <c r="E2283" s="89">
        <v>2.558793183600145E-2</v>
      </c>
      <c r="F2283" s="89">
        <v>2.56872033465965E-2</v>
      </c>
      <c r="G2283" s="90">
        <v>2.5257094717165474E-2</v>
      </c>
      <c r="H2283" s="90">
        <v>2.4479419714802234E-2</v>
      </c>
      <c r="I2283" s="90">
        <v>2.3597234610843707E-2</v>
      </c>
      <c r="J2283" s="90">
        <v>2.2613782185145013E-2</v>
      </c>
    </row>
    <row r="2284" spans="3:10" x14ac:dyDescent="0.25">
      <c r="C2284" s="82">
        <v>4.3856316674188232E-2</v>
      </c>
      <c r="D2284" s="89">
        <v>4.5520928353046532E-2</v>
      </c>
      <c r="E2284" s="89">
        <v>4.550964610668911E-2</v>
      </c>
      <c r="F2284" s="89">
        <v>4.4872268420793442E-2</v>
      </c>
      <c r="G2284" s="90">
        <v>4.4215572088856889E-2</v>
      </c>
      <c r="H2284" s="90">
        <v>4.3580780933959486E-2</v>
      </c>
      <c r="I2284" s="90">
        <v>4.3206982703124286E-2</v>
      </c>
      <c r="J2284" s="90">
        <v>4.2960869050749355E-2</v>
      </c>
    </row>
    <row r="2285" spans="3:10" x14ac:dyDescent="0.25">
      <c r="C2285" s="82">
        <v>3.4751832390468636E-3</v>
      </c>
      <c r="D2285" s="89">
        <v>5.9131802594930491E-3</v>
      </c>
      <c r="E2285" s="89">
        <v>8.5767703233282783E-3</v>
      </c>
      <c r="F2285" s="89">
        <v>1.1149166907886423E-2</v>
      </c>
      <c r="G2285" s="90">
        <v>1.3445848853606817E-2</v>
      </c>
      <c r="H2285" s="90">
        <v>1.5320159094987648E-2</v>
      </c>
      <c r="I2285" s="90">
        <v>1.6815236402268504E-2</v>
      </c>
      <c r="J2285" s="90">
        <v>1.7924070572824066E-2</v>
      </c>
    </row>
    <row r="2286" spans="3:10" x14ac:dyDescent="0.25">
      <c r="C2286" s="82">
        <v>1.2868432239158048E-2</v>
      </c>
      <c r="D2286" s="89">
        <v>1.731706809017753E-2</v>
      </c>
      <c r="E2286" s="89">
        <v>2.0868016021450345E-2</v>
      </c>
      <c r="F2286" s="89">
        <v>2.3575104758924957E-2</v>
      </c>
      <c r="G2286" s="90">
        <v>2.5696798303174642E-2</v>
      </c>
      <c r="H2286" s="90">
        <v>2.7340302069859788E-2</v>
      </c>
      <c r="I2286" s="90">
        <v>2.8762966831477318E-2</v>
      </c>
      <c r="J2286" s="90">
        <v>2.9986303437842789E-2</v>
      </c>
    </row>
    <row r="2287" spans="3:10" x14ac:dyDescent="0.25">
      <c r="C2287" s="82">
        <v>1.3639973201150411E-3</v>
      </c>
      <c r="D2287" s="89">
        <v>3.1571539875663275E-3</v>
      </c>
      <c r="E2287" s="89">
        <v>5.6215413039032045E-3</v>
      </c>
      <c r="F2287" s="89">
        <v>8.4027087516168851E-3</v>
      </c>
      <c r="G2287" s="90">
        <v>1.1189189342656924E-2</v>
      </c>
      <c r="H2287" s="90">
        <v>1.373383236462327E-2</v>
      </c>
      <c r="I2287" s="90">
        <v>1.5996403929318517E-2</v>
      </c>
      <c r="J2287" s="90">
        <v>1.7923116865803442E-2</v>
      </c>
    </row>
    <row r="2288" spans="3:10" x14ac:dyDescent="0.25">
      <c r="C2288" s="82">
        <v>1.2848928260912912E-2</v>
      </c>
      <c r="D2288" s="89">
        <v>1.968928781372474E-2</v>
      </c>
      <c r="E2288" s="89">
        <v>2.5542715171450344E-2</v>
      </c>
      <c r="F2288" s="89">
        <v>2.9967505923056987E-2</v>
      </c>
      <c r="G2288" s="90">
        <v>3.3196230353250505E-2</v>
      </c>
      <c r="H2288" s="90">
        <v>3.5461262813145225E-2</v>
      </c>
      <c r="I2288" s="90">
        <v>3.7217931122226648E-2</v>
      </c>
      <c r="J2288" s="90">
        <v>3.8578299352440941E-2</v>
      </c>
    </row>
    <row r="2289" spans="3:10" x14ac:dyDescent="0.25">
      <c r="C2289" s="82">
        <v>1.8851115352986642E-2</v>
      </c>
      <c r="D2289" s="89">
        <v>2.3581871967409136E-2</v>
      </c>
      <c r="E2289" s="89">
        <v>2.6873566521337943E-2</v>
      </c>
      <c r="F2289" s="89">
        <v>2.9015332184888238E-2</v>
      </c>
      <c r="G2289" s="90">
        <v>3.041116117843547E-2</v>
      </c>
      <c r="H2289" s="90">
        <v>3.1207365275466463E-2</v>
      </c>
      <c r="I2289" s="90">
        <v>3.1693593906323148E-2</v>
      </c>
      <c r="J2289" s="90">
        <v>3.1875884951178601E-2</v>
      </c>
    </row>
    <row r="2290" spans="3:10" x14ac:dyDescent="0.25">
      <c r="C2290" s="82">
        <v>6.3551743804068335E-3</v>
      </c>
      <c r="D2290" s="89">
        <v>1.0074878656076924E-2</v>
      </c>
      <c r="E2290" s="89">
        <v>1.3707552757044687E-2</v>
      </c>
      <c r="F2290" s="89">
        <v>1.68888053217244E-2</v>
      </c>
      <c r="G2290" s="90">
        <v>1.952274631609038E-2</v>
      </c>
      <c r="H2290" s="90">
        <v>2.1539609289606076E-2</v>
      </c>
      <c r="I2290" s="90">
        <v>2.3078779398073172E-2</v>
      </c>
      <c r="J2290" s="90">
        <v>2.414894455784633E-2</v>
      </c>
    </row>
    <row r="2291" spans="3:10" x14ac:dyDescent="0.25">
      <c r="C2291" s="82">
        <v>7.9601542611620946E-2</v>
      </c>
      <c r="D2291" s="89">
        <v>6.7986686349105832E-2</v>
      </c>
      <c r="E2291" s="89">
        <v>5.8828503505818371E-2</v>
      </c>
      <c r="F2291" s="89">
        <v>5.2056106538909498E-2</v>
      </c>
      <c r="G2291" s="90">
        <v>4.720074695030884E-2</v>
      </c>
      <c r="H2291" s="90">
        <v>4.3523826166960274E-2</v>
      </c>
      <c r="I2291" s="90">
        <v>4.0793712430114974E-2</v>
      </c>
      <c r="J2291" s="90">
        <v>3.8600331595128365E-2</v>
      </c>
    </row>
    <row r="2292" spans="3:10" x14ac:dyDescent="0.25">
      <c r="C2292" s="82">
        <v>8.7200230809562629E-3</v>
      </c>
      <c r="D2292" s="89">
        <v>1.2840621157834593E-2</v>
      </c>
      <c r="E2292" s="89">
        <v>1.6462804102167303E-2</v>
      </c>
      <c r="F2292" s="89">
        <v>1.9368811107831129E-2</v>
      </c>
      <c r="G2292" s="90">
        <v>2.1639710460075838E-2</v>
      </c>
      <c r="H2292" s="90">
        <v>2.33294283472665E-2</v>
      </c>
      <c r="I2292" s="90">
        <v>2.4670123695798959E-2</v>
      </c>
      <c r="J2292" s="90">
        <v>2.571498625275772E-2</v>
      </c>
    </row>
    <row r="2293" spans="3:10" x14ac:dyDescent="0.25">
      <c r="C2293" s="82">
        <v>2.5279154941220535E-3</v>
      </c>
      <c r="D2293" s="89">
        <v>3.6508220303233139E-3</v>
      </c>
      <c r="E2293" s="89">
        <v>4.7710356592747813E-3</v>
      </c>
      <c r="F2293" s="89">
        <v>5.8206445345720132E-3</v>
      </c>
      <c r="G2293" s="90">
        <v>6.7773588703933813E-3</v>
      </c>
      <c r="H2293" s="90">
        <v>7.6105293870197795E-3</v>
      </c>
      <c r="I2293" s="90">
        <v>8.3657337544755621E-3</v>
      </c>
      <c r="J2293" s="90">
        <v>9.0521967863885465E-3</v>
      </c>
    </row>
    <row r="2294" spans="3:10" x14ac:dyDescent="0.25">
      <c r="C2294" s="82">
        <v>8.1285998520073139E-3</v>
      </c>
      <c r="D2294" s="89">
        <v>1.2343238161787591E-2</v>
      </c>
      <c r="E2294" s="89">
        <v>1.6307360019178936E-2</v>
      </c>
      <c r="F2294" s="89">
        <v>1.9746363037945493E-2</v>
      </c>
      <c r="G2294" s="90">
        <v>2.2690712100440845E-2</v>
      </c>
      <c r="H2294" s="90">
        <v>2.5164571268068765E-2</v>
      </c>
      <c r="I2294" s="90">
        <v>2.739459981745395E-2</v>
      </c>
      <c r="J2294" s="90">
        <v>2.9415123234934223E-2</v>
      </c>
    </row>
    <row r="2295" spans="3:10" x14ac:dyDescent="0.25">
      <c r="C2295" s="82">
        <v>1.7906520546287674E-3</v>
      </c>
      <c r="D2295" s="89">
        <v>3.4189712253613262E-3</v>
      </c>
      <c r="E2295" s="89">
        <v>5.2898134295544788E-3</v>
      </c>
      <c r="F2295" s="89">
        <v>7.1465416371807172E-3</v>
      </c>
      <c r="G2295" s="90">
        <v>8.8613494890479282E-3</v>
      </c>
      <c r="H2295" s="90">
        <v>1.0360207371385675E-2</v>
      </c>
      <c r="I2295" s="90">
        <v>1.1699790073147665E-2</v>
      </c>
      <c r="J2295" s="90">
        <v>1.2896710784826685E-2</v>
      </c>
    </row>
    <row r="2296" spans="3:10" x14ac:dyDescent="0.25">
      <c r="C2296" s="82">
        <v>4.9401529941674096E-3</v>
      </c>
      <c r="D2296" s="89">
        <v>7.5848435920497512E-3</v>
      </c>
      <c r="E2296" s="89">
        <v>1.0290613206826817E-2</v>
      </c>
      <c r="F2296" s="89">
        <v>1.2835984286602618E-2</v>
      </c>
      <c r="G2296" s="90">
        <v>1.5114455244347975E-2</v>
      </c>
      <c r="H2296" s="90">
        <v>1.7004941124343115E-2</v>
      </c>
      <c r="I2296" s="90">
        <v>1.8555459499695018E-2</v>
      </c>
      <c r="J2296" s="90">
        <v>1.9734650416815335E-2</v>
      </c>
    </row>
    <row r="2297" spans="3:10" x14ac:dyDescent="0.25">
      <c r="C2297" s="82">
        <v>2.1700643904722122E-2</v>
      </c>
      <c r="D2297" s="89">
        <v>2.8734069931193606E-2</v>
      </c>
      <c r="E2297" s="89">
        <v>3.3726463701509189E-2</v>
      </c>
      <c r="F2297" s="89">
        <v>3.6815705486575978E-2</v>
      </c>
      <c r="G2297" s="90">
        <v>3.8537969166361874E-2</v>
      </c>
      <c r="H2297" s="90">
        <v>3.9199660385842078E-2</v>
      </c>
      <c r="I2297" s="90">
        <v>3.9301972273184847E-2</v>
      </c>
      <c r="J2297" s="90">
        <v>3.8974320128701979E-2</v>
      </c>
    </row>
    <row r="2298" spans="3:10" x14ac:dyDescent="0.25">
      <c r="C2298" s="82">
        <v>7.3183362752573386E-3</v>
      </c>
      <c r="D2298" s="89">
        <v>1.0362225399332983E-2</v>
      </c>
      <c r="E2298" s="89">
        <v>1.3017031539328223E-2</v>
      </c>
      <c r="F2298" s="89">
        <v>1.5125986360025295E-2</v>
      </c>
      <c r="G2298" s="90">
        <v>1.6720259327036163E-2</v>
      </c>
      <c r="H2298" s="90">
        <v>1.7811261735183926E-2</v>
      </c>
      <c r="I2298" s="90">
        <v>1.8566502680008042E-2</v>
      </c>
      <c r="J2298" s="90">
        <v>1.9033671206675155E-2</v>
      </c>
    </row>
    <row r="2299" spans="3:10" x14ac:dyDescent="0.25">
      <c r="C2299" s="82">
        <v>4.2523136349945194E-3</v>
      </c>
      <c r="D2299" s="89">
        <v>7.3061875465412563E-3</v>
      </c>
      <c r="E2299" s="89">
        <v>1.0429560363199834E-2</v>
      </c>
      <c r="F2299" s="89">
        <v>1.3175144171695293E-2</v>
      </c>
      <c r="G2299" s="90">
        <v>1.5366115217070462E-2</v>
      </c>
      <c r="H2299" s="90">
        <v>1.6918891598241739E-2</v>
      </c>
      <c r="I2299" s="90">
        <v>1.7962929134878073E-2</v>
      </c>
      <c r="J2299" s="90">
        <v>1.8550110500936811E-2</v>
      </c>
    </row>
    <row r="2300" spans="3:10" x14ac:dyDescent="0.25">
      <c r="C2300" s="82">
        <v>8.4038184767946111E-3</v>
      </c>
      <c r="D2300" s="89">
        <v>1.2129972430543295E-2</v>
      </c>
      <c r="E2300" s="89">
        <v>1.5395662118186375E-2</v>
      </c>
      <c r="F2300" s="89">
        <v>1.8012467996526203E-2</v>
      </c>
      <c r="G2300" s="90">
        <v>2.0026599674689553E-2</v>
      </c>
      <c r="H2300" s="90">
        <v>2.1444775691228907E-2</v>
      </c>
      <c r="I2300" s="90">
        <v>2.2440961436222411E-2</v>
      </c>
      <c r="J2300" s="90">
        <v>2.303339474888471E-2</v>
      </c>
    </row>
    <row r="2301" spans="3:10" x14ac:dyDescent="0.25">
      <c r="C2301" s="82">
        <v>3.2032742624131722E-3</v>
      </c>
      <c r="D2301" s="89">
        <v>5.6564438040101646E-3</v>
      </c>
      <c r="E2301" s="89">
        <v>8.3027173081756684E-3</v>
      </c>
      <c r="F2301" s="89">
        <v>1.0833870013072198E-2</v>
      </c>
      <c r="G2301" s="90">
        <v>1.3144277773875527E-2</v>
      </c>
      <c r="H2301" s="90">
        <v>1.5183758513851536E-2</v>
      </c>
      <c r="I2301" s="90">
        <v>1.7067498193967853E-2</v>
      </c>
      <c r="J2301" s="90">
        <v>1.8828553491958722E-2</v>
      </c>
    </row>
    <row r="2302" spans="3:10" x14ac:dyDescent="0.25">
      <c r="C2302" s="82">
        <v>5.3564929744903105E-3</v>
      </c>
      <c r="D2302" s="89">
        <v>8.4300165479186066E-3</v>
      </c>
      <c r="E2302" s="89">
        <v>1.1200732122006412E-2</v>
      </c>
      <c r="F2302" s="89">
        <v>1.3367599380905528E-2</v>
      </c>
      <c r="G2302" s="90">
        <v>1.4905877442282382E-2</v>
      </c>
      <c r="H2302" s="90">
        <v>1.5819798886783684E-2</v>
      </c>
      <c r="I2302" s="90">
        <v>1.6262347259962135E-2</v>
      </c>
      <c r="J2302" s="90">
        <v>1.6283659362367333E-2</v>
      </c>
    </row>
    <row r="2303" spans="3:10" x14ac:dyDescent="0.25">
      <c r="C2303" s="82">
        <v>5.382889321088942E-3</v>
      </c>
      <c r="D2303" s="89">
        <v>8.8865335241484801E-3</v>
      </c>
      <c r="E2303" s="89">
        <v>1.2192488614421263E-2</v>
      </c>
      <c r="F2303" s="89">
        <v>1.4883506810037844E-2</v>
      </c>
      <c r="G2303" s="90">
        <v>1.6911678328141382E-2</v>
      </c>
      <c r="H2303" s="90">
        <v>1.8308667534329123E-2</v>
      </c>
      <c r="I2303" s="90">
        <v>1.9285344480977341E-2</v>
      </c>
      <c r="J2303" s="90">
        <v>1.9917830886937434E-2</v>
      </c>
    </row>
    <row r="2304" spans="3:10" x14ac:dyDescent="0.25">
      <c r="C2304" s="82">
        <v>4.6405859379113042E-3</v>
      </c>
      <c r="D2304" s="89">
        <v>6.8880974174205566E-3</v>
      </c>
      <c r="E2304" s="89">
        <v>8.9643956442444304E-3</v>
      </c>
      <c r="F2304" s="89">
        <v>1.0734337412410663E-2</v>
      </c>
      <c r="G2304" s="90">
        <v>1.2205570086247964E-2</v>
      </c>
      <c r="H2304" s="90">
        <v>1.3374257660001757E-2</v>
      </c>
      <c r="I2304" s="90">
        <v>1.43528630708964E-2</v>
      </c>
      <c r="J2304" s="90">
        <v>1.5168714638290644E-2</v>
      </c>
    </row>
    <row r="2305" spans="3:10" x14ac:dyDescent="0.25">
      <c r="C2305" s="82">
        <v>0.17235418531754607</v>
      </c>
      <c r="D2305" s="89">
        <v>0.14771450626081836</v>
      </c>
      <c r="E2305" s="89">
        <v>0.12700497735357036</v>
      </c>
      <c r="F2305" s="89">
        <v>0.1116426116247304</v>
      </c>
      <c r="G2305" s="90">
        <v>0.10102576120145097</v>
      </c>
      <c r="H2305" s="90">
        <v>9.3540827358448569E-2</v>
      </c>
      <c r="I2305" s="90">
        <v>8.8506136766906066E-2</v>
      </c>
      <c r="J2305" s="90">
        <v>8.4785132484067369E-2</v>
      </c>
    </row>
    <row r="2306" spans="3:10" x14ac:dyDescent="0.25">
      <c r="C2306" s="82">
        <v>7.8096714344662093E-3</v>
      </c>
      <c r="D2306" s="89">
        <v>1.3212535744931744E-2</v>
      </c>
      <c r="E2306" s="89">
        <v>1.8805402348664471E-2</v>
      </c>
      <c r="F2306" s="89">
        <v>2.3858261631688561E-2</v>
      </c>
      <c r="G2306" s="90">
        <v>2.8050694457503265E-2</v>
      </c>
      <c r="H2306" s="90">
        <v>3.1174523700344143E-2</v>
      </c>
      <c r="I2306" s="90">
        <v>3.3381951934728302E-2</v>
      </c>
      <c r="J2306" s="90">
        <v>3.4670423552818574E-2</v>
      </c>
    </row>
    <row r="2307" spans="3:10" x14ac:dyDescent="0.25">
      <c r="C2307" s="82">
        <v>1.8189785546769918E-3</v>
      </c>
      <c r="D2307" s="89">
        <v>3.2555464595516222E-3</v>
      </c>
      <c r="E2307" s="89">
        <v>4.9573469361080015E-3</v>
      </c>
      <c r="F2307" s="89">
        <v>6.7687378946327589E-3</v>
      </c>
      <c r="G2307" s="90">
        <v>8.594226628052478E-3</v>
      </c>
      <c r="H2307" s="90">
        <v>1.0348034866145101E-2</v>
      </c>
      <c r="I2307" s="90">
        <v>1.2059227700446805E-2</v>
      </c>
      <c r="J2307" s="90">
        <v>1.3718772770040437E-2</v>
      </c>
    </row>
    <row r="2308" spans="3:10" x14ac:dyDescent="0.25">
      <c r="C2308" s="82">
        <v>1.0322009815691775E-2</v>
      </c>
      <c r="D2308" s="89">
        <v>1.325654674857495E-2</v>
      </c>
      <c r="E2308" s="89">
        <v>1.5923308864761371E-2</v>
      </c>
      <c r="F2308" s="89">
        <v>1.8305942522203043E-2</v>
      </c>
      <c r="G2308" s="90">
        <v>2.0454246436958232E-2</v>
      </c>
      <c r="H2308" s="90">
        <v>2.2317828149448455E-2</v>
      </c>
      <c r="I2308" s="90">
        <v>2.4017253457145182E-2</v>
      </c>
      <c r="J2308" s="90">
        <v>2.5525979087202839E-2</v>
      </c>
    </row>
    <row r="2309" spans="3:10" x14ac:dyDescent="0.25">
      <c r="C2309" s="82">
        <v>6.2206749129095906E-3</v>
      </c>
      <c r="D2309" s="89">
        <v>8.5125408362332153E-3</v>
      </c>
      <c r="E2309" s="89">
        <v>1.0611336536833868E-2</v>
      </c>
      <c r="F2309" s="89">
        <v>1.246215767761288E-2</v>
      </c>
      <c r="G2309" s="90">
        <v>1.4083505757414386E-2</v>
      </c>
      <c r="H2309" s="90">
        <v>1.5430771488869649E-2</v>
      </c>
      <c r="I2309" s="90">
        <v>1.6576804703689333E-2</v>
      </c>
      <c r="J2309" s="90">
        <v>1.7495866717230833E-2</v>
      </c>
    </row>
    <row r="2310" spans="3:10" x14ac:dyDescent="0.25">
      <c r="C2310" s="82">
        <v>4.9421656262900095E-3</v>
      </c>
      <c r="D2310" s="89">
        <v>8.5583377730234708E-3</v>
      </c>
      <c r="E2310" s="89">
        <v>1.2372574812418543E-2</v>
      </c>
      <c r="F2310" s="89">
        <v>1.5932813969032903E-2</v>
      </c>
      <c r="G2310" s="90">
        <v>1.908769414190159E-2</v>
      </c>
      <c r="H2310" s="90">
        <v>2.1763474492728117E-2</v>
      </c>
      <c r="I2310" s="90">
        <v>2.4120669727985145E-2</v>
      </c>
      <c r="J2310" s="90">
        <v>2.6195966322710453E-2</v>
      </c>
    </row>
    <row r="2311" spans="3:10" x14ac:dyDescent="0.25">
      <c r="C2311" s="82">
        <v>1.4042439643155233E-2</v>
      </c>
      <c r="D2311" s="89">
        <v>1.6784440637754732E-2</v>
      </c>
      <c r="E2311" s="89">
        <v>1.8967624495592802E-2</v>
      </c>
      <c r="F2311" s="89">
        <v>2.0791889059983259E-2</v>
      </c>
      <c r="G2311" s="90">
        <v>2.2463868513489086E-2</v>
      </c>
      <c r="H2311" s="90">
        <v>2.4018607091576352E-2</v>
      </c>
      <c r="I2311" s="90">
        <v>2.5637484453612896E-2</v>
      </c>
      <c r="J2311" s="90">
        <v>2.7317989999260151E-2</v>
      </c>
    </row>
    <row r="2312" spans="3:10" x14ac:dyDescent="0.25">
      <c r="C2312" s="82">
        <v>1.3979102988286524E-2</v>
      </c>
      <c r="D2312" s="89">
        <v>1.5583402580223792E-2</v>
      </c>
      <c r="E2312" s="89">
        <v>1.6541779092299778E-2</v>
      </c>
      <c r="F2312" s="89">
        <v>1.7125463157724695E-2</v>
      </c>
      <c r="G2312" s="90">
        <v>1.7529695990941393E-2</v>
      </c>
      <c r="H2312" s="90">
        <v>1.7771177433765637E-2</v>
      </c>
      <c r="I2312" s="90">
        <v>1.796490375447489E-2</v>
      </c>
      <c r="J2312" s="90">
        <v>1.8088018927971791E-2</v>
      </c>
    </row>
    <row r="2313" spans="3:10" x14ac:dyDescent="0.25">
      <c r="C2313" s="82">
        <v>2.7634762400620773E-2</v>
      </c>
      <c r="D2313" s="89">
        <v>3.2871205705329615E-2</v>
      </c>
      <c r="E2313" s="89">
        <v>3.5981319311827145E-2</v>
      </c>
      <c r="F2313" s="89">
        <v>3.7728449877263516E-2</v>
      </c>
      <c r="G2313" s="90">
        <v>3.879817699592527E-2</v>
      </c>
      <c r="H2313" s="90">
        <v>3.9400225446882896E-2</v>
      </c>
      <c r="I2313" s="90">
        <v>3.9861551392426517E-2</v>
      </c>
      <c r="J2313" s="90">
        <v>4.0128830753184852E-2</v>
      </c>
    </row>
    <row r="2314" spans="3:10" x14ac:dyDescent="0.25">
      <c r="C2314" s="82">
        <v>3.4581898343654378E-3</v>
      </c>
      <c r="D2314" s="89">
        <v>5.8446036579913952E-3</v>
      </c>
      <c r="E2314" s="89">
        <v>8.4168089987988436E-3</v>
      </c>
      <c r="F2314" s="89">
        <v>1.0888266531614683E-2</v>
      </c>
      <c r="G2314" s="90">
        <v>1.3107630824281695E-2</v>
      </c>
      <c r="H2314" s="90">
        <v>1.4947600959219752E-2</v>
      </c>
      <c r="I2314" s="90">
        <v>1.6448903717835205E-2</v>
      </c>
      <c r="J2314" s="90">
        <v>1.759160529298117E-2</v>
      </c>
    </row>
    <row r="2315" spans="3:10" x14ac:dyDescent="0.25">
      <c r="C2315" s="82">
        <v>8.93741420544664E-3</v>
      </c>
      <c r="D2315" s="89">
        <v>1.2765633128297036E-2</v>
      </c>
      <c r="E2315" s="89">
        <v>1.5801002077043488E-2</v>
      </c>
      <c r="F2315" s="89">
        <v>1.7971126881804553E-2</v>
      </c>
      <c r="G2315" s="90">
        <v>1.9487746373123688E-2</v>
      </c>
      <c r="H2315" s="90">
        <v>2.0487920559073676E-2</v>
      </c>
      <c r="I2315" s="90">
        <v>2.1221912940598085E-2</v>
      </c>
      <c r="J2315" s="90">
        <v>2.1755814692886503E-2</v>
      </c>
    </row>
    <row r="2316" spans="3:10" x14ac:dyDescent="0.25">
      <c r="C2316" s="82">
        <v>2.5656967266570206E-2</v>
      </c>
      <c r="D2316" s="89">
        <v>2.8154213157532169E-2</v>
      </c>
      <c r="E2316" s="89">
        <v>2.9557483521774314E-2</v>
      </c>
      <c r="F2316" s="89">
        <v>3.0400933590967013E-2</v>
      </c>
      <c r="G2316" s="90">
        <v>3.105725543287368E-2</v>
      </c>
      <c r="H2316" s="90">
        <v>3.156818293415363E-2</v>
      </c>
      <c r="I2316" s="90">
        <v>3.2137871351970014E-2</v>
      </c>
      <c r="J2316" s="90">
        <v>3.2712729423276882E-2</v>
      </c>
    </row>
    <row r="2317" spans="3:10" x14ac:dyDescent="0.25">
      <c r="C2317" s="82">
        <v>2.1177290487907848E-3</v>
      </c>
      <c r="D2317" s="89">
        <v>3.5314417183536441E-3</v>
      </c>
      <c r="E2317" s="89">
        <v>5.0778807309421652E-3</v>
      </c>
      <c r="F2317" s="89">
        <v>6.6020877415235244E-3</v>
      </c>
      <c r="G2317" s="90">
        <v>8.0213410353457606E-3</v>
      </c>
      <c r="H2317" s="90">
        <v>9.2663984748070569E-3</v>
      </c>
      <c r="I2317" s="90">
        <v>1.037486947877553E-2</v>
      </c>
      <c r="J2317" s="90">
        <v>1.1350131072139861E-2</v>
      </c>
    </row>
    <row r="2318" spans="3:10" x14ac:dyDescent="0.25">
      <c r="C2318" s="82">
        <v>1.8732551063878645E-2</v>
      </c>
      <c r="D2318" s="89">
        <v>2.18893541768935E-2</v>
      </c>
      <c r="E2318" s="89">
        <v>2.3468148123816902E-2</v>
      </c>
      <c r="F2318" s="89">
        <v>2.3998435954330197E-2</v>
      </c>
      <c r="G2318" s="90">
        <v>2.3957294062119376E-2</v>
      </c>
      <c r="H2318" s="90">
        <v>2.3520666808274863E-2</v>
      </c>
      <c r="I2318" s="90">
        <v>2.2935600973934978E-2</v>
      </c>
      <c r="J2318" s="90">
        <v>2.2221791549394208E-2</v>
      </c>
    </row>
    <row r="2319" spans="3:10" x14ac:dyDescent="0.25">
      <c r="C2319" s="82">
        <v>4.8633719515021344E-2</v>
      </c>
      <c r="D2319" s="89">
        <v>4.5738366575028791E-2</v>
      </c>
      <c r="E2319" s="89">
        <v>4.3304577124524145E-2</v>
      </c>
      <c r="F2319" s="89">
        <v>4.1436035098538812E-2</v>
      </c>
      <c r="G2319" s="90">
        <v>4.0088764657556723E-2</v>
      </c>
      <c r="H2319" s="90">
        <v>3.8952801725016778E-2</v>
      </c>
      <c r="I2319" s="90">
        <v>3.8064834375387852E-2</v>
      </c>
      <c r="J2319" s="90">
        <v>3.7227707426136021E-2</v>
      </c>
    </row>
    <row r="2320" spans="3:10" x14ac:dyDescent="0.25">
      <c r="C2320" s="82">
        <v>1.6155079592473497E-2</v>
      </c>
      <c r="D2320" s="89">
        <v>1.9593147443072129E-2</v>
      </c>
      <c r="E2320" s="89">
        <v>2.2087268218170433E-2</v>
      </c>
      <c r="F2320" s="89">
        <v>2.3866253580406546E-2</v>
      </c>
      <c r="G2320" s="90">
        <v>2.518683055602778E-2</v>
      </c>
      <c r="H2320" s="90">
        <v>2.6098318755012131E-2</v>
      </c>
      <c r="I2320" s="90">
        <v>2.6795956001155492E-2</v>
      </c>
      <c r="J2320" s="90">
        <v>2.7263978807680264E-2</v>
      </c>
    </row>
    <row r="2321" spans="3:10" x14ac:dyDescent="0.25">
      <c r="C2321" s="82">
        <v>1.5448461975134831E-2</v>
      </c>
      <c r="D2321" s="89">
        <v>1.8490312543851004E-2</v>
      </c>
      <c r="E2321" s="89">
        <v>2.0505448777780794E-2</v>
      </c>
      <c r="F2321" s="89">
        <v>2.1729961673532902E-2</v>
      </c>
      <c r="G2321" s="90">
        <v>2.2431085503701653E-2</v>
      </c>
      <c r="H2321" s="90">
        <v>2.2689414102314492E-2</v>
      </c>
      <c r="I2321" s="90">
        <v>2.2712499004071737E-2</v>
      </c>
      <c r="J2321" s="90">
        <v>2.2520440878327899E-2</v>
      </c>
    </row>
    <row r="2322" spans="3:10" x14ac:dyDescent="0.25">
      <c r="C2322" s="82">
        <v>0.14087425711378795</v>
      </c>
      <c r="D2322" s="89">
        <v>0.11144672784997947</v>
      </c>
      <c r="E2322" s="89">
        <v>9.1216121064549932E-2</v>
      </c>
      <c r="F2322" s="89">
        <v>7.7549689671038549E-2</v>
      </c>
      <c r="G2322" s="90">
        <v>6.8329510679468436E-2</v>
      </c>
      <c r="H2322" s="90">
        <v>6.1732167937874567E-2</v>
      </c>
      <c r="I2322" s="90">
        <v>5.7030026670498696E-2</v>
      </c>
      <c r="J2322" s="90">
        <v>5.3417573317463232E-2</v>
      </c>
    </row>
    <row r="2323" spans="3:10" x14ac:dyDescent="0.25">
      <c r="C2323" s="82">
        <v>6.7862722670263631E-3</v>
      </c>
      <c r="D2323" s="89">
        <v>1.1084251587831108E-2</v>
      </c>
      <c r="E2323" s="89">
        <v>1.5171945466072688E-2</v>
      </c>
      <c r="F2323" s="89">
        <v>1.8502555080086771E-2</v>
      </c>
      <c r="G2323" s="90">
        <v>2.0944683964447448E-2</v>
      </c>
      <c r="H2323" s="90">
        <v>2.2478291236096879E-2</v>
      </c>
      <c r="I2323" s="90">
        <v>2.3339625264429769E-2</v>
      </c>
      <c r="J2323" s="90">
        <v>2.3630637146700096E-2</v>
      </c>
    </row>
    <row r="2324" spans="3:10" x14ac:dyDescent="0.25">
      <c r="C2324" s="82">
        <v>2.1623036221121825E-3</v>
      </c>
      <c r="D2324" s="89">
        <v>3.8219630851592133E-3</v>
      </c>
      <c r="E2324" s="89">
        <v>5.667689478002942E-3</v>
      </c>
      <c r="F2324" s="89">
        <v>7.4762444556589723E-3</v>
      </c>
      <c r="G2324" s="90">
        <v>9.1328894872121039E-3</v>
      </c>
      <c r="H2324" s="90">
        <v>1.0562676004266514E-2</v>
      </c>
      <c r="I2324" s="90">
        <v>1.1825761489227144E-2</v>
      </c>
      <c r="J2324" s="90">
        <v>1.2949213515177213E-2</v>
      </c>
    </row>
    <row r="2325" spans="3:10" x14ac:dyDescent="0.25">
      <c r="C2325" s="82">
        <v>1.4826399717029103E-2</v>
      </c>
      <c r="D2325" s="89">
        <v>1.7032099050654601E-2</v>
      </c>
      <c r="E2325" s="89">
        <v>1.8396355531458075E-2</v>
      </c>
      <c r="F2325" s="89">
        <v>1.9184264680588779E-2</v>
      </c>
      <c r="G2325" s="90">
        <v>1.964641639756223E-2</v>
      </c>
      <c r="H2325" s="90">
        <v>1.9860233457257445E-2</v>
      </c>
      <c r="I2325" s="90">
        <v>2.0015416065641195E-2</v>
      </c>
      <c r="J2325" s="90">
        <v>2.0138261974520594E-2</v>
      </c>
    </row>
    <row r="2326" spans="3:10" x14ac:dyDescent="0.25">
      <c r="C2326" s="82">
        <v>4.0373592754548559E-3</v>
      </c>
      <c r="D2326" s="89">
        <v>6.8156929349573823E-3</v>
      </c>
      <c r="E2326" s="89">
        <v>9.7242313959621848E-3</v>
      </c>
      <c r="F2326" s="89">
        <v>1.2459396371091955E-2</v>
      </c>
      <c r="G2326" s="90">
        <v>1.4928019410456348E-2</v>
      </c>
      <c r="H2326" s="90">
        <v>1.7074337795452581E-2</v>
      </c>
      <c r="I2326" s="90">
        <v>1.9013327090023211E-2</v>
      </c>
      <c r="J2326" s="90">
        <v>2.0757876990334625E-2</v>
      </c>
    </row>
    <row r="2327" spans="3:10" x14ac:dyDescent="0.25">
      <c r="C2327" s="82">
        <v>3.7741865907671476E-3</v>
      </c>
      <c r="D2327" s="89">
        <v>5.8536615557318768E-3</v>
      </c>
      <c r="E2327" s="89">
        <v>7.8822768204841794E-3</v>
      </c>
      <c r="F2327" s="89">
        <v>9.6619765643398033E-3</v>
      </c>
      <c r="G2327" s="90">
        <v>1.1128555660317742E-2</v>
      </c>
      <c r="H2327" s="90">
        <v>1.2232002885370118E-2</v>
      </c>
      <c r="I2327" s="90">
        <v>1.3052382788905833E-2</v>
      </c>
      <c r="J2327" s="90">
        <v>1.3608659553805009E-2</v>
      </c>
    </row>
    <row r="2328" spans="3:10" x14ac:dyDescent="0.25">
      <c r="C2328" s="82">
        <v>2.3555299776495094E-3</v>
      </c>
      <c r="D2328" s="89">
        <v>4.3109554442291335E-3</v>
      </c>
      <c r="E2328" s="89">
        <v>6.492494368048181E-3</v>
      </c>
      <c r="F2328" s="89">
        <v>8.6144445889093039E-3</v>
      </c>
      <c r="G2328" s="90">
        <v>1.0547037929985336E-2</v>
      </c>
      <c r="H2328" s="90">
        <v>1.2221051559984214E-2</v>
      </c>
      <c r="I2328" s="90">
        <v>1.3719046034799018E-2</v>
      </c>
      <c r="J2328" s="90">
        <v>1.5071681433337586E-2</v>
      </c>
    </row>
    <row r="2329" spans="3:10" x14ac:dyDescent="0.25">
      <c r="C2329" s="82">
        <v>3.559048260849428E-3</v>
      </c>
      <c r="D2329" s="89">
        <v>6.1144966030389379E-3</v>
      </c>
      <c r="E2329" s="89">
        <v>8.6793676930775662E-3</v>
      </c>
      <c r="F2329" s="89">
        <v>1.0927285705258048E-2</v>
      </c>
      <c r="G2329" s="90">
        <v>1.278310201603138E-2</v>
      </c>
      <c r="H2329" s="90">
        <v>1.4230489001976916E-2</v>
      </c>
      <c r="I2329" s="90">
        <v>1.5396699143756108E-2</v>
      </c>
      <c r="J2329" s="90">
        <v>1.6313681196285131E-2</v>
      </c>
    </row>
    <row r="2330" spans="3:10" x14ac:dyDescent="0.25">
      <c r="C2330" s="82">
        <v>2.3881590158416805E-2</v>
      </c>
      <c r="D2330" s="89">
        <v>3.0342080695793836E-2</v>
      </c>
      <c r="E2330" s="89">
        <v>3.4106928326678013E-2</v>
      </c>
      <c r="F2330" s="89">
        <v>3.5835199783106578E-2</v>
      </c>
      <c r="G2330" s="90">
        <v>3.6389626485510154E-2</v>
      </c>
      <c r="H2330" s="90">
        <v>3.6191308556246866E-2</v>
      </c>
      <c r="I2330" s="90">
        <v>3.5706511720716122E-2</v>
      </c>
      <c r="J2330" s="90">
        <v>3.4996088942390952E-2</v>
      </c>
    </row>
    <row r="2331" spans="3:10" x14ac:dyDescent="0.25">
      <c r="C2331" s="82">
        <v>9.9245252947419739E-3</v>
      </c>
      <c r="D2331" s="89">
        <v>1.3378760828820373E-2</v>
      </c>
      <c r="E2331" s="89">
        <v>1.6388414532146584E-2</v>
      </c>
      <c r="F2331" s="89">
        <v>1.899044811498642E-2</v>
      </c>
      <c r="G2331" s="90">
        <v>2.1320928258109242E-2</v>
      </c>
      <c r="H2331" s="90">
        <v>2.3372143632168683E-2</v>
      </c>
      <c r="I2331" s="90">
        <v>2.5262724102018012E-2</v>
      </c>
      <c r="J2331" s="90">
        <v>2.6918485531098053E-2</v>
      </c>
    </row>
    <row r="2332" spans="3:10" x14ac:dyDescent="0.25">
      <c r="C2332" s="82">
        <v>1.0367854419407584E-2</v>
      </c>
      <c r="D2332" s="89">
        <v>1.4469128151782737E-2</v>
      </c>
      <c r="E2332" s="89">
        <v>1.7941889547900863E-2</v>
      </c>
      <c r="F2332" s="89">
        <v>2.0703278430365464E-2</v>
      </c>
      <c r="G2332" s="90">
        <v>2.2894562181355452E-2</v>
      </c>
      <c r="H2332" s="90">
        <v>2.4567129621919974E-2</v>
      </c>
      <c r="I2332" s="90">
        <v>2.593491969540938E-2</v>
      </c>
      <c r="J2332" s="90">
        <v>2.7016407009349958E-2</v>
      </c>
    </row>
    <row r="2333" spans="3:10" x14ac:dyDescent="0.25">
      <c r="C2333" s="82">
        <v>2.0289237058860533E-2</v>
      </c>
      <c r="D2333" s="89">
        <v>2.3362107652519247E-2</v>
      </c>
      <c r="E2333" s="89">
        <v>2.5219103516181861E-2</v>
      </c>
      <c r="F2333" s="89">
        <v>2.6290114391098445E-2</v>
      </c>
      <c r="G2333" s="90">
        <v>2.6941754614098846E-2</v>
      </c>
      <c r="H2333" s="90">
        <v>2.7261610760452831E-2</v>
      </c>
      <c r="I2333" s="90">
        <v>2.7466427834277971E-2</v>
      </c>
      <c r="J2333" s="90">
        <v>2.7539754487720263E-2</v>
      </c>
    </row>
    <row r="2334" spans="3:10" x14ac:dyDescent="0.25">
      <c r="C2334" s="82">
        <v>4.0234374567814937E-2</v>
      </c>
      <c r="D2334" s="89">
        <v>3.9565696530071325E-2</v>
      </c>
      <c r="E2334" s="89">
        <v>3.7520858307227387E-2</v>
      </c>
      <c r="F2334" s="89">
        <v>3.5117385214325197E-2</v>
      </c>
      <c r="G2334" s="90">
        <v>3.2844482941705069E-2</v>
      </c>
      <c r="H2334" s="90">
        <v>3.0703317097465321E-2</v>
      </c>
      <c r="I2334" s="90">
        <v>2.8840940394775621E-2</v>
      </c>
      <c r="J2334" s="90">
        <v>2.715893336922107E-2</v>
      </c>
    </row>
    <row r="2335" spans="3:10" x14ac:dyDescent="0.25">
      <c r="C2335" s="82">
        <v>3.8699497590889828E-3</v>
      </c>
      <c r="D2335" s="89">
        <v>5.8568624574428111E-3</v>
      </c>
      <c r="E2335" s="89">
        <v>7.7757034208943794E-3</v>
      </c>
      <c r="F2335" s="89">
        <v>9.4861545223593052E-3</v>
      </c>
      <c r="G2335" s="90">
        <v>1.0977317162205534E-2</v>
      </c>
      <c r="H2335" s="90">
        <v>1.224130311193051E-2</v>
      </c>
      <c r="I2335" s="90">
        <v>1.3384533553798005E-2</v>
      </c>
      <c r="J2335" s="90">
        <v>1.4436988586559183E-2</v>
      </c>
    </row>
    <row r="2336" spans="3:10" x14ac:dyDescent="0.25">
      <c r="C2336" s="82">
        <v>9.3280759487348729E-4</v>
      </c>
      <c r="D2336" s="89">
        <v>1.8868991378213236E-3</v>
      </c>
      <c r="E2336" s="89">
        <v>3.0516800976705155E-3</v>
      </c>
      <c r="F2336" s="89">
        <v>4.2568886429773705E-3</v>
      </c>
      <c r="G2336" s="90">
        <v>5.3883340782746123E-3</v>
      </c>
      <c r="H2336" s="90">
        <v>6.3643757150682817E-3</v>
      </c>
      <c r="I2336" s="90">
        <v>7.1929639558762437E-3</v>
      </c>
      <c r="J2336" s="90">
        <v>7.86901421793486E-3</v>
      </c>
    </row>
    <row r="2337" spans="3:10" x14ac:dyDescent="0.25">
      <c r="C2337" s="82">
        <v>2.9127865537194077E-3</v>
      </c>
      <c r="D2337" s="89">
        <v>5.4555914380985939E-3</v>
      </c>
      <c r="E2337" s="89">
        <v>8.1640234043985575E-3</v>
      </c>
      <c r="F2337" s="89">
        <v>1.0566105168045731E-2</v>
      </c>
      <c r="G2337" s="90">
        <v>1.246544962010292E-2</v>
      </c>
      <c r="H2337" s="90">
        <v>1.3790098021269013E-2</v>
      </c>
      <c r="I2337" s="90">
        <v>1.4659003015666175E-2</v>
      </c>
      <c r="J2337" s="90">
        <v>1.5128135328340675E-2</v>
      </c>
    </row>
    <row r="2338" spans="3:10" x14ac:dyDescent="0.25">
      <c r="C2338" s="82">
        <v>1.2589952267249495E-2</v>
      </c>
      <c r="D2338" s="89">
        <v>1.7836579735335298E-2</v>
      </c>
      <c r="E2338" s="89">
        <v>2.208961517489515E-2</v>
      </c>
      <c r="F2338" s="89">
        <v>2.519852230972635E-2</v>
      </c>
      <c r="G2338" s="90">
        <v>2.7383559780760205E-2</v>
      </c>
      <c r="H2338" s="90">
        <v>2.8776471622210413E-2</v>
      </c>
      <c r="I2338" s="90">
        <v>2.9682047282362699E-2</v>
      </c>
      <c r="J2338" s="90">
        <v>3.01458353231965E-2</v>
      </c>
    </row>
    <row r="2339" spans="3:10" x14ac:dyDescent="0.25">
      <c r="C2339" s="82">
        <v>6.3903453031013456E-3</v>
      </c>
      <c r="D2339" s="89">
        <v>7.8614587396136741E-3</v>
      </c>
      <c r="E2339" s="89">
        <v>9.0394244351742741E-3</v>
      </c>
      <c r="F2339" s="89">
        <v>9.974769938399377E-3</v>
      </c>
      <c r="G2339" s="90">
        <v>1.0751882042205918E-2</v>
      </c>
      <c r="H2339" s="90">
        <v>1.1394996673751543E-2</v>
      </c>
      <c r="I2339" s="90">
        <v>1.2012349021559784E-2</v>
      </c>
      <c r="J2339" s="90">
        <v>1.263394625819147E-2</v>
      </c>
    </row>
    <row r="2340" spans="3:10" x14ac:dyDescent="0.25">
      <c r="C2340" s="82">
        <v>7.451331605253594E-3</v>
      </c>
      <c r="D2340" s="89">
        <v>1.1529167502202514E-2</v>
      </c>
      <c r="E2340" s="89">
        <v>1.535061685417209E-2</v>
      </c>
      <c r="F2340" s="89">
        <v>1.8572124603614102E-2</v>
      </c>
      <c r="G2340" s="90">
        <v>2.1164815327414852E-2</v>
      </c>
      <c r="H2340" s="90">
        <v>2.3117845021805725E-2</v>
      </c>
      <c r="I2340" s="90">
        <v>2.4626107033693535E-2</v>
      </c>
      <c r="J2340" s="90">
        <v>2.5723267085041086E-2</v>
      </c>
    </row>
    <row r="2341" spans="3:10" x14ac:dyDescent="0.25">
      <c r="C2341" s="82">
        <v>3.978589962232032E-2</v>
      </c>
      <c r="D2341" s="89">
        <v>4.1108773151820703E-2</v>
      </c>
      <c r="E2341" s="89">
        <v>4.1221463569063276E-2</v>
      </c>
      <c r="F2341" s="89">
        <v>4.0786874374531261E-2</v>
      </c>
      <c r="G2341" s="90">
        <v>4.0186068559298412E-2</v>
      </c>
      <c r="H2341" s="90">
        <v>3.9378434645235195E-2</v>
      </c>
      <c r="I2341" s="90">
        <v>3.8558193593615682E-2</v>
      </c>
      <c r="J2341" s="90">
        <v>3.7615679659276459E-2</v>
      </c>
    </row>
    <row r="2342" spans="3:10" x14ac:dyDescent="0.25">
      <c r="C2342" s="82">
        <v>2.2263780511960186E-2</v>
      </c>
      <c r="D2342" s="89">
        <v>2.5221381707801645E-2</v>
      </c>
      <c r="E2342" s="89">
        <v>2.6549281536118432E-2</v>
      </c>
      <c r="F2342" s="89">
        <v>2.6899360653648976E-2</v>
      </c>
      <c r="G2342" s="90">
        <v>2.6787629204073595E-2</v>
      </c>
      <c r="H2342" s="90">
        <v>2.6377129052044611E-2</v>
      </c>
      <c r="I2342" s="90">
        <v>2.5913391528821075E-2</v>
      </c>
      <c r="J2342" s="90">
        <v>2.5390979636744151E-2</v>
      </c>
    </row>
    <row r="2343" spans="3:10" x14ac:dyDescent="0.25">
      <c r="C2343" s="82">
        <v>7.1207960873283113E-2</v>
      </c>
      <c r="D2343" s="89">
        <v>7.9126681840858387E-2</v>
      </c>
      <c r="E2343" s="89">
        <v>8.1136316078177367E-2</v>
      </c>
      <c r="F2343" s="89">
        <v>8.0266246547121486E-2</v>
      </c>
      <c r="G2343" s="90">
        <v>7.8539076035309074E-2</v>
      </c>
      <c r="H2343" s="90">
        <v>7.648486549072471E-2</v>
      </c>
      <c r="I2343" s="90">
        <v>7.465265336479214E-2</v>
      </c>
      <c r="J2343" s="90">
        <v>7.2779481932760431E-2</v>
      </c>
    </row>
    <row r="2344" spans="3:10" x14ac:dyDescent="0.25">
      <c r="C2344" s="82">
        <v>8.7380177485376995E-3</v>
      </c>
      <c r="D2344" s="89">
        <v>1.2004796233695365E-2</v>
      </c>
      <c r="E2344" s="89">
        <v>1.5044883014221567E-2</v>
      </c>
      <c r="F2344" s="89">
        <v>1.7749715051575871E-2</v>
      </c>
      <c r="G2344" s="90">
        <v>2.0140534869643092E-2</v>
      </c>
      <c r="H2344" s="90">
        <v>2.217950632347724E-2</v>
      </c>
      <c r="I2344" s="90">
        <v>2.4015818159223701E-2</v>
      </c>
      <c r="J2344" s="90">
        <v>2.5659276353613196E-2</v>
      </c>
    </row>
    <row r="2345" spans="3:10" x14ac:dyDescent="0.25">
      <c r="C2345" s="82">
        <v>4.4560179208440699E-3</v>
      </c>
      <c r="D2345" s="89">
        <v>6.6895867701138086E-3</v>
      </c>
      <c r="E2345" s="89">
        <v>8.8430684904930758E-3</v>
      </c>
      <c r="F2345" s="89">
        <v>1.0748942844591608E-2</v>
      </c>
      <c r="G2345" s="90">
        <v>1.2375819877607998E-2</v>
      </c>
      <c r="H2345" s="90">
        <v>1.3696624292219167E-2</v>
      </c>
      <c r="I2345" s="90">
        <v>1.4820482591427287E-2</v>
      </c>
      <c r="J2345" s="90">
        <v>1.5780441759333377E-2</v>
      </c>
    </row>
    <row r="2346" spans="3:10" x14ac:dyDescent="0.25">
      <c r="C2346" s="82">
        <v>2.7189552112711093E-2</v>
      </c>
      <c r="D2346" s="89">
        <v>2.9348172379469607E-2</v>
      </c>
      <c r="E2346" s="89">
        <v>2.9896189547877264E-2</v>
      </c>
      <c r="F2346" s="89">
        <v>2.969694709779281E-2</v>
      </c>
      <c r="G2346" s="90">
        <v>2.9314299667738512E-2</v>
      </c>
      <c r="H2346" s="90">
        <v>2.8876487749220987E-2</v>
      </c>
      <c r="I2346" s="90">
        <v>2.859676260802959E-2</v>
      </c>
      <c r="J2346" s="90">
        <v>2.8419097095558576E-2</v>
      </c>
    </row>
    <row r="2347" spans="3:10" x14ac:dyDescent="0.25">
      <c r="C2347" s="82">
        <v>1.3155590429662271E-3</v>
      </c>
      <c r="D2347" s="89">
        <v>2.5326313719044959E-3</v>
      </c>
      <c r="E2347" s="89">
        <v>3.9679840196974936E-3</v>
      </c>
      <c r="F2347" s="89">
        <v>5.4089411925661865E-3</v>
      </c>
      <c r="G2347" s="90">
        <v>6.7206072880522921E-3</v>
      </c>
      <c r="H2347" s="90">
        <v>7.8173240472315247E-3</v>
      </c>
      <c r="I2347" s="90">
        <v>8.732577152386397E-3</v>
      </c>
      <c r="J2347" s="90">
        <v>9.4869137164723134E-3</v>
      </c>
    </row>
    <row r="2348" spans="3:10" x14ac:dyDescent="0.25">
      <c r="C2348" s="82">
        <v>0.19623183577865783</v>
      </c>
      <c r="D2348" s="89">
        <v>0.14172122033860879</v>
      </c>
      <c r="E2348" s="89">
        <v>0.10855756386709019</v>
      </c>
      <c r="F2348" s="89">
        <v>8.8046218894649919E-2</v>
      </c>
      <c r="G2348" s="90">
        <v>7.5085830771170606E-2</v>
      </c>
      <c r="H2348" s="90">
        <v>6.6379269521773684E-2</v>
      </c>
      <c r="I2348" s="90">
        <v>6.0510936719087381E-2</v>
      </c>
      <c r="J2348" s="90">
        <v>5.6290025800429584E-2</v>
      </c>
    </row>
    <row r="2349" spans="3:10" x14ac:dyDescent="0.25">
      <c r="C2349" s="82">
        <v>3.7401538472141686E-3</v>
      </c>
      <c r="D2349" s="89">
        <v>5.5659089770374081E-3</v>
      </c>
      <c r="E2349" s="89">
        <v>7.4244371759564021E-3</v>
      </c>
      <c r="F2349" s="89">
        <v>9.1986825864818333E-3</v>
      </c>
      <c r="G2349" s="90">
        <v>1.0848861162599708E-2</v>
      </c>
      <c r="H2349" s="90">
        <v>1.2322021916747835E-2</v>
      </c>
      <c r="I2349" s="90">
        <v>1.3685973374372287E-2</v>
      </c>
      <c r="J2349" s="90">
        <v>1.494958073199756E-2</v>
      </c>
    </row>
    <row r="2350" spans="3:10" x14ac:dyDescent="0.25">
      <c r="C2350" s="82">
        <v>4.2641805226416776E-3</v>
      </c>
      <c r="D2350" s="89">
        <v>7.8387425182326886E-3</v>
      </c>
      <c r="E2350" s="89">
        <v>1.1886604383086006E-2</v>
      </c>
      <c r="F2350" s="89">
        <v>1.5781573409041526E-2</v>
      </c>
      <c r="G2350" s="90">
        <v>1.9109387883505361E-2</v>
      </c>
      <c r="H2350" s="90">
        <v>2.1573741025168989E-2</v>
      </c>
      <c r="I2350" s="90">
        <v>2.3206038139479666E-2</v>
      </c>
      <c r="J2350" s="90">
        <v>2.4009106880394052E-2</v>
      </c>
    </row>
    <row r="2351" spans="3:10" x14ac:dyDescent="0.25">
      <c r="C2351" s="82">
        <v>3.6402638533331227E-2</v>
      </c>
      <c r="D2351" s="89">
        <v>4.367853571165118E-2</v>
      </c>
      <c r="E2351" s="89">
        <v>4.7474420019046601E-2</v>
      </c>
      <c r="F2351" s="89">
        <v>4.8881223451189094E-2</v>
      </c>
      <c r="G2351" s="90">
        <v>4.8975270113049627E-2</v>
      </c>
      <c r="H2351" s="90">
        <v>4.8193114051288059E-2</v>
      </c>
      <c r="I2351" s="90">
        <v>4.7067131397676661E-2</v>
      </c>
      <c r="J2351" s="90">
        <v>4.5623928930333978E-2</v>
      </c>
    </row>
    <row r="2352" spans="3:10" x14ac:dyDescent="0.25">
      <c r="C2352" s="82">
        <v>5.3715185200357883E-3</v>
      </c>
      <c r="D2352" s="89">
        <v>7.8966044050871841E-3</v>
      </c>
      <c r="E2352" s="89">
        <v>1.0134040029491384E-2</v>
      </c>
      <c r="F2352" s="89">
        <v>1.1950713486011979E-2</v>
      </c>
      <c r="G2352" s="90">
        <v>1.3398192313462832E-2</v>
      </c>
      <c r="H2352" s="90">
        <v>1.4518399947267682E-2</v>
      </c>
      <c r="I2352" s="90">
        <v>1.5471192541148293E-2</v>
      </c>
      <c r="J2352" s="90">
        <v>1.6310036147972065E-2</v>
      </c>
    </row>
    <row r="2353" spans="3:10" x14ac:dyDescent="0.25">
      <c r="C2353" s="82">
        <v>3.266903209834391E-3</v>
      </c>
      <c r="D2353" s="89">
        <v>5.5476853497902073E-3</v>
      </c>
      <c r="E2353" s="89">
        <v>8.0089893468606264E-3</v>
      </c>
      <c r="F2353" s="89">
        <v>1.0420230021475362E-2</v>
      </c>
      <c r="G2353" s="90">
        <v>1.270049512299315E-2</v>
      </c>
      <c r="H2353" s="90">
        <v>1.4787798110124402E-2</v>
      </c>
      <c r="I2353" s="90">
        <v>1.6765893247324512E-2</v>
      </c>
      <c r="J2353" s="90">
        <v>1.86366233102306E-2</v>
      </c>
    </row>
    <row r="2354" spans="3:10" x14ac:dyDescent="0.25">
      <c r="C2354" s="82">
        <v>1.5987359329745467E-2</v>
      </c>
      <c r="D2354" s="89">
        <v>2.5693560364518319E-2</v>
      </c>
      <c r="E2354" s="89">
        <v>3.4157644690151499E-2</v>
      </c>
      <c r="F2354" s="89">
        <v>4.0541311399747842E-2</v>
      </c>
      <c r="G2354" s="90">
        <v>4.5125196186204419E-2</v>
      </c>
      <c r="H2354" s="90">
        <v>4.826091341861747E-2</v>
      </c>
      <c r="I2354" s="90">
        <v>5.0591893910395008E-2</v>
      </c>
      <c r="J2354" s="90">
        <v>5.2267807268620986E-2</v>
      </c>
    </row>
    <row r="2355" spans="3:10" x14ac:dyDescent="0.25">
      <c r="C2355" s="82">
        <v>1.472436403009336E-2</v>
      </c>
      <c r="D2355" s="89">
        <v>1.6833841706902053E-2</v>
      </c>
      <c r="E2355" s="89">
        <v>1.8085075782768814E-2</v>
      </c>
      <c r="F2355" s="89">
        <v>1.877479211596822E-2</v>
      </c>
      <c r="G2355" s="90">
        <v>1.91483857889088E-2</v>
      </c>
      <c r="H2355" s="90">
        <v>1.9257014554738165E-2</v>
      </c>
      <c r="I2355" s="90">
        <v>1.9251038331849331E-2</v>
      </c>
      <c r="J2355" s="90">
        <v>1.9122957554693829E-2</v>
      </c>
    </row>
    <row r="2356" spans="3:10" x14ac:dyDescent="0.25">
      <c r="C2356" s="82">
        <v>2.4601780016255528E-2</v>
      </c>
      <c r="D2356" s="89">
        <v>2.5153223089819238E-2</v>
      </c>
      <c r="E2356" s="89">
        <v>2.5216750958565796E-2</v>
      </c>
      <c r="F2356" s="89">
        <v>2.5152260245791157E-2</v>
      </c>
      <c r="G2356" s="90">
        <v>2.5135030209200233E-2</v>
      </c>
      <c r="H2356" s="90">
        <v>2.5090231288590968E-2</v>
      </c>
      <c r="I2356" s="90">
        <v>2.5108786164936212E-2</v>
      </c>
      <c r="J2356" s="90">
        <v>2.5107684204833263E-2</v>
      </c>
    </row>
    <row r="2357" spans="3:10" x14ac:dyDescent="0.25">
      <c r="C2357" s="82">
        <v>1.109215393709238E-2</v>
      </c>
      <c r="D2357" s="89">
        <v>1.5671893516642367E-2</v>
      </c>
      <c r="E2357" s="89">
        <v>1.9378860905072775E-2</v>
      </c>
      <c r="F2357" s="89">
        <v>2.2136413908243793E-2</v>
      </c>
      <c r="G2357" s="90">
        <v>2.415491888808478E-2</v>
      </c>
      <c r="H2357" s="90">
        <v>2.5533918954126097E-2</v>
      </c>
      <c r="I2357" s="90">
        <v>2.651561799216853E-2</v>
      </c>
      <c r="J2357" s="90">
        <v>2.712009556207776E-2</v>
      </c>
    </row>
    <row r="2358" spans="3:10" x14ac:dyDescent="0.25">
      <c r="C2358" s="82">
        <v>1.1610924835305307E-2</v>
      </c>
      <c r="D2358" s="89">
        <v>1.8093530156303411E-2</v>
      </c>
      <c r="E2358" s="89">
        <v>2.3796986854204599E-2</v>
      </c>
      <c r="F2358" s="89">
        <v>2.809756635143177E-2</v>
      </c>
      <c r="G2358" s="90">
        <v>3.1001390038383907E-2</v>
      </c>
      <c r="H2358" s="90">
        <v>3.2593976127371173E-2</v>
      </c>
      <c r="I2358" s="90">
        <v>3.3259708807395351E-2</v>
      </c>
      <c r="J2358" s="90">
        <v>3.3144447740484494E-2</v>
      </c>
    </row>
    <row r="2359" spans="3:10" x14ac:dyDescent="0.25">
      <c r="C2359" s="82">
        <v>5.603584914689699E-3</v>
      </c>
      <c r="D2359" s="89">
        <v>8.6358287327355648E-3</v>
      </c>
      <c r="E2359" s="89">
        <v>1.1650345914118322E-2</v>
      </c>
      <c r="F2359" s="89">
        <v>1.4366392525488414E-2</v>
      </c>
      <c r="G2359" s="90">
        <v>1.6675655353311194E-2</v>
      </c>
      <c r="H2359" s="90">
        <v>1.8482315008385323E-2</v>
      </c>
      <c r="I2359" s="90">
        <v>1.9887571416310538E-2</v>
      </c>
      <c r="J2359" s="90">
        <v>2.0905079258204038E-2</v>
      </c>
    </row>
    <row r="2360" spans="3:10" x14ac:dyDescent="0.25">
      <c r="C2360" s="82">
        <v>2.0622477482844657E-2</v>
      </c>
      <c r="D2360" s="89">
        <v>2.2692989515743979E-2</v>
      </c>
      <c r="E2360" s="89">
        <v>2.4388088455706482E-2</v>
      </c>
      <c r="F2360" s="89">
        <v>2.5827645288271278E-2</v>
      </c>
      <c r="G2360" s="90">
        <v>2.7084439414646458E-2</v>
      </c>
      <c r="H2360" s="90">
        <v>2.8043293422863599E-2</v>
      </c>
      <c r="I2360" s="90">
        <v>2.8802771896419121E-2</v>
      </c>
      <c r="J2360" s="90">
        <v>2.9280117079421873E-2</v>
      </c>
    </row>
    <row r="2361" spans="3:10" x14ac:dyDescent="0.25">
      <c r="C2361" s="82">
        <v>3.1808875049190687E-2</v>
      </c>
      <c r="D2361" s="89">
        <v>3.6926787630234E-2</v>
      </c>
      <c r="E2361" s="89">
        <v>3.990907236169116E-2</v>
      </c>
      <c r="F2361" s="89">
        <v>4.1549824910938761E-2</v>
      </c>
      <c r="G2361" s="90">
        <v>4.2508236048829348E-2</v>
      </c>
      <c r="H2361" s="90">
        <v>4.29450918632596E-2</v>
      </c>
      <c r="I2361" s="90">
        <v>4.3181916885412765E-2</v>
      </c>
      <c r="J2361" s="90">
        <v>4.3148275943328325E-2</v>
      </c>
    </row>
    <row r="2362" spans="3:10" x14ac:dyDescent="0.25">
      <c r="C2362" s="82">
        <v>1.8459834305875993E-2</v>
      </c>
      <c r="D2362" s="89">
        <v>2.0066226808285455E-2</v>
      </c>
      <c r="E2362" s="89">
        <v>2.0867397960570831E-2</v>
      </c>
      <c r="F2362" s="89">
        <v>2.1263407986568655E-2</v>
      </c>
      <c r="G2362" s="90">
        <v>2.1507898108776825E-2</v>
      </c>
      <c r="H2362" s="90">
        <v>2.1607906132308605E-2</v>
      </c>
      <c r="I2362" s="90">
        <v>2.1678372459160787E-2</v>
      </c>
      <c r="J2362" s="90">
        <v>2.1660021358287783E-2</v>
      </c>
    </row>
    <row r="2363" spans="3:10" x14ac:dyDescent="0.25">
      <c r="C2363" s="82">
        <v>1.6550006194456589E-2</v>
      </c>
      <c r="D2363" s="89">
        <v>2.3107067672347572E-2</v>
      </c>
      <c r="E2363" s="89">
        <v>2.8332458588189422E-2</v>
      </c>
      <c r="F2363" s="89">
        <v>3.2113744073517865E-2</v>
      </c>
      <c r="G2363" s="90">
        <v>3.4766362492367218E-2</v>
      </c>
      <c r="H2363" s="90">
        <v>3.6465805114175791E-2</v>
      </c>
      <c r="I2363" s="90">
        <v>3.7601544478679264E-2</v>
      </c>
      <c r="J2363" s="90">
        <v>3.824063586255419E-2</v>
      </c>
    </row>
    <row r="2364" spans="3:10" x14ac:dyDescent="0.25">
      <c r="C2364" s="82">
        <v>5.8436783188394043E-3</v>
      </c>
      <c r="D2364" s="89">
        <v>8.7540983492047503E-3</v>
      </c>
      <c r="E2364" s="89">
        <v>1.1586745539680319E-2</v>
      </c>
      <c r="F2364" s="89">
        <v>1.4124129860776337E-2</v>
      </c>
      <c r="G2364" s="90">
        <v>1.6309723282765604E-2</v>
      </c>
      <c r="H2364" s="90">
        <v>1.8080600567654502E-2</v>
      </c>
      <c r="I2364" s="90">
        <v>1.9546070453523093E-2</v>
      </c>
      <c r="J2364" s="90">
        <v>2.071028823521814E-2</v>
      </c>
    </row>
    <row r="2365" spans="3:10" x14ac:dyDescent="0.25">
      <c r="C2365" s="82">
        <v>8.8740952738796102E-3</v>
      </c>
      <c r="D2365" s="89">
        <v>1.1416805913838637E-2</v>
      </c>
      <c r="E2365" s="89">
        <v>1.3518164580331513E-2</v>
      </c>
      <c r="F2365" s="89">
        <v>1.5217414457892849E-2</v>
      </c>
      <c r="G2365" s="90">
        <v>1.6626864805592625E-2</v>
      </c>
      <c r="H2365" s="90">
        <v>1.7763172896963525E-2</v>
      </c>
      <c r="I2365" s="90">
        <v>1.8761959100407916E-2</v>
      </c>
      <c r="J2365" s="90">
        <v>1.9626541166304412E-2</v>
      </c>
    </row>
    <row r="2366" spans="3:10" x14ac:dyDescent="0.25">
      <c r="C2366" s="82">
        <v>6.4300397692003089E-2</v>
      </c>
      <c r="D2366" s="89">
        <v>6.0613667402723406E-2</v>
      </c>
      <c r="E2366" s="89">
        <v>5.6819579764756316E-2</v>
      </c>
      <c r="F2366" s="89">
        <v>5.3792708333947892E-2</v>
      </c>
      <c r="G2366" s="90">
        <v>5.180757820989014E-2</v>
      </c>
      <c r="H2366" s="90">
        <v>5.0587677556685286E-2</v>
      </c>
      <c r="I2366" s="90">
        <v>5.0202809016348271E-2</v>
      </c>
      <c r="J2366" s="90">
        <v>5.0360291771598321E-2</v>
      </c>
    </row>
    <row r="2367" spans="3:10" x14ac:dyDescent="0.25">
      <c r="C2367" s="82">
        <v>1.0634943657504177E-2</v>
      </c>
      <c r="D2367" s="89">
        <v>1.5270183153976657E-2</v>
      </c>
      <c r="E2367" s="89">
        <v>1.9029755444014713E-2</v>
      </c>
      <c r="F2367" s="89">
        <v>2.17751779335572E-2</v>
      </c>
      <c r="G2367" s="90">
        <v>2.3695340600180036E-2</v>
      </c>
      <c r="H2367" s="90">
        <v>2.4890908483348084E-2</v>
      </c>
      <c r="I2367" s="90">
        <v>2.5604918620237567E-2</v>
      </c>
      <c r="J2367" s="90">
        <v>2.5859779872233573E-2</v>
      </c>
    </row>
    <row r="2368" spans="3:10" x14ac:dyDescent="0.25">
      <c r="C2368" s="82">
        <v>2.2691301584091148E-2</v>
      </c>
      <c r="D2368" s="89">
        <v>2.6081413065514022E-2</v>
      </c>
      <c r="E2368" s="89">
        <v>2.7537058622354359E-2</v>
      </c>
      <c r="F2368" s="89">
        <v>2.7724079009327284E-2</v>
      </c>
      <c r="G2368" s="90">
        <v>2.722129424828635E-2</v>
      </c>
      <c r="H2368" s="90">
        <v>2.6251665798553727E-2</v>
      </c>
      <c r="I2368" s="90">
        <v>2.5114753189587079E-2</v>
      </c>
      <c r="J2368" s="90">
        <v>2.3853239536057995E-2</v>
      </c>
    </row>
    <row r="2369" spans="3:10" x14ac:dyDescent="0.25">
      <c r="C2369" s="82">
        <v>3.6249805421810694E-2</v>
      </c>
      <c r="D2369" s="89">
        <v>3.6438802037465162E-2</v>
      </c>
      <c r="E2369" s="89">
        <v>3.5779610442284254E-2</v>
      </c>
      <c r="F2369" s="89">
        <v>3.4943192902920375E-2</v>
      </c>
      <c r="G2369" s="90">
        <v>3.426153645355378E-2</v>
      </c>
      <c r="H2369" s="90">
        <v>3.3669262037398999E-2</v>
      </c>
      <c r="I2369" s="90">
        <v>3.3292486640300149E-2</v>
      </c>
      <c r="J2369" s="90">
        <v>3.2998486986898147E-2</v>
      </c>
    </row>
    <row r="2370" spans="3:10" x14ac:dyDescent="0.25">
      <c r="C2370" s="82">
        <v>2.3475405482680303E-3</v>
      </c>
      <c r="D2370" s="89">
        <v>4.5436903804615767E-3</v>
      </c>
      <c r="E2370" s="89">
        <v>7.0759616840680778E-3</v>
      </c>
      <c r="F2370" s="89">
        <v>9.5463155067697959E-3</v>
      </c>
      <c r="G2370" s="90">
        <v>1.1727277768194776E-2</v>
      </c>
      <c r="H2370" s="90">
        <v>1.3482484245486183E-2</v>
      </c>
      <c r="I2370" s="90">
        <v>1.4868761612774971E-2</v>
      </c>
      <c r="J2370" s="90">
        <v>1.5904225122694796E-2</v>
      </c>
    </row>
    <row r="2371" spans="3:10" x14ac:dyDescent="0.25">
      <c r="C2371" s="82">
        <v>3.2633107840511294E-2</v>
      </c>
      <c r="D2371" s="89">
        <v>3.8552035476409625E-2</v>
      </c>
      <c r="E2371" s="89">
        <v>4.2286502092151207E-2</v>
      </c>
      <c r="F2371" s="89">
        <v>4.450671469862074E-2</v>
      </c>
      <c r="G2371" s="90">
        <v>4.5826367768742236E-2</v>
      </c>
      <c r="H2371" s="90">
        <v>4.6377089507852534E-2</v>
      </c>
      <c r="I2371" s="90">
        <v>4.648868878152361E-2</v>
      </c>
      <c r="J2371" s="90">
        <v>4.60801290344705E-2</v>
      </c>
    </row>
    <row r="2372" spans="3:10" x14ac:dyDescent="0.25">
      <c r="C2372" s="82">
        <v>2.226757991112098E-3</v>
      </c>
      <c r="D2372" s="89">
        <v>3.9379439572871672E-3</v>
      </c>
      <c r="E2372" s="89">
        <v>5.7728561151351608E-3</v>
      </c>
      <c r="F2372" s="89">
        <v>7.5041326469955476E-3</v>
      </c>
      <c r="G2372" s="90">
        <v>9.0484066619437118E-3</v>
      </c>
      <c r="H2372" s="90">
        <v>1.0365600762505976E-2</v>
      </c>
      <c r="I2372" s="90">
        <v>1.1533554664102797E-2</v>
      </c>
      <c r="J2372" s="90">
        <v>1.2577131613096216E-2</v>
      </c>
    </row>
    <row r="2373" spans="3:10" x14ac:dyDescent="0.25">
      <c r="C2373" s="82">
        <v>5.4772072048314222E-3</v>
      </c>
      <c r="D2373" s="89">
        <v>8.9960595961655135E-3</v>
      </c>
      <c r="E2373" s="89">
        <v>1.2536367157372965E-2</v>
      </c>
      <c r="F2373" s="89">
        <v>1.575360553822204E-2</v>
      </c>
      <c r="G2373" s="90">
        <v>1.8600260347792726E-2</v>
      </c>
      <c r="H2373" s="90">
        <v>2.1080947814055812E-2</v>
      </c>
      <c r="I2373" s="90">
        <v>2.3406601975412E-2</v>
      </c>
      <c r="J2373" s="90">
        <v>2.5653089834973733E-2</v>
      </c>
    </row>
    <row r="2374" spans="3:10" x14ac:dyDescent="0.25">
      <c r="C2374" s="82">
        <v>1.2789498386217912E-2</v>
      </c>
      <c r="D2374" s="89">
        <v>1.6179362662850839E-2</v>
      </c>
      <c r="E2374" s="89">
        <v>1.8408704990773635E-2</v>
      </c>
      <c r="F2374" s="89">
        <v>1.967244953598048E-2</v>
      </c>
      <c r="G2374" s="90">
        <v>2.0285103845869863E-2</v>
      </c>
      <c r="H2374" s="90">
        <v>2.0396129115139643E-2</v>
      </c>
      <c r="I2374" s="90">
        <v>2.0248594818634721E-2</v>
      </c>
      <c r="J2374" s="90">
        <v>1.9897810211726749E-2</v>
      </c>
    </row>
    <row r="2375" spans="3:10" x14ac:dyDescent="0.25">
      <c r="C2375" s="82">
        <v>6.8393556458556173E-3</v>
      </c>
      <c r="D2375" s="89">
        <v>8.7939347760621189E-3</v>
      </c>
      <c r="E2375" s="89">
        <v>1.0363975369417461E-2</v>
      </c>
      <c r="F2375" s="89">
        <v>1.1579353693672049E-2</v>
      </c>
      <c r="G2375" s="90">
        <v>1.2533813852751135E-2</v>
      </c>
      <c r="H2375" s="90">
        <v>1.3253987282498983E-2</v>
      </c>
      <c r="I2375" s="90">
        <v>1.3860481060174616E-2</v>
      </c>
      <c r="J2375" s="90">
        <v>1.4379280077077087E-2</v>
      </c>
    </row>
    <row r="2376" spans="3:10" x14ac:dyDescent="0.25">
      <c r="C2376" s="82">
        <v>6.7029527879297031E-3</v>
      </c>
      <c r="D2376" s="89">
        <v>9.0120723217760445E-3</v>
      </c>
      <c r="E2376" s="89">
        <v>1.094441774863523E-2</v>
      </c>
      <c r="F2376" s="89">
        <v>1.2474901429965764E-2</v>
      </c>
      <c r="G2376" s="90">
        <v>1.3677839171777065E-2</v>
      </c>
      <c r="H2376" s="90">
        <v>1.4569202414041882E-2</v>
      </c>
      <c r="I2376" s="90">
        <v>1.5272869090345429E-2</v>
      </c>
      <c r="J2376" s="90">
        <v>1.5811044626554652E-2</v>
      </c>
    </row>
    <row r="2377" spans="3:10" x14ac:dyDescent="0.25">
      <c r="C2377" s="82">
        <v>1.4416059774172818E-2</v>
      </c>
      <c r="D2377" s="89">
        <v>1.7719604809657251E-2</v>
      </c>
      <c r="E2377" s="89">
        <v>2.0515162147415639E-2</v>
      </c>
      <c r="F2377" s="89">
        <v>2.2966221665981314E-2</v>
      </c>
      <c r="G2377" s="90">
        <v>2.5269076102199056E-2</v>
      </c>
      <c r="H2377" s="90">
        <v>2.7446794012101282E-2</v>
      </c>
      <c r="I2377" s="90">
        <v>2.9701463200252722E-2</v>
      </c>
      <c r="J2377" s="90">
        <v>3.203799586882574E-2</v>
      </c>
    </row>
    <row r="2378" spans="3:10" x14ac:dyDescent="0.25">
      <c r="C2378" s="82">
        <v>6.9775801716103949E-3</v>
      </c>
      <c r="D2378" s="89">
        <v>1.206033554214863E-2</v>
      </c>
      <c r="E2378" s="89">
        <v>1.7213077955238933E-2</v>
      </c>
      <c r="F2378" s="89">
        <v>2.1776394820983893E-2</v>
      </c>
      <c r="G2378" s="90">
        <v>2.5576971655428493E-2</v>
      </c>
      <c r="H2378" s="90">
        <v>2.8556125015585358E-2</v>
      </c>
      <c r="I2378" s="90">
        <v>3.0947571519006265E-2</v>
      </c>
      <c r="J2378" s="90">
        <v>3.2802639985014585E-2</v>
      </c>
    </row>
    <row r="2379" spans="3:10" x14ac:dyDescent="0.25">
      <c r="C2379" s="82">
        <v>1.3082391982770947E-2</v>
      </c>
      <c r="D2379" s="89">
        <v>2.1210064011820112E-2</v>
      </c>
      <c r="E2379" s="89">
        <v>2.8907764274695713E-2</v>
      </c>
      <c r="F2379" s="89">
        <v>3.5220723506996128E-2</v>
      </c>
      <c r="G2379" s="90">
        <v>3.9953912798566395E-2</v>
      </c>
      <c r="H2379" s="90">
        <v>4.3069651450741764E-2</v>
      </c>
      <c r="I2379" s="90">
        <v>4.4975282929141464E-2</v>
      </c>
      <c r="J2379" s="90">
        <v>4.5797403921981436E-2</v>
      </c>
    </row>
    <row r="2380" spans="3:10" x14ac:dyDescent="0.25">
      <c r="C2380" s="82">
        <v>2.2780920812358819E-2</v>
      </c>
      <c r="D2380" s="89">
        <v>2.6638999241426143E-2</v>
      </c>
      <c r="E2380" s="89">
        <v>2.946732767782137E-2</v>
      </c>
      <c r="F2380" s="89">
        <v>3.1670444873895406E-2</v>
      </c>
      <c r="G2380" s="90">
        <v>3.3611950547653806E-2</v>
      </c>
      <c r="H2380" s="90">
        <v>3.5350520398317833E-2</v>
      </c>
      <c r="I2380" s="90">
        <v>3.7125996528078159E-2</v>
      </c>
      <c r="J2380" s="90">
        <v>3.8876279397815711E-2</v>
      </c>
    </row>
    <row r="2381" spans="3:10" x14ac:dyDescent="0.25">
      <c r="C2381" s="82">
        <v>5.6049200428946316E-3</v>
      </c>
      <c r="D2381" s="89">
        <v>7.6157624844912031E-3</v>
      </c>
      <c r="E2381" s="89">
        <v>9.2743942415542541E-3</v>
      </c>
      <c r="F2381" s="89">
        <v>1.0539097217813594E-2</v>
      </c>
      <c r="G2381" s="90">
        <v>1.1472176301267201E-2</v>
      </c>
      <c r="H2381" s="90">
        <v>1.209668949620994E-2</v>
      </c>
      <c r="I2381" s="90">
        <v>1.2527946028201684E-2</v>
      </c>
      <c r="J2381" s="90">
        <v>1.2794666704128497E-2</v>
      </c>
    </row>
    <row r="2382" spans="3:10" x14ac:dyDescent="0.25">
      <c r="C2382" s="82">
        <v>2.0087063468894859E-2</v>
      </c>
      <c r="D2382" s="89">
        <v>2.2813982037254411E-2</v>
      </c>
      <c r="E2382" s="89">
        <v>2.4470199722104357E-2</v>
      </c>
      <c r="F2382" s="89">
        <v>2.5453657589966691E-2</v>
      </c>
      <c r="G2382" s="90">
        <v>2.6092334489488479E-2</v>
      </c>
      <c r="H2382" s="90">
        <v>2.6454776605206672E-2</v>
      </c>
      <c r="I2382" s="90">
        <v>2.6746315377984577E-2</v>
      </c>
      <c r="J2382" s="90">
        <v>2.6953151848991417E-2</v>
      </c>
    </row>
    <row r="2383" spans="3:10" x14ac:dyDescent="0.25">
      <c r="C2383" s="82">
        <v>6.6834339529580926E-3</v>
      </c>
      <c r="D2383" s="89">
        <v>1.0794082301281066E-2</v>
      </c>
      <c r="E2383" s="89">
        <v>1.4717395638633087E-2</v>
      </c>
      <c r="F2383" s="89">
        <v>1.8050934758002287E-2</v>
      </c>
      <c r="G2383" s="90">
        <v>2.0745984373562211E-2</v>
      </c>
      <c r="H2383" s="90">
        <v>2.2784514258569397E-2</v>
      </c>
      <c r="I2383" s="90">
        <v>2.4344064722954931E-2</v>
      </c>
      <c r="J2383" s="90">
        <v>2.543608264819883E-2</v>
      </c>
    </row>
    <row r="2384" spans="3:10" x14ac:dyDescent="0.25">
      <c r="C2384" s="82">
        <v>7.7041052067819242E-3</v>
      </c>
      <c r="D2384" s="89">
        <v>1.2631793258280021E-2</v>
      </c>
      <c r="E2384" s="89">
        <v>1.7225419094763807E-2</v>
      </c>
      <c r="F2384" s="89">
        <v>2.0912687501460286E-2</v>
      </c>
      <c r="G2384" s="90">
        <v>2.3605449384615437E-2</v>
      </c>
      <c r="H2384" s="90">
        <v>2.5296982705754974E-2</v>
      </c>
      <c r="I2384" s="90">
        <v>2.6229195965645651E-2</v>
      </c>
      <c r="J2384" s="90">
        <v>2.6481527803989133E-2</v>
      </c>
    </row>
    <row r="2385" spans="3:10" x14ac:dyDescent="0.25">
      <c r="C2385" s="82">
        <v>1.641026404207346E-2</v>
      </c>
      <c r="D2385" s="89">
        <v>2.0643421144709847E-2</v>
      </c>
      <c r="E2385" s="89">
        <v>2.3336083084607322E-2</v>
      </c>
      <c r="F2385" s="89">
        <v>2.4859376607706627E-2</v>
      </c>
      <c r="G2385" s="90">
        <v>2.5678070611513875E-2</v>
      </c>
      <c r="H2385" s="90">
        <v>2.5987036505464776E-2</v>
      </c>
      <c r="I2385" s="90">
        <v>2.6064710554763105E-2</v>
      </c>
      <c r="J2385" s="90">
        <v>2.5938442638452769E-2</v>
      </c>
    </row>
    <row r="2386" spans="3:10" x14ac:dyDescent="0.25">
      <c r="C2386" s="82">
        <v>5.5393205692292552E-3</v>
      </c>
      <c r="D2386" s="89">
        <v>7.7694994546497883E-3</v>
      </c>
      <c r="E2386" s="89">
        <v>9.7982550584220264E-3</v>
      </c>
      <c r="F2386" s="89">
        <v>1.1533821084372613E-2</v>
      </c>
      <c r="G2386" s="90">
        <v>1.2981456897444671E-2</v>
      </c>
      <c r="H2386" s="90">
        <v>1.4106093930584969E-2</v>
      </c>
      <c r="I2386" s="90">
        <v>1.4988121154163241E-2</v>
      </c>
      <c r="J2386" s="90">
        <v>1.5618593270246723E-2</v>
      </c>
    </row>
    <row r="2387" spans="3:10" x14ac:dyDescent="0.25">
      <c r="C2387" s="82">
        <v>6.0846550778281636E-3</v>
      </c>
      <c r="D2387" s="89">
        <v>8.6645348562339533E-3</v>
      </c>
      <c r="E2387" s="89">
        <v>1.1010369770953481E-2</v>
      </c>
      <c r="F2387" s="89">
        <v>1.3009923189342652E-2</v>
      </c>
      <c r="G2387" s="90">
        <v>1.4683741047772215E-2</v>
      </c>
      <c r="H2387" s="90">
        <v>1.6017236388202679E-2</v>
      </c>
      <c r="I2387" s="90">
        <v>1.7127508554467975E-2</v>
      </c>
      <c r="J2387" s="90">
        <v>1.802620910480509E-2</v>
      </c>
    </row>
    <row r="2388" spans="3:10" x14ac:dyDescent="0.25">
      <c r="C2388" s="82">
        <v>1.5623468690566408E-2</v>
      </c>
      <c r="D2388" s="89">
        <v>2.0577996782332745E-2</v>
      </c>
      <c r="E2388" s="89">
        <v>2.440970815477863E-2</v>
      </c>
      <c r="F2388" s="89">
        <v>2.7078728659199063E-2</v>
      </c>
      <c r="G2388" s="90">
        <v>2.877005137461883E-2</v>
      </c>
      <c r="H2388" s="90">
        <v>2.9542629536799425E-2</v>
      </c>
      <c r="I2388" s="90">
        <v>2.9674074592598774E-2</v>
      </c>
      <c r="J2388" s="90">
        <v>2.9226602215270937E-2</v>
      </c>
    </row>
    <row r="2389" spans="3:10" x14ac:dyDescent="0.25">
      <c r="C2389" s="82">
        <v>2.033651284578045E-2</v>
      </c>
      <c r="D2389" s="89">
        <v>2.3968993114195425E-2</v>
      </c>
      <c r="E2389" s="89">
        <v>2.6518238455441136E-2</v>
      </c>
      <c r="F2389" s="89">
        <v>2.8270313484868817E-2</v>
      </c>
      <c r="G2389" s="90">
        <v>2.9495497890466304E-2</v>
      </c>
      <c r="H2389" s="90">
        <v>3.0214167814936684E-2</v>
      </c>
      <c r="I2389" s="90">
        <v>3.0629010750561337E-2</v>
      </c>
      <c r="J2389" s="90">
        <v>3.0714388628425522E-2</v>
      </c>
    </row>
    <row r="2390" spans="3:10" x14ac:dyDescent="0.25">
      <c r="C2390" s="82">
        <v>2.5601730675187066E-3</v>
      </c>
      <c r="D2390" s="89">
        <v>4.6714043972482079E-3</v>
      </c>
      <c r="E2390" s="89">
        <v>6.9750960309810702E-3</v>
      </c>
      <c r="F2390" s="89">
        <v>9.1290918045904574E-3</v>
      </c>
      <c r="G2390" s="90">
        <v>1.0977472302139931E-2</v>
      </c>
      <c r="H2390" s="90">
        <v>1.2448661451302193E-2</v>
      </c>
      <c r="I2390" s="90">
        <v>1.36409744425398E-2</v>
      </c>
      <c r="J2390" s="90">
        <v>1.4604834326951161E-2</v>
      </c>
    </row>
    <row r="2391" spans="3:10" x14ac:dyDescent="0.25">
      <c r="C2391" s="82">
        <v>1.7393341511736091E-2</v>
      </c>
      <c r="D2391" s="89">
        <v>2.3968096341063228E-2</v>
      </c>
      <c r="E2391" s="89">
        <v>2.9232044700214996E-2</v>
      </c>
      <c r="F2391" s="89">
        <v>3.301258206550365E-2</v>
      </c>
      <c r="G2391" s="90">
        <v>3.5527302350990525E-2</v>
      </c>
      <c r="H2391" s="90">
        <v>3.6872479051063951E-2</v>
      </c>
      <c r="I2391" s="90">
        <v>3.7407963609666868E-2</v>
      </c>
      <c r="J2391" s="90">
        <v>3.7210445042451523E-2</v>
      </c>
    </row>
    <row r="2392" spans="3:10" x14ac:dyDescent="0.25">
      <c r="C2392" s="82">
        <v>7.8442260645837369E-3</v>
      </c>
      <c r="D2392" s="89">
        <v>1.0914917764858987E-2</v>
      </c>
      <c r="E2392" s="89">
        <v>1.3345631137075681E-2</v>
      </c>
      <c r="F2392" s="89">
        <v>1.5104220271724932E-2</v>
      </c>
      <c r="G2392" s="90">
        <v>1.6348914010411282E-2</v>
      </c>
      <c r="H2392" s="90">
        <v>1.7163145525022849E-2</v>
      </c>
      <c r="I2392" s="90">
        <v>1.7728623197441038E-2</v>
      </c>
      <c r="J2392" s="90">
        <v>1.8077808199032635E-2</v>
      </c>
    </row>
    <row r="2393" spans="3:10" x14ac:dyDescent="0.25">
      <c r="C2393" s="82">
        <v>1.9752608532940887E-2</v>
      </c>
      <c r="D2393" s="89">
        <v>2.1462684619106963E-2</v>
      </c>
      <c r="E2393" s="89">
        <v>2.2627274183299864E-2</v>
      </c>
      <c r="F2393" s="89">
        <v>2.3486686354108006E-2</v>
      </c>
      <c r="G2393" s="90">
        <v>2.4193522712619587E-2</v>
      </c>
      <c r="H2393" s="90">
        <v>2.4695517995553497E-2</v>
      </c>
      <c r="I2393" s="90">
        <v>2.5110089609718368E-2</v>
      </c>
      <c r="J2393" s="90">
        <v>2.5385524150746602E-2</v>
      </c>
    </row>
    <row r="2394" spans="3:10" x14ac:dyDescent="0.25">
      <c r="C2394" s="82">
        <v>5.0945234318682921E-3</v>
      </c>
      <c r="D2394" s="89">
        <v>8.6430102136795025E-3</v>
      </c>
      <c r="E2394" s="89">
        <v>1.2118491397992001E-2</v>
      </c>
      <c r="F2394" s="89">
        <v>1.5074930868323271E-2</v>
      </c>
      <c r="G2394" s="90">
        <v>1.7421897578623845E-2</v>
      </c>
      <c r="H2394" s="90">
        <v>1.9145341747970272E-2</v>
      </c>
      <c r="I2394" s="90">
        <v>2.0421323189133821E-2</v>
      </c>
      <c r="J2394" s="90">
        <v>2.1296506664248864E-2</v>
      </c>
    </row>
    <row r="2395" spans="3:10" x14ac:dyDescent="0.25">
      <c r="C2395" s="82">
        <v>6.2253483166911277E-3</v>
      </c>
      <c r="D2395" s="89">
        <v>9.4122356696019691E-3</v>
      </c>
      <c r="E2395" s="89">
        <v>1.2240617198196723E-2</v>
      </c>
      <c r="F2395" s="89">
        <v>1.4469129036651538E-2</v>
      </c>
      <c r="G2395" s="90">
        <v>1.6125383426276903E-2</v>
      </c>
      <c r="H2395" s="90">
        <v>1.7254745367295547E-2</v>
      </c>
      <c r="I2395" s="90">
        <v>1.8056102927504054E-2</v>
      </c>
      <c r="J2395" s="90">
        <v>1.8604991713908767E-2</v>
      </c>
    </row>
    <row r="2396" spans="3:10" x14ac:dyDescent="0.25">
      <c r="C2396" s="82">
        <v>2.4125391035318598E-2</v>
      </c>
      <c r="D2396" s="89">
        <v>2.4308832805034764E-2</v>
      </c>
      <c r="E2396" s="89">
        <v>2.3993373233107823E-2</v>
      </c>
      <c r="F2396" s="89">
        <v>2.357009105196169E-2</v>
      </c>
      <c r="G2396" s="90">
        <v>2.3230069887936109E-2</v>
      </c>
      <c r="H2396" s="90">
        <v>2.2922804017521194E-2</v>
      </c>
      <c r="I2396" s="90">
        <v>2.2750834885440798E-2</v>
      </c>
      <c r="J2396" s="90">
        <v>2.2660382494889584E-2</v>
      </c>
    </row>
    <row r="2397" spans="3:10" x14ac:dyDescent="0.25">
      <c r="C2397" s="82">
        <v>4.5241865395028846E-3</v>
      </c>
      <c r="D2397" s="89">
        <v>6.7973409025721679E-3</v>
      </c>
      <c r="E2397" s="89">
        <v>9.0401675725287952E-3</v>
      </c>
      <c r="F2397" s="89">
        <v>1.1118808995306484E-2</v>
      </c>
      <c r="G2397" s="90">
        <v>1.3022045001591967E-2</v>
      </c>
      <c r="H2397" s="90">
        <v>1.4723713160509508E-2</v>
      </c>
      <c r="I2397" s="90">
        <v>1.6328583214590353E-2</v>
      </c>
      <c r="J2397" s="90">
        <v>1.7853863001418346E-2</v>
      </c>
    </row>
    <row r="2398" spans="3:10" x14ac:dyDescent="0.25">
      <c r="C2398" s="82">
        <v>1.0951146900918867E-2</v>
      </c>
      <c r="D2398" s="89">
        <v>1.3590617750441252E-2</v>
      </c>
      <c r="E2398" s="89">
        <v>1.5459866796114672E-2</v>
      </c>
      <c r="F2398" s="89">
        <v>1.6722754409714841E-2</v>
      </c>
      <c r="G2398" s="90">
        <v>1.7591413842920359E-2</v>
      </c>
      <c r="H2398" s="90">
        <v>1.8131131408884043E-2</v>
      </c>
      <c r="I2398" s="90">
        <v>1.849957407390472E-2</v>
      </c>
      <c r="J2398" s="90">
        <v>1.8699700039435378E-2</v>
      </c>
    </row>
    <row r="2399" spans="3:10" x14ac:dyDescent="0.25">
      <c r="C2399" s="82">
        <v>7.7830248694450918E-3</v>
      </c>
      <c r="D2399" s="89">
        <v>9.5623316552037683E-3</v>
      </c>
      <c r="E2399" s="89">
        <v>1.0904131682535512E-2</v>
      </c>
      <c r="F2399" s="89">
        <v>1.1874907933181566E-2</v>
      </c>
      <c r="G2399" s="90">
        <v>1.2578058262846067E-2</v>
      </c>
      <c r="H2399" s="90">
        <v>1.3036918704756555E-2</v>
      </c>
      <c r="I2399" s="90">
        <v>1.3364664538433388E-2</v>
      </c>
      <c r="J2399" s="90">
        <v>1.3579382213602709E-2</v>
      </c>
    </row>
    <row r="2400" spans="3:10" x14ac:dyDescent="0.25">
      <c r="C2400" s="82">
        <v>1.7194253420154324E-3</v>
      </c>
      <c r="D2400" s="89">
        <v>3.3119275183895775E-3</v>
      </c>
      <c r="E2400" s="89">
        <v>5.1549614776061504E-3</v>
      </c>
      <c r="F2400" s="89">
        <v>6.9728421726462306E-3</v>
      </c>
      <c r="G2400" s="90">
        <v>8.6116254849448841E-3</v>
      </c>
      <c r="H2400" s="90">
        <v>9.9808095017352577E-3</v>
      </c>
      <c r="I2400" s="90">
        <v>1.1129908249839835E-2</v>
      </c>
      <c r="J2400" s="90">
        <v>1.2078377657507994E-2</v>
      </c>
    </row>
    <row r="2401" spans="3:10" x14ac:dyDescent="0.25">
      <c r="C2401" s="82">
        <v>7.4400090057598484E-3</v>
      </c>
      <c r="D2401" s="89">
        <v>1.0522349287702088E-2</v>
      </c>
      <c r="E2401" s="89">
        <v>1.3048678511389255E-2</v>
      </c>
      <c r="F2401" s="89">
        <v>1.4910087214548541E-2</v>
      </c>
      <c r="G2401" s="90">
        <v>1.6204643636757075E-2</v>
      </c>
      <c r="H2401" s="90">
        <v>1.6987763773447538E-2</v>
      </c>
      <c r="I2401" s="90">
        <v>1.7436267040259718E-2</v>
      </c>
      <c r="J2401" s="90">
        <v>1.7593503853018787E-2</v>
      </c>
    </row>
    <row r="2402" spans="3:10" x14ac:dyDescent="0.25">
      <c r="C2402" s="82">
        <v>2.9690728242926737E-2</v>
      </c>
      <c r="D2402" s="89">
        <v>3.5923512485840026E-2</v>
      </c>
      <c r="E2402" s="89">
        <v>4.0497390157902886E-2</v>
      </c>
      <c r="F2402" s="89">
        <v>4.4048899076497595E-2</v>
      </c>
      <c r="G2402" s="90">
        <v>4.7212294651532212E-2</v>
      </c>
      <c r="H2402" s="90">
        <v>5.0167729142171984E-2</v>
      </c>
      <c r="I2402" s="90">
        <v>5.3309872175644132E-2</v>
      </c>
      <c r="J2402" s="90">
        <v>5.6572778331164364E-2</v>
      </c>
    </row>
    <row r="2403" spans="3:10" x14ac:dyDescent="0.25">
      <c r="C2403" s="82">
        <v>1.3200115911145024E-2</v>
      </c>
      <c r="D2403" s="89">
        <v>1.591055113874603E-2</v>
      </c>
      <c r="E2403" s="89">
        <v>1.7847814401136985E-2</v>
      </c>
      <c r="F2403" s="89">
        <v>1.9214029096124356E-2</v>
      </c>
      <c r="G2403" s="90">
        <v>2.0237407997863995E-2</v>
      </c>
      <c r="H2403" s="90">
        <v>2.0983188706518642E-2</v>
      </c>
      <c r="I2403" s="90">
        <v>2.1636487525105802E-2</v>
      </c>
      <c r="J2403" s="90">
        <v>2.2213672772309016E-2</v>
      </c>
    </row>
    <row r="2404" spans="3:10" x14ac:dyDescent="0.25">
      <c r="C2404" s="82">
        <v>1.0672122992111881E-2</v>
      </c>
      <c r="D2404" s="89">
        <v>1.2892220415761449E-2</v>
      </c>
      <c r="E2404" s="89">
        <v>1.464711189035969E-2</v>
      </c>
      <c r="F2404" s="89">
        <v>1.603392331048752E-2</v>
      </c>
      <c r="G2404" s="90">
        <v>1.7162650690919479E-2</v>
      </c>
      <c r="H2404" s="90">
        <v>1.8018998198017083E-2</v>
      </c>
      <c r="I2404" s="90">
        <v>1.8706383781473202E-2</v>
      </c>
      <c r="J2404" s="90">
        <v>1.9196595551272583E-2</v>
      </c>
    </row>
    <row r="2405" spans="3:10" x14ac:dyDescent="0.25">
      <c r="C2405" s="82">
        <v>9.5413567658958844E-4</v>
      </c>
      <c r="D2405" s="89">
        <v>2.40270040899089E-3</v>
      </c>
      <c r="E2405" s="89">
        <v>4.5296062115593458E-3</v>
      </c>
      <c r="F2405" s="89">
        <v>7.0301681557298412E-3</v>
      </c>
      <c r="G2405" s="90">
        <v>9.592537674717511E-3</v>
      </c>
      <c r="H2405" s="90">
        <v>1.196483388876032E-2</v>
      </c>
      <c r="I2405" s="90">
        <v>1.4098346692256099E-2</v>
      </c>
      <c r="J2405" s="90">
        <v>1.5955397643158706E-2</v>
      </c>
    </row>
    <row r="2406" spans="3:10" x14ac:dyDescent="0.25">
      <c r="C2406" s="82">
        <v>9.739865701637946E-3</v>
      </c>
      <c r="D2406" s="89">
        <v>1.3719411215602077E-2</v>
      </c>
      <c r="E2406" s="89">
        <v>1.7072008689988049E-2</v>
      </c>
      <c r="F2406" s="89">
        <v>1.9676617698725717E-2</v>
      </c>
      <c r="G2406" s="90">
        <v>2.1625380580136046E-2</v>
      </c>
      <c r="H2406" s="90">
        <v>2.2925157498386556E-2</v>
      </c>
      <c r="I2406" s="90">
        <v>2.3743413704492098E-2</v>
      </c>
      <c r="J2406" s="90">
        <v>2.4082149454352504E-2</v>
      </c>
    </row>
    <row r="2407" spans="3:10" x14ac:dyDescent="0.25">
      <c r="C2407" s="82">
        <v>5.0517454425611985E-3</v>
      </c>
      <c r="D2407" s="89">
        <v>7.9730307564120813E-3</v>
      </c>
      <c r="E2407" s="89">
        <v>1.1077629929154674E-2</v>
      </c>
      <c r="F2407" s="89">
        <v>1.4153921517714371E-2</v>
      </c>
      <c r="G2407" s="90">
        <v>1.7136187838066298E-2</v>
      </c>
      <c r="H2407" s="90">
        <v>1.9952229219385834E-2</v>
      </c>
      <c r="I2407" s="90">
        <v>2.2719701722407983E-2</v>
      </c>
      <c r="J2407" s="90">
        <v>2.5448042162067711E-2</v>
      </c>
    </row>
    <row r="2408" spans="3:10" x14ac:dyDescent="0.25">
      <c r="C2408" s="82">
        <v>6.0682510583567103E-3</v>
      </c>
      <c r="D2408" s="89">
        <v>7.8771486365516123E-3</v>
      </c>
      <c r="E2408" s="89">
        <v>9.5426756561219645E-3</v>
      </c>
      <c r="F2408" s="89">
        <v>1.1089111761164809E-2</v>
      </c>
      <c r="G2408" s="90">
        <v>1.2579985756496673E-2</v>
      </c>
      <c r="H2408" s="90">
        <v>1.4011025551480457E-2</v>
      </c>
      <c r="I2408" s="90">
        <v>1.5478582178809349E-2</v>
      </c>
      <c r="J2408" s="90">
        <v>1.6985250471600894E-2</v>
      </c>
    </row>
    <row r="2409" spans="3:10" x14ac:dyDescent="0.25">
      <c r="C2409" s="82">
        <v>8.4716293714721339E-3</v>
      </c>
      <c r="D2409" s="89">
        <v>1.1825568523315603E-2</v>
      </c>
      <c r="E2409" s="89">
        <v>1.4651490828819242E-2</v>
      </c>
      <c r="F2409" s="89">
        <v>1.6830780100569386E-2</v>
      </c>
      <c r="G2409" s="90">
        <v>1.8431755778472298E-2</v>
      </c>
      <c r="H2409" s="90">
        <v>1.9468609989432603E-2</v>
      </c>
      <c r="I2409" s="90">
        <v>2.0107354893131531E-2</v>
      </c>
      <c r="J2409" s="90">
        <v>2.0378629869178294E-2</v>
      </c>
    </row>
    <row r="2410" spans="3:10" x14ac:dyDescent="0.25">
      <c r="C2410" s="82">
        <v>2.1824493554528705E-2</v>
      </c>
      <c r="D2410" s="89">
        <v>2.431710852687095E-2</v>
      </c>
      <c r="E2410" s="89">
        <v>2.5846995988658649E-2</v>
      </c>
      <c r="F2410" s="89">
        <v>2.683746327017025E-2</v>
      </c>
      <c r="G2410" s="90">
        <v>2.7613045788026525E-2</v>
      </c>
      <c r="H2410" s="90">
        <v>2.8230155778202072E-2</v>
      </c>
      <c r="I2410" s="90">
        <v>2.8900959970469445E-2</v>
      </c>
      <c r="J2410" s="90">
        <v>2.9610005409984382E-2</v>
      </c>
    </row>
    <row r="2411" spans="3:10" x14ac:dyDescent="0.25">
      <c r="C2411" s="82">
        <v>3.1036359863366062E-2</v>
      </c>
      <c r="D2411" s="89">
        <v>3.263396415445035E-2</v>
      </c>
      <c r="E2411" s="89">
        <v>3.246236102585446E-2</v>
      </c>
      <c r="F2411" s="89">
        <v>3.1430099485377151E-2</v>
      </c>
      <c r="G2411" s="90">
        <v>3.0106561396427818E-2</v>
      </c>
      <c r="H2411" s="90">
        <v>2.8617693732618944E-2</v>
      </c>
      <c r="I2411" s="90">
        <v>2.7190798057027638E-2</v>
      </c>
      <c r="J2411" s="90">
        <v>2.5795847952892775E-2</v>
      </c>
    </row>
    <row r="2412" spans="3:10" x14ac:dyDescent="0.25">
      <c r="C2412" s="82">
        <v>1.2837133143974224E-2</v>
      </c>
      <c r="D2412" s="89">
        <v>1.6290837604726587E-2</v>
      </c>
      <c r="E2412" s="89">
        <v>1.866585174814522E-2</v>
      </c>
      <c r="F2412" s="89">
        <v>2.0226271018427784E-2</v>
      </c>
      <c r="G2412" s="90">
        <v>2.1315770024888814E-2</v>
      </c>
      <c r="H2412" s="90">
        <v>2.2072715175078528E-2</v>
      </c>
      <c r="I2412" s="90">
        <v>2.2719269504918635E-2</v>
      </c>
      <c r="J2412" s="90">
        <v>2.3273125208659422E-2</v>
      </c>
    </row>
    <row r="2413" spans="3:10" x14ac:dyDescent="0.25">
      <c r="C2413" s="82">
        <v>3.3530175901565512E-2</v>
      </c>
      <c r="D2413" s="89">
        <v>3.9830112694242706E-2</v>
      </c>
      <c r="E2413" s="89">
        <v>4.2891158570277609E-2</v>
      </c>
      <c r="F2413" s="89">
        <v>4.3645050026212502E-2</v>
      </c>
      <c r="G2413" s="90">
        <v>4.302166684483083E-2</v>
      </c>
      <c r="H2413" s="90">
        <v>4.1415711282122902E-2</v>
      </c>
      <c r="I2413" s="90">
        <v>3.9335579557377563E-2</v>
      </c>
      <c r="J2413" s="90">
        <v>3.6877156943706468E-2</v>
      </c>
    </row>
    <row r="2414" spans="3:10" x14ac:dyDescent="0.25">
      <c r="C2414" s="82">
        <v>2.034967922964992E-2</v>
      </c>
      <c r="D2414" s="89">
        <v>2.3241061842091314E-2</v>
      </c>
      <c r="E2414" s="89">
        <v>2.5063993897144931E-2</v>
      </c>
      <c r="F2414" s="89">
        <v>2.6297275339857814E-2</v>
      </c>
      <c r="G2414" s="90">
        <v>2.730764233024419E-2</v>
      </c>
      <c r="H2414" s="90">
        <v>2.8161117300412822E-2</v>
      </c>
      <c r="I2414" s="90">
        <v>2.9050972569460487E-2</v>
      </c>
      <c r="J2414" s="90">
        <v>2.9931089011220179E-2</v>
      </c>
    </row>
    <row r="2415" spans="3:10" x14ac:dyDescent="0.25">
      <c r="C2415" s="82">
        <v>4.3304074051663663E-3</v>
      </c>
      <c r="D2415" s="89">
        <v>8.0610576393246886E-3</v>
      </c>
      <c r="E2415" s="89">
        <v>1.209116587241213E-2</v>
      </c>
      <c r="F2415" s="89">
        <v>1.5822588647840845E-2</v>
      </c>
      <c r="G2415" s="90">
        <v>1.9038042514372397E-2</v>
      </c>
      <c r="H2415" s="90">
        <v>2.1658064658127005E-2</v>
      </c>
      <c r="I2415" s="90">
        <v>2.38554827777058E-2</v>
      </c>
      <c r="J2415" s="90">
        <v>2.5677945671080667E-2</v>
      </c>
    </row>
    <row r="2416" spans="3:10" x14ac:dyDescent="0.25">
      <c r="C2416" s="82">
        <v>6.9337933592716668E-3</v>
      </c>
      <c r="D2416" s="89">
        <v>8.6901239774535427E-3</v>
      </c>
      <c r="E2416" s="89">
        <v>1.0186004987446562E-2</v>
      </c>
      <c r="F2416" s="89">
        <v>1.1441392599810748E-2</v>
      </c>
      <c r="G2416" s="90">
        <v>1.2519727943373391E-2</v>
      </c>
      <c r="H2416" s="90">
        <v>1.3422757856957538E-2</v>
      </c>
      <c r="I2416" s="90">
        <v>1.4256495212656241E-2</v>
      </c>
      <c r="J2416" s="90">
        <v>1.5038248293924316E-2</v>
      </c>
    </row>
    <row r="2417" spans="3:10" x14ac:dyDescent="0.25">
      <c r="C2417" s="82">
        <v>5.7821488408621802E-3</v>
      </c>
      <c r="D2417" s="89">
        <v>9.5473676924169356E-3</v>
      </c>
      <c r="E2417" s="89">
        <v>1.3122926209077294E-2</v>
      </c>
      <c r="F2417" s="89">
        <v>1.6029183391705056E-2</v>
      </c>
      <c r="G2417" s="90">
        <v>1.8153468791041946E-2</v>
      </c>
      <c r="H2417" s="90">
        <v>1.9467739864048293E-2</v>
      </c>
      <c r="I2417" s="90">
        <v>2.0155429379815133E-2</v>
      </c>
      <c r="J2417" s="90">
        <v>2.0283911879262387E-2</v>
      </c>
    </row>
    <row r="2418" spans="3:10" x14ac:dyDescent="0.25">
      <c r="C2418" s="82">
        <v>2.2640828389405586E-2</v>
      </c>
      <c r="D2418" s="89">
        <v>2.984374688279428E-2</v>
      </c>
      <c r="E2418" s="89">
        <v>3.4903320971181685E-2</v>
      </c>
      <c r="F2418" s="89">
        <v>3.8193856763000793E-2</v>
      </c>
      <c r="G2418" s="90">
        <v>4.0401122936421285E-2</v>
      </c>
      <c r="H2418" s="90">
        <v>4.1849889749749666E-2</v>
      </c>
      <c r="I2418" s="90">
        <v>4.2991412364312649E-2</v>
      </c>
      <c r="J2418" s="90">
        <v>4.3843616832368787E-2</v>
      </c>
    </row>
    <row r="2419" spans="3:10" x14ac:dyDescent="0.25">
      <c r="C2419" s="82">
        <v>4.023157926056618E-3</v>
      </c>
      <c r="D2419" s="89">
        <v>7.3610918210178337E-3</v>
      </c>
      <c r="E2419" s="89">
        <v>1.1289827453249255E-2</v>
      </c>
      <c r="F2419" s="89">
        <v>1.5375310345161215E-2</v>
      </c>
      <c r="G2419" s="90">
        <v>1.9340922289735767E-2</v>
      </c>
      <c r="H2419" s="90">
        <v>2.294767549550002E-2</v>
      </c>
      <c r="I2419" s="90">
        <v>2.6211873803025938E-2</v>
      </c>
      <c r="J2419" s="90">
        <v>2.905009767135654E-2</v>
      </c>
    </row>
    <row r="2420" spans="3:10" x14ac:dyDescent="0.25">
      <c r="C2420" s="82">
        <v>1.9831006151767305E-2</v>
      </c>
      <c r="D2420" s="89">
        <v>2.5068392642521871E-2</v>
      </c>
      <c r="E2420" s="89">
        <v>2.9251858745125633E-2</v>
      </c>
      <c r="F2420" s="89">
        <v>3.2632105340498291E-2</v>
      </c>
      <c r="G2420" s="90">
        <v>3.5595926530837971E-2</v>
      </c>
      <c r="H2420" s="90">
        <v>3.8279918745076802E-2</v>
      </c>
      <c r="I2420" s="90">
        <v>4.1023851128357061E-2</v>
      </c>
      <c r="J2420" s="90">
        <v>4.3827402535671509E-2</v>
      </c>
    </row>
    <row r="2421" spans="3:10" x14ac:dyDescent="0.25">
      <c r="C2421" s="82">
        <v>5.065436057266906E-3</v>
      </c>
      <c r="D2421" s="89">
        <v>7.6838550472283799E-3</v>
      </c>
      <c r="E2421" s="89">
        <v>1.022704397436899E-2</v>
      </c>
      <c r="F2421" s="89">
        <v>1.2509150061603651E-2</v>
      </c>
      <c r="G2421" s="90">
        <v>1.4496868880140939E-2</v>
      </c>
      <c r="H2421" s="90">
        <v>1.614730102126808E-2</v>
      </c>
      <c r="I2421" s="90">
        <v>1.7564820561303235E-2</v>
      </c>
      <c r="J2421" s="90">
        <v>1.8758508832751319E-2</v>
      </c>
    </row>
    <row r="2422" spans="3:10" x14ac:dyDescent="0.25">
      <c r="C2422" s="82">
        <v>8.3225986478287391E-3</v>
      </c>
      <c r="D2422" s="89">
        <v>1.0485843171280689E-2</v>
      </c>
      <c r="E2422" s="89">
        <v>1.2031009704596645E-2</v>
      </c>
      <c r="F2422" s="89">
        <v>1.3107727214163912E-2</v>
      </c>
      <c r="G2422" s="90">
        <v>1.3922226079114888E-2</v>
      </c>
      <c r="H2422" s="90">
        <v>1.4564640311866016E-2</v>
      </c>
      <c r="I2422" s="90">
        <v>1.5192794230393649E-2</v>
      </c>
      <c r="J2422" s="90">
        <v>1.5835063091420961E-2</v>
      </c>
    </row>
    <row r="2423" spans="3:10" x14ac:dyDescent="0.25">
      <c r="C2423" s="82">
        <v>1.646129812171044E-2</v>
      </c>
      <c r="D2423" s="89">
        <v>2.1208133900073953E-2</v>
      </c>
      <c r="E2423" s="89">
        <v>2.4416524211122895E-2</v>
      </c>
      <c r="F2423" s="89">
        <v>2.6282031363538461E-2</v>
      </c>
      <c r="G2423" s="90">
        <v>2.7222628537266657E-2</v>
      </c>
      <c r="H2423" s="90">
        <v>2.7457547310493571E-2</v>
      </c>
      <c r="I2423" s="90">
        <v>2.73273706424755E-2</v>
      </c>
      <c r="J2423" s="90">
        <v>2.6905890008670795E-2</v>
      </c>
    </row>
    <row r="2424" spans="3:10" x14ac:dyDescent="0.25">
      <c r="C2424" s="82">
        <v>3.7299396858117645E-2</v>
      </c>
      <c r="D2424" s="89">
        <v>3.7300250189596318E-2</v>
      </c>
      <c r="E2424" s="89">
        <v>3.6341762360231823E-2</v>
      </c>
      <c r="F2424" s="89">
        <v>3.5167844250877232E-2</v>
      </c>
      <c r="G2424" s="90">
        <v>3.4128124530083209E-2</v>
      </c>
      <c r="H2424" s="90">
        <v>3.3162942218310613E-2</v>
      </c>
      <c r="I2424" s="90">
        <v>3.2405913920530383E-2</v>
      </c>
      <c r="J2424" s="90">
        <v>3.1740828934002506E-2</v>
      </c>
    </row>
    <row r="2425" spans="3:10" x14ac:dyDescent="0.25">
      <c r="C2425" s="82">
        <v>6.2755774939971367E-3</v>
      </c>
      <c r="D2425" s="89">
        <v>9.9065862636462457E-3</v>
      </c>
      <c r="E2425" s="89">
        <v>1.3193263375359782E-2</v>
      </c>
      <c r="F2425" s="89">
        <v>1.5775824423189106E-2</v>
      </c>
      <c r="G2425" s="90">
        <v>1.7636921633835741E-2</v>
      </c>
      <c r="H2425" s="90">
        <v>1.8804281612208516E-2</v>
      </c>
      <c r="I2425" s="90">
        <v>1.9480257725657372E-2</v>
      </c>
      <c r="J2425" s="90">
        <v>1.9733835896068211E-2</v>
      </c>
    </row>
    <row r="2426" spans="3:10" x14ac:dyDescent="0.25">
      <c r="C2426" s="82">
        <v>3.6787901729022077E-3</v>
      </c>
      <c r="D2426" s="89">
        <v>6.9064352249482291E-3</v>
      </c>
      <c r="E2426" s="89">
        <v>1.0505360048093019E-2</v>
      </c>
      <c r="F2426" s="89">
        <v>1.3896741421311466E-2</v>
      </c>
      <c r="G2426" s="90">
        <v>1.6760452095558504E-2</v>
      </c>
      <c r="H2426" s="90">
        <v>1.8900896685134581E-2</v>
      </c>
      <c r="I2426" s="90">
        <v>2.0389103717842309E-2</v>
      </c>
      <c r="J2426" s="90">
        <v>2.1237979791041781E-2</v>
      </c>
    </row>
    <row r="2427" spans="3:10" x14ac:dyDescent="0.25">
      <c r="C2427" s="82">
        <v>3.5309855602148901E-2</v>
      </c>
      <c r="D2427" s="89">
        <v>3.6639235629618565E-2</v>
      </c>
      <c r="E2427" s="89">
        <v>3.6420643099959529E-2</v>
      </c>
      <c r="F2427" s="89">
        <v>3.5627853565457397E-2</v>
      </c>
      <c r="G2427" s="90">
        <v>3.4827033791647616E-2</v>
      </c>
      <c r="H2427" s="90">
        <v>3.4094123610179244E-2</v>
      </c>
      <c r="I2427" s="90">
        <v>3.3639350947164998E-2</v>
      </c>
      <c r="J2427" s="90">
        <v>3.3374570051062827E-2</v>
      </c>
    </row>
    <row r="2428" spans="3:10" x14ac:dyDescent="0.25">
      <c r="C2428" s="82">
        <v>1.3018154295392751E-2</v>
      </c>
      <c r="D2428" s="89">
        <v>1.4241639030203276E-2</v>
      </c>
      <c r="E2428" s="89">
        <v>1.4880141470738175E-2</v>
      </c>
      <c r="F2428" s="89">
        <v>1.5151033658413035E-2</v>
      </c>
      <c r="G2428" s="90">
        <v>1.5207750415247814E-2</v>
      </c>
      <c r="H2428" s="90">
        <v>1.5060687540057538E-2</v>
      </c>
      <c r="I2428" s="90">
        <v>1.4818380760333125E-2</v>
      </c>
      <c r="J2428" s="90">
        <v>1.4481796592115606E-2</v>
      </c>
    </row>
    <row r="2429" spans="3:10" x14ac:dyDescent="0.25">
      <c r="C2429" s="82">
        <v>5.6611115387111477E-3</v>
      </c>
      <c r="D2429" s="89">
        <v>9.7911884358421377E-3</v>
      </c>
      <c r="E2429" s="89">
        <v>1.4089722534087284E-2</v>
      </c>
      <c r="F2429" s="89">
        <v>1.7990215962939701E-2</v>
      </c>
      <c r="G2429" s="90">
        <v>2.1281073162270098E-2</v>
      </c>
      <c r="H2429" s="90">
        <v>2.3856409066855593E-2</v>
      </c>
      <c r="I2429" s="90">
        <v>2.5882688382081281E-2</v>
      </c>
      <c r="J2429" s="90">
        <v>2.7396073343756884E-2</v>
      </c>
    </row>
    <row r="2430" spans="3:10" x14ac:dyDescent="0.25">
      <c r="C2430" s="82">
        <v>5.5273239125591192E-3</v>
      </c>
      <c r="D2430" s="89">
        <v>8.8312564726742392E-3</v>
      </c>
      <c r="E2430" s="89">
        <v>1.2003259989379974E-2</v>
      </c>
      <c r="F2430" s="89">
        <v>1.4710269232129935E-2</v>
      </c>
      <c r="G2430" s="90">
        <v>1.6909931525740995E-2</v>
      </c>
      <c r="H2430" s="90">
        <v>1.8610214744830721E-2</v>
      </c>
      <c r="I2430" s="90">
        <v>1.9998285681265531E-2</v>
      </c>
      <c r="J2430" s="90">
        <v>2.1128643768644751E-2</v>
      </c>
    </row>
    <row r="2431" spans="3:10" x14ac:dyDescent="0.25">
      <c r="C2431" s="82">
        <v>1.7657970888162379E-2</v>
      </c>
      <c r="D2431" s="89">
        <v>2.2432841825677077E-2</v>
      </c>
      <c r="E2431" s="89">
        <v>2.5588910267413823E-2</v>
      </c>
      <c r="F2431" s="89">
        <v>2.742944460728907E-2</v>
      </c>
      <c r="G2431" s="90">
        <v>2.8414136128681371E-2</v>
      </c>
      <c r="H2431" s="90">
        <v>2.8750788746460674E-2</v>
      </c>
      <c r="I2431" s="90">
        <v>2.8762844256050774E-2</v>
      </c>
      <c r="J2431" s="90">
        <v>2.8501865862440676E-2</v>
      </c>
    </row>
    <row r="2432" spans="3:10" x14ac:dyDescent="0.25">
      <c r="C2432" s="82">
        <v>1.7212272249938189E-2</v>
      </c>
      <c r="D2432" s="89">
        <v>2.0000475608695483E-2</v>
      </c>
      <c r="E2432" s="89">
        <v>2.1548551637324248E-2</v>
      </c>
      <c r="F2432" s="89">
        <v>2.2236856166601471E-2</v>
      </c>
      <c r="G2432" s="90">
        <v>2.2430001150822911E-2</v>
      </c>
      <c r="H2432" s="90">
        <v>2.2261121039214411E-2</v>
      </c>
      <c r="I2432" s="90">
        <v>2.1959314915986187E-2</v>
      </c>
      <c r="J2432" s="90">
        <v>2.1547916454312459E-2</v>
      </c>
    </row>
    <row r="2433" spans="3:10" x14ac:dyDescent="0.25">
      <c r="C2433" s="82">
        <v>1.0522087633853244E-2</v>
      </c>
      <c r="D2433" s="89">
        <v>1.3022793413098801E-2</v>
      </c>
      <c r="E2433" s="89">
        <v>1.4978661083192875E-2</v>
      </c>
      <c r="F2433" s="89">
        <v>1.6528055563097572E-2</v>
      </c>
      <c r="G2433" s="90">
        <v>1.7859024988974355E-2</v>
      </c>
      <c r="H2433" s="90">
        <v>1.9034433896395253E-2</v>
      </c>
      <c r="I2433" s="90">
        <v>2.0230700901035122E-2</v>
      </c>
      <c r="J2433" s="90">
        <v>2.1472311459956407E-2</v>
      </c>
    </row>
    <row r="2434" spans="3:10" x14ac:dyDescent="0.25">
      <c r="C2434" s="82">
        <v>1.5995840560361355E-2</v>
      </c>
      <c r="D2434" s="89">
        <v>2.1020392997570594E-2</v>
      </c>
      <c r="E2434" s="89">
        <v>2.4539894594594089E-2</v>
      </c>
      <c r="F2434" s="89">
        <v>2.6721382035255602E-2</v>
      </c>
      <c r="G2434" s="90">
        <v>2.7977255786590896E-2</v>
      </c>
      <c r="H2434" s="90">
        <v>2.8514102695770271E-2</v>
      </c>
      <c r="I2434" s="90">
        <v>2.8660322087583325E-2</v>
      </c>
      <c r="J2434" s="90">
        <v>2.8470630697531727E-2</v>
      </c>
    </row>
    <row r="2435" spans="3:10" x14ac:dyDescent="0.25">
      <c r="C2435" s="82">
        <v>1.2249812402517702E-2</v>
      </c>
      <c r="D2435" s="89">
        <v>1.8656815943444149E-2</v>
      </c>
      <c r="E2435" s="89">
        <v>2.4386436243299649E-2</v>
      </c>
      <c r="F2435" s="89">
        <v>2.8918632742254081E-2</v>
      </c>
      <c r="G2435" s="90">
        <v>3.2239291866230028E-2</v>
      </c>
      <c r="H2435" s="90">
        <v>3.4343543503980847E-2</v>
      </c>
      <c r="I2435" s="90">
        <v>3.5523105856061402E-2</v>
      </c>
      <c r="J2435" s="90">
        <v>3.5830951395396021E-2</v>
      </c>
    </row>
    <row r="2436" spans="3:10" x14ac:dyDescent="0.25">
      <c r="C2436" s="82">
        <v>7.7660951781048683E-3</v>
      </c>
      <c r="D2436" s="89">
        <v>1.0962063630462163E-2</v>
      </c>
      <c r="E2436" s="89">
        <v>1.3625358216480459E-2</v>
      </c>
      <c r="F2436" s="89">
        <v>1.569991613384069E-2</v>
      </c>
      <c r="G2436" s="90">
        <v>1.7335267764456205E-2</v>
      </c>
      <c r="H2436" s="90">
        <v>1.8618702981087965E-2</v>
      </c>
      <c r="I2436" s="90">
        <v>1.9753514442326852E-2</v>
      </c>
      <c r="J2436" s="90">
        <v>2.0785193816562318E-2</v>
      </c>
    </row>
    <row r="2437" spans="3:10" x14ac:dyDescent="0.25">
      <c r="C2437" s="82">
        <v>1.5322233801364384E-2</v>
      </c>
      <c r="D2437" s="89">
        <v>1.7165438461500589E-2</v>
      </c>
      <c r="E2437" s="89">
        <v>1.866926843747118E-2</v>
      </c>
      <c r="F2437" s="89">
        <v>2.0010605950574634E-2</v>
      </c>
      <c r="G2437" s="90">
        <v>2.1342324160918736E-2</v>
      </c>
      <c r="H2437" s="90">
        <v>2.2667087182516667E-2</v>
      </c>
      <c r="I2437" s="90">
        <v>2.4148524766500201E-2</v>
      </c>
      <c r="J2437" s="90">
        <v>2.5793886464249693E-2</v>
      </c>
    </row>
    <row r="2438" spans="3:10" x14ac:dyDescent="0.25">
      <c r="C2438" s="82">
        <v>1.0267612206241467E-2</v>
      </c>
      <c r="D2438" s="89">
        <v>1.1952955675709205E-2</v>
      </c>
      <c r="E2438" s="89">
        <v>1.3020726083339778E-2</v>
      </c>
      <c r="F2438" s="89">
        <v>1.3657506614649267E-2</v>
      </c>
      <c r="G2438" s="90">
        <v>1.4041310927411012E-2</v>
      </c>
      <c r="H2438" s="90">
        <v>1.4224095446099707E-2</v>
      </c>
      <c r="I2438" s="90">
        <v>1.4337404157790494E-2</v>
      </c>
      <c r="J2438" s="90">
        <v>1.4397812649443576E-2</v>
      </c>
    </row>
    <row r="2439" spans="3:10" x14ac:dyDescent="0.25">
      <c r="C2439" s="82">
        <v>1.4425717157495114E-3</v>
      </c>
      <c r="D2439" s="89">
        <v>2.9878904058391119E-3</v>
      </c>
      <c r="E2439" s="89">
        <v>4.9412515028695436E-3</v>
      </c>
      <c r="F2439" s="89">
        <v>7.0326914640688916E-3</v>
      </c>
      <c r="G2439" s="90">
        <v>9.0648475946957085E-3</v>
      </c>
      <c r="H2439" s="90">
        <v>1.0888218544586593E-2</v>
      </c>
      <c r="I2439" s="90">
        <v>1.2504383722801979E-2</v>
      </c>
      <c r="J2439" s="90">
        <v>1.3892125893291751E-2</v>
      </c>
    </row>
    <row r="2440" spans="3:10" x14ac:dyDescent="0.25">
      <c r="C2440" s="82">
        <v>1.939828078028694E-2</v>
      </c>
      <c r="D2440" s="89">
        <v>2.110006926264512E-2</v>
      </c>
      <c r="E2440" s="89">
        <v>2.1651717949782955E-2</v>
      </c>
      <c r="F2440" s="89">
        <v>2.1531520386028766E-2</v>
      </c>
      <c r="G2440" s="90">
        <v>2.1075392750544254E-2</v>
      </c>
      <c r="H2440" s="90">
        <v>2.0361582746152736E-2</v>
      </c>
      <c r="I2440" s="90">
        <v>1.956340722057779E-2</v>
      </c>
      <c r="J2440" s="90">
        <v>1.8683541488438316E-2</v>
      </c>
    </row>
    <row r="2441" spans="3:10" x14ac:dyDescent="0.25">
      <c r="C2441" s="82">
        <v>1.569774577202105E-2</v>
      </c>
      <c r="D2441" s="89">
        <v>1.8133336747451108E-2</v>
      </c>
      <c r="E2441" s="89">
        <v>1.9548554581690036E-2</v>
      </c>
      <c r="F2441" s="89">
        <v>2.024677075162019E-2</v>
      </c>
      <c r="G2441" s="90">
        <v>2.0509586229567632E-2</v>
      </c>
      <c r="H2441" s="90">
        <v>2.0424117497496057E-2</v>
      </c>
      <c r="I2441" s="90">
        <v>2.0186463793453433E-2</v>
      </c>
      <c r="J2441" s="90">
        <v>1.9822270412349571E-2</v>
      </c>
    </row>
    <row r="2442" spans="3:10" x14ac:dyDescent="0.25">
      <c r="C2442" s="82">
        <v>9.839952341915318E-3</v>
      </c>
      <c r="D2442" s="89">
        <v>1.1849804737674668E-2</v>
      </c>
      <c r="E2442" s="89">
        <v>1.3462697913472528E-2</v>
      </c>
      <c r="F2442" s="89">
        <v>1.4791906399981725E-2</v>
      </c>
      <c r="G2442" s="90">
        <v>1.5953920735343768E-2</v>
      </c>
      <c r="H2442" s="90">
        <v>1.6944106893949828E-2</v>
      </c>
      <c r="I2442" s="90">
        <v>1.7864553703748551E-2</v>
      </c>
      <c r="J2442" s="90">
        <v>1.8692596727315131E-2</v>
      </c>
    </row>
    <row r="2443" spans="3:10" x14ac:dyDescent="0.25">
      <c r="C2443" s="82">
        <v>1.1958987267505661E-2</v>
      </c>
      <c r="D2443" s="89">
        <v>1.5890590709160643E-2</v>
      </c>
      <c r="E2443" s="89">
        <v>1.9161887121127281E-2</v>
      </c>
      <c r="F2443" s="89">
        <v>2.1747605615852331E-2</v>
      </c>
      <c r="G2443" s="90">
        <v>2.3799863500216876E-2</v>
      </c>
      <c r="H2443" s="90">
        <v>2.5369382267188424E-2</v>
      </c>
      <c r="I2443" s="90">
        <v>2.6682822714934322E-2</v>
      </c>
      <c r="J2443" s="90">
        <v>2.7767516797158807E-2</v>
      </c>
    </row>
    <row r="2444" spans="3:10" x14ac:dyDescent="0.25">
      <c r="C2444" s="82">
        <v>4.6355647555824161E-3</v>
      </c>
      <c r="D2444" s="89">
        <v>7.3687731434638791E-3</v>
      </c>
      <c r="E2444" s="89">
        <v>9.9108771376078871E-3</v>
      </c>
      <c r="F2444" s="89">
        <v>1.1982044625253197E-2</v>
      </c>
      <c r="G2444" s="90">
        <v>1.3550088375859679E-2</v>
      </c>
      <c r="H2444" s="90">
        <v>1.4623797637919787E-2</v>
      </c>
      <c r="I2444" s="90">
        <v>1.5359282301818683E-2</v>
      </c>
      <c r="J2444" s="90">
        <v>1.5820283248537848E-2</v>
      </c>
    </row>
    <row r="2445" spans="3:10" x14ac:dyDescent="0.25">
      <c r="C2445" s="82">
        <v>4.1203454928123084E-3</v>
      </c>
      <c r="D2445" s="89">
        <v>6.4657525787671305E-3</v>
      </c>
      <c r="E2445" s="89">
        <v>8.8382794137503041E-3</v>
      </c>
      <c r="F2445" s="89">
        <v>1.1041886618513878E-2</v>
      </c>
      <c r="G2445" s="90">
        <v>1.3027430238483092E-2</v>
      </c>
      <c r="H2445" s="90">
        <v>1.4755627168679418E-2</v>
      </c>
      <c r="I2445" s="90">
        <v>1.6332124436393987E-2</v>
      </c>
      <c r="J2445" s="90">
        <v>1.7778947412013236E-2</v>
      </c>
    </row>
    <row r="2446" spans="3:10" x14ac:dyDescent="0.25">
      <c r="C2446" s="82">
        <v>6.0457030423377673E-3</v>
      </c>
      <c r="D2446" s="89">
        <v>1.0194844269237037E-2</v>
      </c>
      <c r="E2446" s="89">
        <v>1.4395764623606555E-2</v>
      </c>
      <c r="F2446" s="89">
        <v>1.8121267654647402E-2</v>
      </c>
      <c r="G2446" s="90">
        <v>2.1195873858955768E-2</v>
      </c>
      <c r="H2446" s="90">
        <v>2.3528161418783458E-2</v>
      </c>
      <c r="I2446" s="90">
        <v>2.5280660187325516E-2</v>
      </c>
      <c r="J2446" s="90">
        <v>2.6479669693572312E-2</v>
      </c>
    </row>
    <row r="2447" spans="3:10" x14ac:dyDescent="0.25">
      <c r="C2447" s="82">
        <v>1.274715387939796E-2</v>
      </c>
      <c r="D2447" s="89">
        <v>1.7356171650445597E-2</v>
      </c>
      <c r="E2447" s="89">
        <v>2.0939754794091586E-2</v>
      </c>
      <c r="F2447" s="89">
        <v>2.3472610675902415E-2</v>
      </c>
      <c r="G2447" s="90">
        <v>2.5179667971860786E-2</v>
      </c>
      <c r="H2447" s="90">
        <v>2.6158290370021955E-2</v>
      </c>
      <c r="I2447" s="90">
        <v>2.6661774509581973E-2</v>
      </c>
      <c r="J2447" s="90">
        <v>2.6725798265864832E-2</v>
      </c>
    </row>
    <row r="2448" spans="3:10" x14ac:dyDescent="0.25">
      <c r="C2448" s="82">
        <v>3.3102254068834047E-2</v>
      </c>
      <c r="D2448" s="89">
        <v>3.3738178457575943E-2</v>
      </c>
      <c r="E2448" s="89">
        <v>3.2948232509424559E-2</v>
      </c>
      <c r="F2448" s="89">
        <v>3.1603333858536427E-2</v>
      </c>
      <c r="G2448" s="90">
        <v>3.0194384670506551E-2</v>
      </c>
      <c r="H2448" s="90">
        <v>2.878695308457967E-2</v>
      </c>
      <c r="I2448" s="90">
        <v>2.7568798407361563E-2</v>
      </c>
      <c r="J2448" s="90">
        <v>2.6478813875007508E-2</v>
      </c>
    </row>
    <row r="2449" spans="3:10" x14ac:dyDescent="0.25">
      <c r="C2449" s="82">
        <v>3.2220173509020246E-3</v>
      </c>
      <c r="D2449" s="89">
        <v>5.4307997697848227E-3</v>
      </c>
      <c r="E2449" s="89">
        <v>7.7955186544545335E-3</v>
      </c>
      <c r="F2449" s="89">
        <v>1.0066613026845932E-2</v>
      </c>
      <c r="G2449" s="90">
        <v>1.2128491156669835E-2</v>
      </c>
      <c r="H2449" s="90">
        <v>1.3885785802877202E-2</v>
      </c>
      <c r="I2449" s="90">
        <v>1.5391277030237667E-2</v>
      </c>
      <c r="J2449" s="90">
        <v>1.6632890849565429E-2</v>
      </c>
    </row>
    <row r="2450" spans="3:10" x14ac:dyDescent="0.25">
      <c r="C2450" s="82">
        <v>8.8569227448786984E-3</v>
      </c>
      <c r="D2450" s="89">
        <v>1.4454476607901902E-2</v>
      </c>
      <c r="E2450" s="89">
        <v>1.9447671794023978E-2</v>
      </c>
      <c r="F2450" s="89">
        <v>2.3200293566566329E-2</v>
      </c>
      <c r="G2450" s="90">
        <v>2.5718541119402513E-2</v>
      </c>
      <c r="H2450" s="90">
        <v>2.7118247828428404E-2</v>
      </c>
      <c r="I2450" s="90">
        <v>2.7756459073454261E-2</v>
      </c>
      <c r="J2450" s="90">
        <v>2.7772882615719176E-2</v>
      </c>
    </row>
    <row r="2451" spans="3:10" x14ac:dyDescent="0.25">
      <c r="C2451" s="82">
        <v>1.3602107283517335E-2</v>
      </c>
      <c r="D2451" s="89">
        <v>2.0046274588763527E-2</v>
      </c>
      <c r="E2451" s="89">
        <v>2.5664326153486881E-2</v>
      </c>
      <c r="F2451" s="89">
        <v>3.0157375319724122E-2</v>
      </c>
      <c r="G2451" s="90">
        <v>3.3686564706353589E-2</v>
      </c>
      <c r="H2451" s="90">
        <v>3.6334302143494042E-2</v>
      </c>
      <c r="I2451" s="90">
        <v>3.8422159636359053E-2</v>
      </c>
      <c r="J2451" s="90">
        <v>3.9965154305454151E-2</v>
      </c>
    </row>
    <row r="2452" spans="3:10" x14ac:dyDescent="0.25">
      <c r="C2452" s="82">
        <v>2.2912370947636655E-2</v>
      </c>
      <c r="D2452" s="89">
        <v>2.6477875529477526E-2</v>
      </c>
      <c r="E2452" s="89">
        <v>2.8649810830122496E-2</v>
      </c>
      <c r="F2452" s="89">
        <v>2.9924172207429264E-2</v>
      </c>
      <c r="G2452" s="90">
        <v>3.0731037573201073E-2</v>
      </c>
      <c r="H2452" s="90">
        <v>3.1188781136569865E-2</v>
      </c>
      <c r="I2452" s="90">
        <v>3.1561715045342505E-2</v>
      </c>
      <c r="J2452" s="90">
        <v>3.1838045249898507E-2</v>
      </c>
    </row>
    <row r="2453" spans="3:10" x14ac:dyDescent="0.25">
      <c r="C2453" s="82">
        <v>2.5388458533792454E-2</v>
      </c>
      <c r="D2453" s="89">
        <v>2.7416189766516781E-2</v>
      </c>
      <c r="E2453" s="89">
        <v>2.8211221185032085E-2</v>
      </c>
      <c r="F2453" s="89">
        <v>2.8432955085178443E-2</v>
      </c>
      <c r="G2453" s="90">
        <v>2.8498470021180208E-2</v>
      </c>
      <c r="H2453" s="90">
        <v>2.8456525763053124E-2</v>
      </c>
      <c r="I2453" s="90">
        <v>2.8473277737798949E-2</v>
      </c>
      <c r="J2453" s="90">
        <v>2.8469967532888475E-2</v>
      </c>
    </row>
    <row r="2454" spans="3:10" x14ac:dyDescent="0.25">
      <c r="C2454" s="82">
        <v>2.926529270091812E-3</v>
      </c>
      <c r="D2454" s="89">
        <v>5.7491318353517402E-3</v>
      </c>
      <c r="E2454" s="89">
        <v>9.0186563819788703E-3</v>
      </c>
      <c r="F2454" s="89">
        <v>1.2212224803432594E-2</v>
      </c>
      <c r="G2454" s="90">
        <v>1.5038446531411504E-2</v>
      </c>
      <c r="H2454" s="90">
        <v>1.7325806773990819E-2</v>
      </c>
      <c r="I2454" s="90">
        <v>1.9142104650474421E-2</v>
      </c>
      <c r="J2454" s="90">
        <v>2.0493051760415555E-2</v>
      </c>
    </row>
    <row r="2455" spans="3:10" x14ac:dyDescent="0.25">
      <c r="C2455" s="82">
        <v>2.23756010169706E-2</v>
      </c>
      <c r="D2455" s="89">
        <v>3.5081747799536003E-2</v>
      </c>
      <c r="E2455" s="89">
        <v>4.5973561250213985E-2</v>
      </c>
      <c r="F2455" s="89">
        <v>5.3951444814592589E-2</v>
      </c>
      <c r="G2455" s="90">
        <v>5.9262172743463286E-2</v>
      </c>
      <c r="H2455" s="90">
        <v>6.2238724737450464E-2</v>
      </c>
      <c r="I2455" s="90">
        <v>6.3656779162799007E-2</v>
      </c>
      <c r="J2455" s="90">
        <v>6.3727015681564067E-2</v>
      </c>
    </row>
    <row r="2456" spans="3:10" x14ac:dyDescent="0.25">
      <c r="C2456" s="82">
        <v>5.1127764459323183E-2</v>
      </c>
      <c r="D2456" s="89">
        <v>4.7739160937858155E-2</v>
      </c>
      <c r="E2456" s="89">
        <v>4.4565908794338131E-2</v>
      </c>
      <c r="F2456" s="89">
        <v>4.2024614458885792E-2</v>
      </c>
      <c r="G2456" s="90">
        <v>4.0161312952160806E-2</v>
      </c>
      <c r="H2456" s="90">
        <v>3.8657193804185336E-2</v>
      </c>
      <c r="I2456" s="90">
        <v>3.750850821020249E-2</v>
      </c>
      <c r="J2456" s="90">
        <v>3.6477623796173614E-2</v>
      </c>
    </row>
    <row r="2457" spans="3:10" x14ac:dyDescent="0.25">
      <c r="C2457" s="82">
        <v>5.9409739598533497E-2</v>
      </c>
      <c r="D2457" s="89">
        <v>5.5882090325141867E-2</v>
      </c>
      <c r="E2457" s="89">
        <v>5.2187973150459178E-2</v>
      </c>
      <c r="F2457" s="89">
        <v>4.9044090270999333E-2</v>
      </c>
      <c r="G2457" s="90">
        <v>4.6642803315206913E-2</v>
      </c>
      <c r="H2457" s="90">
        <v>4.4691827762585089E-2</v>
      </c>
      <c r="I2457" s="90">
        <v>4.3229583243034678E-2</v>
      </c>
      <c r="J2457" s="90">
        <v>4.200162352828047E-2</v>
      </c>
    </row>
    <row r="2458" spans="3:10" x14ac:dyDescent="0.25">
      <c r="C2458" s="82">
        <v>1.3484558154493528E-2</v>
      </c>
      <c r="D2458" s="89">
        <v>1.7928590734375947E-2</v>
      </c>
      <c r="E2458" s="89">
        <v>2.1259590016542939E-2</v>
      </c>
      <c r="F2458" s="89">
        <v>2.3488350260732999E-2</v>
      </c>
      <c r="G2458" s="90">
        <v>2.4842143981849758E-2</v>
      </c>
      <c r="H2458" s="90">
        <v>2.5415143593220932E-2</v>
      </c>
      <c r="I2458" s="90">
        <v>2.5463053133919857E-2</v>
      </c>
      <c r="J2458" s="90">
        <v>2.5041079321243883E-2</v>
      </c>
    </row>
    <row r="2459" spans="3:10" x14ac:dyDescent="0.25">
      <c r="C2459" s="82">
        <v>7.5541962802018131E-3</v>
      </c>
      <c r="D2459" s="89">
        <v>1.098155253646241E-2</v>
      </c>
      <c r="E2459" s="89">
        <v>1.4373986281376183E-2</v>
      </c>
      <c r="F2459" s="89">
        <v>1.7551309785247885E-2</v>
      </c>
      <c r="G2459" s="90">
        <v>2.0474218876762897E-2</v>
      </c>
      <c r="H2459" s="90">
        <v>2.3053937747873267E-2</v>
      </c>
      <c r="I2459" s="90">
        <v>2.5397515731919975E-2</v>
      </c>
      <c r="J2459" s="90">
        <v>2.746969755259605E-2</v>
      </c>
    </row>
    <row r="2460" spans="3:10" x14ac:dyDescent="0.25">
      <c r="C2460" s="82">
        <v>1.8748620890036323E-2</v>
      </c>
      <c r="D2460" s="89">
        <v>2.005958474338175E-2</v>
      </c>
      <c r="E2460" s="89">
        <v>2.0976580719109988E-2</v>
      </c>
      <c r="F2460" s="89">
        <v>2.174170428196916E-2</v>
      </c>
      <c r="G2460" s="90">
        <v>2.2486194243073847E-2</v>
      </c>
      <c r="H2460" s="90">
        <v>2.3138274815246426E-2</v>
      </c>
      <c r="I2460" s="90">
        <v>2.3779387431207537E-2</v>
      </c>
      <c r="J2460" s="90">
        <v>2.4332280188511798E-2</v>
      </c>
    </row>
    <row r="2461" spans="3:10" x14ac:dyDescent="0.25">
      <c r="C2461" s="82">
        <v>9.3786479887318468E-3</v>
      </c>
      <c r="D2461" s="89">
        <v>1.2997927326479742E-2</v>
      </c>
      <c r="E2461" s="89">
        <v>1.6248853138846282E-2</v>
      </c>
      <c r="F2461" s="89">
        <v>1.8963295978600254E-2</v>
      </c>
      <c r="G2461" s="90">
        <v>2.114525742883433E-2</v>
      </c>
      <c r="H2461" s="90">
        <v>2.2758155727204129E-2</v>
      </c>
      <c r="I2461" s="90">
        <v>2.3974059003235019E-2</v>
      </c>
      <c r="J2461" s="90">
        <v>2.4829980039517106E-2</v>
      </c>
    </row>
    <row r="2462" spans="3:10" x14ac:dyDescent="0.25">
      <c r="C2462" s="82">
        <v>9.4476209151312524E-3</v>
      </c>
      <c r="D2462" s="89">
        <v>1.3407222958077456E-2</v>
      </c>
      <c r="E2462" s="89">
        <v>1.6965744982147094E-2</v>
      </c>
      <c r="F2462" s="89">
        <v>1.9960269250123005E-2</v>
      </c>
      <c r="G2462" s="90">
        <v>2.2425943409089478E-2</v>
      </c>
      <c r="H2462" s="90">
        <v>2.4330009085915493E-2</v>
      </c>
      <c r="I2462" s="90">
        <v>2.5827003865704388E-2</v>
      </c>
      <c r="J2462" s="90">
        <v>2.690241747837176E-2</v>
      </c>
    </row>
    <row r="2463" spans="3:10" x14ac:dyDescent="0.25">
      <c r="C2463" s="82">
        <v>1.7320849410688226E-2</v>
      </c>
      <c r="D2463" s="89">
        <v>1.8078332281668164E-2</v>
      </c>
      <c r="E2463" s="89">
        <v>1.8375499091045296E-2</v>
      </c>
      <c r="F2463" s="89">
        <v>1.8453037539666459E-2</v>
      </c>
      <c r="G2463" s="90">
        <v>1.8447948832396796E-2</v>
      </c>
      <c r="H2463" s="90">
        <v>1.8326947750594954E-2</v>
      </c>
      <c r="I2463" s="90">
        <v>1.8183123012686132E-2</v>
      </c>
      <c r="J2463" s="90">
        <v>1.7983240078687453E-2</v>
      </c>
    </row>
    <row r="2464" spans="3:10" x14ac:dyDescent="0.25">
      <c r="C2464" s="82">
        <v>8.000496920674352E-3</v>
      </c>
      <c r="D2464" s="89">
        <v>1.337022065137324E-2</v>
      </c>
      <c r="E2464" s="89">
        <v>1.8816475785692049E-2</v>
      </c>
      <c r="F2464" s="89">
        <v>2.3798592351215696E-2</v>
      </c>
      <c r="G2464" s="90">
        <v>2.8218142779379219E-2</v>
      </c>
      <c r="H2464" s="90">
        <v>3.2023884652600934E-2</v>
      </c>
      <c r="I2464" s="90">
        <v>3.5440969760375411E-2</v>
      </c>
      <c r="J2464" s="90">
        <v>3.8461012350689917E-2</v>
      </c>
    </row>
    <row r="2465" spans="3:10" x14ac:dyDescent="0.25">
      <c r="C2465" s="82">
        <v>1.3331512555853114E-2</v>
      </c>
      <c r="D2465" s="89">
        <v>1.533558424107178E-2</v>
      </c>
      <c r="E2465" s="89">
        <v>1.6909059071308907E-2</v>
      </c>
      <c r="F2465" s="89">
        <v>1.8215379974879538E-2</v>
      </c>
      <c r="G2465" s="90">
        <v>1.9377292652568143E-2</v>
      </c>
      <c r="H2465" s="90">
        <v>2.0356721238905206E-2</v>
      </c>
      <c r="I2465" s="90">
        <v>2.1245236600277235E-2</v>
      </c>
      <c r="J2465" s="90">
        <v>2.1988527993450805E-2</v>
      </c>
    </row>
    <row r="2466" spans="3:10" x14ac:dyDescent="0.25">
      <c r="C2466" s="82">
        <v>2.334391723779999E-2</v>
      </c>
      <c r="D2466" s="89">
        <v>3.0013199934390191E-2</v>
      </c>
      <c r="E2466" s="89">
        <v>3.4413748616942116E-2</v>
      </c>
      <c r="F2466" s="89">
        <v>3.6967697482666463E-2</v>
      </c>
      <c r="G2466" s="90">
        <v>3.8351032549330734E-2</v>
      </c>
      <c r="H2466" s="90">
        <v>3.8884555150665571E-2</v>
      </c>
      <c r="I2466" s="90">
        <v>3.9015952597945505E-2</v>
      </c>
      <c r="J2466" s="90">
        <v>3.8801113819951154E-2</v>
      </c>
    </row>
    <row r="2467" spans="3:10" x14ac:dyDescent="0.25">
      <c r="C2467" s="82">
        <v>4.3927559070494606E-3</v>
      </c>
      <c r="D2467" s="89">
        <v>6.4320426895035625E-3</v>
      </c>
      <c r="E2467" s="89">
        <v>8.2698948803275139E-3</v>
      </c>
      <c r="F2467" s="89">
        <v>9.7806153846559836E-3</v>
      </c>
      <c r="G2467" s="90">
        <v>1.0970575278584603E-2</v>
      </c>
      <c r="H2467" s="90">
        <v>1.183892161315701E-2</v>
      </c>
      <c r="I2467" s="90">
        <v>1.2491485518934017E-2</v>
      </c>
      <c r="J2467" s="90">
        <v>1.2959327507163089E-2</v>
      </c>
    </row>
    <row r="2468" spans="3:10" x14ac:dyDescent="0.25">
      <c r="C2468" s="82">
        <v>1.6575339357967414E-3</v>
      </c>
      <c r="D2468" s="89">
        <v>3.3188377551458155E-3</v>
      </c>
      <c r="E2468" s="89">
        <v>5.2555314570504452E-3</v>
      </c>
      <c r="F2468" s="89">
        <v>7.1382409930030311E-3</v>
      </c>
      <c r="G2468" s="90">
        <v>8.7784815799566377E-3</v>
      </c>
      <c r="H2468" s="90">
        <v>1.0069818105915774E-2</v>
      </c>
      <c r="I2468" s="90">
        <v>1.105694766265774E-2</v>
      </c>
      <c r="J2468" s="90">
        <v>1.1757990913476978E-2</v>
      </c>
    </row>
    <row r="2469" spans="3:10" x14ac:dyDescent="0.25">
      <c r="C2469" s="82">
        <v>7.2455218989548173E-3</v>
      </c>
      <c r="D2469" s="89">
        <v>1.0671824703175995E-2</v>
      </c>
      <c r="E2469" s="89">
        <v>1.382601388280311E-2</v>
      </c>
      <c r="F2469" s="89">
        <v>1.6510574157772993E-2</v>
      </c>
      <c r="G2469" s="90">
        <v>1.874543221561813E-2</v>
      </c>
      <c r="H2469" s="90">
        <v>2.0533864155725966E-2</v>
      </c>
      <c r="I2469" s="90">
        <v>2.2057230613482411E-2</v>
      </c>
      <c r="J2469" s="90">
        <v>2.3362064679261853E-2</v>
      </c>
    </row>
    <row r="2470" spans="3:10" x14ac:dyDescent="0.25">
      <c r="C2470" s="82">
        <v>3.1148102966966837E-3</v>
      </c>
      <c r="D2470" s="89">
        <v>5.2493224317710545E-3</v>
      </c>
      <c r="E2470" s="89">
        <v>7.5400731107931667E-3</v>
      </c>
      <c r="F2470" s="89">
        <v>9.7213831031075174E-3</v>
      </c>
      <c r="G2470" s="90">
        <v>1.166614045003066E-2</v>
      </c>
      <c r="H2470" s="90">
        <v>1.3291474833554872E-2</v>
      </c>
      <c r="I2470" s="90">
        <v>1.467885504656328E-2</v>
      </c>
      <c r="J2470" s="90">
        <v>1.5858652223895986E-2</v>
      </c>
    </row>
    <row r="2471" spans="3:10" x14ac:dyDescent="0.25">
      <c r="C2471" s="82">
        <v>1.2416341646537848E-2</v>
      </c>
      <c r="D2471" s="89">
        <v>1.4453186198080151E-2</v>
      </c>
      <c r="E2471" s="89">
        <v>1.6128972225793299E-2</v>
      </c>
      <c r="F2471" s="89">
        <v>1.7545715927500625E-2</v>
      </c>
      <c r="G2471" s="90">
        <v>1.8797367150860472E-2</v>
      </c>
      <c r="H2471" s="90">
        <v>1.9848682895386837E-2</v>
      </c>
      <c r="I2471" s="90">
        <v>2.0807889803434544E-2</v>
      </c>
      <c r="J2471" s="90">
        <v>2.1650473774886669E-2</v>
      </c>
    </row>
    <row r="2472" spans="3:10" x14ac:dyDescent="0.25">
      <c r="C2472" s="82">
        <v>1.0828256799453121E-2</v>
      </c>
      <c r="D2472" s="89">
        <v>1.6821372046176553E-2</v>
      </c>
      <c r="E2472" s="89">
        <v>2.2376543512653654E-2</v>
      </c>
      <c r="F2472" s="89">
        <v>2.7013590015145805E-2</v>
      </c>
      <c r="G2472" s="90">
        <v>3.0776634771699202E-2</v>
      </c>
      <c r="H2472" s="90">
        <v>3.3761813364112048E-2</v>
      </c>
      <c r="I2472" s="90">
        <v>3.6357569577539293E-2</v>
      </c>
      <c r="J2472" s="90">
        <v>3.8691437188173611E-2</v>
      </c>
    </row>
    <row r="2473" spans="3:10" x14ac:dyDescent="0.25">
      <c r="C2473" s="82">
        <v>1.3961605674423661E-2</v>
      </c>
      <c r="D2473" s="89">
        <v>2.1190723902829712E-2</v>
      </c>
      <c r="E2473" s="89">
        <v>2.7682979586745444E-2</v>
      </c>
      <c r="F2473" s="89">
        <v>3.2942669912309333E-2</v>
      </c>
      <c r="G2473" s="90">
        <v>3.7055897515056592E-2</v>
      </c>
      <c r="H2473" s="90">
        <v>4.0100171515168037E-2</v>
      </c>
      <c r="I2473" s="90">
        <v>4.2460878904048052E-2</v>
      </c>
      <c r="J2473" s="90">
        <v>4.4202479099405105E-2</v>
      </c>
    </row>
    <row r="2474" spans="3:10" x14ac:dyDescent="0.25">
      <c r="C2474" s="82">
        <v>3.8029140140007536E-2</v>
      </c>
      <c r="D2474" s="89">
        <v>3.9506462727694612E-2</v>
      </c>
      <c r="E2474" s="89">
        <v>3.9062026745526626E-2</v>
      </c>
      <c r="F2474" s="89">
        <v>3.7645120282057104E-2</v>
      </c>
      <c r="G2474" s="90">
        <v>3.5815916756319004E-2</v>
      </c>
      <c r="H2474" s="90">
        <v>3.3654066164977882E-2</v>
      </c>
      <c r="I2474" s="90">
        <v>3.1404194528963279E-2</v>
      </c>
      <c r="J2474" s="90">
        <v>2.9041430712311297E-2</v>
      </c>
    </row>
    <row r="2475" spans="3:10" x14ac:dyDescent="0.25">
      <c r="C2475" s="82">
        <v>2.4437185493632525E-3</v>
      </c>
      <c r="D2475" s="89">
        <v>4.2981388285796068E-3</v>
      </c>
      <c r="E2475" s="89">
        <v>6.3037053576743838E-3</v>
      </c>
      <c r="F2475" s="89">
        <v>8.1963347917059157E-3</v>
      </c>
      <c r="G2475" s="90">
        <v>9.8492916730571964E-3</v>
      </c>
      <c r="H2475" s="90">
        <v>1.1186059060840668E-2</v>
      </c>
      <c r="I2475" s="90">
        <v>1.2273830194286291E-2</v>
      </c>
      <c r="J2475" s="90">
        <v>1.3140138744303092E-2</v>
      </c>
    </row>
    <row r="2476" spans="3:10" x14ac:dyDescent="0.25">
      <c r="C2476" s="82">
        <v>5.4845683463721267E-3</v>
      </c>
      <c r="D2476" s="89">
        <v>8.3244985405879872E-3</v>
      </c>
      <c r="E2476" s="89">
        <v>1.1075479946975386E-2</v>
      </c>
      <c r="F2476" s="89">
        <v>1.349210968795647E-2</v>
      </c>
      <c r="G2476" s="90">
        <v>1.549127450898994E-2</v>
      </c>
      <c r="H2476" s="90">
        <v>1.6990887675567726E-2</v>
      </c>
      <c r="I2476" s="90">
        <v>1.8079598012190994E-2</v>
      </c>
      <c r="J2476" s="90">
        <v>1.8757051657813457E-2</v>
      </c>
    </row>
    <row r="2477" spans="3:10" x14ac:dyDescent="0.25">
      <c r="C2477" s="82">
        <v>3.8117282048358181E-2</v>
      </c>
      <c r="D2477" s="89">
        <v>3.0843792680922612E-2</v>
      </c>
      <c r="E2477" s="89">
        <v>2.6684518942793507E-2</v>
      </c>
      <c r="F2477" s="89">
        <v>2.4317712838651209E-2</v>
      </c>
      <c r="G2477" s="90">
        <v>2.3058213824209448E-2</v>
      </c>
      <c r="H2477" s="90">
        <v>2.241425531630422E-2</v>
      </c>
      <c r="I2477" s="90">
        <v>2.2263247082199331E-2</v>
      </c>
      <c r="J2477" s="90">
        <v>2.2433092882029333E-2</v>
      </c>
    </row>
    <row r="2478" spans="3:10" x14ac:dyDescent="0.25">
      <c r="C2478" s="82">
        <v>8.1341287530055598E-3</v>
      </c>
      <c r="D2478" s="89">
        <v>1.0909329457266383E-2</v>
      </c>
      <c r="E2478" s="89">
        <v>1.3196606194605245E-2</v>
      </c>
      <c r="F2478" s="89">
        <v>1.4951706246628326E-2</v>
      </c>
      <c r="G2478" s="90">
        <v>1.6279184934299026E-2</v>
      </c>
      <c r="H2478" s="90">
        <v>1.723284124354043E-2</v>
      </c>
      <c r="I2478" s="90">
        <v>1.7996548799219341E-2</v>
      </c>
      <c r="J2478" s="90">
        <v>1.8622740958509375E-2</v>
      </c>
    </row>
    <row r="2479" spans="3:10" x14ac:dyDescent="0.25">
      <c r="C2479" s="82">
        <v>1.2430846414161414E-2</v>
      </c>
      <c r="D2479" s="89">
        <v>1.6116933155159576E-2</v>
      </c>
      <c r="E2479" s="89">
        <v>1.8633070195572282E-2</v>
      </c>
      <c r="F2479" s="89">
        <v>2.0161782524523511E-2</v>
      </c>
      <c r="G2479" s="90">
        <v>2.1021035326516158E-2</v>
      </c>
      <c r="H2479" s="90">
        <v>2.1347686611604723E-2</v>
      </c>
      <c r="I2479" s="90">
        <v>2.1367549844189374E-2</v>
      </c>
      <c r="J2479" s="90">
        <v>2.1111531207880993E-2</v>
      </c>
    </row>
    <row r="2480" spans="3:10" x14ac:dyDescent="0.25">
      <c r="C2480" s="82">
        <v>6.1781411882591763E-3</v>
      </c>
      <c r="D2480" s="89">
        <v>1.0259657085257818E-2</v>
      </c>
      <c r="E2480" s="89">
        <v>1.4219862774561458E-2</v>
      </c>
      <c r="F2480" s="89">
        <v>1.7520954656611916E-2</v>
      </c>
      <c r="G2480" s="90">
        <v>2.0005456118235246E-2</v>
      </c>
      <c r="H2480" s="90">
        <v>2.1616435433443899E-2</v>
      </c>
      <c r="I2480" s="90">
        <v>2.2546592757362673E-2</v>
      </c>
      <c r="J2480" s="90">
        <v>2.287274811110232E-2</v>
      </c>
    </row>
    <row r="2481" spans="3:10" x14ac:dyDescent="0.25">
      <c r="C2481" s="82">
        <v>9.3580842247817132E-3</v>
      </c>
      <c r="D2481" s="89">
        <v>1.2835663433379748E-2</v>
      </c>
      <c r="E2481" s="89">
        <v>1.5790913516117382E-2</v>
      </c>
      <c r="F2481" s="89">
        <v>1.8173375772097058E-2</v>
      </c>
      <c r="G2481" s="90">
        <v>2.0088052314286304E-2</v>
      </c>
      <c r="H2481" s="90">
        <v>2.1545593382904363E-2</v>
      </c>
      <c r="I2481" s="90">
        <v>2.2699694465339315E-2</v>
      </c>
      <c r="J2481" s="90">
        <v>2.3540043354768933E-2</v>
      </c>
    </row>
    <row r="2482" spans="3:10" x14ac:dyDescent="0.25">
      <c r="C2482" s="82">
        <v>4.5170020443837944E-3</v>
      </c>
      <c r="D2482" s="89">
        <v>8.2646400250003995E-3</v>
      </c>
      <c r="E2482" s="89">
        <v>1.2268634294400151E-2</v>
      </c>
      <c r="F2482" s="89">
        <v>1.590764061691179E-2</v>
      </c>
      <c r="G2482" s="90">
        <v>1.893498087417083E-2</v>
      </c>
      <c r="H2482" s="90">
        <v>2.1256497341405167E-2</v>
      </c>
      <c r="I2482" s="90">
        <v>2.3046076435782506E-2</v>
      </c>
      <c r="J2482" s="90">
        <v>2.4363306605957126E-2</v>
      </c>
    </row>
    <row r="2483" spans="3:10" x14ac:dyDescent="0.25">
      <c r="C2483" s="82">
        <v>8.8168054323653471E-3</v>
      </c>
      <c r="D2483" s="89">
        <v>1.1438283622957022E-2</v>
      </c>
      <c r="E2483" s="89">
        <v>1.377427160701087E-2</v>
      </c>
      <c r="F2483" s="89">
        <v>1.5857026715410599E-2</v>
      </c>
      <c r="G2483" s="90">
        <v>1.7799043834785096E-2</v>
      </c>
      <c r="H2483" s="90">
        <v>1.9627588061831819E-2</v>
      </c>
      <c r="I2483" s="90">
        <v>2.1512552643985723E-2</v>
      </c>
      <c r="J2483" s="90">
        <v>2.348607282704512E-2</v>
      </c>
    </row>
    <row r="2484" spans="3:10" x14ac:dyDescent="0.25">
      <c r="C2484" s="82">
        <v>8.8125115014850864E-3</v>
      </c>
      <c r="D2484" s="89">
        <v>1.2733817697121114E-2</v>
      </c>
      <c r="E2484" s="89">
        <v>1.5912685755559489E-2</v>
      </c>
      <c r="F2484" s="89">
        <v>1.8100324753618481E-2</v>
      </c>
      <c r="G2484" s="90">
        <v>1.936387884554271E-2</v>
      </c>
      <c r="H2484" s="90">
        <v>1.9770705523247591E-2</v>
      </c>
      <c r="I2484" s="90">
        <v>1.9565051547121414E-2</v>
      </c>
      <c r="J2484" s="90">
        <v>1.8854329704246293E-2</v>
      </c>
    </row>
    <row r="2485" spans="3:10" x14ac:dyDescent="0.25">
      <c r="C2485" s="82">
        <v>1.1811323216899714E-3</v>
      </c>
      <c r="D2485" s="89">
        <v>2.3971541243951395E-3</v>
      </c>
      <c r="E2485" s="89">
        <v>3.96968531861344E-3</v>
      </c>
      <c r="F2485" s="89">
        <v>5.7236225686419714E-3</v>
      </c>
      <c r="G2485" s="90">
        <v>7.5195718120443494E-3</v>
      </c>
      <c r="H2485" s="90">
        <v>9.2394529683294657E-3</v>
      </c>
      <c r="I2485" s="90">
        <v>1.0885249613209098E-2</v>
      </c>
      <c r="J2485" s="90">
        <v>1.2439998869117839E-2</v>
      </c>
    </row>
    <row r="2486" spans="3:10" x14ac:dyDescent="0.25">
      <c r="C2486" s="82">
        <v>2.3784689101094488E-2</v>
      </c>
      <c r="D2486" s="89">
        <v>3.3310546194438295E-2</v>
      </c>
      <c r="E2486" s="89">
        <v>4.1220560888809446E-2</v>
      </c>
      <c r="F2486" s="89">
        <v>4.7239517908018079E-2</v>
      </c>
      <c r="G2486" s="90">
        <v>5.1659795253570236E-2</v>
      </c>
      <c r="H2486" s="90">
        <v>5.4592866480607481E-2</v>
      </c>
      <c r="I2486" s="90">
        <v>5.6515577965907546E-2</v>
      </c>
      <c r="J2486" s="90">
        <v>5.7462569983687185E-2</v>
      </c>
    </row>
    <row r="2487" spans="3:10" x14ac:dyDescent="0.25">
      <c r="C2487" s="82">
        <v>7.3471538778002775E-4</v>
      </c>
      <c r="D2487" s="89">
        <v>1.8965987423827948E-3</v>
      </c>
      <c r="E2487" s="89">
        <v>3.6316089264049833E-3</v>
      </c>
      <c r="F2487" s="89">
        <v>5.6729174833584787E-3</v>
      </c>
      <c r="G2487" s="90">
        <v>7.7248566654117739E-3</v>
      </c>
      <c r="H2487" s="90">
        <v>9.5434576263388592E-3</v>
      </c>
      <c r="I2487" s="90">
        <v>1.1066427598941324E-2</v>
      </c>
      <c r="J2487" s="90">
        <v>1.2259791230362881E-2</v>
      </c>
    </row>
    <row r="2488" spans="3:10" x14ac:dyDescent="0.25">
      <c r="C2488" s="82">
        <v>0.1303477257437208</v>
      </c>
      <c r="D2488" s="89">
        <v>0.11803362179912977</v>
      </c>
      <c r="E2488" s="89">
        <v>0.10453903378498292</v>
      </c>
      <c r="F2488" s="89">
        <v>9.2890814051395931E-2</v>
      </c>
      <c r="G2488" s="90">
        <v>8.3768772561960136E-2</v>
      </c>
      <c r="H2488" s="90">
        <v>7.6472265012892823E-2</v>
      </c>
      <c r="I2488" s="90">
        <v>7.0785207056907939E-2</v>
      </c>
      <c r="J2488" s="90">
        <v>6.6001561741702588E-2</v>
      </c>
    </row>
    <row r="2489" spans="3:10" x14ac:dyDescent="0.25">
      <c r="C2489" s="82">
        <v>7.6765877786208305E-3</v>
      </c>
      <c r="D2489" s="89">
        <v>1.2797019023531765E-2</v>
      </c>
      <c r="E2489" s="89">
        <v>1.7598267503909467E-2</v>
      </c>
      <c r="F2489" s="89">
        <v>2.1458669850268626E-2</v>
      </c>
      <c r="G2489" s="90">
        <v>2.4320997400847959E-2</v>
      </c>
      <c r="H2489" s="90">
        <v>2.6240395102385742E-2</v>
      </c>
      <c r="I2489" s="90">
        <v>2.7513356244397054E-2</v>
      </c>
      <c r="J2489" s="90">
        <v>2.8228955548390038E-2</v>
      </c>
    </row>
    <row r="2490" spans="3:10" x14ac:dyDescent="0.25">
      <c r="C2490" s="82">
        <v>6.9325414763002025E-2</v>
      </c>
      <c r="D2490" s="89">
        <v>6.4437173178436599E-2</v>
      </c>
      <c r="E2490" s="89">
        <v>5.9291155730257582E-2</v>
      </c>
      <c r="F2490" s="89">
        <v>5.5073530419322121E-2</v>
      </c>
      <c r="G2490" s="90">
        <v>5.2117904027455905E-2</v>
      </c>
      <c r="H2490" s="90">
        <v>5.0104601665438293E-2</v>
      </c>
      <c r="I2490" s="90">
        <v>4.9044692649532089E-2</v>
      </c>
      <c r="J2490" s="90">
        <v>4.8603557229226171E-2</v>
      </c>
    </row>
    <row r="2491" spans="3:10" x14ac:dyDescent="0.25">
      <c r="C2491" s="82">
        <v>3.6335715192320314E-3</v>
      </c>
      <c r="D2491" s="89">
        <v>6.7433846741740775E-3</v>
      </c>
      <c r="E2491" s="89">
        <v>1.0212569765178597E-2</v>
      </c>
      <c r="F2491" s="89">
        <v>1.3494333882520387E-2</v>
      </c>
      <c r="G2491" s="90">
        <v>1.6286964792454218E-2</v>
      </c>
      <c r="H2491" s="90">
        <v>1.841385590517422E-2</v>
      </c>
      <c r="I2491" s="90">
        <v>1.9961772252774689E-2</v>
      </c>
      <c r="J2491" s="90">
        <v>2.0957543030948954E-2</v>
      </c>
    </row>
    <row r="2492" spans="3:10" x14ac:dyDescent="0.25">
      <c r="C2492" s="82">
        <v>5.8942287268372306E-3</v>
      </c>
      <c r="D2492" s="89">
        <v>1.0154912061914061E-2</v>
      </c>
      <c r="E2492" s="89">
        <v>1.4455589564774838E-2</v>
      </c>
      <c r="F2492" s="89">
        <v>1.8230652931540612E-2</v>
      </c>
      <c r="G2492" s="90">
        <v>2.1332936293894319E-2</v>
      </c>
      <c r="H2492" s="90">
        <v>2.3725453306858758E-2</v>
      </c>
      <c r="I2492" s="90">
        <v>2.5621535489113036E-2</v>
      </c>
      <c r="J2492" s="90">
        <v>2.7080312909653372E-2</v>
      </c>
    </row>
    <row r="2493" spans="3:10" x14ac:dyDescent="0.25">
      <c r="C2493" s="82">
        <v>9.3664989835259751E-3</v>
      </c>
      <c r="D2493" s="89">
        <v>1.0932605855696619E-2</v>
      </c>
      <c r="E2493" s="89">
        <v>1.2307789395740655E-2</v>
      </c>
      <c r="F2493" s="89">
        <v>1.3539215718034202E-2</v>
      </c>
      <c r="G2493" s="90">
        <v>1.4667258720188332E-2</v>
      </c>
      <c r="H2493" s="90">
        <v>1.5638571236139036E-2</v>
      </c>
      <c r="I2493" s="90">
        <v>1.6521324569122812E-2</v>
      </c>
      <c r="J2493" s="90">
        <v>1.7289480187141274E-2</v>
      </c>
    </row>
    <row r="2494" spans="3:10" x14ac:dyDescent="0.25">
      <c r="C2494" s="82">
        <v>3.2391144590867152E-3</v>
      </c>
      <c r="D2494" s="89">
        <v>5.5802292845458894E-3</v>
      </c>
      <c r="E2494" s="89">
        <v>8.0611849676147131E-3</v>
      </c>
      <c r="F2494" s="89">
        <v>1.0407641603978968E-2</v>
      </c>
      <c r="G2494" s="90">
        <v>1.2524501286193148E-2</v>
      </c>
      <c r="H2494" s="90">
        <v>1.4353208895464424E-2</v>
      </c>
      <c r="I2494" s="90">
        <v>1.5984361430892411E-2</v>
      </c>
      <c r="J2494" s="90">
        <v>1.7429799977511991E-2</v>
      </c>
    </row>
    <row r="2495" spans="3:10" x14ac:dyDescent="0.25">
      <c r="C2495" s="82">
        <v>3.6381571479267003E-3</v>
      </c>
      <c r="D2495" s="89">
        <v>6.281538314175732E-3</v>
      </c>
      <c r="E2495" s="89">
        <v>9.2529341333022763E-3</v>
      </c>
      <c r="F2495" s="89">
        <v>1.2237018017862004E-2</v>
      </c>
      <c r="G2495" s="90">
        <v>1.5043205822308258E-2</v>
      </c>
      <c r="H2495" s="90">
        <v>1.7500210594100705E-2</v>
      </c>
      <c r="I2495" s="90">
        <v>1.9631597277683783E-2</v>
      </c>
      <c r="J2495" s="90">
        <v>2.1392036456973278E-2</v>
      </c>
    </row>
    <row r="2496" spans="3:10" x14ac:dyDescent="0.25">
      <c r="C2496" s="82">
        <v>1.3529156424833542E-2</v>
      </c>
      <c r="D2496" s="89">
        <v>1.927530380177165E-2</v>
      </c>
      <c r="E2496" s="89">
        <v>2.4025769876941432E-2</v>
      </c>
      <c r="F2496" s="89">
        <v>2.7588858204625002E-2</v>
      </c>
      <c r="G2496" s="90">
        <v>3.0159819155536668E-2</v>
      </c>
      <c r="H2496" s="90">
        <v>3.1837474889685059E-2</v>
      </c>
      <c r="I2496" s="90">
        <v>3.2922879940658754E-2</v>
      </c>
      <c r="J2496" s="90">
        <v>3.3446058749555092E-2</v>
      </c>
    </row>
    <row r="2497" spans="3:10" x14ac:dyDescent="0.25">
      <c r="C2497" s="82">
        <v>4.6867812743291064E-3</v>
      </c>
      <c r="D2497" s="89">
        <v>8.0292532262586872E-3</v>
      </c>
      <c r="E2497" s="89">
        <v>1.1633498820524966E-2</v>
      </c>
      <c r="F2497" s="89">
        <v>1.5088022566748585E-2</v>
      </c>
      <c r="G2497" s="90">
        <v>1.8196393890162608E-2</v>
      </c>
      <c r="H2497" s="90">
        <v>2.0806814563623287E-2</v>
      </c>
      <c r="I2497" s="90">
        <v>2.2993169635166868E-2</v>
      </c>
      <c r="J2497" s="90">
        <v>2.4726516371144924E-2</v>
      </c>
    </row>
    <row r="2498" spans="3:10" x14ac:dyDescent="0.25">
      <c r="C2498" s="82">
        <v>1.8923551860675722E-2</v>
      </c>
      <c r="D2498" s="89">
        <v>2.2008511231600188E-2</v>
      </c>
      <c r="E2498" s="89">
        <v>2.3589873678687024E-2</v>
      </c>
      <c r="F2498" s="89">
        <v>2.4149231500638E-2</v>
      </c>
      <c r="G2498" s="90">
        <v>2.4108517198324995E-2</v>
      </c>
      <c r="H2498" s="90">
        <v>2.3605254179186488E-2</v>
      </c>
      <c r="I2498" s="90">
        <v>2.2870999605891545E-2</v>
      </c>
      <c r="J2498" s="90">
        <v>2.192836753022738E-2</v>
      </c>
    </row>
    <row r="2499" spans="3:10" x14ac:dyDescent="0.25">
      <c r="C2499" s="82">
        <v>2.8222990646440474E-2</v>
      </c>
      <c r="D2499" s="89">
        <v>2.7005355951360204E-2</v>
      </c>
      <c r="E2499" s="89">
        <v>2.6444442254318048E-2</v>
      </c>
      <c r="F2499" s="89">
        <v>2.6537738674893615E-2</v>
      </c>
      <c r="G2499" s="90">
        <v>2.7274886613546701E-2</v>
      </c>
      <c r="H2499" s="90">
        <v>2.8509222057705799E-2</v>
      </c>
      <c r="I2499" s="90">
        <v>3.0350349835204786E-2</v>
      </c>
      <c r="J2499" s="90">
        <v>3.2746215713599813E-2</v>
      </c>
    </row>
    <row r="2500" spans="3:10" x14ac:dyDescent="0.25">
      <c r="C2500" s="82">
        <v>6.1980865450078837E-3</v>
      </c>
      <c r="D2500" s="89">
        <v>8.8655873168512825E-3</v>
      </c>
      <c r="E2500" s="89">
        <v>1.1370306428645987E-2</v>
      </c>
      <c r="F2500" s="89">
        <v>1.3589070757461271E-2</v>
      </c>
      <c r="G2500" s="90">
        <v>1.5523634107486336E-2</v>
      </c>
      <c r="H2500" s="90">
        <v>1.7136245119942183E-2</v>
      </c>
      <c r="I2500" s="90">
        <v>1.852947139782047E-2</v>
      </c>
      <c r="J2500" s="90">
        <v>1.9693139104653222E-2</v>
      </c>
    </row>
    <row r="2501" spans="3:10" x14ac:dyDescent="0.25">
      <c r="C2501" s="82">
        <v>2.3433108325441102E-2</v>
      </c>
      <c r="D2501" s="89">
        <v>2.4648112853040305E-2</v>
      </c>
      <c r="E2501" s="89">
        <v>2.5469163615905451E-2</v>
      </c>
      <c r="F2501" s="89">
        <v>2.6157737191383902E-2</v>
      </c>
      <c r="G2501" s="90">
        <v>2.6853998493293035E-2</v>
      </c>
      <c r="H2501" s="90">
        <v>2.7468703590589314E-2</v>
      </c>
      <c r="I2501" s="90">
        <v>2.8100400545872165E-2</v>
      </c>
      <c r="J2501" s="90">
        <v>2.8654345028886769E-2</v>
      </c>
    </row>
    <row r="2502" spans="3:10" x14ac:dyDescent="0.25">
      <c r="C2502" s="82">
        <v>1.0114988825220682E-2</v>
      </c>
      <c r="D2502" s="89">
        <v>1.2140588659548552E-2</v>
      </c>
      <c r="E2502" s="89">
        <v>1.3605580628815376E-2</v>
      </c>
      <c r="F2502" s="89">
        <v>1.4688393323998881E-2</v>
      </c>
      <c r="G2502" s="90">
        <v>1.558516481480459E-2</v>
      </c>
      <c r="H2502" s="90">
        <v>1.6366273162542525E-2</v>
      </c>
      <c r="I2502" s="90">
        <v>1.7194509594585041E-2</v>
      </c>
      <c r="J2502" s="90">
        <v>1.8100970695313318E-2</v>
      </c>
    </row>
    <row r="2503" spans="3:10" x14ac:dyDescent="0.25">
      <c r="C2503" s="82">
        <v>2.1538408625030583E-3</v>
      </c>
      <c r="D2503" s="89">
        <v>3.7683771260119199E-3</v>
      </c>
      <c r="E2503" s="89">
        <v>5.6260426486914421E-3</v>
      </c>
      <c r="F2503" s="89">
        <v>7.5483801324580787E-3</v>
      </c>
      <c r="G2503" s="90">
        <v>9.4301831011229503E-3</v>
      </c>
      <c r="H2503" s="90">
        <v>1.1176430356499208E-2</v>
      </c>
      <c r="I2503" s="90">
        <v>1.2814508147975936E-2</v>
      </c>
      <c r="J2503" s="90">
        <v>1.4328078063719411E-2</v>
      </c>
    </row>
    <row r="2504" spans="3:10" x14ac:dyDescent="0.25">
      <c r="C2504" s="82">
        <v>1.5376806958423478E-2</v>
      </c>
      <c r="D2504" s="89">
        <v>2.3097903097904316E-2</v>
      </c>
      <c r="E2504" s="89">
        <v>2.9404337518122228E-2</v>
      </c>
      <c r="F2504" s="89">
        <v>3.387577692087046E-2</v>
      </c>
      <c r="G2504" s="90">
        <v>3.6827384020528875E-2</v>
      </c>
      <c r="H2504" s="90">
        <v>3.8529707713831921E-2</v>
      </c>
      <c r="I2504" s="90">
        <v>3.9477472699424039E-2</v>
      </c>
      <c r="J2504" s="90">
        <v>3.9793281359166224E-2</v>
      </c>
    </row>
    <row r="2505" spans="3:10" x14ac:dyDescent="0.25">
      <c r="C2505" s="82">
        <v>0.10784718357056761</v>
      </c>
      <c r="D2505" s="89">
        <v>9.084985526603899E-2</v>
      </c>
      <c r="E2505" s="89">
        <v>7.8099476777850799E-2</v>
      </c>
      <c r="F2505" s="89">
        <v>6.8846790648178197E-2</v>
      </c>
      <c r="G2505" s="90">
        <v>6.215943932774097E-2</v>
      </c>
      <c r="H2505" s="90">
        <v>5.6922062952778373E-2</v>
      </c>
      <c r="I2505" s="90">
        <v>5.2769844709684342E-2</v>
      </c>
      <c r="J2505" s="90">
        <v>4.9148943908268683E-2</v>
      </c>
    </row>
    <row r="2506" spans="3:10" x14ac:dyDescent="0.25">
      <c r="C2506" s="82">
        <v>1.2315287257753891E-2</v>
      </c>
      <c r="D2506" s="89">
        <v>1.6327450781785942E-2</v>
      </c>
      <c r="E2506" s="89">
        <v>1.9598994513913337E-2</v>
      </c>
      <c r="F2506" s="89">
        <v>2.2208132889245131E-2</v>
      </c>
      <c r="G2506" s="90">
        <v>2.4396301049254217E-2</v>
      </c>
      <c r="H2506" s="90">
        <v>2.6260900172913583E-2</v>
      </c>
      <c r="I2506" s="90">
        <v>2.8047854654298283E-2</v>
      </c>
      <c r="J2506" s="90">
        <v>2.977854486489721E-2</v>
      </c>
    </row>
    <row r="2507" spans="3:10" x14ac:dyDescent="0.25">
      <c r="C2507" s="82">
        <v>1.2971369737466518E-2</v>
      </c>
      <c r="D2507" s="89">
        <v>1.4782658807150123E-2</v>
      </c>
      <c r="E2507" s="89">
        <v>1.5940157647208998E-2</v>
      </c>
      <c r="F2507" s="89">
        <v>1.675418821494944E-2</v>
      </c>
      <c r="G2507" s="90">
        <v>1.7468842710282571E-2</v>
      </c>
      <c r="H2507" s="90">
        <v>1.8141149231561914E-2</v>
      </c>
      <c r="I2507" s="90">
        <v>1.8913051521641792E-2</v>
      </c>
      <c r="J2507" s="90">
        <v>1.9773856288027549E-2</v>
      </c>
    </row>
    <row r="2508" spans="3:10" x14ac:dyDescent="0.25">
      <c r="C2508" s="82">
        <v>2.0924648448187266E-2</v>
      </c>
      <c r="D2508" s="89">
        <v>2.7730916273398135E-2</v>
      </c>
      <c r="E2508" s="89">
        <v>3.193460573838651E-2</v>
      </c>
      <c r="F2508" s="89">
        <v>3.3912718159191474E-2</v>
      </c>
      <c r="G2508" s="90">
        <v>3.4438107718666712E-2</v>
      </c>
      <c r="H2508" s="90">
        <v>3.3949738484326211E-2</v>
      </c>
      <c r="I2508" s="90">
        <v>3.2945033313170148E-2</v>
      </c>
      <c r="J2508" s="90">
        <v>3.1534925332448255E-2</v>
      </c>
    </row>
    <row r="2509" spans="3:10" x14ac:dyDescent="0.25">
      <c r="C2509" s="82">
        <v>1.6540628821103444E-2</v>
      </c>
      <c r="D2509" s="89">
        <v>1.978585982843728E-2</v>
      </c>
      <c r="E2509" s="89">
        <v>2.2320697780009714E-2</v>
      </c>
      <c r="F2509" s="89">
        <v>2.4289551865850634E-2</v>
      </c>
      <c r="G2509" s="90">
        <v>2.5868255020664727E-2</v>
      </c>
      <c r="H2509" s="90">
        <v>2.7058781392126877E-2</v>
      </c>
      <c r="I2509" s="90">
        <v>2.804894449509842E-2</v>
      </c>
      <c r="J2509" s="90">
        <v>2.8830724306126838E-2</v>
      </c>
    </row>
    <row r="2510" spans="3:10" x14ac:dyDescent="0.25">
      <c r="C2510" s="82">
        <v>5.0940169466834068E-3</v>
      </c>
      <c r="D2510" s="89">
        <v>8.5168886922813835E-3</v>
      </c>
      <c r="E2510" s="89">
        <v>1.2073376379120503E-2</v>
      </c>
      <c r="F2510" s="89">
        <v>1.5417848994123755E-2</v>
      </c>
      <c r="G2510" s="90">
        <v>1.8459206293518618E-2</v>
      </c>
      <c r="H2510" s="90">
        <v>2.113707927855623E-2</v>
      </c>
      <c r="I2510" s="90">
        <v>2.3587635909938887E-2</v>
      </c>
      <c r="J2510" s="90">
        <v>2.5809836913647796E-2</v>
      </c>
    </row>
    <row r="2511" spans="3:10" x14ac:dyDescent="0.25">
      <c r="C2511" s="82">
        <v>1.6387089727789711E-2</v>
      </c>
      <c r="D2511" s="89">
        <v>1.9050487601994043E-2</v>
      </c>
      <c r="E2511" s="89">
        <v>2.0891701040642374E-2</v>
      </c>
      <c r="F2511" s="89">
        <v>2.2208031451355668E-2</v>
      </c>
      <c r="G2511" s="90">
        <v>2.3273311972332237E-2</v>
      </c>
      <c r="H2511" s="90">
        <v>2.4159974206566182E-2</v>
      </c>
      <c r="I2511" s="90">
        <v>2.5082014527457962E-2</v>
      </c>
      <c r="J2511" s="90">
        <v>2.6067393872895854E-2</v>
      </c>
    </row>
    <row r="2512" spans="3:10" x14ac:dyDescent="0.25">
      <c r="C2512" s="82">
        <v>1.8688487018056234E-2</v>
      </c>
      <c r="D2512" s="89">
        <v>2.4421745179477428E-2</v>
      </c>
      <c r="E2512" s="89">
        <v>2.8619098964361645E-2</v>
      </c>
      <c r="F2512" s="89">
        <v>3.1546936503575464E-2</v>
      </c>
      <c r="G2512" s="90">
        <v>3.3701666191007632E-2</v>
      </c>
      <c r="H2512" s="90">
        <v>3.5313596627566481E-2</v>
      </c>
      <c r="I2512" s="90">
        <v>3.6754596246439189E-2</v>
      </c>
      <c r="J2512" s="90">
        <v>3.8050662877772062E-2</v>
      </c>
    </row>
    <row r="2513" spans="3:10" x14ac:dyDescent="0.25">
      <c r="C2513" s="82">
        <v>1.8081537373018954E-2</v>
      </c>
      <c r="D2513" s="89">
        <v>2.0216674319409853E-2</v>
      </c>
      <c r="E2513" s="89">
        <v>2.1389156260626846E-2</v>
      </c>
      <c r="F2513" s="89">
        <v>2.1965285519026861E-2</v>
      </c>
      <c r="G2513" s="90">
        <v>2.2224733043434048E-2</v>
      </c>
      <c r="H2513" s="90">
        <v>2.2218393091986262E-2</v>
      </c>
      <c r="I2513" s="90">
        <v>2.2116622314607214E-2</v>
      </c>
      <c r="J2513" s="90">
        <v>2.1911436047000805E-2</v>
      </c>
    </row>
    <row r="2514" spans="3:10" x14ac:dyDescent="0.25">
      <c r="C2514" s="82">
        <v>5.4715984533812323E-2</v>
      </c>
      <c r="D2514" s="89">
        <v>5.0661702493807144E-2</v>
      </c>
      <c r="E2514" s="89">
        <v>4.723706397686326E-2</v>
      </c>
      <c r="F2514" s="89">
        <v>4.4667947152797156E-2</v>
      </c>
      <c r="G2514" s="90">
        <v>4.2920285059005407E-2</v>
      </c>
      <c r="H2514" s="90">
        <v>4.1637629934517521E-2</v>
      </c>
      <c r="I2514" s="90">
        <v>4.0825632267637059E-2</v>
      </c>
      <c r="J2514" s="90">
        <v>4.0241620445865482E-2</v>
      </c>
    </row>
    <row r="2515" spans="3:10" x14ac:dyDescent="0.25">
      <c r="C2515" s="82">
        <v>3.9390073336554327E-3</v>
      </c>
      <c r="D2515" s="89">
        <v>7.110378275851822E-3</v>
      </c>
      <c r="E2515" s="89">
        <v>1.0591593365324845E-2</v>
      </c>
      <c r="F2515" s="89">
        <v>1.3873660432137782E-2</v>
      </c>
      <c r="G2515" s="90">
        <v>1.6683560446229994E-2</v>
      </c>
      <c r="H2515" s="90">
        <v>1.8846862008948063E-2</v>
      </c>
      <c r="I2515" s="90">
        <v>2.043836091944257E-2</v>
      </c>
      <c r="J2515" s="90">
        <v>2.1464134318095431E-2</v>
      </c>
    </row>
    <row r="2516" spans="3:10" x14ac:dyDescent="0.25">
      <c r="C2516" s="82">
        <v>9.0212482371518823E-3</v>
      </c>
      <c r="D2516" s="89">
        <v>1.4548905604322026E-2</v>
      </c>
      <c r="E2516" s="89">
        <v>1.9685337191317855E-2</v>
      </c>
      <c r="F2516" s="89">
        <v>2.3883730392295684E-2</v>
      </c>
      <c r="G2516" s="90">
        <v>2.7141905299309797E-2</v>
      </c>
      <c r="H2516" s="90">
        <v>2.9527582461552279E-2</v>
      </c>
      <c r="I2516" s="90">
        <v>3.1359295972452461E-2</v>
      </c>
      <c r="J2516" s="90">
        <v>3.2720541413098263E-2</v>
      </c>
    </row>
    <row r="2517" spans="3:10" x14ac:dyDescent="0.25">
      <c r="C2517" s="82">
        <v>3.3660564310427181E-2</v>
      </c>
      <c r="D2517" s="89">
        <v>3.6735285972808417E-2</v>
      </c>
      <c r="E2517" s="89">
        <v>3.8216341854973253E-2</v>
      </c>
      <c r="F2517" s="89">
        <v>3.8794020603589781E-2</v>
      </c>
      <c r="G2517" s="90">
        <v>3.8960635170048066E-2</v>
      </c>
      <c r="H2517" s="90">
        <v>3.8790744241993788E-2</v>
      </c>
      <c r="I2517" s="90">
        <v>3.8557979903234126E-2</v>
      </c>
      <c r="J2517" s="90">
        <v>3.8212365334159386E-2</v>
      </c>
    </row>
    <row r="2518" spans="3:10" x14ac:dyDescent="0.25">
      <c r="C2518" s="82">
        <v>2.363348254239175E-2</v>
      </c>
      <c r="D2518" s="89">
        <v>3.048831944722618E-2</v>
      </c>
      <c r="E2518" s="89">
        <v>3.5835641801056847E-2</v>
      </c>
      <c r="F2518" s="89">
        <v>3.9827437782353807E-2</v>
      </c>
      <c r="G2518" s="90">
        <v>4.2823468077373118E-2</v>
      </c>
      <c r="H2518" s="90">
        <v>4.4886544052794353E-2</v>
      </c>
      <c r="I2518" s="90">
        <v>4.632486589581588E-2</v>
      </c>
      <c r="J2518" s="90">
        <v>4.7067256440219987E-2</v>
      </c>
    </row>
    <row r="2519" spans="3:10" x14ac:dyDescent="0.25">
      <c r="C2519" s="82">
        <v>9.3648312368217433E-3</v>
      </c>
      <c r="D2519" s="89">
        <v>1.249598370313874E-2</v>
      </c>
      <c r="E2519" s="89">
        <v>1.4868087057099685E-2</v>
      </c>
      <c r="F2519" s="89">
        <v>1.6451287842877641E-2</v>
      </c>
      <c r="G2519" s="90">
        <v>1.7389404836439071E-2</v>
      </c>
      <c r="H2519" s="90">
        <v>1.7758426352488015E-2</v>
      </c>
      <c r="I2519" s="90">
        <v>1.7762794602272879E-2</v>
      </c>
      <c r="J2519" s="90">
        <v>1.7470811029532279E-2</v>
      </c>
    </row>
    <row r="2520" spans="3:10" x14ac:dyDescent="0.25">
      <c r="C2520" s="82">
        <v>3.955189339772848E-2</v>
      </c>
      <c r="D2520" s="89">
        <v>4.2171142766743663E-2</v>
      </c>
      <c r="E2520" s="89">
        <v>4.2775021658805056E-2</v>
      </c>
      <c r="F2520" s="89">
        <v>4.2405456518896392E-2</v>
      </c>
      <c r="G2520" s="90">
        <v>4.1737756921058355E-2</v>
      </c>
      <c r="H2520" s="90">
        <v>4.0899325578779101E-2</v>
      </c>
      <c r="I2520" s="90">
        <v>4.0183662939414777E-2</v>
      </c>
      <c r="J2520" s="90">
        <v>3.9523891562535086E-2</v>
      </c>
    </row>
    <row r="2521" spans="3:10" x14ac:dyDescent="0.25">
      <c r="C2521" s="82">
        <v>1.4054596747960814E-2</v>
      </c>
      <c r="D2521" s="89">
        <v>1.7955338483669789E-2</v>
      </c>
      <c r="E2521" s="89">
        <v>2.1017325044710693E-2</v>
      </c>
      <c r="F2521" s="89">
        <v>2.3292787695075229E-2</v>
      </c>
      <c r="G2521" s="90">
        <v>2.4971240548801909E-2</v>
      </c>
      <c r="H2521" s="90">
        <v>2.6107760473258062E-2</v>
      </c>
      <c r="I2521" s="90">
        <v>2.693519123539238E-2</v>
      </c>
      <c r="J2521" s="90">
        <v>2.7486347946313969E-2</v>
      </c>
    </row>
    <row r="2522" spans="3:10" x14ac:dyDescent="0.25">
      <c r="C2522" s="82">
        <v>3.9443458292835645E-2</v>
      </c>
      <c r="D2522" s="89">
        <v>4.0619758690103702E-2</v>
      </c>
      <c r="E2522" s="89">
        <v>4.0673438115241246E-2</v>
      </c>
      <c r="F2522" s="89">
        <v>4.0439278185255591E-2</v>
      </c>
      <c r="G2522" s="90">
        <v>4.0389795344545051E-2</v>
      </c>
      <c r="H2522" s="90">
        <v>4.0533192253638585E-2</v>
      </c>
      <c r="I2522" s="90">
        <v>4.1090442051679214E-2</v>
      </c>
      <c r="J2522" s="90">
        <v>4.195043157971539E-2</v>
      </c>
    </row>
    <row r="2523" spans="3:10" x14ac:dyDescent="0.25">
      <c r="C2523" s="82">
        <v>1.0074141859732695E-2</v>
      </c>
      <c r="D2523" s="89">
        <v>1.3181475377956236E-2</v>
      </c>
      <c r="E2523" s="89">
        <v>1.5634693962113175E-2</v>
      </c>
      <c r="F2523" s="89">
        <v>1.7432721668749741E-2</v>
      </c>
      <c r="G2523" s="90">
        <v>1.8701713289086128E-2</v>
      </c>
      <c r="H2523" s="90">
        <v>1.9476916437468614E-2</v>
      </c>
      <c r="I2523" s="90">
        <v>1.9931940971867051E-2</v>
      </c>
      <c r="J2523" s="90">
        <v>2.0097145985026797E-2</v>
      </c>
    </row>
    <row r="2524" spans="3:10" x14ac:dyDescent="0.25">
      <c r="C2524" s="82">
        <v>1.1142058505760787E-2</v>
      </c>
      <c r="D2524" s="89">
        <v>1.7717367718035577E-2</v>
      </c>
      <c r="E2524" s="89">
        <v>2.3663247217954191E-2</v>
      </c>
      <c r="F2524" s="89">
        <v>2.8405473246332656E-2</v>
      </c>
      <c r="G2524" s="90">
        <v>3.2034155949726167E-2</v>
      </c>
      <c r="H2524" s="90">
        <v>3.4699559282763554E-2</v>
      </c>
      <c r="I2524" s="90">
        <v>3.68206991823622E-2</v>
      </c>
      <c r="J2524" s="90">
        <v>3.8520632165996126E-2</v>
      </c>
    </row>
    <row r="2525" spans="3:10" x14ac:dyDescent="0.25">
      <c r="C2525" s="82">
        <v>1.1853319980013308E-2</v>
      </c>
      <c r="D2525" s="89">
        <v>1.5880180022011758E-2</v>
      </c>
      <c r="E2525" s="89">
        <v>1.9207668866385176E-2</v>
      </c>
      <c r="F2525" s="89">
        <v>2.1755308179878471E-2</v>
      </c>
      <c r="G2525" s="90">
        <v>2.364866343520735E-2</v>
      </c>
      <c r="H2525" s="90">
        <v>2.4935043376601979E-2</v>
      </c>
      <c r="I2525" s="90">
        <v>2.5848624183992183E-2</v>
      </c>
      <c r="J2525" s="90">
        <v>2.6432276013938875E-2</v>
      </c>
    </row>
    <row r="2526" spans="3:10" x14ac:dyDescent="0.25">
      <c r="C2526" s="82">
        <v>2.1710793881959357E-3</v>
      </c>
      <c r="D2526" s="89">
        <v>4.1069951728796008E-3</v>
      </c>
      <c r="E2526" s="89">
        <v>6.2335352986999971E-3</v>
      </c>
      <c r="F2526" s="89">
        <v>8.1859718102388363E-3</v>
      </c>
      <c r="G2526" s="90">
        <v>9.7830828695435988E-3</v>
      </c>
      <c r="H2526" s="90">
        <v>1.0937177317460342E-2</v>
      </c>
      <c r="I2526" s="90">
        <v>1.1722064368655277E-2</v>
      </c>
      <c r="J2526" s="90">
        <v>1.2175278574705116E-2</v>
      </c>
    </row>
    <row r="2527" spans="3:10" x14ac:dyDescent="0.25">
      <c r="C2527" s="82">
        <v>3.8207579578309696E-3</v>
      </c>
      <c r="D2527" s="89">
        <v>5.906476632397655E-3</v>
      </c>
      <c r="E2527" s="89">
        <v>7.9338280997680068E-3</v>
      </c>
      <c r="F2527" s="89">
        <v>9.6883203506503562E-3</v>
      </c>
      <c r="G2527" s="90">
        <v>1.1092776377972438E-2</v>
      </c>
      <c r="H2527" s="90">
        <v>1.2093852205060079E-2</v>
      </c>
      <c r="I2527" s="90">
        <v>1.2775764830346599E-2</v>
      </c>
      <c r="J2527" s="90">
        <v>1.3165594236779326E-2</v>
      </c>
    </row>
    <row r="2528" spans="3:10" x14ac:dyDescent="0.25">
      <c r="C2528" s="82">
        <v>3.1486830524035475E-2</v>
      </c>
      <c r="D2528" s="89">
        <v>3.2930567876480209E-2</v>
      </c>
      <c r="E2528" s="89">
        <v>3.3365742818702061E-2</v>
      </c>
      <c r="F2528" s="89">
        <v>3.3402051439122442E-2</v>
      </c>
      <c r="G2528" s="90">
        <v>3.3399806192762865E-2</v>
      </c>
      <c r="H2528" s="90">
        <v>3.3351920545976257E-2</v>
      </c>
      <c r="I2528" s="90">
        <v>3.3434029133083944E-2</v>
      </c>
      <c r="J2528" s="90">
        <v>3.355646779579461E-2</v>
      </c>
    </row>
    <row r="2529" spans="3:10" x14ac:dyDescent="0.25">
      <c r="C2529" s="82">
        <v>8.0375498468116639E-3</v>
      </c>
      <c r="D2529" s="89">
        <v>1.2308442062425994E-2</v>
      </c>
      <c r="E2529" s="89">
        <v>1.6148530937188144E-2</v>
      </c>
      <c r="F2529" s="89">
        <v>1.9199743360316494E-2</v>
      </c>
      <c r="G2529" s="90">
        <v>2.1465484012478261E-2</v>
      </c>
      <c r="H2529" s="90">
        <v>2.2978297139325587E-2</v>
      </c>
      <c r="I2529" s="90">
        <v>2.3978166783620407E-2</v>
      </c>
      <c r="J2529" s="90">
        <v>2.4542356874269981E-2</v>
      </c>
    </row>
    <row r="2530" spans="3:10" x14ac:dyDescent="0.25">
      <c r="C2530" s="82">
        <v>1.9167504232526746E-2</v>
      </c>
      <c r="D2530" s="89">
        <v>2.895888856644661E-2</v>
      </c>
      <c r="E2530" s="89">
        <v>3.7039801510669212E-2</v>
      </c>
      <c r="F2530" s="89">
        <v>4.2901719883340135E-2</v>
      </c>
      <c r="G2530" s="90">
        <v>4.6962020549605958E-2</v>
      </c>
      <c r="H2530" s="90">
        <v>4.9556796817858718E-2</v>
      </c>
      <c r="I2530" s="90">
        <v>5.1284223835473826E-2</v>
      </c>
      <c r="J2530" s="90">
        <v>5.2246037371671647E-2</v>
      </c>
    </row>
    <row r="2531" spans="3:10" x14ac:dyDescent="0.25">
      <c r="C2531" s="82">
        <v>1.7501336459899996E-2</v>
      </c>
      <c r="D2531" s="89">
        <v>2.2207217323312631E-2</v>
      </c>
      <c r="E2531" s="89">
        <v>2.5484711219983903E-2</v>
      </c>
      <c r="F2531" s="89">
        <v>2.7567348766531424E-2</v>
      </c>
      <c r="G2531" s="90">
        <v>2.884668520291133E-2</v>
      </c>
      <c r="H2531" s="90">
        <v>2.9488090610574908E-2</v>
      </c>
      <c r="I2531" s="90">
        <v>2.9795267560238502E-2</v>
      </c>
      <c r="J2531" s="90">
        <v>2.9800732966960484E-2</v>
      </c>
    </row>
    <row r="2532" spans="3:10" x14ac:dyDescent="0.25">
      <c r="C2532" s="82">
        <v>1.498315715013517E-2</v>
      </c>
      <c r="D2532" s="89">
        <v>1.7924599085960509E-2</v>
      </c>
      <c r="E2532" s="89">
        <v>2.0340546061575367E-2</v>
      </c>
      <c r="F2532" s="89">
        <v>2.2351984952048376E-2</v>
      </c>
      <c r="G2532" s="90">
        <v>2.4097821160951546E-2</v>
      </c>
      <c r="H2532" s="90">
        <v>2.5556373889455964E-2</v>
      </c>
      <c r="I2532" s="90">
        <v>2.6883719587626916E-2</v>
      </c>
      <c r="J2532" s="90">
        <v>2.8055219151543083E-2</v>
      </c>
    </row>
    <row r="2533" spans="3:10" x14ac:dyDescent="0.25">
      <c r="C2533" s="82">
        <v>2.5536902568936157E-3</v>
      </c>
      <c r="D2533" s="89">
        <v>4.6542162775728277E-3</v>
      </c>
      <c r="E2533" s="89">
        <v>7.1111069738718363E-3</v>
      </c>
      <c r="F2533" s="89">
        <v>9.6284644646133649E-3</v>
      </c>
      <c r="G2533" s="90">
        <v>1.2014967623189609E-2</v>
      </c>
      <c r="H2533" s="90">
        <v>1.4122998573970326E-2</v>
      </c>
      <c r="I2533" s="90">
        <v>1.5986109445975612E-2</v>
      </c>
      <c r="J2533" s="90">
        <v>1.7594207746654485E-2</v>
      </c>
    </row>
    <row r="2534" spans="3:10" x14ac:dyDescent="0.25">
      <c r="C2534" s="82">
        <v>1.1333423449218774E-2</v>
      </c>
      <c r="D2534" s="89">
        <v>1.3636983412701722E-2</v>
      </c>
      <c r="E2534" s="89">
        <v>1.5242309262298637E-2</v>
      </c>
      <c r="F2534" s="89">
        <v>1.6321046702191564E-2</v>
      </c>
      <c r="G2534" s="90">
        <v>1.707481603700409E-2</v>
      </c>
      <c r="H2534" s="90">
        <v>1.7572502274941327E-2</v>
      </c>
      <c r="I2534" s="90">
        <v>1.7986041179148409E-2</v>
      </c>
      <c r="J2534" s="90">
        <v>1.8345453652221962E-2</v>
      </c>
    </row>
    <row r="2535" spans="3:10" x14ac:dyDescent="0.25">
      <c r="C2535" s="82">
        <v>1.6452199333930894E-3</v>
      </c>
      <c r="D2535" s="89">
        <v>2.5559493614174342E-3</v>
      </c>
      <c r="E2535" s="89">
        <v>3.4885530108704254E-3</v>
      </c>
      <c r="F2535" s="89">
        <v>4.3576664578748861E-3</v>
      </c>
      <c r="G2535" s="90">
        <v>5.1287631266079339E-3</v>
      </c>
      <c r="H2535" s="90">
        <v>5.7767653611831681E-3</v>
      </c>
      <c r="I2535" s="90">
        <v>6.3453378559402314E-3</v>
      </c>
      <c r="J2535" s="90">
        <v>6.8576655127804689E-3</v>
      </c>
    </row>
    <row r="2536" spans="3:10" x14ac:dyDescent="0.25">
      <c r="C2536" s="82">
        <v>2.9910945672940885E-2</v>
      </c>
      <c r="D2536" s="89">
        <v>3.5484428875237103E-2</v>
      </c>
      <c r="E2536" s="89">
        <v>3.8904926199280682E-2</v>
      </c>
      <c r="F2536" s="89">
        <v>4.0879609598709794E-2</v>
      </c>
      <c r="G2536" s="90">
        <v>4.2089392833480441E-2</v>
      </c>
      <c r="H2536" s="90">
        <v>4.2760191107416988E-2</v>
      </c>
      <c r="I2536" s="90">
        <v>4.3278914143576486E-2</v>
      </c>
      <c r="J2536" s="90">
        <v>4.3630381396492238E-2</v>
      </c>
    </row>
    <row r="2537" spans="3:10" x14ac:dyDescent="0.25">
      <c r="C2537" s="82">
        <v>3.4318619745953506E-3</v>
      </c>
      <c r="D2537" s="89">
        <v>5.9176295706253176E-3</v>
      </c>
      <c r="E2537" s="89">
        <v>8.6365148236763525E-3</v>
      </c>
      <c r="F2537" s="89">
        <v>1.1329368435780496E-2</v>
      </c>
      <c r="G2537" s="90">
        <v>1.3893655968124712E-2</v>
      </c>
      <c r="H2537" s="90">
        <v>1.623908019842097E-2</v>
      </c>
      <c r="I2537" s="90">
        <v>1.8424128336916923E-2</v>
      </c>
      <c r="J2537" s="90">
        <v>2.0406016741898968E-2</v>
      </c>
    </row>
    <row r="2538" spans="3:10" x14ac:dyDescent="0.25">
      <c r="C2538" s="82">
        <v>1.1964649275774798E-2</v>
      </c>
      <c r="D2538" s="89">
        <v>1.5793072786442371E-2</v>
      </c>
      <c r="E2538" s="89">
        <v>1.8800897633837549E-2</v>
      </c>
      <c r="F2538" s="89">
        <v>2.1036143690098364E-2</v>
      </c>
      <c r="G2538" s="90">
        <v>2.2718259284651428E-2</v>
      </c>
      <c r="H2538" s="90">
        <v>2.3940824856456988E-2</v>
      </c>
      <c r="I2538" s="90">
        <v>2.4938023110332004E-2</v>
      </c>
      <c r="J2538" s="90">
        <v>2.5738895747862721E-2</v>
      </c>
    </row>
    <row r="2539" spans="3:10" x14ac:dyDescent="0.25">
      <c r="C2539" s="82">
        <v>3.4699944536720463E-2</v>
      </c>
      <c r="D2539" s="89">
        <v>3.7909697888772673E-2</v>
      </c>
      <c r="E2539" s="89">
        <v>3.9485814333229327E-2</v>
      </c>
      <c r="F2539" s="89">
        <v>4.0189037776337387E-2</v>
      </c>
      <c r="G2539" s="90">
        <v>4.0573138870132947E-2</v>
      </c>
      <c r="H2539" s="90">
        <v>4.0750477534766093E-2</v>
      </c>
      <c r="I2539" s="90">
        <v>4.1031687723588887E-2</v>
      </c>
      <c r="J2539" s="90">
        <v>4.1377406172378825E-2</v>
      </c>
    </row>
    <row r="2540" spans="3:10" x14ac:dyDescent="0.25">
      <c r="C2540" s="82">
        <v>1.307926079972478E-2</v>
      </c>
      <c r="D2540" s="89">
        <v>1.7527186425929098E-2</v>
      </c>
      <c r="E2540" s="89">
        <v>2.1084959511435103E-2</v>
      </c>
      <c r="F2540" s="89">
        <v>2.3816751747084114E-2</v>
      </c>
      <c r="G2540" s="90">
        <v>2.5989430009267945E-2</v>
      </c>
      <c r="H2540" s="90">
        <v>2.7714978695208958E-2</v>
      </c>
      <c r="I2540" s="90">
        <v>2.9252778344293528E-2</v>
      </c>
      <c r="J2540" s="90">
        <v>3.0615242844449688E-2</v>
      </c>
    </row>
    <row r="2541" spans="3:10" x14ac:dyDescent="0.25">
      <c r="C2541" s="82">
        <v>6.9070001584410293E-3</v>
      </c>
      <c r="D2541" s="89">
        <v>1.2191641200804239E-2</v>
      </c>
      <c r="E2541" s="89">
        <v>1.7569154674108037E-2</v>
      </c>
      <c r="F2541" s="89">
        <v>2.2242978773352601E-2</v>
      </c>
      <c r="G2541" s="90">
        <v>2.5937739884530946E-2</v>
      </c>
      <c r="H2541" s="90">
        <v>2.8531220942381502E-2</v>
      </c>
      <c r="I2541" s="90">
        <v>3.0229800629527973E-2</v>
      </c>
      <c r="J2541" s="90">
        <v>3.1088862533995017E-2</v>
      </c>
    </row>
    <row r="2542" spans="3:10" x14ac:dyDescent="0.25">
      <c r="C2542" s="82">
        <v>4.7979195790677793E-3</v>
      </c>
      <c r="D2542" s="89">
        <v>7.0730489719203855E-3</v>
      </c>
      <c r="E2542" s="89">
        <v>9.4107278794838597E-3</v>
      </c>
      <c r="F2542" s="89">
        <v>1.1695397700859839E-2</v>
      </c>
      <c r="G2542" s="90">
        <v>1.389763554200847E-2</v>
      </c>
      <c r="H2542" s="90">
        <v>1.5958202700405589E-2</v>
      </c>
      <c r="I2542" s="90">
        <v>1.7962813095724891E-2</v>
      </c>
      <c r="J2542" s="90">
        <v>1.9914157601111444E-2</v>
      </c>
    </row>
    <row r="2543" spans="3:10" x14ac:dyDescent="0.25">
      <c r="C2543" s="82">
        <v>2.888256277570716E-3</v>
      </c>
      <c r="D2543" s="89">
        <v>5.3289365433859034E-3</v>
      </c>
      <c r="E2543" s="89">
        <v>8.1059774345065908E-3</v>
      </c>
      <c r="F2543" s="89">
        <v>1.0869106029658501E-2</v>
      </c>
      <c r="G2543" s="90">
        <v>1.3436436169837846E-2</v>
      </c>
      <c r="H2543" s="90">
        <v>1.5682285920783391E-2</v>
      </c>
      <c r="I2543" s="90">
        <v>1.766386437291045E-2</v>
      </c>
      <c r="J2543" s="90">
        <v>1.9368146883857178E-2</v>
      </c>
    </row>
    <row r="2544" spans="3:10" x14ac:dyDescent="0.25">
      <c r="C2544" s="82">
        <v>2.0620006066724806E-2</v>
      </c>
      <c r="D2544" s="89">
        <v>2.2923971996225083E-2</v>
      </c>
      <c r="E2544" s="89">
        <v>2.4194915461098285E-2</v>
      </c>
      <c r="F2544" s="89">
        <v>2.4882806615062029E-2</v>
      </c>
      <c r="G2544" s="90">
        <v>2.5308270753492252E-2</v>
      </c>
      <c r="H2544" s="90">
        <v>2.5513962511957894E-2</v>
      </c>
      <c r="I2544" s="90">
        <v>2.5670989130701233E-2</v>
      </c>
      <c r="J2544" s="90">
        <v>2.5744560666521466E-2</v>
      </c>
    </row>
    <row r="2545" spans="3:10" x14ac:dyDescent="0.25">
      <c r="C2545" s="82">
        <v>2.3430079008246507E-2</v>
      </c>
      <c r="D2545" s="89">
        <v>2.7432486614889055E-2</v>
      </c>
      <c r="E2545" s="89">
        <v>2.9948793988808828E-2</v>
      </c>
      <c r="F2545" s="89">
        <v>3.1468620618719266E-2</v>
      </c>
      <c r="G2545" s="90">
        <v>3.2436484314447796E-2</v>
      </c>
      <c r="H2545" s="90">
        <v>3.2968767449201609E-2</v>
      </c>
      <c r="I2545" s="90">
        <v>3.3336327346255218E-2</v>
      </c>
      <c r="J2545" s="90">
        <v>3.3525173876758241E-2</v>
      </c>
    </row>
    <row r="2546" spans="3:10" x14ac:dyDescent="0.25">
      <c r="C2546" s="82">
        <v>2.8582159987226062E-3</v>
      </c>
      <c r="D2546" s="89">
        <v>4.8346036474030876E-3</v>
      </c>
      <c r="E2546" s="89">
        <v>6.9573315819739844E-3</v>
      </c>
      <c r="F2546" s="89">
        <v>9.0047583670258731E-3</v>
      </c>
      <c r="G2546" s="90">
        <v>1.0879745594928386E-2</v>
      </c>
      <c r="H2546" s="90">
        <v>1.2506147060573316E-2</v>
      </c>
      <c r="I2546" s="90">
        <v>1.3940211730948449E-2</v>
      </c>
      <c r="J2546" s="90">
        <v>1.5176211029670735E-2</v>
      </c>
    </row>
    <row r="2547" spans="3:10" x14ac:dyDescent="0.25">
      <c r="C2547" s="82">
        <v>6.7212720193898415E-2</v>
      </c>
      <c r="D2547" s="89">
        <v>5.8318820711753871E-2</v>
      </c>
      <c r="E2547" s="89">
        <v>5.1189212602155816E-2</v>
      </c>
      <c r="F2547" s="89">
        <v>4.5987355444222167E-2</v>
      </c>
      <c r="G2547" s="90">
        <v>4.2422973097681706E-2</v>
      </c>
      <c r="H2547" s="90">
        <v>3.9895764847857548E-2</v>
      </c>
      <c r="I2547" s="90">
        <v>3.8216620147561206E-2</v>
      </c>
      <c r="J2547" s="90">
        <v>3.7001918286349834E-2</v>
      </c>
    </row>
    <row r="2548" spans="3:10" x14ac:dyDescent="0.25">
      <c r="C2548" s="82">
        <v>1.4044859216565852E-2</v>
      </c>
      <c r="D2548" s="89">
        <v>1.7016207721493905E-2</v>
      </c>
      <c r="E2548" s="89">
        <v>1.9072330633283202E-2</v>
      </c>
      <c r="F2548" s="89">
        <v>2.044736329458318E-2</v>
      </c>
      <c r="G2548" s="90">
        <v>2.1404767072205913E-2</v>
      </c>
      <c r="H2548" s="90">
        <v>2.2024235104452911E-2</v>
      </c>
      <c r="I2548" s="90">
        <v>2.2501858807146495E-2</v>
      </c>
      <c r="J2548" s="90">
        <v>2.2850336117482793E-2</v>
      </c>
    </row>
    <row r="2549" spans="3:10" x14ac:dyDescent="0.25">
      <c r="C2549" s="82">
        <v>1.5328791357210122E-2</v>
      </c>
      <c r="D2549" s="89">
        <v>1.6404238109974181E-2</v>
      </c>
      <c r="E2549" s="89">
        <v>1.6828517786428028E-2</v>
      </c>
      <c r="F2549" s="89">
        <v>1.6908073403195521E-2</v>
      </c>
      <c r="G2549" s="90">
        <v>1.6837764692234816E-2</v>
      </c>
      <c r="H2549" s="90">
        <v>1.6629643584653287E-2</v>
      </c>
      <c r="I2549" s="90">
        <v>1.6390627883365386E-2</v>
      </c>
      <c r="J2549" s="90">
        <v>1.6100604500143913E-2</v>
      </c>
    </row>
    <row r="2550" spans="3:10" x14ac:dyDescent="0.25">
      <c r="C2550" s="82">
        <v>2.3425827182937732E-3</v>
      </c>
      <c r="D2550" s="89">
        <v>3.7467306914644107E-3</v>
      </c>
      <c r="E2550" s="89">
        <v>5.1621458802392382E-3</v>
      </c>
      <c r="F2550" s="89">
        <v>6.4380772690584677E-3</v>
      </c>
      <c r="G2550" s="90">
        <v>7.5151737567662798E-3</v>
      </c>
      <c r="H2550" s="90">
        <v>8.3501568398115875E-3</v>
      </c>
      <c r="I2550" s="90">
        <v>8.9938438633865147E-3</v>
      </c>
      <c r="J2550" s="90">
        <v>9.459551772640731E-3</v>
      </c>
    </row>
    <row r="2551" spans="3:10" x14ac:dyDescent="0.25">
      <c r="C2551" s="82">
        <v>8.0135140884352203E-3</v>
      </c>
      <c r="D2551" s="89">
        <v>1.2530965499212355E-2</v>
      </c>
      <c r="E2551" s="89">
        <v>1.6653823427068126E-2</v>
      </c>
      <c r="F2551" s="89">
        <v>1.9974440762645884E-2</v>
      </c>
      <c r="G2551" s="90">
        <v>2.2485129349316155E-2</v>
      </c>
      <c r="H2551" s="90">
        <v>2.4216667903013918E-2</v>
      </c>
      <c r="I2551" s="90">
        <v>2.5415568443690736E-2</v>
      </c>
      <c r="J2551" s="90">
        <v>2.6153554201726201E-2</v>
      </c>
    </row>
    <row r="2552" spans="3:10" x14ac:dyDescent="0.25">
      <c r="C2552" s="82">
        <v>4.2372367899336403E-3</v>
      </c>
      <c r="D2552" s="89">
        <v>6.9920803002609788E-3</v>
      </c>
      <c r="E2552" s="89">
        <v>9.7876818094253474E-3</v>
      </c>
      <c r="F2552" s="89">
        <v>1.2265658363676058E-2</v>
      </c>
      <c r="G2552" s="90">
        <v>1.4269521275912279E-2</v>
      </c>
      <c r="H2552" s="90">
        <v>1.5702541835892782E-2</v>
      </c>
      <c r="I2552" s="90">
        <v>1.6665616241315347E-2</v>
      </c>
      <c r="J2552" s="90">
        <v>1.7199468317097347E-2</v>
      </c>
    </row>
    <row r="2553" spans="3:10" x14ac:dyDescent="0.25">
      <c r="C2553" s="82">
        <v>5.3471953709075103E-3</v>
      </c>
      <c r="D2553" s="89">
        <v>8.7503926622867472E-3</v>
      </c>
      <c r="E2553" s="89">
        <v>1.1938221128132278E-2</v>
      </c>
      <c r="F2553" s="89">
        <v>1.4516804721111833E-2</v>
      </c>
      <c r="G2553" s="90">
        <v>1.6444104544338953E-2</v>
      </c>
      <c r="H2553" s="90">
        <v>1.7751713225909651E-2</v>
      </c>
      <c r="I2553" s="90">
        <v>1.8647532212758666E-2</v>
      </c>
      <c r="J2553" s="90">
        <v>1.9213626853598696E-2</v>
      </c>
    </row>
    <row r="2554" spans="3:10" x14ac:dyDescent="0.25">
      <c r="C2554" s="82">
        <v>7.2439604617068436E-3</v>
      </c>
      <c r="D2554" s="89">
        <v>1.5247489029318479E-2</v>
      </c>
      <c r="E2554" s="89">
        <v>2.4886984393326164E-2</v>
      </c>
      <c r="F2554" s="89">
        <v>3.4433119025790541E-2</v>
      </c>
      <c r="G2554" s="90">
        <v>4.2865550367516846E-2</v>
      </c>
      <c r="H2554" s="90">
        <v>4.9618659851870674E-2</v>
      </c>
      <c r="I2554" s="90">
        <v>5.4862639501191503E-2</v>
      </c>
      <c r="J2554" s="90">
        <v>5.8585164251286244E-2</v>
      </c>
    </row>
    <row r="2555" spans="3:10" x14ac:dyDescent="0.25">
      <c r="C2555" s="82">
        <v>2.6349881887964845E-3</v>
      </c>
      <c r="D2555" s="89">
        <v>3.9396554808995097E-3</v>
      </c>
      <c r="E2555" s="89">
        <v>5.1648973776647622E-3</v>
      </c>
      <c r="F2555" s="89">
        <v>6.2110030192512461E-3</v>
      </c>
      <c r="G2555" s="90">
        <v>7.0559690187937422E-3</v>
      </c>
      <c r="H2555" s="90">
        <v>7.6772854662133464E-3</v>
      </c>
      <c r="I2555" s="90">
        <v>8.1303041933823358E-3</v>
      </c>
      <c r="J2555" s="90">
        <v>8.4321995128666793E-3</v>
      </c>
    </row>
    <row r="2556" spans="3:10" x14ac:dyDescent="0.25">
      <c r="C2556" s="82">
        <v>9.9288668817295554E-3</v>
      </c>
      <c r="D2556" s="89">
        <v>1.4742960575674808E-2</v>
      </c>
      <c r="E2556" s="89">
        <v>1.8835894645195726E-2</v>
      </c>
      <c r="F2556" s="89">
        <v>2.2008665944599375E-2</v>
      </c>
      <c r="G2556" s="90">
        <v>2.4458052308303876E-2</v>
      </c>
      <c r="H2556" s="90">
        <v>2.6330459652368778E-2</v>
      </c>
      <c r="I2556" s="90">
        <v>2.7932458299874202E-2</v>
      </c>
      <c r="J2556" s="90">
        <v>2.9333279389886804E-2</v>
      </c>
    </row>
    <row r="2557" spans="3:10" x14ac:dyDescent="0.25">
      <c r="C2557" s="82">
        <v>7.3544511857097155E-3</v>
      </c>
      <c r="D2557" s="89">
        <v>1.0860597900055509E-2</v>
      </c>
      <c r="E2557" s="89">
        <v>1.397706894772283E-2</v>
      </c>
      <c r="F2557" s="89">
        <v>1.6456549810428531E-2</v>
      </c>
      <c r="G2557" s="90">
        <v>1.8298520010275161E-2</v>
      </c>
      <c r="H2557" s="90">
        <v>1.9500089629338156E-2</v>
      </c>
      <c r="I2557" s="90">
        <v>2.0235312125253233E-2</v>
      </c>
      <c r="J2557" s="90">
        <v>2.0551126068880595E-2</v>
      </c>
    </row>
    <row r="2558" spans="3:10" x14ac:dyDescent="0.25">
      <c r="C2558" s="82">
        <v>6.5012966587273879E-3</v>
      </c>
      <c r="D2558" s="89">
        <v>8.8311936783136199E-3</v>
      </c>
      <c r="E2558" s="89">
        <v>1.080296371173119E-2</v>
      </c>
      <c r="F2558" s="89">
        <v>1.2421678571801695E-2</v>
      </c>
      <c r="G2558" s="90">
        <v>1.3804005604877564E-2</v>
      </c>
      <c r="H2558" s="90">
        <v>1.5003472355302616E-2</v>
      </c>
      <c r="I2558" s="90">
        <v>1.6170770510197701E-2</v>
      </c>
      <c r="J2558" s="90">
        <v>1.7338086593007132E-2</v>
      </c>
    </row>
    <row r="2559" spans="3:10" x14ac:dyDescent="0.25">
      <c r="C2559" s="82">
        <v>8.5450026961888317E-2</v>
      </c>
      <c r="D2559" s="89">
        <v>5.8872789283165153E-2</v>
      </c>
      <c r="E2559" s="89">
        <v>4.5694629976054606E-2</v>
      </c>
      <c r="F2559" s="89">
        <v>3.8812813219655538E-2</v>
      </c>
      <c r="G2559" s="90">
        <v>3.5246498343629119E-2</v>
      </c>
      <c r="H2559" s="90">
        <v>3.3427619710999563E-2</v>
      </c>
      <c r="I2559" s="90">
        <v>3.2780585776688249E-2</v>
      </c>
      <c r="J2559" s="90">
        <v>3.2829145200454574E-2</v>
      </c>
    </row>
    <row r="2560" spans="3:10" x14ac:dyDescent="0.25">
      <c r="C2560" s="82">
        <v>6.9235845207880637E-3</v>
      </c>
      <c r="D2560" s="89">
        <v>1.0532161115127378E-2</v>
      </c>
      <c r="E2560" s="89">
        <v>1.3915470292635727E-2</v>
      </c>
      <c r="F2560" s="89">
        <v>1.6825196485126939E-2</v>
      </c>
      <c r="G2560" s="90">
        <v>1.9245589149662533E-2</v>
      </c>
      <c r="H2560" s="90">
        <v>2.1137073706904614E-2</v>
      </c>
      <c r="I2560" s="90">
        <v>2.2632608384417944E-2</v>
      </c>
      <c r="J2560" s="90">
        <v>2.3722987016347528E-2</v>
      </c>
    </row>
    <row r="2561" spans="3:10" x14ac:dyDescent="0.25">
      <c r="C2561" s="82">
        <v>3.9683967727987296E-2</v>
      </c>
      <c r="D2561" s="89">
        <v>3.5271631339057904E-2</v>
      </c>
      <c r="E2561" s="89">
        <v>3.1978301093380748E-2</v>
      </c>
      <c r="F2561" s="89">
        <v>2.9799191739645778E-2</v>
      </c>
      <c r="G2561" s="90">
        <v>2.8591430491198569E-2</v>
      </c>
      <c r="H2561" s="90">
        <v>2.804590563261531E-2</v>
      </c>
      <c r="I2561" s="90">
        <v>2.8129611519168828E-2</v>
      </c>
      <c r="J2561" s="90">
        <v>2.8660109825329013E-2</v>
      </c>
    </row>
    <row r="2562" spans="3:10" x14ac:dyDescent="0.25">
      <c r="C2562" s="82">
        <v>8.3713346637588684E-3</v>
      </c>
      <c r="D2562" s="89">
        <v>9.7076387837587656E-3</v>
      </c>
      <c r="E2562" s="89">
        <v>1.083364399883874E-2</v>
      </c>
      <c r="F2562" s="89">
        <v>1.1808944416522592E-2</v>
      </c>
      <c r="G2562" s="90">
        <v>1.2688810872106186E-2</v>
      </c>
      <c r="H2562" s="90">
        <v>1.3445522221598083E-2</v>
      </c>
      <c r="I2562" s="90">
        <v>1.4152488546485919E-2</v>
      </c>
      <c r="J2562" s="90">
        <v>1.4796659716142063E-2</v>
      </c>
    </row>
    <row r="2563" spans="3:10" x14ac:dyDescent="0.25">
      <c r="C2563" s="82">
        <v>2.5552977391389009E-3</v>
      </c>
      <c r="D2563" s="89">
        <v>4.9148518092094135E-3</v>
      </c>
      <c r="E2563" s="89">
        <v>7.6223361005976435E-3</v>
      </c>
      <c r="F2563" s="89">
        <v>1.0220582065058948E-2</v>
      </c>
      <c r="G2563" s="90">
        <v>1.2428570488744243E-2</v>
      </c>
      <c r="H2563" s="90">
        <v>1.407777255121022E-2</v>
      </c>
      <c r="I2563" s="90">
        <v>1.5226642301217688E-2</v>
      </c>
      <c r="J2563" s="90">
        <v>1.5911513588322317E-2</v>
      </c>
    </row>
    <row r="2564" spans="3:10" x14ac:dyDescent="0.25">
      <c r="C2564" s="82">
        <v>1.7363065119570583E-2</v>
      </c>
      <c r="D2564" s="89">
        <v>2.1131946032678303E-2</v>
      </c>
      <c r="E2564" s="89">
        <v>2.3913820585972967E-2</v>
      </c>
      <c r="F2564" s="89">
        <v>2.592937572942499E-2</v>
      </c>
      <c r="G2564" s="90">
        <v>2.7462653171029815E-2</v>
      </c>
      <c r="H2564" s="90">
        <v>2.8599737692358854E-2</v>
      </c>
      <c r="I2564" s="90">
        <v>2.9598978870332988E-2</v>
      </c>
      <c r="J2564" s="90">
        <v>3.0486618395361289E-2</v>
      </c>
    </row>
    <row r="2565" spans="3:10" x14ac:dyDescent="0.25">
      <c r="C2565" s="82">
        <v>2.6357760684160457E-3</v>
      </c>
      <c r="D2565" s="89">
        <v>5.1143033914007657E-3</v>
      </c>
      <c r="E2565" s="89">
        <v>8.0272001328615568E-3</v>
      </c>
      <c r="F2565" s="89">
        <v>1.097677091861462E-2</v>
      </c>
      <c r="G2565" s="90">
        <v>1.3741255754274097E-2</v>
      </c>
      <c r="H2565" s="90">
        <v>1.617280353590372E-2</v>
      </c>
      <c r="I2565" s="90">
        <v>1.8322070540058407E-2</v>
      </c>
      <c r="J2565" s="90">
        <v>2.0171916546584075E-2</v>
      </c>
    </row>
    <row r="2566" spans="3:10" x14ac:dyDescent="0.25">
      <c r="C2566" s="82">
        <v>1.4568617822134736E-2</v>
      </c>
      <c r="D2566" s="89">
        <v>1.9181817973763209E-2</v>
      </c>
      <c r="E2566" s="89">
        <v>2.3112042553783862E-2</v>
      </c>
      <c r="F2566" s="89">
        <v>2.6368270262583871E-2</v>
      </c>
      <c r="G2566" s="90">
        <v>2.9118641322812236E-2</v>
      </c>
      <c r="H2566" s="90">
        <v>3.1380540095061429E-2</v>
      </c>
      <c r="I2566" s="90">
        <v>3.3381043722209403E-2</v>
      </c>
      <c r="J2566" s="90">
        <v>3.5105423370275293E-2</v>
      </c>
    </row>
    <row r="2567" spans="3:10" x14ac:dyDescent="0.25">
      <c r="C2567" s="82">
        <v>1.0064367458070574E-2</v>
      </c>
      <c r="D2567" s="89">
        <v>1.4623088264184307E-2</v>
      </c>
      <c r="E2567" s="89">
        <v>1.8545710118180202E-2</v>
      </c>
      <c r="F2567" s="89">
        <v>2.1608198334463806E-2</v>
      </c>
      <c r="G2567" s="90">
        <v>2.3920307856585828E-2</v>
      </c>
      <c r="H2567" s="90">
        <v>2.555935191843528E-2</v>
      </c>
      <c r="I2567" s="90">
        <v>2.6794296274639157E-2</v>
      </c>
      <c r="J2567" s="90">
        <v>2.7690909406723588E-2</v>
      </c>
    </row>
    <row r="2568" spans="3:10" x14ac:dyDescent="0.25">
      <c r="C2568" s="82">
        <v>4.2701493885506807E-2</v>
      </c>
      <c r="D2568" s="89">
        <v>4.3142548999138587E-2</v>
      </c>
      <c r="E2568" s="89">
        <v>4.2255567091876438E-2</v>
      </c>
      <c r="F2568" s="89">
        <v>4.1054589675203881E-2</v>
      </c>
      <c r="G2568" s="90">
        <v>4.0047954488392587E-2</v>
      </c>
      <c r="H2568" s="90">
        <v>3.919927816985868E-2</v>
      </c>
      <c r="I2568" s="90">
        <v>3.8649922930563831E-2</v>
      </c>
      <c r="J2568" s="90">
        <v>3.8213383051552342E-2</v>
      </c>
    </row>
    <row r="2569" spans="3:10" x14ac:dyDescent="0.25">
      <c r="C2569" s="82">
        <v>3.2643445464121358E-3</v>
      </c>
      <c r="D2569" s="89">
        <v>6.6446847585996602E-3</v>
      </c>
      <c r="E2569" s="89">
        <v>1.061666449801333E-2</v>
      </c>
      <c r="F2569" s="89">
        <v>1.4545342959542051E-2</v>
      </c>
      <c r="G2569" s="90">
        <v>1.8123281719046674E-2</v>
      </c>
      <c r="H2569" s="90">
        <v>2.1212005018029948E-2</v>
      </c>
      <c r="I2569" s="90">
        <v>2.3956354483587905E-2</v>
      </c>
      <c r="J2569" s="90">
        <v>2.6405480540499033E-2</v>
      </c>
    </row>
    <row r="2570" spans="3:10" x14ac:dyDescent="0.25">
      <c r="C2570" s="82">
        <v>9.3530637383960249E-3</v>
      </c>
      <c r="D2570" s="89">
        <v>1.3634263795878305E-2</v>
      </c>
      <c r="E2570" s="89">
        <v>1.7549572947714906E-2</v>
      </c>
      <c r="F2570" s="89">
        <v>2.0886885576836073E-2</v>
      </c>
      <c r="G2570" s="90">
        <v>2.3669155707339726E-2</v>
      </c>
      <c r="H2570" s="90">
        <v>2.5858503608283023E-2</v>
      </c>
      <c r="I2570" s="90">
        <v>2.7616734565461761E-2</v>
      </c>
      <c r="J2570" s="90">
        <v>2.892689568135131E-2</v>
      </c>
    </row>
    <row r="2571" spans="3:10" x14ac:dyDescent="0.25">
      <c r="C2571" s="82">
        <v>1.1238099976258896E-2</v>
      </c>
      <c r="D2571" s="89">
        <v>1.4546895496621769E-2</v>
      </c>
      <c r="E2571" s="89">
        <v>1.6948658478794239E-2</v>
      </c>
      <c r="F2571" s="89">
        <v>1.8566555646596473E-2</v>
      </c>
      <c r="G2571" s="90">
        <v>1.9642214127071924E-2</v>
      </c>
      <c r="H2571" s="90">
        <v>2.0271058133130005E-2</v>
      </c>
      <c r="I2571" s="90">
        <v>2.0651363393651128E-2</v>
      </c>
      <c r="J2571" s="90">
        <v>2.0806540840309185E-2</v>
      </c>
    </row>
    <row r="2572" spans="3:10" x14ac:dyDescent="0.25">
      <c r="C2572" s="82">
        <v>1.7706225923419878E-2</v>
      </c>
      <c r="D2572" s="89">
        <v>2.5367197257196602E-2</v>
      </c>
      <c r="E2572" s="89">
        <v>3.1525685057332442E-2</v>
      </c>
      <c r="F2572" s="89">
        <v>3.5917514560047659E-2</v>
      </c>
      <c r="G2572" s="90">
        <v>3.884763156032401E-2</v>
      </c>
      <c r="H2572" s="90">
        <v>4.0505462776836691E-2</v>
      </c>
      <c r="I2572" s="90">
        <v>4.1331859408194914E-2</v>
      </c>
      <c r="J2572" s="90">
        <v>4.1415523825293059E-2</v>
      </c>
    </row>
    <row r="2573" spans="3:10" x14ac:dyDescent="0.25">
      <c r="C2573" s="82">
        <v>1.2814309131161153E-2</v>
      </c>
      <c r="D2573" s="89">
        <v>1.6538587199300746E-2</v>
      </c>
      <c r="E2573" s="89">
        <v>1.9091437186557366E-2</v>
      </c>
      <c r="F2573" s="89">
        <v>2.0609320886161308E-2</v>
      </c>
      <c r="G2573" s="90">
        <v>2.138645008070755E-2</v>
      </c>
      <c r="H2573" s="90">
        <v>2.1560476959772455E-2</v>
      </c>
      <c r="I2573" s="90">
        <v>2.1375818115636415E-2</v>
      </c>
      <c r="J2573" s="90">
        <v>2.0884422829829982E-2</v>
      </c>
    </row>
    <row r="2574" spans="3:10" x14ac:dyDescent="0.25">
      <c r="C2574" s="82">
        <v>1.861972007253072E-2</v>
      </c>
      <c r="D2574" s="89">
        <v>1.9028538007749288E-2</v>
      </c>
      <c r="E2574" s="89">
        <v>1.9318766261818752E-2</v>
      </c>
      <c r="F2574" s="89">
        <v>1.9615750285075402E-2</v>
      </c>
      <c r="G2574" s="90">
        <v>1.997775415043691E-2</v>
      </c>
      <c r="H2574" s="90">
        <v>2.0317230683210879E-2</v>
      </c>
      <c r="I2574" s="90">
        <v>2.0705437934103801E-2</v>
      </c>
      <c r="J2574" s="90">
        <v>2.1083174989413159E-2</v>
      </c>
    </row>
    <row r="2575" spans="3:10" x14ac:dyDescent="0.25">
      <c r="C2575" s="82">
        <v>2.3373538424048767E-3</v>
      </c>
      <c r="D2575" s="89">
        <v>3.7422897245423087E-3</v>
      </c>
      <c r="E2575" s="89">
        <v>5.2826167613974646E-3</v>
      </c>
      <c r="F2575" s="89">
        <v>6.8298484576102851E-3</v>
      </c>
      <c r="G2575" s="90">
        <v>8.3019981163294371E-3</v>
      </c>
      <c r="H2575" s="90">
        <v>9.6095767358647232E-3</v>
      </c>
      <c r="I2575" s="90">
        <v>1.0765524299573379E-2</v>
      </c>
      <c r="J2575" s="90">
        <v>1.174928000701529E-2</v>
      </c>
    </row>
    <row r="2576" spans="3:10" x14ac:dyDescent="0.25">
      <c r="C2576" s="82">
        <v>1.6784357186214718E-3</v>
      </c>
      <c r="D2576" s="89">
        <v>3.4835572956738443E-3</v>
      </c>
      <c r="E2576" s="89">
        <v>5.8404874436416921E-3</v>
      </c>
      <c r="F2576" s="89">
        <v>8.4528452559986846E-3</v>
      </c>
      <c r="G2576" s="90">
        <v>1.1069451030965901E-2</v>
      </c>
      <c r="H2576" s="90">
        <v>1.3485807242975947E-2</v>
      </c>
      <c r="I2576" s="90">
        <v>1.5697907360553917E-2</v>
      </c>
      <c r="J2576" s="90">
        <v>1.7697357203859385E-2</v>
      </c>
    </row>
    <row r="2577" spans="3:10" x14ac:dyDescent="0.25">
      <c r="C2577" s="82">
        <v>2.3584929351147591E-2</v>
      </c>
      <c r="D2577" s="89">
        <v>2.5331698514238089E-2</v>
      </c>
      <c r="E2577" s="89">
        <v>2.5926391203037299E-2</v>
      </c>
      <c r="F2577" s="89">
        <v>2.5860454400442594E-2</v>
      </c>
      <c r="G2577" s="90">
        <v>2.5473645786526188E-2</v>
      </c>
      <c r="H2577" s="90">
        <v>2.4823581553292728E-2</v>
      </c>
      <c r="I2577" s="90">
        <v>2.4098357448394874E-2</v>
      </c>
      <c r="J2577" s="90">
        <v>2.3281617026700948E-2</v>
      </c>
    </row>
    <row r="2578" spans="3:10" x14ac:dyDescent="0.25">
      <c r="C2578" s="82">
        <v>2.182102970071808E-2</v>
      </c>
      <c r="D2578" s="89">
        <v>2.5795739397545321E-2</v>
      </c>
      <c r="E2578" s="89">
        <v>2.8514316479623991E-2</v>
      </c>
      <c r="F2578" s="89">
        <v>3.0356082102968324E-2</v>
      </c>
      <c r="G2578" s="90">
        <v>3.169681800107485E-2</v>
      </c>
      <c r="H2578" s="90">
        <v>3.2626622522015362E-2</v>
      </c>
      <c r="I2578" s="90">
        <v>3.3400749226194133E-2</v>
      </c>
      <c r="J2578" s="90">
        <v>3.3992008197367321E-2</v>
      </c>
    </row>
    <row r="2579" spans="3:10" x14ac:dyDescent="0.25">
      <c r="C2579" s="82">
        <v>1.7081235499289905E-2</v>
      </c>
      <c r="D2579" s="89">
        <v>2.0886954414639749E-2</v>
      </c>
      <c r="E2579" s="89">
        <v>2.3639833655760913E-2</v>
      </c>
      <c r="F2579" s="89">
        <v>2.5600528171103323E-2</v>
      </c>
      <c r="G2579" s="90">
        <v>2.7072961845615102E-2</v>
      </c>
      <c r="H2579" s="90">
        <v>2.8134743176930013E-2</v>
      </c>
      <c r="I2579" s="90">
        <v>2.9012142966921135E-2</v>
      </c>
      <c r="J2579" s="90">
        <v>2.9695888733892607E-2</v>
      </c>
    </row>
    <row r="2580" spans="3:10" x14ac:dyDescent="0.25">
      <c r="C2580" s="82">
        <v>2.4239404680076349E-2</v>
      </c>
      <c r="D2580" s="89">
        <v>2.8364997704407837E-2</v>
      </c>
      <c r="E2580" s="89">
        <v>3.1396708352908982E-2</v>
      </c>
      <c r="F2580" s="89">
        <v>3.3603086128401648E-2</v>
      </c>
      <c r="G2580" s="90">
        <v>3.5228398797025037E-2</v>
      </c>
      <c r="H2580" s="90">
        <v>3.6238562884667737E-2</v>
      </c>
      <c r="I2580" s="90">
        <v>3.6837344792540951E-2</v>
      </c>
      <c r="J2580" s="90">
        <v>3.6968880329839915E-2</v>
      </c>
    </row>
    <row r="2581" spans="3:10" x14ac:dyDescent="0.25">
      <c r="C2581" s="82">
        <v>1.1514048503545076E-2</v>
      </c>
      <c r="D2581" s="89">
        <v>1.5855713085543663E-2</v>
      </c>
      <c r="E2581" s="89">
        <v>1.9462485020169725E-2</v>
      </c>
      <c r="F2581" s="89">
        <v>2.2229272160201943E-2</v>
      </c>
      <c r="G2581" s="90">
        <v>2.4290444970103728E-2</v>
      </c>
      <c r="H2581" s="90">
        <v>2.5695553812513438E-2</v>
      </c>
      <c r="I2581" s="90">
        <v>2.6677127303077121E-2</v>
      </c>
      <c r="J2581" s="90">
        <v>2.7270668711648197E-2</v>
      </c>
    </row>
    <row r="2582" spans="3:10" x14ac:dyDescent="0.25">
      <c r="C2582" s="82">
        <v>9.2028808304016208E-3</v>
      </c>
      <c r="D2582" s="89">
        <v>1.0433058792968509E-2</v>
      </c>
      <c r="E2582" s="89">
        <v>1.1353380451118986E-2</v>
      </c>
      <c r="F2582" s="89">
        <v>1.2053572471769724E-2</v>
      </c>
      <c r="G2582" s="90">
        <v>1.2615741078695984E-2</v>
      </c>
      <c r="H2582" s="90">
        <v>1.3037126380980153E-2</v>
      </c>
      <c r="I2582" s="90">
        <v>1.34149207370945E-2</v>
      </c>
      <c r="J2582" s="90">
        <v>1.3762505395995788E-2</v>
      </c>
    </row>
    <row r="2583" spans="3:10" x14ac:dyDescent="0.25">
      <c r="C2583" s="82">
        <v>2.570343844335405E-2</v>
      </c>
      <c r="D2583" s="89">
        <v>2.4410923923305638E-2</v>
      </c>
      <c r="E2583" s="89">
        <v>2.283258221061683E-2</v>
      </c>
      <c r="F2583" s="89">
        <v>2.1436608326804777E-2</v>
      </c>
      <c r="G2583" s="90">
        <v>2.0385995284571769E-2</v>
      </c>
      <c r="H2583" s="90">
        <v>1.9588983097391745E-2</v>
      </c>
      <c r="I2583" s="90">
        <v>1.9080543481740587E-2</v>
      </c>
      <c r="J2583" s="90">
        <v>1.8762027643649648E-2</v>
      </c>
    </row>
    <row r="2584" spans="3:10" x14ac:dyDescent="0.25">
      <c r="C2584" s="82">
        <v>3.5023138922338812E-2</v>
      </c>
      <c r="D2584" s="89">
        <v>4.2346831202155669E-2</v>
      </c>
      <c r="E2584" s="89">
        <v>4.790722324698065E-2</v>
      </c>
      <c r="F2584" s="89">
        <v>5.2136931883445987E-2</v>
      </c>
      <c r="G2584" s="90">
        <v>5.5518085018700841E-2</v>
      </c>
      <c r="H2584" s="90">
        <v>5.8092383503463164E-2</v>
      </c>
      <c r="I2584" s="90">
        <v>6.0234186319595942E-2</v>
      </c>
      <c r="J2584" s="90">
        <v>6.1847056133652475E-2</v>
      </c>
    </row>
    <row r="2585" spans="3:10" x14ac:dyDescent="0.25">
      <c r="C2585" s="82">
        <v>2.3576775037055738E-2</v>
      </c>
      <c r="D2585" s="89">
        <v>2.5924309864878241E-2</v>
      </c>
      <c r="E2585" s="89">
        <v>2.7058285824272194E-2</v>
      </c>
      <c r="F2585" s="89">
        <v>2.7523953932482057E-2</v>
      </c>
      <c r="G2585" s="90">
        <v>2.7717029534128926E-2</v>
      </c>
      <c r="H2585" s="90">
        <v>2.7724275677555768E-2</v>
      </c>
      <c r="I2585" s="90">
        <v>2.7769504613877265E-2</v>
      </c>
      <c r="J2585" s="90">
        <v>2.7847133711673796E-2</v>
      </c>
    </row>
    <row r="2586" spans="3:10" x14ac:dyDescent="0.25">
      <c r="C2586" s="82">
        <v>2.8766781536815932E-3</v>
      </c>
      <c r="D2586" s="89">
        <v>5.8365528553737545E-3</v>
      </c>
      <c r="E2586" s="89">
        <v>9.3396512934060105E-3</v>
      </c>
      <c r="F2586" s="89">
        <v>1.2760984492973509E-2</v>
      </c>
      <c r="G2586" s="90">
        <v>1.5707653910976099E-2</v>
      </c>
      <c r="H2586" s="90">
        <v>1.7945284597903094E-2</v>
      </c>
      <c r="I2586" s="90">
        <v>1.9528214354074622E-2</v>
      </c>
      <c r="J2586" s="90">
        <v>2.0475052446251252E-2</v>
      </c>
    </row>
    <row r="2587" spans="3:10" x14ac:dyDescent="0.25">
      <c r="C2587" s="82">
        <v>6.488809896626431E-3</v>
      </c>
      <c r="D2587" s="89">
        <v>9.1534924367604187E-3</v>
      </c>
      <c r="E2587" s="89">
        <v>1.1371872010783326E-2</v>
      </c>
      <c r="F2587" s="89">
        <v>1.3067806755948368E-2</v>
      </c>
      <c r="G2587" s="90">
        <v>1.434061189234952E-2</v>
      </c>
      <c r="H2587" s="90">
        <v>1.5251669458540642E-2</v>
      </c>
      <c r="I2587" s="90">
        <v>1.5971054611022828E-2</v>
      </c>
      <c r="J2587" s="90">
        <v>1.6548623881470794E-2</v>
      </c>
    </row>
    <row r="2588" spans="3:10" x14ac:dyDescent="0.25">
      <c r="C2588" s="82">
        <v>1.4621013518462866E-3</v>
      </c>
      <c r="D2588" s="89">
        <v>2.8711942026318541E-3</v>
      </c>
      <c r="E2588" s="89">
        <v>4.5681998304166983E-3</v>
      </c>
      <c r="F2588" s="89">
        <v>6.330486867159763E-3</v>
      </c>
      <c r="G2588" s="90">
        <v>8.0281311400798722E-3</v>
      </c>
      <c r="H2588" s="90">
        <v>9.579776675322383E-3</v>
      </c>
      <c r="I2588" s="90">
        <v>1.1033681472628246E-2</v>
      </c>
      <c r="J2588" s="90">
        <v>1.2412132211481706E-2</v>
      </c>
    </row>
    <row r="2589" spans="3:10" x14ac:dyDescent="0.25">
      <c r="C2589" s="82">
        <v>1.1587645693284665E-2</v>
      </c>
      <c r="D2589" s="89">
        <v>1.6993270122575933E-2</v>
      </c>
      <c r="E2589" s="89">
        <v>2.186274876371316E-2</v>
      </c>
      <c r="F2589" s="89">
        <v>2.5932788205772477E-2</v>
      </c>
      <c r="G2589" s="90">
        <v>2.9287247833668074E-2</v>
      </c>
      <c r="H2589" s="90">
        <v>3.1947181815916485E-2</v>
      </c>
      <c r="I2589" s="90">
        <v>3.4163603511568517E-2</v>
      </c>
      <c r="J2589" s="90">
        <v>3.5936040258083495E-2</v>
      </c>
    </row>
    <row r="2590" spans="3:10" x14ac:dyDescent="0.25">
      <c r="C2590" s="82">
        <v>1.3547079604558337E-2</v>
      </c>
      <c r="D2590" s="89">
        <v>1.5305313950119354E-2</v>
      </c>
      <c r="E2590" s="89">
        <v>1.6268497881917188E-2</v>
      </c>
      <c r="F2590" s="89">
        <v>1.6689888027923341E-2</v>
      </c>
      <c r="G2590" s="90">
        <v>1.6799656292555722E-2</v>
      </c>
      <c r="H2590" s="90">
        <v>1.6675120733052617E-2</v>
      </c>
      <c r="I2590" s="90">
        <v>1.6488161062350348E-2</v>
      </c>
      <c r="J2590" s="90">
        <v>1.6272421165709518E-2</v>
      </c>
    </row>
    <row r="2591" spans="3:10" x14ac:dyDescent="0.25">
      <c r="C2591" s="82">
        <v>1.0669333062169927E-2</v>
      </c>
      <c r="D2591" s="89">
        <v>1.3312197808905659E-2</v>
      </c>
      <c r="E2591" s="89">
        <v>1.5101937896002022E-2</v>
      </c>
      <c r="F2591" s="89">
        <v>1.6187674925379158E-2</v>
      </c>
      <c r="G2591" s="90">
        <v>1.6788935050704872E-2</v>
      </c>
      <c r="H2591" s="90">
        <v>1.6994122252243084E-2</v>
      </c>
      <c r="I2591" s="90">
        <v>1.6984929008780961E-2</v>
      </c>
      <c r="J2591" s="90">
        <v>1.6802131642273798E-2</v>
      </c>
    </row>
    <row r="2592" spans="3:10" x14ac:dyDescent="0.25">
      <c r="C2592" s="82">
        <v>1.2946025903518678E-3</v>
      </c>
      <c r="D2592" s="89">
        <v>2.9294498270210742E-3</v>
      </c>
      <c r="E2592" s="89">
        <v>5.0274470133670271E-3</v>
      </c>
      <c r="F2592" s="89">
        <v>7.2242689317911545E-3</v>
      </c>
      <c r="G2592" s="90">
        <v>9.2842266339249191E-3</v>
      </c>
      <c r="H2592" s="90">
        <v>1.1072814671735516E-2</v>
      </c>
      <c r="I2592" s="90">
        <v>1.2626358382527982E-2</v>
      </c>
      <c r="J2592" s="90">
        <v>1.395033505943735E-2</v>
      </c>
    </row>
    <row r="2593" spans="3:10" x14ac:dyDescent="0.25">
      <c r="C2593" s="82">
        <v>4.7257075744618531E-3</v>
      </c>
      <c r="D2593" s="89">
        <v>7.4068829222628313E-3</v>
      </c>
      <c r="E2593" s="89">
        <v>1.004079210187696E-2</v>
      </c>
      <c r="F2593" s="89">
        <v>1.2384642478213352E-2</v>
      </c>
      <c r="G2593" s="90">
        <v>1.4360659104479525E-2</v>
      </c>
      <c r="H2593" s="90">
        <v>1.5892254677685388E-2</v>
      </c>
      <c r="I2593" s="90">
        <v>1.7056821818511658E-2</v>
      </c>
      <c r="J2593" s="90">
        <v>1.784750419280071E-2</v>
      </c>
    </row>
    <row r="2594" spans="3:10" x14ac:dyDescent="0.25">
      <c r="C2594" s="82">
        <v>3.9203572714554538E-3</v>
      </c>
      <c r="D2594" s="89">
        <v>6.2879424816327124E-3</v>
      </c>
      <c r="E2594" s="89">
        <v>8.6294557977617155E-3</v>
      </c>
      <c r="F2594" s="89">
        <v>1.064982172815297E-2</v>
      </c>
      <c r="G2594" s="90">
        <v>1.2228342010624383E-2</v>
      </c>
      <c r="H2594" s="90">
        <v>1.3295937498467135E-2</v>
      </c>
      <c r="I2594" s="90">
        <v>1.3952629475230958E-2</v>
      </c>
      <c r="J2594" s="90">
        <v>1.4245444789879646E-2</v>
      </c>
    </row>
    <row r="2595" spans="3:10" x14ac:dyDescent="0.25">
      <c r="C2595" s="82">
        <v>1.0264832558993549E-2</v>
      </c>
      <c r="D2595" s="89">
        <v>1.3793348054777506E-2</v>
      </c>
      <c r="E2595" s="89">
        <v>1.6330822467315115E-2</v>
      </c>
      <c r="F2595" s="89">
        <v>1.796599410304394E-2</v>
      </c>
      <c r="G2595" s="90">
        <v>1.8989686410847563E-2</v>
      </c>
      <c r="H2595" s="90">
        <v>1.9561857860099195E-2</v>
      </c>
      <c r="I2595" s="90">
        <v>1.9920810875851201E-2</v>
      </c>
      <c r="J2595" s="90">
        <v>2.0109897800938557E-2</v>
      </c>
    </row>
    <row r="2596" spans="3:10" x14ac:dyDescent="0.25">
      <c r="C2596" s="82">
        <v>8.7201001096048267E-3</v>
      </c>
      <c r="D2596" s="89">
        <v>1.3628072297595604E-2</v>
      </c>
      <c r="E2596" s="89">
        <v>1.7661015133910139E-2</v>
      </c>
      <c r="F2596" s="89">
        <v>2.0381834705183673E-2</v>
      </c>
      <c r="G2596" s="90">
        <v>2.1907040214829143E-2</v>
      </c>
      <c r="H2596" s="90">
        <v>2.2398619339288807E-2</v>
      </c>
      <c r="I2596" s="90">
        <v>2.218947337043296E-2</v>
      </c>
      <c r="J2596" s="90">
        <v>2.1420504651334299E-2</v>
      </c>
    </row>
    <row r="2597" spans="3:10" x14ac:dyDescent="0.25">
      <c r="C2597" s="82">
        <v>5.5163112512817608E-2</v>
      </c>
      <c r="D2597" s="89">
        <v>4.9782089316286873E-2</v>
      </c>
      <c r="E2597" s="89">
        <v>4.541997044186611E-2</v>
      </c>
      <c r="F2597" s="89">
        <v>4.2148922436851852E-2</v>
      </c>
      <c r="G2597" s="90">
        <v>3.9827038482311096E-2</v>
      </c>
      <c r="H2597" s="90">
        <v>3.8055981787143596E-2</v>
      </c>
      <c r="I2597" s="90">
        <v>3.6804777488227351E-2</v>
      </c>
      <c r="J2597" s="90">
        <v>3.5831887301671646E-2</v>
      </c>
    </row>
    <row r="2598" spans="3:10" x14ac:dyDescent="0.25">
      <c r="C2598" s="82">
        <v>8.6261392324202511E-3</v>
      </c>
      <c r="D2598" s="89">
        <v>1.199443258699468E-2</v>
      </c>
      <c r="E2598" s="89">
        <v>1.4821322959897189E-2</v>
      </c>
      <c r="F2598" s="89">
        <v>1.6988364295086253E-2</v>
      </c>
      <c r="G2598" s="90">
        <v>1.8583235989417555E-2</v>
      </c>
      <c r="H2598" s="90">
        <v>1.9654456693427805E-2</v>
      </c>
      <c r="I2598" s="90">
        <v>2.0408275035059938E-2</v>
      </c>
      <c r="J2598" s="90">
        <v>2.0907950140403878E-2</v>
      </c>
    </row>
    <row r="2599" spans="3:10" x14ac:dyDescent="0.25">
      <c r="C2599" s="82">
        <v>1.27646598053699E-3</v>
      </c>
      <c r="D2599" s="89">
        <v>2.5350969840289136E-3</v>
      </c>
      <c r="E2599" s="89">
        <v>4.1352959571315327E-3</v>
      </c>
      <c r="F2599" s="89">
        <v>5.9189487582513014E-3</v>
      </c>
      <c r="G2599" s="90">
        <v>7.7811307086337522E-3</v>
      </c>
      <c r="H2599" s="90">
        <v>9.6390675911861828E-3</v>
      </c>
      <c r="I2599" s="90">
        <v>1.1526268432417884E-2</v>
      </c>
      <c r="J2599" s="90">
        <v>1.3446868233977846E-2</v>
      </c>
    </row>
    <row r="2600" spans="3:10" x14ac:dyDescent="0.25">
      <c r="C2600" s="82">
        <v>3.4051809373233728E-3</v>
      </c>
      <c r="D2600" s="89">
        <v>5.1685551050210084E-3</v>
      </c>
      <c r="E2600" s="89">
        <v>6.8517323582493314E-3</v>
      </c>
      <c r="F2600" s="89">
        <v>8.3313094664877359E-3</v>
      </c>
      <c r="G2600" s="90">
        <v>9.598094068405694E-3</v>
      </c>
      <c r="H2600" s="90">
        <v>1.0641008191317695E-2</v>
      </c>
      <c r="I2600" s="90">
        <v>1.1546232241959229E-2</v>
      </c>
      <c r="J2600" s="90">
        <v>1.2335304205773195E-2</v>
      </c>
    </row>
    <row r="2601" spans="3:10" x14ac:dyDescent="0.25">
      <c r="C2601" s="82">
        <v>4.5834400706127616E-3</v>
      </c>
      <c r="D2601" s="89">
        <v>7.8747279301192193E-3</v>
      </c>
      <c r="E2601" s="89">
        <v>1.1223523575523333E-2</v>
      </c>
      <c r="F2601" s="89">
        <v>1.4202138716499975E-2</v>
      </c>
      <c r="G2601" s="90">
        <v>1.6682966562717991E-2</v>
      </c>
      <c r="H2601" s="90">
        <v>1.8609547500174888E-2</v>
      </c>
      <c r="I2601" s="90">
        <v>2.0118201879490413E-2</v>
      </c>
      <c r="J2601" s="90">
        <v>2.1228149417693475E-2</v>
      </c>
    </row>
    <row r="2602" spans="3:10" x14ac:dyDescent="0.25">
      <c r="C2602" s="82">
        <v>6.6377847122912805E-3</v>
      </c>
      <c r="D2602" s="89">
        <v>8.9858175635670855E-3</v>
      </c>
      <c r="E2602" s="89">
        <v>1.1088999856940446E-2</v>
      </c>
      <c r="F2602" s="89">
        <v>1.2854176963189006E-2</v>
      </c>
      <c r="G2602" s="90">
        <v>1.4265978310804771E-2</v>
      </c>
      <c r="H2602" s="90">
        <v>1.526046480154768E-2</v>
      </c>
      <c r="I2602" s="90">
        <v>1.5912749058041735E-2</v>
      </c>
      <c r="J2602" s="90">
        <v>1.6219824810374955E-2</v>
      </c>
    </row>
    <row r="2603" spans="3:10" x14ac:dyDescent="0.25">
      <c r="C2603" s="82">
        <v>9.3161256382280257E-3</v>
      </c>
      <c r="D2603" s="89">
        <v>1.2303940867883376E-2</v>
      </c>
      <c r="E2603" s="89">
        <v>1.4608263416148886E-2</v>
      </c>
      <c r="F2603" s="89">
        <v>1.6187435964462801E-2</v>
      </c>
      <c r="G2603" s="90">
        <v>1.7140944373930454E-2</v>
      </c>
      <c r="H2603" s="90">
        <v>1.7501291213984291E-2</v>
      </c>
      <c r="I2603" s="90">
        <v>1.7440964410564662E-2</v>
      </c>
      <c r="J2603" s="90">
        <v>1.7014710125899345E-2</v>
      </c>
    </row>
    <row r="2604" spans="3:10" x14ac:dyDescent="0.25">
      <c r="C2604" s="82">
        <v>1.996238934405252E-2</v>
      </c>
      <c r="D2604" s="89">
        <v>2.54665566325138E-2</v>
      </c>
      <c r="E2604" s="89">
        <v>2.9671940638940443E-2</v>
      </c>
      <c r="F2604" s="89">
        <v>3.2768921363128728E-2</v>
      </c>
      <c r="G2604" s="90">
        <v>3.5108409567569172E-2</v>
      </c>
      <c r="H2604" s="90">
        <v>3.6793657159143421E-2</v>
      </c>
      <c r="I2604" s="90">
        <v>3.8130078210351512E-2</v>
      </c>
      <c r="J2604" s="90">
        <v>3.9111805942455849E-2</v>
      </c>
    </row>
    <row r="2605" spans="3:10" x14ac:dyDescent="0.25">
      <c r="C2605" s="82">
        <v>1.7680347465652262E-3</v>
      </c>
      <c r="D2605" s="89">
        <v>3.5585919406798E-3</v>
      </c>
      <c r="E2605" s="89">
        <v>5.7150124377062525E-3</v>
      </c>
      <c r="F2605" s="89">
        <v>7.9109547020525996E-3</v>
      </c>
      <c r="G2605" s="90">
        <v>9.9481128260204537E-3</v>
      </c>
      <c r="H2605" s="90">
        <v>1.1705818155313566E-2</v>
      </c>
      <c r="I2605" s="90">
        <v>1.3232474334125735E-2</v>
      </c>
      <c r="J2605" s="90">
        <v>1.45454986775583E-2</v>
      </c>
    </row>
    <row r="2606" spans="3:10" x14ac:dyDescent="0.25">
      <c r="C2606" s="82">
        <v>5.4162355996833552E-3</v>
      </c>
      <c r="D2606" s="89">
        <v>9.193968543123765E-3</v>
      </c>
      <c r="E2606" s="89">
        <v>1.2803449452100619E-2</v>
      </c>
      <c r="F2606" s="89">
        <v>1.5722724912603174E-2</v>
      </c>
      <c r="G2606" s="90">
        <v>1.7850456288669082E-2</v>
      </c>
      <c r="H2606" s="90">
        <v>1.9198400285107386E-2</v>
      </c>
      <c r="I2606" s="90">
        <v>1.9986220748146113E-2</v>
      </c>
      <c r="J2606" s="90">
        <v>2.0305518905126392E-2</v>
      </c>
    </row>
    <row r="2607" spans="3:10" x14ac:dyDescent="0.25">
      <c r="C2607" s="82">
        <v>6.7183119688348164E-3</v>
      </c>
      <c r="D2607" s="89">
        <v>1.0723509235809659E-2</v>
      </c>
      <c r="E2607" s="89">
        <v>1.4427234901214628E-2</v>
      </c>
      <c r="F2607" s="89">
        <v>1.7472648722050191E-2</v>
      </c>
      <c r="G2607" s="90">
        <v>1.9869956541363167E-2</v>
      </c>
      <c r="H2607" s="90">
        <v>2.1653390297544074E-2</v>
      </c>
      <c r="I2607" s="90">
        <v>2.303051723457095E-2</v>
      </c>
      <c r="J2607" s="90">
        <v>2.4039339448832034E-2</v>
      </c>
    </row>
    <row r="2608" spans="3:10" x14ac:dyDescent="0.25">
      <c r="C2608" s="82">
        <v>1.5496872119249291E-2</v>
      </c>
      <c r="D2608" s="89">
        <v>1.6996085480500297E-2</v>
      </c>
      <c r="E2608" s="89">
        <v>1.7779429948566891E-2</v>
      </c>
      <c r="F2608" s="89">
        <v>1.8169893890281515E-2</v>
      </c>
      <c r="G2608" s="90">
        <v>1.8395722905348747E-2</v>
      </c>
      <c r="H2608" s="90">
        <v>1.8490405498951628E-2</v>
      </c>
      <c r="I2608" s="90">
        <v>1.858635305682035E-2</v>
      </c>
      <c r="J2608" s="90">
        <v>1.8667822453177215E-2</v>
      </c>
    </row>
    <row r="2609" spans="3:10" x14ac:dyDescent="0.25">
      <c r="C2609" s="82">
        <v>1.6728068225016934E-2</v>
      </c>
      <c r="D2609" s="89">
        <v>2.1070526393280473E-2</v>
      </c>
      <c r="E2609" s="89">
        <v>2.4183029069497108E-2</v>
      </c>
      <c r="F2609" s="89">
        <v>2.6279371758413349E-2</v>
      </c>
      <c r="G2609" s="90">
        <v>2.7693421049292143E-2</v>
      </c>
      <c r="H2609" s="90">
        <v>2.8550883908185876E-2</v>
      </c>
      <c r="I2609" s="90">
        <v>2.9130983611095243E-2</v>
      </c>
      <c r="J2609" s="90">
        <v>2.9470053362272101E-2</v>
      </c>
    </row>
    <row r="2610" spans="3:10" x14ac:dyDescent="0.25">
      <c r="C2610" s="82">
        <v>8.912358036358073E-4</v>
      </c>
      <c r="D2610" s="89">
        <v>2.3347009616222561E-3</v>
      </c>
      <c r="E2610" s="89">
        <v>4.5468568784984929E-3</v>
      </c>
      <c r="F2610" s="89">
        <v>7.227624865444579E-3</v>
      </c>
      <c r="G2610" s="90">
        <v>1.0008058412176985E-2</v>
      </c>
      <c r="H2610" s="90">
        <v>1.2554093652030144E-2</v>
      </c>
      <c r="I2610" s="90">
        <v>1.4751672329545717E-2</v>
      </c>
      <c r="J2610" s="90">
        <v>1.6522138514812993E-2</v>
      </c>
    </row>
    <row r="2611" spans="3:10" x14ac:dyDescent="0.25">
      <c r="C2611" s="82">
        <v>1.2131669162479522E-2</v>
      </c>
      <c r="D2611" s="89">
        <v>1.4013498499592065E-2</v>
      </c>
      <c r="E2611" s="89">
        <v>1.5022804908968295E-2</v>
      </c>
      <c r="F2611" s="89">
        <v>1.5422812785527056E-2</v>
      </c>
      <c r="G2611" s="90">
        <v>1.5441800943718827E-2</v>
      </c>
      <c r="H2611" s="90">
        <v>1.5145239805320095E-2</v>
      </c>
      <c r="I2611" s="90">
        <v>1.4676403002138266E-2</v>
      </c>
      <c r="J2611" s="90">
        <v>1.4056259969375609E-2</v>
      </c>
    </row>
    <row r="2612" spans="3:10" x14ac:dyDescent="0.25">
      <c r="C2612" s="82">
        <v>3.8483263278795705E-2</v>
      </c>
      <c r="D2612" s="89">
        <v>3.8828059061623968E-2</v>
      </c>
      <c r="E2612" s="89">
        <v>3.7838838890968667E-2</v>
      </c>
      <c r="F2612" s="89">
        <v>3.6411434443569382E-2</v>
      </c>
      <c r="G2612" s="90">
        <v>3.5003138068364879E-2</v>
      </c>
      <c r="H2612" s="90">
        <v>3.3606281058963315E-2</v>
      </c>
      <c r="I2612" s="90">
        <v>3.2387241661327754E-2</v>
      </c>
      <c r="J2612" s="90">
        <v>3.125199234232983E-2</v>
      </c>
    </row>
    <row r="2613" spans="3:10" x14ac:dyDescent="0.25">
      <c r="C2613" s="82">
        <v>1.3931236862078906E-2</v>
      </c>
      <c r="D2613" s="89">
        <v>1.6494849824509474E-2</v>
      </c>
      <c r="E2613" s="89">
        <v>1.7981571077858756E-2</v>
      </c>
      <c r="F2613" s="89">
        <v>1.8709989020587372E-2</v>
      </c>
      <c r="G2613" s="90">
        <v>1.8983722277205621E-2</v>
      </c>
      <c r="H2613" s="90">
        <v>1.8903059628278363E-2</v>
      </c>
      <c r="I2613" s="90">
        <v>1.8649576197191799E-2</v>
      </c>
      <c r="J2613" s="90">
        <v>1.8238236508524651E-2</v>
      </c>
    </row>
    <row r="2614" spans="3:10" x14ac:dyDescent="0.25">
      <c r="C2614" s="82">
        <v>7.5718249908853525E-3</v>
      </c>
      <c r="D2614" s="89">
        <v>1.0519768936926303E-2</v>
      </c>
      <c r="E2614" s="89">
        <v>1.3111828923838066E-2</v>
      </c>
      <c r="F2614" s="89">
        <v>1.5279341228221603E-2</v>
      </c>
      <c r="G2614" s="90">
        <v>1.709374535392039E-2</v>
      </c>
      <c r="H2614" s="90">
        <v>1.8560743006581924E-2</v>
      </c>
      <c r="I2614" s="90">
        <v>1.9817391488374608E-2</v>
      </c>
      <c r="J2614" s="90">
        <v>2.0862225302920027E-2</v>
      </c>
    </row>
    <row r="2615" spans="3:10" x14ac:dyDescent="0.25">
      <c r="C2615" s="82">
        <v>5.4543021003678499E-2</v>
      </c>
      <c r="D2615" s="89">
        <v>5.2507261729684548E-2</v>
      </c>
      <c r="E2615" s="89">
        <v>4.8969799095420909E-2</v>
      </c>
      <c r="F2615" s="89">
        <v>4.5180353311593827E-2</v>
      </c>
      <c r="G2615" s="90">
        <v>4.1655309978422629E-2</v>
      </c>
      <c r="H2615" s="90">
        <v>3.8305543314106891E-2</v>
      </c>
      <c r="I2615" s="90">
        <v>3.5257987685948892E-2</v>
      </c>
      <c r="J2615" s="90">
        <v>3.2360508855637272E-2</v>
      </c>
    </row>
    <row r="2616" spans="3:10" x14ac:dyDescent="0.25">
      <c r="C2616" s="82">
        <v>2.4653780255972607E-3</v>
      </c>
      <c r="D2616" s="89">
        <v>4.1158383424256748E-3</v>
      </c>
      <c r="E2616" s="89">
        <v>5.8900767454905419E-3</v>
      </c>
      <c r="F2616" s="89">
        <v>7.5760523797847304E-3</v>
      </c>
      <c r="G2616" s="90">
        <v>9.0520401403147866E-3</v>
      </c>
      <c r="H2616" s="90">
        <v>1.0226130540716643E-2</v>
      </c>
      <c r="I2616" s="90">
        <v>1.114197196660965E-2</v>
      </c>
      <c r="J2616" s="90">
        <v>1.1818451279416243E-2</v>
      </c>
    </row>
    <row r="2617" spans="3:10" x14ac:dyDescent="0.25">
      <c r="C2617" s="82">
        <v>3.4181437580214145E-3</v>
      </c>
      <c r="D2617" s="89">
        <v>5.4242998737423906E-3</v>
      </c>
      <c r="E2617" s="89">
        <v>7.3302189361231056E-3</v>
      </c>
      <c r="F2617" s="89">
        <v>8.9066365307415366E-3</v>
      </c>
      <c r="G2617" s="90">
        <v>1.0092030011376768E-2</v>
      </c>
      <c r="H2617" s="90">
        <v>1.0865259576887158E-2</v>
      </c>
      <c r="I2617" s="90">
        <v>1.1332653919072929E-2</v>
      </c>
      <c r="J2617" s="90">
        <v>1.1546107108613268E-2</v>
      </c>
    </row>
    <row r="2618" spans="3:10" x14ac:dyDescent="0.25">
      <c r="C2618" s="82">
        <v>4.7001771599414675E-2</v>
      </c>
      <c r="D2618" s="89">
        <v>4.2801999528901194E-2</v>
      </c>
      <c r="E2618" s="89">
        <v>3.9603495924882645E-2</v>
      </c>
      <c r="F2618" s="89">
        <v>3.733695318624683E-2</v>
      </c>
      <c r="G2618" s="90">
        <v>3.5835183716513133E-2</v>
      </c>
      <c r="H2618" s="90">
        <v>3.4729604736690227E-2</v>
      </c>
      <c r="I2618" s="90">
        <v>3.3989007665459446E-2</v>
      </c>
      <c r="J2618" s="90">
        <v>3.339288649962141E-2</v>
      </c>
    </row>
    <row r="2619" spans="3:10" x14ac:dyDescent="0.25">
      <c r="C2619" s="82">
        <v>1.5937550086847357E-2</v>
      </c>
      <c r="D2619" s="89">
        <v>1.8873137790870669E-2</v>
      </c>
      <c r="E2619" s="89">
        <v>2.0731874348133637E-2</v>
      </c>
      <c r="F2619" s="89">
        <v>2.1848203479436026E-2</v>
      </c>
      <c r="G2619" s="90">
        <v>2.2547872482096054E-2</v>
      </c>
      <c r="H2619" s="90">
        <v>2.2933344270553092E-2</v>
      </c>
      <c r="I2619" s="90">
        <v>2.3212801305481968E-2</v>
      </c>
      <c r="J2619" s="90">
        <v>2.3393643903460395E-2</v>
      </c>
    </row>
    <row r="2620" spans="3:10" x14ac:dyDescent="0.25">
      <c r="C2620" s="82">
        <v>6.87284571062248E-2</v>
      </c>
      <c r="D2620" s="89">
        <v>6.6045060075654666E-2</v>
      </c>
      <c r="E2620" s="89">
        <v>6.2381179663508896E-2</v>
      </c>
      <c r="F2620" s="89">
        <v>5.8876877186862138E-2</v>
      </c>
      <c r="G2620" s="90">
        <v>5.5975543286550085E-2</v>
      </c>
      <c r="H2620" s="90">
        <v>5.3475318790260282E-2</v>
      </c>
      <c r="I2620" s="90">
        <v>5.1523130796526539E-2</v>
      </c>
      <c r="J2620" s="90">
        <v>4.9879738979092279E-2</v>
      </c>
    </row>
    <row r="2621" spans="3:10" x14ac:dyDescent="0.25">
      <c r="C2621" s="82">
        <v>1.4703823760227452E-2</v>
      </c>
      <c r="D2621" s="89">
        <v>1.6709909547249574E-2</v>
      </c>
      <c r="E2621" s="89">
        <v>1.8239291609175718E-2</v>
      </c>
      <c r="F2621" s="89">
        <v>1.9435913230721257E-2</v>
      </c>
      <c r="G2621" s="90">
        <v>2.0438381622058081E-2</v>
      </c>
      <c r="H2621" s="90">
        <v>2.1249457638380743E-2</v>
      </c>
      <c r="I2621" s="90">
        <v>2.2030005102397811E-2</v>
      </c>
      <c r="J2621" s="90">
        <v>2.2797192610982432E-2</v>
      </c>
    </row>
    <row r="2622" spans="3:10" x14ac:dyDescent="0.25">
      <c r="C2622" s="82">
        <v>6.1513856815326607E-3</v>
      </c>
      <c r="D2622" s="89">
        <v>8.9992304281111338E-3</v>
      </c>
      <c r="E2622" s="89">
        <v>1.1653662976173448E-2</v>
      </c>
      <c r="F2622" s="89">
        <v>1.3992100184369695E-2</v>
      </c>
      <c r="G2622" s="90">
        <v>1.6053050630187419E-2</v>
      </c>
      <c r="H2622" s="90">
        <v>1.7839389440152308E-2</v>
      </c>
      <c r="I2622" s="90">
        <v>1.9493421193562351E-2</v>
      </c>
      <c r="J2622" s="90">
        <v>2.1033713393993028E-2</v>
      </c>
    </row>
    <row r="2623" spans="3:10" x14ac:dyDescent="0.25">
      <c r="C2623" s="82">
        <v>9.7317186955614334E-3</v>
      </c>
      <c r="D2623" s="89">
        <v>1.3802840184144389E-2</v>
      </c>
      <c r="E2623" s="89">
        <v>1.7024059645388067E-2</v>
      </c>
      <c r="F2623" s="89">
        <v>1.9242732697586404E-2</v>
      </c>
      <c r="G2623" s="90">
        <v>2.060219555024799E-2</v>
      </c>
      <c r="H2623" s="90">
        <v>2.1195330830541655E-2</v>
      </c>
      <c r="I2623" s="90">
        <v>2.1267257978424714E-2</v>
      </c>
      <c r="J2623" s="90">
        <v>2.0897251492370549E-2</v>
      </c>
    </row>
    <row r="2624" spans="3:10" x14ac:dyDescent="0.25">
      <c r="C2624" s="82">
        <v>6.4387184731329719E-2</v>
      </c>
      <c r="D2624" s="89">
        <v>5.3553180694199239E-2</v>
      </c>
      <c r="E2624" s="89">
        <v>4.5795531928273826E-2</v>
      </c>
      <c r="F2624" s="89">
        <v>4.0393196688551319E-2</v>
      </c>
      <c r="G2624" s="90">
        <v>3.6681417772510529E-2</v>
      </c>
      <c r="H2624" s="90">
        <v>3.3958152191627212E-2</v>
      </c>
      <c r="I2624" s="90">
        <v>3.1990033030163893E-2</v>
      </c>
      <c r="J2624" s="90">
        <v>3.0435362768849953E-2</v>
      </c>
    </row>
    <row r="2625" spans="3:10" x14ac:dyDescent="0.25">
      <c r="C2625" s="82">
        <v>3.1473115447795859E-2</v>
      </c>
      <c r="D2625" s="89">
        <v>3.5138445618892185E-2</v>
      </c>
      <c r="E2625" s="89">
        <v>3.730847874353984E-2</v>
      </c>
      <c r="F2625" s="89">
        <v>3.8587353061488534E-2</v>
      </c>
      <c r="G2625" s="90">
        <v>3.9396620656336624E-2</v>
      </c>
      <c r="H2625" s="90">
        <v>3.974490093600893E-2</v>
      </c>
      <c r="I2625" s="90">
        <v>3.9855160917944096E-2</v>
      </c>
      <c r="J2625" s="90">
        <v>3.9642141815478961E-2</v>
      </c>
    </row>
    <row r="2626" spans="3:10" x14ac:dyDescent="0.25">
      <c r="C2626" s="82">
        <v>6.9205471284457133E-3</v>
      </c>
      <c r="D2626" s="89">
        <v>1.0791638266176098E-2</v>
      </c>
      <c r="E2626" s="89">
        <v>1.4424220965230782E-2</v>
      </c>
      <c r="F2626" s="89">
        <v>1.7493153698074419E-2</v>
      </c>
      <c r="G2626" s="90">
        <v>1.9997370307355995E-2</v>
      </c>
      <c r="H2626" s="90">
        <v>2.1969127529163034E-2</v>
      </c>
      <c r="I2626" s="90">
        <v>2.36413262229015E-2</v>
      </c>
      <c r="J2626" s="90">
        <v>2.5093717961342119E-2</v>
      </c>
    </row>
    <row r="2627" spans="3:10" x14ac:dyDescent="0.25">
      <c r="C2627" s="82">
        <v>4.507754457369699E-2</v>
      </c>
      <c r="D2627" s="89">
        <v>5.241534057757901E-2</v>
      </c>
      <c r="E2627" s="89">
        <v>5.7118872673903177E-2</v>
      </c>
      <c r="F2627" s="89">
        <v>6.016836675210295E-2</v>
      </c>
      <c r="G2627" s="90">
        <v>6.2406173230964097E-2</v>
      </c>
      <c r="H2627" s="90">
        <v>6.40184798826781E-2</v>
      </c>
      <c r="I2627" s="90">
        <v>6.5465402295137684E-2</v>
      </c>
      <c r="J2627" s="90">
        <v>6.6625780036404528E-2</v>
      </c>
    </row>
    <row r="2628" spans="3:10" x14ac:dyDescent="0.25">
      <c r="C2628" s="82">
        <v>1.3850394747994921E-2</v>
      </c>
      <c r="D2628" s="89">
        <v>1.9580283985787587E-2</v>
      </c>
      <c r="E2628" s="89">
        <v>2.4326811696642848E-2</v>
      </c>
      <c r="F2628" s="89">
        <v>2.7917465980909929E-2</v>
      </c>
      <c r="G2628" s="90">
        <v>3.0555490199814985E-2</v>
      </c>
      <c r="H2628" s="90">
        <v>3.2352000922072709E-2</v>
      </c>
      <c r="I2628" s="90">
        <v>3.3631396704586092E-2</v>
      </c>
      <c r="J2628" s="90">
        <v>3.4443680530237129E-2</v>
      </c>
    </row>
    <row r="2629" spans="3:10" x14ac:dyDescent="0.25">
      <c r="C2629" s="82">
        <v>2.0082444169790999E-2</v>
      </c>
      <c r="D2629" s="89">
        <v>2.3505859704695136E-2</v>
      </c>
      <c r="E2629" s="89">
        <v>2.5928637860188137E-2</v>
      </c>
      <c r="F2629" s="89">
        <v>2.7595283974386858E-2</v>
      </c>
      <c r="G2629" s="90">
        <v>2.8735093235459464E-2</v>
      </c>
      <c r="H2629" s="90">
        <v>2.9347594726133658E-2</v>
      </c>
      <c r="I2629" s="90">
        <v>2.9624268914347121E-2</v>
      </c>
      <c r="J2629" s="90">
        <v>2.954564518802277E-2</v>
      </c>
    </row>
    <row r="2630" spans="3:10" x14ac:dyDescent="0.25">
      <c r="C2630" s="82">
        <v>3.0231700320308644E-2</v>
      </c>
      <c r="D2630" s="89">
        <v>3.448628437958267E-2</v>
      </c>
      <c r="E2630" s="89">
        <v>3.6989211805108731E-2</v>
      </c>
      <c r="F2630" s="89">
        <v>3.8369689922430721E-2</v>
      </c>
      <c r="G2630" s="90">
        <v>3.9129356378586999E-2</v>
      </c>
      <c r="H2630" s="90">
        <v>3.9353883765323269E-2</v>
      </c>
      <c r="I2630" s="90">
        <v>3.9319845215506494E-2</v>
      </c>
      <c r="J2630" s="90">
        <v>3.897669460572354E-2</v>
      </c>
    </row>
    <row r="2631" spans="3:10" x14ac:dyDescent="0.25">
      <c r="C2631" s="82">
        <v>1.9692198408930656E-3</v>
      </c>
      <c r="D2631" s="89">
        <v>3.4811812254304255E-3</v>
      </c>
      <c r="E2631" s="89">
        <v>5.1198106793739276E-3</v>
      </c>
      <c r="F2631" s="89">
        <v>6.672434519746309E-3</v>
      </c>
      <c r="G2631" s="90">
        <v>8.0421331626487676E-3</v>
      </c>
      <c r="H2631" s="90">
        <v>9.1717779123506697E-3</v>
      </c>
      <c r="I2631" s="90">
        <v>1.0116394510256886E-2</v>
      </c>
      <c r="J2631" s="90">
        <v>1.0891674002460591E-2</v>
      </c>
    </row>
    <row r="2632" spans="3:10" x14ac:dyDescent="0.25">
      <c r="C2632" s="82">
        <v>7.1034290422899264E-3</v>
      </c>
      <c r="D2632" s="89">
        <v>1.1534052913334111E-2</v>
      </c>
      <c r="E2632" s="89">
        <v>1.5735554550191991E-2</v>
      </c>
      <c r="F2632" s="89">
        <v>1.9199651308187623E-2</v>
      </c>
      <c r="G2632" s="90">
        <v>2.1824141883692305E-2</v>
      </c>
      <c r="H2632" s="90">
        <v>2.3580398732197964E-2</v>
      </c>
      <c r="I2632" s="90">
        <v>2.4676100252566984E-2</v>
      </c>
      <c r="J2632" s="90">
        <v>2.5165625055595432E-2</v>
      </c>
    </row>
    <row r="2633" spans="3:10" x14ac:dyDescent="0.25">
      <c r="C2633" s="82">
        <v>2.6657911547380603E-3</v>
      </c>
      <c r="D2633" s="89">
        <v>4.3609154982121347E-3</v>
      </c>
      <c r="E2633" s="89">
        <v>6.2081471223954243E-3</v>
      </c>
      <c r="F2633" s="89">
        <v>8.0605014369456024E-3</v>
      </c>
      <c r="G2633" s="90">
        <v>9.8609264274063455E-3</v>
      </c>
      <c r="H2633" s="90">
        <v>1.1560973691902841E-2</v>
      </c>
      <c r="I2633" s="90">
        <v>1.3233432641855275E-2</v>
      </c>
      <c r="J2633" s="90">
        <v>1.489873279147301E-2</v>
      </c>
    </row>
    <row r="2634" spans="3:10" x14ac:dyDescent="0.25">
      <c r="C2634" s="82">
        <v>4.4273067908137302E-3</v>
      </c>
      <c r="D2634" s="89">
        <v>7.6996065273477257E-3</v>
      </c>
      <c r="E2634" s="89">
        <v>1.0827828436634424E-2</v>
      </c>
      <c r="F2634" s="89">
        <v>1.3268628135142652E-2</v>
      </c>
      <c r="G2634" s="90">
        <v>1.4882679572848641E-2</v>
      </c>
      <c r="H2634" s="90">
        <v>1.5679077376578848E-2</v>
      </c>
      <c r="I2634" s="90">
        <v>1.5873191805819069E-2</v>
      </c>
      <c r="J2634" s="90">
        <v>1.5590612947367338E-2</v>
      </c>
    </row>
    <row r="2635" spans="3:10" x14ac:dyDescent="0.25">
      <c r="C2635" s="82">
        <v>1.5477874213258623E-2</v>
      </c>
      <c r="D2635" s="89">
        <v>1.9714228688937185E-2</v>
      </c>
      <c r="E2635" s="89">
        <v>2.2848634367053595E-2</v>
      </c>
      <c r="F2635" s="89">
        <v>2.4983235680053475E-2</v>
      </c>
      <c r="G2635" s="90">
        <v>2.6380303796356856E-2</v>
      </c>
      <c r="H2635" s="90">
        <v>2.7147469305832374E-2</v>
      </c>
      <c r="I2635" s="90">
        <v>2.7563528843673954E-2</v>
      </c>
      <c r="J2635" s="90">
        <v>2.7685195947589274E-2</v>
      </c>
    </row>
    <row r="2636" spans="3:10" x14ac:dyDescent="0.25">
      <c r="C2636" s="82">
        <v>4.5677675546170332E-3</v>
      </c>
      <c r="D2636" s="89">
        <v>6.6233473327232889E-3</v>
      </c>
      <c r="E2636" s="89">
        <v>8.6332366852199978E-3</v>
      </c>
      <c r="F2636" s="89">
        <v>1.0489279137591664E-2</v>
      </c>
      <c r="G2636" s="90">
        <v>1.2169960943549149E-2</v>
      </c>
      <c r="H2636" s="90">
        <v>1.3625121433300715E-2</v>
      </c>
      <c r="I2636" s="90">
        <v>1.4922477251347632E-2</v>
      </c>
      <c r="J2636" s="90">
        <v>1.604906138710031E-2</v>
      </c>
    </row>
    <row r="2637" spans="3:10" x14ac:dyDescent="0.25">
      <c r="C2637" s="82">
        <v>6.239715219780736E-3</v>
      </c>
      <c r="D2637" s="89">
        <v>1.0423588606569984E-2</v>
      </c>
      <c r="E2637" s="89">
        <v>1.4744590632361346E-2</v>
      </c>
      <c r="F2637" s="89">
        <v>1.8756781793830748E-2</v>
      </c>
      <c r="G2637" s="90">
        <v>2.232525577254799E-2</v>
      </c>
      <c r="H2637" s="90">
        <v>2.5354708893545748E-2</v>
      </c>
      <c r="I2637" s="90">
        <v>2.7988293199105268E-2</v>
      </c>
      <c r="J2637" s="90">
        <v>3.0205797286377279E-2</v>
      </c>
    </row>
    <row r="2638" spans="3:10" x14ac:dyDescent="0.25">
      <c r="C2638" s="82">
        <v>8.0061612529345131E-3</v>
      </c>
      <c r="D2638" s="89">
        <v>1.0443692553168096E-2</v>
      </c>
      <c r="E2638" s="89">
        <v>1.2564223542976568E-2</v>
      </c>
      <c r="F2638" s="89">
        <v>1.4359184050408182E-2</v>
      </c>
      <c r="G2638" s="90">
        <v>1.5876458865589617E-2</v>
      </c>
      <c r="H2638" s="90">
        <v>1.7074755370322804E-2</v>
      </c>
      <c r="I2638" s="90">
        <v>1.8035649299171556E-2</v>
      </c>
      <c r="J2638" s="90">
        <v>1.8726688576243367E-2</v>
      </c>
    </row>
    <row r="2639" spans="3:10" x14ac:dyDescent="0.25">
      <c r="C2639" s="82">
        <v>4.4488184361004433E-3</v>
      </c>
      <c r="D2639" s="89">
        <v>7.1122924998038876E-3</v>
      </c>
      <c r="E2639" s="89">
        <v>9.7412716780625845E-3</v>
      </c>
      <c r="F2639" s="89">
        <v>1.2073932509489772E-2</v>
      </c>
      <c r="G2639" s="90">
        <v>1.4039215330532318E-2</v>
      </c>
      <c r="H2639" s="90">
        <v>1.5586032864508329E-2</v>
      </c>
      <c r="I2639" s="90">
        <v>1.6817749046798509E-2</v>
      </c>
      <c r="J2639" s="90">
        <v>1.7748675582442152E-2</v>
      </c>
    </row>
    <row r="2640" spans="3:10" x14ac:dyDescent="0.25">
      <c r="C2640" s="82">
        <v>4.4700810608125155E-2</v>
      </c>
      <c r="D2640" s="89">
        <v>4.7629331757518809E-2</v>
      </c>
      <c r="E2640" s="89">
        <v>4.848871213732487E-2</v>
      </c>
      <c r="F2640" s="89">
        <v>4.845976634465652E-2</v>
      </c>
      <c r="G2640" s="90">
        <v>4.8246731219803204E-2</v>
      </c>
      <c r="H2640" s="90">
        <v>4.7902711793887866E-2</v>
      </c>
      <c r="I2640" s="90">
        <v>4.7668075007934629E-2</v>
      </c>
      <c r="J2640" s="90">
        <v>4.736243867192852E-2</v>
      </c>
    </row>
    <row r="2641" spans="3:10" x14ac:dyDescent="0.25">
      <c r="C2641" s="82">
        <v>1.3628405314458636E-2</v>
      </c>
      <c r="D2641" s="89">
        <v>1.7622859376752828E-2</v>
      </c>
      <c r="E2641" s="89">
        <v>2.0693325743959021E-2</v>
      </c>
      <c r="F2641" s="89">
        <v>2.295099042347944E-2</v>
      </c>
      <c r="G2641" s="90">
        <v>2.4616757585634794E-2</v>
      </c>
      <c r="H2641" s="90">
        <v>2.5731000502625757E-2</v>
      </c>
      <c r="I2641" s="90">
        <v>2.6477255109225571E-2</v>
      </c>
      <c r="J2641" s="90">
        <v>2.6833410177044187E-2</v>
      </c>
    </row>
    <row r="2642" spans="3:10" x14ac:dyDescent="0.25">
      <c r="C2642" s="82">
        <v>1.4551986332676264E-2</v>
      </c>
      <c r="D2642" s="89">
        <v>2.1573756039393266E-2</v>
      </c>
      <c r="E2642" s="89">
        <v>2.7391757484114442E-2</v>
      </c>
      <c r="F2642" s="89">
        <v>3.179586660283986E-2</v>
      </c>
      <c r="G2642" s="90">
        <v>3.517283029694071E-2</v>
      </c>
      <c r="H2642" s="90">
        <v>3.78014395939213E-2</v>
      </c>
      <c r="I2642" s="90">
        <v>4.0147331808174182E-2</v>
      </c>
      <c r="J2642" s="90">
        <v>4.2301643238618708E-2</v>
      </c>
    </row>
    <row r="2643" spans="3:10" x14ac:dyDescent="0.25">
      <c r="C2643" s="82">
        <v>9.3319770667434493E-3</v>
      </c>
      <c r="D2643" s="89">
        <v>1.3233746058397139E-2</v>
      </c>
      <c r="E2643" s="89">
        <v>1.6763174542128223E-2</v>
      </c>
      <c r="F2643" s="89">
        <v>1.9849910636856538E-2</v>
      </c>
      <c r="G2643" s="90">
        <v>2.2613432728650674E-2</v>
      </c>
      <c r="H2643" s="90">
        <v>2.5076930407876272E-2</v>
      </c>
      <c r="I2643" s="90">
        <v>2.7422322918901058E-2</v>
      </c>
      <c r="J2643" s="90">
        <v>2.9628889152398422E-2</v>
      </c>
    </row>
    <row r="2644" spans="3:10" x14ac:dyDescent="0.25">
      <c r="C2644" s="82">
        <v>1.6822581020476318E-2</v>
      </c>
      <c r="D2644" s="89">
        <v>1.9697451320061621E-2</v>
      </c>
      <c r="E2644" s="89">
        <v>2.1386700470523663E-2</v>
      </c>
      <c r="F2644" s="89">
        <v>2.2254570423948503E-2</v>
      </c>
      <c r="G2644" s="90">
        <v>2.2642546438307879E-2</v>
      </c>
      <c r="H2644" s="90">
        <v>2.2661232069453863E-2</v>
      </c>
      <c r="I2644" s="90">
        <v>2.2528359031432348E-2</v>
      </c>
      <c r="J2644" s="90">
        <v>2.2267049412439392E-2</v>
      </c>
    </row>
    <row r="2645" spans="3:10" x14ac:dyDescent="0.25">
      <c r="C2645" s="82">
        <v>2.0290316974909566E-3</v>
      </c>
      <c r="D2645" s="89">
        <v>3.9796504438088416E-3</v>
      </c>
      <c r="E2645" s="89">
        <v>6.270310365361193E-3</v>
      </c>
      <c r="F2645" s="89">
        <v>8.5476919876958466E-3</v>
      </c>
      <c r="G2645" s="90">
        <v>1.0596531128212848E-2</v>
      </c>
      <c r="H2645" s="90">
        <v>1.2277452472694819E-2</v>
      </c>
      <c r="I2645" s="90">
        <v>1.3627361747056517E-2</v>
      </c>
      <c r="J2645" s="90">
        <v>1.4653651316956305E-2</v>
      </c>
    </row>
    <row r="2646" spans="3:10" x14ac:dyDescent="0.25">
      <c r="C2646" s="82">
        <v>2.5338197405261768E-2</v>
      </c>
      <c r="D2646" s="89">
        <v>3.1724960616111707E-2</v>
      </c>
      <c r="E2646" s="89">
        <v>3.5491676163080473E-2</v>
      </c>
      <c r="F2646" s="89">
        <v>3.7383286187771272E-2</v>
      </c>
      <c r="G2646" s="90">
        <v>3.8257937404150927E-2</v>
      </c>
      <c r="H2646" s="90">
        <v>3.8493455390212504E-2</v>
      </c>
      <c r="I2646" s="90">
        <v>3.8527143437029621E-2</v>
      </c>
      <c r="J2646" s="90">
        <v>3.8379161786934811E-2</v>
      </c>
    </row>
    <row r="2647" spans="3:10" x14ac:dyDescent="0.25">
      <c r="C2647" s="82">
        <v>1.3801596778902383E-2</v>
      </c>
      <c r="D2647" s="89">
        <v>1.978478464553389E-2</v>
      </c>
      <c r="E2647" s="89">
        <v>2.4870555430295215E-2</v>
      </c>
      <c r="F2647" s="89">
        <v>2.8951663354373665E-2</v>
      </c>
      <c r="G2647" s="90">
        <v>3.2312552964212891E-2</v>
      </c>
      <c r="H2647" s="90">
        <v>3.511268657699107E-2</v>
      </c>
      <c r="I2647" s="90">
        <v>3.7711366248352252E-2</v>
      </c>
      <c r="J2647" s="90">
        <v>4.0153978062006837E-2</v>
      </c>
    </row>
    <row r="2648" spans="3:10" x14ac:dyDescent="0.25">
      <c r="C2648" s="82">
        <v>6.9075296335517788E-2</v>
      </c>
      <c r="D2648" s="89">
        <v>5.8937016830884766E-2</v>
      </c>
      <c r="E2648" s="89">
        <v>5.1963564479556128E-2</v>
      </c>
      <c r="F2648" s="89">
        <v>4.7458025722804102E-2</v>
      </c>
      <c r="G2648" s="90">
        <v>4.4806291353004783E-2</v>
      </c>
      <c r="H2648" s="90">
        <v>4.330846632662938E-2</v>
      </c>
      <c r="I2648" s="90">
        <v>4.2786579876797855E-2</v>
      </c>
      <c r="J2648" s="90">
        <v>4.2873489410123748E-2</v>
      </c>
    </row>
    <row r="2649" spans="3:10" x14ac:dyDescent="0.25">
      <c r="C2649" s="82">
        <v>2.2955623832188747E-3</v>
      </c>
      <c r="D2649" s="89">
        <v>4.0344596518383765E-3</v>
      </c>
      <c r="E2649" s="89">
        <v>5.9802864135398703E-3</v>
      </c>
      <c r="F2649" s="89">
        <v>7.8850746876123617E-3</v>
      </c>
      <c r="G2649" s="90">
        <v>9.5918176050374462E-3</v>
      </c>
      <c r="H2649" s="90">
        <v>1.0977178845451019E-2</v>
      </c>
      <c r="I2649" s="90">
        <v>1.2063668512705489E-2</v>
      </c>
      <c r="J2649" s="90">
        <v>1.2848716791583968E-2</v>
      </c>
    </row>
    <row r="2650" spans="3:10" x14ac:dyDescent="0.25">
      <c r="C2650" s="82">
        <v>7.7114198358352931E-3</v>
      </c>
      <c r="D2650" s="89">
        <v>1.1106390077916365E-2</v>
      </c>
      <c r="E2650" s="89">
        <v>1.3948930290900751E-2</v>
      </c>
      <c r="F2650" s="89">
        <v>1.6126042439059695E-2</v>
      </c>
      <c r="G2650" s="90">
        <v>1.7774772338843867E-2</v>
      </c>
      <c r="H2650" s="90">
        <v>1.8990480660307171E-2</v>
      </c>
      <c r="I2650" s="90">
        <v>1.9995202158388424E-2</v>
      </c>
      <c r="J2650" s="90">
        <v>2.0851514198838621E-2</v>
      </c>
    </row>
    <row r="2651" spans="3:10" x14ac:dyDescent="0.25">
      <c r="C2651" s="82">
        <v>1.0437024404112682E-2</v>
      </c>
      <c r="D2651" s="89">
        <v>1.5113129198456711E-2</v>
      </c>
      <c r="E2651" s="89">
        <v>1.9334536980498817E-2</v>
      </c>
      <c r="F2651" s="89">
        <v>2.2909132996584904E-2</v>
      </c>
      <c r="G2651" s="90">
        <v>2.5936253228042574E-2</v>
      </c>
      <c r="H2651" s="90">
        <v>2.8460632449917329E-2</v>
      </c>
      <c r="I2651" s="90">
        <v>3.0738234515994042E-2</v>
      </c>
      <c r="J2651" s="90">
        <v>3.2806428283540502E-2</v>
      </c>
    </row>
    <row r="2652" spans="3:10" x14ac:dyDescent="0.25">
      <c r="C2652" s="82">
        <v>1.224774640590426E-2</v>
      </c>
      <c r="D2652" s="89">
        <v>1.7861876689634869E-2</v>
      </c>
      <c r="E2652" s="89">
        <v>2.2682085067345138E-2</v>
      </c>
      <c r="F2652" s="89">
        <v>2.6438029240065292E-2</v>
      </c>
      <c r="G2652" s="90">
        <v>2.9273666287730992E-2</v>
      </c>
      <c r="H2652" s="90">
        <v>3.1281758191457072E-2</v>
      </c>
      <c r="I2652" s="90">
        <v>3.2772771608389137E-2</v>
      </c>
      <c r="J2652" s="90">
        <v>3.3793235613916221E-2</v>
      </c>
    </row>
    <row r="2653" spans="3:10" x14ac:dyDescent="0.25">
      <c r="C2653" s="82">
        <v>1.2207233647818226E-2</v>
      </c>
      <c r="D2653" s="89">
        <v>1.6171181890240104E-2</v>
      </c>
      <c r="E2653" s="89">
        <v>1.9468268209244629E-2</v>
      </c>
      <c r="F2653" s="89">
        <v>2.2089334888565685E-2</v>
      </c>
      <c r="G2653" s="90">
        <v>2.4166361778104814E-2</v>
      </c>
      <c r="H2653" s="90">
        <v>2.5704179085516823E-2</v>
      </c>
      <c r="I2653" s="90">
        <v>2.6883176636196441E-2</v>
      </c>
      <c r="J2653" s="90">
        <v>2.7695345535139766E-2</v>
      </c>
    </row>
    <row r="2654" spans="3:10" x14ac:dyDescent="0.25">
      <c r="C2654" s="82">
        <v>3.5280301303764298E-2</v>
      </c>
      <c r="D2654" s="89">
        <v>4.1215059353995671E-2</v>
      </c>
      <c r="E2654" s="89">
        <v>4.4206812941369182E-2</v>
      </c>
      <c r="F2654" s="89">
        <v>4.5357265366474837E-2</v>
      </c>
      <c r="G2654" s="90">
        <v>4.5599940618566967E-2</v>
      </c>
      <c r="H2654" s="90">
        <v>4.5235872472932259E-2</v>
      </c>
      <c r="I2654" s="90">
        <v>4.4662965678117159E-2</v>
      </c>
      <c r="J2654" s="90">
        <v>4.3822312525855174E-2</v>
      </c>
    </row>
    <row r="2655" spans="3:10" x14ac:dyDescent="0.25">
      <c r="C2655" s="82">
        <v>7.7234126482210739E-3</v>
      </c>
      <c r="D2655" s="89">
        <v>1.2459127334374171E-2</v>
      </c>
      <c r="E2655" s="89">
        <v>1.7006553506877835E-2</v>
      </c>
      <c r="F2655" s="89">
        <v>2.0843905144002341E-2</v>
      </c>
      <c r="G2655" s="90">
        <v>2.3837866990934303E-2</v>
      </c>
      <c r="H2655" s="90">
        <v>2.5913785263881099E-2</v>
      </c>
      <c r="I2655" s="90">
        <v>2.7261615769252671E-2</v>
      </c>
      <c r="J2655" s="90">
        <v>2.792250901115112E-2</v>
      </c>
    </row>
    <row r="2656" spans="3:10" x14ac:dyDescent="0.25">
      <c r="C2656" s="82">
        <v>4.2674264530347715E-3</v>
      </c>
      <c r="D2656" s="89">
        <v>7.7483131744301575E-3</v>
      </c>
      <c r="E2656" s="89">
        <v>1.1699184999535877E-2</v>
      </c>
      <c r="F2656" s="89">
        <v>1.5628238156678579E-2</v>
      </c>
      <c r="G2656" s="90">
        <v>1.9246401700419791E-2</v>
      </c>
      <c r="H2656" s="90">
        <v>2.231830262550007E-2</v>
      </c>
      <c r="I2656" s="90">
        <v>2.4863274246312399E-2</v>
      </c>
      <c r="J2656" s="90">
        <v>2.6808507415844725E-2</v>
      </c>
    </row>
    <row r="2657" spans="3:10" x14ac:dyDescent="0.25">
      <c r="C2657" s="82">
        <v>1.0870876749731397E-2</v>
      </c>
      <c r="D2657" s="89">
        <v>1.5116307658397573E-2</v>
      </c>
      <c r="E2657" s="89">
        <v>1.8693215348659777E-2</v>
      </c>
      <c r="F2657" s="89">
        <v>2.1451750031951093E-2</v>
      </c>
      <c r="G2657" s="90">
        <v>2.3477543169741748E-2</v>
      </c>
      <c r="H2657" s="90">
        <v>2.4789744992567784E-2</v>
      </c>
      <c r="I2657" s="90">
        <v>2.560274160992496E-2</v>
      </c>
      <c r="J2657" s="90">
        <v>2.5957699630466485E-2</v>
      </c>
    </row>
    <row r="2658" spans="3:10" x14ac:dyDescent="0.25">
      <c r="C2658" s="82">
        <v>1.0000453362324217E-2</v>
      </c>
      <c r="D2658" s="89">
        <v>1.3081279170640182E-2</v>
      </c>
      <c r="E2658" s="89">
        <v>1.5759146894443014E-2</v>
      </c>
      <c r="F2658" s="89">
        <v>1.8073497919310323E-2</v>
      </c>
      <c r="G2658" s="90">
        <v>2.0163325243846245E-2</v>
      </c>
      <c r="H2658" s="90">
        <v>2.2060700029500894E-2</v>
      </c>
      <c r="I2658" s="90">
        <v>2.3943124565857583E-2</v>
      </c>
      <c r="J2658" s="90">
        <v>2.5817702446303936E-2</v>
      </c>
    </row>
    <row r="2659" spans="3:10" x14ac:dyDescent="0.25">
      <c r="C2659" s="82">
        <v>1.772877474952041E-2</v>
      </c>
      <c r="D2659" s="89">
        <v>2.1436146143081272E-2</v>
      </c>
      <c r="E2659" s="89">
        <v>2.3984681728636964E-2</v>
      </c>
      <c r="F2659" s="89">
        <v>2.565513120699571E-2</v>
      </c>
      <c r="G2659" s="90">
        <v>2.6774797023172207E-2</v>
      </c>
      <c r="H2659" s="90">
        <v>2.7446210960594086E-2</v>
      </c>
      <c r="I2659" s="90">
        <v>2.7915651734922515E-2</v>
      </c>
      <c r="J2659" s="90">
        <v>2.8193932078151976E-2</v>
      </c>
    </row>
    <row r="2660" spans="3:10" x14ac:dyDescent="0.25">
      <c r="C2660" s="82">
        <v>2.1397600628897534E-2</v>
      </c>
      <c r="D2660" s="89">
        <v>2.5582699083848439E-2</v>
      </c>
      <c r="E2660" s="89">
        <v>2.8034921836132036E-2</v>
      </c>
      <c r="F2660" s="89">
        <v>2.9277838249849676E-2</v>
      </c>
      <c r="G2660" s="90">
        <v>2.9828116887497619E-2</v>
      </c>
      <c r="H2660" s="90">
        <v>2.9871531308612156E-2</v>
      </c>
      <c r="I2660" s="90">
        <v>2.9704340986820461E-2</v>
      </c>
      <c r="J2660" s="90">
        <v>2.9345222499710579E-2</v>
      </c>
    </row>
    <row r="2661" spans="3:10" x14ac:dyDescent="0.25">
      <c r="C2661" s="82">
        <v>5.9643028861018476E-3</v>
      </c>
      <c r="D2661" s="89">
        <v>9.6629627820247806E-3</v>
      </c>
      <c r="E2661" s="89">
        <v>1.2997378025386254E-2</v>
      </c>
      <c r="F2661" s="89">
        <v>1.5526022228672212E-2</v>
      </c>
      <c r="G2661" s="90">
        <v>1.7217793049892998E-2</v>
      </c>
      <c r="H2661" s="90">
        <v>1.8133593829392013E-2</v>
      </c>
      <c r="I2661" s="90">
        <v>1.8520346453702378E-2</v>
      </c>
      <c r="J2661" s="90">
        <v>1.8493731712018555E-2</v>
      </c>
    </row>
    <row r="2662" spans="3:10" x14ac:dyDescent="0.25">
      <c r="C2662" s="82">
        <v>3.2646666445982832E-2</v>
      </c>
      <c r="D2662" s="89">
        <v>3.6199869843011281E-2</v>
      </c>
      <c r="E2662" s="89">
        <v>3.7683345174009515E-2</v>
      </c>
      <c r="F2662" s="89">
        <v>3.8127741130274076E-2</v>
      </c>
      <c r="G2662" s="90">
        <v>3.825764747730389E-2</v>
      </c>
      <c r="H2662" s="90">
        <v>3.8257346138483854E-2</v>
      </c>
      <c r="I2662" s="90">
        <v>3.8424458012339305E-2</v>
      </c>
      <c r="J2662" s="90">
        <v>3.8696828617373356E-2</v>
      </c>
    </row>
    <row r="2663" spans="3:10" x14ac:dyDescent="0.25">
      <c r="C2663" s="82">
        <v>1.0178143161384923E-2</v>
      </c>
      <c r="D2663" s="89">
        <v>1.5287283529847302E-2</v>
      </c>
      <c r="E2663" s="89">
        <v>1.9583308100646533E-2</v>
      </c>
      <c r="F2663" s="89">
        <v>2.2726439901142214E-2</v>
      </c>
      <c r="G2663" s="90">
        <v>2.4824125616463039E-2</v>
      </c>
      <c r="H2663" s="90">
        <v>2.5974444104559052E-2</v>
      </c>
      <c r="I2663" s="90">
        <v>2.6470688827052741E-2</v>
      </c>
      <c r="J2663" s="90">
        <v>2.6399288958117818E-2</v>
      </c>
    </row>
    <row r="2664" spans="3:10" x14ac:dyDescent="0.25">
      <c r="C2664" s="82">
        <v>3.5709148836826337E-3</v>
      </c>
      <c r="D2664" s="89">
        <v>5.061458031482593E-3</v>
      </c>
      <c r="E2664" s="89">
        <v>6.5025116495218919E-3</v>
      </c>
      <c r="F2664" s="89">
        <v>7.8475812602218191E-3</v>
      </c>
      <c r="G2664" s="90">
        <v>9.1032875566333122E-3</v>
      </c>
      <c r="H2664" s="90">
        <v>1.02435607708883E-2</v>
      </c>
      <c r="I2664" s="90">
        <v>1.1325526664628084E-2</v>
      </c>
      <c r="J2664" s="90">
        <v>1.2346740443637556E-2</v>
      </c>
    </row>
    <row r="2665" spans="3:10" x14ac:dyDescent="0.25">
      <c r="C2665" s="82">
        <v>2.4640928561884958E-2</v>
      </c>
      <c r="D2665" s="89">
        <v>2.6438664849592293E-2</v>
      </c>
      <c r="E2665" s="89">
        <v>2.7087334726197385E-2</v>
      </c>
      <c r="F2665" s="89">
        <v>2.7174602729633408E-2</v>
      </c>
      <c r="G2665" s="90">
        <v>2.7091712952370041E-2</v>
      </c>
      <c r="H2665" s="90">
        <v>2.690639199571479E-2</v>
      </c>
      <c r="I2665" s="90">
        <v>2.6811509562102584E-2</v>
      </c>
      <c r="J2665" s="90">
        <v>2.6771240735800617E-2</v>
      </c>
    </row>
    <row r="2666" spans="3:10" x14ac:dyDescent="0.25">
      <c r="C2666" s="82">
        <v>1.6872622700514914E-2</v>
      </c>
      <c r="D2666" s="89">
        <v>1.8612177819761558E-2</v>
      </c>
      <c r="E2666" s="89">
        <v>1.9638606586368713E-2</v>
      </c>
      <c r="F2666" s="89">
        <v>2.0279442514058308E-2</v>
      </c>
      <c r="G2666" s="90">
        <v>2.0761653617223222E-2</v>
      </c>
      <c r="H2666" s="90">
        <v>2.109720974635132E-2</v>
      </c>
      <c r="I2666" s="90">
        <v>2.1411685743345458E-2</v>
      </c>
      <c r="J2666" s="90">
        <v>2.1663271650749112E-2</v>
      </c>
    </row>
    <row r="2667" spans="3:10" x14ac:dyDescent="0.25">
      <c r="C2667" s="82">
        <v>1.4387982872970813E-2</v>
      </c>
      <c r="D2667" s="89">
        <v>1.9510466244658912E-2</v>
      </c>
      <c r="E2667" s="89">
        <v>2.3770229132102003E-2</v>
      </c>
      <c r="F2667" s="89">
        <v>2.7089898930191984E-2</v>
      </c>
      <c r="G2667" s="90">
        <v>2.9627349976293123E-2</v>
      </c>
      <c r="H2667" s="90">
        <v>3.1408313783134516E-2</v>
      </c>
      <c r="I2667" s="90">
        <v>3.2674608567355524E-2</v>
      </c>
      <c r="J2667" s="90">
        <v>3.3431028368248232E-2</v>
      </c>
    </row>
    <row r="2668" spans="3:10" x14ac:dyDescent="0.25">
      <c r="C2668" s="82">
        <v>2.757682902460723E-2</v>
      </c>
      <c r="D2668" s="89">
        <v>2.9582838794338547E-2</v>
      </c>
      <c r="E2668" s="89">
        <v>3.0730210025394441E-2</v>
      </c>
      <c r="F2668" s="89">
        <v>3.1486670759995443E-2</v>
      </c>
      <c r="G2668" s="90">
        <v>3.2162108492340039E-2</v>
      </c>
      <c r="H2668" s="90">
        <v>3.2757917068521047E-2</v>
      </c>
      <c r="I2668" s="90">
        <v>3.3471212252572949E-2</v>
      </c>
      <c r="J2668" s="90">
        <v>3.4246728836915569E-2</v>
      </c>
    </row>
    <row r="2669" spans="3:10" x14ac:dyDescent="0.25">
      <c r="C2669" s="82">
        <v>5.0762725311029044E-2</v>
      </c>
      <c r="D2669" s="89">
        <v>5.4312614968509872E-2</v>
      </c>
      <c r="E2669" s="89">
        <v>5.5354086674704726E-2</v>
      </c>
      <c r="F2669" s="89">
        <v>5.5504894401999134E-2</v>
      </c>
      <c r="G2669" s="90">
        <v>5.5723874521208562E-2</v>
      </c>
      <c r="H2669" s="90">
        <v>5.6126060607974371E-2</v>
      </c>
      <c r="I2669" s="90">
        <v>5.6984871857839375E-2</v>
      </c>
      <c r="J2669" s="90">
        <v>5.8042343854143093E-2</v>
      </c>
    </row>
    <row r="2670" spans="3:10" x14ac:dyDescent="0.25">
      <c r="C2670" s="82">
        <v>1.9934366992225266E-2</v>
      </c>
      <c r="D2670" s="89">
        <v>2.0242898119644866E-2</v>
      </c>
      <c r="E2670" s="89">
        <v>2.040905097972787E-2</v>
      </c>
      <c r="F2670" s="89">
        <v>2.0486456370752023E-2</v>
      </c>
      <c r="G2670" s="90">
        <v>2.0480957378385657E-2</v>
      </c>
      <c r="H2670" s="90">
        <v>2.0269945323145359E-2</v>
      </c>
      <c r="I2670" s="90">
        <v>1.9914019844555837E-2</v>
      </c>
      <c r="J2670" s="90">
        <v>1.9362045568040227E-2</v>
      </c>
    </row>
    <row r="2671" spans="3:10" x14ac:dyDescent="0.25">
      <c r="C2671" s="82">
        <v>7.3833855921894287E-3</v>
      </c>
      <c r="D2671" s="89">
        <v>8.4157657678342185E-3</v>
      </c>
      <c r="E2671" s="89">
        <v>9.197426050082615E-3</v>
      </c>
      <c r="F2671" s="89">
        <v>9.7837094468537951E-3</v>
      </c>
      <c r="G2671" s="90">
        <v>1.0221777334512894E-2</v>
      </c>
      <c r="H2671" s="90">
        <v>1.0491544552866246E-2</v>
      </c>
      <c r="I2671" s="90">
        <v>1.0657873184133176E-2</v>
      </c>
      <c r="J2671" s="90">
        <v>1.0722907272100318E-2</v>
      </c>
    </row>
    <row r="2672" spans="3:10" x14ac:dyDescent="0.25">
      <c r="C2672" s="82">
        <v>4.8133807103607614E-3</v>
      </c>
      <c r="D2672" s="89">
        <v>8.2769536583115737E-3</v>
      </c>
      <c r="E2672" s="89">
        <v>1.1839491787860043E-2</v>
      </c>
      <c r="F2672" s="89">
        <v>1.5064827064183101E-2</v>
      </c>
      <c r="G2672" s="90">
        <v>1.7825957489307112E-2</v>
      </c>
      <c r="H2672" s="90">
        <v>2.0068451541970095E-2</v>
      </c>
      <c r="I2672" s="90">
        <v>2.1942973555041306E-2</v>
      </c>
      <c r="J2672" s="90">
        <v>2.3471200739759467E-2</v>
      </c>
    </row>
    <row r="2673" spans="3:10" x14ac:dyDescent="0.25">
      <c r="C2673" s="82">
        <v>1.3262171909399824E-2</v>
      </c>
      <c r="D2673" s="89">
        <v>1.8586533067471992E-2</v>
      </c>
      <c r="E2673" s="89">
        <v>2.323903345396322E-2</v>
      </c>
      <c r="F2673" s="89">
        <v>2.6942432390948057E-2</v>
      </c>
      <c r="G2673" s="90">
        <v>2.9698741283830734E-2</v>
      </c>
      <c r="H2673" s="90">
        <v>3.1452918662337563E-2</v>
      </c>
      <c r="I2673" s="90">
        <v>3.2432427732970774E-2</v>
      </c>
      <c r="J2673" s="90">
        <v>3.2673595723275529E-2</v>
      </c>
    </row>
    <row r="2674" spans="3:10" x14ac:dyDescent="0.25">
      <c r="C2674" s="82">
        <v>1.1625699136198063E-2</v>
      </c>
      <c r="D2674" s="89">
        <v>1.6171527432564864E-2</v>
      </c>
      <c r="E2674" s="89">
        <v>1.9982491179970138E-2</v>
      </c>
      <c r="F2674" s="89">
        <v>2.2998731969074964E-2</v>
      </c>
      <c r="G2674" s="90">
        <v>2.5392238267205082E-2</v>
      </c>
      <c r="H2674" s="90">
        <v>2.7207694059004448E-2</v>
      </c>
      <c r="I2674" s="90">
        <v>2.8646414550495315E-2</v>
      </c>
      <c r="J2674" s="90">
        <v>2.9678368036755422E-2</v>
      </c>
    </row>
    <row r="2675" spans="3:10" x14ac:dyDescent="0.25">
      <c r="C2675" s="82">
        <v>4.4162969334665281E-3</v>
      </c>
      <c r="D2675" s="89">
        <v>7.3500219235122059E-3</v>
      </c>
      <c r="E2675" s="89">
        <v>1.0474288320536302E-2</v>
      </c>
      <c r="F2675" s="89">
        <v>1.3526197334686067E-2</v>
      </c>
      <c r="G2675" s="90">
        <v>1.6432184192819398E-2</v>
      </c>
      <c r="H2675" s="90">
        <v>1.9131382566205654E-2</v>
      </c>
      <c r="I2675" s="90">
        <v>2.174111090062204E-2</v>
      </c>
      <c r="J2675" s="90">
        <v>2.4265013608566807E-2</v>
      </c>
    </row>
    <row r="2676" spans="3:10" x14ac:dyDescent="0.25">
      <c r="C2676" s="82">
        <v>1.0185807374854524E-2</v>
      </c>
      <c r="D2676" s="89">
        <v>1.4487132783916761E-2</v>
      </c>
      <c r="E2676" s="89">
        <v>1.8419824657020814E-2</v>
      </c>
      <c r="F2676" s="89">
        <v>2.1853780755432504E-2</v>
      </c>
      <c r="G2676" s="90">
        <v>2.4853750731037877E-2</v>
      </c>
      <c r="H2676" s="90">
        <v>2.7383508259095277E-2</v>
      </c>
      <c r="I2676" s="90">
        <v>2.9593744599031267E-2</v>
      </c>
      <c r="J2676" s="90">
        <v>3.1430107124926381E-2</v>
      </c>
    </row>
    <row r="2677" spans="3:10" x14ac:dyDescent="0.25">
      <c r="C2677" s="82">
        <v>1.5238324140242733E-2</v>
      </c>
      <c r="D2677" s="89">
        <v>2.4063010733039375E-2</v>
      </c>
      <c r="E2677" s="89">
        <v>3.2254880654528473E-2</v>
      </c>
      <c r="F2677" s="89">
        <v>3.9014406824795858E-2</v>
      </c>
      <c r="G2677" s="90">
        <v>4.4326657996411202E-2</v>
      </c>
      <c r="H2677" s="90">
        <v>4.824382561926352E-2</v>
      </c>
      <c r="I2677" s="90">
        <v>5.1219496259195876E-2</v>
      </c>
      <c r="J2677" s="90">
        <v>5.3324700299031448E-2</v>
      </c>
    </row>
    <row r="2678" spans="3:10" x14ac:dyDescent="0.25">
      <c r="C2678" s="82">
        <v>6.7727057987278195E-3</v>
      </c>
      <c r="D2678" s="89">
        <v>9.5941803546620939E-3</v>
      </c>
      <c r="E2678" s="89">
        <v>1.2096690484255046E-2</v>
      </c>
      <c r="F2678" s="89">
        <v>1.4153727139063273E-2</v>
      </c>
      <c r="G2678" s="90">
        <v>1.5808061523380264E-2</v>
      </c>
      <c r="H2678" s="90">
        <v>1.7076906680508153E-2</v>
      </c>
      <c r="I2678" s="90">
        <v>1.8118779137160795E-2</v>
      </c>
      <c r="J2678" s="90">
        <v>1.8971673282098662E-2</v>
      </c>
    </row>
    <row r="2679" spans="3:10" x14ac:dyDescent="0.25">
      <c r="C2679" s="82">
        <v>1.149664409196316E-2</v>
      </c>
      <c r="D2679" s="89">
        <v>1.8077531502779246E-2</v>
      </c>
      <c r="E2679" s="89">
        <v>2.3736833109676409E-2</v>
      </c>
      <c r="F2679" s="89">
        <v>2.7914587222679779E-2</v>
      </c>
      <c r="G2679" s="90">
        <v>3.0751314495004393E-2</v>
      </c>
      <c r="H2679" s="90">
        <v>3.2434831525106504E-2</v>
      </c>
      <c r="I2679" s="90">
        <v>3.3387789506058058E-2</v>
      </c>
      <c r="J2679" s="90">
        <v>3.3744395939413398E-2</v>
      </c>
    </row>
    <row r="2680" spans="3:10" x14ac:dyDescent="0.25">
      <c r="C2680" s="82">
        <v>2.1789553502421736E-2</v>
      </c>
      <c r="D2680" s="89">
        <v>2.8432616898963349E-2</v>
      </c>
      <c r="E2680" s="89">
        <v>3.3668523517172748E-2</v>
      </c>
      <c r="F2680" s="89">
        <v>3.7702899734479926E-2</v>
      </c>
      <c r="G2680" s="90">
        <v>4.0973114171474034E-2</v>
      </c>
      <c r="H2680" s="90">
        <v>4.3632959654624416E-2</v>
      </c>
      <c r="I2680" s="90">
        <v>4.6057807488387663E-2</v>
      </c>
      <c r="J2680" s="90">
        <v>4.823365700724818E-2</v>
      </c>
    </row>
    <row r="2681" spans="3:10" x14ac:dyDescent="0.25">
      <c r="C2681" s="82">
        <v>1.9375716460024936E-2</v>
      </c>
      <c r="D2681" s="89">
        <v>2.7075471726682104E-2</v>
      </c>
      <c r="E2681" s="89">
        <v>3.3757937310288928E-2</v>
      </c>
      <c r="F2681" s="89">
        <v>3.9257986253604812E-2</v>
      </c>
      <c r="G2681" s="90">
        <v>4.3831795026214634E-2</v>
      </c>
      <c r="H2681" s="90">
        <v>4.7587108931471556E-2</v>
      </c>
      <c r="I2681" s="90">
        <v>5.0958560730198055E-2</v>
      </c>
      <c r="J2681" s="90">
        <v>5.3996865199353282E-2</v>
      </c>
    </row>
    <row r="2682" spans="3:10" x14ac:dyDescent="0.25">
      <c r="C2682" s="82">
        <v>1.283206611334604E-2</v>
      </c>
      <c r="D2682" s="89">
        <v>1.7799188465622336E-2</v>
      </c>
      <c r="E2682" s="89">
        <v>2.2060951200108848E-2</v>
      </c>
      <c r="F2682" s="89">
        <v>2.5502202078242393E-2</v>
      </c>
      <c r="G2682" s="90">
        <v>2.8264289045404119E-2</v>
      </c>
      <c r="H2682" s="90">
        <v>3.0382577794881373E-2</v>
      </c>
      <c r="I2682" s="90">
        <v>3.2102444077876303E-2</v>
      </c>
      <c r="J2682" s="90">
        <v>3.3432705678603097E-2</v>
      </c>
    </row>
    <row r="2683" spans="3:10" x14ac:dyDescent="0.25">
      <c r="C2683" s="82">
        <v>1.8137083770795967E-2</v>
      </c>
      <c r="D2683" s="89">
        <v>2.0912565127094204E-2</v>
      </c>
      <c r="E2683" s="89">
        <v>2.3004385003604855E-2</v>
      </c>
      <c r="F2683" s="89">
        <v>2.4651418641982115E-2</v>
      </c>
      <c r="G2683" s="90">
        <v>2.6061925379061615E-2</v>
      </c>
      <c r="H2683" s="90">
        <v>2.7234389645756165E-2</v>
      </c>
      <c r="I2683" s="90">
        <v>2.8337706006899669E-2</v>
      </c>
      <c r="J2683" s="90">
        <v>2.9334658090412476E-2</v>
      </c>
    </row>
    <row r="2684" spans="3:10" x14ac:dyDescent="0.25">
      <c r="C2684" s="82">
        <v>8.9207177687566294E-2</v>
      </c>
      <c r="D2684" s="89">
        <v>8.6445880684770493E-2</v>
      </c>
      <c r="E2684" s="89">
        <v>7.9978033696175579E-2</v>
      </c>
      <c r="F2684" s="89">
        <v>7.2780309080409319E-2</v>
      </c>
      <c r="G2684" s="90">
        <v>6.6067084082104488E-2</v>
      </c>
      <c r="H2684" s="90">
        <v>5.9762302070388108E-2</v>
      </c>
      <c r="I2684" s="90">
        <v>5.4017518351685931E-2</v>
      </c>
      <c r="J2684" s="90">
        <v>4.8536992471228564E-2</v>
      </c>
    </row>
    <row r="2685" spans="3:10" x14ac:dyDescent="0.25">
      <c r="C2685" s="82">
        <v>3.0647303106538085E-2</v>
      </c>
      <c r="D2685" s="89">
        <v>2.9488223659272499E-2</v>
      </c>
      <c r="E2685" s="89">
        <v>2.7740831999383247E-2</v>
      </c>
      <c r="F2685" s="89">
        <v>2.5942480383252475E-2</v>
      </c>
      <c r="G2685" s="90">
        <v>2.4328798576747926E-2</v>
      </c>
      <c r="H2685" s="90">
        <v>2.2845542950866729E-2</v>
      </c>
      <c r="I2685" s="90">
        <v>2.1585520191327569E-2</v>
      </c>
      <c r="J2685" s="90">
        <v>2.0476016461103908E-2</v>
      </c>
    </row>
    <row r="2686" spans="3:10" x14ac:dyDescent="0.25">
      <c r="C2686" s="82">
        <v>1.2420289238355165E-2</v>
      </c>
      <c r="D2686" s="89">
        <v>1.6046041065535546E-2</v>
      </c>
      <c r="E2686" s="89">
        <v>1.8932672436537155E-2</v>
      </c>
      <c r="F2686" s="89">
        <v>2.1184253618662496E-2</v>
      </c>
      <c r="G2686" s="90">
        <v>2.3009072591660233E-2</v>
      </c>
      <c r="H2686" s="90">
        <v>2.4458109214789962E-2</v>
      </c>
      <c r="I2686" s="90">
        <v>2.5720822193830446E-2</v>
      </c>
      <c r="J2686" s="90">
        <v>2.6785888904097877E-2</v>
      </c>
    </row>
    <row r="2687" spans="3:10" x14ac:dyDescent="0.25">
      <c r="C2687" s="82">
        <v>3.1738707579702301E-3</v>
      </c>
      <c r="D2687" s="89">
        <v>4.6123698545847891E-3</v>
      </c>
      <c r="E2687" s="89">
        <v>5.9973194442696125E-3</v>
      </c>
      <c r="F2687" s="89">
        <v>7.2468946137765645E-3</v>
      </c>
      <c r="G2687" s="90">
        <v>8.3450884371811009E-3</v>
      </c>
      <c r="H2687" s="90">
        <v>9.2614360761382308E-3</v>
      </c>
      <c r="I2687" s="90">
        <v>1.0051871100098761E-2</v>
      </c>
      <c r="J2687" s="90">
        <v>1.0723793948868134E-2</v>
      </c>
    </row>
    <row r="2688" spans="3:10" x14ac:dyDescent="0.25">
      <c r="C2688" s="82">
        <v>8.408820353437341E-3</v>
      </c>
      <c r="D2688" s="89">
        <v>1.221407692098043E-2</v>
      </c>
      <c r="E2688" s="89">
        <v>1.5598830353857352E-2</v>
      </c>
      <c r="F2688" s="89">
        <v>1.8417763706365112E-2</v>
      </c>
      <c r="G2688" s="90">
        <v>2.0759152516117218E-2</v>
      </c>
      <c r="H2688" s="90">
        <v>2.2652442641550093E-2</v>
      </c>
      <c r="I2688" s="90">
        <v>2.4284147306395127E-2</v>
      </c>
      <c r="J2688" s="90">
        <v>2.5663793094339572E-2</v>
      </c>
    </row>
    <row r="2689" spans="3:10" x14ac:dyDescent="0.25">
      <c r="C2689" s="82">
        <v>1.2529952383522154E-2</v>
      </c>
      <c r="D2689" s="89">
        <v>1.3869106089406013E-2</v>
      </c>
      <c r="E2689" s="89">
        <v>1.4713119724071968E-2</v>
      </c>
      <c r="F2689" s="89">
        <v>1.5312706901383097E-2</v>
      </c>
      <c r="G2689" s="90">
        <v>1.585901546805658E-2</v>
      </c>
      <c r="H2689" s="90">
        <v>1.6390533136563554E-2</v>
      </c>
      <c r="I2689" s="90">
        <v>1.7038779471380584E-2</v>
      </c>
      <c r="J2689" s="90">
        <v>1.7808270528561772E-2</v>
      </c>
    </row>
    <row r="2690" spans="3:10" x14ac:dyDescent="0.25">
      <c r="C2690" s="82">
        <v>7.1593964873008569E-3</v>
      </c>
      <c r="D2690" s="89">
        <v>1.0482738556373775E-2</v>
      </c>
      <c r="E2690" s="89">
        <v>1.3771812275009622E-2</v>
      </c>
      <c r="F2690" s="89">
        <v>1.6882756326530263E-2</v>
      </c>
      <c r="G2690" s="90">
        <v>1.9806444879299709E-2</v>
      </c>
      <c r="H2690" s="90">
        <v>2.2469295745976281E-2</v>
      </c>
      <c r="I2690" s="90">
        <v>2.4969957914868918E-2</v>
      </c>
      <c r="J2690" s="90">
        <v>2.7257550962791796E-2</v>
      </c>
    </row>
    <row r="2691" spans="3:10" x14ac:dyDescent="0.25">
      <c r="C2691" s="82">
        <v>6.2216797138344247E-3</v>
      </c>
      <c r="D2691" s="89">
        <v>9.1909528846356812E-3</v>
      </c>
      <c r="E2691" s="89">
        <v>1.190968830451042E-2</v>
      </c>
      <c r="F2691" s="89">
        <v>1.4153003084514164E-2</v>
      </c>
      <c r="G2691" s="90">
        <v>1.5882762758867578E-2</v>
      </c>
      <c r="H2691" s="90">
        <v>1.7060289087953717E-2</v>
      </c>
      <c r="I2691" s="90">
        <v>1.7814479931062322E-2</v>
      </c>
      <c r="J2691" s="90">
        <v>1.8178342598270423E-2</v>
      </c>
    </row>
    <row r="2692" spans="3:10" x14ac:dyDescent="0.25">
      <c r="C2692" s="82">
        <v>6.3286283822890244E-3</v>
      </c>
      <c r="D2692" s="89">
        <v>9.1332506435364089E-3</v>
      </c>
      <c r="E2692" s="89">
        <v>1.1695515468362588E-2</v>
      </c>
      <c r="F2692" s="89">
        <v>1.3870304282264802E-2</v>
      </c>
      <c r="G2692" s="90">
        <v>1.5664460643740514E-2</v>
      </c>
      <c r="H2692" s="90">
        <v>1.7052966757375755E-2</v>
      </c>
      <c r="I2692" s="90">
        <v>1.8153519043929998E-2</v>
      </c>
      <c r="J2692" s="90">
        <v>1.8973083207728499E-2</v>
      </c>
    </row>
    <row r="2693" spans="3:10" x14ac:dyDescent="0.25">
      <c r="C2693" s="82">
        <v>3.7826743007103328E-2</v>
      </c>
      <c r="D2693" s="89">
        <v>3.4561143657014314E-2</v>
      </c>
      <c r="E2693" s="89">
        <v>3.2018503445715059E-2</v>
      </c>
      <c r="F2693" s="89">
        <v>3.0268964321892997E-2</v>
      </c>
      <c r="G2693" s="90">
        <v>2.9235018991191502E-2</v>
      </c>
      <c r="H2693" s="90">
        <v>2.8646129294525532E-2</v>
      </c>
      <c r="I2693" s="90">
        <v>2.8496216004110498E-2</v>
      </c>
      <c r="J2693" s="90">
        <v>2.8619124841223208E-2</v>
      </c>
    </row>
    <row r="2694" spans="3:10" x14ac:dyDescent="0.25">
      <c r="C2694" s="82">
        <v>1.213759084878651E-2</v>
      </c>
      <c r="D2694" s="89">
        <v>1.6122990575281226E-2</v>
      </c>
      <c r="E2694" s="89">
        <v>1.91909491936645E-2</v>
      </c>
      <c r="F2694" s="89">
        <v>2.1404057649084016E-2</v>
      </c>
      <c r="G2694" s="90">
        <v>2.3011573187409626E-2</v>
      </c>
      <c r="H2694" s="90">
        <v>2.4124625425974947E-2</v>
      </c>
      <c r="I2694" s="90">
        <v>2.4984583846246251E-2</v>
      </c>
      <c r="J2694" s="90">
        <v>2.5620127446675071E-2</v>
      </c>
    </row>
    <row r="2695" spans="3:10" x14ac:dyDescent="0.25">
      <c r="C2695" s="82">
        <v>3.7187869414901001E-2</v>
      </c>
      <c r="D2695" s="89">
        <v>4.0800371077363999E-2</v>
      </c>
      <c r="E2695" s="89">
        <v>4.1761130476498785E-2</v>
      </c>
      <c r="F2695" s="89">
        <v>4.1213615925541666E-2</v>
      </c>
      <c r="G2695" s="90">
        <v>3.9978785768649723E-2</v>
      </c>
      <c r="H2695" s="90">
        <v>3.8296368212446481E-2</v>
      </c>
      <c r="I2695" s="90">
        <v>3.6513206367997653E-2</v>
      </c>
      <c r="J2695" s="90">
        <v>3.4607202268151317E-2</v>
      </c>
    </row>
    <row r="2696" spans="3:10" x14ac:dyDescent="0.25">
      <c r="C2696" s="82">
        <v>6.4887157953813016E-2</v>
      </c>
      <c r="D2696" s="89">
        <v>7.1440805637786486E-2</v>
      </c>
      <c r="E2696" s="89">
        <v>7.4972547511892265E-2</v>
      </c>
      <c r="F2696" s="89">
        <v>7.7114401685641279E-2</v>
      </c>
      <c r="G2696" s="90">
        <v>7.9000657601342186E-2</v>
      </c>
      <c r="H2696" s="90">
        <v>8.0827567569355441E-2</v>
      </c>
      <c r="I2696" s="90">
        <v>8.3124734233973485E-2</v>
      </c>
      <c r="J2696" s="90">
        <v>8.569002741682992E-2</v>
      </c>
    </row>
    <row r="2697" spans="3:10" x14ac:dyDescent="0.25">
      <c r="C2697" s="82">
        <v>2.7890397868996199E-2</v>
      </c>
      <c r="D2697" s="89">
        <v>2.7098906264886157E-2</v>
      </c>
      <c r="E2697" s="89">
        <v>2.6888816051894054E-2</v>
      </c>
      <c r="F2697" s="89">
        <v>2.7153986452360532E-2</v>
      </c>
      <c r="G2697" s="90">
        <v>2.782921770019273E-2</v>
      </c>
      <c r="H2697" s="90">
        <v>2.8728622433403534E-2</v>
      </c>
      <c r="I2697" s="90">
        <v>2.9929668918052772E-2</v>
      </c>
      <c r="J2697" s="90">
        <v>3.1340086950783122E-2</v>
      </c>
    </row>
    <row r="2698" spans="3:10" x14ac:dyDescent="0.25">
      <c r="C2698" s="82">
        <v>1.2840882745116697E-2</v>
      </c>
      <c r="D2698" s="89">
        <v>2.0312753653875925E-2</v>
      </c>
      <c r="E2698" s="89">
        <v>2.727305749557599E-2</v>
      </c>
      <c r="F2698" s="89">
        <v>3.3001281037496284E-2</v>
      </c>
      <c r="G2698" s="90">
        <v>3.7400722220806849E-2</v>
      </c>
      <c r="H2698" s="90">
        <v>4.0420309385448938E-2</v>
      </c>
      <c r="I2698" s="90">
        <v>4.2363761147328316E-2</v>
      </c>
      <c r="J2698" s="90">
        <v>4.3251138938796826E-2</v>
      </c>
    </row>
    <row r="2699" spans="3:10" x14ac:dyDescent="0.25">
      <c r="C2699" s="82">
        <v>2.7358844859447216E-3</v>
      </c>
      <c r="D2699" s="89">
        <v>5.3318806605966388E-3</v>
      </c>
      <c r="E2699" s="89">
        <v>8.5151901589587357E-3</v>
      </c>
      <c r="F2699" s="89">
        <v>1.1901820501925694E-2</v>
      </c>
      <c r="G2699" s="90">
        <v>1.5235795407939276E-2</v>
      </c>
      <c r="H2699" s="90">
        <v>1.8318558189389822E-2</v>
      </c>
      <c r="I2699" s="90">
        <v>2.1176645355956116E-2</v>
      </c>
      <c r="J2699" s="90">
        <v>2.3768566214201009E-2</v>
      </c>
    </row>
    <row r="2700" spans="3:10" x14ac:dyDescent="0.25">
      <c r="C2700" s="82">
        <v>1.631056443637952E-3</v>
      </c>
      <c r="D2700" s="89">
        <v>3.1411409439333926E-3</v>
      </c>
      <c r="E2700" s="89">
        <v>4.8946463233014246E-3</v>
      </c>
      <c r="F2700" s="89">
        <v>6.5999493320645598E-3</v>
      </c>
      <c r="G2700" s="90">
        <v>8.0552031716535563E-3</v>
      </c>
      <c r="H2700" s="90">
        <v>9.1180897164038661E-3</v>
      </c>
      <c r="I2700" s="90">
        <v>9.7972060369691197E-3</v>
      </c>
      <c r="J2700" s="90">
        <v>1.0102295985245755E-2</v>
      </c>
    </row>
    <row r="2701" spans="3:10" x14ac:dyDescent="0.25">
      <c r="C2701" s="82">
        <v>2.5604642460243462E-2</v>
      </c>
      <c r="D2701" s="89">
        <v>2.5823999177707037E-2</v>
      </c>
      <c r="E2701" s="89">
        <v>2.549811885062829E-2</v>
      </c>
      <c r="F2701" s="89">
        <v>2.5020143601751008E-2</v>
      </c>
      <c r="G2701" s="90">
        <v>2.459924327939841E-2</v>
      </c>
      <c r="H2701" s="90">
        <v>2.4198833786295792E-2</v>
      </c>
      <c r="I2701" s="90">
        <v>2.3942850044489015E-2</v>
      </c>
      <c r="J2701" s="90">
        <v>2.3782474683110833E-2</v>
      </c>
    </row>
    <row r="2702" spans="3:10" x14ac:dyDescent="0.25">
      <c r="C2702" s="82">
        <v>5.2803682196948349E-3</v>
      </c>
      <c r="D2702" s="89">
        <v>6.1708195062943547E-3</v>
      </c>
      <c r="E2702" s="89">
        <v>6.8142380500455287E-3</v>
      </c>
      <c r="F2702" s="89">
        <v>7.2924453307203841E-3</v>
      </c>
      <c r="G2702" s="90">
        <v>7.6848462039910475E-3</v>
      </c>
      <c r="H2702" s="90">
        <v>8.0098278330596167E-3</v>
      </c>
      <c r="I2702" s="90">
        <v>8.3362567516850165E-3</v>
      </c>
      <c r="J2702" s="90">
        <v>8.6734211484584007E-3</v>
      </c>
    </row>
    <row r="2703" spans="3:10" x14ac:dyDescent="0.25">
      <c r="C2703" s="82">
        <v>1.8487090779382615E-2</v>
      </c>
      <c r="D2703" s="89">
        <v>2.124542077982185E-2</v>
      </c>
      <c r="E2703" s="89">
        <v>2.3008813495127463E-2</v>
      </c>
      <c r="F2703" s="89">
        <v>2.4059312057288517E-2</v>
      </c>
      <c r="G2703" s="90">
        <v>2.4646529902741774E-2</v>
      </c>
      <c r="H2703" s="90">
        <v>2.4807574072758375E-2</v>
      </c>
      <c r="I2703" s="90">
        <v>2.4734228659089176E-2</v>
      </c>
      <c r="J2703" s="90">
        <v>2.4431534011208417E-2</v>
      </c>
    </row>
    <row r="2704" spans="3:10" x14ac:dyDescent="0.25">
      <c r="C2704" s="82">
        <v>3.6240496687781114E-2</v>
      </c>
      <c r="D2704" s="89">
        <v>3.8671213202581184E-2</v>
      </c>
      <c r="E2704" s="89">
        <v>3.9830629033455973E-2</v>
      </c>
      <c r="F2704" s="89">
        <v>4.046749096514593E-2</v>
      </c>
      <c r="G2704" s="90">
        <v>4.1042618490571066E-2</v>
      </c>
      <c r="H2704" s="90">
        <v>4.1559215653081322E-2</v>
      </c>
      <c r="I2704" s="90">
        <v>4.2233946640680781E-2</v>
      </c>
      <c r="J2704" s="90">
        <v>4.2945120676659836E-2</v>
      </c>
    </row>
    <row r="2705" spans="3:10" x14ac:dyDescent="0.25">
      <c r="C2705" s="82">
        <v>5.1402948444736604E-3</v>
      </c>
      <c r="D2705" s="89">
        <v>7.8964165175693189E-3</v>
      </c>
      <c r="E2705" s="89">
        <v>1.0683583107229775E-2</v>
      </c>
      <c r="F2705" s="89">
        <v>1.3298843835934375E-2</v>
      </c>
      <c r="G2705" s="90">
        <v>1.5698099293810136E-2</v>
      </c>
      <c r="H2705" s="90">
        <v>1.7842459248741879E-2</v>
      </c>
      <c r="I2705" s="90">
        <v>1.9870471727862004E-2</v>
      </c>
      <c r="J2705" s="90">
        <v>2.1825865877596832E-2</v>
      </c>
    </row>
    <row r="2706" spans="3:10" x14ac:dyDescent="0.25">
      <c r="C2706" s="82">
        <v>2.6763349512865384E-2</v>
      </c>
      <c r="D2706" s="89">
        <v>3.1391267431997147E-2</v>
      </c>
      <c r="E2706" s="89">
        <v>3.3857275679132645E-2</v>
      </c>
      <c r="F2706" s="89">
        <v>3.5039927037899085E-2</v>
      </c>
      <c r="G2706" s="90">
        <v>3.5706967623012807E-2</v>
      </c>
      <c r="H2706" s="90">
        <v>3.6141226752646818E-2</v>
      </c>
      <c r="I2706" s="90">
        <v>3.6699963607015357E-2</v>
      </c>
      <c r="J2706" s="90">
        <v>3.7365830676852736E-2</v>
      </c>
    </row>
    <row r="2707" spans="3:10" x14ac:dyDescent="0.25">
      <c r="C2707" s="82">
        <v>2.2117615772961875E-2</v>
      </c>
      <c r="D2707" s="89">
        <v>2.307520847301987E-2</v>
      </c>
      <c r="E2707" s="89">
        <v>2.3496951154571642E-2</v>
      </c>
      <c r="F2707" s="89">
        <v>2.3713559492436725E-2</v>
      </c>
      <c r="G2707" s="90">
        <v>2.3909795669121898E-2</v>
      </c>
      <c r="H2707" s="90">
        <v>2.4039813894963822E-2</v>
      </c>
      <c r="I2707" s="90">
        <v>2.421261116647918E-2</v>
      </c>
      <c r="J2707" s="90">
        <v>2.4363795660175689E-2</v>
      </c>
    </row>
    <row r="2708" spans="3:10" x14ac:dyDescent="0.25">
      <c r="C2708" s="82">
        <v>5.7392500740071394E-3</v>
      </c>
      <c r="D2708" s="89">
        <v>8.2972847781067009E-3</v>
      </c>
      <c r="E2708" s="89">
        <v>1.0573995767403746E-2</v>
      </c>
      <c r="F2708" s="89">
        <v>1.2464835031568379E-2</v>
      </c>
      <c r="G2708" s="90">
        <v>1.4029951471244298E-2</v>
      </c>
      <c r="H2708" s="90">
        <v>1.5303464025607087E-2</v>
      </c>
      <c r="I2708" s="90">
        <v>1.6437496735834518E-2</v>
      </c>
      <c r="J2708" s="90">
        <v>1.7471397788887649E-2</v>
      </c>
    </row>
    <row r="2709" spans="3:10" x14ac:dyDescent="0.25">
      <c r="C2709" s="82">
        <v>5.1228997512134233E-3</v>
      </c>
      <c r="D2709" s="89">
        <v>7.6842515132294923E-3</v>
      </c>
      <c r="E2709" s="89">
        <v>1.0067600693231201E-2</v>
      </c>
      <c r="F2709" s="89">
        <v>1.2097830963749215E-2</v>
      </c>
      <c r="G2709" s="90">
        <v>1.3763767451569708E-2</v>
      </c>
      <c r="H2709" s="90">
        <v>1.5043424838053408E-2</v>
      </c>
      <c r="I2709" s="90">
        <v>1.6045691476534184E-2</v>
      </c>
      <c r="J2709" s="90">
        <v>1.6782325662020509E-2</v>
      </c>
    </row>
    <row r="2710" spans="3:10" x14ac:dyDescent="0.25">
      <c r="C2710" s="82">
        <v>3.127937171678348E-2</v>
      </c>
      <c r="D2710" s="89">
        <v>3.3173873446074538E-2</v>
      </c>
      <c r="E2710" s="89">
        <v>3.3695511208485136E-2</v>
      </c>
      <c r="F2710" s="89">
        <v>3.3619084549382665E-2</v>
      </c>
      <c r="G2710" s="90">
        <v>3.3404612489959143E-2</v>
      </c>
      <c r="H2710" s="90">
        <v>3.3082299617449171E-2</v>
      </c>
      <c r="I2710" s="90">
        <v>3.283079634081492E-2</v>
      </c>
      <c r="J2710" s="90">
        <v>3.2553640203338896E-2</v>
      </c>
    </row>
    <row r="2711" spans="3:10" x14ac:dyDescent="0.25">
      <c r="C2711" s="82">
        <v>3.4251876645608609E-3</v>
      </c>
      <c r="D2711" s="89">
        <v>5.5933231706623609E-3</v>
      </c>
      <c r="E2711" s="89">
        <v>7.8404931485863954E-3</v>
      </c>
      <c r="F2711" s="89">
        <v>9.9127334668189654E-3</v>
      </c>
      <c r="G2711" s="90">
        <v>1.1692749145492953E-2</v>
      </c>
      <c r="H2711" s="90">
        <v>1.3095106435267867E-2</v>
      </c>
      <c r="I2711" s="90">
        <v>1.4189508465121027E-2</v>
      </c>
      <c r="J2711" s="90">
        <v>1.4993023975236757E-2</v>
      </c>
    </row>
    <row r="2712" spans="3:10" x14ac:dyDescent="0.25">
      <c r="C2712" s="82">
        <v>4.760296658701247E-3</v>
      </c>
      <c r="D2712" s="89">
        <v>6.7145522443782663E-3</v>
      </c>
      <c r="E2712" s="89">
        <v>8.4836317733716915E-3</v>
      </c>
      <c r="F2712" s="89">
        <v>1.0000774073634953E-2</v>
      </c>
      <c r="G2712" s="90">
        <v>1.129841163380233E-2</v>
      </c>
      <c r="H2712" s="90">
        <v>1.2378672168680504E-2</v>
      </c>
      <c r="I2712" s="90">
        <v>1.3342852904466603E-2</v>
      </c>
      <c r="J2712" s="90">
        <v>1.4209491866969607E-2</v>
      </c>
    </row>
    <row r="2713" spans="3:10" x14ac:dyDescent="0.25">
      <c r="C2713" s="82">
        <v>9.666952257451792E-3</v>
      </c>
      <c r="D2713" s="89">
        <v>1.1296546211950706E-2</v>
      </c>
      <c r="E2713" s="89">
        <v>1.263646145529697E-2</v>
      </c>
      <c r="F2713" s="89">
        <v>1.3721795108476856E-2</v>
      </c>
      <c r="G2713" s="90">
        <v>1.4600863499638805E-2</v>
      </c>
      <c r="H2713" s="90">
        <v>1.5241781434758656E-2</v>
      </c>
      <c r="I2713" s="90">
        <v>1.5738950280348038E-2</v>
      </c>
      <c r="J2713" s="90">
        <v>1.6093159608251528E-2</v>
      </c>
    </row>
    <row r="2714" spans="3:10" x14ac:dyDescent="0.25">
      <c r="C2714" s="82">
        <v>3.7291014885102542E-3</v>
      </c>
      <c r="D2714" s="89">
        <v>6.1217184845464697E-3</v>
      </c>
      <c r="E2714" s="89">
        <v>8.5243132648645734E-3</v>
      </c>
      <c r="F2714" s="89">
        <v>1.0638794946285985E-2</v>
      </c>
      <c r="G2714" s="90">
        <v>1.2350632210527603E-2</v>
      </c>
      <c r="H2714" s="90">
        <v>1.3593759950171714E-2</v>
      </c>
      <c r="I2714" s="90">
        <v>1.4463461434281013E-2</v>
      </c>
      <c r="J2714" s="90">
        <v>1.4992075248475062E-2</v>
      </c>
    </row>
    <row r="2715" spans="3:10" x14ac:dyDescent="0.25">
      <c r="C2715" s="82">
        <v>2.8586403936826862E-3</v>
      </c>
      <c r="D2715" s="89">
        <v>4.7234799851608826E-3</v>
      </c>
      <c r="E2715" s="89">
        <v>6.6039223723194755E-3</v>
      </c>
      <c r="F2715" s="89">
        <v>8.3021375368181813E-3</v>
      </c>
      <c r="G2715" s="90">
        <v>9.7695420564455522E-3</v>
      </c>
      <c r="H2715" s="90">
        <v>1.0982887183998114E-2</v>
      </c>
      <c r="I2715" s="90">
        <v>1.2030255532502074E-2</v>
      </c>
      <c r="J2715" s="90">
        <v>1.2936349977827504E-2</v>
      </c>
    </row>
    <row r="2716" spans="3:10" x14ac:dyDescent="0.25">
      <c r="C2716" s="82">
        <v>5.0655732282907972E-3</v>
      </c>
      <c r="D2716" s="89">
        <v>7.6473305945305601E-3</v>
      </c>
      <c r="E2716" s="89">
        <v>9.9205531362293233E-3</v>
      </c>
      <c r="F2716" s="89">
        <v>1.1697372531477283E-2</v>
      </c>
      <c r="G2716" s="90">
        <v>1.3000729053000771E-2</v>
      </c>
      <c r="H2716" s="90">
        <v>1.3858443643797647E-2</v>
      </c>
      <c r="I2716" s="90">
        <v>1.4417447859746141E-2</v>
      </c>
      <c r="J2716" s="90">
        <v>1.4726330296901211E-2</v>
      </c>
    </row>
    <row r="2717" spans="3:10" x14ac:dyDescent="0.25">
      <c r="C2717" s="82">
        <v>2.1537121401016521E-2</v>
      </c>
      <c r="D2717" s="89">
        <v>2.9327508444016902E-2</v>
      </c>
      <c r="E2717" s="89">
        <v>3.5259975505609754E-2</v>
      </c>
      <c r="F2717" s="89">
        <v>3.9445099279794164E-2</v>
      </c>
      <c r="G2717" s="90">
        <v>4.2386859716593353E-2</v>
      </c>
      <c r="H2717" s="90">
        <v>4.4290914723334386E-2</v>
      </c>
      <c r="I2717" s="90">
        <v>4.5550341817006547E-2</v>
      </c>
      <c r="J2717" s="90">
        <v>4.6139723669235917E-2</v>
      </c>
    </row>
    <row r="2718" spans="3:10" x14ac:dyDescent="0.25">
      <c r="C2718" s="82">
        <v>5.6333558675687276E-2</v>
      </c>
      <c r="D2718" s="89">
        <v>5.7529802807196703E-2</v>
      </c>
      <c r="E2718" s="89">
        <v>5.6086369892925834E-2</v>
      </c>
      <c r="F2718" s="89">
        <v>5.366846812629731E-2</v>
      </c>
      <c r="G2718" s="90">
        <v>5.1151247481578149E-2</v>
      </c>
      <c r="H2718" s="90">
        <v>4.8605861193195862E-2</v>
      </c>
      <c r="I2718" s="90">
        <v>4.6283715100195334E-2</v>
      </c>
      <c r="J2718" s="90">
        <v>4.4019081174669371E-2</v>
      </c>
    </row>
    <row r="2719" spans="3:10" x14ac:dyDescent="0.25">
      <c r="C2719" s="82">
        <v>4.0557859271539369E-2</v>
      </c>
      <c r="D2719" s="89">
        <v>4.9533054365540674E-2</v>
      </c>
      <c r="E2719" s="89">
        <v>5.5925881222731733E-2</v>
      </c>
      <c r="F2719" s="89">
        <v>6.0177758884606358E-2</v>
      </c>
      <c r="G2719" s="90">
        <v>6.2837957536364578E-2</v>
      </c>
      <c r="H2719" s="90">
        <v>6.3952940729069083E-2</v>
      </c>
      <c r="I2719" s="90">
        <v>6.3945371436169018E-2</v>
      </c>
      <c r="J2719" s="90">
        <v>6.2741344432386006E-2</v>
      </c>
    </row>
    <row r="2720" spans="3:10" x14ac:dyDescent="0.25">
      <c r="C2720" s="82">
        <v>3.0532694197645534E-2</v>
      </c>
      <c r="D2720" s="89">
        <v>3.810156650380684E-2</v>
      </c>
      <c r="E2720" s="89">
        <v>4.2303568106457481E-2</v>
      </c>
      <c r="F2720" s="89">
        <v>4.3778909962651311E-2</v>
      </c>
      <c r="G2720" s="90">
        <v>4.348970264174528E-2</v>
      </c>
      <c r="H2720" s="90">
        <v>4.1971480430640945E-2</v>
      </c>
      <c r="I2720" s="90">
        <v>3.9870013189689975E-2</v>
      </c>
      <c r="J2720" s="90">
        <v>3.7369667407707842E-2</v>
      </c>
    </row>
    <row r="2721" spans="3:10" x14ac:dyDescent="0.25">
      <c r="C2721" s="82">
        <v>2.4259263915792219E-2</v>
      </c>
      <c r="D2721" s="89">
        <v>2.7546467195412167E-2</v>
      </c>
      <c r="E2721" s="89">
        <v>2.9901273817947906E-2</v>
      </c>
      <c r="F2721" s="89">
        <v>3.1709612115374722E-2</v>
      </c>
      <c r="G2721" s="90">
        <v>3.3259841640577846E-2</v>
      </c>
      <c r="H2721" s="90">
        <v>3.4533910385152231E-2</v>
      </c>
      <c r="I2721" s="90">
        <v>3.5713309956671817E-2</v>
      </c>
      <c r="J2721" s="90">
        <v>3.6715381995805638E-2</v>
      </c>
    </row>
    <row r="2722" spans="3:10" x14ac:dyDescent="0.25">
      <c r="C2722" s="82">
        <v>6.1340403912501238E-3</v>
      </c>
      <c r="D2722" s="89">
        <v>1.0665866770968067E-2</v>
      </c>
      <c r="E2722" s="89">
        <v>1.5119846679483939E-2</v>
      </c>
      <c r="F2722" s="89">
        <v>1.8868291770654227E-2</v>
      </c>
      <c r="G2722" s="90">
        <v>2.1802736866754449E-2</v>
      </c>
      <c r="H2722" s="90">
        <v>2.3950991066717043E-2</v>
      </c>
      <c r="I2722" s="90">
        <v>2.5579247719655539E-2</v>
      </c>
      <c r="J2722" s="90">
        <v>2.6771670102536338E-2</v>
      </c>
    </row>
    <row r="2723" spans="3:10" x14ac:dyDescent="0.25">
      <c r="C2723" s="82">
        <v>1.7833124792980513E-3</v>
      </c>
      <c r="D2723" s="89">
        <v>3.301352075539713E-3</v>
      </c>
      <c r="E2723" s="89">
        <v>5.0623365607139915E-3</v>
      </c>
      <c r="F2723" s="89">
        <v>6.8238665286909448E-3</v>
      </c>
      <c r="G2723" s="90">
        <v>8.4319915176567142E-3</v>
      </c>
      <c r="H2723" s="90">
        <v>9.7821405304568971E-3</v>
      </c>
      <c r="I2723" s="90">
        <v>1.0911803356507276E-2</v>
      </c>
      <c r="J2723" s="90">
        <v>1.1839254430588307E-2</v>
      </c>
    </row>
    <row r="2724" spans="3:10" x14ac:dyDescent="0.25">
      <c r="C2724" s="82">
        <v>2.3135556332983545E-2</v>
      </c>
      <c r="D2724" s="89">
        <v>2.6879297542127853E-2</v>
      </c>
      <c r="E2724" s="89">
        <v>2.9200137152274947E-2</v>
      </c>
      <c r="F2724" s="89">
        <v>3.053632917544942E-2</v>
      </c>
      <c r="G2724" s="90">
        <v>3.1290284508600524E-2</v>
      </c>
      <c r="H2724" s="90">
        <v>3.1564138087072938E-2</v>
      </c>
      <c r="I2724" s="90">
        <v>3.1621432134008566E-2</v>
      </c>
      <c r="J2724" s="90">
        <v>3.1459012659456331E-2</v>
      </c>
    </row>
    <row r="2725" spans="3:10" x14ac:dyDescent="0.25">
      <c r="C2725" s="82">
        <v>1.8789347955151241E-2</v>
      </c>
      <c r="D2725" s="89">
        <v>2.2546898080939872E-2</v>
      </c>
      <c r="E2725" s="89">
        <v>2.5400685931820103E-2</v>
      </c>
      <c r="F2725" s="89">
        <v>2.7608165111124551E-2</v>
      </c>
      <c r="G2725" s="90">
        <v>2.9433819254222966E-2</v>
      </c>
      <c r="H2725" s="90">
        <v>3.0905737997953757E-2</v>
      </c>
      <c r="I2725" s="90">
        <v>3.2233267789699802E-2</v>
      </c>
      <c r="J2725" s="90">
        <v>3.3382626688647075E-2</v>
      </c>
    </row>
    <row r="2726" spans="3:10" x14ac:dyDescent="0.25">
      <c r="C2726" s="82">
        <v>3.332590632186219E-3</v>
      </c>
      <c r="D2726" s="89">
        <v>6.0240921748336718E-3</v>
      </c>
      <c r="E2726" s="89">
        <v>8.7763236625764147E-3</v>
      </c>
      <c r="F2726" s="89">
        <v>1.1188371321592424E-2</v>
      </c>
      <c r="G2726" s="90">
        <v>1.3168186886282317E-2</v>
      </c>
      <c r="H2726" s="90">
        <v>1.4712556292930863E-2</v>
      </c>
      <c r="I2726" s="90">
        <v>1.5969087239904974E-2</v>
      </c>
      <c r="J2726" s="90">
        <v>1.6979555188839687E-2</v>
      </c>
    </row>
    <row r="2727" spans="3:10" x14ac:dyDescent="0.25">
      <c r="C2727" s="82">
        <v>2.2913024805131889E-2</v>
      </c>
      <c r="D2727" s="89">
        <v>2.8129009335868607E-2</v>
      </c>
      <c r="E2727" s="89">
        <v>3.1965660613302214E-2</v>
      </c>
      <c r="F2727" s="89">
        <v>3.47603649208977E-2</v>
      </c>
      <c r="G2727" s="90">
        <v>3.68937362811829E-2</v>
      </c>
      <c r="H2727" s="90">
        <v>3.8426816211818746E-2</v>
      </c>
      <c r="I2727" s="90">
        <v>3.9618063154739903E-2</v>
      </c>
      <c r="J2727" s="90">
        <v>4.0406162495914055E-2</v>
      </c>
    </row>
    <row r="2728" spans="3:10" x14ac:dyDescent="0.25">
      <c r="C2728" s="82">
        <v>1.3593418488825851E-2</v>
      </c>
      <c r="D2728" s="89">
        <v>1.6427725133746567E-2</v>
      </c>
      <c r="E2728" s="89">
        <v>1.8230639108918072E-2</v>
      </c>
      <c r="F2728" s="89">
        <v>1.9318862566910958E-2</v>
      </c>
      <c r="G2728" s="90">
        <v>2.0022872261203872E-2</v>
      </c>
      <c r="H2728" s="90">
        <v>2.0466603810975172E-2</v>
      </c>
      <c r="I2728" s="90">
        <v>2.0854584314731094E-2</v>
      </c>
      <c r="J2728" s="90">
        <v>2.1202139267876872E-2</v>
      </c>
    </row>
    <row r="2729" spans="3:10" x14ac:dyDescent="0.25">
      <c r="C2729" s="82">
        <v>1.5291047383870453E-2</v>
      </c>
      <c r="D2729" s="89">
        <v>1.6072629335653163E-2</v>
      </c>
      <c r="E2729" s="89">
        <v>1.6776557105703655E-2</v>
      </c>
      <c r="F2729" s="89">
        <v>1.7517187015225959E-2</v>
      </c>
      <c r="G2729" s="90">
        <v>1.8362014626977105E-2</v>
      </c>
      <c r="H2729" s="90">
        <v>1.9251083032377839E-2</v>
      </c>
      <c r="I2729" s="90">
        <v>2.0275106761552929E-2</v>
      </c>
      <c r="J2729" s="90">
        <v>2.1407136463442902E-2</v>
      </c>
    </row>
    <row r="2730" spans="3:10" x14ac:dyDescent="0.25">
      <c r="C2730" s="82">
        <v>5.5347504476717631E-3</v>
      </c>
      <c r="D2730" s="89">
        <v>9.2042787961050393E-3</v>
      </c>
      <c r="E2730" s="89">
        <v>1.2960845217800448E-2</v>
      </c>
      <c r="F2730" s="89">
        <v>1.6390474797642361E-2</v>
      </c>
      <c r="G2730" s="90">
        <v>1.9352269023237771E-2</v>
      </c>
      <c r="H2730" s="90">
        <v>2.1749102634806873E-2</v>
      </c>
      <c r="I2730" s="90">
        <v>2.3702809949956029E-2</v>
      </c>
      <c r="J2730" s="90">
        <v>2.5208067440622685E-2</v>
      </c>
    </row>
    <row r="2731" spans="3:10" x14ac:dyDescent="0.25">
      <c r="C2731" s="82">
        <v>1.3341971887149697E-2</v>
      </c>
      <c r="D2731" s="89">
        <v>1.7147452899357669E-2</v>
      </c>
      <c r="E2731" s="89">
        <v>2.0114995250666772E-2</v>
      </c>
      <c r="F2731" s="89">
        <v>2.233012595621708E-2</v>
      </c>
      <c r="G2731" s="90">
        <v>2.4009896696175773E-2</v>
      </c>
      <c r="H2731" s="90">
        <v>2.5226938127031535E-2</v>
      </c>
      <c r="I2731" s="90">
        <v>2.6210200985446394E-2</v>
      </c>
      <c r="J2731" s="90">
        <v>2.6985587878769066E-2</v>
      </c>
    </row>
    <row r="2732" spans="3:10" x14ac:dyDescent="0.25">
      <c r="C2732" s="82">
        <v>1.7530935596740616E-2</v>
      </c>
      <c r="D2732" s="89">
        <v>2.1492600709681384E-2</v>
      </c>
      <c r="E2732" s="89">
        <v>2.4358605161014551E-2</v>
      </c>
      <c r="F2732" s="89">
        <v>2.6410401801202993E-2</v>
      </c>
      <c r="G2732" s="90">
        <v>2.7969521233225818E-2</v>
      </c>
      <c r="H2732" s="90">
        <v>2.9114863477500624E-2</v>
      </c>
      <c r="I2732" s="90">
        <v>3.0071604660002877E-2</v>
      </c>
      <c r="J2732" s="90">
        <v>3.0816730334018525E-2</v>
      </c>
    </row>
    <row r="2733" spans="3:10" x14ac:dyDescent="0.25">
      <c r="C2733" s="82">
        <v>1.8373080130458762E-2</v>
      </c>
      <c r="D2733" s="89">
        <v>2.2146019730653888E-2</v>
      </c>
      <c r="E2733" s="89">
        <v>2.4660597037317235E-2</v>
      </c>
      <c r="F2733" s="89">
        <v>2.627177064447541E-2</v>
      </c>
      <c r="G2733" s="90">
        <v>2.7350256998494981E-2</v>
      </c>
      <c r="H2733" s="90">
        <v>2.8011228077441577E-2</v>
      </c>
      <c r="I2733" s="90">
        <v>2.8507232682743706E-2</v>
      </c>
      <c r="J2733" s="90">
        <v>2.8853373007371428E-2</v>
      </c>
    </row>
    <row r="2734" spans="3:10" x14ac:dyDescent="0.25">
      <c r="C2734" s="82">
        <v>5.7033487094419542E-2</v>
      </c>
      <c r="D2734" s="89">
        <v>5.3927714428136216E-2</v>
      </c>
      <c r="E2734" s="89">
        <v>5.114342796297696E-2</v>
      </c>
      <c r="F2734" s="89">
        <v>4.8950968496708339E-2</v>
      </c>
      <c r="G2734" s="90">
        <v>4.7350002129259217E-2</v>
      </c>
      <c r="H2734" s="90">
        <v>4.5986435465773648E-2</v>
      </c>
      <c r="I2734" s="90">
        <v>4.4903079943266054E-2</v>
      </c>
      <c r="J2734" s="90">
        <v>4.3865916995071842E-2</v>
      </c>
    </row>
    <row r="2735" spans="3:10" x14ac:dyDescent="0.25">
      <c r="C2735" s="82">
        <v>6.722064533323106E-3</v>
      </c>
      <c r="D2735" s="89">
        <v>1.2849173982967404E-2</v>
      </c>
      <c r="E2735" s="89">
        <v>1.9898908122180089E-2</v>
      </c>
      <c r="F2735" s="89">
        <v>2.6860919231415828E-2</v>
      </c>
      <c r="G2735" s="90">
        <v>3.3191807659502644E-2</v>
      </c>
      <c r="H2735" s="90">
        <v>3.8544731479440097E-2</v>
      </c>
      <c r="I2735" s="90">
        <v>4.3048697961874785E-2</v>
      </c>
      <c r="J2735" s="90">
        <v>4.6657594365059507E-2</v>
      </c>
    </row>
    <row r="2736" spans="3:10" x14ac:dyDescent="0.25">
      <c r="C2736" s="82">
        <v>1.5798342483093222E-2</v>
      </c>
      <c r="D2736" s="89">
        <v>1.6998385812194917E-2</v>
      </c>
      <c r="E2736" s="89">
        <v>1.7558600257990564E-2</v>
      </c>
      <c r="F2736" s="89">
        <v>1.7826559854115891E-2</v>
      </c>
      <c r="G2736" s="90">
        <v>1.8033773316413777E-2</v>
      </c>
      <c r="H2736" s="90">
        <v>1.8211636740228354E-2</v>
      </c>
      <c r="I2736" s="90">
        <v>1.8485497965878079E-2</v>
      </c>
      <c r="J2736" s="90">
        <v>1.8833775556494289E-2</v>
      </c>
    </row>
    <row r="2737" spans="3:10" x14ac:dyDescent="0.25">
      <c r="C2737" s="82">
        <v>4.0610496262341866E-2</v>
      </c>
      <c r="D2737" s="89">
        <v>4.4127967746049809E-2</v>
      </c>
      <c r="E2737" s="89">
        <v>4.6038379388510624E-2</v>
      </c>
      <c r="F2737" s="89">
        <v>4.7107580222477762E-2</v>
      </c>
      <c r="G2737" s="90">
        <v>4.7851594098248948E-2</v>
      </c>
      <c r="H2737" s="90">
        <v>4.8281753735024246E-2</v>
      </c>
      <c r="I2737" s="90">
        <v>4.86600201557311E-2</v>
      </c>
      <c r="J2737" s="90">
        <v>4.8849663581631245E-2</v>
      </c>
    </row>
    <row r="2738" spans="3:10" x14ac:dyDescent="0.25">
      <c r="C2738" s="82">
        <v>3.1702518985189006E-2</v>
      </c>
      <c r="D2738" s="89">
        <v>3.5803254611349915E-2</v>
      </c>
      <c r="E2738" s="89">
        <v>3.7695719459770842E-2</v>
      </c>
      <c r="F2738" s="89">
        <v>3.8379436778852173E-2</v>
      </c>
      <c r="G2738" s="90">
        <v>3.8617423861870441E-2</v>
      </c>
      <c r="H2738" s="90">
        <v>3.863823701825387E-2</v>
      </c>
      <c r="I2738" s="90">
        <v>3.8770434379237453E-2</v>
      </c>
      <c r="J2738" s="90">
        <v>3.8958771311771327E-2</v>
      </c>
    </row>
    <row r="2739" spans="3:10" x14ac:dyDescent="0.25">
      <c r="C2739" s="82">
        <v>4.1946305113769828E-3</v>
      </c>
      <c r="D2739" s="89">
        <v>6.4620019878986546E-3</v>
      </c>
      <c r="E2739" s="89">
        <v>8.7377974937247749E-3</v>
      </c>
      <c r="F2739" s="89">
        <v>1.0793251484061425E-2</v>
      </c>
      <c r="G2739" s="90">
        <v>1.2523991988311457E-2</v>
      </c>
      <c r="H2739" s="90">
        <v>1.3845641805498039E-2</v>
      </c>
      <c r="I2739" s="90">
        <v>1.483617540398267E-2</v>
      </c>
      <c r="J2739" s="90">
        <v>1.5518106583213245E-2</v>
      </c>
    </row>
    <row r="2740" spans="3:10" x14ac:dyDescent="0.25">
      <c r="C2740" s="82">
        <v>4.9864460428334766E-3</v>
      </c>
      <c r="D2740" s="89">
        <v>7.4856457207705994E-3</v>
      </c>
      <c r="E2740" s="89">
        <v>9.9150088980399249E-3</v>
      </c>
      <c r="F2740" s="89">
        <v>1.2124513789721672E-2</v>
      </c>
      <c r="G2740" s="90">
        <v>1.411034687157264E-2</v>
      </c>
      <c r="H2740" s="90">
        <v>1.5855980349494054E-2</v>
      </c>
      <c r="I2740" s="90">
        <v>1.7483019355892804E-2</v>
      </c>
      <c r="J2740" s="90">
        <v>1.9011152510844037E-2</v>
      </c>
    </row>
    <row r="2741" spans="3:10" x14ac:dyDescent="0.25">
      <c r="C2741" s="82">
        <v>9.7068294682158343E-3</v>
      </c>
      <c r="D2741" s="89">
        <v>1.3548935994025024E-2</v>
      </c>
      <c r="E2741" s="89">
        <v>1.6850917132762138E-2</v>
      </c>
      <c r="F2741" s="89">
        <v>1.9441166513940681E-2</v>
      </c>
      <c r="G2741" s="90">
        <v>2.1364384669743542E-2</v>
      </c>
      <c r="H2741" s="90">
        <v>2.2620895510355857E-2</v>
      </c>
      <c r="I2741" s="90">
        <v>2.3402181047969622E-2</v>
      </c>
      <c r="J2741" s="90">
        <v>2.3748331681665475E-2</v>
      </c>
    </row>
    <row r="2742" spans="3:10" x14ac:dyDescent="0.25">
      <c r="C2742" s="82">
        <v>4.6070821392798283E-3</v>
      </c>
      <c r="D2742" s="89">
        <v>7.1739560001733609E-3</v>
      </c>
      <c r="E2742" s="89">
        <v>9.5793153090869589E-3</v>
      </c>
      <c r="F2742" s="89">
        <v>1.1606333785242545E-2</v>
      </c>
      <c r="G2742" s="90">
        <v>1.3246789586957113E-2</v>
      </c>
      <c r="H2742" s="90">
        <v>1.4509719380245178E-2</v>
      </c>
      <c r="I2742" s="90">
        <v>1.5534668855579843E-2</v>
      </c>
      <c r="J2742" s="90">
        <v>1.6359502710286539E-2</v>
      </c>
    </row>
    <row r="2743" spans="3:10" x14ac:dyDescent="0.25">
      <c r="C2743" s="82">
        <v>1.317591400230911E-2</v>
      </c>
      <c r="D2743" s="89">
        <v>1.9325345551495204E-2</v>
      </c>
      <c r="E2743" s="89">
        <v>2.4432692834013166E-2</v>
      </c>
      <c r="F2743" s="89">
        <v>2.8115771861227459E-2</v>
      </c>
      <c r="G2743" s="90">
        <v>3.0487216148661997E-2</v>
      </c>
      <c r="H2743" s="90">
        <v>3.1638821674993503E-2</v>
      </c>
      <c r="I2743" s="90">
        <v>3.1913234520234077E-2</v>
      </c>
      <c r="J2743" s="90">
        <v>3.1413027326025446E-2</v>
      </c>
    </row>
    <row r="2744" spans="3:10" x14ac:dyDescent="0.25">
      <c r="C2744" s="82">
        <v>7.3368455793611535E-3</v>
      </c>
      <c r="D2744" s="89">
        <v>9.4865385486066333E-3</v>
      </c>
      <c r="E2744" s="89">
        <v>1.1300375086234774E-2</v>
      </c>
      <c r="F2744" s="89">
        <v>1.2753427980371577E-2</v>
      </c>
      <c r="G2744" s="90">
        <v>1.3904832791005267E-2</v>
      </c>
      <c r="H2744" s="90">
        <v>1.4766060732925164E-2</v>
      </c>
      <c r="I2744" s="90">
        <v>1.5473430826044869E-2</v>
      </c>
      <c r="J2744" s="90">
        <v>1.6068058148354439E-2</v>
      </c>
    </row>
    <row r="2745" spans="3:10" x14ac:dyDescent="0.25">
      <c r="C2745" s="82">
        <v>2.19226422532508E-3</v>
      </c>
      <c r="D2745" s="89">
        <v>3.3591261143919929E-3</v>
      </c>
      <c r="E2745" s="89">
        <v>4.4854660986205497E-3</v>
      </c>
      <c r="F2745" s="89">
        <v>5.4538510920034379E-3</v>
      </c>
      <c r="G2745" s="90">
        <v>6.2198446487361477E-3</v>
      </c>
      <c r="H2745" s="90">
        <v>6.7523570921519394E-3</v>
      </c>
      <c r="I2745" s="90">
        <v>7.1025164822167263E-3</v>
      </c>
      <c r="J2745" s="90">
        <v>7.2971756213590982E-3</v>
      </c>
    </row>
    <row r="2746" spans="3:10" x14ac:dyDescent="0.25">
      <c r="C2746" s="82">
        <v>8.6753089860720984E-4</v>
      </c>
      <c r="D2746" s="89">
        <v>1.6923212007742782E-3</v>
      </c>
      <c r="E2746" s="89">
        <v>2.694634960320348E-3</v>
      </c>
      <c r="F2746" s="89">
        <v>3.730705761351886E-3</v>
      </c>
      <c r="G2746" s="90">
        <v>4.6947676491997034E-3</v>
      </c>
      <c r="H2746" s="90">
        <v>5.5099257021265112E-3</v>
      </c>
      <c r="I2746" s="90">
        <v>6.1867767571421872E-3</v>
      </c>
      <c r="J2746" s="90">
        <v>6.7351525492660583E-3</v>
      </c>
    </row>
    <row r="2747" spans="3:10" x14ac:dyDescent="0.25">
      <c r="C2747" s="82">
        <v>1.1873938078635257E-2</v>
      </c>
      <c r="D2747" s="89">
        <v>1.6149352917194517E-2</v>
      </c>
      <c r="E2747" s="89">
        <v>1.9301760939874076E-2</v>
      </c>
      <c r="F2747" s="89">
        <v>2.1426586070782325E-2</v>
      </c>
      <c r="G2747" s="90">
        <v>2.2884722739198705E-2</v>
      </c>
      <c r="H2747" s="90">
        <v>2.3891552927117667E-2</v>
      </c>
      <c r="I2747" s="90">
        <v>2.4759866992771981E-2</v>
      </c>
      <c r="J2747" s="90">
        <v>2.5563257929286032E-2</v>
      </c>
    </row>
    <row r="2748" spans="3:10" x14ac:dyDescent="0.25">
      <c r="C2748" s="82">
        <v>1.2979673706988789E-2</v>
      </c>
      <c r="D2748" s="89">
        <v>1.7314723876523424E-2</v>
      </c>
      <c r="E2748" s="89">
        <v>2.0889380077848487E-2</v>
      </c>
      <c r="F2748" s="89">
        <v>2.3638150261917065E-2</v>
      </c>
      <c r="G2748" s="90">
        <v>2.5701022367410634E-2</v>
      </c>
      <c r="H2748" s="90">
        <v>2.7122315664823607E-2</v>
      </c>
      <c r="I2748" s="90">
        <v>2.8149408102044297E-2</v>
      </c>
      <c r="J2748" s="90">
        <v>2.8828651387394405E-2</v>
      </c>
    </row>
    <row r="2749" spans="3:10" x14ac:dyDescent="0.25">
      <c r="C2749" s="82">
        <v>8.5077932047395322E-3</v>
      </c>
      <c r="D2749" s="89">
        <v>1.1258005367519499E-2</v>
      </c>
      <c r="E2749" s="89">
        <v>1.3547204105731292E-2</v>
      </c>
      <c r="F2749" s="89">
        <v>1.5392107568351271E-2</v>
      </c>
      <c r="G2749" s="90">
        <v>1.6906353165144373E-2</v>
      </c>
      <c r="H2749" s="90">
        <v>1.810820385334613E-2</v>
      </c>
      <c r="I2749" s="90">
        <v>1.913115552280625E-2</v>
      </c>
      <c r="J2749" s="90">
        <v>1.9968690605962177E-2</v>
      </c>
    </row>
    <row r="2750" spans="3:10" x14ac:dyDescent="0.25">
      <c r="C2750" s="82">
        <v>4.6918986028413835E-3</v>
      </c>
      <c r="D2750" s="89">
        <v>7.3265749404511403E-3</v>
      </c>
      <c r="E2750" s="89">
        <v>9.7733389309445622E-3</v>
      </c>
      <c r="F2750" s="89">
        <v>1.1764979546901495E-2</v>
      </c>
      <c r="G2750" s="90">
        <v>1.324567976667154E-2</v>
      </c>
      <c r="H2750" s="90">
        <v>1.4190152415441026E-2</v>
      </c>
      <c r="I2750" s="90">
        <v>1.4722617469245337E-2</v>
      </c>
      <c r="J2750" s="90">
        <v>1.4888448396452628E-2</v>
      </c>
    </row>
    <row r="2751" spans="3:10" x14ac:dyDescent="0.25">
      <c r="C2751" s="82">
        <v>1.5002294965889082E-2</v>
      </c>
      <c r="D2751" s="89">
        <v>1.9468742198810927E-2</v>
      </c>
      <c r="E2751" s="89">
        <v>2.2820740794634458E-2</v>
      </c>
      <c r="F2751" s="89">
        <v>2.5034984258805432E-2</v>
      </c>
      <c r="G2751" s="90">
        <v>2.6322480031536529E-2</v>
      </c>
      <c r="H2751" s="90">
        <v>2.6796294866407878E-2</v>
      </c>
      <c r="I2751" s="90">
        <v>2.6768586736052591E-2</v>
      </c>
      <c r="J2751" s="90">
        <v>2.6340408751262256E-2</v>
      </c>
    </row>
    <row r="2752" spans="3:10" x14ac:dyDescent="0.25">
      <c r="C2752" s="82">
        <v>1.4030635015485444E-2</v>
      </c>
      <c r="D2752" s="89">
        <v>1.9516485410620656E-2</v>
      </c>
      <c r="E2752" s="89">
        <v>2.3975370919348076E-2</v>
      </c>
      <c r="F2752" s="89">
        <v>2.7444942928339912E-2</v>
      </c>
      <c r="G2752" s="90">
        <v>3.0260061945369739E-2</v>
      </c>
      <c r="H2752" s="90">
        <v>3.2572346223533902E-2</v>
      </c>
      <c r="I2752" s="90">
        <v>3.4682547237234171E-2</v>
      </c>
      <c r="J2752" s="90">
        <v>3.6582667543512776E-2</v>
      </c>
    </row>
    <row r="2753" spans="3:10" x14ac:dyDescent="0.25">
      <c r="C2753" s="82">
        <v>1.6454871054113749E-3</v>
      </c>
      <c r="D2753" s="89">
        <v>3.0970866452987873E-3</v>
      </c>
      <c r="E2753" s="89">
        <v>4.7754611108274435E-3</v>
      </c>
      <c r="F2753" s="89">
        <v>6.4506080108629009E-3</v>
      </c>
      <c r="G2753" s="90">
        <v>7.9944744483481222E-3</v>
      </c>
      <c r="H2753" s="90">
        <v>9.3308559020496614E-3</v>
      </c>
      <c r="I2753" s="90">
        <v>1.051421530154666E-2</v>
      </c>
      <c r="J2753" s="90">
        <v>1.1575315506457304E-2</v>
      </c>
    </row>
    <row r="2754" spans="3:10" x14ac:dyDescent="0.25">
      <c r="C2754" s="82">
        <v>7.1317209807665333E-3</v>
      </c>
      <c r="D2754" s="89">
        <v>1.1755991292554212E-2</v>
      </c>
      <c r="E2754" s="89">
        <v>1.6188983228466399E-2</v>
      </c>
      <c r="F2754" s="89">
        <v>1.9867639270026063E-2</v>
      </c>
      <c r="G2754" s="90">
        <v>2.266191004626341E-2</v>
      </c>
      <c r="H2754" s="90">
        <v>2.4529731082972003E-2</v>
      </c>
      <c r="I2754" s="90">
        <v>2.5682193721791844E-2</v>
      </c>
      <c r="J2754" s="90">
        <v>2.6177092313275634E-2</v>
      </c>
    </row>
    <row r="2755" spans="3:10" x14ac:dyDescent="0.25">
      <c r="C2755" s="82">
        <v>4.1282693945076041E-2</v>
      </c>
      <c r="D2755" s="89">
        <v>4.7448386848748927E-2</v>
      </c>
      <c r="E2755" s="89">
        <v>5.0836660207408672E-2</v>
      </c>
      <c r="F2755" s="89">
        <v>5.2724745669456792E-2</v>
      </c>
      <c r="G2755" s="90">
        <v>5.4126151603905048E-2</v>
      </c>
      <c r="H2755" s="90">
        <v>5.5331765054591114E-2</v>
      </c>
      <c r="I2755" s="90">
        <v>5.6770012514782933E-2</v>
      </c>
      <c r="J2755" s="90">
        <v>5.8305916146360506E-2</v>
      </c>
    </row>
    <row r="2756" spans="3:10" x14ac:dyDescent="0.25">
      <c r="C2756" s="82">
        <v>7.1128420106388972E-3</v>
      </c>
      <c r="D2756" s="89">
        <v>1.1209566041608362E-2</v>
      </c>
      <c r="E2756" s="89">
        <v>1.5182907969360846E-2</v>
      </c>
      <c r="F2756" s="89">
        <v>1.8596861033240118E-2</v>
      </c>
      <c r="G2756" s="90">
        <v>2.1311724682336382E-2</v>
      </c>
      <c r="H2756" s="90">
        <v>2.3235400479740261E-2</v>
      </c>
      <c r="I2756" s="90">
        <v>2.4525802091132417E-2</v>
      </c>
      <c r="J2756" s="90">
        <v>2.521702046449548E-2</v>
      </c>
    </row>
    <row r="2757" spans="3:10" x14ac:dyDescent="0.25">
      <c r="C2757" s="82">
        <v>1.1207360237542902E-2</v>
      </c>
      <c r="D2757" s="89">
        <v>1.4127198722525311E-2</v>
      </c>
      <c r="E2757" s="89">
        <v>1.6448773413318258E-2</v>
      </c>
      <c r="F2757" s="89">
        <v>1.8258559082221574E-2</v>
      </c>
      <c r="G2757" s="90">
        <v>1.9711910793020419E-2</v>
      </c>
      <c r="H2757" s="90">
        <v>2.0835591453136484E-2</v>
      </c>
      <c r="I2757" s="90">
        <v>2.1786507666031567E-2</v>
      </c>
      <c r="J2757" s="90">
        <v>2.2557843278646166E-2</v>
      </c>
    </row>
    <row r="2758" spans="3:10" x14ac:dyDescent="0.25">
      <c r="C2758" s="82">
        <v>1.3125816578210412E-2</v>
      </c>
      <c r="D2758" s="89">
        <v>1.7997799428511044E-2</v>
      </c>
      <c r="E2758" s="89">
        <v>2.173094698472124E-2</v>
      </c>
      <c r="F2758" s="89">
        <v>2.4295856907813069E-2</v>
      </c>
      <c r="G2758" s="90">
        <v>2.5954164278613558E-2</v>
      </c>
      <c r="H2758" s="90">
        <v>2.683582159275729E-2</v>
      </c>
      <c r="I2758" s="90">
        <v>2.7218093274802381E-2</v>
      </c>
      <c r="J2758" s="90">
        <v>2.7139905687442002E-2</v>
      </c>
    </row>
    <row r="2759" spans="3:10" x14ac:dyDescent="0.25">
      <c r="C2759" s="82">
        <v>6.5077239366633623E-3</v>
      </c>
      <c r="D2759" s="89">
        <v>9.550223768631589E-3</v>
      </c>
      <c r="E2759" s="89">
        <v>1.2288772257157786E-2</v>
      </c>
      <c r="F2759" s="89">
        <v>1.4547357798823308E-2</v>
      </c>
      <c r="G2759" s="90">
        <v>1.6360863811936261E-2</v>
      </c>
      <c r="H2759" s="90">
        <v>1.775378408849218E-2</v>
      </c>
      <c r="I2759" s="90">
        <v>1.889941352045417E-2</v>
      </c>
      <c r="J2759" s="90">
        <v>1.9843701888056928E-2</v>
      </c>
    </row>
    <row r="2760" spans="3:10" x14ac:dyDescent="0.25">
      <c r="C2760" s="82">
        <v>2.7660440155834135E-3</v>
      </c>
      <c r="D2760" s="89">
        <v>4.9168767689752218E-3</v>
      </c>
      <c r="E2760" s="89">
        <v>7.3266724916849508E-3</v>
      </c>
      <c r="F2760" s="89">
        <v>9.7484008907436446E-3</v>
      </c>
      <c r="G2760" s="90">
        <v>1.2077359077027238E-2</v>
      </c>
      <c r="H2760" s="90">
        <v>1.4237623379726666E-2</v>
      </c>
      <c r="I2760" s="90">
        <v>1.6302040040018857E-2</v>
      </c>
      <c r="J2760" s="90">
        <v>1.8272202059281255E-2</v>
      </c>
    </row>
    <row r="2761" spans="3:10" x14ac:dyDescent="0.25">
      <c r="C2761" s="82">
        <v>1.0171329742088694E-2</v>
      </c>
      <c r="D2761" s="89">
        <v>1.6269214764715014E-2</v>
      </c>
      <c r="E2761" s="89">
        <v>2.1687794481114398E-2</v>
      </c>
      <c r="F2761" s="89">
        <v>2.5739531121165636E-2</v>
      </c>
      <c r="G2761" s="90">
        <v>2.8380662302636642E-2</v>
      </c>
      <c r="H2761" s="90">
        <v>2.9682007490692323E-2</v>
      </c>
      <c r="I2761" s="90">
        <v>3.0004536389234678E-2</v>
      </c>
      <c r="J2761" s="90">
        <v>2.949891294589202E-2</v>
      </c>
    </row>
    <row r="2762" spans="3:10" x14ac:dyDescent="0.25">
      <c r="C2762" s="82">
        <v>7.6314299708192179E-3</v>
      </c>
      <c r="D2762" s="89">
        <v>1.0986125548989907E-2</v>
      </c>
      <c r="E2762" s="89">
        <v>1.3960992597654895E-2</v>
      </c>
      <c r="F2762" s="89">
        <v>1.6391350153528595E-2</v>
      </c>
      <c r="G2762" s="90">
        <v>1.8328140038026328E-2</v>
      </c>
      <c r="H2762" s="90">
        <v>1.9798378469363824E-2</v>
      </c>
      <c r="I2762" s="90">
        <v>2.0993279114733941E-2</v>
      </c>
      <c r="J2762" s="90">
        <v>2.196446889951905E-2</v>
      </c>
    </row>
    <row r="2763" spans="3:10" x14ac:dyDescent="0.25">
      <c r="C2763" s="82">
        <v>1.5459183798849988E-3</v>
      </c>
      <c r="D2763" s="89">
        <v>2.3815404107186567E-3</v>
      </c>
      <c r="E2763" s="89">
        <v>3.3082221897088346E-3</v>
      </c>
      <c r="F2763" s="89">
        <v>4.2666447793653275E-3</v>
      </c>
      <c r="G2763" s="90">
        <v>5.2157751917167317E-3</v>
      </c>
      <c r="H2763" s="90">
        <v>6.1031012097981247E-3</v>
      </c>
      <c r="I2763" s="90">
        <v>6.9389117304026688E-3</v>
      </c>
      <c r="J2763" s="90">
        <v>7.713698120512002E-3</v>
      </c>
    </row>
    <row r="2764" spans="3:10" x14ac:dyDescent="0.25">
      <c r="C2764" s="82">
        <v>1.3601484962968372E-2</v>
      </c>
      <c r="D2764" s="89">
        <v>1.7371226333665793E-2</v>
      </c>
      <c r="E2764" s="89">
        <v>2.0159058462283396E-2</v>
      </c>
      <c r="F2764" s="89">
        <v>2.2054631256858411E-2</v>
      </c>
      <c r="G2764" s="90">
        <v>2.3282533091895288E-2</v>
      </c>
      <c r="H2764" s="90">
        <v>2.3923706015515994E-2</v>
      </c>
      <c r="I2764" s="90">
        <v>2.4207810878404668E-2</v>
      </c>
      <c r="J2764" s="90">
        <v>2.4171655135826232E-2</v>
      </c>
    </row>
    <row r="2765" spans="3:10" x14ac:dyDescent="0.25">
      <c r="C2765" s="82">
        <v>7.4473699375520071E-3</v>
      </c>
      <c r="D2765" s="89">
        <v>9.2123816856728644E-3</v>
      </c>
      <c r="E2765" s="89">
        <v>1.0665369153414638E-2</v>
      </c>
      <c r="F2765" s="89">
        <v>1.1867314378180045E-2</v>
      </c>
      <c r="G2765" s="90">
        <v>1.2897543367955195E-2</v>
      </c>
      <c r="H2765" s="90">
        <v>1.3747124346006678E-2</v>
      </c>
      <c r="I2765" s="90">
        <v>1.4500237794527514E-2</v>
      </c>
      <c r="J2765" s="90">
        <v>1.5146376125879758E-2</v>
      </c>
    </row>
    <row r="2766" spans="3:10" x14ac:dyDescent="0.25">
      <c r="C2766" s="82">
        <v>2.5465984681247448E-2</v>
      </c>
      <c r="D2766" s="89">
        <v>3.4935456641216195E-2</v>
      </c>
      <c r="E2766" s="89">
        <v>4.2584354282517181E-2</v>
      </c>
      <c r="F2766" s="89">
        <v>4.8344370874520322E-2</v>
      </c>
      <c r="G2766" s="90">
        <v>5.260722355091775E-2</v>
      </c>
      <c r="H2766" s="90">
        <v>5.5463907020583819E-2</v>
      </c>
      <c r="I2766" s="90">
        <v>5.7309479665370443E-2</v>
      </c>
      <c r="J2766" s="90">
        <v>5.8068429008896978E-2</v>
      </c>
    </row>
    <row r="2767" spans="3:10" x14ac:dyDescent="0.25">
      <c r="C2767" s="82">
        <v>0.12360897667609921</v>
      </c>
      <c r="D2767" s="89">
        <v>0.10632696152387827</v>
      </c>
      <c r="E2767" s="89">
        <v>9.3607106217806588E-2</v>
      </c>
      <c r="F2767" s="89">
        <v>8.4858260412176492E-2</v>
      </c>
      <c r="G2767" s="90">
        <v>7.9176818529536355E-2</v>
      </c>
      <c r="H2767" s="90">
        <v>7.5300330654255967E-2</v>
      </c>
      <c r="I2767" s="90">
        <v>7.2804704725582967E-2</v>
      </c>
      <c r="J2767" s="90">
        <v>7.0914067499919756E-2</v>
      </c>
    </row>
    <row r="2768" spans="3:10" x14ac:dyDescent="0.25">
      <c r="C2768" s="82">
        <v>1.687109118474589E-2</v>
      </c>
      <c r="D2768" s="89">
        <v>2.2316647752872273E-2</v>
      </c>
      <c r="E2768" s="89">
        <v>2.6365100153826024E-2</v>
      </c>
      <c r="F2768" s="89">
        <v>2.9096182940378853E-2</v>
      </c>
      <c r="G2768" s="90">
        <v>3.0864357940935304E-2</v>
      </c>
      <c r="H2768" s="90">
        <v>3.1842598561913953E-2</v>
      </c>
      <c r="I2768" s="90">
        <v>3.2374371383777245E-2</v>
      </c>
      <c r="J2768" s="90">
        <v>3.251560977537115E-2</v>
      </c>
    </row>
    <row r="2769" spans="3:10" x14ac:dyDescent="0.25">
      <c r="C2769" s="82">
        <v>2.6264105122734662E-2</v>
      </c>
      <c r="D2769" s="89">
        <v>2.7415277036815126E-2</v>
      </c>
      <c r="E2769" s="89">
        <v>2.7261891576869229E-2</v>
      </c>
      <c r="F2769" s="89">
        <v>2.65424415643549E-2</v>
      </c>
      <c r="G2769" s="90">
        <v>2.5701682888291839E-2</v>
      </c>
      <c r="H2769" s="90">
        <v>2.4815967939839267E-2</v>
      </c>
      <c r="I2769" s="90">
        <v>2.4054720202540372E-2</v>
      </c>
      <c r="J2769" s="90">
        <v>2.3366587620670485E-2</v>
      </c>
    </row>
    <row r="2770" spans="3:10" x14ac:dyDescent="0.25">
      <c r="C2770" s="82">
        <v>1.6241653131959514E-2</v>
      </c>
      <c r="D2770" s="89">
        <v>1.8102179991864763E-2</v>
      </c>
      <c r="E2770" s="89">
        <v>1.9223264995107219E-2</v>
      </c>
      <c r="F2770" s="89">
        <v>1.9934136797330464E-2</v>
      </c>
      <c r="G2770" s="90">
        <v>2.0487746164175053E-2</v>
      </c>
      <c r="H2770" s="90">
        <v>2.0933907722255677E-2</v>
      </c>
      <c r="I2770" s="90">
        <v>2.1437414535935527E-2</v>
      </c>
      <c r="J2770" s="90">
        <v>2.1997551289224336E-2</v>
      </c>
    </row>
    <row r="2771" spans="3:10" x14ac:dyDescent="0.25">
      <c r="C2771" s="82">
        <v>1.465950102915102E-2</v>
      </c>
      <c r="D2771" s="89">
        <v>1.7635277518839386E-2</v>
      </c>
      <c r="E2771" s="89">
        <v>1.9493883791133364E-2</v>
      </c>
      <c r="F2771" s="89">
        <v>2.0504173209334176E-2</v>
      </c>
      <c r="G2771" s="90">
        <v>2.0977142531694012E-2</v>
      </c>
      <c r="H2771" s="90">
        <v>2.103686498640113E-2</v>
      </c>
      <c r="I2771" s="90">
        <v>2.0911310241083881E-2</v>
      </c>
      <c r="J2771" s="90">
        <v>2.0643390209981578E-2</v>
      </c>
    </row>
    <row r="2772" spans="3:10" x14ac:dyDescent="0.25">
      <c r="C2772" s="82">
        <v>3.8319830904027775E-3</v>
      </c>
      <c r="D2772" s="89">
        <v>7.7694715827132336E-3</v>
      </c>
      <c r="E2772" s="89">
        <v>1.2225552052553292E-2</v>
      </c>
      <c r="F2772" s="89">
        <v>1.6426049463071787E-2</v>
      </c>
      <c r="G2772" s="90">
        <v>2.0075255029934302E-2</v>
      </c>
      <c r="H2772" s="90">
        <v>2.3102963978017088E-2</v>
      </c>
      <c r="I2772" s="90">
        <v>2.5731461297682997E-2</v>
      </c>
      <c r="J2772" s="90">
        <v>2.803881158138043E-2</v>
      </c>
    </row>
    <row r="2773" spans="3:10" x14ac:dyDescent="0.25">
      <c r="C2773" s="82">
        <v>6.3329959938444218E-3</v>
      </c>
      <c r="D2773" s="89">
        <v>8.4400434621681852E-3</v>
      </c>
      <c r="E2773" s="89">
        <v>1.0097985643932387E-2</v>
      </c>
      <c r="F2773" s="89">
        <v>1.1272654059415107E-2</v>
      </c>
      <c r="G2773" s="90">
        <v>1.2037414196135717E-2</v>
      </c>
      <c r="H2773" s="90">
        <v>1.2423058826319944E-2</v>
      </c>
      <c r="I2773" s="90">
        <v>1.2557808276927714E-2</v>
      </c>
      <c r="J2773" s="90">
        <v>1.2482006007256949E-2</v>
      </c>
    </row>
    <row r="2774" spans="3:10" x14ac:dyDescent="0.25">
      <c r="C2774" s="82">
        <v>9.4254762262656056E-3</v>
      </c>
      <c r="D2774" s="89">
        <v>1.1106223252726031E-2</v>
      </c>
      <c r="E2774" s="89">
        <v>1.2368507381782707E-2</v>
      </c>
      <c r="F2774" s="89">
        <v>1.3349665240371166E-2</v>
      </c>
      <c r="G2774" s="90">
        <v>1.4192833778082706E-2</v>
      </c>
      <c r="H2774" s="90">
        <v>1.4933851204300528E-2</v>
      </c>
      <c r="I2774" s="90">
        <v>1.5701702595678418E-2</v>
      </c>
      <c r="J2774" s="90">
        <v>1.6510760628553577E-2</v>
      </c>
    </row>
    <row r="2775" spans="3:10" x14ac:dyDescent="0.25">
      <c r="C2775" s="82">
        <v>4.1929694536575234E-3</v>
      </c>
      <c r="D2775" s="89">
        <v>5.9401426817234978E-3</v>
      </c>
      <c r="E2775" s="89">
        <v>7.7135496359016465E-3</v>
      </c>
      <c r="F2775" s="89">
        <v>9.4176219014907529E-3</v>
      </c>
      <c r="G2775" s="90">
        <v>1.1009309088945084E-2</v>
      </c>
      <c r="H2775" s="90">
        <v>1.2420271654824226E-2</v>
      </c>
      <c r="I2775" s="90">
        <v>1.3702462283594993E-2</v>
      </c>
      <c r="J2775" s="90">
        <v>1.4849583708731641E-2</v>
      </c>
    </row>
    <row r="2776" spans="3:10" x14ac:dyDescent="0.25">
      <c r="C2776" s="82">
        <v>5.8256696392273632E-3</v>
      </c>
      <c r="D2776" s="89">
        <v>8.2828246201976322E-3</v>
      </c>
      <c r="E2776" s="89">
        <v>1.0348423177233241E-2</v>
      </c>
      <c r="F2776" s="89">
        <v>1.1912675744059258E-2</v>
      </c>
      <c r="G2776" s="90">
        <v>1.3033423086605789E-2</v>
      </c>
      <c r="H2776" s="90">
        <v>1.3748623572057573E-2</v>
      </c>
      <c r="I2776" s="90">
        <v>1.4207444484506591E-2</v>
      </c>
      <c r="J2776" s="90">
        <v>1.4459250356976544E-2</v>
      </c>
    </row>
    <row r="2777" spans="3:10" x14ac:dyDescent="0.25">
      <c r="C2777" s="82">
        <v>2.7065801914719473E-3</v>
      </c>
      <c r="D2777" s="89">
        <v>4.5877248923496487E-3</v>
      </c>
      <c r="E2777" s="89">
        <v>6.6558620462911569E-3</v>
      </c>
      <c r="F2777" s="89">
        <v>8.688920075466719E-3</v>
      </c>
      <c r="G2777" s="90">
        <v>1.0565654177592516E-2</v>
      </c>
      <c r="H2777" s="90">
        <v>1.2189167499318409E-2</v>
      </c>
      <c r="I2777" s="90">
        <v>1.3607839388340759E-2</v>
      </c>
      <c r="J2777" s="90">
        <v>1.4827989357290803E-2</v>
      </c>
    </row>
    <row r="2778" spans="3:10" x14ac:dyDescent="0.25">
      <c r="C2778" s="82">
        <v>1.6113518189687159E-2</v>
      </c>
      <c r="D2778" s="89">
        <v>2.5847000791941525E-2</v>
      </c>
      <c r="E2778" s="89">
        <v>3.5256432240498181E-2</v>
      </c>
      <c r="F2778" s="89">
        <v>4.3640826594928815E-2</v>
      </c>
      <c r="G2778" s="90">
        <v>5.1152233898424319E-2</v>
      </c>
      <c r="H2778" s="90">
        <v>5.7969256319766467E-2</v>
      </c>
      <c r="I2778" s="90">
        <v>6.4686881479116221E-2</v>
      </c>
      <c r="J2778" s="90">
        <v>7.1386567097801529E-2</v>
      </c>
    </row>
    <row r="2779" spans="3:10" x14ac:dyDescent="0.25">
      <c r="C2779" s="82">
        <v>7.0314819217728326E-3</v>
      </c>
      <c r="D2779" s="89">
        <v>1.0279329272898822E-2</v>
      </c>
      <c r="E2779" s="89">
        <v>1.2909494173890533E-2</v>
      </c>
      <c r="F2779" s="89">
        <v>1.4734964444070162E-2</v>
      </c>
      <c r="G2779" s="90">
        <v>1.5864607622433049E-2</v>
      </c>
      <c r="H2779" s="90">
        <v>1.6408449425950031E-2</v>
      </c>
      <c r="I2779" s="90">
        <v>1.660003508164995E-2</v>
      </c>
      <c r="J2779" s="90">
        <v>1.6531283815812321E-2</v>
      </c>
    </row>
    <row r="2780" spans="3:10" x14ac:dyDescent="0.25">
      <c r="C2780" s="82">
        <v>1.4111386297740509E-2</v>
      </c>
      <c r="D2780" s="89">
        <v>1.7322142604772217E-2</v>
      </c>
      <c r="E2780" s="89">
        <v>1.9371355018892568E-2</v>
      </c>
      <c r="F2780" s="89">
        <v>2.0548163353282051E-2</v>
      </c>
      <c r="G2780" s="90">
        <v>2.1187693399022937E-2</v>
      </c>
      <c r="H2780" s="90">
        <v>2.1416750809256292E-2</v>
      </c>
      <c r="I2780" s="90">
        <v>2.144978182307147E-2</v>
      </c>
      <c r="J2780" s="90">
        <v>2.130434304302186E-2</v>
      </c>
    </row>
    <row r="2781" spans="3:10" x14ac:dyDescent="0.25">
      <c r="C2781" s="82">
        <v>4.5998461990666629E-2</v>
      </c>
      <c r="D2781" s="89">
        <v>3.8232857380151274E-2</v>
      </c>
      <c r="E2781" s="89">
        <v>3.2920280859869075E-2</v>
      </c>
      <c r="F2781" s="89">
        <v>2.9313811140566845E-2</v>
      </c>
      <c r="G2781" s="90">
        <v>2.68701712062193E-2</v>
      </c>
      <c r="H2781" s="90">
        <v>2.507905074983242E-2</v>
      </c>
      <c r="I2781" s="90">
        <v>2.3795201583789699E-2</v>
      </c>
      <c r="J2781" s="90">
        <v>2.2801913676402705E-2</v>
      </c>
    </row>
    <row r="2782" spans="3:10" x14ac:dyDescent="0.25">
      <c r="C2782" s="82">
        <v>1.7485827912824256E-2</v>
      </c>
      <c r="D2782" s="89">
        <v>2.4071121687110026E-2</v>
      </c>
      <c r="E2782" s="89">
        <v>2.8951305081857392E-2</v>
      </c>
      <c r="F2782" s="89">
        <v>3.2060029701228704E-2</v>
      </c>
      <c r="G2782" s="90">
        <v>3.3774665736717294E-2</v>
      </c>
      <c r="H2782" s="90">
        <v>3.4316463123983745E-2</v>
      </c>
      <c r="I2782" s="90">
        <v>3.4097760319576252E-2</v>
      </c>
      <c r="J2782" s="90">
        <v>3.3224720035464395E-2</v>
      </c>
    </row>
    <row r="2783" spans="3:10" x14ac:dyDescent="0.25">
      <c r="C2783" s="82">
        <v>2.9720637716651788E-2</v>
      </c>
      <c r="D2783" s="89">
        <v>3.5153206868296379E-2</v>
      </c>
      <c r="E2783" s="89">
        <v>3.8394453704608353E-2</v>
      </c>
      <c r="F2783" s="89">
        <v>4.0090843129228608E-2</v>
      </c>
      <c r="G2783" s="90">
        <v>4.0849891110493988E-2</v>
      </c>
      <c r="H2783" s="90">
        <v>4.084012313174766E-2</v>
      </c>
      <c r="I2783" s="90">
        <v>4.0402157402204236E-2</v>
      </c>
      <c r="J2783" s="90">
        <v>3.9516010023505674E-2</v>
      </c>
    </row>
    <row r="2784" spans="3:10" x14ac:dyDescent="0.25">
      <c r="C2784" s="82">
        <v>3.7899243021017062E-2</v>
      </c>
      <c r="D2784" s="89">
        <v>4.3160525634865277E-2</v>
      </c>
      <c r="E2784" s="89">
        <v>4.5277538302281706E-2</v>
      </c>
      <c r="F2784" s="89">
        <v>4.5440990010072888E-2</v>
      </c>
      <c r="G2784" s="90">
        <v>4.4613378530571374E-2</v>
      </c>
      <c r="H2784" s="90">
        <v>4.3121988524107577E-2</v>
      </c>
      <c r="I2784" s="90">
        <v>4.1395894488304795E-2</v>
      </c>
      <c r="J2784" s="90">
        <v>3.9435619711035423E-2</v>
      </c>
    </row>
    <row r="2785" spans="3:10" x14ac:dyDescent="0.25">
      <c r="C2785" s="82">
        <v>0.10359884560686464</v>
      </c>
      <c r="D2785" s="89">
        <v>9.5337629268963761E-2</v>
      </c>
      <c r="E2785" s="89">
        <v>8.677113609660958E-2</v>
      </c>
      <c r="F2785" s="89">
        <v>7.9700752226051622E-2</v>
      </c>
      <c r="G2785" s="90">
        <v>7.4548704488951484E-2</v>
      </c>
      <c r="H2785" s="90">
        <v>7.0749620263834079E-2</v>
      </c>
      <c r="I2785" s="90">
        <v>6.8207845974588011E-2</v>
      </c>
      <c r="J2785" s="90">
        <v>6.635416778837612E-2</v>
      </c>
    </row>
    <row r="2786" spans="3:10" x14ac:dyDescent="0.25">
      <c r="C2786" s="82">
        <v>3.4701185654187228E-2</v>
      </c>
      <c r="D2786" s="89">
        <v>3.8302788459732728E-2</v>
      </c>
      <c r="E2786" s="89">
        <v>4.0168977472934971E-2</v>
      </c>
      <c r="F2786" s="89">
        <v>4.1158655175367515E-2</v>
      </c>
      <c r="G2786" s="90">
        <v>4.1867755953246377E-2</v>
      </c>
      <c r="H2786" s="90">
        <v>4.2391137230345266E-2</v>
      </c>
      <c r="I2786" s="90">
        <v>4.3001564414459494E-2</v>
      </c>
      <c r="J2786" s="90">
        <v>4.359626078344709E-2</v>
      </c>
    </row>
    <row r="2787" spans="3:10" x14ac:dyDescent="0.25">
      <c r="C2787" s="82">
        <v>3.7394375185523583E-2</v>
      </c>
      <c r="D2787" s="89">
        <v>3.921294955305904E-2</v>
      </c>
      <c r="E2787" s="89">
        <v>3.9853045964113855E-2</v>
      </c>
      <c r="F2787" s="89">
        <v>4.0051787975649122E-2</v>
      </c>
      <c r="G2787" s="90">
        <v>4.0240332620909931E-2</v>
      </c>
      <c r="H2787" s="90">
        <v>4.040389806548865E-2</v>
      </c>
      <c r="I2787" s="90">
        <v>4.0746061054140338E-2</v>
      </c>
      <c r="J2787" s="90">
        <v>4.1148129573757776E-2</v>
      </c>
    </row>
    <row r="2788" spans="3:10" x14ac:dyDescent="0.25">
      <c r="C2788" s="82">
        <v>3.4938312473737618E-2</v>
      </c>
      <c r="D2788" s="89">
        <v>3.6248067999991966E-2</v>
      </c>
      <c r="E2788" s="89">
        <v>3.6412607595106734E-2</v>
      </c>
      <c r="F2788" s="89">
        <v>3.6114323452604069E-2</v>
      </c>
      <c r="G2788" s="90">
        <v>3.5706422127537205E-2</v>
      </c>
      <c r="H2788" s="90">
        <v>3.5122689539044731E-2</v>
      </c>
      <c r="I2788" s="90">
        <v>3.4492290751042418E-2</v>
      </c>
      <c r="J2788" s="90">
        <v>3.3681204993662624E-2</v>
      </c>
    </row>
    <row r="2789" spans="3:10" x14ac:dyDescent="0.25">
      <c r="C2789" s="82">
        <v>4.7984608753928217E-2</v>
      </c>
      <c r="D2789" s="89">
        <v>4.4423166996871766E-2</v>
      </c>
      <c r="E2789" s="89">
        <v>4.1359026198394148E-2</v>
      </c>
      <c r="F2789" s="89">
        <v>3.9066662190070663E-2</v>
      </c>
      <c r="G2789" s="90">
        <v>3.7515883934872776E-2</v>
      </c>
      <c r="H2789" s="90">
        <v>3.6369413516379422E-2</v>
      </c>
      <c r="I2789" s="90">
        <v>3.5604538432455902E-2</v>
      </c>
      <c r="J2789" s="90">
        <v>3.4989806166232693E-2</v>
      </c>
    </row>
    <row r="2790" spans="3:10" x14ac:dyDescent="0.25">
      <c r="C2790" s="82">
        <v>4.0552974150580142E-3</v>
      </c>
      <c r="D2790" s="89">
        <v>6.6242407294697077E-3</v>
      </c>
      <c r="E2790" s="89">
        <v>9.2825658031848775E-3</v>
      </c>
      <c r="F2790" s="89">
        <v>1.1793686893652009E-2</v>
      </c>
      <c r="G2790" s="90">
        <v>1.4093613578106821E-2</v>
      </c>
      <c r="H2790" s="90">
        <v>1.6135572240538232E-2</v>
      </c>
      <c r="I2790" s="90">
        <v>1.803242185841222E-2</v>
      </c>
      <c r="J2790" s="90">
        <v>1.981054575867254E-2</v>
      </c>
    </row>
    <row r="2791" spans="3:10" x14ac:dyDescent="0.25">
      <c r="C2791" s="82">
        <v>1.6788234091485248E-3</v>
      </c>
      <c r="D2791" s="89">
        <v>3.5947878301332546E-3</v>
      </c>
      <c r="E2791" s="89">
        <v>6.0075581914322829E-3</v>
      </c>
      <c r="F2791" s="89">
        <v>8.5247572967360463E-3</v>
      </c>
      <c r="G2791" s="90">
        <v>1.0873478540920144E-2</v>
      </c>
      <c r="H2791" s="90">
        <v>1.2873317278749173E-2</v>
      </c>
      <c r="I2791" s="90">
        <v>1.4541311971694991E-2</v>
      </c>
      <c r="J2791" s="90">
        <v>1.5869545304986136E-2</v>
      </c>
    </row>
    <row r="2792" spans="3:10" x14ac:dyDescent="0.25">
      <c r="C2792" s="82">
        <v>1.8985850865506467E-2</v>
      </c>
      <c r="D2792" s="89">
        <v>2.3218767245333789E-2</v>
      </c>
      <c r="E2792" s="89">
        <v>2.5893206327253181E-2</v>
      </c>
      <c r="F2792" s="89">
        <v>2.7458973382830657E-2</v>
      </c>
      <c r="G2792" s="90">
        <v>2.8403206286068929E-2</v>
      </c>
      <c r="H2792" s="90">
        <v>2.8910028428719738E-2</v>
      </c>
      <c r="I2792" s="90">
        <v>2.9265396444230277E-2</v>
      </c>
      <c r="J2792" s="90">
        <v>2.9480944199971472E-2</v>
      </c>
    </row>
    <row r="2793" spans="3:10" x14ac:dyDescent="0.25">
      <c r="C2793" s="82">
        <v>1.2128238355111865E-2</v>
      </c>
      <c r="D2793" s="89">
        <v>1.4498659837236551E-2</v>
      </c>
      <c r="E2793" s="89">
        <v>1.6260884212928529E-2</v>
      </c>
      <c r="F2793" s="89">
        <v>1.7593226923261429E-2</v>
      </c>
      <c r="G2793" s="90">
        <v>1.8681387170625844E-2</v>
      </c>
      <c r="H2793" s="90">
        <v>1.9561265206695707E-2</v>
      </c>
      <c r="I2793" s="90">
        <v>2.0383985317205908E-2</v>
      </c>
      <c r="J2793" s="90">
        <v>2.1147094116831539E-2</v>
      </c>
    </row>
    <row r="2794" spans="3:10" x14ac:dyDescent="0.25">
      <c r="C2794" s="82">
        <v>6.8543662904120275E-3</v>
      </c>
      <c r="D2794" s="89">
        <v>1.008584820468021E-2</v>
      </c>
      <c r="E2794" s="89">
        <v>1.3111659041767984E-2</v>
      </c>
      <c r="F2794" s="89">
        <v>1.57410019759744E-2</v>
      </c>
      <c r="G2794" s="90">
        <v>1.7986773074189572E-2</v>
      </c>
      <c r="H2794" s="90">
        <v>1.9854326189130033E-2</v>
      </c>
      <c r="I2794" s="90">
        <v>2.1527078174826172E-2</v>
      </c>
      <c r="J2794" s="90">
        <v>2.3058296696991797E-2</v>
      </c>
    </row>
    <row r="2795" spans="3:10" x14ac:dyDescent="0.25">
      <c r="C2795" s="82">
        <v>1.2815739741695033E-2</v>
      </c>
      <c r="D2795" s="89">
        <v>1.8955578330209021E-2</v>
      </c>
      <c r="E2795" s="89">
        <v>2.3862734716251329E-2</v>
      </c>
      <c r="F2795" s="89">
        <v>2.7152725517109639E-2</v>
      </c>
      <c r="G2795" s="90">
        <v>2.9039867866955449E-2</v>
      </c>
      <c r="H2795" s="90">
        <v>2.9749952855754949E-2</v>
      </c>
      <c r="I2795" s="90">
        <v>2.9725417977694572E-2</v>
      </c>
      <c r="J2795" s="90">
        <v>2.914162308726443E-2</v>
      </c>
    </row>
    <row r="2796" spans="3:10" x14ac:dyDescent="0.25">
      <c r="C2796" s="82">
        <v>1.119619940015882E-2</v>
      </c>
      <c r="D2796" s="89">
        <v>1.4455621757118446E-2</v>
      </c>
      <c r="E2796" s="89">
        <v>1.7106869534969118E-2</v>
      </c>
      <c r="F2796" s="89">
        <v>1.9191085365763621E-2</v>
      </c>
      <c r="G2796" s="90">
        <v>2.0837742444744203E-2</v>
      </c>
      <c r="H2796" s="90">
        <v>2.2049888745124098E-2</v>
      </c>
      <c r="I2796" s="90">
        <v>2.297798195188544E-2</v>
      </c>
      <c r="J2796" s="90">
        <v>2.3612917196116173E-2</v>
      </c>
    </row>
    <row r="2797" spans="3:10" x14ac:dyDescent="0.25">
      <c r="C2797" s="82">
        <v>6.7738639560592975E-3</v>
      </c>
      <c r="D2797" s="89">
        <v>1.0836335908877937E-2</v>
      </c>
      <c r="E2797" s="89">
        <v>1.4729902354357614E-2</v>
      </c>
      <c r="F2797" s="89">
        <v>1.8070555969996658E-2</v>
      </c>
      <c r="G2797" s="90">
        <v>2.0801149472794819E-2</v>
      </c>
      <c r="H2797" s="90">
        <v>2.2890635472677761E-2</v>
      </c>
      <c r="I2797" s="90">
        <v>2.4514810424255004E-2</v>
      </c>
      <c r="J2797" s="90">
        <v>2.5697875428545507E-2</v>
      </c>
    </row>
    <row r="2798" spans="3:10" x14ac:dyDescent="0.25">
      <c r="C2798" s="82">
        <v>1.1788037125512279E-2</v>
      </c>
      <c r="D2798" s="89">
        <v>1.5202480519129298E-2</v>
      </c>
      <c r="E2798" s="89">
        <v>1.7986491039731704E-2</v>
      </c>
      <c r="F2798" s="89">
        <v>2.0229750313544098E-2</v>
      </c>
      <c r="G2798" s="90">
        <v>2.2126016364142003E-2</v>
      </c>
      <c r="H2798" s="90">
        <v>2.3732203617779134E-2</v>
      </c>
      <c r="I2798" s="90">
        <v>2.5249755416150148E-2</v>
      </c>
      <c r="J2798" s="90">
        <v>2.669015060967601E-2</v>
      </c>
    </row>
    <row r="2799" spans="3:10" x14ac:dyDescent="0.25">
      <c r="C2799" s="82">
        <v>1.903065178318088E-2</v>
      </c>
      <c r="D2799" s="89">
        <v>1.984752866828143E-2</v>
      </c>
      <c r="E2799" s="89">
        <v>2.0205213068731277E-2</v>
      </c>
      <c r="F2799" s="89">
        <v>2.0355084056922192E-2</v>
      </c>
      <c r="G2799" s="90">
        <v>2.0440950822909386E-2</v>
      </c>
      <c r="H2799" s="90">
        <v>2.0421755406745158E-2</v>
      </c>
      <c r="I2799" s="90">
        <v>2.039636641571237E-2</v>
      </c>
      <c r="J2799" s="90">
        <v>2.0320502134078836E-2</v>
      </c>
    </row>
    <row r="2800" spans="3:10" x14ac:dyDescent="0.25">
      <c r="C2800" s="82">
        <v>1.1404798315587437E-2</v>
      </c>
      <c r="D2800" s="89">
        <v>1.3806592464327649E-2</v>
      </c>
      <c r="E2800" s="89">
        <v>1.5811964452990785E-2</v>
      </c>
      <c r="F2800" s="89">
        <v>1.7477053133344383E-2</v>
      </c>
      <c r="G2800" s="90">
        <v>1.887612290607105E-2</v>
      </c>
      <c r="H2800" s="90">
        <v>1.9966865922810689E-2</v>
      </c>
      <c r="I2800" s="90">
        <v>2.0859789116771246E-2</v>
      </c>
      <c r="J2800" s="90">
        <v>2.1540877231441088E-2</v>
      </c>
    </row>
    <row r="2801" spans="3:10" x14ac:dyDescent="0.25">
      <c r="C2801" s="82">
        <v>1.9241757534677061E-2</v>
      </c>
      <c r="D2801" s="89">
        <v>2.3354514515182959E-2</v>
      </c>
      <c r="E2801" s="89">
        <v>2.6346337239011176E-2</v>
      </c>
      <c r="F2801" s="89">
        <v>2.8497434218575989E-2</v>
      </c>
      <c r="G2801" s="90">
        <v>3.0107142198637953E-2</v>
      </c>
      <c r="H2801" s="90">
        <v>3.1213935157838841E-2</v>
      </c>
      <c r="I2801" s="90">
        <v>3.202231281602571E-2</v>
      </c>
      <c r="J2801" s="90">
        <v>3.2481401086605306E-2</v>
      </c>
    </row>
    <row r="2802" spans="3:10" x14ac:dyDescent="0.25">
      <c r="C2802" s="82">
        <v>1.9219513181571491E-2</v>
      </c>
      <c r="D2802" s="89">
        <v>2.2595913670351544E-2</v>
      </c>
      <c r="E2802" s="89">
        <v>2.4615068101814439E-2</v>
      </c>
      <c r="F2802" s="89">
        <v>2.5658735673740742E-2</v>
      </c>
      <c r="G2802" s="90">
        <v>2.6104061445271866E-2</v>
      </c>
      <c r="H2802" s="90">
        <v>2.6072590898542601E-2</v>
      </c>
      <c r="I2802" s="90">
        <v>2.5808342833578052E-2</v>
      </c>
      <c r="J2802" s="90">
        <v>2.5324416358040711E-2</v>
      </c>
    </row>
    <row r="2803" spans="3:10" x14ac:dyDescent="0.25">
      <c r="C2803" s="82">
        <v>2.5954997702955576E-3</v>
      </c>
      <c r="D2803" s="89">
        <v>4.0879587733092049E-3</v>
      </c>
      <c r="E2803" s="89">
        <v>5.4986724154318795E-3</v>
      </c>
      <c r="F2803" s="89">
        <v>6.6638130746668293E-3</v>
      </c>
      <c r="G2803" s="90">
        <v>7.5473837300035658E-3</v>
      </c>
      <c r="H2803" s="90">
        <v>8.14545798232948E-3</v>
      </c>
      <c r="I2803" s="90">
        <v>8.5499464111774576E-3</v>
      </c>
      <c r="J2803" s="90">
        <v>8.8109961664800084E-3</v>
      </c>
    </row>
    <row r="2804" spans="3:10" x14ac:dyDescent="0.25">
      <c r="C2804" s="82">
        <v>2.6391468790987572E-2</v>
      </c>
      <c r="D2804" s="89">
        <v>2.6407900554518741E-2</v>
      </c>
      <c r="E2804" s="89">
        <v>2.6455021260998312E-2</v>
      </c>
      <c r="F2804" s="89">
        <v>2.673823457891026E-2</v>
      </c>
      <c r="G2804" s="90">
        <v>2.7352032495417074E-2</v>
      </c>
      <c r="H2804" s="90">
        <v>2.8181314439211645E-2</v>
      </c>
      <c r="I2804" s="90">
        <v>2.9319866927579263E-2</v>
      </c>
      <c r="J2804" s="90">
        <v>3.0670072567630286E-2</v>
      </c>
    </row>
    <row r="2805" spans="3:10" x14ac:dyDescent="0.25">
      <c r="C2805" s="82">
        <v>4.0902780197232978E-3</v>
      </c>
      <c r="D2805" s="89">
        <v>8.4403913312273374E-3</v>
      </c>
      <c r="E2805" s="89">
        <v>1.3541718749703667E-2</v>
      </c>
      <c r="F2805" s="89">
        <v>1.8500062010799033E-2</v>
      </c>
      <c r="G2805" s="90">
        <v>2.2873650158055783E-2</v>
      </c>
      <c r="H2805" s="90">
        <v>2.6473580524220192E-2</v>
      </c>
      <c r="I2805" s="90">
        <v>2.9477677726900537E-2</v>
      </c>
      <c r="J2805" s="90">
        <v>3.1930168685818244E-2</v>
      </c>
    </row>
    <row r="2806" spans="3:10" x14ac:dyDescent="0.25">
      <c r="C2806" s="82">
        <v>2.9728746974908445E-3</v>
      </c>
      <c r="D2806" s="89">
        <v>4.8480736689116939E-3</v>
      </c>
      <c r="E2806" s="89">
        <v>6.710467166384208E-3</v>
      </c>
      <c r="F2806" s="89">
        <v>8.3703545054365086E-3</v>
      </c>
      <c r="G2806" s="90">
        <v>9.7850502339079243E-3</v>
      </c>
      <c r="H2806" s="90">
        <v>1.0931804624314673E-2</v>
      </c>
      <c r="I2806" s="90">
        <v>1.189618899561158E-2</v>
      </c>
      <c r="J2806" s="90">
        <v>1.2700452901974536E-2</v>
      </c>
    </row>
    <row r="2807" spans="3:10" x14ac:dyDescent="0.25">
      <c r="C2807" s="82">
        <v>7.7888371310161908E-3</v>
      </c>
      <c r="D2807" s="89">
        <v>9.5587265852793493E-3</v>
      </c>
      <c r="E2807" s="89">
        <v>1.0971368475774726E-2</v>
      </c>
      <c r="F2807" s="89">
        <v>1.2056398526439371E-2</v>
      </c>
      <c r="G2807" s="90">
        <v>1.2875476473343802E-2</v>
      </c>
      <c r="H2807" s="90">
        <v>1.3419627445138383E-2</v>
      </c>
      <c r="I2807" s="90">
        <v>1.3787676673835835E-2</v>
      </c>
      <c r="J2807" s="90">
        <v>1.3995428898639898E-2</v>
      </c>
    </row>
    <row r="2808" spans="3:10" x14ac:dyDescent="0.25">
      <c r="C2808" s="82">
        <v>2.3605087438740246E-2</v>
      </c>
      <c r="D2808" s="89">
        <v>2.796216310538898E-2</v>
      </c>
      <c r="E2808" s="89">
        <v>3.0574885550180109E-2</v>
      </c>
      <c r="F2808" s="89">
        <v>3.1990765910159959E-2</v>
      </c>
      <c r="G2808" s="90">
        <v>3.2739213055224405E-2</v>
      </c>
      <c r="H2808" s="90">
        <v>3.2999249295560633E-2</v>
      </c>
      <c r="I2808" s="90">
        <v>3.3080932257123954E-2</v>
      </c>
      <c r="J2808" s="90">
        <v>3.2990840851461249E-2</v>
      </c>
    </row>
    <row r="2809" spans="3:10" x14ac:dyDescent="0.25">
      <c r="C2809" s="82">
        <v>6.0721149468494088E-3</v>
      </c>
      <c r="D2809" s="89">
        <v>8.4351973092279698E-3</v>
      </c>
      <c r="E2809" s="89">
        <v>1.0565579504110727E-2</v>
      </c>
      <c r="F2809" s="89">
        <v>1.2425397668563695E-2</v>
      </c>
      <c r="G2809" s="90">
        <v>1.4087889202276677E-2</v>
      </c>
      <c r="H2809" s="90">
        <v>1.5576664318085132E-2</v>
      </c>
      <c r="I2809" s="90">
        <v>1.7031450018264761E-2</v>
      </c>
      <c r="J2809" s="90">
        <v>1.8483681358147895E-2</v>
      </c>
    </row>
    <row r="2810" spans="3:10" x14ac:dyDescent="0.25">
      <c r="C2810" s="82">
        <v>1.3662664401882045E-2</v>
      </c>
      <c r="D2810" s="89">
        <v>1.9821714930779541E-2</v>
      </c>
      <c r="E2810" s="89">
        <v>2.4668117420792942E-2</v>
      </c>
      <c r="F2810" s="89">
        <v>2.7969668598122742E-2</v>
      </c>
      <c r="G2810" s="90">
        <v>3.003849924317932E-2</v>
      </c>
      <c r="H2810" s="90">
        <v>3.112205038285484E-2</v>
      </c>
      <c r="I2810" s="90">
        <v>3.164447358138113E-2</v>
      </c>
      <c r="J2810" s="90">
        <v>3.1728805028742986E-2</v>
      </c>
    </row>
    <row r="2811" spans="3:10" x14ac:dyDescent="0.25">
      <c r="C2811" s="82">
        <v>8.2400737831338666E-2</v>
      </c>
      <c r="D2811" s="89">
        <v>7.3039418949879573E-2</v>
      </c>
      <c r="E2811" s="89">
        <v>6.4018867706068142E-2</v>
      </c>
      <c r="F2811" s="89">
        <v>5.6574659579909238E-2</v>
      </c>
      <c r="G2811" s="90">
        <v>5.0821113885151571E-2</v>
      </c>
      <c r="H2811" s="90">
        <v>4.6239642304853674E-2</v>
      </c>
      <c r="I2811" s="90">
        <v>4.2701399906048376E-2</v>
      </c>
      <c r="J2811" s="90">
        <v>3.9816861134359123E-2</v>
      </c>
    </row>
    <row r="2812" spans="3:10" x14ac:dyDescent="0.25">
      <c r="C2812" s="82">
        <v>2.5295125600105522E-2</v>
      </c>
      <c r="D2812" s="89">
        <v>2.6561212386012466E-2</v>
      </c>
      <c r="E2812" s="89">
        <v>2.6590715365585237E-2</v>
      </c>
      <c r="F2812" s="89">
        <v>2.5921688227169414E-2</v>
      </c>
      <c r="G2812" s="90">
        <v>2.4899802540075247E-2</v>
      </c>
      <c r="H2812" s="90">
        <v>2.3585735363006434E-2</v>
      </c>
      <c r="I2812" s="90">
        <v>2.2175607785991983E-2</v>
      </c>
      <c r="J2812" s="90">
        <v>2.0680592941027302E-2</v>
      </c>
    </row>
    <row r="2813" spans="3:10" x14ac:dyDescent="0.25">
      <c r="C2813" s="82">
        <v>1.3572558270176327E-3</v>
      </c>
      <c r="D2813" s="89">
        <v>3.0214615423701774E-3</v>
      </c>
      <c r="E2813" s="89">
        <v>5.2557161889780074E-3</v>
      </c>
      <c r="F2813" s="89">
        <v>7.7782541373433963E-3</v>
      </c>
      <c r="G2813" s="90">
        <v>1.0372062678732679E-2</v>
      </c>
      <c r="H2813" s="90">
        <v>1.2868660718140157E-2</v>
      </c>
      <c r="I2813" s="90">
        <v>1.5266759373451831E-2</v>
      </c>
      <c r="J2813" s="90">
        <v>1.7527884854264087E-2</v>
      </c>
    </row>
    <row r="2814" spans="3:10" x14ac:dyDescent="0.25">
      <c r="C2814" s="82">
        <v>7.6761470267271469E-3</v>
      </c>
      <c r="D2814" s="89">
        <v>1.006267325486556E-2</v>
      </c>
      <c r="E2814" s="89">
        <v>1.1887726980581973E-2</v>
      </c>
      <c r="F2814" s="89">
        <v>1.3190750978551284E-2</v>
      </c>
      <c r="G2814" s="90">
        <v>1.4120999171185224E-2</v>
      </c>
      <c r="H2814" s="90">
        <v>1.4751860364116952E-2</v>
      </c>
      <c r="I2814" s="90">
        <v>1.5248495642141389E-2</v>
      </c>
      <c r="J2814" s="90">
        <v>1.5655455666130969E-2</v>
      </c>
    </row>
    <row r="2815" spans="3:10" x14ac:dyDescent="0.25">
      <c r="C2815" s="82">
        <v>1.4082717918733204E-2</v>
      </c>
      <c r="D2815" s="89">
        <v>1.5182321453579768E-2</v>
      </c>
      <c r="E2815" s="89">
        <v>1.557542288941112E-2</v>
      </c>
      <c r="F2815" s="89">
        <v>1.5582000685888919E-2</v>
      </c>
      <c r="G2815" s="90">
        <v>1.5423802900980013E-2</v>
      </c>
      <c r="H2815" s="90">
        <v>1.5148234466839258E-2</v>
      </c>
      <c r="I2815" s="90">
        <v>1.4881729137276594E-2</v>
      </c>
      <c r="J2815" s="90">
        <v>1.4627976104717921E-2</v>
      </c>
    </row>
    <row r="2816" spans="3:10" x14ac:dyDescent="0.25">
      <c r="C2816" s="82">
        <v>4.8214538485603304E-3</v>
      </c>
      <c r="D2816" s="89">
        <v>8.1057813108796964E-3</v>
      </c>
      <c r="E2816" s="89">
        <v>1.1369522849674511E-2</v>
      </c>
      <c r="F2816" s="89">
        <v>1.4195316806790821E-2</v>
      </c>
      <c r="G2816" s="90">
        <v>1.6460802892586772E-2</v>
      </c>
      <c r="H2816" s="90">
        <v>1.8111583375055008E-2</v>
      </c>
      <c r="I2816" s="90">
        <v>1.9286513636943916E-2</v>
      </c>
      <c r="J2816" s="90">
        <v>2.0017518219372862E-2</v>
      </c>
    </row>
    <row r="2817" spans="3:10" x14ac:dyDescent="0.25">
      <c r="C2817" s="82">
        <v>4.5426165134945891E-3</v>
      </c>
      <c r="D2817" s="89">
        <v>8.2043945066684019E-3</v>
      </c>
      <c r="E2817" s="89">
        <v>1.2170202502948377E-2</v>
      </c>
      <c r="F2817" s="89">
        <v>1.5919226237421591E-2</v>
      </c>
      <c r="G2817" s="90">
        <v>1.9263258701804523E-2</v>
      </c>
      <c r="H2817" s="90">
        <v>2.2129003582900344E-2</v>
      </c>
      <c r="I2817" s="90">
        <v>2.4700145740242062E-2</v>
      </c>
      <c r="J2817" s="90">
        <v>2.7040609553327492E-2</v>
      </c>
    </row>
    <row r="2818" spans="3:10" x14ac:dyDescent="0.25">
      <c r="C2818" s="82">
        <v>2.1570988628100557E-2</v>
      </c>
      <c r="D2818" s="89">
        <v>2.7189533684755678E-2</v>
      </c>
      <c r="E2818" s="89">
        <v>3.1218707701231647E-2</v>
      </c>
      <c r="F2818" s="89">
        <v>3.389736454843633E-2</v>
      </c>
      <c r="G2818" s="90">
        <v>3.5625722272134279E-2</v>
      </c>
      <c r="H2818" s="90">
        <v>3.6537301986986299E-2</v>
      </c>
      <c r="I2818" s="90">
        <v>3.696058405334457E-2</v>
      </c>
      <c r="J2818" s="90">
        <v>3.6911254068564887E-2</v>
      </c>
    </row>
    <row r="2819" spans="3:10" x14ac:dyDescent="0.25">
      <c r="C2819" s="82">
        <v>5.7866733315942318E-2</v>
      </c>
      <c r="D2819" s="89">
        <v>5.5573610825348507E-2</v>
      </c>
      <c r="E2819" s="89">
        <v>5.1300570828877581E-2</v>
      </c>
      <c r="F2819" s="89">
        <v>4.6849323822945675E-2</v>
      </c>
      <c r="G2819" s="90">
        <v>4.2964589855552293E-2</v>
      </c>
      <c r="H2819" s="90">
        <v>3.9590985306634657E-2</v>
      </c>
      <c r="I2819" s="90">
        <v>3.681740954236179E-2</v>
      </c>
      <c r="J2819" s="90">
        <v>3.4412423932826029E-2</v>
      </c>
    </row>
    <row r="2820" spans="3:10" x14ac:dyDescent="0.25">
      <c r="C2820" s="82">
        <v>1.1425279785607161E-2</v>
      </c>
      <c r="D2820" s="89">
        <v>1.7748783395295203E-2</v>
      </c>
      <c r="E2820" s="89">
        <v>2.3643955860883529E-2</v>
      </c>
      <c r="F2820" s="89">
        <v>2.8533338894080853E-2</v>
      </c>
      <c r="G2820" s="90">
        <v>3.2311977709501651E-2</v>
      </c>
      <c r="H2820" s="90">
        <v>3.4892261319150145E-2</v>
      </c>
      <c r="I2820" s="90">
        <v>3.6500973301806933E-2</v>
      </c>
      <c r="J2820" s="90">
        <v>3.71376578792307E-2</v>
      </c>
    </row>
    <row r="2821" spans="3:10" x14ac:dyDescent="0.25">
      <c r="C2821" s="82">
        <v>2.4124591964685152E-2</v>
      </c>
      <c r="D2821" s="89">
        <v>2.744663732966594E-2</v>
      </c>
      <c r="E2821" s="89">
        <v>2.9596016225577459E-2</v>
      </c>
      <c r="F2821" s="89">
        <v>3.1097829360152623E-2</v>
      </c>
      <c r="G2821" s="90">
        <v>3.2364895240424657E-2</v>
      </c>
      <c r="H2821" s="90">
        <v>3.3475729447029277E-2</v>
      </c>
      <c r="I2821" s="90">
        <v>3.4672905229288897E-2</v>
      </c>
      <c r="J2821" s="90">
        <v>3.59196490681023E-2</v>
      </c>
    </row>
    <row r="2822" spans="3:10" x14ac:dyDescent="0.25">
      <c r="C2822" s="82">
        <v>9.1949993940745114E-3</v>
      </c>
      <c r="D2822" s="89">
        <v>1.2528336704361046E-2</v>
      </c>
      <c r="E2822" s="89">
        <v>1.557874591325553E-2</v>
      </c>
      <c r="F2822" s="89">
        <v>1.833909814086291E-2</v>
      </c>
      <c r="G2822" s="90">
        <v>2.0925911221497756E-2</v>
      </c>
      <c r="H2822" s="90">
        <v>2.3358588911590154E-2</v>
      </c>
      <c r="I2822" s="90">
        <v>2.5814937533635774E-2</v>
      </c>
      <c r="J2822" s="90">
        <v>2.8296988744731539E-2</v>
      </c>
    </row>
    <row r="2823" spans="3:10" x14ac:dyDescent="0.25">
      <c r="C2823" s="82">
        <v>7.7656807985653602E-3</v>
      </c>
      <c r="D2823" s="89">
        <v>1.1068707239952968E-2</v>
      </c>
      <c r="E2823" s="89">
        <v>1.3998189788976276E-2</v>
      </c>
      <c r="F2823" s="89">
        <v>1.6382461014763032E-2</v>
      </c>
      <c r="G2823" s="90">
        <v>1.8243234292327645E-2</v>
      </c>
      <c r="H2823" s="90">
        <v>1.9574978260446657E-2</v>
      </c>
      <c r="I2823" s="90">
        <v>2.0542410790855586E-2</v>
      </c>
      <c r="J2823" s="90">
        <v>2.1182522622549882E-2</v>
      </c>
    </row>
    <row r="2824" spans="3:10" x14ac:dyDescent="0.25">
      <c r="C2824" s="82">
        <v>1.6305630306908025E-2</v>
      </c>
      <c r="D2824" s="89">
        <v>1.7947313299868543E-2</v>
      </c>
      <c r="E2824" s="89">
        <v>1.8983276227232719E-2</v>
      </c>
      <c r="F2824" s="89">
        <v>1.9711117756945923E-2</v>
      </c>
      <c r="G2824" s="90">
        <v>2.0328034287396084E-2</v>
      </c>
      <c r="H2824" s="90">
        <v>2.082666856284612E-2</v>
      </c>
      <c r="I2824" s="90">
        <v>2.1317330744069458E-2</v>
      </c>
      <c r="J2824" s="90">
        <v>2.1750653073011231E-2</v>
      </c>
    </row>
    <row r="2825" spans="3:10" x14ac:dyDescent="0.25">
      <c r="C2825" s="82">
        <v>6.3198905281552281E-2</v>
      </c>
      <c r="D2825" s="89">
        <v>5.4240848898115805E-2</v>
      </c>
      <c r="E2825" s="89">
        <v>4.7711338555066186E-2</v>
      </c>
      <c r="F2825" s="89">
        <v>4.3194165822854715E-2</v>
      </c>
      <c r="G2825" s="90">
        <v>4.019884591929105E-2</v>
      </c>
      <c r="H2825" s="90">
        <v>3.8100170226824735E-2</v>
      </c>
      <c r="I2825" s="90">
        <v>3.6728573499540111E-2</v>
      </c>
      <c r="J2825" s="90">
        <v>3.5757780331111495E-2</v>
      </c>
    </row>
    <row r="2826" spans="3:10" x14ac:dyDescent="0.25">
      <c r="C2826" s="82">
        <v>3.6692189467655324E-2</v>
      </c>
      <c r="D2826" s="89">
        <v>4.0248304833411859E-2</v>
      </c>
      <c r="E2826" s="89">
        <v>4.1752359779351156E-2</v>
      </c>
      <c r="F2826" s="89">
        <v>4.2086550158209016E-2</v>
      </c>
      <c r="G2826" s="90">
        <v>4.1866852659957751E-2</v>
      </c>
      <c r="H2826" s="90">
        <v>4.119923127086552E-2</v>
      </c>
      <c r="I2826" s="90">
        <v>4.0366679340510608E-2</v>
      </c>
      <c r="J2826" s="90">
        <v>3.9293716360845346E-2</v>
      </c>
    </row>
    <row r="2827" spans="3:10" x14ac:dyDescent="0.25">
      <c r="C2827" s="82">
        <v>6.3630736040593133E-2</v>
      </c>
      <c r="D2827" s="89">
        <v>5.3578163975160117E-2</v>
      </c>
      <c r="E2827" s="89">
        <v>4.7263755895524603E-2</v>
      </c>
      <c r="F2827" s="89">
        <v>4.3450841899408954E-2</v>
      </c>
      <c r="G2827" s="90">
        <v>4.1335429477211881E-2</v>
      </c>
      <c r="H2827" s="90">
        <v>4.0175774123064716E-2</v>
      </c>
      <c r="I2827" s="90">
        <v>3.9766961147455523E-2</v>
      </c>
      <c r="J2827" s="90">
        <v>3.9753993951148613E-2</v>
      </c>
    </row>
    <row r="2828" spans="3:10" x14ac:dyDescent="0.25">
      <c r="C2828" s="82">
        <v>1.2920913937707191E-2</v>
      </c>
      <c r="D2828" s="89">
        <v>2.0447496013193272E-2</v>
      </c>
      <c r="E2828" s="89">
        <v>2.7646085452141454E-2</v>
      </c>
      <c r="F2828" s="89">
        <v>3.3762210666523143E-2</v>
      </c>
      <c r="G2828" s="90">
        <v>3.8641762489014672E-2</v>
      </c>
      <c r="H2828" s="90">
        <v>4.2207648003496204E-2</v>
      </c>
      <c r="I2828" s="90">
        <v>4.478959150590988E-2</v>
      </c>
      <c r="J2828" s="90">
        <v>4.6438074664773711E-2</v>
      </c>
    </row>
    <row r="2829" spans="3:10" x14ac:dyDescent="0.25">
      <c r="C2829" s="82">
        <v>2.6978440783632485E-2</v>
      </c>
      <c r="D2829" s="89">
        <v>3.2234092409286812E-2</v>
      </c>
      <c r="E2829" s="89">
        <v>3.554387432392226E-2</v>
      </c>
      <c r="F2829" s="89">
        <v>3.7603998065074098E-2</v>
      </c>
      <c r="G2829" s="90">
        <v>3.9095487151422414E-2</v>
      </c>
      <c r="H2829" s="90">
        <v>4.0275158374657671E-2</v>
      </c>
      <c r="I2829" s="90">
        <v>4.1544095433208431E-2</v>
      </c>
      <c r="J2829" s="90">
        <v>4.2918096171879111E-2</v>
      </c>
    </row>
    <row r="2830" spans="3:10" x14ac:dyDescent="0.25">
      <c r="C2830" s="82">
        <v>4.8125713661526645E-3</v>
      </c>
      <c r="D2830" s="89">
        <v>7.8319173146488199E-3</v>
      </c>
      <c r="E2830" s="89">
        <v>1.0715283452605841E-2</v>
      </c>
      <c r="F2830" s="89">
        <v>1.3089705587990429E-2</v>
      </c>
      <c r="G2830" s="90">
        <v>1.48613853569065E-2</v>
      </c>
      <c r="H2830" s="90">
        <v>1.6007120806237469E-2</v>
      </c>
      <c r="I2830" s="90">
        <v>1.6685606854859578E-2</v>
      </c>
      <c r="J2830" s="90">
        <v>1.6964576762491752E-2</v>
      </c>
    </row>
    <row r="2831" spans="3:10" x14ac:dyDescent="0.25">
      <c r="C2831" s="82">
        <v>2.5302856992195703E-2</v>
      </c>
      <c r="D2831" s="89">
        <v>3.1420949545127155E-2</v>
      </c>
      <c r="E2831" s="89">
        <v>3.5694056033906046E-2</v>
      </c>
      <c r="F2831" s="89">
        <v>3.8655543883255324E-2</v>
      </c>
      <c r="G2831" s="90">
        <v>4.0923423999539771E-2</v>
      </c>
      <c r="H2831" s="90">
        <v>4.2710899388107681E-2</v>
      </c>
      <c r="I2831" s="90">
        <v>4.4382112097091794E-2</v>
      </c>
      <c r="J2831" s="90">
        <v>4.5879468631182828E-2</v>
      </c>
    </row>
    <row r="2832" spans="3:10" x14ac:dyDescent="0.25">
      <c r="C2832" s="82">
        <v>2.2268348960934204E-2</v>
      </c>
      <c r="D2832" s="89">
        <v>2.5902684049703896E-2</v>
      </c>
      <c r="E2832" s="89">
        <v>2.8244340789275645E-2</v>
      </c>
      <c r="F2832" s="89">
        <v>2.9759329696331722E-2</v>
      </c>
      <c r="G2832" s="90">
        <v>3.0860760759520576E-2</v>
      </c>
      <c r="H2832" s="90">
        <v>3.1652857083521703E-2</v>
      </c>
      <c r="I2832" s="90">
        <v>3.2389059558651387E-2</v>
      </c>
      <c r="J2832" s="90">
        <v>3.3047839057133106E-2</v>
      </c>
    </row>
    <row r="2833" spans="3:10" x14ac:dyDescent="0.25">
      <c r="C2833" s="82">
        <v>1.6850346874708148E-2</v>
      </c>
      <c r="D2833" s="89">
        <v>2.0334115978323346E-2</v>
      </c>
      <c r="E2833" s="89">
        <v>2.2986885488935811E-2</v>
      </c>
      <c r="F2833" s="89">
        <v>2.5101285240072435E-2</v>
      </c>
      <c r="G2833" s="90">
        <v>2.6980116444555703E-2</v>
      </c>
      <c r="H2833" s="90">
        <v>2.8693282197689404E-2</v>
      </c>
      <c r="I2833" s="90">
        <v>3.0454866744650057E-2</v>
      </c>
      <c r="J2833" s="90">
        <v>3.2229983900674539E-2</v>
      </c>
    </row>
    <row r="2834" spans="3:10" x14ac:dyDescent="0.25">
      <c r="C2834" s="82">
        <v>5.8951296165893403E-2</v>
      </c>
      <c r="D2834" s="89">
        <v>5.4034127494910524E-2</v>
      </c>
      <c r="E2834" s="89">
        <v>4.9935412147048094E-2</v>
      </c>
      <c r="F2834" s="89">
        <v>4.6948467074440149E-2</v>
      </c>
      <c r="G2834" s="90">
        <v>4.5017561488427102E-2</v>
      </c>
      <c r="H2834" s="90">
        <v>4.3730948010811815E-2</v>
      </c>
      <c r="I2834" s="90">
        <v>4.3058720884917259E-2</v>
      </c>
      <c r="J2834" s="90">
        <v>4.2716103128502644E-2</v>
      </c>
    </row>
    <row r="2835" spans="3:10" x14ac:dyDescent="0.25">
      <c r="C2835" s="82">
        <v>7.29795284235377E-3</v>
      </c>
      <c r="D2835" s="89">
        <v>9.8887662766232124E-3</v>
      </c>
      <c r="E2835" s="89">
        <v>1.2213372343064941E-2</v>
      </c>
      <c r="F2835" s="89">
        <v>1.4197884503807779E-2</v>
      </c>
      <c r="G2835" s="90">
        <v>1.5862581794512592E-2</v>
      </c>
      <c r="H2835" s="90">
        <v>1.717021150433401E-2</v>
      </c>
      <c r="I2835" s="90">
        <v>1.8225755060731555E-2</v>
      </c>
      <c r="J2835" s="90">
        <v>1.9028276411004793E-2</v>
      </c>
    </row>
    <row r="2836" spans="3:10" x14ac:dyDescent="0.25">
      <c r="C2836" s="82">
        <v>8.7893150862656099E-3</v>
      </c>
      <c r="D2836" s="89">
        <v>1.1384975182661289E-2</v>
      </c>
      <c r="E2836" s="89">
        <v>1.3336963635998343E-2</v>
      </c>
      <c r="F2836" s="89">
        <v>1.467019119935201E-2</v>
      </c>
      <c r="G2836" s="90">
        <v>1.5514035171910438E-2</v>
      </c>
      <c r="H2836" s="90">
        <v>1.5916038639672891E-2</v>
      </c>
      <c r="I2836" s="90">
        <v>1.6035501184624646E-2</v>
      </c>
      <c r="J2836" s="90">
        <v>1.591446843744216E-2</v>
      </c>
    </row>
    <row r="2837" spans="3:10" x14ac:dyDescent="0.25">
      <c r="C2837" s="82">
        <v>1.1829225626183316E-2</v>
      </c>
      <c r="D2837" s="89">
        <v>1.3417088882076171E-2</v>
      </c>
      <c r="E2837" s="89">
        <v>1.4481981066911004E-2</v>
      </c>
      <c r="F2837" s="89">
        <v>1.5176050583757711E-2</v>
      </c>
      <c r="G2837" s="90">
        <v>1.5627439373818972E-2</v>
      </c>
      <c r="H2837" s="90">
        <v>1.5838563412841237E-2</v>
      </c>
      <c r="I2837" s="90">
        <v>1.5919226268826327E-2</v>
      </c>
      <c r="J2837" s="90">
        <v>1.586654358327098E-2</v>
      </c>
    </row>
    <row r="2838" spans="3:10" x14ac:dyDescent="0.25">
      <c r="C2838" s="82">
        <v>8.4586239033187845E-3</v>
      </c>
      <c r="D2838" s="89">
        <v>1.1570991371707934E-2</v>
      </c>
      <c r="E2838" s="89">
        <v>1.4024477343277551E-2</v>
      </c>
      <c r="F2838" s="89">
        <v>1.580702396697382E-2</v>
      </c>
      <c r="G2838" s="90">
        <v>1.7082970032981953E-2</v>
      </c>
      <c r="H2838" s="90">
        <v>1.7934929911551909E-2</v>
      </c>
      <c r="I2838" s="90">
        <v>1.8552123126284372E-2</v>
      </c>
      <c r="J2838" s="90">
        <v>1.8971859847804241E-2</v>
      </c>
    </row>
    <row r="2839" spans="3:10" x14ac:dyDescent="0.25">
      <c r="C2839" s="82">
        <v>2.097265475316691E-3</v>
      </c>
      <c r="D2839" s="89">
        <v>3.6404944678598695E-3</v>
      </c>
      <c r="E2839" s="89">
        <v>5.3715999723144879E-3</v>
      </c>
      <c r="F2839" s="89">
        <v>7.1292619491514671E-3</v>
      </c>
      <c r="G2839" s="90">
        <v>8.8442593008825898E-3</v>
      </c>
      <c r="H2839" s="90">
        <v>1.0465364680405501E-2</v>
      </c>
      <c r="I2839" s="90">
        <v>1.2054947089511067E-2</v>
      </c>
      <c r="J2839" s="90">
        <v>1.3629927961454125E-2</v>
      </c>
    </row>
    <row r="2840" spans="3:10" x14ac:dyDescent="0.25">
      <c r="C2840" s="82">
        <v>4.7586709071140328E-2</v>
      </c>
      <c r="D2840" s="89">
        <v>4.5498081916741685E-2</v>
      </c>
      <c r="E2840" s="89">
        <v>4.3144386738907387E-2</v>
      </c>
      <c r="F2840" s="89">
        <v>4.1144083180383255E-2</v>
      </c>
      <c r="G2840" s="90">
        <v>3.9713963669170911E-2</v>
      </c>
      <c r="H2840" s="90">
        <v>3.8653910712093321E-2</v>
      </c>
      <c r="I2840" s="90">
        <v>3.8023221677322361E-2</v>
      </c>
      <c r="J2840" s="90">
        <v>3.7601790790060069E-2</v>
      </c>
    </row>
    <row r="2841" spans="3:10" x14ac:dyDescent="0.25">
      <c r="C2841" s="82">
        <v>1.8968886606258728E-3</v>
      </c>
      <c r="D2841" s="89">
        <v>3.6865402488061834E-3</v>
      </c>
      <c r="E2841" s="89">
        <v>5.8507402619045103E-3</v>
      </c>
      <c r="F2841" s="89">
        <v>8.0717769157214996E-3</v>
      </c>
      <c r="G2841" s="90">
        <v>1.0115346238266982E-2</v>
      </c>
      <c r="H2841" s="90">
        <v>1.1809046605877074E-2</v>
      </c>
      <c r="I2841" s="90">
        <v>1.3164638425381719E-2</v>
      </c>
      <c r="J2841" s="90">
        <v>1.4185259003456456E-2</v>
      </c>
    </row>
    <row r="2842" spans="3:10" x14ac:dyDescent="0.25">
      <c r="C2842" s="82">
        <v>1.6536755762087149E-3</v>
      </c>
      <c r="D2842" s="89">
        <v>2.7965153012150558E-3</v>
      </c>
      <c r="E2842" s="89">
        <v>3.9980751147591052E-3</v>
      </c>
      <c r="F2842" s="89">
        <v>5.0980898552788678E-3</v>
      </c>
      <c r="G2842" s="90">
        <v>6.0079937675277719E-3</v>
      </c>
      <c r="H2842" s="90">
        <v>6.6636758724593764E-3</v>
      </c>
      <c r="I2842" s="90">
        <v>7.0926851530159745E-3</v>
      </c>
      <c r="J2842" s="90">
        <v>7.3091931674006648E-3</v>
      </c>
    </row>
    <row r="2843" spans="3:10" x14ac:dyDescent="0.25">
      <c r="C2843" s="82">
        <v>2.1851611252634361E-2</v>
      </c>
      <c r="D2843" s="89">
        <v>2.3857936489411542E-2</v>
      </c>
      <c r="E2843" s="89">
        <v>2.4867752262345503E-2</v>
      </c>
      <c r="F2843" s="89">
        <v>2.5347941045480698E-2</v>
      </c>
      <c r="G2843" s="90">
        <v>2.5614886808572178E-2</v>
      </c>
      <c r="H2843" s="90">
        <v>2.56995550230932E-2</v>
      </c>
      <c r="I2843" s="90">
        <v>2.5761603605808321E-2</v>
      </c>
      <c r="J2843" s="90">
        <v>2.5749888757068969E-2</v>
      </c>
    </row>
    <row r="2844" spans="3:10" x14ac:dyDescent="0.25">
      <c r="C2844" s="82">
        <v>9.4680923960296093E-3</v>
      </c>
      <c r="D2844" s="89">
        <v>1.2605840829904222E-2</v>
      </c>
      <c r="E2844" s="89">
        <v>1.5018736938496037E-2</v>
      </c>
      <c r="F2844" s="89">
        <v>1.6692536581863829E-2</v>
      </c>
      <c r="G2844" s="90">
        <v>1.7759275087429787E-2</v>
      </c>
      <c r="H2844" s="90">
        <v>1.8263513880806312E-2</v>
      </c>
      <c r="I2844" s="90">
        <v>1.837608963640127E-2</v>
      </c>
      <c r="J2844" s="90">
        <v>1.8132709120417017E-2</v>
      </c>
    </row>
    <row r="2845" spans="3:10" x14ac:dyDescent="0.25">
      <c r="C2845" s="82">
        <v>1.8935473388752323E-2</v>
      </c>
      <c r="D2845" s="89">
        <v>1.9080753717041106E-2</v>
      </c>
      <c r="E2845" s="89">
        <v>1.8861983697093153E-2</v>
      </c>
      <c r="F2845" s="89">
        <v>1.8472301546305959E-2</v>
      </c>
      <c r="G2845" s="90">
        <v>1.8002559613163344E-2</v>
      </c>
      <c r="H2845" s="90">
        <v>1.7397842232054882E-2</v>
      </c>
      <c r="I2845" s="90">
        <v>1.6748969706844304E-2</v>
      </c>
      <c r="J2845" s="90">
        <v>1.6042791081598246E-2</v>
      </c>
    </row>
    <row r="2846" spans="3:10" x14ac:dyDescent="0.25">
      <c r="C2846" s="82">
        <v>2.046182638078952E-2</v>
      </c>
      <c r="D2846" s="89">
        <v>2.0608364635079087E-2</v>
      </c>
      <c r="E2846" s="89">
        <v>1.9955453891024901E-2</v>
      </c>
      <c r="F2846" s="89">
        <v>1.903829821500834E-2</v>
      </c>
      <c r="G2846" s="90">
        <v>1.8145033619839167E-2</v>
      </c>
      <c r="H2846" s="90">
        <v>1.7305201607151349E-2</v>
      </c>
      <c r="I2846" s="90">
        <v>1.6627436370006868E-2</v>
      </c>
      <c r="J2846" s="90">
        <v>1.6078600894552181E-2</v>
      </c>
    </row>
    <row r="2847" spans="3:10" x14ac:dyDescent="0.25">
      <c r="C2847" s="82">
        <v>8.765823800157977E-3</v>
      </c>
      <c r="D2847" s="89">
        <v>1.2676135622022267E-2</v>
      </c>
      <c r="E2847" s="89">
        <v>1.6138011371574244E-2</v>
      </c>
      <c r="F2847" s="89">
        <v>1.8925918911447702E-2</v>
      </c>
      <c r="G2847" s="90">
        <v>2.1052366554245968E-2</v>
      </c>
      <c r="H2847" s="90">
        <v>2.2497697670266055E-2</v>
      </c>
      <c r="I2847" s="90">
        <v>2.3434759709130264E-2</v>
      </c>
      <c r="J2847" s="90">
        <v>2.3890240847761614E-2</v>
      </c>
    </row>
    <row r="2848" spans="3:10" x14ac:dyDescent="0.25">
      <c r="C2848" s="82">
        <v>1.9660790334135987E-2</v>
      </c>
      <c r="D2848" s="89">
        <v>2.3290930675661719E-2</v>
      </c>
      <c r="E2848" s="89">
        <v>2.5579198083904985E-2</v>
      </c>
      <c r="F2848" s="89">
        <v>2.687085481604088E-2</v>
      </c>
      <c r="G2848" s="90">
        <v>2.7514700149772441E-2</v>
      </c>
      <c r="H2848" s="90">
        <v>2.7606784072189722E-2</v>
      </c>
      <c r="I2848" s="90">
        <v>2.7387256778157947E-2</v>
      </c>
      <c r="J2848" s="90">
        <v>2.6863279077284526E-2</v>
      </c>
    </row>
    <row r="2849" spans="3:10" x14ac:dyDescent="0.25">
      <c r="C2849" s="82">
        <v>1.4499220863028487E-2</v>
      </c>
      <c r="D2849" s="89">
        <v>1.8552559192599054E-2</v>
      </c>
      <c r="E2849" s="89">
        <v>2.2033521431864125E-2</v>
      </c>
      <c r="F2849" s="89">
        <v>2.4962417572891079E-2</v>
      </c>
      <c r="G2849" s="90">
        <v>2.7465305953489845E-2</v>
      </c>
      <c r="H2849" s="90">
        <v>2.9519203061833893E-2</v>
      </c>
      <c r="I2849" s="90">
        <v>3.1305283934313061E-2</v>
      </c>
      <c r="J2849" s="90">
        <v>3.2783864403135757E-2</v>
      </c>
    </row>
    <row r="2850" spans="3:10" x14ac:dyDescent="0.25">
      <c r="C2850" s="82">
        <v>8.8075750216396985E-3</v>
      </c>
      <c r="D2850" s="89">
        <v>1.2116011010849605E-2</v>
      </c>
      <c r="E2850" s="89">
        <v>1.484153846601537E-2</v>
      </c>
      <c r="F2850" s="89">
        <v>1.6945430337477922E-2</v>
      </c>
      <c r="G2850" s="90">
        <v>1.8567866460751713E-2</v>
      </c>
      <c r="H2850" s="90">
        <v>1.9770593823831787E-2</v>
      </c>
      <c r="I2850" s="90">
        <v>2.0743884542203005E-2</v>
      </c>
      <c r="J2850" s="90">
        <v>2.1518956318917554E-2</v>
      </c>
    </row>
    <row r="2851" spans="3:10" x14ac:dyDescent="0.25">
      <c r="C2851" s="82">
        <v>5.7708758010582856E-3</v>
      </c>
      <c r="D2851" s="89">
        <v>8.075668255302898E-3</v>
      </c>
      <c r="E2851" s="89">
        <v>1.0157525824081718E-2</v>
      </c>
      <c r="F2851" s="89">
        <v>1.193422176690683E-2</v>
      </c>
      <c r="G2851" s="90">
        <v>1.3444770256158933E-2</v>
      </c>
      <c r="H2851" s="90">
        <v>1.4699753882839549E-2</v>
      </c>
      <c r="I2851" s="90">
        <v>1.5833473590043959E-2</v>
      </c>
      <c r="J2851" s="90">
        <v>1.6883755500480015E-2</v>
      </c>
    </row>
    <row r="2852" spans="3:10" x14ac:dyDescent="0.25">
      <c r="C2852" s="82">
        <v>7.2104776711736596E-2</v>
      </c>
      <c r="D2852" s="89">
        <v>8.4225401582228424E-2</v>
      </c>
      <c r="E2852" s="89">
        <v>8.9842842118963942E-2</v>
      </c>
      <c r="F2852" s="89">
        <v>9.1651138743370872E-2</v>
      </c>
      <c r="G2852" s="90">
        <v>9.1804115376737411E-2</v>
      </c>
      <c r="H2852" s="90">
        <v>9.0973259740991977E-2</v>
      </c>
      <c r="I2852" s="90">
        <v>8.9904766784953544E-2</v>
      </c>
      <c r="J2852" s="90">
        <v>8.8371277668234063E-2</v>
      </c>
    </row>
    <row r="2853" spans="3:10" x14ac:dyDescent="0.25">
      <c r="C2853" s="82">
        <v>9.2334663106210212E-3</v>
      </c>
      <c r="D2853" s="89">
        <v>1.5695906293055062E-2</v>
      </c>
      <c r="E2853" s="89">
        <v>2.241754832271909E-2</v>
      </c>
      <c r="F2853" s="89">
        <v>2.8668612265019204E-2</v>
      </c>
      <c r="G2853" s="90">
        <v>3.4236427945706235E-2</v>
      </c>
      <c r="H2853" s="90">
        <v>3.8991771593941883E-2</v>
      </c>
      <c r="I2853" s="90">
        <v>4.3168487869619965E-2</v>
      </c>
      <c r="J2853" s="90">
        <v>4.6729660126698873E-2</v>
      </c>
    </row>
    <row r="2854" spans="3:10" x14ac:dyDescent="0.25">
      <c r="C2854" s="82">
        <v>2.2243526427207543E-2</v>
      </c>
      <c r="D2854" s="89">
        <v>2.8455134160062848E-2</v>
      </c>
      <c r="E2854" s="89">
        <v>3.2614783005292823E-2</v>
      </c>
      <c r="F2854" s="89">
        <v>3.5065391180846769E-2</v>
      </c>
      <c r="G2854" s="90">
        <v>3.6391583532209844E-2</v>
      </c>
      <c r="H2854" s="90">
        <v>3.6869180012090191E-2</v>
      </c>
      <c r="I2854" s="90">
        <v>3.6913190176412813E-2</v>
      </c>
      <c r="J2854" s="90">
        <v>3.6571771820799501E-2</v>
      </c>
    </row>
    <row r="2855" spans="3:10" x14ac:dyDescent="0.25">
      <c r="C2855" s="82">
        <v>4.4199556127263876E-3</v>
      </c>
      <c r="D2855" s="89">
        <v>7.371930637382596E-3</v>
      </c>
      <c r="E2855" s="89">
        <v>1.0270494707365756E-2</v>
      </c>
      <c r="F2855" s="89">
        <v>1.2739654489766439E-2</v>
      </c>
      <c r="G2855" s="90">
        <v>1.4667535324591646E-2</v>
      </c>
      <c r="H2855" s="90">
        <v>1.6004722230510915E-2</v>
      </c>
      <c r="I2855" s="90">
        <v>1.688001511549576E-2</v>
      </c>
      <c r="J2855" s="90">
        <v>1.7336628116913669E-2</v>
      </c>
    </row>
    <row r="2856" spans="3:10" x14ac:dyDescent="0.25">
      <c r="C2856" s="82">
        <v>2.8125350958533185E-3</v>
      </c>
      <c r="D2856" s="89">
        <v>5.2171212818206535E-3</v>
      </c>
      <c r="E2856" s="89">
        <v>7.9954681962432234E-3</v>
      </c>
      <c r="F2856" s="89">
        <v>1.0805531164829877E-2</v>
      </c>
      <c r="G2856" s="90">
        <v>1.3454727273112546E-2</v>
      </c>
      <c r="H2856" s="90">
        <v>1.580075708645591E-2</v>
      </c>
      <c r="I2856" s="90">
        <v>1.7888127010703362E-2</v>
      </c>
      <c r="J2856" s="90">
        <v>1.9697356451010898E-2</v>
      </c>
    </row>
    <row r="2857" spans="3:10" x14ac:dyDescent="0.25">
      <c r="C2857" s="82">
        <v>2.7555909820119791E-2</v>
      </c>
      <c r="D2857" s="89">
        <v>2.7371493914684533E-2</v>
      </c>
      <c r="E2857" s="89">
        <v>2.6920761752140168E-2</v>
      </c>
      <c r="F2857" s="89">
        <v>2.6538113379162863E-2</v>
      </c>
      <c r="G2857" s="90">
        <v>2.6373989839368537E-2</v>
      </c>
      <c r="H2857" s="90">
        <v>2.6334747844745151E-2</v>
      </c>
      <c r="I2857" s="90">
        <v>2.6510247029309923E-2</v>
      </c>
      <c r="J2857" s="90">
        <v>2.6806532012004849E-2</v>
      </c>
    </row>
    <row r="2858" spans="3:10" x14ac:dyDescent="0.25">
      <c r="C2858" s="82">
        <v>4.6358435483277701E-3</v>
      </c>
      <c r="D2858" s="89">
        <v>7.4334125466711219E-3</v>
      </c>
      <c r="E2858" s="89">
        <v>1.0151273596087746E-2</v>
      </c>
      <c r="F2858" s="89">
        <v>1.2472859684016393E-2</v>
      </c>
      <c r="G2858" s="90">
        <v>1.4320444315222638E-2</v>
      </c>
      <c r="H2858" s="90">
        <v>1.5677705159022653E-2</v>
      </c>
      <c r="I2858" s="90">
        <v>1.6706852029962079E-2</v>
      </c>
      <c r="J2858" s="90">
        <v>1.7482316668265517E-2</v>
      </c>
    </row>
    <row r="2859" spans="3:10" x14ac:dyDescent="0.25">
      <c r="C2859" s="82">
        <v>5.0020537884640712E-3</v>
      </c>
      <c r="D2859" s="89">
        <v>9.4286642553954615E-3</v>
      </c>
      <c r="E2859" s="89">
        <v>1.4236756298623116E-2</v>
      </c>
      <c r="F2859" s="89">
        <v>1.8712774542122158E-2</v>
      </c>
      <c r="G2859" s="90">
        <v>2.2618919942551004E-2</v>
      </c>
      <c r="H2859" s="90">
        <v>2.5891293325634744E-2</v>
      </c>
      <c r="I2859" s="90">
        <v>2.8763200877170589E-2</v>
      </c>
      <c r="J2859" s="90">
        <v>3.1311265190097241E-2</v>
      </c>
    </row>
    <row r="2860" spans="3:10" x14ac:dyDescent="0.25">
      <c r="C2860" s="82">
        <v>1.1335396191893781E-2</v>
      </c>
      <c r="D2860" s="89">
        <v>1.3780168169606234E-2</v>
      </c>
      <c r="E2860" s="89">
        <v>1.5666970647394227E-2</v>
      </c>
      <c r="F2860" s="89">
        <v>1.7141823998529693E-2</v>
      </c>
      <c r="G2860" s="90">
        <v>1.8365002893199568E-2</v>
      </c>
      <c r="H2860" s="90">
        <v>1.9352089710375178E-2</v>
      </c>
      <c r="I2860" s="90">
        <v>2.0233134733398786E-2</v>
      </c>
      <c r="J2860" s="90">
        <v>2.0988543653278676E-2</v>
      </c>
    </row>
    <row r="2861" spans="3:10" x14ac:dyDescent="0.25">
      <c r="C2861" s="82">
        <v>1.7447567200960992E-2</v>
      </c>
      <c r="D2861" s="89">
        <v>2.2666892292633644E-2</v>
      </c>
      <c r="E2861" s="89">
        <v>2.6485570851968756E-2</v>
      </c>
      <c r="F2861" s="89">
        <v>2.9110412906194559E-2</v>
      </c>
      <c r="G2861" s="90">
        <v>3.0928136145229969E-2</v>
      </c>
      <c r="H2861" s="90">
        <v>3.2076786879384867E-2</v>
      </c>
      <c r="I2861" s="90">
        <v>3.283489779972066E-2</v>
      </c>
      <c r="J2861" s="90">
        <v>3.3185847749836669E-2</v>
      </c>
    </row>
    <row r="2862" spans="3:10" x14ac:dyDescent="0.25">
      <c r="C2862" s="82">
        <v>1.1452030809711142E-2</v>
      </c>
      <c r="D2862" s="89">
        <v>1.7700348384549563E-2</v>
      </c>
      <c r="E2862" s="89">
        <v>2.324556698509217E-2</v>
      </c>
      <c r="F2862" s="89">
        <v>2.754709437722571E-2</v>
      </c>
      <c r="G2862" s="90">
        <v>3.0626914538307622E-2</v>
      </c>
      <c r="H2862" s="90">
        <v>3.2543599178164864E-2</v>
      </c>
      <c r="I2862" s="90">
        <v>3.3626558507969834E-2</v>
      </c>
      <c r="J2862" s="90">
        <v>3.3953179236279565E-2</v>
      </c>
    </row>
    <row r="2863" spans="3:10" x14ac:dyDescent="0.25">
      <c r="C2863" s="82">
        <v>2.2088060499575418E-3</v>
      </c>
      <c r="D2863" s="89">
        <v>4.4849434171474294E-3</v>
      </c>
      <c r="E2863" s="89">
        <v>7.2123380045391238E-3</v>
      </c>
      <c r="F2863" s="89">
        <v>9.9641859472524436E-3</v>
      </c>
      <c r="G2863" s="90">
        <v>1.2495618569509532E-2</v>
      </c>
      <c r="H2863" s="90">
        <v>1.4668461158553536E-2</v>
      </c>
      <c r="I2863" s="90">
        <v>1.655233007713788E-2</v>
      </c>
      <c r="J2863" s="90">
        <v>1.8167246067641894E-2</v>
      </c>
    </row>
    <row r="2864" spans="3:10" x14ac:dyDescent="0.25">
      <c r="C2864" s="82">
        <v>6.78630882136812E-2</v>
      </c>
      <c r="D2864" s="89">
        <v>6.4777395993951756E-2</v>
      </c>
      <c r="E2864" s="89">
        <v>6.0764215963512676E-2</v>
      </c>
      <c r="F2864" s="89">
        <v>5.7108707567624768E-2</v>
      </c>
      <c r="G2864" s="90">
        <v>5.4288289253592421E-2</v>
      </c>
      <c r="H2864" s="90">
        <v>5.2081728853964074E-2</v>
      </c>
      <c r="I2864" s="90">
        <v>5.0575437353165734E-2</v>
      </c>
      <c r="J2864" s="90">
        <v>4.9468772207058247E-2</v>
      </c>
    </row>
    <row r="2865" spans="3:10" x14ac:dyDescent="0.25">
      <c r="C2865" s="82">
        <v>6.6422119542024387E-3</v>
      </c>
      <c r="D2865" s="89">
        <v>8.3094532252974539E-3</v>
      </c>
      <c r="E2865" s="89">
        <v>9.696639550383605E-3</v>
      </c>
      <c r="F2865" s="89">
        <v>1.083327111770096E-2</v>
      </c>
      <c r="G2865" s="90">
        <v>1.1783354576709634E-2</v>
      </c>
      <c r="H2865" s="90">
        <v>1.2546037956583012E-2</v>
      </c>
      <c r="I2865" s="90">
        <v>1.3216156611967671E-2</v>
      </c>
      <c r="J2865" s="90">
        <v>1.3807665501206424E-2</v>
      </c>
    </row>
    <row r="2866" spans="3:10" x14ac:dyDescent="0.25">
      <c r="C2866" s="82">
        <v>5.6338248142147962E-3</v>
      </c>
      <c r="D2866" s="89">
        <v>8.0920090854798184E-3</v>
      </c>
      <c r="E2866" s="89">
        <v>1.0612020495115601E-2</v>
      </c>
      <c r="F2866" s="89">
        <v>1.3070454987030744E-2</v>
      </c>
      <c r="G2866" s="90">
        <v>1.542146802608118E-2</v>
      </c>
      <c r="H2866" s="90">
        <v>1.7581398562923529E-2</v>
      </c>
      <c r="I2866" s="90">
        <v>1.9630245580439503E-2</v>
      </c>
      <c r="J2866" s="90">
        <v>2.1561029997057952E-2</v>
      </c>
    </row>
    <row r="2867" spans="3:10" x14ac:dyDescent="0.25">
      <c r="C2867" s="82">
        <v>8.6585647931211964E-4</v>
      </c>
      <c r="D2867" s="89">
        <v>1.8722606827861837E-3</v>
      </c>
      <c r="E2867" s="89">
        <v>3.253472138816293E-3</v>
      </c>
      <c r="F2867" s="89">
        <v>4.8518474348479808E-3</v>
      </c>
      <c r="G2867" s="90">
        <v>6.5019083436441451E-3</v>
      </c>
      <c r="H2867" s="90">
        <v>8.0408817067508711E-3</v>
      </c>
      <c r="I2867" s="90">
        <v>9.4132613693298766E-3</v>
      </c>
      <c r="J2867" s="90">
        <v>1.0559829183853722E-2</v>
      </c>
    </row>
    <row r="2868" spans="3:10" x14ac:dyDescent="0.25">
      <c r="C2868" s="82">
        <v>1.5575350545999001E-2</v>
      </c>
      <c r="D2868" s="89">
        <v>1.8967409442080002E-2</v>
      </c>
      <c r="E2868" s="89">
        <v>2.1193378591849062E-2</v>
      </c>
      <c r="F2868" s="89">
        <v>2.2529015905827288E-2</v>
      </c>
      <c r="G2868" s="90">
        <v>2.3288895079839202E-2</v>
      </c>
      <c r="H2868" s="90">
        <v>2.3574230396455256E-2</v>
      </c>
      <c r="I2868" s="90">
        <v>2.3600938568010345E-2</v>
      </c>
      <c r="J2868" s="90">
        <v>2.338264035812878E-2</v>
      </c>
    </row>
    <row r="2869" spans="3:10" x14ac:dyDescent="0.25">
      <c r="C2869" s="82">
        <v>1.9780322253440098E-2</v>
      </c>
      <c r="D2869" s="89">
        <v>2.4615778997521664E-2</v>
      </c>
      <c r="E2869" s="89">
        <v>2.7339970456579824E-2</v>
      </c>
      <c r="F2869" s="89">
        <v>2.8545016083167049E-2</v>
      </c>
      <c r="G2869" s="90">
        <v>2.8928086016357029E-2</v>
      </c>
      <c r="H2869" s="90">
        <v>2.8823154080369319E-2</v>
      </c>
      <c r="I2869" s="90">
        <v>2.860305222654963E-2</v>
      </c>
      <c r="J2869" s="90">
        <v>2.8320402414915478E-2</v>
      </c>
    </row>
    <row r="2870" spans="3:10" x14ac:dyDescent="0.25">
      <c r="C2870" s="82">
        <v>1.2444274322423397E-2</v>
      </c>
      <c r="D2870" s="89">
        <v>1.5714013873060671E-2</v>
      </c>
      <c r="E2870" s="89">
        <v>1.8328558256052042E-2</v>
      </c>
      <c r="F2870" s="89">
        <v>2.0338492732050729E-2</v>
      </c>
      <c r="G2870" s="90">
        <v>2.1868477393101535E-2</v>
      </c>
      <c r="H2870" s="90">
        <v>2.2912255895613898E-2</v>
      </c>
      <c r="I2870" s="90">
        <v>2.3627594229686581E-2</v>
      </c>
      <c r="J2870" s="90">
        <v>2.401514198450173E-2</v>
      </c>
    </row>
    <row r="2871" spans="3:10" x14ac:dyDescent="0.25">
      <c r="C2871" s="82">
        <v>2.3314655326804948E-2</v>
      </c>
      <c r="D2871" s="89">
        <v>2.5960896199854613E-2</v>
      </c>
      <c r="E2871" s="89">
        <v>2.7007113626738778E-2</v>
      </c>
      <c r="F2871" s="89">
        <v>2.716434758107391E-2</v>
      </c>
      <c r="G2871" s="90">
        <v>2.6946326815407807E-2</v>
      </c>
      <c r="H2871" s="90">
        <v>2.6489969554100695E-2</v>
      </c>
      <c r="I2871" s="90">
        <v>2.6014662992555011E-2</v>
      </c>
      <c r="J2871" s="90">
        <v>2.5495175428532232E-2</v>
      </c>
    </row>
    <row r="2872" spans="3:10" x14ac:dyDescent="0.25">
      <c r="C2872" s="82">
        <v>8.5207471607519365E-3</v>
      </c>
      <c r="D2872" s="89">
        <v>1.4741847137056736E-2</v>
      </c>
      <c r="E2872" s="89">
        <v>2.1404797607582737E-2</v>
      </c>
      <c r="F2872" s="89">
        <v>2.7785512091249555E-2</v>
      </c>
      <c r="G2872" s="90">
        <v>3.3626833464619851E-2</v>
      </c>
      <c r="H2872" s="90">
        <v>3.8753954532577975E-2</v>
      </c>
      <c r="I2872" s="90">
        <v>4.33631762352669E-2</v>
      </c>
      <c r="J2872" s="90">
        <v>4.7395397079592401E-2</v>
      </c>
    </row>
    <row r="2873" spans="3:10" x14ac:dyDescent="0.25">
      <c r="C2873" s="82">
        <v>5.9568519737193569E-3</v>
      </c>
      <c r="D2873" s="89">
        <v>9.9625686218918034E-3</v>
      </c>
      <c r="E2873" s="89">
        <v>1.3916506664072193E-2</v>
      </c>
      <c r="F2873" s="89">
        <v>1.7341079595440397E-2</v>
      </c>
      <c r="G2873" s="90">
        <v>2.013124787064402E-2</v>
      </c>
      <c r="H2873" s="90">
        <v>2.2259691147576414E-2</v>
      </c>
      <c r="I2873" s="90">
        <v>2.3921881219338779E-2</v>
      </c>
      <c r="J2873" s="90">
        <v>2.5166058993273087E-2</v>
      </c>
    </row>
    <row r="2874" spans="3:10" x14ac:dyDescent="0.25">
      <c r="C2874" s="82">
        <v>1.7883771748816071E-2</v>
      </c>
      <c r="D2874" s="89">
        <v>2.1948935190026282E-2</v>
      </c>
      <c r="E2874" s="89">
        <v>2.4718192506425908E-2</v>
      </c>
      <c r="F2874" s="89">
        <v>2.6544967410649222E-2</v>
      </c>
      <c r="G2874" s="90">
        <v>2.7835909339326E-2</v>
      </c>
      <c r="H2874" s="90">
        <v>2.8735734702334446E-2</v>
      </c>
      <c r="I2874" s="90">
        <v>2.9510846619441419E-2</v>
      </c>
      <c r="J2874" s="90">
        <v>3.0162796294772736E-2</v>
      </c>
    </row>
    <row r="2875" spans="3:10" x14ac:dyDescent="0.25">
      <c r="C2875" s="82">
        <v>6.5701536471607369E-2</v>
      </c>
      <c r="D2875" s="89">
        <v>5.5809383896889171E-2</v>
      </c>
      <c r="E2875" s="89">
        <v>4.8912469243209099E-2</v>
      </c>
      <c r="F2875" s="89">
        <v>4.4172207069167281E-2</v>
      </c>
      <c r="G2875" s="90">
        <v>4.0919703247197625E-2</v>
      </c>
      <c r="H2875" s="90">
        <v>3.8455897907566185E-2</v>
      </c>
      <c r="I2875" s="90">
        <v>3.6591703008738027E-2</v>
      </c>
      <c r="J2875" s="90">
        <v>3.5002064746473764E-2</v>
      </c>
    </row>
    <row r="2876" spans="3:10" x14ac:dyDescent="0.25">
      <c r="C2876" s="82">
        <v>1.83466894349225E-2</v>
      </c>
      <c r="D2876" s="89">
        <v>2.2697416644542563E-2</v>
      </c>
      <c r="E2876" s="89">
        <v>2.5543337344241013E-2</v>
      </c>
      <c r="F2876" s="89">
        <v>2.7214622856566787E-2</v>
      </c>
      <c r="G2876" s="90">
        <v>2.8128815414669477E-2</v>
      </c>
      <c r="H2876" s="90">
        <v>2.8444565886873947E-2</v>
      </c>
      <c r="I2876" s="90">
        <v>2.8444983760936866E-2</v>
      </c>
      <c r="J2876" s="90">
        <v>2.815555174445282E-2</v>
      </c>
    </row>
    <row r="2877" spans="3:10" x14ac:dyDescent="0.25">
      <c r="C2877" s="82">
        <v>7.3403978281830311E-3</v>
      </c>
      <c r="D2877" s="89">
        <v>1.3036121038799454E-2</v>
      </c>
      <c r="E2877" s="89">
        <v>1.8721668553780407E-2</v>
      </c>
      <c r="F2877" s="89">
        <v>2.3466895802170703E-2</v>
      </c>
      <c r="G2877" s="90">
        <v>2.7000099366040139E-2</v>
      </c>
      <c r="H2877" s="90">
        <v>2.9278355382479856E-2</v>
      </c>
      <c r="I2877" s="90">
        <v>3.0609137215954013E-2</v>
      </c>
      <c r="J2877" s="90">
        <v>3.1117153248517448E-2</v>
      </c>
    </row>
    <row r="2878" spans="3:10" x14ac:dyDescent="0.25">
      <c r="C2878" s="82">
        <v>1.1704770186241604E-3</v>
      </c>
      <c r="D2878" s="89">
        <v>2.3402484982166902E-3</v>
      </c>
      <c r="E2878" s="89">
        <v>3.7897422161628776E-3</v>
      </c>
      <c r="F2878" s="89">
        <v>5.327089931908678E-3</v>
      </c>
      <c r="G2878" s="90">
        <v>6.8220001576861627E-3</v>
      </c>
      <c r="H2878" s="90">
        <v>8.1850846190097779E-3</v>
      </c>
      <c r="I2878" s="90">
        <v>9.4453285548414066E-3</v>
      </c>
      <c r="J2878" s="90">
        <v>1.0617763483176265E-2</v>
      </c>
    </row>
    <row r="2879" spans="3:10" x14ac:dyDescent="0.25">
      <c r="C2879" s="82">
        <v>9.2305736688984442E-3</v>
      </c>
      <c r="D2879" s="89">
        <v>1.4332124902574548E-2</v>
      </c>
      <c r="E2879" s="89">
        <v>1.9077053251617043E-2</v>
      </c>
      <c r="F2879" s="89">
        <v>2.3075460215738409E-2</v>
      </c>
      <c r="G2879" s="90">
        <v>2.6348696170744083E-2</v>
      </c>
      <c r="H2879" s="90">
        <v>2.8924439070737166E-2</v>
      </c>
      <c r="I2879" s="90">
        <v>3.1059790579055082E-2</v>
      </c>
      <c r="J2879" s="90">
        <v>3.2786479073171865E-2</v>
      </c>
    </row>
    <row r="2880" spans="3:10" x14ac:dyDescent="0.25">
      <c r="C2880" s="82">
        <v>2.0948354084037953E-2</v>
      </c>
      <c r="D2880" s="89">
        <v>2.3069771862854638E-2</v>
      </c>
      <c r="E2880" s="89">
        <v>2.3964449008380229E-2</v>
      </c>
      <c r="F2880" s="89">
        <v>2.4237717947175226E-2</v>
      </c>
      <c r="G2880" s="90">
        <v>2.4333138652007206E-2</v>
      </c>
      <c r="H2880" s="90">
        <v>2.4380346676917596E-2</v>
      </c>
      <c r="I2880" s="90">
        <v>2.4597848055157804E-2</v>
      </c>
      <c r="J2880" s="90">
        <v>2.4982285169523971E-2</v>
      </c>
    </row>
    <row r="2881" spans="3:10" x14ac:dyDescent="0.25">
      <c r="C2881" s="82">
        <v>1.2733720777436376E-2</v>
      </c>
      <c r="D2881" s="89">
        <v>1.4724956644860007E-2</v>
      </c>
      <c r="E2881" s="89">
        <v>1.6142453971018825E-2</v>
      </c>
      <c r="F2881" s="89">
        <v>1.7161208993891699E-2</v>
      </c>
      <c r="G2881" s="90">
        <v>1.7960398838410788E-2</v>
      </c>
      <c r="H2881" s="90">
        <v>1.858875449588206E-2</v>
      </c>
      <c r="I2881" s="90">
        <v>1.9219177401275735E-2</v>
      </c>
      <c r="J2881" s="90">
        <v>1.9886238557290135E-2</v>
      </c>
    </row>
    <row r="2882" spans="3:10" x14ac:dyDescent="0.25">
      <c r="C2882" s="82">
        <v>2.0841014759127321E-2</v>
      </c>
      <c r="D2882" s="89">
        <v>2.5094499309699522E-2</v>
      </c>
      <c r="E2882" s="89">
        <v>2.7744218736397909E-2</v>
      </c>
      <c r="F2882" s="89">
        <v>2.9301130709324455E-2</v>
      </c>
      <c r="G2882" s="90">
        <v>3.0274888042543587E-2</v>
      </c>
      <c r="H2882" s="90">
        <v>3.0838746816635912E-2</v>
      </c>
      <c r="I2882" s="90">
        <v>3.1269141145134134E-2</v>
      </c>
      <c r="J2882" s="90">
        <v>3.1544301265054607E-2</v>
      </c>
    </row>
    <row r="2883" spans="3:10" x14ac:dyDescent="0.25">
      <c r="C2883" s="82">
        <v>5.5358502024211104E-3</v>
      </c>
      <c r="D2883" s="89">
        <v>8.9218237515365541E-3</v>
      </c>
      <c r="E2883" s="89">
        <v>1.2340094698506429E-2</v>
      </c>
      <c r="F2883" s="89">
        <v>1.5444015696362718E-2</v>
      </c>
      <c r="G2883" s="90">
        <v>1.8116270051669693E-2</v>
      </c>
      <c r="H2883" s="90">
        <v>2.0266822522845774E-2</v>
      </c>
      <c r="I2883" s="90">
        <v>2.2010809867797469E-2</v>
      </c>
      <c r="J2883" s="90">
        <v>2.3350639278041575E-2</v>
      </c>
    </row>
    <row r="2884" spans="3:10" x14ac:dyDescent="0.25">
      <c r="C2884" s="82">
        <v>2.5375015745690704E-2</v>
      </c>
      <c r="D2884" s="89">
        <v>2.6818231960262576E-2</v>
      </c>
      <c r="E2884" s="89">
        <v>2.7878239998006323E-2</v>
      </c>
      <c r="F2884" s="89">
        <v>2.8832258265265615E-2</v>
      </c>
      <c r="G2884" s="90">
        <v>2.9857941961409281E-2</v>
      </c>
      <c r="H2884" s="90">
        <v>3.090153118659409E-2</v>
      </c>
      <c r="I2884" s="90">
        <v>3.2130207368100482E-2</v>
      </c>
      <c r="J2884" s="90">
        <v>3.3496526046606412E-2</v>
      </c>
    </row>
    <row r="2885" spans="3:10" x14ac:dyDescent="0.25">
      <c r="C2885" s="82">
        <v>2.1998270296909317E-2</v>
      </c>
      <c r="D2885" s="89">
        <v>2.6848203361981612E-2</v>
      </c>
      <c r="E2885" s="89">
        <v>3.0135846361283934E-2</v>
      </c>
      <c r="F2885" s="89">
        <v>3.2150264772012591E-2</v>
      </c>
      <c r="G2885" s="90">
        <v>3.3233277164572542E-2</v>
      </c>
      <c r="H2885" s="90">
        <v>3.3446827395473611E-2</v>
      </c>
      <c r="I2885" s="90">
        <v>3.3048047839185919E-2</v>
      </c>
      <c r="J2885" s="90">
        <v>3.2039747465218586E-2</v>
      </c>
    </row>
    <row r="2886" spans="3:10" x14ac:dyDescent="0.25">
      <c r="C2886" s="82">
        <v>6.0770836839774516E-3</v>
      </c>
      <c r="D2886" s="89">
        <v>9.2161920501477573E-3</v>
      </c>
      <c r="E2886" s="89">
        <v>1.2032721054721416E-2</v>
      </c>
      <c r="F2886" s="89">
        <v>1.4320708188426252E-2</v>
      </c>
      <c r="G2886" s="90">
        <v>1.6117370689808001E-2</v>
      </c>
      <c r="H2886" s="90">
        <v>1.7448616192099566E-2</v>
      </c>
      <c r="I2886" s="90">
        <v>1.8473735400704142E-2</v>
      </c>
      <c r="J2886" s="90">
        <v>1.9217512274575878E-2</v>
      </c>
    </row>
    <row r="2887" spans="3:10" x14ac:dyDescent="0.25">
      <c r="C2887" s="82">
        <v>3.9531846519968057E-2</v>
      </c>
      <c r="D2887" s="89">
        <v>3.6461692487756811E-2</v>
      </c>
      <c r="E2887" s="89">
        <v>3.3819352995836049E-2</v>
      </c>
      <c r="F2887" s="89">
        <v>3.1881280831820055E-2</v>
      </c>
      <c r="G2887" s="90">
        <v>3.065827864067884E-2</v>
      </c>
      <c r="H2887" s="90">
        <v>2.9900970472629962E-2</v>
      </c>
      <c r="I2887" s="90">
        <v>2.9609452306168575E-2</v>
      </c>
      <c r="J2887" s="90">
        <v>2.9602361007926837E-2</v>
      </c>
    </row>
    <row r="2888" spans="3:10" x14ac:dyDescent="0.25">
      <c r="C2888" s="82">
        <v>2.5497105616500795E-3</v>
      </c>
      <c r="D2888" s="89">
        <v>4.3571928930419392E-3</v>
      </c>
      <c r="E2888" s="89">
        <v>6.3203702497653114E-3</v>
      </c>
      <c r="F2888" s="89">
        <v>8.2356462419903645E-3</v>
      </c>
      <c r="G2888" s="90">
        <v>1.0022475019866268E-2</v>
      </c>
      <c r="H2888" s="90">
        <v>1.1631620242484346E-2</v>
      </c>
      <c r="I2888" s="90">
        <v>1.3145179095220729E-2</v>
      </c>
      <c r="J2888" s="90">
        <v>1.4592462128172928E-2</v>
      </c>
    </row>
    <row r="2889" spans="3:10" x14ac:dyDescent="0.25">
      <c r="C2889" s="82">
        <v>3.2485492857809953E-2</v>
      </c>
      <c r="D2889" s="89">
        <v>3.5035014361899076E-2</v>
      </c>
      <c r="E2889" s="89">
        <v>3.6432615761027527E-2</v>
      </c>
      <c r="F2889" s="89">
        <v>3.7306989796913936E-2</v>
      </c>
      <c r="G2889" s="90">
        <v>3.8064460960045655E-2</v>
      </c>
      <c r="H2889" s="90">
        <v>3.8715264756009768E-2</v>
      </c>
      <c r="I2889" s="90">
        <v>3.9480075625674203E-2</v>
      </c>
      <c r="J2889" s="90">
        <v>4.0267444797041023E-2</v>
      </c>
    </row>
    <row r="2890" spans="3:10" x14ac:dyDescent="0.25">
      <c r="C2890" s="82">
        <v>9.5809646669441379E-3</v>
      </c>
      <c r="D2890" s="89">
        <v>1.5547023399522604E-2</v>
      </c>
      <c r="E2890" s="89">
        <v>2.1814173915392896E-2</v>
      </c>
      <c r="F2890" s="89">
        <v>2.7871324196406387E-2</v>
      </c>
      <c r="G2890" s="90">
        <v>3.3569617696735291E-2</v>
      </c>
      <c r="H2890" s="90">
        <v>3.8767820224696242E-2</v>
      </c>
      <c r="I2890" s="90">
        <v>4.3673242142870036E-2</v>
      </c>
      <c r="J2890" s="90">
        <v>4.8243726386550868E-2</v>
      </c>
    </row>
    <row r="2891" spans="3:10" x14ac:dyDescent="0.25">
      <c r="C2891" s="82">
        <v>2.2133139620136018E-3</v>
      </c>
      <c r="D2891" s="89">
        <v>4.5059367899885324E-3</v>
      </c>
      <c r="E2891" s="89">
        <v>7.244361926692062E-3</v>
      </c>
      <c r="F2891" s="89">
        <v>9.9713641989874584E-3</v>
      </c>
      <c r="G2891" s="90">
        <v>1.2417246295757373E-2</v>
      </c>
      <c r="H2891" s="90">
        <v>1.4436244331968169E-2</v>
      </c>
      <c r="I2891" s="90">
        <v>1.6105500435324473E-2</v>
      </c>
      <c r="J2891" s="90">
        <v>1.7464248399254409E-2</v>
      </c>
    </row>
    <row r="2892" spans="3:10" x14ac:dyDescent="0.25">
      <c r="C2892" s="82">
        <v>4.8738865668957587E-3</v>
      </c>
      <c r="D2892" s="89">
        <v>7.0628899918657451E-3</v>
      </c>
      <c r="E2892" s="89">
        <v>9.0805792549504567E-3</v>
      </c>
      <c r="F2892" s="89">
        <v>1.0824941775703123E-2</v>
      </c>
      <c r="G2892" s="90">
        <v>1.231876340462414E-2</v>
      </c>
      <c r="H2892" s="90">
        <v>1.3563227665471675E-2</v>
      </c>
      <c r="I2892" s="90">
        <v>1.4673297856854495E-2</v>
      </c>
      <c r="J2892" s="90">
        <v>1.5675910402300829E-2</v>
      </c>
    </row>
    <row r="2893" spans="3:10" x14ac:dyDescent="0.25">
      <c r="C2893" s="82">
        <v>7.1303084514654624E-3</v>
      </c>
      <c r="D2893" s="89">
        <v>1.0424156669252563E-2</v>
      </c>
      <c r="E2893" s="89">
        <v>1.3416455345614654E-2</v>
      </c>
      <c r="F2893" s="89">
        <v>1.5902129517185309E-2</v>
      </c>
      <c r="G2893" s="90">
        <v>1.7884324771460292E-2</v>
      </c>
      <c r="H2893" s="90">
        <v>1.9351598177136997E-2</v>
      </c>
      <c r="I2893" s="90">
        <v>2.0462662790890079E-2</v>
      </c>
      <c r="J2893" s="90">
        <v>2.1248438523627421E-2</v>
      </c>
    </row>
    <row r="2894" spans="3:10" x14ac:dyDescent="0.25">
      <c r="C2894" s="82">
        <v>9.8996542155215857E-3</v>
      </c>
      <c r="D2894" s="89">
        <v>1.2415555424543189E-2</v>
      </c>
      <c r="E2894" s="89">
        <v>1.4571333219563045E-2</v>
      </c>
      <c r="F2894" s="89">
        <v>1.6379599845188306E-2</v>
      </c>
      <c r="G2894" s="90">
        <v>1.7890664910269888E-2</v>
      </c>
      <c r="H2894" s="90">
        <v>1.9050292533637228E-2</v>
      </c>
      <c r="I2894" s="90">
        <v>1.9947535812006978E-2</v>
      </c>
      <c r="J2894" s="90">
        <v>2.05498159783222E-2</v>
      </c>
    </row>
    <row r="2895" spans="3:10" x14ac:dyDescent="0.25">
      <c r="C2895" s="82">
        <v>1.1421977062535865E-2</v>
      </c>
      <c r="D2895" s="89">
        <v>1.5128812859688461E-2</v>
      </c>
      <c r="E2895" s="89">
        <v>1.8361491348553232E-2</v>
      </c>
      <c r="F2895" s="89">
        <v>2.1138142723150719E-2</v>
      </c>
      <c r="G2895" s="90">
        <v>2.3606160656153643E-2</v>
      </c>
      <c r="H2895" s="90">
        <v>2.5793404318778003E-2</v>
      </c>
      <c r="I2895" s="90">
        <v>2.7899323931919375E-2</v>
      </c>
      <c r="J2895" s="90">
        <v>2.9923965776793838E-2</v>
      </c>
    </row>
    <row r="2896" spans="3:10" x14ac:dyDescent="0.25">
      <c r="C2896" s="82">
        <v>4.1026376455412673E-3</v>
      </c>
      <c r="D2896" s="89">
        <v>6.1853400279236756E-3</v>
      </c>
      <c r="E2896" s="89">
        <v>8.2688317153680434E-3</v>
      </c>
      <c r="F2896" s="89">
        <v>1.0187213461648635E-2</v>
      </c>
      <c r="G2896" s="90">
        <v>1.1871114022813481E-2</v>
      </c>
      <c r="H2896" s="90">
        <v>1.3244070567467313E-2</v>
      </c>
      <c r="I2896" s="90">
        <v>1.4365820250347718E-2</v>
      </c>
      <c r="J2896" s="90">
        <v>1.5236147620924982E-2</v>
      </c>
    </row>
    <row r="2897" spans="3:10" x14ac:dyDescent="0.25">
      <c r="C2897" s="82">
        <v>2.1245145654208476E-2</v>
      </c>
      <c r="D2897" s="89">
        <v>2.5659878579779541E-2</v>
      </c>
      <c r="E2897" s="89">
        <v>2.8092017166496067E-2</v>
      </c>
      <c r="F2897" s="89">
        <v>2.9169686547031035E-2</v>
      </c>
      <c r="G2897" s="90">
        <v>2.9524514543035934E-2</v>
      </c>
      <c r="H2897" s="90">
        <v>2.9415448018925913E-2</v>
      </c>
      <c r="I2897" s="90">
        <v>2.9168629597415455E-2</v>
      </c>
      <c r="J2897" s="90">
        <v>2.8808983687188001E-2</v>
      </c>
    </row>
    <row r="2898" spans="3:10" x14ac:dyDescent="0.25">
      <c r="C2898" s="82">
        <v>1.7671909522521225E-3</v>
      </c>
      <c r="D2898" s="89">
        <v>3.2503161606391947E-3</v>
      </c>
      <c r="E2898" s="89">
        <v>4.8697689529697604E-3</v>
      </c>
      <c r="F2898" s="89">
        <v>6.3924568758083689E-3</v>
      </c>
      <c r="G2898" s="90">
        <v>7.7255482377071236E-3</v>
      </c>
      <c r="H2898" s="90">
        <v>8.8365653370099887E-3</v>
      </c>
      <c r="I2898" s="90">
        <v>9.8096707605259299E-3</v>
      </c>
      <c r="J2898" s="90">
        <v>1.0692494132508968E-2</v>
      </c>
    </row>
    <row r="2899" spans="3:10" x14ac:dyDescent="0.25">
      <c r="C2899" s="82">
        <v>1.2865909836157284E-2</v>
      </c>
      <c r="D2899" s="89">
        <v>1.525925619903774E-2</v>
      </c>
      <c r="E2899" s="89">
        <v>1.6921294804679094E-2</v>
      </c>
      <c r="F2899" s="89">
        <v>1.8062844418904749E-2</v>
      </c>
      <c r="G2899" s="90">
        <v>1.8904112650316683E-2</v>
      </c>
      <c r="H2899" s="90">
        <v>1.9506967325962646E-2</v>
      </c>
      <c r="I2899" s="90">
        <v>2.0042745218405187E-2</v>
      </c>
      <c r="J2899" s="90">
        <v>2.0523842191639025E-2</v>
      </c>
    </row>
    <row r="2900" spans="3:10" x14ac:dyDescent="0.25">
      <c r="C2900" s="82">
        <v>9.1500055569831169E-3</v>
      </c>
      <c r="D2900" s="89">
        <v>1.4387884336717865E-2</v>
      </c>
      <c r="E2900" s="89">
        <v>1.9094450722235649E-2</v>
      </c>
      <c r="F2900" s="89">
        <v>2.2805896075987802E-2</v>
      </c>
      <c r="G2900" s="90">
        <v>2.5562159162081169E-2</v>
      </c>
      <c r="H2900" s="90">
        <v>2.7447038496228357E-2</v>
      </c>
      <c r="I2900" s="90">
        <v>2.8766822444400392E-2</v>
      </c>
      <c r="J2900" s="90">
        <v>2.9603941719216095E-2</v>
      </c>
    </row>
    <row r="2901" spans="3:10" x14ac:dyDescent="0.25">
      <c r="C2901" s="82">
        <v>1.5245331548884427E-2</v>
      </c>
      <c r="D2901" s="89">
        <v>1.9011744782572049E-2</v>
      </c>
      <c r="E2901" s="89">
        <v>2.1567001818718817E-2</v>
      </c>
      <c r="F2901" s="89">
        <v>2.3116028579938858E-2</v>
      </c>
      <c r="G2901" s="90">
        <v>2.3953198629548169E-2</v>
      </c>
      <c r="H2901" s="90">
        <v>2.4179138484576569E-2</v>
      </c>
      <c r="I2901" s="90">
        <v>2.4024449912664572E-2</v>
      </c>
      <c r="J2901" s="90">
        <v>2.3519391141720167E-2</v>
      </c>
    </row>
    <row r="2902" spans="3:10" x14ac:dyDescent="0.25">
      <c r="C2902" s="82">
        <v>2.3505317077374688E-2</v>
      </c>
      <c r="D2902" s="89">
        <v>2.8696710862654344E-2</v>
      </c>
      <c r="E2902" s="89">
        <v>3.1796829793982968E-2</v>
      </c>
      <c r="F2902" s="89">
        <v>3.3279209842588822E-2</v>
      </c>
      <c r="G2902" s="90">
        <v>3.3713841234222386E-2</v>
      </c>
      <c r="H2902" s="90">
        <v>3.3347428041917586E-2</v>
      </c>
      <c r="I2902" s="90">
        <v>3.2565823787969087E-2</v>
      </c>
      <c r="J2902" s="90">
        <v>3.144082789139846E-2</v>
      </c>
    </row>
    <row r="2903" spans="3:10" x14ac:dyDescent="0.25">
      <c r="C2903" s="82">
        <v>2.8377962703073176E-2</v>
      </c>
      <c r="D2903" s="89">
        <v>3.3779604986586671E-2</v>
      </c>
      <c r="E2903" s="89">
        <v>3.6662318854660501E-2</v>
      </c>
      <c r="F2903" s="89">
        <v>3.7845120976095423E-2</v>
      </c>
      <c r="G2903" s="90">
        <v>3.8101737961383872E-2</v>
      </c>
      <c r="H2903" s="90">
        <v>3.772483588961828E-2</v>
      </c>
      <c r="I2903" s="90">
        <v>3.7108814143246807E-2</v>
      </c>
      <c r="J2903" s="90">
        <v>3.6276224540226408E-2</v>
      </c>
    </row>
    <row r="2904" spans="3:10" x14ac:dyDescent="0.25">
      <c r="C2904" s="82">
        <v>7.9044498136173376E-3</v>
      </c>
      <c r="D2904" s="89">
        <v>1.2076745260754864E-2</v>
      </c>
      <c r="E2904" s="89">
        <v>1.5852746258090925E-2</v>
      </c>
      <c r="F2904" s="89">
        <v>1.8915770791398973E-2</v>
      </c>
      <c r="G2904" s="90">
        <v>2.1285709240517404E-2</v>
      </c>
      <c r="H2904" s="90">
        <v>2.2991313931531979E-2</v>
      </c>
      <c r="I2904" s="90">
        <v>2.4254593827204806E-2</v>
      </c>
      <c r="J2904" s="90">
        <v>2.512840633296622E-2</v>
      </c>
    </row>
    <row r="2905" spans="3:10" x14ac:dyDescent="0.25">
      <c r="C2905" s="82">
        <v>1.4798732915891462E-2</v>
      </c>
      <c r="D2905" s="89">
        <v>2.1021418603898515E-2</v>
      </c>
      <c r="E2905" s="89">
        <v>2.6253535057421118E-2</v>
      </c>
      <c r="F2905" s="89">
        <v>3.0294221189096551E-2</v>
      </c>
      <c r="G2905" s="90">
        <v>3.3334827873537906E-2</v>
      </c>
      <c r="H2905" s="90">
        <v>3.5459570158057827E-2</v>
      </c>
      <c r="I2905" s="90">
        <v>3.69904544118589E-2</v>
      </c>
      <c r="J2905" s="90">
        <v>3.7964154050682847E-2</v>
      </c>
    </row>
    <row r="2906" spans="3:10" x14ac:dyDescent="0.25">
      <c r="C2906" s="82">
        <v>9.8686240682988226E-3</v>
      </c>
      <c r="D2906" s="89">
        <v>1.3667773643825544E-2</v>
      </c>
      <c r="E2906" s="89">
        <v>1.6872264605913855E-2</v>
      </c>
      <c r="F2906" s="89">
        <v>1.9422799992110489E-2</v>
      </c>
      <c r="G2906" s="90">
        <v>2.1492407237878094E-2</v>
      </c>
      <c r="H2906" s="90">
        <v>2.3187352168516535E-2</v>
      </c>
      <c r="I2906" s="90">
        <v>2.4771832483693274E-2</v>
      </c>
      <c r="J2906" s="90">
        <v>2.6319768647090184E-2</v>
      </c>
    </row>
    <row r="2907" spans="3:10" x14ac:dyDescent="0.25">
      <c r="C2907" s="82">
        <v>1.4051557338544119E-3</v>
      </c>
      <c r="D2907" s="89">
        <v>2.942169886904592E-3</v>
      </c>
      <c r="E2907" s="89">
        <v>4.8450391142763199E-3</v>
      </c>
      <c r="F2907" s="89">
        <v>6.8113864417214294E-3</v>
      </c>
      <c r="G2907" s="90">
        <v>8.642258706276865E-3</v>
      </c>
      <c r="H2907" s="90">
        <v>1.0211782604855224E-2</v>
      </c>
      <c r="I2907" s="90">
        <v>1.1548541187308831E-2</v>
      </c>
      <c r="J2907" s="90">
        <v>1.2659743635086195E-2</v>
      </c>
    </row>
    <row r="2908" spans="3:10" x14ac:dyDescent="0.25">
      <c r="C2908" s="82">
        <v>3.8302554670665927E-3</v>
      </c>
      <c r="D2908" s="89">
        <v>7.2153110875815447E-3</v>
      </c>
      <c r="E2908" s="89">
        <v>1.0905627776002817E-2</v>
      </c>
      <c r="F2908" s="89">
        <v>1.4301061908840678E-2</v>
      </c>
      <c r="G2908" s="90">
        <v>1.7136172952178508E-2</v>
      </c>
      <c r="H2908" s="90">
        <v>1.9289837518051026E-2</v>
      </c>
      <c r="I2908" s="90">
        <v>2.0893877970097743E-2</v>
      </c>
      <c r="J2908" s="90">
        <v>2.1990732194707319E-2</v>
      </c>
    </row>
    <row r="2909" spans="3:10" x14ac:dyDescent="0.25">
      <c r="C2909" s="82">
        <v>2.1476472455257713E-2</v>
      </c>
      <c r="D2909" s="89">
        <v>2.6222825833379045E-2</v>
      </c>
      <c r="E2909" s="89">
        <v>2.9792520635673177E-2</v>
      </c>
      <c r="F2909" s="89">
        <v>3.2495196328251506E-2</v>
      </c>
      <c r="G2909" s="90">
        <v>3.4675065997438401E-2</v>
      </c>
      <c r="H2909" s="90">
        <v>3.6388793566939921E-2</v>
      </c>
      <c r="I2909" s="90">
        <v>3.788880465495003E-2</v>
      </c>
      <c r="J2909" s="90">
        <v>3.912559236165121E-2</v>
      </c>
    </row>
    <row r="2910" spans="3:10" x14ac:dyDescent="0.25">
      <c r="C2910" s="82">
        <v>7.7757671377782687E-4</v>
      </c>
      <c r="D2910" s="89">
        <v>1.9955342111800398E-3</v>
      </c>
      <c r="E2910" s="89">
        <v>3.8221379056350533E-3</v>
      </c>
      <c r="F2910" s="89">
        <v>5.9936575744634233E-3</v>
      </c>
      <c r="G2910" s="90">
        <v>8.2033993972192576E-3</v>
      </c>
      <c r="H2910" s="90">
        <v>1.0179190080204566E-2</v>
      </c>
      <c r="I2910" s="90">
        <v>1.1828665460574053E-2</v>
      </c>
      <c r="J2910" s="90">
        <v>1.3087645023989833E-2</v>
      </c>
    </row>
    <row r="2911" spans="3:10" x14ac:dyDescent="0.25">
      <c r="C2911" s="82">
        <v>1.977243118025207E-2</v>
      </c>
      <c r="D2911" s="89">
        <v>2.2841358739783251E-2</v>
      </c>
      <c r="E2911" s="89">
        <v>2.4490167343956978E-2</v>
      </c>
      <c r="F2911" s="89">
        <v>2.5240555776613414E-2</v>
      </c>
      <c r="G2911" s="90">
        <v>2.55346439983778E-2</v>
      </c>
      <c r="H2911" s="90">
        <v>2.5508736668357641E-2</v>
      </c>
      <c r="I2911" s="90">
        <v>2.5391201149376551E-2</v>
      </c>
      <c r="J2911" s="90">
        <v>2.5174204404510507E-2</v>
      </c>
    </row>
    <row r="2912" spans="3:10" x14ac:dyDescent="0.25">
      <c r="C2912" s="82">
        <v>3.3660519177638815E-3</v>
      </c>
      <c r="D2912" s="89">
        <v>6.3987746222074707E-3</v>
      </c>
      <c r="E2912" s="89">
        <v>9.8361924253122131E-3</v>
      </c>
      <c r="F2912" s="89">
        <v>1.3187962919715183E-2</v>
      </c>
      <c r="G2912" s="90">
        <v>1.6227809622728434E-2</v>
      </c>
      <c r="H2912" s="90">
        <v>1.8841510716814312E-2</v>
      </c>
      <c r="I2912" s="90">
        <v>2.1149284745741688E-2</v>
      </c>
      <c r="J2912" s="90">
        <v>2.3181865301425846E-2</v>
      </c>
    </row>
    <row r="2913" spans="3:10" x14ac:dyDescent="0.25">
      <c r="C2913" s="82">
        <v>2.5447965847963461E-3</v>
      </c>
      <c r="D2913" s="89">
        <v>4.8613025369515844E-3</v>
      </c>
      <c r="E2913" s="89">
        <v>7.3748821954543404E-3</v>
      </c>
      <c r="F2913" s="89">
        <v>9.6721285751126488E-3</v>
      </c>
      <c r="G2913" s="90">
        <v>1.1593100010401319E-2</v>
      </c>
      <c r="H2913" s="90">
        <v>1.3081891843429986E-2</v>
      </c>
      <c r="I2913" s="90">
        <v>1.4248028649379789E-2</v>
      </c>
      <c r="J2913" s="90">
        <v>1.5133416986618676E-2</v>
      </c>
    </row>
    <row r="2914" spans="3:10" x14ac:dyDescent="0.25">
      <c r="C2914" s="82">
        <v>1.9342290355807125E-2</v>
      </c>
      <c r="D2914" s="89">
        <v>2.6373115658995985E-2</v>
      </c>
      <c r="E2914" s="89">
        <v>3.2081300912117083E-2</v>
      </c>
      <c r="F2914" s="89">
        <v>3.6409289049719712E-2</v>
      </c>
      <c r="G2914" s="90">
        <v>3.9661109467593061E-2</v>
      </c>
      <c r="H2914" s="90">
        <v>4.1947707682590762E-2</v>
      </c>
      <c r="I2914" s="90">
        <v>4.3631292630492757E-2</v>
      </c>
      <c r="J2914" s="90">
        <v>4.4718692172491338E-2</v>
      </c>
    </row>
    <row r="2915" spans="3:10" x14ac:dyDescent="0.25">
      <c r="C2915" s="82">
        <v>6.2950735819028394E-2</v>
      </c>
      <c r="D2915" s="89">
        <v>5.6222401337863132E-2</v>
      </c>
      <c r="E2915" s="89">
        <v>5.079255270632041E-2</v>
      </c>
      <c r="F2915" s="89">
        <v>4.6679933503414033E-2</v>
      </c>
      <c r="G2915" s="90">
        <v>4.3698769066790363E-2</v>
      </c>
      <c r="H2915" s="90">
        <v>4.1395470936852155E-2</v>
      </c>
      <c r="I2915" s="90">
        <v>3.9727496611007759E-2</v>
      </c>
      <c r="J2915" s="90">
        <v>3.842848335576439E-2</v>
      </c>
    </row>
    <row r="2916" spans="3:10" x14ac:dyDescent="0.25">
      <c r="C2916" s="82">
        <v>6.4422241974540009E-3</v>
      </c>
      <c r="D2916" s="89">
        <v>1.0215923857492785E-2</v>
      </c>
      <c r="E2916" s="89">
        <v>1.4345092057300555E-2</v>
      </c>
      <c r="F2916" s="89">
        <v>1.8523018380864772E-2</v>
      </c>
      <c r="G2916" s="90">
        <v>2.2573852031644106E-2</v>
      </c>
      <c r="H2916" s="90">
        <v>2.6285300340350603E-2</v>
      </c>
      <c r="I2916" s="90">
        <v>2.9688618665182173E-2</v>
      </c>
      <c r="J2916" s="90">
        <v>3.2675886554364784E-2</v>
      </c>
    </row>
    <row r="2917" spans="3:10" x14ac:dyDescent="0.25">
      <c r="C2917" s="82">
        <v>1.0077194615874507E-2</v>
      </c>
      <c r="D2917" s="89">
        <v>1.2983771321758316E-2</v>
      </c>
      <c r="E2917" s="89">
        <v>1.5015536190693861E-2</v>
      </c>
      <c r="F2917" s="89">
        <v>1.6305383133752238E-2</v>
      </c>
      <c r="G2917" s="90">
        <v>1.7091967515129924E-2</v>
      </c>
      <c r="H2917" s="90">
        <v>1.7479306530613581E-2</v>
      </c>
      <c r="I2917" s="90">
        <v>1.7654218169252681E-2</v>
      </c>
      <c r="J2917" s="90">
        <v>1.7648217506983938E-2</v>
      </c>
    </row>
    <row r="2918" spans="3:10" x14ac:dyDescent="0.25">
      <c r="C2918" s="82">
        <v>6.3366425987227554E-3</v>
      </c>
      <c r="D2918" s="89">
        <v>1.083490847062833E-2</v>
      </c>
      <c r="E2918" s="89">
        <v>1.5495547147189122E-2</v>
      </c>
      <c r="F2918" s="89">
        <v>1.9743780204905564E-2</v>
      </c>
      <c r="G2918" s="90">
        <v>2.3388459834025249E-2</v>
      </c>
      <c r="H2918" s="90">
        <v>2.6343550369029092E-2</v>
      </c>
      <c r="I2918" s="90">
        <v>2.8815133592994507E-2</v>
      </c>
      <c r="J2918" s="90">
        <v>3.0861187989823593E-2</v>
      </c>
    </row>
    <row r="2919" spans="3:10" x14ac:dyDescent="0.25">
      <c r="C2919" s="82">
        <v>9.1842663391955431E-2</v>
      </c>
      <c r="D2919" s="89">
        <v>7.9870583385791893E-2</v>
      </c>
      <c r="E2919" s="89">
        <v>6.988464716193471E-2</v>
      </c>
      <c r="F2919" s="89">
        <v>6.2258628675457735E-2</v>
      </c>
      <c r="G2919" s="90">
        <v>5.6699157908680194E-2</v>
      </c>
      <c r="H2919" s="90">
        <v>5.2467938968868283E-2</v>
      </c>
      <c r="I2919" s="90">
        <v>4.9364224726219166E-2</v>
      </c>
      <c r="J2919" s="90">
        <v>4.6928474561548653E-2</v>
      </c>
    </row>
    <row r="2920" spans="3:10" x14ac:dyDescent="0.25">
      <c r="C2920" s="82">
        <v>1.0748716174725519E-3</v>
      </c>
      <c r="D2920" s="89">
        <v>2.2194521893104603E-3</v>
      </c>
      <c r="E2920" s="89">
        <v>3.7018548146888039E-3</v>
      </c>
      <c r="F2920" s="89">
        <v>5.347443939429283E-3</v>
      </c>
      <c r="G2920" s="90">
        <v>7.0186837698119897E-3</v>
      </c>
      <c r="H2920" s="90">
        <v>8.601757459209625E-3</v>
      </c>
      <c r="I2920" s="90">
        <v>1.009797498045042E-2</v>
      </c>
      <c r="J2920" s="90">
        <v>1.1495228857882307E-2</v>
      </c>
    </row>
    <row r="2921" spans="3:10" x14ac:dyDescent="0.25">
      <c r="C2921" s="82">
        <v>1.6788966317626628E-3</v>
      </c>
      <c r="D2921" s="89">
        <v>3.1102804677970671E-3</v>
      </c>
      <c r="E2921" s="89">
        <v>4.7069842473422335E-3</v>
      </c>
      <c r="F2921" s="89">
        <v>6.2331338995973411E-3</v>
      </c>
      <c r="G2921" s="90">
        <v>7.5578162702796808E-3</v>
      </c>
      <c r="H2921" s="90">
        <v>8.594594130970969E-3</v>
      </c>
      <c r="I2921" s="90">
        <v>9.3740908684716243E-3</v>
      </c>
      <c r="J2921" s="90">
        <v>9.9041894534762313E-3</v>
      </c>
    </row>
    <row r="2922" spans="3:10" x14ac:dyDescent="0.25">
      <c r="C2922" s="82">
        <v>2.7923349869470649E-3</v>
      </c>
      <c r="D2922" s="89">
        <v>4.6032264183028179E-3</v>
      </c>
      <c r="E2922" s="89">
        <v>6.3659058946668942E-3</v>
      </c>
      <c r="F2922" s="89">
        <v>7.8575246185311007E-3</v>
      </c>
      <c r="G2922" s="90">
        <v>9.0200447495705337E-3</v>
      </c>
      <c r="H2922" s="90">
        <v>9.8376048363411212E-3</v>
      </c>
      <c r="I2922" s="90">
        <v>1.0406955857085195E-2</v>
      </c>
      <c r="J2922" s="90">
        <v>1.0772487773665585E-2</v>
      </c>
    </row>
    <row r="2923" spans="3:10" x14ac:dyDescent="0.25">
      <c r="C2923" s="82">
        <v>9.2944837995631406E-3</v>
      </c>
      <c r="D2923" s="89">
        <v>1.293941168438798E-2</v>
      </c>
      <c r="E2923" s="89">
        <v>1.5971699577071344E-2</v>
      </c>
      <c r="F2923" s="89">
        <v>1.8216742433164894E-2</v>
      </c>
      <c r="G2923" s="90">
        <v>1.9710184789579522E-2</v>
      </c>
      <c r="H2923" s="90">
        <v>2.0448303454478518E-2</v>
      </c>
      <c r="I2923" s="90">
        <v>2.0608491902996819E-2</v>
      </c>
      <c r="J2923" s="90">
        <v>2.0241828605122879E-2</v>
      </c>
    </row>
    <row r="2924" spans="3:10" x14ac:dyDescent="0.25">
      <c r="C2924" s="82">
        <v>1.3158423811066579E-2</v>
      </c>
      <c r="D2924" s="89">
        <v>1.6510243555747268E-2</v>
      </c>
      <c r="E2924" s="89">
        <v>1.8965479424605872E-2</v>
      </c>
      <c r="F2924" s="89">
        <v>2.072466925436469E-2</v>
      </c>
      <c r="G2924" s="90">
        <v>2.2050496156711424E-2</v>
      </c>
      <c r="H2924" s="90">
        <v>2.3019974861491321E-2</v>
      </c>
      <c r="I2924" s="90">
        <v>2.3823792476196416E-2</v>
      </c>
      <c r="J2924" s="90">
        <v>2.445572927931608E-2</v>
      </c>
    </row>
    <row r="2925" spans="3:10" x14ac:dyDescent="0.25">
      <c r="C2925" s="82">
        <v>1.1634432759268541E-2</v>
      </c>
      <c r="D2925" s="89">
        <v>1.5176416692746574E-2</v>
      </c>
      <c r="E2925" s="89">
        <v>1.7806622763602113E-2</v>
      </c>
      <c r="F2925" s="89">
        <v>1.9631980594483154E-2</v>
      </c>
      <c r="G2925" s="90">
        <v>2.0902891990965584E-2</v>
      </c>
      <c r="H2925" s="90">
        <v>2.1727183837161282E-2</v>
      </c>
      <c r="I2925" s="90">
        <v>2.2326061944966693E-2</v>
      </c>
      <c r="J2925" s="90">
        <v>2.2731038778588519E-2</v>
      </c>
    </row>
    <row r="2926" spans="3:10" x14ac:dyDescent="0.25">
      <c r="C2926" s="82">
        <v>1.8675332618270597E-2</v>
      </c>
      <c r="D2926" s="89">
        <v>2.4923214251411342E-2</v>
      </c>
      <c r="E2926" s="89">
        <v>2.9179834820712385E-2</v>
      </c>
      <c r="F2926" s="89">
        <v>3.1633231502866933E-2</v>
      </c>
      <c r="G2926" s="90">
        <v>3.2847404417384089E-2</v>
      </c>
      <c r="H2926" s="90">
        <v>3.3149815731318526E-2</v>
      </c>
      <c r="I2926" s="90">
        <v>3.2989974388663322E-2</v>
      </c>
      <c r="J2926" s="90">
        <v>3.2477451374371011E-2</v>
      </c>
    </row>
    <row r="2927" spans="3:10" x14ac:dyDescent="0.25">
      <c r="C2927" s="82">
        <v>9.0169713387387909E-3</v>
      </c>
      <c r="D2927" s="89">
        <v>1.171450207941873E-2</v>
      </c>
      <c r="E2927" s="89">
        <v>1.3891713066259543E-2</v>
      </c>
      <c r="F2927" s="89">
        <v>1.5552914094876641E-2</v>
      </c>
      <c r="G2927" s="90">
        <v>1.679555229412924E-2</v>
      </c>
      <c r="H2927" s="90">
        <v>1.7632439358834219E-2</v>
      </c>
      <c r="I2927" s="90">
        <v>1.8206047663569813E-2</v>
      </c>
      <c r="J2927" s="90">
        <v>1.853632923406778E-2</v>
      </c>
    </row>
    <row r="2928" spans="3:10" x14ac:dyDescent="0.25">
      <c r="C2928" s="82">
        <v>7.7079197132247359E-3</v>
      </c>
      <c r="D2928" s="89">
        <v>1.1152366598568967E-2</v>
      </c>
      <c r="E2928" s="89">
        <v>1.4136773485055777E-2</v>
      </c>
      <c r="F2928" s="89">
        <v>1.6516311815390029E-2</v>
      </c>
      <c r="G2928" s="90">
        <v>1.8379900090176017E-2</v>
      </c>
      <c r="H2928" s="90">
        <v>1.9779337140077829E-2</v>
      </c>
      <c r="I2928" s="90">
        <v>2.0912415739848318E-2</v>
      </c>
      <c r="J2928" s="90">
        <v>2.1824777562740341E-2</v>
      </c>
    </row>
    <row r="2929" spans="3:10" x14ac:dyDescent="0.25">
      <c r="C2929" s="82">
        <v>3.4834740727954293E-3</v>
      </c>
      <c r="D2929" s="89">
        <v>6.1612657280398168E-3</v>
      </c>
      <c r="E2929" s="89">
        <v>8.9922270285719523E-3</v>
      </c>
      <c r="F2929" s="89">
        <v>1.1563850845767993E-2</v>
      </c>
      <c r="G2929" s="90">
        <v>1.3698712608325178E-2</v>
      </c>
      <c r="H2929" s="90">
        <v>1.5310926776616678E-2</v>
      </c>
      <c r="I2929" s="90">
        <v>1.6512294610245778E-2</v>
      </c>
      <c r="J2929" s="90">
        <v>1.7346399234141188E-2</v>
      </c>
    </row>
    <row r="2930" spans="3:10" x14ac:dyDescent="0.25">
      <c r="C2930" s="82">
        <v>2.1581801951667059E-2</v>
      </c>
      <c r="D2930" s="89">
        <v>2.2482104905151633E-2</v>
      </c>
      <c r="E2930" s="89">
        <v>2.2483852803597302E-2</v>
      </c>
      <c r="F2930" s="89">
        <v>2.2083756313117698E-2</v>
      </c>
      <c r="G2930" s="90">
        <v>2.1579669972526982E-2</v>
      </c>
      <c r="H2930" s="90">
        <v>2.1003192712696208E-2</v>
      </c>
      <c r="I2930" s="90">
        <v>2.049169614105574E-2</v>
      </c>
      <c r="J2930" s="90">
        <v>2.0012894991923789E-2</v>
      </c>
    </row>
    <row r="2931" spans="3:10" x14ac:dyDescent="0.25">
      <c r="C2931" s="82">
        <v>5.3696247797269704E-2</v>
      </c>
      <c r="D2931" s="89">
        <v>5.7925411007366215E-2</v>
      </c>
      <c r="E2931" s="89">
        <v>5.9793164207628251E-2</v>
      </c>
      <c r="F2931" s="89">
        <v>6.047960428712125E-2</v>
      </c>
      <c r="G2931" s="90">
        <v>6.0744141690932556E-2</v>
      </c>
      <c r="H2931" s="90">
        <v>6.0636045625492817E-2</v>
      </c>
      <c r="I2931" s="90">
        <v>6.0488714494358144E-2</v>
      </c>
      <c r="J2931" s="90">
        <v>6.0120197560913587E-2</v>
      </c>
    </row>
    <row r="2932" spans="3:10" x14ac:dyDescent="0.25">
      <c r="C2932" s="82">
        <v>3.4580043401055693E-2</v>
      </c>
      <c r="D2932" s="89">
        <v>3.8955222405648859E-2</v>
      </c>
      <c r="E2932" s="89">
        <v>4.0562764930369831E-2</v>
      </c>
      <c r="F2932" s="89">
        <v>4.0603533176228529E-2</v>
      </c>
      <c r="G2932" s="90">
        <v>3.9984110892063232E-2</v>
      </c>
      <c r="H2932" s="90">
        <v>3.8991952833999165E-2</v>
      </c>
      <c r="I2932" s="90">
        <v>3.798333549096497E-2</v>
      </c>
      <c r="J2932" s="90">
        <v>3.691707384039452E-2</v>
      </c>
    </row>
    <row r="2933" spans="3:10" x14ac:dyDescent="0.25">
      <c r="C2933" s="82">
        <v>4.8352003140876253E-2</v>
      </c>
      <c r="D2933" s="89">
        <v>5.318133582529401E-2</v>
      </c>
      <c r="E2933" s="89">
        <v>5.4315048709034267E-2</v>
      </c>
      <c r="F2933" s="89">
        <v>5.3471547002273453E-2</v>
      </c>
      <c r="G2933" s="90">
        <v>5.1800881204501728E-2</v>
      </c>
      <c r="H2933" s="90">
        <v>4.9584332368447788E-2</v>
      </c>
      <c r="I2933" s="90">
        <v>4.7192009996183053E-2</v>
      </c>
      <c r="J2933" s="90">
        <v>4.4512041360122268E-2</v>
      </c>
    </row>
    <row r="2934" spans="3:10" x14ac:dyDescent="0.25">
      <c r="C2934" s="82">
        <v>2.5514339993206784E-3</v>
      </c>
      <c r="D2934" s="89">
        <v>4.2343518202693472E-3</v>
      </c>
      <c r="E2934" s="89">
        <v>5.9626138271765975E-3</v>
      </c>
      <c r="F2934" s="89">
        <v>7.5467279667424747E-3</v>
      </c>
      <c r="G2934" s="90">
        <v>8.9246529843803549E-3</v>
      </c>
      <c r="H2934" s="90">
        <v>1.0062339324905498E-2</v>
      </c>
      <c r="I2934" s="90">
        <v>1.1036397952968631E-2</v>
      </c>
      <c r="J2934" s="90">
        <v>1.1872647375669202E-2</v>
      </c>
    </row>
    <row r="2935" spans="3:10" x14ac:dyDescent="0.25">
      <c r="C2935" s="82">
        <v>4.0251847000926523E-2</v>
      </c>
      <c r="D2935" s="89">
        <v>4.6431135236357314E-2</v>
      </c>
      <c r="E2935" s="89">
        <v>4.9746238970113661E-2</v>
      </c>
      <c r="F2935" s="89">
        <v>5.1313765397649418E-2</v>
      </c>
      <c r="G2935" s="90">
        <v>5.2016709931491281E-2</v>
      </c>
      <c r="H2935" s="90">
        <v>5.2066382394511265E-2</v>
      </c>
      <c r="I2935" s="90">
        <v>5.1839535555533944E-2</v>
      </c>
      <c r="J2935" s="90">
        <v>5.1228952153801709E-2</v>
      </c>
    </row>
    <row r="2936" spans="3:10" x14ac:dyDescent="0.25">
      <c r="C2936" s="82">
        <v>1.3064408832872092E-2</v>
      </c>
      <c r="D2936" s="89">
        <v>1.7065037820921256E-2</v>
      </c>
      <c r="E2936" s="89">
        <v>2.0471682357392645E-2</v>
      </c>
      <c r="F2936" s="89">
        <v>2.3336399809521284E-2</v>
      </c>
      <c r="G2936" s="90">
        <v>2.5839929442946587E-2</v>
      </c>
      <c r="H2936" s="90">
        <v>2.8020650447342962E-2</v>
      </c>
      <c r="I2936" s="90">
        <v>3.0099090051756417E-2</v>
      </c>
      <c r="J2936" s="90">
        <v>3.207821037524821E-2</v>
      </c>
    </row>
    <row r="2937" spans="3:10" x14ac:dyDescent="0.25">
      <c r="C2937" s="82">
        <v>1.8381343566944205E-2</v>
      </c>
      <c r="D2937" s="89">
        <v>2.1957752372483506E-2</v>
      </c>
      <c r="E2937" s="89">
        <v>2.458343546885907E-2</v>
      </c>
      <c r="F2937" s="89">
        <v>2.6442084264022399E-2</v>
      </c>
      <c r="G2937" s="90">
        <v>2.7742136293958206E-2</v>
      </c>
      <c r="H2937" s="90">
        <v>2.8489734862885179E-2</v>
      </c>
      <c r="I2937" s="90">
        <v>2.8881155210034384E-2</v>
      </c>
      <c r="J2937" s="90">
        <v>2.8904900649215783E-2</v>
      </c>
    </row>
    <row r="2938" spans="3:10" x14ac:dyDescent="0.25">
      <c r="C2938" s="82">
        <v>4.7374295170042558E-3</v>
      </c>
      <c r="D2938" s="89">
        <v>6.5059635288720686E-3</v>
      </c>
      <c r="E2938" s="89">
        <v>8.1090007387836435E-3</v>
      </c>
      <c r="F2938" s="89">
        <v>9.4915824489605442E-3</v>
      </c>
      <c r="G2938" s="90">
        <v>1.0671246711134785E-2</v>
      </c>
      <c r="H2938" s="90">
        <v>1.1631817763184477E-2</v>
      </c>
      <c r="I2938" s="90">
        <v>1.2453908772971426E-2</v>
      </c>
      <c r="J2938" s="90">
        <v>1.3145135777522864E-2</v>
      </c>
    </row>
    <row r="2939" spans="3:10" x14ac:dyDescent="0.25">
      <c r="C2939" s="82">
        <v>9.1262997404814895E-3</v>
      </c>
      <c r="D2939" s="89">
        <v>1.5366803153670745E-2</v>
      </c>
      <c r="E2939" s="89">
        <v>2.1664056959926063E-2</v>
      </c>
      <c r="F2939" s="89">
        <v>2.7272635309048672E-2</v>
      </c>
      <c r="G2939" s="90">
        <v>3.2013717676723778E-2</v>
      </c>
      <c r="H2939" s="90">
        <v>3.5833121191715174E-2</v>
      </c>
      <c r="I2939" s="90">
        <v>3.9028717204443605E-2</v>
      </c>
      <c r="J2939" s="90">
        <v>4.1644421800904004E-2</v>
      </c>
    </row>
    <row r="2940" spans="3:10" x14ac:dyDescent="0.25">
      <c r="C2940" s="82">
        <v>2.8635753282087454E-2</v>
      </c>
      <c r="D2940" s="89">
        <v>2.9136049236117467E-2</v>
      </c>
      <c r="E2940" s="89">
        <v>2.8714231782168722E-2</v>
      </c>
      <c r="F2940" s="89">
        <v>2.7999027193357777E-2</v>
      </c>
      <c r="G2940" s="90">
        <v>2.7327205357092831E-2</v>
      </c>
      <c r="H2940" s="90">
        <v>2.6693880318338786E-2</v>
      </c>
      <c r="I2940" s="90">
        <v>2.6232246493416093E-2</v>
      </c>
      <c r="J2940" s="90">
        <v>2.5863618940690145E-2</v>
      </c>
    </row>
    <row r="2941" spans="3:10" x14ac:dyDescent="0.25">
      <c r="C2941" s="82">
        <v>4.7183965997373541E-3</v>
      </c>
      <c r="D2941" s="89">
        <v>8.2466269213671509E-3</v>
      </c>
      <c r="E2941" s="89">
        <v>1.2122018166679056E-2</v>
      </c>
      <c r="F2941" s="89">
        <v>1.5831932530992559E-2</v>
      </c>
      <c r="G2941" s="90">
        <v>1.9068272454792052E-2</v>
      </c>
      <c r="H2941" s="90">
        <v>2.1592552498677451E-2</v>
      </c>
      <c r="I2941" s="90">
        <v>2.34447286008771E-2</v>
      </c>
      <c r="J2941" s="90">
        <v>2.4602296694783126E-2</v>
      </c>
    </row>
    <row r="2942" spans="3:10" x14ac:dyDescent="0.25">
      <c r="C2942" s="82">
        <v>7.4777521303612303E-3</v>
      </c>
      <c r="D2942" s="89">
        <v>9.7257297896475216E-3</v>
      </c>
      <c r="E2942" s="89">
        <v>1.1555569522832392E-2</v>
      </c>
      <c r="F2942" s="89">
        <v>1.2943991458973661E-2</v>
      </c>
      <c r="G2942" s="90">
        <v>1.3959617484712576E-2</v>
      </c>
      <c r="H2942" s="90">
        <v>1.4617889919607713E-2</v>
      </c>
      <c r="I2942" s="90">
        <v>1.5052476876365198E-2</v>
      </c>
      <c r="J2942" s="90">
        <v>1.5298024776649495E-2</v>
      </c>
    </row>
    <row r="2943" spans="3:10" x14ac:dyDescent="0.25">
      <c r="C2943" s="82">
        <v>7.9610708040376392E-3</v>
      </c>
      <c r="D2943" s="89">
        <v>1.2312963588238253E-2</v>
      </c>
      <c r="E2943" s="89">
        <v>1.6328160091720424E-2</v>
      </c>
      <c r="F2943" s="89">
        <v>1.9650891719412058E-2</v>
      </c>
      <c r="G2943" s="90">
        <v>2.2296270083169322E-2</v>
      </c>
      <c r="H2943" s="90">
        <v>2.4311694847735269E-2</v>
      </c>
      <c r="I2943" s="90">
        <v>2.5957628912989576E-2</v>
      </c>
      <c r="J2943" s="90">
        <v>2.7313785707149915E-2</v>
      </c>
    </row>
    <row r="2944" spans="3:10" x14ac:dyDescent="0.25">
      <c r="C2944" s="82">
        <v>1.1192577108301498E-2</v>
      </c>
      <c r="D2944" s="89">
        <v>1.446075250951886E-2</v>
      </c>
      <c r="E2944" s="89">
        <v>1.7158875110561318E-2</v>
      </c>
      <c r="F2944" s="89">
        <v>1.9361456442425207E-2</v>
      </c>
      <c r="G2944" s="90">
        <v>2.1217382763992827E-2</v>
      </c>
      <c r="H2944" s="90">
        <v>2.273263635497727E-2</v>
      </c>
      <c r="I2944" s="90">
        <v>2.4052926379220702E-2</v>
      </c>
      <c r="J2944" s="90">
        <v>2.5152658821702464E-2</v>
      </c>
    </row>
    <row r="2945" spans="3:10" x14ac:dyDescent="0.25">
      <c r="C2945" s="82">
        <v>4.3729568298501581E-3</v>
      </c>
      <c r="D2945" s="89">
        <v>6.989423897512905E-3</v>
      </c>
      <c r="E2945" s="89">
        <v>9.644526689108826E-3</v>
      </c>
      <c r="F2945" s="89">
        <v>1.2109137863145426E-2</v>
      </c>
      <c r="G2945" s="90">
        <v>1.4329823821716554E-2</v>
      </c>
      <c r="H2945" s="90">
        <v>1.6269649464703193E-2</v>
      </c>
      <c r="I2945" s="90">
        <v>1.8052831370977789E-2</v>
      </c>
      <c r="J2945" s="90">
        <v>1.9713916231228881E-2</v>
      </c>
    </row>
    <row r="2946" spans="3:10" x14ac:dyDescent="0.25">
      <c r="C2946" s="82">
        <v>3.8857562542558154E-3</v>
      </c>
      <c r="D2946" s="89">
        <v>7.3239349513391748E-3</v>
      </c>
      <c r="E2946" s="89">
        <v>1.0926956519562873E-2</v>
      </c>
      <c r="F2946" s="89">
        <v>1.4048031925838233E-2</v>
      </c>
      <c r="G2946" s="90">
        <v>1.6458459076301599E-2</v>
      </c>
      <c r="H2946" s="90">
        <v>1.8107243235560191E-2</v>
      </c>
      <c r="I2946" s="90">
        <v>1.9182706027280963E-2</v>
      </c>
      <c r="J2946" s="90">
        <v>1.977271238313302E-2</v>
      </c>
    </row>
    <row r="2947" spans="3:10" x14ac:dyDescent="0.25">
      <c r="C2947" s="82">
        <v>1.948605945039307E-2</v>
      </c>
      <c r="D2947" s="89">
        <v>2.1418017583720951E-2</v>
      </c>
      <c r="E2947" s="89">
        <v>2.175180707639254E-2</v>
      </c>
      <c r="F2947" s="89">
        <v>2.1201960816795165E-2</v>
      </c>
      <c r="G2947" s="90">
        <v>2.0268057977743711E-2</v>
      </c>
      <c r="H2947" s="90">
        <v>1.910753000720241E-2</v>
      </c>
      <c r="I2947" s="90">
        <v>1.7912765765613344E-2</v>
      </c>
      <c r="J2947" s="90">
        <v>1.6689958730306254E-2</v>
      </c>
    </row>
    <row r="2948" spans="3:10" x14ac:dyDescent="0.25">
      <c r="C2948" s="82">
        <v>1.1056393018636645E-2</v>
      </c>
      <c r="D2948" s="89">
        <v>1.3995044700501445E-2</v>
      </c>
      <c r="E2948" s="89">
        <v>1.6004445464019867E-2</v>
      </c>
      <c r="F2948" s="89">
        <v>1.7245901070741587E-2</v>
      </c>
      <c r="G2948" s="90">
        <v>1.7976000549936696E-2</v>
      </c>
      <c r="H2948" s="90">
        <v>1.830705250584487E-2</v>
      </c>
      <c r="I2948" s="90">
        <v>1.8438595812938156E-2</v>
      </c>
      <c r="J2948" s="90">
        <v>1.8405765364651223E-2</v>
      </c>
    </row>
    <row r="2949" spans="3:10" x14ac:dyDescent="0.25">
      <c r="C2949" s="82">
        <v>1.1319400424855316E-2</v>
      </c>
      <c r="D2949" s="89">
        <v>1.6460945894359397E-2</v>
      </c>
      <c r="E2949" s="89">
        <v>2.0679520138200631E-2</v>
      </c>
      <c r="F2949" s="89">
        <v>2.3723229306853038E-2</v>
      </c>
      <c r="G2949" s="90">
        <v>2.5750693026098455E-2</v>
      </c>
      <c r="H2949" s="90">
        <v>2.6879996834433286E-2</v>
      </c>
      <c r="I2949" s="90">
        <v>2.7416748666676139E-2</v>
      </c>
      <c r="J2949" s="90">
        <v>2.7440034801796534E-2</v>
      </c>
    </row>
    <row r="2950" spans="3:10" x14ac:dyDescent="0.25">
      <c r="C2950" s="82">
        <v>9.7333694834592314E-3</v>
      </c>
      <c r="D2950" s="89">
        <v>1.2658195095780757E-2</v>
      </c>
      <c r="E2950" s="89">
        <v>1.5070304427606547E-2</v>
      </c>
      <c r="F2950" s="89">
        <v>1.7033007458073533E-2</v>
      </c>
      <c r="G2950" s="90">
        <v>1.8698292860525587E-2</v>
      </c>
      <c r="H2950" s="90">
        <v>2.0102639449296481E-2</v>
      </c>
      <c r="I2950" s="90">
        <v>2.1405846410189611E-2</v>
      </c>
      <c r="J2950" s="90">
        <v>2.2610120619491667E-2</v>
      </c>
    </row>
    <row r="2951" spans="3:10" x14ac:dyDescent="0.25">
      <c r="C2951" s="82">
        <v>4.4346873117746604E-3</v>
      </c>
      <c r="D2951" s="89">
        <v>7.5742377887273423E-3</v>
      </c>
      <c r="E2951" s="89">
        <v>1.0741482365676128E-2</v>
      </c>
      <c r="F2951" s="89">
        <v>1.3438615315096511E-2</v>
      </c>
      <c r="G2951" s="90">
        <v>1.5449843513505871E-2</v>
      </c>
      <c r="H2951" s="90">
        <v>1.6679187657777577E-2</v>
      </c>
      <c r="I2951" s="90">
        <v>1.727514402090663E-2</v>
      </c>
      <c r="J2951" s="90">
        <v>1.7334664629942743E-2</v>
      </c>
    </row>
    <row r="2952" spans="3:10" x14ac:dyDescent="0.25">
      <c r="C2952" s="82">
        <v>1.3795704756315436E-2</v>
      </c>
      <c r="D2952" s="89">
        <v>1.5870164887096236E-2</v>
      </c>
      <c r="E2952" s="89">
        <v>1.7266186796437596E-2</v>
      </c>
      <c r="F2952" s="89">
        <v>1.8142664389606714E-2</v>
      </c>
      <c r="G2952" s="90">
        <v>1.8642701198533725E-2</v>
      </c>
      <c r="H2952" s="90">
        <v>1.8767190331326705E-2</v>
      </c>
      <c r="I2952" s="90">
        <v>1.8651897655839557E-2</v>
      </c>
      <c r="J2952" s="90">
        <v>1.8305572857942657E-2</v>
      </c>
    </row>
    <row r="2953" spans="3:10" x14ac:dyDescent="0.25">
      <c r="C2953" s="82">
        <v>3.8517378515046312E-3</v>
      </c>
      <c r="D2953" s="89">
        <v>6.1100030227410939E-3</v>
      </c>
      <c r="E2953" s="89">
        <v>8.3607831113972526E-3</v>
      </c>
      <c r="F2953" s="89">
        <v>1.0363769019502162E-2</v>
      </c>
      <c r="G2953" s="90">
        <v>1.2026396267108688E-2</v>
      </c>
      <c r="H2953" s="90">
        <v>1.3280633076106786E-2</v>
      </c>
      <c r="I2953" s="90">
        <v>1.4207542584283516E-2</v>
      </c>
      <c r="J2953" s="90">
        <v>1.482823955917144E-2</v>
      </c>
    </row>
    <row r="2954" spans="3:10" x14ac:dyDescent="0.25">
      <c r="C2954" s="82">
        <v>8.585145959633991E-3</v>
      </c>
      <c r="D2954" s="89">
        <v>1.34641971015358E-2</v>
      </c>
      <c r="E2954" s="89">
        <v>1.7936536874348298E-2</v>
      </c>
      <c r="F2954" s="89">
        <v>2.1527363369525133E-2</v>
      </c>
      <c r="G2954" s="90">
        <v>2.4206509543060209E-2</v>
      </c>
      <c r="H2954" s="90">
        <v>2.6011871999521961E-2</v>
      </c>
      <c r="I2954" s="90">
        <v>2.7232236594623416E-2</v>
      </c>
      <c r="J2954" s="90">
        <v>2.7973963079947754E-2</v>
      </c>
    </row>
    <row r="2955" spans="3:10" x14ac:dyDescent="0.25">
      <c r="C2955" s="82">
        <v>2.2795789289842855E-2</v>
      </c>
      <c r="D2955" s="89">
        <v>2.9681707645373107E-2</v>
      </c>
      <c r="E2955" s="89">
        <v>3.4596518973768628E-2</v>
      </c>
      <c r="F2955" s="89">
        <v>3.7910217289935925E-2</v>
      </c>
      <c r="G2955" s="90">
        <v>4.0268462068176789E-2</v>
      </c>
      <c r="H2955" s="90">
        <v>4.1970923818902696E-2</v>
      </c>
      <c r="I2955" s="90">
        <v>4.3455408095916984E-2</v>
      </c>
      <c r="J2955" s="90">
        <v>4.4721588473404073E-2</v>
      </c>
    </row>
    <row r="2956" spans="3:10" x14ac:dyDescent="0.25">
      <c r="C2956" s="82">
        <v>4.7247550276528917E-2</v>
      </c>
      <c r="D2956" s="89">
        <v>4.7679670538420364E-2</v>
      </c>
      <c r="E2956" s="89">
        <v>4.7657969390655607E-2</v>
      </c>
      <c r="F2956" s="89">
        <v>4.7654286580041408E-2</v>
      </c>
      <c r="G2956" s="90">
        <v>4.7890593055292495E-2</v>
      </c>
      <c r="H2956" s="90">
        <v>4.8182715022804884E-2</v>
      </c>
      <c r="I2956" s="90">
        <v>4.8687220770759335E-2</v>
      </c>
      <c r="J2956" s="90">
        <v>4.9217222936051831E-2</v>
      </c>
    </row>
    <row r="2957" spans="3:10" x14ac:dyDescent="0.25">
      <c r="C2957" s="82">
        <v>2.2571269928224655E-2</v>
      </c>
      <c r="D2957" s="89">
        <v>2.3248291370797008E-2</v>
      </c>
      <c r="E2957" s="89">
        <v>2.3385474324376227E-2</v>
      </c>
      <c r="F2957" s="89">
        <v>2.3275565498891357E-2</v>
      </c>
      <c r="G2957" s="90">
        <v>2.3087371688777291E-2</v>
      </c>
      <c r="H2957" s="90">
        <v>2.2783496861949543E-2</v>
      </c>
      <c r="I2957" s="90">
        <v>2.2486070801027946E-2</v>
      </c>
      <c r="J2957" s="90">
        <v>2.2156002197292444E-2</v>
      </c>
    </row>
    <row r="2958" spans="3:10" x14ac:dyDescent="0.25">
      <c r="C2958" s="82">
        <v>5.7106218775382208E-3</v>
      </c>
      <c r="D2958" s="89">
        <v>7.9157617197807891E-3</v>
      </c>
      <c r="E2958" s="89">
        <v>9.8748285529774715E-3</v>
      </c>
      <c r="F2958" s="89">
        <v>1.1528695854872425E-2</v>
      </c>
      <c r="G2958" s="90">
        <v>1.2929932592033632E-2</v>
      </c>
      <c r="H2958" s="90">
        <v>1.4096008371939578E-2</v>
      </c>
      <c r="I2958" s="90">
        <v>1.5158377116657488E-2</v>
      </c>
      <c r="J2958" s="90">
        <v>1.6154396733235876E-2</v>
      </c>
    </row>
    <row r="2959" spans="3:10" x14ac:dyDescent="0.25">
      <c r="C2959" s="82">
        <v>1.9918396803864889E-2</v>
      </c>
      <c r="D2959" s="89">
        <v>2.5356340333758432E-2</v>
      </c>
      <c r="E2959" s="89">
        <v>2.9134603483339846E-2</v>
      </c>
      <c r="F2959" s="89">
        <v>3.1608981564615772E-2</v>
      </c>
      <c r="G2959" s="90">
        <v>3.3272514815350929E-2</v>
      </c>
      <c r="H2959" s="90">
        <v>3.430784879193588E-2</v>
      </c>
      <c r="I2959" s="90">
        <v>3.5029863912429043E-2</v>
      </c>
      <c r="J2959" s="90">
        <v>3.5432310955945956E-2</v>
      </c>
    </row>
    <row r="2960" spans="3:10" x14ac:dyDescent="0.25">
      <c r="C2960" s="82">
        <v>2.1860722191511212E-2</v>
      </c>
      <c r="D2960" s="89">
        <v>2.205249501663218E-2</v>
      </c>
      <c r="E2960" s="89">
        <v>2.1566141686141467E-2</v>
      </c>
      <c r="F2960" s="89">
        <v>2.0821136635812233E-2</v>
      </c>
      <c r="G2960" s="90">
        <v>2.0028889119200921E-2</v>
      </c>
      <c r="H2960" s="90">
        <v>1.9166065060509264E-2</v>
      </c>
      <c r="I2960" s="90">
        <v>1.8326983486252418E-2</v>
      </c>
      <c r="J2960" s="90">
        <v>1.7467291136763367E-2</v>
      </c>
    </row>
    <row r="2961" spans="3:10" x14ac:dyDescent="0.25">
      <c r="C2961" s="82">
        <v>1.0221667262214795E-2</v>
      </c>
      <c r="D2961" s="89">
        <v>1.2665238249928483E-2</v>
      </c>
      <c r="E2961" s="89">
        <v>1.4422834703626639E-2</v>
      </c>
      <c r="F2961" s="89">
        <v>1.5609268479866146E-2</v>
      </c>
      <c r="G2961" s="90">
        <v>1.6404615321910614E-2</v>
      </c>
      <c r="H2961" s="90">
        <v>1.6878256847033399E-2</v>
      </c>
      <c r="I2961" s="90">
        <v>1.7204708956444454E-2</v>
      </c>
      <c r="J2961" s="90">
        <v>1.7424521102105156E-2</v>
      </c>
    </row>
    <row r="2962" spans="3:10" x14ac:dyDescent="0.25">
      <c r="C2962" s="82">
        <v>3.5873498275351919E-2</v>
      </c>
      <c r="D2962" s="89">
        <v>3.7726270767669587E-2</v>
      </c>
      <c r="E2962" s="89">
        <v>3.80692257968114E-2</v>
      </c>
      <c r="F2962" s="89">
        <v>3.773603464844353E-2</v>
      </c>
      <c r="G2962" s="90">
        <v>3.7243847253755367E-2</v>
      </c>
      <c r="H2962" s="90">
        <v>3.6652016465277125E-2</v>
      </c>
      <c r="I2962" s="90">
        <v>3.6192630207387687E-2</v>
      </c>
      <c r="J2962" s="90">
        <v>3.5790216121268502E-2</v>
      </c>
    </row>
    <row r="2963" spans="3:10" x14ac:dyDescent="0.25">
      <c r="C2963" s="82">
        <v>7.9430116345916048E-3</v>
      </c>
      <c r="D2963" s="89">
        <v>1.2494889483986161E-2</v>
      </c>
      <c r="E2963" s="89">
        <v>1.6642298168267174E-2</v>
      </c>
      <c r="F2963" s="89">
        <v>1.9959075915792029E-2</v>
      </c>
      <c r="G2963" s="90">
        <v>2.244949929055089E-2</v>
      </c>
      <c r="H2963" s="90">
        <v>2.4172278557346646E-2</v>
      </c>
      <c r="I2963" s="90">
        <v>2.5401029747173426E-2</v>
      </c>
      <c r="J2963" s="90">
        <v>2.6224901356509227E-2</v>
      </c>
    </row>
    <row r="2964" spans="3:10" x14ac:dyDescent="0.25">
      <c r="C2964" s="82">
        <v>7.7519876068577638E-3</v>
      </c>
      <c r="D2964" s="89">
        <v>1.0043806207532533E-2</v>
      </c>
      <c r="E2964" s="89">
        <v>1.2099280238935096E-2</v>
      </c>
      <c r="F2964" s="89">
        <v>1.3921520475640345E-2</v>
      </c>
      <c r="G2964" s="90">
        <v>1.5567143836743623E-2</v>
      </c>
      <c r="H2964" s="90">
        <v>1.7010841492506472E-2</v>
      </c>
      <c r="I2964" s="90">
        <v>1.8350880894901504E-2</v>
      </c>
      <c r="J2964" s="90">
        <v>1.9568786889053953E-2</v>
      </c>
    </row>
    <row r="2965" spans="3:10" x14ac:dyDescent="0.25">
      <c r="C2965" s="82">
        <v>1.9126957408014126E-2</v>
      </c>
      <c r="D2965" s="89">
        <v>2.0759261323311982E-2</v>
      </c>
      <c r="E2965" s="89">
        <v>2.1565989571133107E-2</v>
      </c>
      <c r="F2965" s="89">
        <v>2.1825103940899006E-2</v>
      </c>
      <c r="G2965" s="90">
        <v>2.1744953634403295E-2</v>
      </c>
      <c r="H2965" s="90">
        <v>2.1346375098535608E-2</v>
      </c>
      <c r="I2965" s="90">
        <v>2.079688415758409E-2</v>
      </c>
      <c r="J2965" s="90">
        <v>2.0109004004147838E-2</v>
      </c>
    </row>
    <row r="2966" spans="3:10" x14ac:dyDescent="0.25">
      <c r="C2966" s="82">
        <v>5.970784437178215E-2</v>
      </c>
      <c r="D2966" s="89">
        <v>5.7115014590594433E-2</v>
      </c>
      <c r="E2966" s="89">
        <v>5.3661762273983712E-2</v>
      </c>
      <c r="F2966" s="89">
        <v>5.0441615175353033E-2</v>
      </c>
      <c r="G2966" s="90">
        <v>4.7835258762489008E-2</v>
      </c>
      <c r="H2966" s="90">
        <v>4.5612928641542996E-2</v>
      </c>
      <c r="I2966" s="90">
        <v>4.3830215705230338E-2</v>
      </c>
      <c r="J2966" s="90">
        <v>4.2225567075702714E-2</v>
      </c>
    </row>
    <row r="2967" spans="3:10" x14ac:dyDescent="0.25">
      <c r="C2967" s="82">
        <v>6.7775738321494312E-3</v>
      </c>
      <c r="D2967" s="89">
        <v>1.0847605365377174E-2</v>
      </c>
      <c r="E2967" s="89">
        <v>1.487885635961205E-2</v>
      </c>
      <c r="F2967" s="89">
        <v>1.855792439245604E-2</v>
      </c>
      <c r="G2967" s="90">
        <v>2.1875583818522063E-2</v>
      </c>
      <c r="H2967" s="90">
        <v>2.4827692099437138E-2</v>
      </c>
      <c r="I2967" s="90">
        <v>2.7614177550866023E-2</v>
      </c>
      <c r="J2967" s="90">
        <v>3.0255967171384419E-2</v>
      </c>
    </row>
    <row r="2968" spans="3:10" x14ac:dyDescent="0.25">
      <c r="C2968" s="82">
        <v>4.1264215129587483E-3</v>
      </c>
      <c r="D2968" s="89">
        <v>7.3237986280459974E-3</v>
      </c>
      <c r="E2968" s="89">
        <v>1.068307213173765E-2</v>
      </c>
      <c r="F2968" s="89">
        <v>1.3688267832818794E-2</v>
      </c>
      <c r="G2968" s="90">
        <v>1.6114224092335847E-2</v>
      </c>
      <c r="H2968" s="90">
        <v>1.7856279787409522E-2</v>
      </c>
      <c r="I2968" s="90">
        <v>1.9051415962604214E-2</v>
      </c>
      <c r="J2968" s="90">
        <v>1.9764632686364011E-2</v>
      </c>
    </row>
    <row r="2969" spans="3:10" x14ac:dyDescent="0.25">
      <c r="C2969" s="82">
        <v>4.9248446232012409E-3</v>
      </c>
      <c r="D2969" s="89">
        <v>6.9901345295491036E-3</v>
      </c>
      <c r="E2969" s="89">
        <v>8.9620804262336116E-3</v>
      </c>
      <c r="F2969" s="89">
        <v>1.0748621732963606E-2</v>
      </c>
      <c r="G2969" s="90">
        <v>1.2343952779093673E-2</v>
      </c>
      <c r="H2969" s="90">
        <v>1.371068576956163E-2</v>
      </c>
      <c r="I2969" s="90">
        <v>1.4929807772681405E-2</v>
      </c>
      <c r="J2969" s="90">
        <v>1.6000787197414941E-2</v>
      </c>
    </row>
    <row r="2970" spans="3:10" x14ac:dyDescent="0.25">
      <c r="C2970" s="82">
        <v>2.4161554427120823E-2</v>
      </c>
      <c r="D2970" s="89">
        <v>2.8618202505524798E-2</v>
      </c>
      <c r="E2970" s="89">
        <v>3.2057314629357458E-2</v>
      </c>
      <c r="F2970" s="89">
        <v>3.4830144218301586E-2</v>
      </c>
      <c r="G2970" s="90">
        <v>3.7255957149935549E-2</v>
      </c>
      <c r="H2970" s="90">
        <v>3.9330135477089363E-2</v>
      </c>
      <c r="I2970" s="90">
        <v>4.1258611480441666E-2</v>
      </c>
      <c r="J2970" s="90">
        <v>4.2920911910169689E-2</v>
      </c>
    </row>
    <row r="2971" spans="3:10" x14ac:dyDescent="0.25">
      <c r="C2971" s="82">
        <v>8.9024290818500482E-2</v>
      </c>
      <c r="D2971" s="89">
        <v>8.5060468617432175E-2</v>
      </c>
      <c r="E2971" s="89">
        <v>8.0326155617643849E-2</v>
      </c>
      <c r="F2971" s="89">
        <v>7.6234717371296459E-2</v>
      </c>
      <c r="G2971" s="90">
        <v>7.3208514069632996E-2</v>
      </c>
      <c r="H2971" s="90">
        <v>7.0789080603619395E-2</v>
      </c>
      <c r="I2971" s="90">
        <v>6.8968147811429889E-2</v>
      </c>
      <c r="J2971" s="90">
        <v>6.7242654963823048E-2</v>
      </c>
    </row>
    <row r="2972" spans="3:10" x14ac:dyDescent="0.25">
      <c r="C2972" s="82">
        <v>1.5257524965551397E-2</v>
      </c>
      <c r="D2972" s="89">
        <v>1.8121691806939896E-2</v>
      </c>
      <c r="E2972" s="89">
        <v>2.0107287356825407E-2</v>
      </c>
      <c r="F2972" s="89">
        <v>2.1464692480261571E-2</v>
      </c>
      <c r="G2972" s="90">
        <v>2.2452778075175747E-2</v>
      </c>
      <c r="H2972" s="90">
        <v>2.3139938131199949E-2</v>
      </c>
      <c r="I2972" s="90">
        <v>2.3724390626112399E-2</v>
      </c>
      <c r="J2972" s="90">
        <v>2.4217679465290586E-2</v>
      </c>
    </row>
    <row r="2973" spans="3:10" x14ac:dyDescent="0.25">
      <c r="C2973" s="82">
        <v>2.8632753298307532E-2</v>
      </c>
      <c r="D2973" s="89">
        <v>3.4992544005322271E-2</v>
      </c>
      <c r="E2973" s="89">
        <v>3.8333117911751612E-2</v>
      </c>
      <c r="F2973" s="89">
        <v>3.9556052317875817E-2</v>
      </c>
      <c r="G2973" s="90">
        <v>3.9589048699560592E-2</v>
      </c>
      <c r="H2973" s="90">
        <v>3.8812488086274154E-2</v>
      </c>
      <c r="I2973" s="90">
        <v>3.7658336499966458E-2</v>
      </c>
      <c r="J2973" s="90">
        <v>3.6145929005074323E-2</v>
      </c>
    </row>
    <row r="2974" spans="3:10" x14ac:dyDescent="0.25">
      <c r="C2974" s="82">
        <v>9.0323709514703136E-3</v>
      </c>
      <c r="D2974" s="89">
        <v>1.2132594298114771E-2</v>
      </c>
      <c r="E2974" s="89">
        <v>1.4801235776168794E-2</v>
      </c>
      <c r="F2974" s="89">
        <v>1.7025100464950045E-2</v>
      </c>
      <c r="G2974" s="90">
        <v>1.890475199235472E-2</v>
      </c>
      <c r="H2974" s="90">
        <v>2.0444555299581616E-2</v>
      </c>
      <c r="I2974" s="90">
        <v>2.1785682129827288E-2</v>
      </c>
      <c r="J2974" s="90">
        <v>2.2915461737669212E-2</v>
      </c>
    </row>
    <row r="2975" spans="3:10" x14ac:dyDescent="0.25">
      <c r="C2975" s="82">
        <v>1.0422937642766703E-2</v>
      </c>
      <c r="D2975" s="89">
        <v>1.3834180319033695E-2</v>
      </c>
      <c r="E2975" s="89">
        <v>1.6418921577278117E-2</v>
      </c>
      <c r="F2975" s="89">
        <v>1.818879710549804E-2</v>
      </c>
      <c r="G2975" s="90">
        <v>1.9328114014751568E-2</v>
      </c>
      <c r="H2975" s="90">
        <v>1.9922746966992401E-2</v>
      </c>
      <c r="I2975" s="90">
        <v>2.0182821025921113E-2</v>
      </c>
      <c r="J2975" s="90">
        <v>2.0154015573064878E-2</v>
      </c>
    </row>
    <row r="2976" spans="3:10" x14ac:dyDescent="0.25">
      <c r="C2976" s="82">
        <v>1.8945081165823524E-2</v>
      </c>
      <c r="D2976" s="89">
        <v>2.0489070098234582E-2</v>
      </c>
      <c r="E2976" s="89">
        <v>2.1432251634956798E-2</v>
      </c>
      <c r="F2976" s="89">
        <v>2.2125764888952085E-2</v>
      </c>
      <c r="G2976" s="90">
        <v>2.2800422471212861E-2</v>
      </c>
      <c r="H2976" s="90">
        <v>2.3457456348612151E-2</v>
      </c>
      <c r="I2976" s="90">
        <v>2.422813114080662E-2</v>
      </c>
      <c r="J2976" s="90">
        <v>2.5057186486348897E-2</v>
      </c>
    </row>
    <row r="2977" spans="3:10" x14ac:dyDescent="0.25">
      <c r="C2977" s="82">
        <v>3.7913533716481631E-3</v>
      </c>
      <c r="D2977" s="89">
        <v>6.9574741865900862E-3</v>
      </c>
      <c r="E2977" s="89">
        <v>1.0364687800323612E-2</v>
      </c>
      <c r="F2977" s="89">
        <v>1.3523546898076184E-2</v>
      </c>
      <c r="G2977" s="90">
        <v>1.6260355556809054E-2</v>
      </c>
      <c r="H2977" s="90">
        <v>1.8518208650688199E-2</v>
      </c>
      <c r="I2977" s="90">
        <v>2.0460896796498953E-2</v>
      </c>
      <c r="J2977" s="90">
        <v>2.2150219744483012E-2</v>
      </c>
    </row>
    <row r="2978" spans="3:10" x14ac:dyDescent="0.25">
      <c r="C2978" s="82">
        <v>3.2763429519798305E-2</v>
      </c>
      <c r="D2978" s="89">
        <v>4.2571793255862765E-2</v>
      </c>
      <c r="E2978" s="89">
        <v>4.8413483886327456E-2</v>
      </c>
      <c r="F2978" s="89">
        <v>5.0945504570775693E-2</v>
      </c>
      <c r="G2978" s="90">
        <v>5.1344816673828883E-2</v>
      </c>
      <c r="H2978" s="90">
        <v>5.0272722998285037E-2</v>
      </c>
      <c r="I2978" s="90">
        <v>4.8480860420441738E-2</v>
      </c>
      <c r="J2978" s="90">
        <v>4.6152081024495924E-2</v>
      </c>
    </row>
    <row r="2979" spans="3:10" x14ac:dyDescent="0.25">
      <c r="C2979" s="82">
        <v>1.6329983690544342E-3</v>
      </c>
      <c r="D2979" s="89">
        <v>2.9818702344085301E-3</v>
      </c>
      <c r="E2979" s="89">
        <v>4.5073028129465524E-3</v>
      </c>
      <c r="F2979" s="89">
        <v>6.0103628422333733E-3</v>
      </c>
      <c r="G2979" s="90">
        <v>7.3849605112897782E-3</v>
      </c>
      <c r="H2979" s="90">
        <v>8.5645140754899759E-3</v>
      </c>
      <c r="I2979" s="90">
        <v>9.5960092143332412E-3</v>
      </c>
      <c r="J2979" s="90">
        <v>1.0501096508752913E-2</v>
      </c>
    </row>
    <row r="2980" spans="3:10" x14ac:dyDescent="0.25">
      <c r="C2980" s="82">
        <v>4.1817862451857726E-3</v>
      </c>
      <c r="D2980" s="89">
        <v>7.1933444579012464E-3</v>
      </c>
      <c r="E2980" s="89">
        <v>1.018229953708906E-2</v>
      </c>
      <c r="F2980" s="89">
        <v>1.2736950938603457E-2</v>
      </c>
      <c r="G2980" s="90">
        <v>1.4759237231827255E-2</v>
      </c>
      <c r="H2980" s="90">
        <v>1.6238522609271187E-2</v>
      </c>
      <c r="I2980" s="90">
        <v>1.7341209811541556E-2</v>
      </c>
      <c r="J2980" s="90">
        <v>1.8130599782651548E-2</v>
      </c>
    </row>
    <row r="2981" spans="3:10" x14ac:dyDescent="0.25">
      <c r="C2981" s="82">
        <v>1.6457309369654744E-2</v>
      </c>
      <c r="D2981" s="89">
        <v>1.9011814742786688E-2</v>
      </c>
      <c r="E2981" s="89">
        <v>2.0521988324226276E-2</v>
      </c>
      <c r="F2981" s="89">
        <v>2.1309037089131882E-2</v>
      </c>
      <c r="G2981" s="90">
        <v>2.1672450616973666E-2</v>
      </c>
      <c r="H2981" s="90">
        <v>2.1706073998497943E-2</v>
      </c>
      <c r="I2981" s="90">
        <v>2.1617249272579846E-2</v>
      </c>
      <c r="J2981" s="90">
        <v>2.1430094466841968E-2</v>
      </c>
    </row>
    <row r="2982" spans="3:10" x14ac:dyDescent="0.25">
      <c r="C2982" s="82">
        <v>1.4063749841769954E-2</v>
      </c>
      <c r="D2982" s="89">
        <v>1.7798196535186963E-2</v>
      </c>
      <c r="E2982" s="89">
        <v>2.0665371110589529E-2</v>
      </c>
      <c r="F2982" s="89">
        <v>2.2792642261400622E-2</v>
      </c>
      <c r="G2982" s="90">
        <v>2.4412853426653537E-2</v>
      </c>
      <c r="H2982" s="90">
        <v>2.5599763474058467E-2</v>
      </c>
      <c r="I2982" s="90">
        <v>2.6585505380819937E-2</v>
      </c>
      <c r="J2982" s="90">
        <v>2.7400993562566176E-2</v>
      </c>
    </row>
    <row r="2983" spans="3:10" x14ac:dyDescent="0.25">
      <c r="C2983" s="82">
        <v>2.0157313376598226E-3</v>
      </c>
      <c r="D2983" s="89">
        <v>4.2709359657190108E-3</v>
      </c>
      <c r="E2983" s="89">
        <v>7.1637637239349693E-3</v>
      </c>
      <c r="F2983" s="89">
        <v>1.0285498764405383E-2</v>
      </c>
      <c r="G2983" s="90">
        <v>1.3336980466883848E-2</v>
      </c>
      <c r="H2983" s="90">
        <v>1.610297377970912E-2</v>
      </c>
      <c r="I2983" s="90">
        <v>1.8599716785120138E-2</v>
      </c>
      <c r="J2983" s="90">
        <v>2.0809942641178011E-2</v>
      </c>
    </row>
    <row r="2984" spans="3:10" x14ac:dyDescent="0.25">
      <c r="C2984" s="82">
        <v>2.5884343608774045E-3</v>
      </c>
      <c r="D2984" s="89">
        <v>4.5801068090551176E-3</v>
      </c>
      <c r="E2984" s="89">
        <v>6.8828651928381336E-3</v>
      </c>
      <c r="F2984" s="89">
        <v>9.2585645053850293E-3</v>
      </c>
      <c r="G2984" s="90">
        <v>1.1555435193860316E-2</v>
      </c>
      <c r="H2984" s="90">
        <v>1.3635591636283483E-2</v>
      </c>
      <c r="I2984" s="90">
        <v>1.5514343041676095E-2</v>
      </c>
      <c r="J2984" s="90">
        <v>1.7157781668570678E-2</v>
      </c>
    </row>
    <row r="2985" spans="3:10" x14ac:dyDescent="0.25">
      <c r="C2985" s="82">
        <v>3.4572930030960856E-3</v>
      </c>
      <c r="D2985" s="89">
        <v>5.8544861091416739E-3</v>
      </c>
      <c r="E2985" s="89">
        <v>8.4367694030644171E-3</v>
      </c>
      <c r="F2985" s="89">
        <v>1.0942415745659548E-2</v>
      </c>
      <c r="G2985" s="90">
        <v>1.3267425587829134E-2</v>
      </c>
      <c r="H2985" s="90">
        <v>1.5336828613631819E-2</v>
      </c>
      <c r="I2985" s="90">
        <v>1.7235562797392818E-2</v>
      </c>
      <c r="J2985" s="90">
        <v>1.8966058697820167E-2</v>
      </c>
    </row>
    <row r="2986" spans="3:10" x14ac:dyDescent="0.25">
      <c r="C2986" s="82">
        <v>4.7637811056267512E-3</v>
      </c>
      <c r="D2986" s="89">
        <v>6.6364843546192973E-3</v>
      </c>
      <c r="E2986" s="89">
        <v>8.4088870647405656E-3</v>
      </c>
      <c r="F2986" s="89">
        <v>9.9958791149748101E-3</v>
      </c>
      <c r="G2986" s="90">
        <v>1.1383816186703484E-2</v>
      </c>
      <c r="H2986" s="90">
        <v>1.2530899692950742E-2</v>
      </c>
      <c r="I2986" s="90">
        <v>1.3510643202008487E-2</v>
      </c>
      <c r="J2986" s="90">
        <v>1.4329418255286528E-2</v>
      </c>
    </row>
    <row r="2987" spans="3:10" x14ac:dyDescent="0.25">
      <c r="C2987" s="82">
        <v>6.1605244656722714E-2</v>
      </c>
      <c r="D2987" s="89">
        <v>6.5216450234690568E-2</v>
      </c>
      <c r="E2987" s="89">
        <v>6.4372591956518344E-2</v>
      </c>
      <c r="F2987" s="89">
        <v>6.1522251773306114E-2</v>
      </c>
      <c r="G2987" s="90">
        <v>5.8157233040810982E-2</v>
      </c>
      <c r="H2987" s="90">
        <v>5.4646859734104852E-2</v>
      </c>
      <c r="I2987" s="90">
        <v>5.1411327426504692E-2</v>
      </c>
      <c r="J2987" s="90">
        <v>4.8316361344809745E-2</v>
      </c>
    </row>
    <row r="2988" spans="3:10" x14ac:dyDescent="0.25">
      <c r="C2988" s="82">
        <v>3.0773919516997087E-3</v>
      </c>
      <c r="D2988" s="89">
        <v>5.8912313401374575E-3</v>
      </c>
      <c r="E2988" s="89">
        <v>9.0300547889781892E-3</v>
      </c>
      <c r="F2988" s="89">
        <v>1.1950491650701157E-2</v>
      </c>
      <c r="G2988" s="90">
        <v>1.4366864293318465E-2</v>
      </c>
      <c r="H2988" s="90">
        <v>1.6134248746072302E-2</v>
      </c>
      <c r="I2988" s="90">
        <v>1.7351853581349469E-2</v>
      </c>
      <c r="J2988" s="90">
        <v>1.8069609754295148E-2</v>
      </c>
    </row>
    <row r="2989" spans="3:10" x14ac:dyDescent="0.25">
      <c r="C2989" s="82">
        <v>1.832962643805422E-3</v>
      </c>
      <c r="D2989" s="89">
        <v>3.7523340963349621E-3</v>
      </c>
      <c r="E2989" s="89">
        <v>5.9725292467768037E-3</v>
      </c>
      <c r="F2989" s="89">
        <v>8.0946939378993728E-3</v>
      </c>
      <c r="G2989" s="90">
        <v>9.9227368075478842E-3</v>
      </c>
      <c r="H2989" s="90">
        <v>1.1372424162935359E-2</v>
      </c>
      <c r="I2989" s="90">
        <v>1.2522675048472409E-2</v>
      </c>
      <c r="J2989" s="90">
        <v>1.3403162949537147E-2</v>
      </c>
    </row>
    <row r="2990" spans="3:10" x14ac:dyDescent="0.25">
      <c r="C2990" s="82">
        <v>3.5778393642197176E-2</v>
      </c>
      <c r="D2990" s="89">
        <v>3.5311511144127145E-2</v>
      </c>
      <c r="E2990" s="89">
        <v>3.4119067993374684E-2</v>
      </c>
      <c r="F2990" s="89">
        <v>3.296004895642312E-2</v>
      </c>
      <c r="G2990" s="90">
        <v>3.2153478055470426E-2</v>
      </c>
      <c r="H2990" s="90">
        <v>3.1603906731689849E-2</v>
      </c>
      <c r="I2990" s="90">
        <v>3.139306617191865E-2</v>
      </c>
      <c r="J2990" s="90">
        <v>3.137066425374628E-2</v>
      </c>
    </row>
    <row r="2991" spans="3:10" x14ac:dyDescent="0.25">
      <c r="C2991" s="82">
        <v>5.5181789742379916E-2</v>
      </c>
      <c r="D2991" s="89">
        <v>5.0996202859206897E-2</v>
      </c>
      <c r="E2991" s="89">
        <v>4.6944954646338168E-2</v>
      </c>
      <c r="F2991" s="89">
        <v>4.3619848813877454E-2</v>
      </c>
      <c r="G2991" s="90">
        <v>4.1108686641049337E-2</v>
      </c>
      <c r="H2991" s="90">
        <v>3.9089422241607073E-2</v>
      </c>
      <c r="I2991" s="90">
        <v>3.7557140441877197E-2</v>
      </c>
      <c r="J2991" s="90">
        <v>3.6269889308680157E-2</v>
      </c>
    </row>
    <row r="2992" spans="3:10" x14ac:dyDescent="0.25">
      <c r="C2992" s="82">
        <v>8.6576886879202505E-3</v>
      </c>
      <c r="D2992" s="89">
        <v>1.2749667486144927E-2</v>
      </c>
      <c r="E2992" s="89">
        <v>1.6236566715810412E-2</v>
      </c>
      <c r="F2992" s="89">
        <v>1.8833687311475122E-2</v>
      </c>
      <c r="G2992" s="90">
        <v>2.0584655272359708E-2</v>
      </c>
      <c r="H2992" s="90">
        <v>2.1540933620777455E-2</v>
      </c>
      <c r="I2992" s="90">
        <v>2.1945625481077941E-2</v>
      </c>
      <c r="J2992" s="90">
        <v>2.1890243783788201E-2</v>
      </c>
    </row>
    <row r="2993" spans="3:10" x14ac:dyDescent="0.25">
      <c r="C2993" s="82">
        <v>4.0065742785729469E-2</v>
      </c>
      <c r="D2993" s="89">
        <v>3.6009218989557071E-2</v>
      </c>
      <c r="E2993" s="89">
        <v>3.2710667631852902E-2</v>
      </c>
      <c r="F2993" s="89">
        <v>3.0213751113127064E-2</v>
      </c>
      <c r="G2993" s="90">
        <v>2.8409415932203266E-2</v>
      </c>
      <c r="H2993" s="90">
        <v>2.7009312183139466E-2</v>
      </c>
      <c r="I2993" s="90">
        <v>2.599462528687287E-2</v>
      </c>
      <c r="J2993" s="90">
        <v>2.5206467705503836E-2</v>
      </c>
    </row>
    <row r="2994" spans="3:10" x14ac:dyDescent="0.25">
      <c r="C2994" s="82">
        <v>1.4228722886811502E-2</v>
      </c>
      <c r="D2994" s="89">
        <v>1.9696400218279019E-2</v>
      </c>
      <c r="E2994" s="89">
        <v>2.3913830474227384E-2</v>
      </c>
      <c r="F2994" s="89">
        <v>2.6853851159149292E-2</v>
      </c>
      <c r="G2994" s="90">
        <v>2.8844906763673014E-2</v>
      </c>
      <c r="H2994" s="90">
        <v>3.0074924010565319E-2</v>
      </c>
      <c r="I2994" s="90">
        <v>3.0887228151394747E-2</v>
      </c>
      <c r="J2994" s="90">
        <v>3.1345183384934847E-2</v>
      </c>
    </row>
    <row r="2995" spans="3:10" x14ac:dyDescent="0.25">
      <c r="C2995" s="82">
        <v>1.7754552519105505E-2</v>
      </c>
      <c r="D2995" s="89">
        <v>2.0380989761180739E-2</v>
      </c>
      <c r="E2995" s="89">
        <v>2.2186743676880508E-2</v>
      </c>
      <c r="F2995" s="89">
        <v>2.3412387085626332E-2</v>
      </c>
      <c r="G2995" s="90">
        <v>2.4279358467916817E-2</v>
      </c>
      <c r="H2995" s="90">
        <v>2.4817673611630241E-2</v>
      </c>
      <c r="I2995" s="90">
        <v>2.5217458539473065E-2</v>
      </c>
      <c r="J2995" s="90">
        <v>2.5479875590204652E-2</v>
      </c>
    </row>
    <row r="2996" spans="3:10" x14ac:dyDescent="0.25">
      <c r="C2996" s="82">
        <v>2.2011820643783271E-2</v>
      </c>
      <c r="D2996" s="89">
        <v>2.8840725008170101E-2</v>
      </c>
      <c r="E2996" s="89">
        <v>3.3960991505952332E-2</v>
      </c>
      <c r="F2996" s="89">
        <v>3.7710235969794496E-2</v>
      </c>
      <c r="G2996" s="90">
        <v>4.0666786594769161E-2</v>
      </c>
      <c r="H2996" s="90">
        <v>4.3069438127391571E-2</v>
      </c>
      <c r="I2996" s="90">
        <v>4.5322889925937436E-2</v>
      </c>
      <c r="J2996" s="90">
        <v>4.7413230095888499E-2</v>
      </c>
    </row>
    <row r="2997" spans="3:10" x14ac:dyDescent="0.25">
      <c r="C2997" s="82">
        <v>1.3470879245609739E-2</v>
      </c>
      <c r="D2997" s="89">
        <v>1.6590192197278194E-2</v>
      </c>
      <c r="E2997" s="89">
        <v>1.8523304888906855E-2</v>
      </c>
      <c r="F2997" s="89">
        <v>1.9565584997903215E-2</v>
      </c>
      <c r="G2997" s="90">
        <v>2.0086290576907109E-2</v>
      </c>
      <c r="H2997" s="90">
        <v>2.0259892532765052E-2</v>
      </c>
      <c r="I2997" s="90">
        <v>2.0335890338148661E-2</v>
      </c>
      <c r="J2997" s="90">
        <v>2.0367394391959375E-2</v>
      </c>
    </row>
    <row r="2998" spans="3:10" x14ac:dyDescent="0.25">
      <c r="C2998" s="82">
        <v>6.2854915950634194E-3</v>
      </c>
      <c r="D2998" s="89">
        <v>1.0063322413536028E-2</v>
      </c>
      <c r="E2998" s="89">
        <v>1.3633668505455204E-2</v>
      </c>
      <c r="F2998" s="89">
        <v>1.6596544416597265E-2</v>
      </c>
      <c r="G2998" s="90">
        <v>1.8877735560699285E-2</v>
      </c>
      <c r="H2998" s="90">
        <v>2.0453556132636344E-2</v>
      </c>
      <c r="I2998" s="90">
        <v>2.1506283863383602E-2</v>
      </c>
      <c r="J2998" s="90">
        <v>2.2093344496879799E-2</v>
      </c>
    </row>
    <row r="2999" spans="3:10" x14ac:dyDescent="0.25">
      <c r="C2999" s="82">
        <v>1.0085586648527982E-2</v>
      </c>
      <c r="D2999" s="89">
        <v>1.4940400774399332E-2</v>
      </c>
      <c r="E2999" s="89">
        <v>1.9444414510912673E-2</v>
      </c>
      <c r="F2999" s="89">
        <v>2.3306953358584112E-2</v>
      </c>
      <c r="G2999" s="90">
        <v>2.6539421649032571E-2</v>
      </c>
      <c r="H2999" s="90">
        <v>2.9120674617476531E-2</v>
      </c>
      <c r="I2999" s="90">
        <v>3.1271247422485896E-2</v>
      </c>
      <c r="J2999" s="90">
        <v>3.3011456589951527E-2</v>
      </c>
    </row>
    <row r="3000" spans="3:10" x14ac:dyDescent="0.25">
      <c r="C3000" s="82">
        <v>3.0707269750414309E-2</v>
      </c>
      <c r="D3000" s="89">
        <v>3.3912145248227228E-2</v>
      </c>
      <c r="E3000" s="89">
        <v>3.5099838285274229E-2</v>
      </c>
      <c r="F3000" s="89">
        <v>3.5102892554518199E-2</v>
      </c>
      <c r="G3000" s="90">
        <v>3.4532781096890869E-2</v>
      </c>
      <c r="H3000" s="90">
        <v>3.3551677311100508E-2</v>
      </c>
      <c r="I3000" s="90">
        <v>3.2444085649410252E-2</v>
      </c>
      <c r="J3000" s="90">
        <v>3.1186434623096972E-2</v>
      </c>
    </row>
    <row r="3001" spans="3:10" x14ac:dyDescent="0.25">
      <c r="C3001" s="82">
        <v>2.3548633221547994E-3</v>
      </c>
      <c r="D3001" s="89">
        <v>3.8810849500373421E-3</v>
      </c>
      <c r="E3001" s="89">
        <v>5.454894280416696E-3</v>
      </c>
      <c r="F3001" s="89">
        <v>6.9210220911684805E-3</v>
      </c>
      <c r="G3001" s="90">
        <v>8.237815376508445E-3</v>
      </c>
      <c r="H3001" s="90">
        <v>9.3853524300673511E-3</v>
      </c>
      <c r="I3001" s="90">
        <v>1.044339867293732E-2</v>
      </c>
      <c r="J3001" s="90">
        <v>1.1442964098444183E-2</v>
      </c>
    </row>
    <row r="3002" spans="3:10" x14ac:dyDescent="0.25">
      <c r="C3002" s="82">
        <v>4.1979994413872904E-3</v>
      </c>
      <c r="D3002" s="89">
        <v>6.344381057938716E-3</v>
      </c>
      <c r="E3002" s="89">
        <v>8.4176227199734555E-3</v>
      </c>
      <c r="F3002" s="89">
        <v>1.0252154752923404E-2</v>
      </c>
      <c r="G3002" s="90">
        <v>1.180620886937543E-2</v>
      </c>
      <c r="H3002" s="90">
        <v>1.3035094509532464E-2</v>
      </c>
      <c r="I3002" s="90">
        <v>1.4020899830385552E-2</v>
      </c>
      <c r="J3002" s="90">
        <v>1.477505772465942E-2</v>
      </c>
    </row>
    <row r="3003" spans="3:10" x14ac:dyDescent="0.25">
      <c r="C3003" s="82">
        <v>1.274606955468381E-2</v>
      </c>
      <c r="D3003" s="89">
        <v>1.5634441198077706E-2</v>
      </c>
      <c r="E3003" s="89">
        <v>1.7407289036357965E-2</v>
      </c>
      <c r="F3003" s="89">
        <v>1.8386898684170868E-2</v>
      </c>
      <c r="G3003" s="90">
        <v>1.8932100193564831E-2</v>
      </c>
      <c r="H3003" s="90">
        <v>1.919703814127606E-2</v>
      </c>
      <c r="I3003" s="90">
        <v>1.9399923515969017E-2</v>
      </c>
      <c r="J3003" s="90">
        <v>1.9574797272900419E-2</v>
      </c>
    </row>
    <row r="3004" spans="3:10" x14ac:dyDescent="0.25">
      <c r="C3004" s="82">
        <v>2.476765148288573E-2</v>
      </c>
      <c r="D3004" s="89">
        <v>2.75479474599837E-2</v>
      </c>
      <c r="E3004" s="89">
        <v>2.936763751172309E-2</v>
      </c>
      <c r="F3004" s="89">
        <v>3.0674130600659898E-2</v>
      </c>
      <c r="G3004" s="90">
        <v>3.1791105463930359E-2</v>
      </c>
      <c r="H3004" s="90">
        <v>3.2734127965617262E-2</v>
      </c>
      <c r="I3004" s="90">
        <v>3.3702341556785705E-2</v>
      </c>
      <c r="J3004" s="90">
        <v>3.4637763658676719E-2</v>
      </c>
    </row>
    <row r="3005" spans="3:10" x14ac:dyDescent="0.25">
      <c r="C3005" s="82">
        <v>2.0217340980305948E-2</v>
      </c>
      <c r="D3005" s="89">
        <v>2.4036927287348159E-2</v>
      </c>
      <c r="E3005" s="89">
        <v>2.7471444466659604E-2</v>
      </c>
      <c r="F3005" s="89">
        <v>3.0727105847223744E-2</v>
      </c>
      <c r="G3005" s="90">
        <v>3.4011078665141192E-2</v>
      </c>
      <c r="H3005" s="90">
        <v>3.7297582584028738E-2</v>
      </c>
      <c r="I3005" s="90">
        <v>4.0806670362953483E-2</v>
      </c>
      <c r="J3005" s="90">
        <v>4.4483897355669599E-2</v>
      </c>
    </row>
    <row r="3006" spans="3:10" x14ac:dyDescent="0.25">
      <c r="C3006" s="82">
        <v>6.9477277853290413E-4</v>
      </c>
      <c r="D3006" s="89">
        <v>1.550420457442892E-3</v>
      </c>
      <c r="E3006" s="89">
        <v>2.7109641599347765E-3</v>
      </c>
      <c r="F3006" s="89">
        <v>4.0199879633131541E-3</v>
      </c>
      <c r="G3006" s="90">
        <v>5.3391296311495499E-3</v>
      </c>
      <c r="H3006" s="90">
        <v>6.5560572765398879E-3</v>
      </c>
      <c r="I3006" s="90">
        <v>7.657131833332935E-3</v>
      </c>
      <c r="J3006" s="90">
        <v>8.625685784310503E-3</v>
      </c>
    </row>
    <row r="3007" spans="3:10" x14ac:dyDescent="0.25">
      <c r="C3007" s="82">
        <v>2.7070733531385032E-3</v>
      </c>
      <c r="D3007" s="89">
        <v>4.7808461459046495E-3</v>
      </c>
      <c r="E3007" s="89">
        <v>6.9679411124060585E-3</v>
      </c>
      <c r="F3007" s="89">
        <v>8.9429477868885384E-3</v>
      </c>
      <c r="G3007" s="90">
        <v>1.0560734095232721E-2</v>
      </c>
      <c r="H3007" s="90">
        <v>1.1748330949545206E-2</v>
      </c>
      <c r="I3007" s="90">
        <v>1.2588537399213808E-2</v>
      </c>
      <c r="J3007" s="90">
        <v>1.3116124622651756E-2</v>
      </c>
    </row>
    <row r="3008" spans="3:10" x14ac:dyDescent="0.25">
      <c r="C3008" s="82">
        <v>3.2741561984525763E-3</v>
      </c>
      <c r="D3008" s="89">
        <v>5.8126363433146809E-3</v>
      </c>
      <c r="E3008" s="89">
        <v>8.477979830412246E-3</v>
      </c>
      <c r="F3008" s="89">
        <v>1.0875097836699156E-2</v>
      </c>
      <c r="G3008" s="90">
        <v>1.284464133128886E-2</v>
      </c>
      <c r="H3008" s="90">
        <v>1.4317519272684417E-2</v>
      </c>
      <c r="I3008" s="90">
        <v>1.540750271092545E-2</v>
      </c>
      <c r="J3008" s="90">
        <v>1.6160948574833564E-2</v>
      </c>
    </row>
    <row r="3009" spans="3:10" x14ac:dyDescent="0.25">
      <c r="C3009" s="82">
        <v>2.5153850719366773E-3</v>
      </c>
      <c r="D3009" s="89">
        <v>4.4842188419927488E-3</v>
      </c>
      <c r="E3009" s="89">
        <v>6.6995511467820984E-3</v>
      </c>
      <c r="F3009" s="89">
        <v>8.8705542514260407E-3</v>
      </c>
      <c r="G3009" s="90">
        <v>1.0818431190046893E-2</v>
      </c>
      <c r="H3009" s="90">
        <v>1.2411031377967242E-2</v>
      </c>
      <c r="I3009" s="90">
        <v>1.3682871029683045E-2</v>
      </c>
      <c r="J3009" s="90">
        <v>1.4636215075752319E-2</v>
      </c>
    </row>
    <row r="3010" spans="3:10" x14ac:dyDescent="0.25">
      <c r="C3010" s="82">
        <v>3.2075255244607533E-2</v>
      </c>
      <c r="D3010" s="89">
        <v>3.205351533305089E-2</v>
      </c>
      <c r="E3010" s="89">
        <v>3.1747247185398925E-2</v>
      </c>
      <c r="F3010" s="89">
        <v>3.1541842162710006E-2</v>
      </c>
      <c r="G3010" s="90">
        <v>3.1603460367336141E-2</v>
      </c>
      <c r="H3010" s="90">
        <v>3.1801503904619929E-2</v>
      </c>
      <c r="I3010" s="90">
        <v>3.2221050533091634E-2</v>
      </c>
      <c r="J3010" s="90">
        <v>3.2723608898715395E-2</v>
      </c>
    </row>
    <row r="3011" spans="3:10" x14ac:dyDescent="0.25">
      <c r="C3011" s="82">
        <v>4.3488435877480171E-2</v>
      </c>
      <c r="D3011" s="89">
        <v>4.3660080321261292E-2</v>
      </c>
      <c r="E3011" s="89">
        <v>4.2421441404724106E-2</v>
      </c>
      <c r="F3011" s="89">
        <v>4.0756068301412762E-2</v>
      </c>
      <c r="G3011" s="90">
        <v>3.9162421853853289E-2</v>
      </c>
      <c r="H3011" s="90">
        <v>3.7622757627349582E-2</v>
      </c>
      <c r="I3011" s="90">
        <v>3.6307827813939687E-2</v>
      </c>
      <c r="J3011" s="90">
        <v>3.5084619521692027E-2</v>
      </c>
    </row>
    <row r="3012" spans="3:10" x14ac:dyDescent="0.25">
      <c r="C3012" s="82">
        <v>4.0315820852506568E-2</v>
      </c>
      <c r="D3012" s="89">
        <v>4.2942991334730077E-2</v>
      </c>
      <c r="E3012" s="89">
        <v>4.3829081465108846E-2</v>
      </c>
      <c r="F3012" s="89">
        <v>4.3814721972844181E-2</v>
      </c>
      <c r="G3012" s="90">
        <v>4.3481705832951807E-2</v>
      </c>
      <c r="H3012" s="90">
        <v>4.2939046067982475E-2</v>
      </c>
      <c r="I3012" s="90">
        <v>4.2517881741460407E-2</v>
      </c>
      <c r="J3012" s="90">
        <v>4.2186593410682614E-2</v>
      </c>
    </row>
    <row r="3013" spans="3:10" x14ac:dyDescent="0.25">
      <c r="C3013" s="82">
        <v>1.3055965725933847E-2</v>
      </c>
      <c r="D3013" s="89">
        <v>1.9487629802747583E-2</v>
      </c>
      <c r="E3013" s="89">
        <v>2.5300207714499302E-2</v>
      </c>
      <c r="F3013" s="89">
        <v>3.02029345877695E-2</v>
      </c>
      <c r="G3013" s="90">
        <v>3.4361237153209198E-2</v>
      </c>
      <c r="H3013" s="90">
        <v>3.7872791402832194E-2</v>
      </c>
      <c r="I3013" s="90">
        <v>4.109378221860964E-2</v>
      </c>
      <c r="J3013" s="90">
        <v>4.4068040326092475E-2</v>
      </c>
    </row>
    <row r="3014" spans="3:10" x14ac:dyDescent="0.25">
      <c r="C3014" s="82">
        <v>1.0877741209031142E-3</v>
      </c>
      <c r="D3014" s="89">
        <v>2.2372373111315819E-3</v>
      </c>
      <c r="E3014" s="89">
        <v>3.6653731971191678E-3</v>
      </c>
      <c r="F3014" s="89">
        <v>5.1458956687081532E-3</v>
      </c>
      <c r="G3014" s="90">
        <v>6.50813185184476E-3</v>
      </c>
      <c r="H3014" s="90">
        <v>7.6284862283385931E-3</v>
      </c>
      <c r="I3014" s="90">
        <v>8.5069671366346852E-3</v>
      </c>
      <c r="J3014" s="90">
        <v>9.1413982145583522E-3</v>
      </c>
    </row>
    <row r="3015" spans="3:10" x14ac:dyDescent="0.25">
      <c r="C3015" s="82">
        <v>4.8290505045653222E-2</v>
      </c>
      <c r="D3015" s="89">
        <v>4.9875822652882783E-2</v>
      </c>
      <c r="E3015" s="89">
        <v>4.8998051870552541E-2</v>
      </c>
      <c r="F3015" s="89">
        <v>4.7145265476354933E-2</v>
      </c>
      <c r="G3015" s="90">
        <v>4.517918832255402E-2</v>
      </c>
      <c r="H3015" s="90">
        <v>4.3249142493522998E-2</v>
      </c>
      <c r="I3015" s="90">
        <v>4.1641346340477302E-2</v>
      </c>
      <c r="J3015" s="90">
        <v>4.0248272472683276E-2</v>
      </c>
    </row>
    <row r="3016" spans="3:10" x14ac:dyDescent="0.25">
      <c r="C3016" s="82">
        <v>6.4039802341222885E-3</v>
      </c>
      <c r="D3016" s="89">
        <v>9.0674401887949497E-3</v>
      </c>
      <c r="E3016" s="89">
        <v>1.1468730479142758E-2</v>
      </c>
      <c r="F3016" s="89">
        <v>1.3506639098331656E-2</v>
      </c>
      <c r="G3016" s="90">
        <v>1.5214528376418464E-2</v>
      </c>
      <c r="H3016" s="90">
        <v>1.6583413449134821E-2</v>
      </c>
      <c r="I3016" s="90">
        <v>1.7736409614005615E-2</v>
      </c>
      <c r="J3016" s="90">
        <v>1.8685790173764052E-2</v>
      </c>
    </row>
    <row r="3017" spans="3:10" x14ac:dyDescent="0.25">
      <c r="C3017" s="82">
        <v>4.9794942466454287E-2</v>
      </c>
      <c r="D3017" s="89">
        <v>5.1091520599069282E-2</v>
      </c>
      <c r="E3017" s="89">
        <v>5.0538178919792558E-2</v>
      </c>
      <c r="F3017" s="89">
        <v>4.9345116204347221E-2</v>
      </c>
      <c r="G3017" s="90">
        <v>4.8117709390874022E-2</v>
      </c>
      <c r="H3017" s="90">
        <v>4.6801530580356111E-2</v>
      </c>
      <c r="I3017" s="90">
        <v>4.5562055289282269E-2</v>
      </c>
      <c r="J3017" s="90">
        <v>4.4194444789362845E-2</v>
      </c>
    </row>
    <row r="3018" spans="3:10" x14ac:dyDescent="0.25">
      <c r="C3018" s="82">
        <v>2.3164160654028433E-3</v>
      </c>
      <c r="D3018" s="89">
        <v>4.6705988759168328E-3</v>
      </c>
      <c r="E3018" s="89">
        <v>7.3938310186399021E-3</v>
      </c>
      <c r="F3018" s="89">
        <v>1.0005009862135171E-2</v>
      </c>
      <c r="G3018" s="90">
        <v>1.22540694547753E-2</v>
      </c>
      <c r="H3018" s="90">
        <v>1.4026341505436826E-2</v>
      </c>
      <c r="I3018" s="90">
        <v>1.5417937117170559E-2</v>
      </c>
      <c r="J3018" s="90">
        <v>1.6475181012803569E-2</v>
      </c>
    </row>
    <row r="3019" spans="3:10" x14ac:dyDescent="0.25">
      <c r="C3019" s="82">
        <v>7.1722885085360845E-3</v>
      </c>
      <c r="D3019" s="89">
        <v>1.0295023765021718E-2</v>
      </c>
      <c r="E3019" s="89">
        <v>1.308489903179208E-2</v>
      </c>
      <c r="F3019" s="89">
        <v>1.5403101374242526E-2</v>
      </c>
      <c r="G3019" s="90">
        <v>1.7280379557691208E-2</v>
      </c>
      <c r="H3019" s="90">
        <v>1.8700717718764026E-2</v>
      </c>
      <c r="I3019" s="90">
        <v>1.9794424912108522E-2</v>
      </c>
      <c r="J3019" s="90">
        <v>2.0564754724825749E-2</v>
      </c>
    </row>
    <row r="3020" spans="3:10" x14ac:dyDescent="0.25">
      <c r="C3020" s="82">
        <v>6.9325418568874269E-3</v>
      </c>
      <c r="D3020" s="89">
        <v>8.6798064190646961E-3</v>
      </c>
      <c r="E3020" s="89">
        <v>1.024862461576318E-2</v>
      </c>
      <c r="F3020" s="89">
        <v>1.1631492418326143E-2</v>
      </c>
      <c r="G3020" s="90">
        <v>1.2847324925708758E-2</v>
      </c>
      <c r="H3020" s="90">
        <v>1.3850612114943052E-2</v>
      </c>
      <c r="I3020" s="90">
        <v>1.4710145190910653E-2</v>
      </c>
      <c r="J3020" s="90">
        <v>1.541331695177822E-2</v>
      </c>
    </row>
    <row r="3021" spans="3:10" x14ac:dyDescent="0.25">
      <c r="C3021" s="82">
        <v>1.1899007904885121E-3</v>
      </c>
      <c r="D3021" s="89">
        <v>2.5646142994941012E-3</v>
      </c>
      <c r="E3021" s="89">
        <v>4.3710075487776159E-3</v>
      </c>
      <c r="F3021" s="89">
        <v>6.337744925360842E-3</v>
      </c>
      <c r="G3021" s="90">
        <v>8.2244304975532864E-3</v>
      </c>
      <c r="H3021" s="90">
        <v>9.8367434426558549E-3</v>
      </c>
      <c r="I3021" s="90">
        <v>1.1141462772704912E-2</v>
      </c>
      <c r="J3021" s="90">
        <v>1.2112223527667755E-2</v>
      </c>
    </row>
    <row r="3022" spans="3:10" x14ac:dyDescent="0.25">
      <c r="C3022" s="82">
        <v>1.2385745832282358E-2</v>
      </c>
      <c r="D3022" s="89">
        <v>1.4337973558219539E-2</v>
      </c>
      <c r="E3022" s="89">
        <v>1.5639453344457252E-2</v>
      </c>
      <c r="F3022" s="89">
        <v>1.6508050457653613E-2</v>
      </c>
      <c r="G3022" s="90">
        <v>1.713654210630285E-2</v>
      </c>
      <c r="H3022" s="90">
        <v>1.7562702696783367E-2</v>
      </c>
      <c r="I3022" s="90">
        <v>1.7924594603580642E-2</v>
      </c>
      <c r="J3022" s="90">
        <v>1.8223002788689512E-2</v>
      </c>
    </row>
    <row r="3023" spans="3:10" x14ac:dyDescent="0.25">
      <c r="C3023" s="82">
        <v>1.596392596290766E-2</v>
      </c>
      <c r="D3023" s="89">
        <v>2.0974778592394286E-2</v>
      </c>
      <c r="E3023" s="89">
        <v>2.4868002884574962E-2</v>
      </c>
      <c r="F3023" s="89">
        <v>2.7765202113200781E-2</v>
      </c>
      <c r="G3023" s="90">
        <v>2.9977817576764512E-2</v>
      </c>
      <c r="H3023" s="90">
        <v>3.161353358270047E-2</v>
      </c>
      <c r="I3023" s="90">
        <v>3.294316772513247E-2</v>
      </c>
      <c r="J3023" s="90">
        <v>3.3959780598414896E-2</v>
      </c>
    </row>
    <row r="3024" spans="3:10" x14ac:dyDescent="0.25">
      <c r="C3024" s="82">
        <v>1.2019464192341619E-2</v>
      </c>
      <c r="D3024" s="89">
        <v>1.6629066546986374E-2</v>
      </c>
      <c r="E3024" s="89">
        <v>2.0622013671858775E-2</v>
      </c>
      <c r="F3024" s="89">
        <v>2.3918162562024444E-2</v>
      </c>
      <c r="G3024" s="90">
        <v>2.665614900939604E-2</v>
      </c>
      <c r="H3024" s="90">
        <v>2.8859221081001987E-2</v>
      </c>
      <c r="I3024" s="90">
        <v>3.0740476992084063E-2</v>
      </c>
      <c r="J3024" s="90">
        <v>3.2284730681374385E-2</v>
      </c>
    </row>
    <row r="3025" spans="3:10" x14ac:dyDescent="0.25">
      <c r="C3025" s="82">
        <v>1.9697888143861825E-2</v>
      </c>
      <c r="D3025" s="89">
        <v>2.4184516164898428E-2</v>
      </c>
      <c r="E3025" s="89">
        <v>2.741335617970243E-2</v>
      </c>
      <c r="F3025" s="89">
        <v>2.9639026503617605E-2</v>
      </c>
      <c r="G3025" s="90">
        <v>3.1209378542831005E-2</v>
      </c>
      <c r="H3025" s="90">
        <v>3.2241560283953398E-2</v>
      </c>
      <c r="I3025" s="90">
        <v>3.3034628589207068E-2</v>
      </c>
      <c r="J3025" s="90">
        <v>3.3612690732711524E-2</v>
      </c>
    </row>
    <row r="3026" spans="3:10" x14ac:dyDescent="0.25">
      <c r="C3026" s="82">
        <v>1.4285287459663683E-2</v>
      </c>
      <c r="D3026" s="89">
        <v>1.9404064874565481E-2</v>
      </c>
      <c r="E3026" s="89">
        <v>2.3574783383328399E-2</v>
      </c>
      <c r="F3026" s="89">
        <v>2.6751494610858961E-2</v>
      </c>
      <c r="G3026" s="90">
        <v>2.9157754071837228E-2</v>
      </c>
      <c r="H3026" s="90">
        <v>3.0891442525466543E-2</v>
      </c>
      <c r="I3026" s="90">
        <v>3.2250125264314124E-2</v>
      </c>
      <c r="J3026" s="90">
        <v>3.3277575907852568E-2</v>
      </c>
    </row>
    <row r="3027" spans="3:10" x14ac:dyDescent="0.25">
      <c r="C3027" s="82">
        <v>1.4027451993697508E-2</v>
      </c>
      <c r="D3027" s="89">
        <v>1.5746193860019554E-2</v>
      </c>
      <c r="E3027" s="89">
        <v>1.6894265217404211E-2</v>
      </c>
      <c r="F3027" s="89">
        <v>1.7656175912256836E-2</v>
      </c>
      <c r="G3027" s="90">
        <v>1.8174386059120095E-2</v>
      </c>
      <c r="H3027" s="90">
        <v>1.8440761774955006E-2</v>
      </c>
      <c r="I3027" s="90">
        <v>1.8572119248180613E-2</v>
      </c>
      <c r="J3027" s="90">
        <v>1.8555608419517203E-2</v>
      </c>
    </row>
    <row r="3028" spans="3:10" x14ac:dyDescent="0.25">
      <c r="C3028" s="82">
        <v>7.013761124388615E-2</v>
      </c>
      <c r="D3028" s="89">
        <v>6.6108346945431731E-2</v>
      </c>
      <c r="E3028" s="89">
        <v>6.1784656382614912E-2</v>
      </c>
      <c r="F3028" s="89">
        <v>5.8193445391934669E-2</v>
      </c>
      <c r="G3028" s="90">
        <v>5.5584086377713213E-2</v>
      </c>
      <c r="H3028" s="90">
        <v>5.3588037010989589E-2</v>
      </c>
      <c r="I3028" s="90">
        <v>5.2217514718589063E-2</v>
      </c>
      <c r="J3028" s="90">
        <v>5.1122793549183781E-2</v>
      </c>
    </row>
    <row r="3029" spans="3:10" x14ac:dyDescent="0.25">
      <c r="C3029" s="82">
        <v>4.7428470441936044E-2</v>
      </c>
      <c r="D3029" s="89">
        <v>4.7334347854543969E-2</v>
      </c>
      <c r="E3029" s="89">
        <v>4.5604353293634513E-2</v>
      </c>
      <c r="F3029" s="89">
        <v>4.3470654605299683E-2</v>
      </c>
      <c r="G3029" s="90">
        <v>4.1515095513170674E-2</v>
      </c>
      <c r="H3029" s="90">
        <v>3.9701706785887921E-2</v>
      </c>
      <c r="I3029" s="90">
        <v>3.8172695228112369E-2</v>
      </c>
      <c r="J3029" s="90">
        <v>3.6751675582428485E-2</v>
      </c>
    </row>
    <row r="3030" spans="3:10" x14ac:dyDescent="0.25">
      <c r="C3030" s="82">
        <v>2.3173630380636757E-3</v>
      </c>
      <c r="D3030" s="89">
        <v>4.1832904320765604E-3</v>
      </c>
      <c r="E3030" s="89">
        <v>6.1996877791979273E-3</v>
      </c>
      <c r="F3030" s="89">
        <v>8.0827691363029412E-3</v>
      </c>
      <c r="G3030" s="90">
        <v>9.7086137066072567E-3</v>
      </c>
      <c r="H3030" s="90">
        <v>1.1012780295479519E-2</v>
      </c>
      <c r="I3030" s="90">
        <v>1.2068654879870784E-2</v>
      </c>
      <c r="J3030" s="90">
        <v>1.2901657803220447E-2</v>
      </c>
    </row>
    <row r="3031" spans="3:10" x14ac:dyDescent="0.25">
      <c r="C3031" s="82">
        <v>2.5609851873736746E-2</v>
      </c>
      <c r="D3031" s="89">
        <v>2.9475266403065855E-2</v>
      </c>
      <c r="E3031" s="89">
        <v>3.1973653114038984E-2</v>
      </c>
      <c r="F3031" s="89">
        <v>3.3653245491267837E-2</v>
      </c>
      <c r="G3031" s="90">
        <v>3.4949550931917234E-2</v>
      </c>
      <c r="H3031" s="90">
        <v>3.5922710016314308E-2</v>
      </c>
      <c r="I3031" s="90">
        <v>3.6790291747481767E-2</v>
      </c>
      <c r="J3031" s="90">
        <v>3.7453000882691087E-2</v>
      </c>
    </row>
    <row r="3032" spans="3:10" x14ac:dyDescent="0.25">
      <c r="C3032" s="82">
        <v>1.0459095732586824E-2</v>
      </c>
      <c r="D3032" s="89">
        <v>1.1581871586556844E-2</v>
      </c>
      <c r="E3032" s="89">
        <v>1.2678981248565929E-2</v>
      </c>
      <c r="F3032" s="89">
        <v>1.3815477381109267E-2</v>
      </c>
      <c r="G3032" s="90">
        <v>1.5044890588755125E-2</v>
      </c>
      <c r="H3032" s="90">
        <v>1.6326935715995604E-2</v>
      </c>
      <c r="I3032" s="90">
        <v>1.7745436497180984E-2</v>
      </c>
      <c r="J3032" s="90">
        <v>1.9279269113391957E-2</v>
      </c>
    </row>
    <row r="3033" spans="3:10" x14ac:dyDescent="0.25">
      <c r="C3033" s="82">
        <v>3.5391652748313983E-2</v>
      </c>
      <c r="D3033" s="89">
        <v>4.2762320744110585E-2</v>
      </c>
      <c r="E3033" s="89">
        <v>4.7426595376488342E-2</v>
      </c>
      <c r="F3033" s="89">
        <v>5.0165984076675066E-2</v>
      </c>
      <c r="G3033" s="90">
        <v>5.177275089711654E-2</v>
      </c>
      <c r="H3033" s="90">
        <v>5.2487046096498464E-2</v>
      </c>
      <c r="I3033" s="90">
        <v>5.2745778137355107E-2</v>
      </c>
      <c r="J3033" s="90">
        <v>5.2495033290769884E-2</v>
      </c>
    </row>
    <row r="3034" spans="3:10" x14ac:dyDescent="0.25">
      <c r="C3034" s="82">
        <v>1.2421223656215387E-3</v>
      </c>
      <c r="D3034" s="89">
        <v>2.6238381959633769E-3</v>
      </c>
      <c r="E3034" s="89">
        <v>4.3652440634069836E-3</v>
      </c>
      <c r="F3034" s="89">
        <v>6.1813092203869043E-3</v>
      </c>
      <c r="G3034" s="90">
        <v>7.8541084411943018E-3</v>
      </c>
      <c r="H3034" s="90">
        <v>9.2276328218428797E-3</v>
      </c>
      <c r="I3034" s="90">
        <v>1.029907063960335E-2</v>
      </c>
      <c r="J3034" s="90">
        <v>1.1065264729145825E-2</v>
      </c>
    </row>
    <row r="3035" spans="3:10" x14ac:dyDescent="0.25">
      <c r="C3035" s="82">
        <v>4.1606194033906186E-3</v>
      </c>
      <c r="D3035" s="89">
        <v>6.9797576707642008E-3</v>
      </c>
      <c r="E3035" s="89">
        <v>9.9001246694053156E-3</v>
      </c>
      <c r="F3035" s="89">
        <v>1.2573311305179347E-2</v>
      </c>
      <c r="G3035" s="90">
        <v>1.484328384992308E-2</v>
      </c>
      <c r="H3035" s="90">
        <v>1.6589867649597731E-2</v>
      </c>
      <c r="I3035" s="90">
        <v>1.7875962837429354E-2</v>
      </c>
      <c r="J3035" s="90">
        <v>1.8689171261092544E-2</v>
      </c>
    </row>
    <row r="3036" spans="3:10" x14ac:dyDescent="0.25">
      <c r="C3036" s="82">
        <v>1.7153151840681603E-2</v>
      </c>
      <c r="D3036" s="89">
        <v>1.879512073674143E-2</v>
      </c>
      <c r="E3036" s="89">
        <v>1.9430660978957279E-2</v>
      </c>
      <c r="F3036" s="89">
        <v>1.9550330366782148E-2</v>
      </c>
      <c r="G3036" s="90">
        <v>1.9493985661541341E-2</v>
      </c>
      <c r="H3036" s="90">
        <v>1.9342773306463616E-2</v>
      </c>
      <c r="I3036" s="90">
        <v>1.9250099490524846E-2</v>
      </c>
      <c r="J3036" s="90">
        <v>1.9197635069680516E-2</v>
      </c>
    </row>
    <row r="3037" spans="3:10" x14ac:dyDescent="0.25">
      <c r="C3037" s="82">
        <v>6.5649891091028893E-3</v>
      </c>
      <c r="D3037" s="89">
        <v>9.462543851216797E-3</v>
      </c>
      <c r="E3037" s="89">
        <v>1.1850310104974024E-2</v>
      </c>
      <c r="F3037" s="89">
        <v>1.3649220305849284E-2</v>
      </c>
      <c r="G3037" s="90">
        <v>1.4990607161954833E-2</v>
      </c>
      <c r="H3037" s="90">
        <v>1.5956543031969722E-2</v>
      </c>
      <c r="I3037" s="90">
        <v>1.6723756049095533E-2</v>
      </c>
      <c r="J3037" s="90">
        <v>1.7328616449157324E-2</v>
      </c>
    </row>
    <row r="3038" spans="3:10" x14ac:dyDescent="0.25">
      <c r="C3038" s="82">
        <v>8.0965366380901724E-3</v>
      </c>
      <c r="D3038" s="89">
        <v>1.2843996037237067E-2</v>
      </c>
      <c r="E3038" s="89">
        <v>1.7467333841970575E-2</v>
      </c>
      <c r="F3038" s="89">
        <v>2.147566055915414E-2</v>
      </c>
      <c r="G3038" s="90">
        <v>2.4732841144968074E-2</v>
      </c>
      <c r="H3038" s="90">
        <v>2.7157865845069296E-2</v>
      </c>
      <c r="I3038" s="90">
        <v>2.8953723968324484E-2</v>
      </c>
      <c r="J3038" s="90">
        <v>3.0170833273220701E-2</v>
      </c>
    </row>
    <row r="3039" spans="3:10" x14ac:dyDescent="0.25">
      <c r="C3039" s="82">
        <v>3.337944760928089E-3</v>
      </c>
      <c r="D3039" s="89">
        <v>5.8818381507270553E-3</v>
      </c>
      <c r="E3039" s="89">
        <v>8.6822719901635155E-3</v>
      </c>
      <c r="F3039" s="89">
        <v>1.1407630207981974E-2</v>
      </c>
      <c r="G3039" s="90">
        <v>1.3891979440667274E-2</v>
      </c>
      <c r="H3039" s="90">
        <v>1.601076478851848E-2</v>
      </c>
      <c r="I3039" s="90">
        <v>1.7819951143505233E-2</v>
      </c>
      <c r="J3039" s="90">
        <v>1.9304423389986912E-2</v>
      </c>
    </row>
    <row r="3040" spans="3:10" x14ac:dyDescent="0.25">
      <c r="C3040" s="82">
        <v>4.5058586650277843E-3</v>
      </c>
      <c r="D3040" s="89">
        <v>7.4101058801363901E-3</v>
      </c>
      <c r="E3040" s="89">
        <v>1.0536021027440371E-2</v>
      </c>
      <c r="F3040" s="89">
        <v>1.3634098210929257E-2</v>
      </c>
      <c r="G3040" s="90">
        <v>1.6630979012001706E-2</v>
      </c>
      <c r="H3040" s="90">
        <v>1.9473066814367685E-2</v>
      </c>
      <c r="I3040" s="90">
        <v>2.230455140555267E-2</v>
      </c>
      <c r="J3040" s="90">
        <v>2.5171370093246652E-2</v>
      </c>
    </row>
    <row r="3041" spans="3:10" x14ac:dyDescent="0.25">
      <c r="C3041" s="82">
        <v>1.7247397210081339E-2</v>
      </c>
      <c r="D3041" s="89">
        <v>2.1483604836315184E-2</v>
      </c>
      <c r="E3041" s="89">
        <v>2.4614044710668925E-2</v>
      </c>
      <c r="F3041" s="89">
        <v>2.687383027696863E-2</v>
      </c>
      <c r="G3041" s="90">
        <v>2.8573863305276156E-2</v>
      </c>
      <c r="H3041" s="90">
        <v>2.979375835331962E-2</v>
      </c>
      <c r="I3041" s="90">
        <v>3.0767754570143226E-2</v>
      </c>
      <c r="J3041" s="90">
        <v>3.1477464903383851E-2</v>
      </c>
    </row>
    <row r="3042" spans="3:10" x14ac:dyDescent="0.25">
      <c r="C3042" s="82">
        <v>2.9174938275850124E-3</v>
      </c>
      <c r="D3042" s="89">
        <v>4.6993489722568817E-3</v>
      </c>
      <c r="E3042" s="89">
        <v>6.5128999442576442E-3</v>
      </c>
      <c r="F3042" s="89">
        <v>8.193480689630812E-3</v>
      </c>
      <c r="G3042" s="90">
        <v>9.6903732904290718E-3</v>
      </c>
      <c r="H3042" s="90">
        <v>1.095866779679416E-2</v>
      </c>
      <c r="I3042" s="90">
        <v>1.2058919758697955E-2</v>
      </c>
      <c r="J3042" s="90">
        <v>1.2990643365068767E-2</v>
      </c>
    </row>
    <row r="3043" spans="3:10" x14ac:dyDescent="0.25">
      <c r="C3043" s="82">
        <v>2.0718568607170943E-3</v>
      </c>
      <c r="D3043" s="89">
        <v>3.6372573507187423E-3</v>
      </c>
      <c r="E3043" s="89">
        <v>5.4124752488852032E-3</v>
      </c>
      <c r="F3043" s="89">
        <v>7.2234854005711214E-3</v>
      </c>
      <c r="G3043" s="90">
        <v>8.9954675935544313E-3</v>
      </c>
      <c r="H3043" s="90">
        <v>1.0684540239904318E-2</v>
      </c>
      <c r="I3043" s="90">
        <v>1.2373045929235641E-2</v>
      </c>
      <c r="J3043" s="90">
        <v>1.4102274684093414E-2</v>
      </c>
    </row>
    <row r="3044" spans="3:10" x14ac:dyDescent="0.25">
      <c r="C3044" s="82">
        <v>4.5822088402587023E-2</v>
      </c>
      <c r="D3044" s="89">
        <v>5.0388330034175387E-2</v>
      </c>
      <c r="E3044" s="89">
        <v>5.2224638686840123E-2</v>
      </c>
      <c r="F3044" s="89">
        <v>5.2708803405724133E-2</v>
      </c>
      <c r="G3044" s="90">
        <v>5.2789988525972317E-2</v>
      </c>
      <c r="H3044" s="90">
        <v>5.2692142277974779E-2</v>
      </c>
      <c r="I3044" s="90">
        <v>5.2806835124637727E-2</v>
      </c>
      <c r="J3044" s="90">
        <v>5.3028351014973635E-2</v>
      </c>
    </row>
    <row r="3045" spans="3:10" x14ac:dyDescent="0.25">
      <c r="C3045" s="82">
        <v>8.9805407329765271E-3</v>
      </c>
      <c r="D3045" s="89">
        <v>9.3418153272510837E-3</v>
      </c>
      <c r="E3045" s="89">
        <v>9.4785911322534545E-3</v>
      </c>
      <c r="F3045" s="89">
        <v>9.5216477861251782E-3</v>
      </c>
      <c r="G3045" s="90">
        <v>9.5467910297134754E-3</v>
      </c>
      <c r="H3045" s="90">
        <v>9.5420992182467107E-3</v>
      </c>
      <c r="I3045" s="90">
        <v>9.5622413255352055E-3</v>
      </c>
      <c r="J3045" s="90">
        <v>9.5974873865642563E-3</v>
      </c>
    </row>
    <row r="3046" spans="3:10" x14ac:dyDescent="0.25">
      <c r="C3046" s="82">
        <v>1.2963557332890921E-3</v>
      </c>
      <c r="D3046" s="89">
        <v>2.2602458515087413E-3</v>
      </c>
      <c r="E3046" s="89">
        <v>3.3310207602325189E-3</v>
      </c>
      <c r="F3046" s="89">
        <v>4.3791155475183148E-3</v>
      </c>
      <c r="G3046" s="90">
        <v>5.3347597858907853E-3</v>
      </c>
      <c r="H3046" s="90">
        <v>6.1534834551914969E-3</v>
      </c>
      <c r="I3046" s="90">
        <v>6.8747470488031981E-3</v>
      </c>
      <c r="J3046" s="90">
        <v>7.523463994202311E-3</v>
      </c>
    </row>
    <row r="3047" spans="3:10" x14ac:dyDescent="0.25">
      <c r="C3047" s="82">
        <v>1.0000152152187469E-2</v>
      </c>
      <c r="D3047" s="89">
        <v>1.3217412206591809E-2</v>
      </c>
      <c r="E3047" s="89">
        <v>1.560295194615869E-2</v>
      </c>
      <c r="F3047" s="89">
        <v>1.7190037199487623E-2</v>
      </c>
      <c r="G3047" s="90">
        <v>1.8178374691979287E-2</v>
      </c>
      <c r="H3047" s="90">
        <v>1.8670423723423125E-2</v>
      </c>
      <c r="I3047" s="90">
        <v>1.8879648137327509E-2</v>
      </c>
      <c r="J3047" s="90">
        <v>1.8860125025432599E-2</v>
      </c>
    </row>
    <row r="3048" spans="3:10" x14ac:dyDescent="0.25">
      <c r="C3048" s="82">
        <v>1.3539358458367642E-2</v>
      </c>
      <c r="D3048" s="89">
        <v>1.7002506147294941E-2</v>
      </c>
      <c r="E3048" s="89">
        <v>1.9423409255779293E-2</v>
      </c>
      <c r="F3048" s="89">
        <v>2.0988410582321058E-2</v>
      </c>
      <c r="G3048" s="90">
        <v>2.1971111209226867E-2</v>
      </c>
      <c r="H3048" s="90">
        <v>2.2464833590912482E-2</v>
      </c>
      <c r="I3048" s="90">
        <v>2.2673444134324504E-2</v>
      </c>
      <c r="J3048" s="90">
        <v>2.2604300819739624E-2</v>
      </c>
    </row>
    <row r="3049" spans="3:10" x14ac:dyDescent="0.25">
      <c r="C3049" s="82">
        <v>1.1896716899301475E-2</v>
      </c>
      <c r="D3049" s="89">
        <v>1.6949803647903359E-2</v>
      </c>
      <c r="E3049" s="89">
        <v>2.1227128338578018E-2</v>
      </c>
      <c r="F3049" s="89">
        <v>2.4578648208411817E-2</v>
      </c>
      <c r="G3049" s="90">
        <v>2.7195912883978563E-2</v>
      </c>
      <c r="H3049" s="90">
        <v>2.9193801503616799E-2</v>
      </c>
      <c r="I3049" s="90">
        <v>3.0877327795282624E-2</v>
      </c>
      <c r="J3049" s="90">
        <v>3.2301364063931602E-2</v>
      </c>
    </row>
    <row r="3050" spans="3:10" x14ac:dyDescent="0.25">
      <c r="C3050" s="82">
        <v>1.0390709451072828E-2</v>
      </c>
      <c r="D3050" s="89">
        <v>1.4482594220139346E-2</v>
      </c>
      <c r="E3050" s="89">
        <v>1.7663698733067546E-2</v>
      </c>
      <c r="F3050" s="89">
        <v>1.9875914217799072E-2</v>
      </c>
      <c r="G3050" s="90">
        <v>2.1347885081394475E-2</v>
      </c>
      <c r="H3050" s="90">
        <v>2.2225677543971124E-2</v>
      </c>
      <c r="I3050" s="90">
        <v>2.2783039848563846E-2</v>
      </c>
      <c r="J3050" s="90">
        <v>2.3092620921726002E-2</v>
      </c>
    </row>
    <row r="3051" spans="3:10" x14ac:dyDescent="0.25">
      <c r="C3051" s="82">
        <v>8.9415759454801839E-3</v>
      </c>
      <c r="D3051" s="89">
        <v>1.164144676879972E-2</v>
      </c>
      <c r="E3051" s="89">
        <v>1.37930327457401E-2</v>
      </c>
      <c r="F3051" s="89">
        <v>1.5390865023433741E-2</v>
      </c>
      <c r="G3051" s="90">
        <v>1.6542621551059577E-2</v>
      </c>
      <c r="H3051" s="90">
        <v>1.7282426376686002E-2</v>
      </c>
      <c r="I3051" s="90">
        <v>1.7770375493420452E-2</v>
      </c>
      <c r="J3051" s="90">
        <v>1.80372989579414E-2</v>
      </c>
    </row>
    <row r="3052" spans="3:10" x14ac:dyDescent="0.25">
      <c r="C3052" s="82">
        <v>7.8527310945290026E-3</v>
      </c>
      <c r="D3052" s="89">
        <v>9.9835659318638394E-3</v>
      </c>
      <c r="E3052" s="89">
        <v>1.1666902724454311E-2</v>
      </c>
      <c r="F3052" s="89">
        <v>1.2973013081517706E-2</v>
      </c>
      <c r="G3052" s="90">
        <v>1.4024759036312059E-2</v>
      </c>
      <c r="H3052" s="90">
        <v>1.4852958441914772E-2</v>
      </c>
      <c r="I3052" s="90">
        <v>1.5583619271698908E-2</v>
      </c>
      <c r="J3052" s="90">
        <v>1.6232994970894751E-2</v>
      </c>
    </row>
    <row r="3053" spans="3:10" x14ac:dyDescent="0.25">
      <c r="C3053" s="82">
        <v>1.199160380042431E-3</v>
      </c>
      <c r="D3053" s="89">
        <v>2.4664062853208394E-3</v>
      </c>
      <c r="E3053" s="89">
        <v>4.0072783367593534E-3</v>
      </c>
      <c r="F3053" s="89">
        <v>5.5693536597578577E-3</v>
      </c>
      <c r="G3053" s="90">
        <v>6.9807960371139057E-3</v>
      </c>
      <c r="H3053" s="90">
        <v>8.1237452800814302E-3</v>
      </c>
      <c r="I3053" s="90">
        <v>9.0057549155763798E-3</v>
      </c>
      <c r="J3053" s="90">
        <v>9.6252967586067349E-3</v>
      </c>
    </row>
    <row r="3054" spans="3:10" x14ac:dyDescent="0.25">
      <c r="C3054" s="82">
        <v>2.5703252974612494E-2</v>
      </c>
      <c r="D3054" s="89">
        <v>3.2285626176677157E-2</v>
      </c>
      <c r="E3054" s="89">
        <v>3.6150329293064144E-2</v>
      </c>
      <c r="F3054" s="89">
        <v>3.792798122087368E-2</v>
      </c>
      <c r="G3054" s="90">
        <v>3.8455829773296979E-2</v>
      </c>
      <c r="H3054" s="90">
        <v>3.8152585190469483E-2</v>
      </c>
      <c r="I3054" s="90">
        <v>3.7524413811976833E-2</v>
      </c>
      <c r="J3054" s="90">
        <v>3.6667882144096609E-2</v>
      </c>
    </row>
    <row r="3055" spans="3:10" x14ac:dyDescent="0.25">
      <c r="C3055" s="82">
        <v>6.2879983491403325E-3</v>
      </c>
      <c r="D3055" s="89">
        <v>8.77714947172702E-3</v>
      </c>
      <c r="E3055" s="89">
        <v>1.1053304396978865E-2</v>
      </c>
      <c r="F3055" s="89">
        <v>1.3014405753479383E-2</v>
      </c>
      <c r="G3055" s="90">
        <v>1.468064200969465E-2</v>
      </c>
      <c r="H3055" s="90">
        <v>1.60426494512757E-2</v>
      </c>
      <c r="I3055" s="90">
        <v>1.7231783132285253E-2</v>
      </c>
      <c r="J3055" s="90">
        <v>1.8279433810918486E-2</v>
      </c>
    </row>
    <row r="3056" spans="3:10" x14ac:dyDescent="0.25">
      <c r="C3056" s="82">
        <v>1.1005932754778194E-2</v>
      </c>
      <c r="D3056" s="89">
        <v>1.4238369214563663E-2</v>
      </c>
      <c r="E3056" s="89">
        <v>1.6809896893067396E-2</v>
      </c>
      <c r="F3056" s="89">
        <v>1.8823042108984878E-2</v>
      </c>
      <c r="G3056" s="90">
        <v>2.0484617074018621E-2</v>
      </c>
      <c r="H3056" s="90">
        <v>2.1868227229351576E-2</v>
      </c>
      <c r="I3056" s="90">
        <v>2.3173959372211117E-2</v>
      </c>
      <c r="J3056" s="90">
        <v>2.4422821750199112E-2</v>
      </c>
    </row>
    <row r="3057" spans="3:10" x14ac:dyDescent="0.25">
      <c r="C3057" s="82">
        <v>6.0494632224498837E-3</v>
      </c>
      <c r="D3057" s="89">
        <v>8.7536887454570961E-3</v>
      </c>
      <c r="E3057" s="89">
        <v>1.1246461193345086E-2</v>
      </c>
      <c r="F3057" s="89">
        <v>1.3398951203198756E-2</v>
      </c>
      <c r="G3057" s="90">
        <v>1.5234677572142641E-2</v>
      </c>
      <c r="H3057" s="90">
        <v>1.6749886045489524E-2</v>
      </c>
      <c r="I3057" s="90">
        <v>1.8080739858870102E-2</v>
      </c>
      <c r="J3057" s="90">
        <v>1.9252889510268194E-2</v>
      </c>
    </row>
    <row r="3058" spans="3:10" x14ac:dyDescent="0.25">
      <c r="C3058" s="82">
        <v>1.0445634703776173E-2</v>
      </c>
      <c r="D3058" s="89">
        <v>1.2824008529241208E-2</v>
      </c>
      <c r="E3058" s="89">
        <v>1.4708958123316795E-2</v>
      </c>
      <c r="F3058" s="89">
        <v>1.6220570638677278E-2</v>
      </c>
      <c r="G3058" s="90">
        <v>1.7516324783817996E-2</v>
      </c>
      <c r="H3058" s="90">
        <v>1.8633536455319486E-2</v>
      </c>
      <c r="I3058" s="90">
        <v>1.9728252960471496E-2</v>
      </c>
      <c r="J3058" s="90">
        <v>2.0815925449842471E-2</v>
      </c>
    </row>
    <row r="3059" spans="3:10" x14ac:dyDescent="0.25">
      <c r="C3059" s="82">
        <v>7.7176423974079427E-3</v>
      </c>
      <c r="D3059" s="89">
        <v>9.2253993102827773E-3</v>
      </c>
      <c r="E3059" s="89">
        <v>1.0352835450654893E-2</v>
      </c>
      <c r="F3059" s="89">
        <v>1.1210776312293341E-2</v>
      </c>
      <c r="G3059" s="90">
        <v>1.1917848772674263E-2</v>
      </c>
      <c r="H3059" s="90">
        <v>1.2501513693869794E-2</v>
      </c>
      <c r="I3059" s="90">
        <v>1.3067352192203939E-2</v>
      </c>
      <c r="J3059" s="90">
        <v>1.3627062230785405E-2</v>
      </c>
    </row>
    <row r="3060" spans="3:10" x14ac:dyDescent="0.25">
      <c r="C3060" s="82">
        <v>9.1796947545008285E-3</v>
      </c>
      <c r="D3060" s="89">
        <v>1.2178187788519727E-2</v>
      </c>
      <c r="E3060" s="89">
        <v>1.4681202103679769E-2</v>
      </c>
      <c r="F3060" s="89">
        <v>1.6681489179153842E-2</v>
      </c>
      <c r="G3060" s="90">
        <v>1.8289662876448082E-2</v>
      </c>
      <c r="H3060" s="90">
        <v>1.952904158603113E-2</v>
      </c>
      <c r="I3060" s="90">
        <v>2.0560152363369114E-2</v>
      </c>
      <c r="J3060" s="90">
        <v>2.1400420385590882E-2</v>
      </c>
    </row>
    <row r="3061" spans="3:10" x14ac:dyDescent="0.25">
      <c r="C3061" s="82">
        <v>1.1978069065356176E-2</v>
      </c>
      <c r="D3061" s="89">
        <v>1.8071819562246752E-2</v>
      </c>
      <c r="E3061" s="89">
        <v>2.3199892624035306E-2</v>
      </c>
      <c r="F3061" s="89">
        <v>2.6953847204495122E-2</v>
      </c>
      <c r="G3061" s="90">
        <v>2.9483184744940244E-2</v>
      </c>
      <c r="H3061" s="90">
        <v>3.0929505260054425E-2</v>
      </c>
      <c r="I3061" s="90">
        <v>3.1650089860406169E-2</v>
      </c>
      <c r="J3061" s="90">
        <v>3.1731367888704266E-2</v>
      </c>
    </row>
    <row r="3062" spans="3:10" x14ac:dyDescent="0.25">
      <c r="C3062" s="82">
        <v>1.2086725579376055E-2</v>
      </c>
      <c r="D3062" s="89">
        <v>1.5804309286142886E-2</v>
      </c>
      <c r="E3062" s="89">
        <v>1.8798177740100692E-2</v>
      </c>
      <c r="F3062" s="89">
        <v>2.1078013462949536E-2</v>
      </c>
      <c r="G3062" s="90">
        <v>2.2773066356628027E-2</v>
      </c>
      <c r="H3062" s="90">
        <v>2.388205593572014E-2</v>
      </c>
      <c r="I3062" s="90">
        <v>2.4567047790588707E-2</v>
      </c>
      <c r="J3062" s="90">
        <v>2.4820203813141369E-2</v>
      </c>
    </row>
    <row r="3063" spans="3:10" x14ac:dyDescent="0.25">
      <c r="C3063" s="82">
        <v>2.9218011983298004E-3</v>
      </c>
      <c r="D3063" s="89">
        <v>5.6713634783959587E-3</v>
      </c>
      <c r="E3063" s="89">
        <v>8.818482484015587E-3</v>
      </c>
      <c r="F3063" s="89">
        <v>1.189680294380446E-2</v>
      </c>
      <c r="G3063" s="90">
        <v>1.4683620741842995E-2</v>
      </c>
      <c r="H3063" s="90">
        <v>1.7059652233961994E-2</v>
      </c>
      <c r="I3063" s="90">
        <v>1.9113410055276003E-2</v>
      </c>
      <c r="J3063" s="90">
        <v>2.0845671708447758E-2</v>
      </c>
    </row>
    <row r="3064" spans="3:10" x14ac:dyDescent="0.25">
      <c r="C3064" s="82">
        <v>1.8926868034778249E-2</v>
      </c>
      <c r="D3064" s="89">
        <v>2.4954891114899957E-2</v>
      </c>
      <c r="E3064" s="89">
        <v>2.9209963746226836E-2</v>
      </c>
      <c r="F3064" s="89">
        <v>3.1881270664848679E-2</v>
      </c>
      <c r="G3064" s="90">
        <v>3.3435232296029578E-2</v>
      </c>
      <c r="H3064" s="90">
        <v>3.4085333216508203E-2</v>
      </c>
      <c r="I3064" s="90">
        <v>3.4193683056413737E-2</v>
      </c>
      <c r="J3064" s="90">
        <v>3.3805130506024954E-2</v>
      </c>
    </row>
    <row r="3065" spans="3:10" x14ac:dyDescent="0.25">
      <c r="C3065" s="82">
        <v>1.0366202135839803E-2</v>
      </c>
      <c r="D3065" s="89">
        <v>1.6121861585454898E-2</v>
      </c>
      <c r="E3065" s="89">
        <v>2.124173346598271E-2</v>
      </c>
      <c r="F3065" s="89">
        <v>2.520983547775478E-2</v>
      </c>
      <c r="G3065" s="90">
        <v>2.8036448816481492E-2</v>
      </c>
      <c r="H3065" s="90">
        <v>2.9772954789917396E-2</v>
      </c>
      <c r="I3065" s="90">
        <v>3.0723919539623033E-2</v>
      </c>
      <c r="J3065" s="90">
        <v>3.0967593482381185E-2</v>
      </c>
    </row>
    <row r="3066" spans="3:10" x14ac:dyDescent="0.25">
      <c r="C3066" s="82">
        <v>1.062892151200503E-2</v>
      </c>
      <c r="D3066" s="89">
        <v>1.3339681265047707E-2</v>
      </c>
      <c r="E3066" s="89">
        <v>1.5716716106352904E-2</v>
      </c>
      <c r="F3066" s="89">
        <v>1.783492924185871E-2</v>
      </c>
      <c r="G3066" s="90">
        <v>1.9817103677562758E-2</v>
      </c>
      <c r="H3066" s="90">
        <v>2.1667685834517211E-2</v>
      </c>
      <c r="I3066" s="90">
        <v>2.3540448945497332E-2</v>
      </c>
      <c r="J3066" s="90">
        <v>2.5435641169815001E-2</v>
      </c>
    </row>
    <row r="3067" spans="3:10" x14ac:dyDescent="0.25">
      <c r="C3067" s="82">
        <v>1.2771931648882124E-2</v>
      </c>
      <c r="D3067" s="89">
        <v>1.5402076713292221E-2</v>
      </c>
      <c r="E3067" s="89">
        <v>1.743935396859873E-2</v>
      </c>
      <c r="F3067" s="89">
        <v>1.8991411399194955E-2</v>
      </c>
      <c r="G3067" s="90">
        <v>2.0196658386822313E-2</v>
      </c>
      <c r="H3067" s="90">
        <v>2.1059637616828272E-2</v>
      </c>
      <c r="I3067" s="90">
        <v>2.1731295306517746E-2</v>
      </c>
      <c r="J3067" s="90">
        <v>2.2211970331258182E-2</v>
      </c>
    </row>
    <row r="3068" spans="3:10" x14ac:dyDescent="0.25">
      <c r="C3068" s="82">
        <v>3.2459013695310662E-3</v>
      </c>
      <c r="D3068" s="89">
        <v>5.2390903115295349E-3</v>
      </c>
      <c r="E3068" s="89">
        <v>7.2097049470768752E-3</v>
      </c>
      <c r="F3068" s="89">
        <v>8.9467662891779785E-3</v>
      </c>
      <c r="G3068" s="90">
        <v>1.040635158852625E-2</v>
      </c>
      <c r="H3068" s="90">
        <v>1.1584074872914216E-2</v>
      </c>
      <c r="I3068" s="90">
        <v>1.2603384688915651E-2</v>
      </c>
      <c r="J3068" s="90">
        <v>1.3523945640744956E-2</v>
      </c>
    </row>
    <row r="3069" spans="3:10" x14ac:dyDescent="0.25">
      <c r="C3069" s="82">
        <v>3.4470405526846712E-3</v>
      </c>
      <c r="D3069" s="89">
        <v>5.7714171924653388E-3</v>
      </c>
      <c r="E3069" s="89">
        <v>8.1480124494496993E-3</v>
      </c>
      <c r="F3069" s="89">
        <v>1.0276458583459602E-2</v>
      </c>
      <c r="G3069" s="90">
        <v>1.2039306370024322E-2</v>
      </c>
      <c r="H3069" s="90">
        <v>1.3372424285258562E-2</v>
      </c>
      <c r="I3069" s="90">
        <v>1.4372954328669934E-2</v>
      </c>
      <c r="J3069" s="90">
        <v>1.5078165871237758E-2</v>
      </c>
    </row>
    <row r="3070" spans="3:10" x14ac:dyDescent="0.25">
      <c r="C3070" s="82">
        <v>3.5860843803673993E-3</v>
      </c>
      <c r="D3070" s="89">
        <v>5.0943335367278405E-3</v>
      </c>
      <c r="E3070" s="89">
        <v>6.4767400376616671E-3</v>
      </c>
      <c r="F3070" s="89">
        <v>7.6468043676899185E-3</v>
      </c>
      <c r="G3070" s="90">
        <v>8.5948216873761064E-3</v>
      </c>
      <c r="H3070" s="90">
        <v>9.3010508699789135E-3</v>
      </c>
      <c r="I3070" s="90">
        <v>9.8365051939542404E-3</v>
      </c>
      <c r="J3070" s="90">
        <v>1.0222840425755211E-2</v>
      </c>
    </row>
    <row r="3071" spans="3:10" x14ac:dyDescent="0.25">
      <c r="C3071" s="82">
        <v>1.1439303815315419E-2</v>
      </c>
      <c r="D3071" s="89">
        <v>1.3720399463793286E-2</v>
      </c>
      <c r="E3071" s="89">
        <v>1.5535371419459147E-2</v>
      </c>
      <c r="F3071" s="89">
        <v>1.7029289345219478E-2</v>
      </c>
      <c r="G3071" s="90">
        <v>1.8366150229914745E-2</v>
      </c>
      <c r="H3071" s="90">
        <v>1.9580572909168755E-2</v>
      </c>
      <c r="I3071" s="90">
        <v>2.0833526959445983E-2</v>
      </c>
      <c r="J3071" s="90">
        <v>2.213924303294202E-2</v>
      </c>
    </row>
    <row r="3072" spans="3:10" x14ac:dyDescent="0.25">
      <c r="C3072" s="82">
        <v>7.2995288592837701E-2</v>
      </c>
      <c r="D3072" s="89">
        <v>6.0591094953430777E-2</v>
      </c>
      <c r="E3072" s="89">
        <v>5.2296239628038886E-2</v>
      </c>
      <c r="F3072" s="89">
        <v>4.6798316335994329E-2</v>
      </c>
      <c r="G3072" s="90">
        <v>4.3194530457828326E-2</v>
      </c>
      <c r="H3072" s="90">
        <v>4.0651911038956552E-2</v>
      </c>
      <c r="I3072" s="90">
        <v>3.8916665199642708E-2</v>
      </c>
      <c r="J3072" s="90">
        <v>3.7603084860180123E-2</v>
      </c>
    </row>
    <row r="3073" spans="3:10" x14ac:dyDescent="0.25">
      <c r="C3073" s="82">
        <v>7.0505996084777988E-4</v>
      </c>
      <c r="D3073" s="89">
        <v>1.8967081520056062E-3</v>
      </c>
      <c r="E3073" s="89">
        <v>3.7352760353527199E-3</v>
      </c>
      <c r="F3073" s="89">
        <v>5.9811839362625026E-3</v>
      </c>
      <c r="G3073" s="90">
        <v>8.3697462112481205E-3</v>
      </c>
      <c r="H3073" s="90">
        <v>1.0684215302900698E-2</v>
      </c>
      <c r="I3073" s="90">
        <v>1.2885785911563096E-2</v>
      </c>
      <c r="J3073" s="90">
        <v>1.4943619827884834E-2</v>
      </c>
    </row>
    <row r="3074" spans="3:10" x14ac:dyDescent="0.25">
      <c r="C3074" s="82">
        <v>5.980393963850519E-3</v>
      </c>
      <c r="D3074" s="89">
        <v>9.3945762830612411E-3</v>
      </c>
      <c r="E3074" s="89">
        <v>1.2501021121320111E-2</v>
      </c>
      <c r="F3074" s="89">
        <v>1.4994859971606773E-2</v>
      </c>
      <c r="G3074" s="90">
        <v>1.6896065257853692E-2</v>
      </c>
      <c r="H3074" s="90">
        <v>1.8264554789655125E-2</v>
      </c>
      <c r="I3074" s="90">
        <v>1.9322357238037255E-2</v>
      </c>
      <c r="J3074" s="90">
        <v>2.015394367896068E-2</v>
      </c>
    </row>
    <row r="3075" spans="3:10" x14ac:dyDescent="0.25">
      <c r="C3075" s="82">
        <v>1.4448427396113048E-2</v>
      </c>
      <c r="D3075" s="89">
        <v>1.9884620779581468E-2</v>
      </c>
      <c r="E3075" s="89">
        <v>2.3954950817434695E-2</v>
      </c>
      <c r="F3075" s="89">
        <v>2.6648784487800638E-2</v>
      </c>
      <c r="G3075" s="90">
        <v>2.8326232302346273E-2</v>
      </c>
      <c r="H3075" s="90">
        <v>2.9211791005139553E-2</v>
      </c>
      <c r="I3075" s="90">
        <v>2.9678984728467306E-2</v>
      </c>
      <c r="J3075" s="90">
        <v>2.9823845705205639E-2</v>
      </c>
    </row>
    <row r="3076" spans="3:10" x14ac:dyDescent="0.25">
      <c r="C3076" s="82">
        <v>9.2317309498461519E-3</v>
      </c>
      <c r="D3076" s="89">
        <v>1.2146279895040002E-2</v>
      </c>
      <c r="E3076" s="89">
        <v>1.4646143126672775E-2</v>
      </c>
      <c r="F3076" s="89">
        <v>1.671205274463556E-2</v>
      </c>
      <c r="G3076" s="90">
        <v>1.8430571196965652E-2</v>
      </c>
      <c r="H3076" s="90">
        <v>1.9807052795928301E-2</v>
      </c>
      <c r="I3076" s="90">
        <v>2.0994544617155608E-2</v>
      </c>
      <c r="J3076" s="90">
        <v>2.2006302279959544E-2</v>
      </c>
    </row>
    <row r="3077" spans="3:10" x14ac:dyDescent="0.25">
      <c r="C3077" s="82">
        <v>2.4538668471051482E-2</v>
      </c>
      <c r="D3077" s="89">
        <v>3.0397171012495647E-2</v>
      </c>
      <c r="E3077" s="89">
        <v>3.4158429538062147E-2</v>
      </c>
      <c r="F3077" s="89">
        <v>3.631630624962686E-2</v>
      </c>
      <c r="G3077" s="90">
        <v>3.747997336200827E-2</v>
      </c>
      <c r="H3077" s="90">
        <v>3.7889826198280858E-2</v>
      </c>
      <c r="I3077" s="90">
        <v>3.7926715051412208E-2</v>
      </c>
      <c r="J3077" s="90">
        <v>3.7607024646241181E-2</v>
      </c>
    </row>
    <row r="3078" spans="3:10" x14ac:dyDescent="0.25">
      <c r="C3078" s="82">
        <v>1.9274305578226788E-2</v>
      </c>
      <c r="D3078" s="89">
        <v>2.5669233576568713E-2</v>
      </c>
      <c r="E3078" s="89">
        <v>3.0249818356390089E-2</v>
      </c>
      <c r="F3078" s="89">
        <v>3.3174768146446522E-2</v>
      </c>
      <c r="G3078" s="90">
        <v>3.4944660256436451E-2</v>
      </c>
      <c r="H3078" s="90">
        <v>3.5816833915951335E-2</v>
      </c>
      <c r="I3078" s="90">
        <v>3.6199343297154789E-2</v>
      </c>
      <c r="J3078" s="90">
        <v>3.6150298547762E-2</v>
      </c>
    </row>
    <row r="3079" spans="3:10" x14ac:dyDescent="0.25">
      <c r="C3079" s="82">
        <v>2.9334492930394768E-2</v>
      </c>
      <c r="D3079" s="89">
        <v>3.3862766445359162E-2</v>
      </c>
      <c r="E3079" s="89">
        <v>3.6962026947057705E-2</v>
      </c>
      <c r="F3079" s="89">
        <v>3.9150071633863075E-2</v>
      </c>
      <c r="G3079" s="90">
        <v>4.0873520088283731E-2</v>
      </c>
      <c r="H3079" s="90">
        <v>4.2199530849618472E-2</v>
      </c>
      <c r="I3079" s="90">
        <v>4.3419050748731834E-2</v>
      </c>
      <c r="J3079" s="90">
        <v>4.4472486356109543E-2</v>
      </c>
    </row>
    <row r="3080" spans="3:10" x14ac:dyDescent="0.25">
      <c r="C3080" s="82">
        <v>5.9753522470973137E-3</v>
      </c>
      <c r="D3080" s="89">
        <v>8.5804312262078575E-3</v>
      </c>
      <c r="E3080" s="89">
        <v>1.0930338179326621E-2</v>
      </c>
      <c r="F3080" s="89">
        <v>1.2871626163792008E-2</v>
      </c>
      <c r="G3080" s="90">
        <v>1.4409496467714356E-2</v>
      </c>
      <c r="H3080" s="90">
        <v>1.5539154281319493E-2</v>
      </c>
      <c r="I3080" s="90">
        <v>1.6398559818865989E-2</v>
      </c>
      <c r="J3080" s="90">
        <v>1.702736503546259E-2</v>
      </c>
    </row>
    <row r="3081" spans="3:10" x14ac:dyDescent="0.25">
      <c r="C3081" s="82">
        <v>5.9583818815264564E-3</v>
      </c>
      <c r="D3081" s="89">
        <v>9.3230265565597686E-3</v>
      </c>
      <c r="E3081" s="89">
        <v>1.2514789694940118E-2</v>
      </c>
      <c r="F3081" s="89">
        <v>1.5228652934820834E-2</v>
      </c>
      <c r="G3081" s="90">
        <v>1.7416658840851001E-2</v>
      </c>
      <c r="H3081" s="90">
        <v>1.9047618346523267E-2</v>
      </c>
      <c r="I3081" s="90">
        <v>2.0261675110558826E-2</v>
      </c>
      <c r="J3081" s="90">
        <v>2.1068245814251603E-2</v>
      </c>
    </row>
    <row r="3082" spans="3:10" x14ac:dyDescent="0.25">
      <c r="C3082" s="82">
        <v>6.9657828307655547E-3</v>
      </c>
      <c r="D3082" s="89">
        <v>1.0211393763690216E-2</v>
      </c>
      <c r="E3082" s="89">
        <v>1.3029887705104036E-2</v>
      </c>
      <c r="F3082" s="89">
        <v>1.5237846676289656E-2</v>
      </c>
      <c r="G3082" s="90">
        <v>1.6884239604388888E-2</v>
      </c>
      <c r="H3082" s="90">
        <v>1.7997926975671021E-2</v>
      </c>
      <c r="I3082" s="90">
        <v>1.8750692056513269E-2</v>
      </c>
      <c r="J3082" s="90">
        <v>1.9182107065800234E-2</v>
      </c>
    </row>
    <row r="3083" spans="3:10" x14ac:dyDescent="0.25">
      <c r="C3083" s="82">
        <v>1.175400897967584E-2</v>
      </c>
      <c r="D3083" s="89">
        <v>1.4228605859366838E-2</v>
      </c>
      <c r="E3083" s="89">
        <v>1.5769999576099581E-2</v>
      </c>
      <c r="F3083" s="89">
        <v>1.6632447486347322E-2</v>
      </c>
      <c r="G3083" s="90">
        <v>1.7093251578422907E-2</v>
      </c>
      <c r="H3083" s="90">
        <v>1.7258006337600093E-2</v>
      </c>
      <c r="I3083" s="90">
        <v>1.730295411320722E-2</v>
      </c>
      <c r="J3083" s="90">
        <v>1.7245684772973374E-2</v>
      </c>
    </row>
    <row r="3084" spans="3:10" x14ac:dyDescent="0.25">
      <c r="C3084" s="82">
        <v>4.7426801591178812E-2</v>
      </c>
      <c r="D3084" s="89">
        <v>4.900617197905667E-2</v>
      </c>
      <c r="E3084" s="89">
        <v>4.9324704189321653E-2</v>
      </c>
      <c r="F3084" s="89">
        <v>4.9320630378688522E-2</v>
      </c>
      <c r="G3084" s="90">
        <v>4.9501265766806843E-2</v>
      </c>
      <c r="H3084" s="90">
        <v>4.9810621533631881E-2</v>
      </c>
      <c r="I3084" s="90">
        <v>5.045793440149092E-2</v>
      </c>
      <c r="J3084" s="90">
        <v>5.1251305235721779E-2</v>
      </c>
    </row>
    <row r="3085" spans="3:10" x14ac:dyDescent="0.25">
      <c r="C3085" s="82">
        <v>3.0785632912310582E-3</v>
      </c>
      <c r="D3085" s="89">
        <v>5.7412406824424392E-3</v>
      </c>
      <c r="E3085" s="89">
        <v>8.7664737831146915E-3</v>
      </c>
      <c r="F3085" s="89">
        <v>1.178170356561547E-2</v>
      </c>
      <c r="G3085" s="90">
        <v>1.4619094824390886E-2</v>
      </c>
      <c r="H3085" s="90">
        <v>1.7174452888387523E-2</v>
      </c>
      <c r="I3085" s="90">
        <v>1.9533836330429714E-2</v>
      </c>
      <c r="J3085" s="90">
        <v>2.1695274728310013E-2</v>
      </c>
    </row>
    <row r="3086" spans="3:10" x14ac:dyDescent="0.25">
      <c r="C3086" s="82">
        <v>2.9963230032141841E-3</v>
      </c>
      <c r="D3086" s="89">
        <v>4.8608788244397195E-3</v>
      </c>
      <c r="E3086" s="89">
        <v>6.7812232490901646E-3</v>
      </c>
      <c r="F3086" s="89">
        <v>8.5683988128348373E-3</v>
      </c>
      <c r="G3086" s="90">
        <v>1.0161210992148777E-2</v>
      </c>
      <c r="H3086" s="90">
        <v>1.1523358740135622E-2</v>
      </c>
      <c r="I3086" s="90">
        <v>1.2745659632875238E-2</v>
      </c>
      <c r="J3086" s="90">
        <v>1.3864242251745438E-2</v>
      </c>
    </row>
    <row r="3087" spans="3:10" x14ac:dyDescent="0.25">
      <c r="C3087" s="82">
        <v>4.9477568003044869E-3</v>
      </c>
      <c r="D3087" s="89">
        <v>8.5255836687651455E-3</v>
      </c>
      <c r="E3087" s="89">
        <v>1.2051207594341655E-2</v>
      </c>
      <c r="F3087" s="89">
        <v>1.5088633048353395E-2</v>
      </c>
      <c r="G3087" s="90">
        <v>1.7589213514568831E-2</v>
      </c>
      <c r="H3087" s="90">
        <v>1.9583410068802234E-2</v>
      </c>
      <c r="I3087" s="90">
        <v>2.1279905435412725E-2</v>
      </c>
      <c r="J3087" s="90">
        <v>2.273704875931085E-2</v>
      </c>
    </row>
    <row r="3088" spans="3:10" x14ac:dyDescent="0.25">
      <c r="C3088" s="82">
        <v>1.2085082525132886E-2</v>
      </c>
      <c r="D3088" s="89">
        <v>1.4912101361508468E-2</v>
      </c>
      <c r="E3088" s="89">
        <v>1.7156051813290718E-2</v>
      </c>
      <c r="F3088" s="89">
        <v>1.8896380065924416E-2</v>
      </c>
      <c r="G3088" s="90">
        <v>2.0267455946753336E-2</v>
      </c>
      <c r="H3088" s="90">
        <v>2.1281431190519527E-2</v>
      </c>
      <c r="I3088" s="90">
        <v>2.2103258993426168E-2</v>
      </c>
      <c r="J3088" s="90">
        <v>2.274936087101434E-2</v>
      </c>
    </row>
    <row r="3089" spans="3:10" x14ac:dyDescent="0.25">
      <c r="C3089" s="82">
        <v>2.1493367858636718E-3</v>
      </c>
      <c r="D3089" s="89">
        <v>3.8006055667673907E-3</v>
      </c>
      <c r="E3089" s="89">
        <v>5.5875535906782133E-3</v>
      </c>
      <c r="F3089" s="89">
        <v>7.2831597991301544E-3</v>
      </c>
      <c r="G3089" s="90">
        <v>8.7913227847318063E-3</v>
      </c>
      <c r="H3089" s="90">
        <v>1.0061017466580459E-2</v>
      </c>
      <c r="I3089" s="90">
        <v>1.1164315334289375E-2</v>
      </c>
      <c r="J3089" s="90">
        <v>1.2130694710834158E-2</v>
      </c>
    </row>
    <row r="3090" spans="3:10" x14ac:dyDescent="0.25">
      <c r="C3090" s="82">
        <v>2.6634616069427901E-3</v>
      </c>
      <c r="D3090" s="89">
        <v>5.0397410159743862E-3</v>
      </c>
      <c r="E3090" s="89">
        <v>7.84961515789908E-3</v>
      </c>
      <c r="F3090" s="89">
        <v>1.0733443670769737E-2</v>
      </c>
      <c r="G3090" s="90">
        <v>1.3464587034089693E-2</v>
      </c>
      <c r="H3090" s="90">
        <v>1.587332754174705E-2</v>
      </c>
      <c r="I3090" s="90">
        <v>1.7991973789982223E-2</v>
      </c>
      <c r="J3090" s="90">
        <v>1.9802139470037027E-2</v>
      </c>
    </row>
    <row r="3091" spans="3:10" x14ac:dyDescent="0.25">
      <c r="C3091" s="82">
        <v>1.6142898452567452E-2</v>
      </c>
      <c r="D3091" s="89">
        <v>2.1818234542981752E-2</v>
      </c>
      <c r="E3091" s="89">
        <v>2.5992128571245939E-2</v>
      </c>
      <c r="F3091" s="89">
        <v>2.8798365877393334E-2</v>
      </c>
      <c r="G3091" s="90">
        <v>3.0678357740357362E-2</v>
      </c>
      <c r="H3091" s="90">
        <v>3.1857477709703104E-2</v>
      </c>
      <c r="I3091" s="90">
        <v>3.2691292154329463E-2</v>
      </c>
      <c r="J3091" s="90">
        <v>3.3225680431084759E-2</v>
      </c>
    </row>
    <row r="3092" spans="3:10" x14ac:dyDescent="0.25">
      <c r="C3092" s="82">
        <v>1.8466775053293083E-2</v>
      </c>
      <c r="D3092" s="89">
        <v>1.9291025503174325E-2</v>
      </c>
      <c r="E3092" s="89">
        <v>1.9713129312431962E-2</v>
      </c>
      <c r="F3092" s="89">
        <v>1.9989502055146404E-2</v>
      </c>
      <c r="G3092" s="90">
        <v>2.0282566358535578E-2</v>
      </c>
      <c r="H3092" s="90">
        <v>2.0577183094789699E-2</v>
      </c>
      <c r="I3092" s="90">
        <v>2.0997909242180486E-2</v>
      </c>
      <c r="J3092" s="90">
        <v>2.152339271664392E-2</v>
      </c>
    </row>
    <row r="3093" spans="3:10" x14ac:dyDescent="0.25">
      <c r="C3093" s="82">
        <v>2.9242117610147538E-2</v>
      </c>
      <c r="D3093" s="89">
        <v>3.2195744169498337E-2</v>
      </c>
      <c r="E3093" s="89">
        <v>3.3156610132767536E-2</v>
      </c>
      <c r="F3093" s="89">
        <v>3.3054753675179439E-2</v>
      </c>
      <c r="G3093" s="90">
        <v>3.2572290672976199E-2</v>
      </c>
      <c r="H3093" s="90">
        <v>3.1927209782461372E-2</v>
      </c>
      <c r="I3093" s="90">
        <v>3.1422745637277066E-2</v>
      </c>
      <c r="J3093" s="90">
        <v>3.104639991926925E-2</v>
      </c>
    </row>
    <row r="3094" spans="3:10" x14ac:dyDescent="0.25">
      <c r="C3094" s="82">
        <v>2.0483303251124775E-2</v>
      </c>
      <c r="D3094" s="89">
        <v>2.1981944738083296E-2</v>
      </c>
      <c r="E3094" s="89">
        <v>2.2602461123396742E-2</v>
      </c>
      <c r="F3094" s="89">
        <v>2.2784816934701174E-2</v>
      </c>
      <c r="G3094" s="90">
        <v>2.2820918870553968E-2</v>
      </c>
      <c r="H3094" s="90">
        <v>2.2746832225202126E-2</v>
      </c>
      <c r="I3094" s="90">
        <v>2.2714525606937371E-2</v>
      </c>
      <c r="J3094" s="90">
        <v>2.2688955137435785E-2</v>
      </c>
    </row>
    <row r="3095" spans="3:10" x14ac:dyDescent="0.25">
      <c r="C3095" s="82">
        <v>4.7644988711533385E-3</v>
      </c>
      <c r="D3095" s="89">
        <v>6.7969858779199201E-3</v>
      </c>
      <c r="E3095" s="89">
        <v>8.5604867470402222E-3</v>
      </c>
      <c r="F3095" s="89">
        <v>9.9742409304446611E-3</v>
      </c>
      <c r="G3095" s="90">
        <v>1.1083523103621797E-2</v>
      </c>
      <c r="H3095" s="90">
        <v>1.1910120187700749E-2</v>
      </c>
      <c r="I3095" s="90">
        <v>1.2569985371073867E-2</v>
      </c>
      <c r="J3095" s="90">
        <v>1.3095089768550327E-2</v>
      </c>
    </row>
    <row r="3096" spans="3:10" x14ac:dyDescent="0.25">
      <c r="C3096" s="82">
        <v>1.6020476437580297E-2</v>
      </c>
      <c r="D3096" s="89">
        <v>2.3247520123847773E-2</v>
      </c>
      <c r="E3096" s="89">
        <v>2.9804736075212585E-2</v>
      </c>
      <c r="F3096" s="89">
        <v>3.5396784592341912E-2</v>
      </c>
      <c r="G3096" s="90">
        <v>4.0129812912659699E-2</v>
      </c>
      <c r="H3096" s="90">
        <v>4.3978445629492977E-2</v>
      </c>
      <c r="I3096" s="90">
        <v>4.7212231316041652E-2</v>
      </c>
      <c r="J3096" s="90">
        <v>4.974798270683671E-2</v>
      </c>
    </row>
    <row r="3097" spans="3:10" x14ac:dyDescent="0.25">
      <c r="C3097" s="82">
        <v>6.6507362410912971E-3</v>
      </c>
      <c r="D3097" s="89">
        <v>1.0122514953846449E-2</v>
      </c>
      <c r="E3097" s="89">
        <v>1.3382565770171958E-2</v>
      </c>
      <c r="F3097" s="89">
        <v>1.6173694425695287E-2</v>
      </c>
      <c r="G3097" s="90">
        <v>1.8471460975261537E-2</v>
      </c>
      <c r="H3097" s="90">
        <v>2.0243418313120997E-2</v>
      </c>
      <c r="I3097" s="90">
        <v>2.1633113814891219E-2</v>
      </c>
      <c r="J3097" s="90">
        <v>2.2651332984221551E-2</v>
      </c>
    </row>
    <row r="3098" spans="3:10" x14ac:dyDescent="0.25">
      <c r="C3098" s="82">
        <v>7.0226672435050276E-3</v>
      </c>
      <c r="D3098" s="89">
        <v>8.5173728805576065E-3</v>
      </c>
      <c r="E3098" s="89">
        <v>9.8288870750123502E-3</v>
      </c>
      <c r="F3098" s="89">
        <v>1.0988789605385262E-2</v>
      </c>
      <c r="G3098" s="90">
        <v>1.2051972593724442E-2</v>
      </c>
      <c r="H3098" s="90">
        <v>1.3011351538057754E-2</v>
      </c>
      <c r="I3098" s="90">
        <v>1.396514994657041E-2</v>
      </c>
      <c r="J3098" s="90">
        <v>1.4933029762436672E-2</v>
      </c>
    </row>
    <row r="3099" spans="3:10" x14ac:dyDescent="0.25">
      <c r="C3099" s="82">
        <v>2.9602734135107785E-2</v>
      </c>
      <c r="D3099" s="89">
        <v>3.3342211460271012E-2</v>
      </c>
      <c r="E3099" s="89">
        <v>3.5574479302928667E-2</v>
      </c>
      <c r="F3099" s="89">
        <v>3.6942626753476822E-2</v>
      </c>
      <c r="G3099" s="90">
        <v>3.7939560822134538E-2</v>
      </c>
      <c r="H3099" s="90">
        <v>3.8652295646889129E-2</v>
      </c>
      <c r="I3099" s="90">
        <v>3.9351458610600416E-2</v>
      </c>
      <c r="J3099" s="90">
        <v>3.9978799629268827E-2</v>
      </c>
    </row>
    <row r="3100" spans="3:10" x14ac:dyDescent="0.25">
      <c r="C3100" s="82">
        <v>3.1308263137919618E-3</v>
      </c>
      <c r="D3100" s="89">
        <v>5.6402589792096348E-3</v>
      </c>
      <c r="E3100" s="89">
        <v>8.4873004536973346E-3</v>
      </c>
      <c r="F3100" s="89">
        <v>1.1330878638063206E-2</v>
      </c>
      <c r="G3100" s="90">
        <v>1.3982164783877938E-2</v>
      </c>
      <c r="H3100" s="90">
        <v>1.6301314400690482E-2</v>
      </c>
      <c r="I3100" s="90">
        <v>1.8344195835325983E-2</v>
      </c>
      <c r="J3100" s="90">
        <v>2.0105142797402945E-2</v>
      </c>
    </row>
    <row r="3101" spans="3:10" x14ac:dyDescent="0.25">
      <c r="C3101" s="82">
        <v>3.9635943299941865E-3</v>
      </c>
      <c r="D3101" s="89">
        <v>7.0851829888406758E-3</v>
      </c>
      <c r="E3101" s="89">
        <v>1.0458249712544788E-2</v>
      </c>
      <c r="F3101" s="89">
        <v>1.359963665556611E-2</v>
      </c>
      <c r="G3101" s="90">
        <v>1.6275602781245985E-2</v>
      </c>
      <c r="H3101" s="90">
        <v>1.8350765504147899E-2</v>
      </c>
      <c r="I3101" s="90">
        <v>1.9927732340566294E-2</v>
      </c>
      <c r="J3101" s="90">
        <v>2.1035384893127933E-2</v>
      </c>
    </row>
    <row r="3102" spans="3:10" x14ac:dyDescent="0.25">
      <c r="C3102" s="82">
        <v>2.3413270134042311E-3</v>
      </c>
      <c r="D3102" s="89">
        <v>4.1173870272264374E-3</v>
      </c>
      <c r="E3102" s="89">
        <v>6.1369667753065705E-3</v>
      </c>
      <c r="F3102" s="89">
        <v>8.1660104784319777E-3</v>
      </c>
      <c r="G3102" s="90">
        <v>1.0055274609683834E-2</v>
      </c>
      <c r="H3102" s="90">
        <v>1.1681228027176393E-2</v>
      </c>
      <c r="I3102" s="90">
        <v>1.306590837034111E-2</v>
      </c>
      <c r="J3102" s="90">
        <v>1.4198058532187809E-2</v>
      </c>
    </row>
    <row r="3103" spans="3:10" x14ac:dyDescent="0.25">
      <c r="C3103" s="82">
        <v>4.0404660914323436E-4</v>
      </c>
      <c r="D3103" s="89">
        <v>1.1216750339803363E-3</v>
      </c>
      <c r="E3103" s="89">
        <v>2.287888542695017E-3</v>
      </c>
      <c r="F3103" s="89">
        <v>3.7827875191667418E-3</v>
      </c>
      <c r="G3103" s="90">
        <v>5.4229359262976022E-3</v>
      </c>
      <c r="H3103" s="90">
        <v>7.0154604518300294E-3</v>
      </c>
      <c r="I3103" s="90">
        <v>8.4697502695110852E-3</v>
      </c>
      <c r="J3103" s="90">
        <v>9.7092611732041527E-3</v>
      </c>
    </row>
    <row r="3104" spans="3:10" x14ac:dyDescent="0.25">
      <c r="C3104" s="82">
        <v>2.4544449519452094E-3</v>
      </c>
      <c r="D3104" s="89">
        <v>5.0450553170244663E-3</v>
      </c>
      <c r="E3104" s="89">
        <v>8.0886384853688653E-3</v>
      </c>
      <c r="F3104" s="89">
        <v>1.1025357772749879E-2</v>
      </c>
      <c r="G3104" s="90">
        <v>1.353830228746181E-2</v>
      </c>
      <c r="H3104" s="90">
        <v>1.5466955641609386E-2</v>
      </c>
      <c r="I3104" s="90">
        <v>1.6894937066532643E-2</v>
      </c>
      <c r="J3104" s="90">
        <v>1.78605218150459E-2</v>
      </c>
    </row>
    <row r="3105" spans="3:10" x14ac:dyDescent="0.25">
      <c r="C3105" s="82">
        <v>1.5279589583523935E-2</v>
      </c>
      <c r="D3105" s="89">
        <v>1.7990312829870691E-2</v>
      </c>
      <c r="E3105" s="89">
        <v>1.9654705690468902E-2</v>
      </c>
      <c r="F3105" s="89">
        <v>2.0569035499283076E-2</v>
      </c>
      <c r="G3105" s="90">
        <v>2.1007416531632694E-2</v>
      </c>
      <c r="H3105" s="90">
        <v>2.1035268603609259E-2</v>
      </c>
      <c r="I3105" s="90">
        <v>2.0825134148419269E-2</v>
      </c>
      <c r="J3105" s="90">
        <v>2.037819676575766E-2</v>
      </c>
    </row>
    <row r="3106" spans="3:10" x14ac:dyDescent="0.25">
      <c r="C3106" s="82">
        <v>5.822036088800441E-3</v>
      </c>
      <c r="D3106" s="89">
        <v>8.2797128540805683E-3</v>
      </c>
      <c r="E3106" s="89">
        <v>1.0611684647011744E-2</v>
      </c>
      <c r="F3106" s="89">
        <v>1.2692402013318487E-2</v>
      </c>
      <c r="G3106" s="90">
        <v>1.4508473346704718E-2</v>
      </c>
      <c r="H3106" s="90">
        <v>1.6021093719907609E-2</v>
      </c>
      <c r="I3106" s="90">
        <v>1.7340022546802641E-2</v>
      </c>
      <c r="J3106" s="90">
        <v>1.8486367860992014E-2</v>
      </c>
    </row>
    <row r="3107" spans="3:10" x14ac:dyDescent="0.25">
      <c r="C3107" s="82">
        <v>4.2568983638179313E-2</v>
      </c>
      <c r="D3107" s="89">
        <v>3.9481061139294296E-2</v>
      </c>
      <c r="E3107" s="89">
        <v>3.6223085629871907E-2</v>
      </c>
      <c r="F3107" s="89">
        <v>3.3257943064719811E-2</v>
      </c>
      <c r="G3107" s="90">
        <v>3.0702384370787702E-2</v>
      </c>
      <c r="H3107" s="90">
        <v>2.8372062305205389E-2</v>
      </c>
      <c r="I3107" s="90">
        <v>2.6320611251726116E-2</v>
      </c>
      <c r="J3107" s="90">
        <v>2.4429745945815588E-2</v>
      </c>
    </row>
    <row r="3108" spans="3:10" x14ac:dyDescent="0.25">
      <c r="C3108" s="82">
        <v>7.2955268849229224E-3</v>
      </c>
      <c r="D3108" s="89">
        <v>1.1734471627566934E-2</v>
      </c>
      <c r="E3108" s="89">
        <v>1.6212069601489205E-2</v>
      </c>
      <c r="F3108" s="89">
        <v>2.0280302719466875E-2</v>
      </c>
      <c r="G3108" s="90">
        <v>2.3812421357355958E-2</v>
      </c>
      <c r="H3108" s="90">
        <v>2.6732060812506619E-2</v>
      </c>
      <c r="I3108" s="90">
        <v>2.9231824336813358E-2</v>
      </c>
      <c r="J3108" s="90">
        <v>3.1339699843939514E-2</v>
      </c>
    </row>
    <row r="3109" spans="3:10" x14ac:dyDescent="0.25">
      <c r="C3109" s="82">
        <v>3.0218705236939821E-3</v>
      </c>
      <c r="D3109" s="89">
        <v>6.2483334193889645E-3</v>
      </c>
      <c r="E3109" s="89">
        <v>1.0089214577147869E-2</v>
      </c>
      <c r="F3109" s="89">
        <v>1.3850231582107991E-2</v>
      </c>
      <c r="G3109" s="90">
        <v>1.7122943886721542E-2</v>
      </c>
      <c r="H3109" s="90">
        <v>1.9691699913748015E-2</v>
      </c>
      <c r="I3109" s="90">
        <v>2.1651567392006216E-2</v>
      </c>
      <c r="J3109" s="90">
        <v>2.3039989981798507E-2</v>
      </c>
    </row>
    <row r="3110" spans="3:10" x14ac:dyDescent="0.25">
      <c r="C3110" s="82">
        <v>6.7915274018545144E-3</v>
      </c>
      <c r="D3110" s="89">
        <v>1.174544077352741E-2</v>
      </c>
      <c r="E3110" s="89">
        <v>1.6818464697844659E-2</v>
      </c>
      <c r="F3110" s="89">
        <v>2.1256421368225312E-2</v>
      </c>
      <c r="G3110" s="90">
        <v>2.4747938719437458E-2</v>
      </c>
      <c r="H3110" s="90">
        <v>2.7133952656172803E-2</v>
      </c>
      <c r="I3110" s="90">
        <v>2.8593046322590254E-2</v>
      </c>
      <c r="J3110" s="90">
        <v>2.9172787889477879E-2</v>
      </c>
    </row>
    <row r="3111" spans="3:10" x14ac:dyDescent="0.25">
      <c r="C3111" s="82">
        <v>1.2035574282400997E-2</v>
      </c>
      <c r="D3111" s="89">
        <v>1.5393693385645512E-2</v>
      </c>
      <c r="E3111" s="89">
        <v>1.7977780029281E-2</v>
      </c>
      <c r="F3111" s="89">
        <v>1.9911701258257121E-2</v>
      </c>
      <c r="G3111" s="90">
        <v>2.1412987958260399E-2</v>
      </c>
      <c r="H3111" s="90">
        <v>2.2547568760190897E-2</v>
      </c>
      <c r="I3111" s="90">
        <v>2.3508433605586399E-2</v>
      </c>
      <c r="J3111" s="90">
        <v>2.4304171663322681E-2</v>
      </c>
    </row>
    <row r="3112" spans="3:10" x14ac:dyDescent="0.25">
      <c r="C3112" s="82">
        <v>4.5397604769096631E-3</v>
      </c>
      <c r="D3112" s="89">
        <v>6.3311186061269249E-3</v>
      </c>
      <c r="E3112" s="89">
        <v>7.9945117576110079E-3</v>
      </c>
      <c r="F3112" s="89">
        <v>9.4781287473566667E-3</v>
      </c>
      <c r="G3112" s="90">
        <v>1.0813447861087172E-2</v>
      </c>
      <c r="H3112" s="90">
        <v>1.2005859919389102E-2</v>
      </c>
      <c r="I3112" s="90">
        <v>1.3164473958263595E-2</v>
      </c>
      <c r="J3112" s="90">
        <v>1.4327523368568025E-2</v>
      </c>
    </row>
    <row r="3113" spans="3:10" x14ac:dyDescent="0.25">
      <c r="C3113" s="82">
        <v>9.4843125641720684E-3</v>
      </c>
      <c r="D3113" s="89">
        <v>1.3606681273295151E-2</v>
      </c>
      <c r="E3113" s="89">
        <v>1.7389023037188017E-2</v>
      </c>
      <c r="F3113" s="89">
        <v>2.0711060677874982E-2</v>
      </c>
      <c r="G3113" s="90">
        <v>2.3678543208548338E-2</v>
      </c>
      <c r="H3113" s="90">
        <v>2.6326455285637911E-2</v>
      </c>
      <c r="I3113" s="90">
        <v>2.8875736229248522E-2</v>
      </c>
      <c r="J3113" s="90">
        <v>3.1343722194890782E-2</v>
      </c>
    </row>
    <row r="3114" spans="3:10" x14ac:dyDescent="0.25">
      <c r="C3114" s="82">
        <v>1.0577811660215644E-2</v>
      </c>
      <c r="D3114" s="89">
        <v>1.6648549290657799E-2</v>
      </c>
      <c r="E3114" s="89">
        <v>2.2300692887328073E-2</v>
      </c>
      <c r="F3114" s="89">
        <v>2.697411732713673E-2</v>
      </c>
      <c r="G3114" s="90">
        <v>3.0598750643690345E-2</v>
      </c>
      <c r="H3114" s="90">
        <v>3.3131929978954373E-2</v>
      </c>
      <c r="I3114" s="90">
        <v>3.4824584258927135E-2</v>
      </c>
      <c r="J3114" s="90">
        <v>3.5705254593863152E-2</v>
      </c>
    </row>
    <row r="3115" spans="3:10" x14ac:dyDescent="0.25">
      <c r="C3115" s="82">
        <v>4.7180789429109714E-2</v>
      </c>
      <c r="D3115" s="89">
        <v>4.5780285015170084E-2</v>
      </c>
      <c r="E3115" s="89">
        <v>4.4544604633293863E-2</v>
      </c>
      <c r="F3115" s="89">
        <v>4.3740990526281574E-2</v>
      </c>
      <c r="G3115" s="90">
        <v>4.341198835923589E-2</v>
      </c>
      <c r="H3115" s="90">
        <v>4.3256000507981125E-2</v>
      </c>
      <c r="I3115" s="90">
        <v>4.3305463591787038E-2</v>
      </c>
      <c r="J3115" s="90">
        <v>4.3306863140095381E-2</v>
      </c>
    </row>
    <row r="3116" spans="3:10" x14ac:dyDescent="0.25">
      <c r="C3116" s="82">
        <v>2.1048536296417494E-2</v>
      </c>
      <c r="D3116" s="89">
        <v>2.5789330524064777E-2</v>
      </c>
      <c r="E3116" s="89">
        <v>2.8871833774144848E-2</v>
      </c>
      <c r="F3116" s="89">
        <v>3.0751270407257787E-2</v>
      </c>
      <c r="G3116" s="90">
        <v>3.193911789027843E-2</v>
      </c>
      <c r="H3116" s="90">
        <v>3.2627492342504893E-2</v>
      </c>
      <c r="I3116" s="90">
        <v>3.3136539974283459E-2</v>
      </c>
      <c r="J3116" s="90">
        <v>3.348261611195727E-2</v>
      </c>
    </row>
    <row r="3117" spans="3:10" x14ac:dyDescent="0.25">
      <c r="C3117" s="82">
        <v>3.3581067320361993E-2</v>
      </c>
      <c r="D3117" s="89">
        <v>3.8646988997823595E-2</v>
      </c>
      <c r="E3117" s="89">
        <v>4.1303281857448214E-2</v>
      </c>
      <c r="F3117" s="89">
        <v>4.2409834549440618E-2</v>
      </c>
      <c r="G3117" s="90">
        <v>4.2739134534767215E-2</v>
      </c>
      <c r="H3117" s="90">
        <v>4.2570552921442399E-2</v>
      </c>
      <c r="I3117" s="90">
        <v>4.2330272681691081E-2</v>
      </c>
      <c r="J3117" s="90">
        <v>4.2027384787032648E-2</v>
      </c>
    </row>
    <row r="3118" spans="3:10" x14ac:dyDescent="0.25">
      <c r="C3118" s="82">
        <v>8.3251503250881403E-3</v>
      </c>
      <c r="D3118" s="89">
        <v>1.3030443377755165E-2</v>
      </c>
      <c r="E3118" s="89">
        <v>1.7613375706386727E-2</v>
      </c>
      <c r="F3118" s="89">
        <v>2.1687871549481551E-2</v>
      </c>
      <c r="G3118" s="90">
        <v>2.5215650395946459E-2</v>
      </c>
      <c r="H3118" s="90">
        <v>2.818465444328171E-2</v>
      </c>
      <c r="I3118" s="90">
        <v>3.08396882007781E-2</v>
      </c>
      <c r="J3118" s="90">
        <v>3.3234168674323855E-2</v>
      </c>
    </row>
    <row r="3119" spans="3:10" x14ac:dyDescent="0.25">
      <c r="C3119" s="82">
        <v>1.6689509436221581E-2</v>
      </c>
      <c r="D3119" s="89">
        <v>2.2025936764531934E-2</v>
      </c>
      <c r="E3119" s="89">
        <v>2.605216156675396E-2</v>
      </c>
      <c r="F3119" s="89">
        <v>2.8862695180797607E-2</v>
      </c>
      <c r="G3119" s="90">
        <v>3.0809785698852774E-2</v>
      </c>
      <c r="H3119" s="90">
        <v>3.2061271493934312E-2</v>
      </c>
      <c r="I3119" s="90">
        <v>3.2955405526770003E-2</v>
      </c>
      <c r="J3119" s="90">
        <v>3.354097637320342E-2</v>
      </c>
    </row>
    <row r="3120" spans="3:10" x14ac:dyDescent="0.25">
      <c r="C3120" s="82">
        <v>2.5380221399322338E-3</v>
      </c>
      <c r="D3120" s="89">
        <v>4.8718387613221475E-3</v>
      </c>
      <c r="E3120" s="89">
        <v>7.7081108501454131E-3</v>
      </c>
      <c r="F3120" s="89">
        <v>1.0660176632582771E-2</v>
      </c>
      <c r="G3120" s="90">
        <v>1.3425958473729229E-2</v>
      </c>
      <c r="H3120" s="90">
        <v>1.5756082332875707E-2</v>
      </c>
      <c r="I3120" s="90">
        <v>1.7627559491529006E-2</v>
      </c>
      <c r="J3120" s="90">
        <v>1.9000357237333586E-2</v>
      </c>
    </row>
    <row r="3121" spans="3:10" x14ac:dyDescent="0.25">
      <c r="C3121" s="82">
        <v>1.6167170155109154E-3</v>
      </c>
      <c r="D3121" s="89">
        <v>3.0142008938342686E-3</v>
      </c>
      <c r="E3121" s="89">
        <v>4.7787771594410139E-3</v>
      </c>
      <c r="F3121" s="89">
        <v>6.7784385672792855E-3</v>
      </c>
      <c r="G3121" s="90">
        <v>8.9154844642922899E-3</v>
      </c>
      <c r="H3121" s="90">
        <v>1.1089058776925155E-2</v>
      </c>
      <c r="I3121" s="90">
        <v>1.3316112113991254E-2</v>
      </c>
      <c r="J3121" s="90">
        <v>1.5575319002745044E-2</v>
      </c>
    </row>
    <row r="3122" spans="3:10" x14ac:dyDescent="0.25">
      <c r="C3122" s="82">
        <v>6.7747750474854559E-3</v>
      </c>
      <c r="D3122" s="89">
        <v>9.6910734048248869E-3</v>
      </c>
      <c r="E3122" s="89">
        <v>1.2134782712249215E-2</v>
      </c>
      <c r="F3122" s="89">
        <v>1.3917874414712355E-2</v>
      </c>
      <c r="G3122" s="90">
        <v>1.5058805083480896E-2</v>
      </c>
      <c r="H3122" s="90">
        <v>1.5576086861595964E-2</v>
      </c>
      <c r="I3122" s="90">
        <v>1.5639545304683884E-2</v>
      </c>
      <c r="J3122" s="90">
        <v>1.5323573469675547E-2</v>
      </c>
    </row>
    <row r="3123" spans="3:10" x14ac:dyDescent="0.25">
      <c r="C3123" s="82">
        <v>1.2052371022125848E-3</v>
      </c>
      <c r="D3123" s="89">
        <v>2.4239252210992721E-3</v>
      </c>
      <c r="E3123" s="89">
        <v>3.9051929552939603E-3</v>
      </c>
      <c r="F3123" s="89">
        <v>5.4215989703646338E-3</v>
      </c>
      <c r="G3123" s="90">
        <v>6.8238225972169489E-3</v>
      </c>
      <c r="H3123" s="90">
        <v>8.0194023318711661E-3</v>
      </c>
      <c r="I3123" s="90">
        <v>9.042343280854721E-3</v>
      </c>
      <c r="J3123" s="90">
        <v>9.9155542289920823E-3</v>
      </c>
    </row>
    <row r="3124" spans="3:10" x14ac:dyDescent="0.25">
      <c r="C3124" s="82">
        <v>8.5909336166430442E-3</v>
      </c>
      <c r="D3124" s="89">
        <v>1.2134965697762774E-2</v>
      </c>
      <c r="E3124" s="89">
        <v>1.5078071439732079E-2</v>
      </c>
      <c r="F3124" s="89">
        <v>1.7295546643624191E-2</v>
      </c>
      <c r="G3124" s="90">
        <v>1.8889361316149173E-2</v>
      </c>
      <c r="H3124" s="90">
        <v>1.9911255863976282E-2</v>
      </c>
      <c r="I3124" s="90">
        <v>2.0560259282495667E-2</v>
      </c>
      <c r="J3124" s="90">
        <v>2.0885912384697589E-2</v>
      </c>
    </row>
    <row r="3125" spans="3:10" x14ac:dyDescent="0.25">
      <c r="C3125" s="82">
        <v>2.6695003636703074E-3</v>
      </c>
      <c r="D3125" s="89">
        <v>4.2816823720493438E-3</v>
      </c>
      <c r="E3125" s="89">
        <v>5.9924100103748235E-3</v>
      </c>
      <c r="F3125" s="89">
        <v>7.6383220606612507E-3</v>
      </c>
      <c r="G3125" s="90">
        <v>9.1411916690018104E-3</v>
      </c>
      <c r="H3125" s="90">
        <v>1.0438532620921816E-2</v>
      </c>
      <c r="I3125" s="90">
        <v>1.1589191834237171E-2</v>
      </c>
      <c r="J3125" s="90">
        <v>1.2612223539482974E-2</v>
      </c>
    </row>
    <row r="3126" spans="3:10" x14ac:dyDescent="0.25">
      <c r="C3126" s="82">
        <v>6.3421786284657122E-3</v>
      </c>
      <c r="D3126" s="89">
        <v>9.4496332518093987E-3</v>
      </c>
      <c r="E3126" s="89">
        <v>1.2286832554149063E-2</v>
      </c>
      <c r="F3126" s="89">
        <v>1.4658810129729284E-2</v>
      </c>
      <c r="G3126" s="90">
        <v>1.6584544538675437E-2</v>
      </c>
      <c r="H3126" s="90">
        <v>1.8069625410607897E-2</v>
      </c>
      <c r="I3126" s="90">
        <v>1.9266988934811876E-2</v>
      </c>
      <c r="J3126" s="90">
        <v>2.0198126083524642E-2</v>
      </c>
    </row>
    <row r="3127" spans="3:10" x14ac:dyDescent="0.25">
      <c r="C3127" s="82">
        <v>2.006643861060586E-2</v>
      </c>
      <c r="D3127" s="89">
        <v>2.3351541873298663E-2</v>
      </c>
      <c r="E3127" s="89">
        <v>2.5584721094190507E-2</v>
      </c>
      <c r="F3127" s="89">
        <v>2.7158596156369019E-2</v>
      </c>
      <c r="G3127" s="90">
        <v>2.8420743162841846E-2</v>
      </c>
      <c r="H3127" s="90">
        <v>2.9445595109656834E-2</v>
      </c>
      <c r="I3127" s="90">
        <v>3.045232885659269E-2</v>
      </c>
      <c r="J3127" s="90">
        <v>3.1406577631535315E-2</v>
      </c>
    </row>
    <row r="3128" spans="3:10" x14ac:dyDescent="0.25">
      <c r="C3128" s="82">
        <v>8.5167905125156009E-3</v>
      </c>
      <c r="D3128" s="89">
        <v>1.2018164387529898E-2</v>
      </c>
      <c r="E3128" s="89">
        <v>1.5124636216541124E-2</v>
      </c>
      <c r="F3128" s="89">
        <v>1.7730735976767668E-2</v>
      </c>
      <c r="G3128" s="90">
        <v>1.9937764849941066E-2</v>
      </c>
      <c r="H3128" s="90">
        <v>2.1801669219362121E-2</v>
      </c>
      <c r="I3128" s="90">
        <v>2.3544513124206162E-2</v>
      </c>
      <c r="J3128" s="90">
        <v>2.5223926697431651E-2</v>
      </c>
    </row>
    <row r="3129" spans="3:10" x14ac:dyDescent="0.25">
      <c r="C3129" s="82">
        <v>8.596066565071267E-3</v>
      </c>
      <c r="D3129" s="89">
        <v>1.2244318262085403E-2</v>
      </c>
      <c r="E3129" s="89">
        <v>1.572677114094017E-2</v>
      </c>
      <c r="F3129" s="89">
        <v>1.8907315497003304E-2</v>
      </c>
      <c r="G3129" s="90">
        <v>2.1820284990081151E-2</v>
      </c>
      <c r="H3129" s="90">
        <v>2.4444275202078924E-2</v>
      </c>
      <c r="I3129" s="90">
        <v>2.6952716628817101E-2</v>
      </c>
      <c r="J3129" s="90">
        <v>2.9349569492935129E-2</v>
      </c>
    </row>
    <row r="3130" spans="3:10" x14ac:dyDescent="0.25">
      <c r="C3130" s="82">
        <v>3.2886316455657726E-2</v>
      </c>
      <c r="D3130" s="89">
        <v>3.5617049695070117E-2</v>
      </c>
      <c r="E3130" s="89">
        <v>3.7311384173286978E-2</v>
      </c>
      <c r="F3130" s="89">
        <v>3.8543977497995277E-2</v>
      </c>
      <c r="G3130" s="90">
        <v>3.9681066324401069E-2</v>
      </c>
      <c r="H3130" s="90">
        <v>4.0683510006661448E-2</v>
      </c>
      <c r="I3130" s="90">
        <v>4.1728307378728562E-2</v>
      </c>
      <c r="J3130" s="90">
        <v>4.265804003205792E-2</v>
      </c>
    </row>
    <row r="3131" spans="3:10" x14ac:dyDescent="0.25">
      <c r="C3131" s="82">
        <v>4.019829545879124E-3</v>
      </c>
      <c r="D3131" s="89">
        <v>6.0000832405294061E-3</v>
      </c>
      <c r="E3131" s="89">
        <v>7.9115966012293388E-3</v>
      </c>
      <c r="F3131" s="89">
        <v>9.6099337936699E-3</v>
      </c>
      <c r="G3131" s="90">
        <v>1.1064359362051851E-2</v>
      </c>
      <c r="H3131" s="90">
        <v>1.2246113482046211E-2</v>
      </c>
      <c r="I3131" s="90">
        <v>1.3252560023832368E-2</v>
      </c>
      <c r="J3131" s="90">
        <v>1.412103286582009E-2</v>
      </c>
    </row>
    <row r="3132" spans="3:10" x14ac:dyDescent="0.25">
      <c r="C3132" s="82">
        <v>1.720661682791015E-3</v>
      </c>
      <c r="D3132" s="89">
        <v>3.5857367033810469E-3</v>
      </c>
      <c r="E3132" s="89">
        <v>5.8713007687965857E-3</v>
      </c>
      <c r="F3132" s="89">
        <v>8.1879741101628396E-3</v>
      </c>
      <c r="G3132" s="90">
        <v>1.0278339133096642E-2</v>
      </c>
      <c r="H3132" s="90">
        <v>1.1986983784152272E-2</v>
      </c>
      <c r="I3132" s="90">
        <v>1.3352941460909484E-2</v>
      </c>
      <c r="J3132" s="90">
        <v>1.4394286190457788E-2</v>
      </c>
    </row>
    <row r="3133" spans="3:10" x14ac:dyDescent="0.25">
      <c r="C3133" s="82">
        <v>3.3478195818106321E-2</v>
      </c>
      <c r="D3133" s="89">
        <v>3.5674590442296351E-2</v>
      </c>
      <c r="E3133" s="89">
        <v>3.6196735239414621E-2</v>
      </c>
      <c r="F3133" s="89">
        <v>3.5844438228143503E-2</v>
      </c>
      <c r="G3133" s="90">
        <v>3.5094926707338117E-2</v>
      </c>
      <c r="H3133" s="90">
        <v>3.3977413722194545E-2</v>
      </c>
      <c r="I3133" s="90">
        <v>3.2688634251710591E-2</v>
      </c>
      <c r="J3133" s="90">
        <v>3.1161182548039963E-2</v>
      </c>
    </row>
    <row r="3134" spans="3:10" x14ac:dyDescent="0.25">
      <c r="C3134" s="82">
        <v>0.13423471756219169</v>
      </c>
      <c r="D3134" s="89">
        <v>0.10035083820939665</v>
      </c>
      <c r="E3134" s="89">
        <v>7.8581233320498392E-2</v>
      </c>
      <c r="F3134" s="89">
        <v>6.4514371947177934E-2</v>
      </c>
      <c r="G3134" s="90">
        <v>5.5287551891613676E-2</v>
      </c>
      <c r="H3134" s="90">
        <v>4.8868092293202173E-2</v>
      </c>
      <c r="I3134" s="90">
        <v>4.4401252909684413E-2</v>
      </c>
      <c r="J3134" s="90">
        <v>4.111528013114691E-2</v>
      </c>
    </row>
    <row r="3135" spans="3:10" x14ac:dyDescent="0.25">
      <c r="C3135" s="82">
        <v>1.1962808226773779E-2</v>
      </c>
      <c r="D3135" s="89">
        <v>1.4993121654916798E-2</v>
      </c>
      <c r="E3135" s="89">
        <v>1.7290217490699391E-2</v>
      </c>
      <c r="F3135" s="89">
        <v>1.8945360227925062E-2</v>
      </c>
      <c r="G3135" s="90">
        <v>2.0117936446808104E-2</v>
      </c>
      <c r="H3135" s="90">
        <v>2.0831694340797811E-2</v>
      </c>
      <c r="I3135" s="90">
        <v>2.1245014618538831E-2</v>
      </c>
      <c r="J3135" s="90">
        <v>2.136049215142579E-2</v>
      </c>
    </row>
    <row r="3136" spans="3:10" x14ac:dyDescent="0.25">
      <c r="C3136" s="82">
        <v>1.2412846326096664E-2</v>
      </c>
      <c r="D3136" s="89">
        <v>1.5685401561011184E-2</v>
      </c>
      <c r="E3136" s="89">
        <v>1.7916864796520254E-2</v>
      </c>
      <c r="F3136" s="89">
        <v>1.9276463303484651E-2</v>
      </c>
      <c r="G3136" s="90">
        <v>2.0043960751304636E-2</v>
      </c>
      <c r="H3136" s="90">
        <v>2.0343637614575104E-2</v>
      </c>
      <c r="I3136" s="90">
        <v>2.0399657324671038E-2</v>
      </c>
      <c r="J3136" s="90">
        <v>2.0253058456157873E-2</v>
      </c>
    </row>
    <row r="3137" spans="3:10" x14ac:dyDescent="0.25">
      <c r="C3137" s="82">
        <v>2.1621232399788295E-3</v>
      </c>
      <c r="D3137" s="89">
        <v>4.186253380759862E-3</v>
      </c>
      <c r="E3137" s="89">
        <v>6.5178933383817292E-3</v>
      </c>
      <c r="F3137" s="89">
        <v>8.7829104827742109E-3</v>
      </c>
      <c r="G3137" s="90">
        <v>1.0756007540875714E-2</v>
      </c>
      <c r="H3137" s="90">
        <v>1.2291295532845227E-2</v>
      </c>
      <c r="I3137" s="90">
        <v>1.3422626128838246E-2</v>
      </c>
      <c r="J3137" s="90">
        <v>1.4157299676644744E-2</v>
      </c>
    </row>
    <row r="3138" spans="3:10" x14ac:dyDescent="0.25">
      <c r="C3138" s="82">
        <v>7.7492423841766835E-3</v>
      </c>
      <c r="D3138" s="89">
        <v>1.0462203111308329E-2</v>
      </c>
      <c r="E3138" s="89">
        <v>1.2789292224178747E-2</v>
      </c>
      <c r="F3138" s="89">
        <v>1.4682097495844697E-2</v>
      </c>
      <c r="G3138" s="90">
        <v>1.621252823687596E-2</v>
      </c>
      <c r="H3138" s="90">
        <v>1.7390841903987365E-2</v>
      </c>
      <c r="I3138" s="90">
        <v>1.8357876952587646E-2</v>
      </c>
      <c r="J3138" s="90">
        <v>1.9129935453743922E-2</v>
      </c>
    </row>
    <row r="3139" spans="3:10" x14ac:dyDescent="0.25">
      <c r="C3139" s="82">
        <v>2.2868183604139451E-3</v>
      </c>
      <c r="D3139" s="89">
        <v>4.4868322703946707E-3</v>
      </c>
      <c r="E3139" s="89">
        <v>7.0263450868704395E-3</v>
      </c>
      <c r="F3139" s="89">
        <v>9.5136862119639381E-3</v>
      </c>
      <c r="G3139" s="90">
        <v>1.1754380816207869E-2</v>
      </c>
      <c r="H3139" s="90">
        <v>1.3652662646135443E-2</v>
      </c>
      <c r="I3139" s="90">
        <v>1.5296649461274816E-2</v>
      </c>
      <c r="J3139" s="90">
        <v>1.6718018336316746E-2</v>
      </c>
    </row>
    <row r="3140" spans="3:10" x14ac:dyDescent="0.25">
      <c r="C3140" s="82">
        <v>2.466083635766194E-3</v>
      </c>
      <c r="D3140" s="89">
        <v>4.593053613626317E-3</v>
      </c>
      <c r="E3140" s="89">
        <v>7.0556044020675598E-3</v>
      </c>
      <c r="F3140" s="89">
        <v>9.4920734432733574E-3</v>
      </c>
      <c r="G3140" s="90">
        <v>1.1659175293321979E-2</v>
      </c>
      <c r="H3140" s="90">
        <v>1.3381100090063745E-2</v>
      </c>
      <c r="I3140" s="90">
        <v>1.4679555895231408E-2</v>
      </c>
      <c r="J3140" s="90">
        <v>1.5553729020080937E-2</v>
      </c>
    </row>
    <row r="3141" spans="3:10" x14ac:dyDescent="0.25">
      <c r="C3141" s="82">
        <v>1.5604051340814678E-2</v>
      </c>
      <c r="D3141" s="89">
        <v>1.7998363470337914E-2</v>
      </c>
      <c r="E3141" s="89">
        <v>1.9370289053312142E-2</v>
      </c>
      <c r="F3141" s="89">
        <v>2.0066390926509643E-2</v>
      </c>
      <c r="G3141" s="90">
        <v>2.036945428617103E-2</v>
      </c>
      <c r="H3141" s="90">
        <v>2.0339652384083598E-2</v>
      </c>
      <c r="I3141" s="90">
        <v>2.0134630630567651E-2</v>
      </c>
      <c r="J3141" s="90">
        <v>1.9745451067109433E-2</v>
      </c>
    </row>
    <row r="3142" spans="3:10" x14ac:dyDescent="0.25">
      <c r="C3142" s="82">
        <v>1.0938498161029986E-2</v>
      </c>
      <c r="D3142" s="89">
        <v>1.5612833882455089E-2</v>
      </c>
      <c r="E3142" s="89">
        <v>1.9390924194927911E-2</v>
      </c>
      <c r="F3142" s="89">
        <v>2.2044320267995094E-2</v>
      </c>
      <c r="G3142" s="90">
        <v>2.3711466005853818E-2</v>
      </c>
      <c r="H3142" s="90">
        <v>2.4509073309386495E-2</v>
      </c>
      <c r="I3142" s="90">
        <v>2.474615816034571E-2</v>
      </c>
      <c r="J3142" s="90">
        <v>2.4536354559331293E-2</v>
      </c>
    </row>
    <row r="3143" spans="3:10" x14ac:dyDescent="0.25">
      <c r="C3143" s="82">
        <v>1.3721306621181911E-3</v>
      </c>
      <c r="D3143" s="89">
        <v>2.3899619736157613E-3</v>
      </c>
      <c r="E3143" s="89">
        <v>3.562549569630747E-3</v>
      </c>
      <c r="F3143" s="89">
        <v>4.7777783387537793E-3</v>
      </c>
      <c r="G3143" s="90">
        <v>5.9697393347034073E-3</v>
      </c>
      <c r="H3143" s="90">
        <v>7.083673250970369E-3</v>
      </c>
      <c r="I3143" s="90">
        <v>8.150667211188671E-3</v>
      </c>
      <c r="J3143" s="90">
        <v>9.1837857461962193E-3</v>
      </c>
    </row>
    <row r="3144" spans="3:10" x14ac:dyDescent="0.25">
      <c r="C3144" s="82">
        <v>1.0592695702528149E-2</v>
      </c>
      <c r="D3144" s="89">
        <v>1.6946103926808103E-2</v>
      </c>
      <c r="E3144" s="89">
        <v>2.3033710889952735E-2</v>
      </c>
      <c r="F3144" s="89">
        <v>2.8175446431779005E-2</v>
      </c>
      <c r="G3144" s="90">
        <v>3.2199396572659258E-2</v>
      </c>
      <c r="H3144" s="90">
        <v>3.4995155993524089E-2</v>
      </c>
      <c r="I3144" s="90">
        <v>3.678930573782016E-2</v>
      </c>
      <c r="J3144" s="90">
        <v>3.7587164251146513E-2</v>
      </c>
    </row>
    <row r="3145" spans="3:10" x14ac:dyDescent="0.25">
      <c r="C3145" s="82">
        <v>7.3976754538633959E-3</v>
      </c>
      <c r="D3145" s="89">
        <v>1.1029993747488746E-2</v>
      </c>
      <c r="E3145" s="89">
        <v>1.4233531254047025E-2</v>
      </c>
      <c r="F3145" s="89">
        <v>1.683552776347759E-2</v>
      </c>
      <c r="G3145" s="90">
        <v>1.8937345193199961E-2</v>
      </c>
      <c r="H3145" s="90">
        <v>2.0607957873706426E-2</v>
      </c>
      <c r="I3145" s="90">
        <v>2.2059215457261264E-2</v>
      </c>
      <c r="J3145" s="90">
        <v>2.3335591870841919E-2</v>
      </c>
    </row>
    <row r="3146" spans="3:10" x14ac:dyDescent="0.25">
      <c r="C3146" s="82">
        <v>8.3230371402757269E-3</v>
      </c>
      <c r="D3146" s="89">
        <v>1.3014123795455836E-2</v>
      </c>
      <c r="E3146" s="89">
        <v>1.7166333030645357E-2</v>
      </c>
      <c r="F3146" s="89">
        <v>2.0334562249636548E-2</v>
      </c>
      <c r="G3146" s="90">
        <v>2.2508923914905304E-2</v>
      </c>
      <c r="H3146" s="90">
        <v>2.3719825529717735E-2</v>
      </c>
      <c r="I3146" s="90">
        <v>2.4210514420218977E-2</v>
      </c>
      <c r="J3146" s="90">
        <v>2.4058193834323553E-2</v>
      </c>
    </row>
    <row r="3147" spans="3:10" x14ac:dyDescent="0.25">
      <c r="C3147" s="82">
        <v>9.1207384505411857E-3</v>
      </c>
      <c r="D3147" s="89">
        <v>1.1612180599010414E-2</v>
      </c>
      <c r="E3147" s="89">
        <v>1.3521763714550827E-2</v>
      </c>
      <c r="F3147" s="89">
        <v>1.4844000040024955E-2</v>
      </c>
      <c r="G3147" s="90">
        <v>1.5665722143122628E-2</v>
      </c>
      <c r="H3147" s="90">
        <v>1.6006832713147796E-2</v>
      </c>
      <c r="I3147" s="90">
        <v>1.6019943777803299E-2</v>
      </c>
      <c r="J3147" s="90">
        <v>1.5753221921160902E-2</v>
      </c>
    </row>
    <row r="3148" spans="3:10" x14ac:dyDescent="0.25">
      <c r="C3148" s="82">
        <v>1.3064522352843756E-2</v>
      </c>
      <c r="D3148" s="89">
        <v>1.9067357309053651E-2</v>
      </c>
      <c r="E3148" s="89">
        <v>2.3827265794019208E-2</v>
      </c>
      <c r="F3148" s="89">
        <v>2.6971342993611026E-2</v>
      </c>
      <c r="G3148" s="90">
        <v>2.8674523453520069E-2</v>
      </c>
      <c r="H3148" s="90">
        <v>2.9118695327003737E-2</v>
      </c>
      <c r="I3148" s="90">
        <v>2.8719202431746513E-2</v>
      </c>
      <c r="J3148" s="90">
        <v>2.7654970170370351E-2</v>
      </c>
    </row>
    <row r="3149" spans="3:10" x14ac:dyDescent="0.25">
      <c r="C3149" s="82">
        <v>3.4419052461930203E-3</v>
      </c>
      <c r="D3149" s="89">
        <v>5.7544172603696672E-3</v>
      </c>
      <c r="E3149" s="89">
        <v>8.0157493005180366E-3</v>
      </c>
      <c r="F3149" s="89">
        <v>9.9481643486338655E-3</v>
      </c>
      <c r="G3149" s="90">
        <v>1.1493289910897342E-2</v>
      </c>
      <c r="H3149" s="90">
        <v>1.2641016251191097E-2</v>
      </c>
      <c r="I3149" s="90">
        <v>1.3514067585739722E-2</v>
      </c>
      <c r="J3149" s="90">
        <v>1.4159467613622278E-2</v>
      </c>
    </row>
    <row r="3150" spans="3:10" x14ac:dyDescent="0.25">
      <c r="C3150" s="82">
        <v>1.2007787930977166E-2</v>
      </c>
      <c r="D3150" s="89">
        <v>1.6273156020737579E-2</v>
      </c>
      <c r="E3150" s="89">
        <v>1.9530520436792265E-2</v>
      </c>
      <c r="F3150" s="89">
        <v>2.1778902481703433E-2</v>
      </c>
      <c r="G3150" s="90">
        <v>2.3257364708474317E-2</v>
      </c>
      <c r="H3150" s="90">
        <v>2.408608011644723E-2</v>
      </c>
      <c r="I3150" s="90">
        <v>2.4524137921691495E-2</v>
      </c>
      <c r="J3150" s="90">
        <v>2.4622806261206581E-2</v>
      </c>
    </row>
    <row r="3151" spans="3:10" x14ac:dyDescent="0.25">
      <c r="C3151" s="82">
        <v>7.4757292475711471E-3</v>
      </c>
      <c r="D3151" s="89">
        <v>1.0021477970164313E-2</v>
      </c>
      <c r="E3151" s="89">
        <v>1.2291555515829094E-2</v>
      </c>
      <c r="F3151" s="89">
        <v>1.42668876700895E-2</v>
      </c>
      <c r="G3151" s="90">
        <v>1.6016654497809386E-2</v>
      </c>
      <c r="H3151" s="90">
        <v>1.7537063822261608E-2</v>
      </c>
      <c r="I3151" s="90">
        <v>1.8952206561300654E-2</v>
      </c>
      <c r="J3151" s="90">
        <v>2.0263890049606197E-2</v>
      </c>
    </row>
    <row r="3152" spans="3:10" x14ac:dyDescent="0.25">
      <c r="C3152" s="82">
        <v>5.8643808059512708E-3</v>
      </c>
      <c r="D3152" s="89">
        <v>8.3451719299666317E-3</v>
      </c>
      <c r="E3152" s="89">
        <v>1.0409926111466471E-2</v>
      </c>
      <c r="F3152" s="89">
        <v>1.196337950474202E-2</v>
      </c>
      <c r="G3152" s="90">
        <v>1.3081941720512571E-2</v>
      </c>
      <c r="H3152" s="90">
        <v>1.381460269196547E-2</v>
      </c>
      <c r="I3152" s="90">
        <v>1.4312700687875947E-2</v>
      </c>
      <c r="J3152" s="90">
        <v>1.4619945047576197E-2</v>
      </c>
    </row>
    <row r="3153" spans="3:10" x14ac:dyDescent="0.25">
      <c r="C3153" s="82">
        <v>5.9476712402759891E-3</v>
      </c>
      <c r="D3153" s="89">
        <v>1.0568827654499915E-2</v>
      </c>
      <c r="E3153" s="89">
        <v>1.5207799661522902E-2</v>
      </c>
      <c r="F3153" s="89">
        <v>1.915749698761654E-2</v>
      </c>
      <c r="G3153" s="90">
        <v>2.2255213233898712E-2</v>
      </c>
      <c r="H3153" s="90">
        <v>2.4518084497254674E-2</v>
      </c>
      <c r="I3153" s="90">
        <v>2.6240280416690846E-2</v>
      </c>
      <c r="J3153" s="90">
        <v>2.7550160220442307E-2</v>
      </c>
    </row>
    <row r="3154" spans="3:10" x14ac:dyDescent="0.25">
      <c r="C3154" s="82">
        <v>1.5647910041237126E-2</v>
      </c>
      <c r="D3154" s="89">
        <v>1.5946813928734215E-2</v>
      </c>
      <c r="E3154" s="89">
        <v>1.5838785451749274E-2</v>
      </c>
      <c r="F3154" s="89">
        <v>1.5582112080888659E-2</v>
      </c>
      <c r="G3154" s="90">
        <v>1.5307243611388924E-2</v>
      </c>
      <c r="H3154" s="90">
        <v>1.4984458258955504E-2</v>
      </c>
      <c r="I3154" s="90">
        <v>1.4683517460360158E-2</v>
      </c>
      <c r="J3154" s="90">
        <v>1.4370958607694497E-2</v>
      </c>
    </row>
    <row r="3155" spans="3:10" x14ac:dyDescent="0.25">
      <c r="C3155" s="82">
        <v>2.1229066719406563E-2</v>
      </c>
      <c r="D3155" s="89">
        <v>2.405016069426821E-2</v>
      </c>
      <c r="E3155" s="89">
        <v>2.541117288812049E-2</v>
      </c>
      <c r="F3155" s="89">
        <v>2.588421468344107E-2</v>
      </c>
      <c r="G3155" s="90">
        <v>2.5938982966637089E-2</v>
      </c>
      <c r="H3155" s="90">
        <v>2.5731243092023449E-2</v>
      </c>
      <c r="I3155" s="90">
        <v>2.5512284799064772E-2</v>
      </c>
      <c r="J3155" s="90">
        <v>2.52954189442832E-2</v>
      </c>
    </row>
    <row r="3156" spans="3:10" x14ac:dyDescent="0.25">
      <c r="C3156" s="82">
        <v>3.3890057965850741E-2</v>
      </c>
      <c r="D3156" s="89">
        <v>3.7072536477508994E-2</v>
      </c>
      <c r="E3156" s="89">
        <v>3.8452870155316739E-2</v>
      </c>
      <c r="F3156" s="89">
        <v>3.8862409957462776E-2</v>
      </c>
      <c r="G3156" s="90">
        <v>3.8864919010497802E-2</v>
      </c>
      <c r="H3156" s="90">
        <v>3.8546568802147824E-2</v>
      </c>
      <c r="I3156" s="90">
        <v>3.8161234150111509E-2</v>
      </c>
      <c r="J3156" s="90">
        <v>3.7633517217335107E-2</v>
      </c>
    </row>
    <row r="3157" spans="3:10" x14ac:dyDescent="0.25">
      <c r="C3157" s="82">
        <v>4.4866620774722393E-3</v>
      </c>
      <c r="D3157" s="89">
        <v>6.8483958461576025E-3</v>
      </c>
      <c r="E3157" s="89">
        <v>9.241492322745801E-3</v>
      </c>
      <c r="F3157" s="89">
        <v>1.1504281490439638E-2</v>
      </c>
      <c r="G3157" s="90">
        <v>1.3594553760120266E-2</v>
      </c>
      <c r="H3157" s="90">
        <v>1.5457776861130651E-2</v>
      </c>
      <c r="I3157" s="90">
        <v>1.7182943840682387E-2</v>
      </c>
      <c r="J3157" s="90">
        <v>1.8773456534354225E-2</v>
      </c>
    </row>
    <row r="3158" spans="3:10" x14ac:dyDescent="0.25">
      <c r="C3158" s="82">
        <v>5.7834973795101744E-3</v>
      </c>
      <c r="D3158" s="89">
        <v>9.0444429418201737E-3</v>
      </c>
      <c r="E3158" s="89">
        <v>1.2304956108082986E-2</v>
      </c>
      <c r="F3158" s="89">
        <v>1.5305039590583075E-2</v>
      </c>
      <c r="G3158" s="90">
        <v>1.7976071894688136E-2</v>
      </c>
      <c r="H3158" s="90">
        <v>2.024014622134953E-2</v>
      </c>
      <c r="I3158" s="90">
        <v>2.2202236516250667E-2</v>
      </c>
      <c r="J3158" s="90">
        <v>2.3847971448247254E-2</v>
      </c>
    </row>
    <row r="3159" spans="3:10" x14ac:dyDescent="0.25">
      <c r="C3159" s="82">
        <v>1.0495417790941115E-2</v>
      </c>
      <c r="D3159" s="89">
        <v>1.3700438176627808E-2</v>
      </c>
      <c r="E3159" s="89">
        <v>1.6425524298959458E-2</v>
      </c>
      <c r="F3159" s="89">
        <v>1.8795600666836519E-2</v>
      </c>
      <c r="G3159" s="90">
        <v>2.1023680092482171E-2</v>
      </c>
      <c r="H3159" s="90">
        <v>2.3181627058932543E-2</v>
      </c>
      <c r="I3159" s="90">
        <v>2.5468693630036832E-2</v>
      </c>
      <c r="J3159" s="90">
        <v>2.788802596462104E-2</v>
      </c>
    </row>
    <row r="3160" spans="3:10" x14ac:dyDescent="0.25">
      <c r="C3160" s="82">
        <v>2.4780073764881319E-3</v>
      </c>
      <c r="D3160" s="89">
        <v>5.6640145947693269E-3</v>
      </c>
      <c r="E3160" s="89">
        <v>9.8291591793557218E-3</v>
      </c>
      <c r="F3160" s="89">
        <v>1.4210370105604433E-2</v>
      </c>
      <c r="G3160" s="90">
        <v>1.8237890887489169E-2</v>
      </c>
      <c r="H3160" s="90">
        <v>2.1550797419704851E-2</v>
      </c>
      <c r="I3160" s="90">
        <v>2.4157399459440301E-2</v>
      </c>
      <c r="J3160" s="90">
        <v>2.6029404236733222E-2</v>
      </c>
    </row>
    <row r="3161" spans="3:10" x14ac:dyDescent="0.25">
      <c r="C3161" s="82">
        <v>1.5044252197076216E-2</v>
      </c>
      <c r="D3161" s="89">
        <v>1.6431126538076782E-2</v>
      </c>
      <c r="E3161" s="89">
        <v>1.7451896022120678E-2</v>
      </c>
      <c r="F3161" s="89">
        <v>1.831759405325404E-2</v>
      </c>
      <c r="G3161" s="90">
        <v>1.9189571124054235E-2</v>
      </c>
      <c r="H3161" s="90">
        <v>2.0076894924986891E-2</v>
      </c>
      <c r="I3161" s="90">
        <v>2.1125147222489048E-2</v>
      </c>
      <c r="J3161" s="90">
        <v>2.2338491569301282E-2</v>
      </c>
    </row>
    <row r="3162" spans="3:10" x14ac:dyDescent="0.25">
      <c r="C3162" s="82">
        <v>5.0714928697147207E-3</v>
      </c>
      <c r="D3162" s="89">
        <v>8.8650264151984882E-3</v>
      </c>
      <c r="E3162" s="89">
        <v>1.2893209752241085E-2</v>
      </c>
      <c r="F3162" s="89">
        <v>1.6692067931449926E-2</v>
      </c>
      <c r="G3162" s="90">
        <v>2.011249653376471E-2</v>
      </c>
      <c r="H3162" s="90">
        <v>2.3076236664114628E-2</v>
      </c>
      <c r="I3162" s="90">
        <v>2.5740638284829458E-2</v>
      </c>
      <c r="J3162" s="90">
        <v>2.8124873958759167E-2</v>
      </c>
    </row>
    <row r="3163" spans="3:10" x14ac:dyDescent="0.25">
      <c r="C3163" s="82">
        <v>2.4366393954303829E-3</v>
      </c>
      <c r="D3163" s="89">
        <v>5.115284711421475E-3</v>
      </c>
      <c r="E3163" s="89">
        <v>8.3922412892283825E-3</v>
      </c>
      <c r="F3163" s="89">
        <v>1.1699404997341494E-2</v>
      </c>
      <c r="G3163" s="90">
        <v>1.4678924923476385E-2</v>
      </c>
      <c r="H3163" s="90">
        <v>1.7130879590769005E-2</v>
      </c>
      <c r="I3163" s="90">
        <v>1.9129633390196025E-2</v>
      </c>
      <c r="J3163" s="90">
        <v>2.0707192593033209E-2</v>
      </c>
    </row>
    <row r="3164" spans="3:10" x14ac:dyDescent="0.25">
      <c r="C3164" s="82">
        <v>3.527995171591304E-3</v>
      </c>
      <c r="D3164" s="89">
        <v>6.3695425620446076E-3</v>
      </c>
      <c r="E3164" s="89">
        <v>9.4404842040705286E-3</v>
      </c>
      <c r="F3164" s="89">
        <v>1.2295746161473962E-2</v>
      </c>
      <c r="G3164" s="90">
        <v>1.4733732406387468E-2</v>
      </c>
      <c r="H3164" s="90">
        <v>1.6648546223277487E-2</v>
      </c>
      <c r="I3164" s="90">
        <v>1.8146712435389591E-2</v>
      </c>
      <c r="J3164" s="90">
        <v>1.9261813285417546E-2</v>
      </c>
    </row>
    <row r="3165" spans="3:10" x14ac:dyDescent="0.25">
      <c r="C3165" s="82">
        <v>9.6856393637532422E-3</v>
      </c>
      <c r="D3165" s="89">
        <v>1.4326942490943731E-2</v>
      </c>
      <c r="E3165" s="89">
        <v>1.8169101617641167E-2</v>
      </c>
      <c r="F3165" s="89">
        <v>2.0922884022904664E-2</v>
      </c>
      <c r="G3165" s="90">
        <v>2.2683115321624064E-2</v>
      </c>
      <c r="H3165" s="90">
        <v>2.3526563264855752E-2</v>
      </c>
      <c r="I3165" s="90">
        <v>2.3712366146677346E-2</v>
      </c>
      <c r="J3165" s="90">
        <v>2.332161688820596E-2</v>
      </c>
    </row>
    <row r="3166" spans="3:10" x14ac:dyDescent="0.25">
      <c r="C3166" s="82">
        <v>1.7393803665801871E-2</v>
      </c>
      <c r="D3166" s="89">
        <v>2.0554447518010627E-2</v>
      </c>
      <c r="E3166" s="89">
        <v>2.2526643196944845E-2</v>
      </c>
      <c r="F3166" s="89">
        <v>2.3674035289741661E-2</v>
      </c>
      <c r="G3166" s="90">
        <v>2.4311361444243128E-2</v>
      </c>
      <c r="H3166" s="90">
        <v>2.4492684983529269E-2</v>
      </c>
      <c r="I3166" s="90">
        <v>2.4386653784560043E-2</v>
      </c>
      <c r="J3166" s="90">
        <v>2.3962494523510666E-2</v>
      </c>
    </row>
    <row r="3167" spans="3:10" x14ac:dyDescent="0.25">
      <c r="C3167" s="82">
        <v>1.7729169111304885E-2</v>
      </c>
      <c r="D3167" s="89">
        <v>2.1305923202118521E-2</v>
      </c>
      <c r="E3167" s="89">
        <v>2.4052146019598274E-2</v>
      </c>
      <c r="F3167" s="89">
        <v>2.6255471262318978E-2</v>
      </c>
      <c r="G3167" s="90">
        <v>2.8221980190228958E-2</v>
      </c>
      <c r="H3167" s="90">
        <v>3.0035409024315261E-2</v>
      </c>
      <c r="I3167" s="90">
        <v>3.1952166856609301E-2</v>
      </c>
      <c r="J3167" s="90">
        <v>3.3986470876854538E-2</v>
      </c>
    </row>
    <row r="3168" spans="3:10" x14ac:dyDescent="0.25">
      <c r="C3168" s="82">
        <v>3.5298508905327345E-3</v>
      </c>
      <c r="D3168" s="89">
        <v>6.4791338047708391E-3</v>
      </c>
      <c r="E3168" s="89">
        <v>9.8783493236517059E-3</v>
      </c>
      <c r="F3168" s="89">
        <v>1.3358293395061061E-2</v>
      </c>
      <c r="G3168" s="90">
        <v>1.6732933666616514E-2</v>
      </c>
      <c r="H3168" s="90">
        <v>1.9853569566634009E-2</v>
      </c>
      <c r="I3168" s="90">
        <v>2.2772648966850762E-2</v>
      </c>
      <c r="J3168" s="90">
        <v>2.5432901841606917E-2</v>
      </c>
    </row>
    <row r="3169" spans="3:10" x14ac:dyDescent="0.25">
      <c r="C3169" s="82">
        <v>9.73222001302451E-3</v>
      </c>
      <c r="D3169" s="89">
        <v>1.537068875699037E-2</v>
      </c>
      <c r="E3169" s="89">
        <v>2.0689211039888147E-2</v>
      </c>
      <c r="F3169" s="89">
        <v>2.5239753128110862E-2</v>
      </c>
      <c r="G3169" s="90">
        <v>2.9031393596879639E-2</v>
      </c>
      <c r="H3169" s="90">
        <v>3.2071840211258987E-2</v>
      </c>
      <c r="I3169" s="90">
        <v>3.4608208358493403E-2</v>
      </c>
      <c r="J3169" s="90">
        <v>3.6626617744968823E-2</v>
      </c>
    </row>
    <row r="3170" spans="3:10" x14ac:dyDescent="0.25">
      <c r="C3170" s="82">
        <v>5.2697878379138925E-3</v>
      </c>
      <c r="D3170" s="89">
        <v>8.8030034084646512E-3</v>
      </c>
      <c r="E3170" s="89">
        <v>1.2396421320723472E-2</v>
      </c>
      <c r="F3170" s="89">
        <v>1.565249214648826E-2</v>
      </c>
      <c r="G3170" s="90">
        <v>1.8466562479531164E-2</v>
      </c>
      <c r="H3170" s="90">
        <v>2.0792988393895089E-2</v>
      </c>
      <c r="I3170" s="90">
        <v>2.2798146345300946E-2</v>
      </c>
      <c r="J3170" s="90">
        <v>2.4521296139656933E-2</v>
      </c>
    </row>
    <row r="3171" spans="3:10" x14ac:dyDescent="0.25">
      <c r="C3171" s="82">
        <v>3.222318140654773E-3</v>
      </c>
      <c r="D3171" s="89">
        <v>5.5548467413554618E-3</v>
      </c>
      <c r="E3171" s="89">
        <v>8.1456846581310048E-3</v>
      </c>
      <c r="F3171" s="89">
        <v>1.0705821465896329E-2</v>
      </c>
      <c r="G3171" s="90">
        <v>1.3073734336061833E-2</v>
      </c>
      <c r="H3171" s="90">
        <v>1.5122728365008475E-2</v>
      </c>
      <c r="I3171" s="90">
        <v>1.6908552311482042E-2</v>
      </c>
      <c r="J3171" s="90">
        <v>1.8435292916090543E-2</v>
      </c>
    </row>
    <row r="3172" spans="3:10" x14ac:dyDescent="0.25">
      <c r="C3172" s="82">
        <v>4.8488171371635358E-3</v>
      </c>
      <c r="D3172" s="89">
        <v>6.9632016037775761E-3</v>
      </c>
      <c r="E3172" s="89">
        <v>8.8500552171385909E-3</v>
      </c>
      <c r="F3172" s="89">
        <v>1.0387645830223525E-2</v>
      </c>
      <c r="G3172" s="90">
        <v>1.1580104456365802E-2</v>
      </c>
      <c r="H3172" s="90">
        <v>1.2420769503944341E-2</v>
      </c>
      <c r="I3172" s="90">
        <v>1.3019282689013603E-2</v>
      </c>
      <c r="J3172" s="90">
        <v>1.3412593195907204E-2</v>
      </c>
    </row>
    <row r="3173" spans="3:10" x14ac:dyDescent="0.25">
      <c r="C3173" s="82">
        <v>1.4287504098469805E-3</v>
      </c>
      <c r="D3173" s="89">
        <v>2.7054000061503898E-3</v>
      </c>
      <c r="E3173" s="89">
        <v>4.2207009338690801E-3</v>
      </c>
      <c r="F3173" s="89">
        <v>5.7643079844013059E-3</v>
      </c>
      <c r="G3173" s="90">
        <v>7.1863865246280714E-3</v>
      </c>
      <c r="H3173" s="90">
        <v>8.3731069504112791E-3</v>
      </c>
      <c r="I3173" s="90">
        <v>9.3353151659315153E-3</v>
      </c>
      <c r="J3173" s="90">
        <v>1.0077573840281205E-2</v>
      </c>
    </row>
    <row r="3174" spans="3:10" x14ac:dyDescent="0.25">
      <c r="C3174" s="82">
        <v>1.6615992367875518E-2</v>
      </c>
      <c r="D3174" s="89">
        <v>1.7621533592635616E-2</v>
      </c>
      <c r="E3174" s="89">
        <v>1.8065307058260517E-2</v>
      </c>
      <c r="F3174" s="89">
        <v>1.832233177785245E-2</v>
      </c>
      <c r="G3174" s="90">
        <v>1.860575520338072E-2</v>
      </c>
      <c r="H3174" s="90">
        <v>1.8908770408772178E-2</v>
      </c>
      <c r="I3174" s="90">
        <v>1.9321081800349055E-2</v>
      </c>
      <c r="J3174" s="90">
        <v>1.978460751523688E-2</v>
      </c>
    </row>
    <row r="3175" spans="3:10" x14ac:dyDescent="0.25">
      <c r="C3175" s="82">
        <v>5.1966247953200186E-3</v>
      </c>
      <c r="D3175" s="89">
        <v>9.6117855055209058E-3</v>
      </c>
      <c r="E3175" s="89">
        <v>1.4236051375536058E-2</v>
      </c>
      <c r="F3175" s="89">
        <v>1.8308776923418237E-2</v>
      </c>
      <c r="G3175" s="90">
        <v>2.1578571105645459E-2</v>
      </c>
      <c r="H3175" s="90">
        <v>2.3990409946951008E-2</v>
      </c>
      <c r="I3175" s="90">
        <v>2.5778479849182263E-2</v>
      </c>
      <c r="J3175" s="90">
        <v>2.7024727483483862E-2</v>
      </c>
    </row>
    <row r="3176" spans="3:10" x14ac:dyDescent="0.25">
      <c r="C3176" s="82">
        <v>1.766966273377058E-3</v>
      </c>
      <c r="D3176" s="89">
        <v>3.7415929289609331E-3</v>
      </c>
      <c r="E3176" s="89">
        <v>6.2160311003239457E-3</v>
      </c>
      <c r="F3176" s="89">
        <v>8.7748315961251981E-3</v>
      </c>
      <c r="G3176" s="90">
        <v>1.1115670092757575E-2</v>
      </c>
      <c r="H3176" s="90">
        <v>1.3036703852929149E-2</v>
      </c>
      <c r="I3176" s="90">
        <v>1.4553799110213816E-2</v>
      </c>
      <c r="J3176" s="90">
        <v>1.5674777679538374E-2</v>
      </c>
    </row>
    <row r="3177" spans="3:10" x14ac:dyDescent="0.25">
      <c r="C3177" s="82">
        <v>1.7669547401924252E-2</v>
      </c>
      <c r="D3177" s="89">
        <v>1.9074986879815507E-2</v>
      </c>
      <c r="E3177" s="89">
        <v>1.982028489116985E-2</v>
      </c>
      <c r="F3177" s="89">
        <v>2.0187298107986092E-2</v>
      </c>
      <c r="G3177" s="90">
        <v>2.0359871651756654E-2</v>
      </c>
      <c r="H3177" s="90">
        <v>2.0329059185265692E-2</v>
      </c>
      <c r="I3177" s="90">
        <v>2.0217804712332296E-2</v>
      </c>
      <c r="J3177" s="90">
        <v>2.0004529947950288E-2</v>
      </c>
    </row>
    <row r="3178" spans="3:10" x14ac:dyDescent="0.25">
      <c r="C3178" s="82">
        <v>2.0565165751725119E-2</v>
      </c>
      <c r="D3178" s="89">
        <v>2.3335342813201519E-2</v>
      </c>
      <c r="E3178" s="89">
        <v>2.4880204925195035E-2</v>
      </c>
      <c r="F3178" s="89">
        <v>2.5714736097506987E-2</v>
      </c>
      <c r="G3178" s="90">
        <v>2.6232653368515952E-2</v>
      </c>
      <c r="H3178" s="90">
        <v>2.6519554366042239E-2</v>
      </c>
      <c r="I3178" s="90">
        <v>2.6769919244797588E-2</v>
      </c>
      <c r="J3178" s="90">
        <v>2.6943838903711395E-2</v>
      </c>
    </row>
    <row r="3179" spans="3:10" x14ac:dyDescent="0.25">
      <c r="C3179" s="82">
        <v>7.933141340418769E-3</v>
      </c>
      <c r="D3179" s="89">
        <v>1.0700840914139828E-2</v>
      </c>
      <c r="E3179" s="89">
        <v>1.3196566380115186E-2</v>
      </c>
      <c r="F3179" s="89">
        <v>1.5313849087884151E-2</v>
      </c>
      <c r="G3179" s="90">
        <v>1.7050786179319165E-2</v>
      </c>
      <c r="H3179" s="90">
        <v>1.8358511355143502E-2</v>
      </c>
      <c r="I3179" s="90">
        <v>1.9356335478029806E-2</v>
      </c>
      <c r="J3179" s="90">
        <v>2.0061237444087974E-2</v>
      </c>
    </row>
    <row r="3180" spans="3:10" x14ac:dyDescent="0.25">
      <c r="C3180" s="82">
        <v>1.2082502851176373E-3</v>
      </c>
      <c r="D3180" s="89">
        <v>2.5688465513904035E-3</v>
      </c>
      <c r="E3180" s="89">
        <v>4.3804095242527211E-3</v>
      </c>
      <c r="F3180" s="89">
        <v>6.4235876759641663E-3</v>
      </c>
      <c r="G3180" s="90">
        <v>8.501364755794617E-3</v>
      </c>
      <c r="H3180" s="90">
        <v>1.0439267569106148E-2</v>
      </c>
      <c r="I3180" s="90">
        <v>1.2206652759990401E-2</v>
      </c>
      <c r="J3180" s="90">
        <v>1.3764151277412092E-2</v>
      </c>
    </row>
    <row r="3181" spans="3:10" x14ac:dyDescent="0.25">
      <c r="C3181" s="82">
        <v>1.0008275936877578E-2</v>
      </c>
      <c r="D3181" s="89">
        <v>1.3114006859053074E-2</v>
      </c>
      <c r="E3181" s="89">
        <v>1.5874111427359828E-2</v>
      </c>
      <c r="F3181" s="89">
        <v>1.8290783346024207E-2</v>
      </c>
      <c r="G3181" s="90">
        <v>2.0450653201241561E-2</v>
      </c>
      <c r="H3181" s="90">
        <v>2.2335139194854362E-2</v>
      </c>
      <c r="I3181" s="90">
        <v>2.408588713064359E-2</v>
      </c>
      <c r="J3181" s="90">
        <v>2.5688541044705356E-2</v>
      </c>
    </row>
    <row r="3182" spans="3:10" x14ac:dyDescent="0.25">
      <c r="C3182" s="82">
        <v>7.8165523939722287E-2</v>
      </c>
      <c r="D3182" s="89">
        <v>7.0699680646976404E-2</v>
      </c>
      <c r="E3182" s="89">
        <v>6.4684820160002779E-2</v>
      </c>
      <c r="F3182" s="89">
        <v>6.0251918655879186E-2</v>
      </c>
      <c r="G3182" s="90">
        <v>5.71974831309753E-2</v>
      </c>
      <c r="H3182" s="90">
        <v>5.4919144133858913E-2</v>
      </c>
      <c r="I3182" s="90">
        <v>5.3320696022122083E-2</v>
      </c>
      <c r="J3182" s="90">
        <v>5.1991334338303233E-2</v>
      </c>
    </row>
    <row r="3183" spans="3:10" x14ac:dyDescent="0.25">
      <c r="C3183" s="82">
        <v>7.429204637887433E-3</v>
      </c>
      <c r="D3183" s="89">
        <v>1.0201326092054637E-2</v>
      </c>
      <c r="E3183" s="89">
        <v>1.2876480773635148E-2</v>
      </c>
      <c r="F3183" s="89">
        <v>1.5395233654492321E-2</v>
      </c>
      <c r="G3183" s="90">
        <v>1.7764357305880857E-2</v>
      </c>
      <c r="H3183" s="90">
        <v>1.990130999734625E-2</v>
      </c>
      <c r="I3183" s="90">
        <v>2.1868561434568744E-2</v>
      </c>
      <c r="J3183" s="90">
        <v>2.3599782708302392E-2</v>
      </c>
    </row>
    <row r="3184" spans="3:10" x14ac:dyDescent="0.25">
      <c r="C3184" s="82">
        <v>2.7246873098227663E-3</v>
      </c>
      <c r="D3184" s="89">
        <v>5.3102337677147808E-3</v>
      </c>
      <c r="E3184" s="89">
        <v>8.3610903881052145E-3</v>
      </c>
      <c r="F3184" s="89">
        <v>1.145154073133987E-2</v>
      </c>
      <c r="G3184" s="90">
        <v>1.4333239015417606E-2</v>
      </c>
      <c r="H3184" s="90">
        <v>1.6835741078115907E-2</v>
      </c>
      <c r="I3184" s="90">
        <v>1.8999738940555608E-2</v>
      </c>
      <c r="J3184" s="90">
        <v>2.0800305988161231E-2</v>
      </c>
    </row>
    <row r="3185" spans="3:10" x14ac:dyDescent="0.25">
      <c r="C3185" s="82">
        <v>6.0099807009141668E-3</v>
      </c>
      <c r="D3185" s="89">
        <v>8.4391559342907371E-3</v>
      </c>
      <c r="E3185" s="89">
        <v>1.0689345031026266E-2</v>
      </c>
      <c r="F3185" s="89">
        <v>1.266701603814329E-2</v>
      </c>
      <c r="G3185" s="90">
        <v>1.4381737706960747E-2</v>
      </c>
      <c r="H3185" s="90">
        <v>1.5801165127933104E-2</v>
      </c>
      <c r="I3185" s="90">
        <v>1.7026323824736664E-2</v>
      </c>
      <c r="J3185" s="90">
        <v>1.8063110757906491E-2</v>
      </c>
    </row>
    <row r="3186" spans="3:10" x14ac:dyDescent="0.25">
      <c r="C3186" s="82">
        <v>3.1592279571469747E-3</v>
      </c>
      <c r="D3186" s="89">
        <v>6.1984163611649894E-3</v>
      </c>
      <c r="E3186" s="89">
        <v>9.8461154691362913E-3</v>
      </c>
      <c r="F3186" s="89">
        <v>1.3634988540089514E-2</v>
      </c>
      <c r="G3186" s="90">
        <v>1.7291911491186765E-2</v>
      </c>
      <c r="H3186" s="90">
        <v>2.0619242733158811E-2</v>
      </c>
      <c r="I3186" s="90">
        <v>2.3660885853849775E-2</v>
      </c>
      <c r="J3186" s="90">
        <v>2.6370559912305514E-2</v>
      </c>
    </row>
    <row r="3187" spans="3:10" x14ac:dyDescent="0.25">
      <c r="C3187" s="82">
        <v>1.5102777712846398E-2</v>
      </c>
      <c r="D3187" s="89">
        <v>1.7052009157394795E-2</v>
      </c>
      <c r="E3187" s="89">
        <v>1.8122497108854257E-2</v>
      </c>
      <c r="F3187" s="89">
        <v>1.85658046195127E-2</v>
      </c>
      <c r="G3187" s="90">
        <v>1.8594538057850277E-2</v>
      </c>
      <c r="H3187" s="90">
        <v>1.825442565936888E-2</v>
      </c>
      <c r="I3187" s="90">
        <v>1.7708494336553339E-2</v>
      </c>
      <c r="J3187" s="90">
        <v>1.6984211765661842E-2</v>
      </c>
    </row>
    <row r="3188" spans="3:10" x14ac:dyDescent="0.25">
      <c r="C3188" s="82">
        <v>1.9047662694419052E-3</v>
      </c>
      <c r="D3188" s="89">
        <v>3.8244283085579526E-3</v>
      </c>
      <c r="E3188" s="89">
        <v>6.1191635297744729E-3</v>
      </c>
      <c r="F3188" s="89">
        <v>8.4248770831211774E-3</v>
      </c>
      <c r="G3188" s="90">
        <v>1.0518728717914599E-2</v>
      </c>
      <c r="H3188" s="90">
        <v>1.226736392553399E-2</v>
      </c>
      <c r="I3188" s="90">
        <v>1.3720735030251495E-2</v>
      </c>
      <c r="J3188" s="90">
        <v>1.4897864378537655E-2</v>
      </c>
    </row>
    <row r="3189" spans="3:10" x14ac:dyDescent="0.25">
      <c r="C3189" s="82">
        <v>5.5340988774099601E-3</v>
      </c>
      <c r="D3189" s="89">
        <v>8.7878931819233945E-3</v>
      </c>
      <c r="E3189" s="89">
        <v>1.1986548248365883E-2</v>
      </c>
      <c r="F3189" s="89">
        <v>1.4794058394172492E-2</v>
      </c>
      <c r="G3189" s="90">
        <v>1.7109932713880276E-2</v>
      </c>
      <c r="H3189" s="90">
        <v>1.8871234239718423E-2</v>
      </c>
      <c r="I3189" s="90">
        <v>2.021525919346916E-2</v>
      </c>
      <c r="J3189" s="90">
        <v>2.1177201884216325E-2</v>
      </c>
    </row>
    <row r="3190" spans="3:10" x14ac:dyDescent="0.25">
      <c r="C3190" s="82">
        <v>2.0793734868018054E-2</v>
      </c>
      <c r="D3190" s="89">
        <v>2.6312246755737415E-2</v>
      </c>
      <c r="E3190" s="89">
        <v>3.0518643647701616E-2</v>
      </c>
      <c r="F3190" s="89">
        <v>3.3624881508754326E-2</v>
      </c>
      <c r="G3190" s="90">
        <v>3.5964525913114657E-2</v>
      </c>
      <c r="H3190" s="90">
        <v>3.7600082937515669E-2</v>
      </c>
      <c r="I3190" s="90">
        <v>3.8800708923903582E-2</v>
      </c>
      <c r="J3190" s="90">
        <v>3.9525134671704244E-2</v>
      </c>
    </row>
    <row r="3191" spans="3:10" x14ac:dyDescent="0.25">
      <c r="C3191" s="82">
        <v>1.2593248161865587E-2</v>
      </c>
      <c r="D3191" s="89">
        <v>1.3767296709348707E-2</v>
      </c>
      <c r="E3191" s="89">
        <v>1.4854797465218075E-2</v>
      </c>
      <c r="F3191" s="89">
        <v>1.596995821307453E-2</v>
      </c>
      <c r="G3191" s="90">
        <v>1.7183588769761282E-2</v>
      </c>
      <c r="H3191" s="90">
        <v>1.8438119828765295E-2</v>
      </c>
      <c r="I3191" s="90">
        <v>1.9805456766912376E-2</v>
      </c>
      <c r="J3191" s="90">
        <v>2.123423025330308E-2</v>
      </c>
    </row>
    <row r="3192" spans="3:10" x14ac:dyDescent="0.25">
      <c r="C3192" s="82">
        <v>9.6822005662688202E-3</v>
      </c>
      <c r="D3192" s="89">
        <v>1.3708382214375361E-2</v>
      </c>
      <c r="E3192" s="89">
        <v>1.7488248210234539E-2</v>
      </c>
      <c r="F3192" s="89">
        <v>2.0867263524854816E-2</v>
      </c>
      <c r="G3192" s="90">
        <v>2.3881120013311698E-2</v>
      </c>
      <c r="H3192" s="90">
        <v>2.6503285456569731E-2</v>
      </c>
      <c r="I3192" s="90">
        <v>2.8918276757513926E-2</v>
      </c>
      <c r="J3192" s="90">
        <v>3.1125656891588263E-2</v>
      </c>
    </row>
    <row r="3193" spans="3:10" x14ac:dyDescent="0.25">
      <c r="C3193" s="82">
        <v>1.0981667986359521E-2</v>
      </c>
      <c r="D3193" s="89">
        <v>1.9297395840791803E-2</v>
      </c>
      <c r="E3193" s="89">
        <v>2.743180139788948E-2</v>
      </c>
      <c r="F3193" s="89">
        <v>3.4191358878436814E-2</v>
      </c>
      <c r="G3193" s="90">
        <v>3.9388457057637848E-2</v>
      </c>
      <c r="H3193" s="90">
        <v>4.3100640972055501E-2</v>
      </c>
      <c r="I3193" s="90">
        <v>4.5826404848735285E-2</v>
      </c>
      <c r="J3193" s="90">
        <v>4.772314395290457E-2</v>
      </c>
    </row>
    <row r="3194" spans="3:10" x14ac:dyDescent="0.25">
      <c r="C3194" s="82">
        <v>1.06681587149211E-2</v>
      </c>
      <c r="D3194" s="89">
        <v>1.2363031216142973E-2</v>
      </c>
      <c r="E3194" s="89">
        <v>1.3800210906373922E-2</v>
      </c>
      <c r="F3194" s="89">
        <v>1.5135500401133753E-2</v>
      </c>
      <c r="G3194" s="90">
        <v>1.650782783158097E-2</v>
      </c>
      <c r="H3194" s="90">
        <v>1.7932824985588604E-2</v>
      </c>
      <c r="I3194" s="90">
        <v>1.9544166558952414E-2</v>
      </c>
      <c r="J3194" s="90">
        <v>2.1349031824460064E-2</v>
      </c>
    </row>
    <row r="3195" spans="3:10" x14ac:dyDescent="0.25">
      <c r="C3195" s="82">
        <v>4.8171456481962434E-4</v>
      </c>
      <c r="D3195" s="89">
        <v>1.22232003781503E-3</v>
      </c>
      <c r="E3195" s="89">
        <v>2.3439886406295542E-3</v>
      </c>
      <c r="F3195" s="89">
        <v>3.711748940421449E-3</v>
      </c>
      <c r="G3195" s="90">
        <v>5.169065466019012E-3</v>
      </c>
      <c r="H3195" s="90">
        <v>6.5811286075199973E-3</v>
      </c>
      <c r="I3195" s="90">
        <v>7.9248561758186401E-3</v>
      </c>
      <c r="J3195" s="90">
        <v>9.1901386208666589E-3</v>
      </c>
    </row>
    <row r="3196" spans="3:10" x14ac:dyDescent="0.25">
      <c r="C3196" s="82">
        <v>3.8463887856690596E-2</v>
      </c>
      <c r="D3196" s="89">
        <v>4.840785217281679E-2</v>
      </c>
      <c r="E3196" s="89">
        <v>5.5466852410380137E-2</v>
      </c>
      <c r="F3196" s="89">
        <v>6.0220165402408599E-2</v>
      </c>
      <c r="G3196" s="90">
        <v>6.3480865816105264E-2</v>
      </c>
      <c r="H3196" s="90">
        <v>6.551935045201665E-2</v>
      </c>
      <c r="I3196" s="90">
        <v>6.6891941876950134E-2</v>
      </c>
      <c r="J3196" s="90">
        <v>6.7540143413191658E-2</v>
      </c>
    </row>
    <row r="3197" spans="3:10" x14ac:dyDescent="0.25">
      <c r="C3197" s="82">
        <v>3.8381116516473711E-2</v>
      </c>
      <c r="D3197" s="89">
        <v>5.02399263643723E-2</v>
      </c>
      <c r="E3197" s="89">
        <v>5.8644941738684286E-2</v>
      </c>
      <c r="F3197" s="89">
        <v>6.4036183571399785E-2</v>
      </c>
      <c r="G3197" s="90">
        <v>6.7357761094190546E-2</v>
      </c>
      <c r="H3197" s="90">
        <v>6.9011255596944945E-2</v>
      </c>
      <c r="I3197" s="90">
        <v>6.9668214136243717E-2</v>
      </c>
      <c r="J3197" s="90">
        <v>6.932958707590095E-2</v>
      </c>
    </row>
    <row r="3198" spans="3:10" x14ac:dyDescent="0.25">
      <c r="C3198" s="82">
        <v>1.0741609307038718E-2</v>
      </c>
      <c r="D3198" s="89">
        <v>1.4123762678383644E-2</v>
      </c>
      <c r="E3198" s="89">
        <v>1.6676935385207901E-2</v>
      </c>
      <c r="F3198" s="89">
        <v>1.8413691543624797E-2</v>
      </c>
      <c r="G3198" s="90">
        <v>1.9508723511449125E-2</v>
      </c>
      <c r="H3198" s="90">
        <v>2.0040279201993791E-2</v>
      </c>
      <c r="I3198" s="90">
        <v>2.0219668687939701E-2</v>
      </c>
      <c r="J3198" s="90">
        <v>2.0098844703839793E-2</v>
      </c>
    </row>
    <row r="3199" spans="3:10" x14ac:dyDescent="0.25">
      <c r="C3199" s="82">
        <v>1.5000608840294503E-2</v>
      </c>
      <c r="D3199" s="89">
        <v>1.7704001105250548E-2</v>
      </c>
      <c r="E3199" s="89">
        <v>1.9329126484493985E-2</v>
      </c>
      <c r="F3199" s="89">
        <v>2.0141902844403418E-2</v>
      </c>
      <c r="G3199" s="90">
        <v>2.0438125338496722E-2</v>
      </c>
      <c r="H3199" s="90">
        <v>2.0339548036503986E-2</v>
      </c>
      <c r="I3199" s="90">
        <v>2.0078560294713877E-2</v>
      </c>
      <c r="J3199" s="90">
        <v>1.9712251395548479E-2</v>
      </c>
    </row>
    <row r="3200" spans="3:10" x14ac:dyDescent="0.25">
      <c r="C3200" s="82">
        <v>5.1240695956217604E-3</v>
      </c>
      <c r="D3200" s="89">
        <v>8.3102263584567005E-3</v>
      </c>
      <c r="E3200" s="89">
        <v>1.1639043951350349E-2</v>
      </c>
      <c r="F3200" s="89">
        <v>1.4796309585928962E-2</v>
      </c>
      <c r="G3200" s="90">
        <v>1.765881303426528E-2</v>
      </c>
      <c r="H3200" s="90">
        <v>2.0121892247133767E-2</v>
      </c>
      <c r="I3200" s="90">
        <v>2.2283788601366782E-2</v>
      </c>
      <c r="J3200" s="90">
        <v>2.4133421252314081E-2</v>
      </c>
    </row>
    <row r="3201" spans="3:10" x14ac:dyDescent="0.25">
      <c r="C3201" s="82">
        <v>2.2295091442914972E-2</v>
      </c>
      <c r="D3201" s="89">
        <v>3.1992975798468298E-2</v>
      </c>
      <c r="E3201" s="89">
        <v>3.9791172801907852E-2</v>
      </c>
      <c r="F3201" s="89">
        <v>4.5279774153514245E-2</v>
      </c>
      <c r="G3201" s="90">
        <v>4.8766009261965539E-2</v>
      </c>
      <c r="H3201" s="90">
        <v>5.0451024927758624E-2</v>
      </c>
      <c r="I3201" s="90">
        <v>5.089702406855446E-2</v>
      </c>
      <c r="J3201" s="90">
        <v>5.0263344281496564E-2</v>
      </c>
    </row>
    <row r="3202" spans="3:10" x14ac:dyDescent="0.25">
      <c r="C3202" s="82">
        <v>5.4409225993110816E-3</v>
      </c>
      <c r="D3202" s="89">
        <v>7.65959278801255E-3</v>
      </c>
      <c r="E3202" s="89">
        <v>9.7572490510524652E-3</v>
      </c>
      <c r="F3202" s="89">
        <v>1.1627208945879819E-2</v>
      </c>
      <c r="G3202" s="90">
        <v>1.3244344381494487E-2</v>
      </c>
      <c r="H3202" s="90">
        <v>1.4545387588393337E-2</v>
      </c>
      <c r="I3202" s="90">
        <v>1.5597941799047109E-2</v>
      </c>
      <c r="J3202" s="90">
        <v>1.6393199606354977E-2</v>
      </c>
    </row>
    <row r="3203" spans="3:10" x14ac:dyDescent="0.25">
      <c r="C3203" s="82">
        <v>3.565968361072093E-2</v>
      </c>
      <c r="D3203" s="89">
        <v>3.5867697829342904E-2</v>
      </c>
      <c r="E3203" s="89">
        <v>3.5761151107036336E-2</v>
      </c>
      <c r="F3203" s="89">
        <v>3.577345821726808E-2</v>
      </c>
      <c r="G3203" s="90">
        <v>3.6104938649636091E-2</v>
      </c>
      <c r="H3203" s="90">
        <v>3.6621472727680508E-2</v>
      </c>
      <c r="I3203" s="90">
        <v>3.7430459164668389E-2</v>
      </c>
      <c r="J3203" s="90">
        <v>3.8370231095585204E-2</v>
      </c>
    </row>
    <row r="3204" spans="3:10" x14ac:dyDescent="0.25">
      <c r="C3204" s="82">
        <v>1.6461435272984944E-2</v>
      </c>
      <c r="D3204" s="89">
        <v>1.8879150332024034E-2</v>
      </c>
      <c r="E3204" s="89">
        <v>2.0420340655912739E-2</v>
      </c>
      <c r="F3204" s="89">
        <v>2.1397954910792719E-2</v>
      </c>
      <c r="G3204" s="90">
        <v>2.2085149377131616E-2</v>
      </c>
      <c r="H3204" s="90">
        <v>2.2546600126730917E-2</v>
      </c>
      <c r="I3204" s="90">
        <v>2.2967253114766592E-2</v>
      </c>
      <c r="J3204" s="90">
        <v>2.3346296461264737E-2</v>
      </c>
    </row>
    <row r="3205" spans="3:10" x14ac:dyDescent="0.25">
      <c r="C3205" s="82">
        <v>2.1808421662428152E-3</v>
      </c>
      <c r="D3205" s="89">
        <v>3.9141798796757561E-3</v>
      </c>
      <c r="E3205" s="89">
        <v>5.8394998424431436E-3</v>
      </c>
      <c r="F3205" s="89">
        <v>7.7013894434996739E-3</v>
      </c>
      <c r="G3205" s="90">
        <v>9.3657029737485697E-3</v>
      </c>
      <c r="H3205" s="90">
        <v>1.0747800121163156E-2</v>
      </c>
      <c r="I3205" s="90">
        <v>1.190427453254248E-2</v>
      </c>
      <c r="J3205" s="90">
        <v>1.285639996040934E-2</v>
      </c>
    </row>
    <row r="3206" spans="3:10" x14ac:dyDescent="0.25">
      <c r="C3206" s="82">
        <v>6.3339876657802947E-3</v>
      </c>
      <c r="D3206" s="89">
        <v>9.5863652671711892E-3</v>
      </c>
      <c r="E3206" s="89">
        <v>1.2688704423048855E-2</v>
      </c>
      <c r="F3206" s="89">
        <v>1.5424106950513074E-2</v>
      </c>
      <c r="G3206" s="90">
        <v>1.7789829896335013E-2</v>
      </c>
      <c r="H3206" s="90">
        <v>1.9775778973685969E-2</v>
      </c>
      <c r="I3206" s="90">
        <v>2.1541195134272668E-2</v>
      </c>
      <c r="J3206" s="90">
        <v>2.310889865737863E-2</v>
      </c>
    </row>
    <row r="3207" spans="3:10" x14ac:dyDescent="0.25">
      <c r="C3207" s="82">
        <v>1.0024501855316311E-2</v>
      </c>
      <c r="D3207" s="89">
        <v>1.2443791263611642E-2</v>
      </c>
      <c r="E3207" s="89">
        <v>1.4539086475284043E-2</v>
      </c>
      <c r="F3207" s="89">
        <v>1.6322773529569189E-2</v>
      </c>
      <c r="G3207" s="90">
        <v>1.7849974555644407E-2</v>
      </c>
      <c r="H3207" s="90">
        <v>1.9081356509025899E-2</v>
      </c>
      <c r="I3207" s="90">
        <v>2.0126649993184649E-2</v>
      </c>
      <c r="J3207" s="90">
        <v>2.0973291631478104E-2</v>
      </c>
    </row>
    <row r="3208" spans="3:10" x14ac:dyDescent="0.25">
      <c r="C3208" s="82">
        <v>3.2265283346011998E-3</v>
      </c>
      <c r="D3208" s="89">
        <v>5.2347267374730855E-3</v>
      </c>
      <c r="E3208" s="89">
        <v>7.2741862159467728E-3</v>
      </c>
      <c r="F3208" s="89">
        <v>9.1451434261122875E-3</v>
      </c>
      <c r="G3208" s="90">
        <v>1.0788683500004226E-2</v>
      </c>
      <c r="H3208" s="90">
        <v>1.2163758805602897E-2</v>
      </c>
      <c r="I3208" s="90">
        <v>1.3351154864603825E-2</v>
      </c>
      <c r="J3208" s="90">
        <v>1.4362461250883515E-2</v>
      </c>
    </row>
    <row r="3209" spans="3:10" x14ac:dyDescent="0.25">
      <c r="C3209" s="82">
        <v>1.1532584949572015E-2</v>
      </c>
      <c r="D3209" s="89">
        <v>1.4924276700168899E-2</v>
      </c>
      <c r="E3209" s="89">
        <v>1.7762672081055201E-2</v>
      </c>
      <c r="F3209" s="89">
        <v>2.0158373268363627E-2</v>
      </c>
      <c r="G3209" s="90">
        <v>2.2299265636149215E-2</v>
      </c>
      <c r="H3209" s="90">
        <v>2.4217357969574953E-2</v>
      </c>
      <c r="I3209" s="90">
        <v>2.6082495048935291E-2</v>
      </c>
      <c r="J3209" s="90">
        <v>2.7870655699167374E-2</v>
      </c>
    </row>
    <row r="3210" spans="3:10" x14ac:dyDescent="0.25">
      <c r="C3210" s="82">
        <v>5.9648118121098676E-3</v>
      </c>
      <c r="D3210" s="89">
        <v>8.9605856752755699E-3</v>
      </c>
      <c r="E3210" s="89">
        <v>1.1717109348968592E-2</v>
      </c>
      <c r="F3210" s="89">
        <v>1.3967515420709627E-2</v>
      </c>
      <c r="G3210" s="90">
        <v>1.5651727351704548E-2</v>
      </c>
      <c r="H3210" s="90">
        <v>1.6728775596904666E-2</v>
      </c>
      <c r="I3210" s="90">
        <v>1.7333966136066713E-2</v>
      </c>
      <c r="J3210" s="90">
        <v>1.7513332750060073E-2</v>
      </c>
    </row>
    <row r="3211" spans="3:10" x14ac:dyDescent="0.25">
      <c r="C3211" s="82">
        <v>2.6803146343179836E-3</v>
      </c>
      <c r="D3211" s="89">
        <v>5.0246420776558992E-3</v>
      </c>
      <c r="E3211" s="89">
        <v>7.7793199064455946E-3</v>
      </c>
      <c r="F3211" s="89">
        <v>1.0614497372197426E-2</v>
      </c>
      <c r="G3211" s="90">
        <v>1.3337922646828948E-2</v>
      </c>
      <c r="H3211" s="90">
        <v>1.5805096249546461E-2</v>
      </c>
      <c r="I3211" s="90">
        <v>1.8057862184799815E-2</v>
      </c>
      <c r="J3211" s="90">
        <v>2.0074099393668627E-2</v>
      </c>
    </row>
    <row r="3212" spans="3:10" x14ac:dyDescent="0.25">
      <c r="C3212" s="82">
        <v>2.1713022520811771E-2</v>
      </c>
      <c r="D3212" s="89">
        <v>2.8140944086434978E-2</v>
      </c>
      <c r="E3212" s="89">
        <v>3.2485397897587066E-2</v>
      </c>
      <c r="F3212" s="89">
        <v>3.5067103618131139E-2</v>
      </c>
      <c r="G3212" s="90">
        <v>3.6510555540099042E-2</v>
      </c>
      <c r="H3212" s="90">
        <v>3.7145746415953064E-2</v>
      </c>
      <c r="I3212" s="90">
        <v>3.7434549984028828E-2</v>
      </c>
      <c r="J3212" s="90">
        <v>3.7454277502265487E-2</v>
      </c>
    </row>
    <row r="3213" spans="3:10" x14ac:dyDescent="0.25">
      <c r="C3213" s="82">
        <v>2.0869643518639765E-3</v>
      </c>
      <c r="D3213" s="89">
        <v>3.93752447302938E-3</v>
      </c>
      <c r="E3213" s="89">
        <v>6.152926082531273E-3</v>
      </c>
      <c r="F3213" s="89">
        <v>8.4633083361063816E-3</v>
      </c>
      <c r="G3213" s="90">
        <v>1.0690331373938707E-2</v>
      </c>
      <c r="H3213" s="90">
        <v>1.2697763922379144E-2</v>
      </c>
      <c r="I3213" s="90">
        <v>1.4515645758846004E-2</v>
      </c>
      <c r="J3213" s="90">
        <v>1.6141757908787007E-2</v>
      </c>
    </row>
    <row r="3214" spans="3:10" x14ac:dyDescent="0.25">
      <c r="C3214" s="82">
        <v>6.8080606495591459E-2</v>
      </c>
      <c r="D3214" s="89">
        <v>5.5596942325429104E-2</v>
      </c>
      <c r="E3214" s="89">
        <v>4.6744715158050967E-2</v>
      </c>
      <c r="F3214" s="89">
        <v>4.0647062594419747E-2</v>
      </c>
      <c r="G3214" s="90">
        <v>3.6514914118813843E-2</v>
      </c>
      <c r="H3214" s="90">
        <v>3.3567880961447721E-2</v>
      </c>
      <c r="I3214" s="90">
        <v>3.1523484416301754E-2</v>
      </c>
      <c r="J3214" s="90">
        <v>3.0007881288150209E-2</v>
      </c>
    </row>
    <row r="3215" spans="3:10" x14ac:dyDescent="0.25">
      <c r="C3215" s="82">
        <v>8.2233531323970739E-4</v>
      </c>
      <c r="D3215" s="89">
        <v>1.7518511729025985E-3</v>
      </c>
      <c r="E3215" s="89">
        <v>2.9341807505504042E-3</v>
      </c>
      <c r="F3215" s="89">
        <v>4.1905731313224464E-3</v>
      </c>
      <c r="G3215" s="90">
        <v>5.394643652687995E-3</v>
      </c>
      <c r="H3215" s="90">
        <v>6.4623913242504291E-3</v>
      </c>
      <c r="I3215" s="90">
        <v>7.4095572949500199E-3</v>
      </c>
      <c r="J3215" s="90">
        <v>8.2430954964332649E-3</v>
      </c>
    </row>
    <row r="3216" spans="3:10" x14ac:dyDescent="0.25">
      <c r="C3216" s="82">
        <v>3.8988616262631663E-2</v>
      </c>
      <c r="D3216" s="89">
        <v>4.0801392896508991E-2</v>
      </c>
      <c r="E3216" s="89">
        <v>4.1260287074502966E-2</v>
      </c>
      <c r="F3216" s="89">
        <v>4.1326060917994546E-2</v>
      </c>
      <c r="G3216" s="90">
        <v>4.1554502443833179E-2</v>
      </c>
      <c r="H3216" s="90">
        <v>4.1978025967226752E-2</v>
      </c>
      <c r="I3216" s="90">
        <v>4.2821445102843143E-2</v>
      </c>
      <c r="J3216" s="90">
        <v>4.3959318938273984E-2</v>
      </c>
    </row>
    <row r="3217" spans="3:10" x14ac:dyDescent="0.25">
      <c r="C3217" s="82">
        <v>2.6636160411622728E-2</v>
      </c>
      <c r="D3217" s="89">
        <v>2.596000396907662E-2</v>
      </c>
      <c r="E3217" s="89">
        <v>2.4973274595114326E-2</v>
      </c>
      <c r="F3217" s="89">
        <v>2.4069260339427873E-2</v>
      </c>
      <c r="G3217" s="90">
        <v>2.3407684078057673E-2</v>
      </c>
      <c r="H3217" s="90">
        <v>2.2899486169510899E-2</v>
      </c>
      <c r="I3217" s="90">
        <v>2.2609555334796708E-2</v>
      </c>
      <c r="J3217" s="90">
        <v>2.2443755087788571E-2</v>
      </c>
    </row>
    <row r="3218" spans="3:10" x14ac:dyDescent="0.25">
      <c r="C3218" s="82">
        <v>1.5686745590055496E-2</v>
      </c>
      <c r="D3218" s="89">
        <v>1.8180515873982419E-2</v>
      </c>
      <c r="E3218" s="89">
        <v>1.9916547772251755E-2</v>
      </c>
      <c r="F3218" s="89">
        <v>2.1121856473139029E-2</v>
      </c>
      <c r="G3218" s="90">
        <v>2.1994641006736693E-2</v>
      </c>
      <c r="H3218" s="90">
        <v>2.2547720973297086E-2</v>
      </c>
      <c r="I3218" s="90">
        <v>2.2936592539991349E-2</v>
      </c>
      <c r="J3218" s="90">
        <v>2.3152309344312162E-2</v>
      </c>
    </row>
    <row r="3219" spans="3:10" x14ac:dyDescent="0.25">
      <c r="C3219" s="82">
        <v>2.5011248402367223E-2</v>
      </c>
      <c r="D3219" s="89">
        <v>3.1354899086329165E-2</v>
      </c>
      <c r="E3219" s="89">
        <v>3.6210417307161277E-2</v>
      </c>
      <c r="F3219" s="89">
        <v>3.9895281796259126E-2</v>
      </c>
      <c r="G3219" s="90">
        <v>4.2865268061719544E-2</v>
      </c>
      <c r="H3219" s="90">
        <v>4.5255675364587217E-2</v>
      </c>
      <c r="I3219" s="90">
        <v>4.7445632103272635E-2</v>
      </c>
      <c r="J3219" s="90">
        <v>4.9426797713980661E-2</v>
      </c>
    </row>
    <row r="3220" spans="3:10" x14ac:dyDescent="0.25">
      <c r="C3220" s="82">
        <v>1.5226444190923978E-2</v>
      </c>
      <c r="D3220" s="89">
        <v>1.67806625120531E-2</v>
      </c>
      <c r="E3220" s="89">
        <v>1.7482803919399638E-2</v>
      </c>
      <c r="F3220" s="89">
        <v>1.7720782764942485E-2</v>
      </c>
      <c r="G3220" s="90">
        <v>1.7762237891505751E-2</v>
      </c>
      <c r="H3220" s="90">
        <v>1.7655648697160742E-2</v>
      </c>
      <c r="I3220" s="90">
        <v>1.75267276103971E-2</v>
      </c>
      <c r="J3220" s="90">
        <v>1.7352507631874198E-2</v>
      </c>
    </row>
    <row r="3221" spans="3:10" x14ac:dyDescent="0.25">
      <c r="C3221" s="82">
        <v>1.3321661687990902E-2</v>
      </c>
      <c r="D3221" s="89">
        <v>1.5540797578469724E-2</v>
      </c>
      <c r="E3221" s="89">
        <v>1.6916203940879324E-2</v>
      </c>
      <c r="F3221" s="89">
        <v>1.7743757577607336E-2</v>
      </c>
      <c r="G3221" s="90">
        <v>1.8282058601995655E-2</v>
      </c>
      <c r="H3221" s="90">
        <v>1.8599183874686294E-2</v>
      </c>
      <c r="I3221" s="90">
        <v>1.8850318984329852E-2</v>
      </c>
      <c r="J3221" s="90">
        <v>1.9032976672734622E-2</v>
      </c>
    </row>
    <row r="3222" spans="3:10" x14ac:dyDescent="0.25">
      <c r="C3222" s="82">
        <v>2.1651670003015887E-2</v>
      </c>
      <c r="D3222" s="89">
        <v>2.5617531032909074E-2</v>
      </c>
      <c r="E3222" s="89">
        <v>2.8417096779779657E-2</v>
      </c>
      <c r="F3222" s="89">
        <v>3.0362576000704553E-2</v>
      </c>
      <c r="G3222" s="90">
        <v>3.175707958515827E-2</v>
      </c>
      <c r="H3222" s="90">
        <v>3.2632018739490606E-2</v>
      </c>
      <c r="I3222" s="90">
        <v>3.3206519382140927E-2</v>
      </c>
      <c r="J3222" s="90">
        <v>3.3442620258533971E-2</v>
      </c>
    </row>
    <row r="3223" spans="3:10" x14ac:dyDescent="0.25">
      <c r="C3223" s="82">
        <v>2.6551841956848365E-3</v>
      </c>
      <c r="D3223" s="89">
        <v>4.3593118923629017E-3</v>
      </c>
      <c r="E3223" s="89">
        <v>6.1584077366140513E-3</v>
      </c>
      <c r="F3223" s="89">
        <v>7.862863368261858E-3</v>
      </c>
      <c r="G3223" s="90">
        <v>9.3837211395895927E-3</v>
      </c>
      <c r="H3223" s="90">
        <v>1.0652642478377631E-2</v>
      </c>
      <c r="I3223" s="90">
        <v>1.1724585111750533E-2</v>
      </c>
      <c r="J3223" s="90">
        <v>1.2612007866070083E-2</v>
      </c>
    </row>
    <row r="3224" spans="3:10" x14ac:dyDescent="0.25">
      <c r="C3224" s="82">
        <v>4.9304161777712213E-3</v>
      </c>
      <c r="D3224" s="89">
        <v>8.8221594206048057E-3</v>
      </c>
      <c r="E3224" s="89">
        <v>1.292529123902759E-2</v>
      </c>
      <c r="F3224" s="89">
        <v>1.6658278800022162E-2</v>
      </c>
      <c r="G3224" s="90">
        <v>1.9799877884333603E-2</v>
      </c>
      <c r="H3224" s="90">
        <v>2.2244135297362959E-2</v>
      </c>
      <c r="I3224" s="90">
        <v>2.4142816831883081E-2</v>
      </c>
      <c r="J3224" s="90">
        <v>2.5529038781716459E-2</v>
      </c>
    </row>
    <row r="3225" spans="3:10" x14ac:dyDescent="0.25">
      <c r="C3225" s="82">
        <v>7.1129073713023438E-3</v>
      </c>
      <c r="D3225" s="89">
        <v>1.1132906466032176E-2</v>
      </c>
      <c r="E3225" s="89">
        <v>1.4841444299968965E-2</v>
      </c>
      <c r="F3225" s="89">
        <v>1.7886175913035113E-2</v>
      </c>
      <c r="G3225" s="90">
        <v>2.0241743035002174E-2</v>
      </c>
      <c r="H3225" s="90">
        <v>2.1896095126548953E-2</v>
      </c>
      <c r="I3225" s="90">
        <v>2.3025374867451126E-2</v>
      </c>
      <c r="J3225" s="90">
        <v>2.3653260031021375E-2</v>
      </c>
    </row>
    <row r="3226" spans="3:10" x14ac:dyDescent="0.25">
      <c r="C3226" s="82">
        <v>2.8379210614765619E-3</v>
      </c>
      <c r="D3226" s="89">
        <v>5.8940933807611444E-3</v>
      </c>
      <c r="E3226" s="89">
        <v>9.6082787415313325E-3</v>
      </c>
      <c r="F3226" s="89">
        <v>1.3362486160374925E-2</v>
      </c>
      <c r="G3226" s="90">
        <v>1.6756361261977257E-2</v>
      </c>
      <c r="H3226" s="90">
        <v>1.9525912890702046E-2</v>
      </c>
      <c r="I3226" s="90">
        <v>2.1691787995106359E-2</v>
      </c>
      <c r="J3226" s="90">
        <v>2.322522440309643E-2</v>
      </c>
    </row>
    <row r="3227" spans="3:10" x14ac:dyDescent="0.25">
      <c r="C3227" s="82">
        <v>6.0697628859362239E-3</v>
      </c>
      <c r="D3227" s="89">
        <v>9.0064826837175406E-3</v>
      </c>
      <c r="E3227" s="89">
        <v>1.1753179294477459E-2</v>
      </c>
      <c r="F3227" s="89">
        <v>1.4071590900970961E-2</v>
      </c>
      <c r="G3227" s="90">
        <v>1.591004706473443E-2</v>
      </c>
      <c r="H3227" s="90">
        <v>1.7228711625569795E-2</v>
      </c>
      <c r="I3227" s="90">
        <v>1.816479943416676E-2</v>
      </c>
      <c r="J3227" s="90">
        <v>1.8759194430537328E-2</v>
      </c>
    </row>
    <row r="3228" spans="3:10" x14ac:dyDescent="0.25">
      <c r="C3228" s="82">
        <v>7.8847506754888361E-3</v>
      </c>
      <c r="D3228" s="89">
        <v>9.2556312081417524E-3</v>
      </c>
      <c r="E3228" s="89">
        <v>1.0340444791732514E-2</v>
      </c>
      <c r="F3228" s="89">
        <v>1.1204687604442173E-2</v>
      </c>
      <c r="G3228" s="90">
        <v>1.1928542080032779E-2</v>
      </c>
      <c r="H3228" s="90">
        <v>1.2520454300546938E-2</v>
      </c>
      <c r="I3228" s="90">
        <v>1.3082718637893866E-2</v>
      </c>
      <c r="J3228" s="90">
        <v>1.3631791349968411E-2</v>
      </c>
    </row>
    <row r="3229" spans="3:10" x14ac:dyDescent="0.25">
      <c r="C3229" s="82">
        <v>3.0582626755220613E-2</v>
      </c>
      <c r="D3229" s="89">
        <v>3.1105723242314223E-2</v>
      </c>
      <c r="E3229" s="89">
        <v>3.1078776513030541E-2</v>
      </c>
      <c r="F3229" s="89">
        <v>3.0994844634823111E-2</v>
      </c>
      <c r="G3229" s="90">
        <v>3.1086900765787181E-2</v>
      </c>
      <c r="H3229" s="90">
        <v>3.1258607447133512E-2</v>
      </c>
      <c r="I3229" s="90">
        <v>3.1602137090348127E-2</v>
      </c>
      <c r="J3229" s="90">
        <v>3.1976628385979908E-2</v>
      </c>
    </row>
    <row r="3230" spans="3:10" x14ac:dyDescent="0.25">
      <c r="C3230" s="82">
        <v>4.962726233248063E-3</v>
      </c>
      <c r="D3230" s="89">
        <v>8.0685785875655811E-3</v>
      </c>
      <c r="E3230" s="89">
        <v>1.0990093759240704E-2</v>
      </c>
      <c r="F3230" s="89">
        <v>1.3388172364381095E-2</v>
      </c>
      <c r="G3230" s="90">
        <v>1.5211927501336707E-2</v>
      </c>
      <c r="H3230" s="90">
        <v>1.6454408889213241E-2</v>
      </c>
      <c r="I3230" s="90">
        <v>1.7268205418700968E-2</v>
      </c>
      <c r="J3230" s="90">
        <v>1.769978161101185E-2</v>
      </c>
    </row>
    <row r="3231" spans="3:10" x14ac:dyDescent="0.25">
      <c r="C3231" s="82">
        <v>5.7086110578862407E-3</v>
      </c>
      <c r="D3231" s="89">
        <v>8.8654480069555713E-3</v>
      </c>
      <c r="E3231" s="89">
        <v>1.1929344093577474E-2</v>
      </c>
      <c r="F3231" s="89">
        <v>1.4633847403094404E-2</v>
      </c>
      <c r="G3231" s="90">
        <v>1.6937650634326961E-2</v>
      </c>
      <c r="H3231" s="90">
        <v>1.8817816408271029E-2</v>
      </c>
      <c r="I3231" s="90">
        <v>2.0430139560790806E-2</v>
      </c>
      <c r="J3231" s="90">
        <v>2.181055515143307E-2</v>
      </c>
    </row>
    <row r="3232" spans="3:10" x14ac:dyDescent="0.25">
      <c r="C3232" s="82">
        <v>8.7994336767767307E-3</v>
      </c>
      <c r="D3232" s="89">
        <v>1.2572704252565741E-2</v>
      </c>
      <c r="E3232" s="89">
        <v>1.5674232228460903E-2</v>
      </c>
      <c r="F3232" s="89">
        <v>1.8040963212840384E-2</v>
      </c>
      <c r="G3232" s="90">
        <v>1.9875683555460814E-2</v>
      </c>
      <c r="H3232" s="90">
        <v>2.130792774019713E-2</v>
      </c>
      <c r="I3232" s="90">
        <v>2.2589216805921016E-2</v>
      </c>
      <c r="J3232" s="90">
        <v>2.3781160552994472E-2</v>
      </c>
    </row>
    <row r="3233" spans="3:10" x14ac:dyDescent="0.25">
      <c r="C3233" s="82">
        <v>3.0203971011022392E-3</v>
      </c>
      <c r="D3233" s="89">
        <v>5.1330723685621589E-3</v>
      </c>
      <c r="E3233" s="89">
        <v>7.3684352435627251E-3</v>
      </c>
      <c r="F3233" s="89">
        <v>9.4510642058625478E-3</v>
      </c>
      <c r="G3233" s="90">
        <v>1.1263247734513392E-2</v>
      </c>
      <c r="H3233" s="90">
        <v>1.2741114401833203E-2</v>
      </c>
      <c r="I3233" s="90">
        <v>1.3979760122766407E-2</v>
      </c>
      <c r="J3233" s="90">
        <v>1.5021530502190357E-2</v>
      </c>
    </row>
    <row r="3234" spans="3:10" x14ac:dyDescent="0.25">
      <c r="C3234" s="82">
        <v>1.400645335666041E-3</v>
      </c>
      <c r="D3234" s="89">
        <v>2.9527029648109566E-3</v>
      </c>
      <c r="E3234" s="89">
        <v>5.0122422725482011E-3</v>
      </c>
      <c r="F3234" s="89">
        <v>7.3571155281187987E-3</v>
      </c>
      <c r="G3234" s="90">
        <v>9.8019955620342082E-3</v>
      </c>
      <c r="H3234" s="90">
        <v>1.2179092551070471E-2</v>
      </c>
      <c r="I3234" s="90">
        <v>1.4467844049770922E-2</v>
      </c>
      <c r="J3234" s="90">
        <v>1.6617195448724052E-2</v>
      </c>
    </row>
    <row r="3235" spans="3:10" x14ac:dyDescent="0.25">
      <c r="C3235" s="82">
        <v>1.4193436230925385E-2</v>
      </c>
      <c r="D3235" s="89">
        <v>1.6680907210699796E-2</v>
      </c>
      <c r="E3235" s="89">
        <v>1.8550931112839512E-2</v>
      </c>
      <c r="F3235" s="89">
        <v>2.0012802082030139E-2</v>
      </c>
      <c r="G3235" s="90">
        <v>2.1257927035372208E-2</v>
      </c>
      <c r="H3235" s="90">
        <v>2.2300694993189759E-2</v>
      </c>
      <c r="I3235" s="90">
        <v>2.3288506840564788E-2</v>
      </c>
      <c r="J3235" s="90">
        <v>2.4198246029504617E-2</v>
      </c>
    </row>
    <row r="3236" spans="3:10" x14ac:dyDescent="0.25">
      <c r="C3236" s="82">
        <v>1.8911825205252496E-2</v>
      </c>
      <c r="D3236" s="89">
        <v>2.0583545561049233E-2</v>
      </c>
      <c r="E3236" s="89">
        <v>2.1547189338499553E-2</v>
      </c>
      <c r="F3236" s="89">
        <v>2.2173687108999453E-2</v>
      </c>
      <c r="G3236" s="90">
        <v>2.2706511144071354E-2</v>
      </c>
      <c r="H3236" s="90">
        <v>2.3152705856274991E-2</v>
      </c>
      <c r="I3236" s="90">
        <v>2.3646894133523642E-2</v>
      </c>
      <c r="J3236" s="90">
        <v>2.4142841224530597E-2</v>
      </c>
    </row>
    <row r="3237" spans="3:10" x14ac:dyDescent="0.25">
      <c r="C3237" s="82">
        <v>1.1058244492944734E-2</v>
      </c>
      <c r="D3237" s="89">
        <v>1.4332094898333023E-2</v>
      </c>
      <c r="E3237" s="89">
        <v>1.689136913699469E-2</v>
      </c>
      <c r="F3237" s="89">
        <v>1.8778307638981088E-2</v>
      </c>
      <c r="G3237" s="90">
        <v>2.0168565639528683E-2</v>
      </c>
      <c r="H3237" s="90">
        <v>2.1133331799528494E-2</v>
      </c>
      <c r="I3237" s="90">
        <v>2.1884372508388598E-2</v>
      </c>
      <c r="J3237" s="90">
        <v>2.2467344500292811E-2</v>
      </c>
    </row>
    <row r="3238" spans="3:10" x14ac:dyDescent="0.25">
      <c r="C3238" s="82">
        <v>1.5193042860362958E-2</v>
      </c>
      <c r="D3238" s="89">
        <v>1.7775552569827331E-2</v>
      </c>
      <c r="E3238" s="89">
        <v>1.9641882651833989E-2</v>
      </c>
      <c r="F3238" s="89">
        <v>2.1016893356150552E-2</v>
      </c>
      <c r="G3238" s="90">
        <v>2.2110509341027488E-2</v>
      </c>
      <c r="H3238" s="90">
        <v>2.2948112095119471E-2</v>
      </c>
      <c r="I3238" s="90">
        <v>2.3691425232856691E-2</v>
      </c>
      <c r="J3238" s="90">
        <v>2.4323820033852712E-2</v>
      </c>
    </row>
    <row r="3239" spans="3:10" x14ac:dyDescent="0.25">
      <c r="C3239" s="82">
        <v>3.2697797511659764E-2</v>
      </c>
      <c r="D3239" s="89">
        <v>3.265343773167749E-2</v>
      </c>
      <c r="E3239" s="89">
        <v>3.2353971030392753E-2</v>
      </c>
      <c r="F3239" s="89">
        <v>3.2177317069000323E-2</v>
      </c>
      <c r="G3239" s="90">
        <v>3.230900886791211E-2</v>
      </c>
      <c r="H3239" s="90">
        <v>3.265073594688659E-2</v>
      </c>
      <c r="I3239" s="90">
        <v>3.3332952583531701E-2</v>
      </c>
      <c r="J3239" s="90">
        <v>3.4256017915595814E-2</v>
      </c>
    </row>
    <row r="3240" spans="3:10" x14ac:dyDescent="0.25">
      <c r="C3240" s="82">
        <v>1.2255023822874588E-2</v>
      </c>
      <c r="D3240" s="89">
        <v>1.5842249520573334E-2</v>
      </c>
      <c r="E3240" s="89">
        <v>1.8527409024621914E-2</v>
      </c>
      <c r="F3240" s="89">
        <v>2.0336471999813678E-2</v>
      </c>
      <c r="G3240" s="90">
        <v>2.1454566428676963E-2</v>
      </c>
      <c r="H3240" s="90">
        <v>2.1961332107584431E-2</v>
      </c>
      <c r="I3240" s="90">
        <v>2.2087730068469837E-2</v>
      </c>
      <c r="J3240" s="90">
        <v>2.1892208680560344E-2</v>
      </c>
    </row>
    <row r="3241" spans="3:10" x14ac:dyDescent="0.25">
      <c r="C3241" s="82">
        <v>3.8502486458231462E-2</v>
      </c>
      <c r="D3241" s="89">
        <v>4.0743858572691659E-2</v>
      </c>
      <c r="E3241" s="89">
        <v>4.1316711500764783E-2</v>
      </c>
      <c r="F3241" s="89">
        <v>4.1136187777006651E-2</v>
      </c>
      <c r="G3241" s="90">
        <v>4.0747418050764178E-2</v>
      </c>
      <c r="H3241" s="90">
        <v>4.0176842418963958E-2</v>
      </c>
      <c r="I3241" s="90">
        <v>3.9631286978978851E-2</v>
      </c>
      <c r="J3241" s="90">
        <v>3.8980432256157452E-2</v>
      </c>
    </row>
    <row r="3242" spans="3:10" x14ac:dyDescent="0.25">
      <c r="C3242" s="82">
        <v>9.4700567707456905E-3</v>
      </c>
      <c r="D3242" s="89">
        <v>1.5182040220743577E-2</v>
      </c>
      <c r="E3242" s="89">
        <v>2.0433737881167924E-2</v>
      </c>
      <c r="F3242" s="89">
        <v>2.4693620856178686E-2</v>
      </c>
      <c r="G3242" s="90">
        <v>2.7982869254086395E-2</v>
      </c>
      <c r="H3242" s="90">
        <v>3.0369104770605043E-2</v>
      </c>
      <c r="I3242" s="90">
        <v>3.2157039255002857E-2</v>
      </c>
      <c r="J3242" s="90">
        <v>3.3397348508132377E-2</v>
      </c>
    </row>
    <row r="3243" spans="3:10" x14ac:dyDescent="0.25">
      <c r="C3243" s="82">
        <v>1.5750825614041897E-2</v>
      </c>
      <c r="D3243" s="89">
        <v>1.9827019979634854E-2</v>
      </c>
      <c r="E3243" s="89">
        <v>2.2673721432439592E-2</v>
      </c>
      <c r="F3243" s="89">
        <v>2.4507385299272471E-2</v>
      </c>
      <c r="G3243" s="90">
        <v>2.5668959670411554E-2</v>
      </c>
      <c r="H3243" s="90">
        <v>2.6301241109742073E-2</v>
      </c>
      <c r="I3243" s="90">
        <v>2.6679078093066147E-2</v>
      </c>
      <c r="J3243" s="90">
        <v>2.6843377961474863E-2</v>
      </c>
    </row>
    <row r="3244" spans="3:10" x14ac:dyDescent="0.25">
      <c r="C3244" s="82">
        <v>3.4221278247746144E-2</v>
      </c>
      <c r="D3244" s="89">
        <v>3.2411666631207536E-2</v>
      </c>
      <c r="E3244" s="89">
        <v>3.0434431346346155E-2</v>
      </c>
      <c r="F3244" s="89">
        <v>2.8609864001341561E-2</v>
      </c>
      <c r="G3244" s="90">
        <v>2.7034522829383401E-2</v>
      </c>
      <c r="H3244" s="90">
        <v>2.5568963679529936E-2</v>
      </c>
      <c r="I3244" s="90">
        <v>2.4286532848527546E-2</v>
      </c>
      <c r="J3244" s="90">
        <v>2.3100365702648538E-2</v>
      </c>
    </row>
    <row r="3245" spans="3:10" x14ac:dyDescent="0.25">
      <c r="C3245" s="82">
        <v>6.2959318110591689E-2</v>
      </c>
      <c r="D3245" s="89">
        <v>6.342028501526574E-2</v>
      </c>
      <c r="E3245" s="89">
        <v>6.0979055948781377E-2</v>
      </c>
      <c r="F3245" s="89">
        <v>5.7744675164364205E-2</v>
      </c>
      <c r="G3245" s="90">
        <v>5.4783265517058775E-2</v>
      </c>
      <c r="H3245" s="90">
        <v>5.2184562518027645E-2</v>
      </c>
      <c r="I3245" s="90">
        <v>5.0176000069902957E-2</v>
      </c>
      <c r="J3245" s="90">
        <v>4.8507274319887377E-2</v>
      </c>
    </row>
    <row r="3246" spans="3:10" x14ac:dyDescent="0.25">
      <c r="C3246" s="82">
        <v>1.0486843169783541E-2</v>
      </c>
      <c r="D3246" s="89">
        <v>1.4445870017573062E-2</v>
      </c>
      <c r="E3246" s="89">
        <v>1.8087842455778328E-2</v>
      </c>
      <c r="F3246" s="89">
        <v>2.1301271405504578E-2</v>
      </c>
      <c r="G3246" s="90">
        <v>2.4125053814890725E-2</v>
      </c>
      <c r="H3246" s="90">
        <v>2.6504868215289312E-2</v>
      </c>
      <c r="I3246" s="90">
        <v>2.8587230118331933E-2</v>
      </c>
      <c r="J3246" s="90">
        <v>3.0336409219520508E-2</v>
      </c>
    </row>
    <row r="3247" spans="3:10" x14ac:dyDescent="0.25">
      <c r="C3247" s="82">
        <v>0.11127001382674896</v>
      </c>
      <c r="D3247" s="89">
        <v>0.10101070860270275</v>
      </c>
      <c r="E3247" s="89">
        <v>9.2636964399089305E-2</v>
      </c>
      <c r="F3247" s="89">
        <v>8.6482092068396049E-2</v>
      </c>
      <c r="G3247" s="90">
        <v>8.2325765108385435E-2</v>
      </c>
      <c r="H3247" s="90">
        <v>7.9347484163304283E-2</v>
      </c>
      <c r="I3247" s="90">
        <v>7.744188542004328E-2</v>
      </c>
      <c r="J3247" s="90">
        <v>7.603503980080234E-2</v>
      </c>
    </row>
    <row r="3248" spans="3:10" x14ac:dyDescent="0.25">
      <c r="C3248" s="82">
        <v>7.842950501749657E-3</v>
      </c>
      <c r="D3248" s="89">
        <v>1.2218393926696923E-2</v>
      </c>
      <c r="E3248" s="89">
        <v>1.6097014841067979E-2</v>
      </c>
      <c r="F3248" s="89">
        <v>1.9117223840216514E-2</v>
      </c>
      <c r="G3248" s="90">
        <v>2.1334235529658546E-2</v>
      </c>
      <c r="H3248" s="90">
        <v>2.2830793528744085E-2</v>
      </c>
      <c r="I3248" s="90">
        <v>2.3870277635682211E-2</v>
      </c>
      <c r="J3248" s="90">
        <v>2.4528960422495919E-2</v>
      </c>
    </row>
    <row r="3249" spans="3:10" x14ac:dyDescent="0.25">
      <c r="C3249" s="82">
        <v>3.1716284377733481E-2</v>
      </c>
      <c r="D3249" s="89">
        <v>3.2187057266041257E-2</v>
      </c>
      <c r="E3249" s="89">
        <v>3.2150382705965201E-2</v>
      </c>
      <c r="F3249" s="89">
        <v>3.21722445679384E-2</v>
      </c>
      <c r="G3249" s="90">
        <v>3.2503204536558451E-2</v>
      </c>
      <c r="H3249" s="90">
        <v>3.3028597268162638E-2</v>
      </c>
      <c r="I3249" s="90">
        <v>3.3821071803845783E-2</v>
      </c>
      <c r="J3249" s="90">
        <v>3.4702332937404191E-2</v>
      </c>
    </row>
    <row r="3250" spans="3:10" x14ac:dyDescent="0.25">
      <c r="C3250" s="82">
        <v>9.4604997118108141E-3</v>
      </c>
      <c r="D3250" s="89">
        <v>1.3636174128006591E-2</v>
      </c>
      <c r="E3250" s="89">
        <v>1.6729016299588027E-2</v>
      </c>
      <c r="F3250" s="89">
        <v>1.8608232482255387E-2</v>
      </c>
      <c r="G3250" s="90">
        <v>1.9545380557499586E-2</v>
      </c>
      <c r="H3250" s="90">
        <v>1.9767223658736038E-2</v>
      </c>
      <c r="I3250" s="90">
        <v>1.9600116149223079E-2</v>
      </c>
      <c r="J3250" s="90">
        <v>1.9164888546357083E-2</v>
      </c>
    </row>
    <row r="3251" spans="3:10" x14ac:dyDescent="0.25">
      <c r="C3251" s="82">
        <v>2.0698195034545709E-2</v>
      </c>
      <c r="D3251" s="89">
        <v>2.4017524055683533E-2</v>
      </c>
      <c r="E3251" s="89">
        <v>2.5699791219639605E-2</v>
      </c>
      <c r="F3251" s="89">
        <v>2.6301755741348357E-2</v>
      </c>
      <c r="G3251" s="90">
        <v>2.6322395630448935E-2</v>
      </c>
      <c r="H3251" s="90">
        <v>2.5948171916930475E-2</v>
      </c>
      <c r="I3251" s="90">
        <v>2.5455702261279269E-2</v>
      </c>
      <c r="J3251" s="90">
        <v>2.4873373505265257E-2</v>
      </c>
    </row>
    <row r="3252" spans="3:10" x14ac:dyDescent="0.25">
      <c r="C3252" s="82">
        <v>4.9712494338343136E-3</v>
      </c>
      <c r="D3252" s="89">
        <v>8.217222802991522E-3</v>
      </c>
      <c r="E3252" s="89">
        <v>1.1516867573662798E-2</v>
      </c>
      <c r="F3252" s="89">
        <v>1.4491407971636958E-2</v>
      </c>
      <c r="G3252" s="90">
        <v>1.7011828060864601E-2</v>
      </c>
      <c r="H3252" s="90">
        <v>1.9003106740235094E-2</v>
      </c>
      <c r="I3252" s="90">
        <v>2.0595391326521606E-2</v>
      </c>
      <c r="J3252" s="90">
        <v>2.1814144301875078E-2</v>
      </c>
    </row>
    <row r="3253" spans="3:10" x14ac:dyDescent="0.25">
      <c r="C3253" s="82">
        <v>4.6893822018308027E-3</v>
      </c>
      <c r="D3253" s="89">
        <v>7.5143652697764306E-3</v>
      </c>
      <c r="E3253" s="89">
        <v>1.0283090547410429E-2</v>
      </c>
      <c r="F3253" s="89">
        <v>1.2724978369228391E-2</v>
      </c>
      <c r="G3253" s="90">
        <v>1.4788540442050037E-2</v>
      </c>
      <c r="H3253" s="90">
        <v>1.6446914240147947E-2</v>
      </c>
      <c r="I3253" s="90">
        <v>1.7829072980544692E-2</v>
      </c>
      <c r="J3253" s="90">
        <v>1.8958359687493619E-2</v>
      </c>
    </row>
    <row r="3254" spans="3:10" x14ac:dyDescent="0.25">
      <c r="C3254" s="82">
        <v>3.0845381544981417E-3</v>
      </c>
      <c r="D3254" s="89">
        <v>4.9254933949673127E-3</v>
      </c>
      <c r="E3254" s="89">
        <v>6.7076955193086721E-3</v>
      </c>
      <c r="F3254" s="89">
        <v>8.2501531837915719E-3</v>
      </c>
      <c r="G3254" s="90">
        <v>9.5163801685870346E-3</v>
      </c>
      <c r="H3254" s="90">
        <v>1.0488482577915324E-2</v>
      </c>
      <c r="I3254" s="90">
        <v>1.1252919246015406E-2</v>
      </c>
      <c r="J3254" s="90">
        <v>1.18341544910488E-2</v>
      </c>
    </row>
    <row r="3255" spans="3:10" x14ac:dyDescent="0.25">
      <c r="C3255" s="82">
        <v>2.6638748081380271E-2</v>
      </c>
      <c r="D3255" s="89">
        <v>2.6185629035915106E-2</v>
      </c>
      <c r="E3255" s="89">
        <v>2.5050279881795156E-2</v>
      </c>
      <c r="F3255" s="89">
        <v>2.3899448778806308E-2</v>
      </c>
      <c r="G3255" s="90">
        <v>2.3043266686174652E-2</v>
      </c>
      <c r="H3255" s="90">
        <v>2.2466354770956921E-2</v>
      </c>
      <c r="I3255" s="90">
        <v>2.2266300719635552E-2</v>
      </c>
      <c r="J3255" s="90">
        <v>2.2368404574736874E-2</v>
      </c>
    </row>
    <row r="3256" spans="3:10" x14ac:dyDescent="0.25">
      <c r="C3256" s="82">
        <v>1.2289108063946577E-2</v>
      </c>
      <c r="D3256" s="89">
        <v>1.6241759696184802E-2</v>
      </c>
      <c r="E3256" s="89">
        <v>1.9416730754942012E-2</v>
      </c>
      <c r="F3256" s="89">
        <v>2.178719730317235E-2</v>
      </c>
      <c r="G3256" s="90">
        <v>2.3502942258024382E-2</v>
      </c>
      <c r="H3256" s="90">
        <v>2.46110028947161E-2</v>
      </c>
      <c r="I3256" s="90">
        <v>2.5335775173694314E-2</v>
      </c>
      <c r="J3256" s="90">
        <v>2.5718201043626963E-2</v>
      </c>
    </row>
    <row r="3257" spans="3:10" x14ac:dyDescent="0.25">
      <c r="C3257" s="82">
        <v>7.2312241000747658E-3</v>
      </c>
      <c r="D3257" s="89">
        <v>1.0426638980002843E-2</v>
      </c>
      <c r="E3257" s="89">
        <v>1.3491363024550116E-2</v>
      </c>
      <c r="F3257" s="89">
        <v>1.6297632458128517E-2</v>
      </c>
      <c r="G3257" s="90">
        <v>1.8874876086900052E-2</v>
      </c>
      <c r="H3257" s="90">
        <v>2.1209325881827387E-2</v>
      </c>
      <c r="I3257" s="90">
        <v>2.3459250688816064E-2</v>
      </c>
      <c r="J3257" s="90">
        <v>2.5640779900976605E-2</v>
      </c>
    </row>
    <row r="3258" spans="3:10" x14ac:dyDescent="0.25">
      <c r="C3258" s="82">
        <v>1.1963141622440832E-2</v>
      </c>
      <c r="D3258" s="89">
        <v>1.5929863298044852E-2</v>
      </c>
      <c r="E3258" s="89">
        <v>1.9181385232651438E-2</v>
      </c>
      <c r="F3258" s="89">
        <v>2.1743333406622121E-2</v>
      </c>
      <c r="G3258" s="90">
        <v>2.3826395071106298E-2</v>
      </c>
      <c r="H3258" s="90">
        <v>2.5530073219581319E-2</v>
      </c>
      <c r="I3258" s="90">
        <v>2.712111351072323E-2</v>
      </c>
      <c r="J3258" s="90">
        <v>2.8662874945744835E-2</v>
      </c>
    </row>
    <row r="3259" spans="3:10" x14ac:dyDescent="0.25">
      <c r="C3259" s="82">
        <v>5.0033330125748175E-3</v>
      </c>
      <c r="D3259" s="89">
        <v>8.3961151881365662E-3</v>
      </c>
      <c r="E3259" s="89">
        <v>1.178515473312303E-2</v>
      </c>
      <c r="F3259" s="89">
        <v>1.4739292060439724E-2</v>
      </c>
      <c r="G3259" s="90">
        <v>1.7123227303540312E-2</v>
      </c>
      <c r="H3259" s="90">
        <v>1.8872422852654964E-2</v>
      </c>
      <c r="I3259" s="90">
        <v>2.0129018766291151E-2</v>
      </c>
      <c r="J3259" s="90">
        <v>2.0929638227057835E-2</v>
      </c>
    </row>
    <row r="3260" spans="3:10" x14ac:dyDescent="0.25">
      <c r="C3260" s="82">
        <v>4.9762601451581075E-3</v>
      </c>
      <c r="D3260" s="89">
        <v>7.2271110495076034E-3</v>
      </c>
      <c r="E3260" s="89">
        <v>9.1757418703589198E-3</v>
      </c>
      <c r="F3260" s="89">
        <v>1.066624321880053E-2</v>
      </c>
      <c r="G3260" s="90">
        <v>1.1707300540289555E-2</v>
      </c>
      <c r="H3260" s="90">
        <v>1.2313544747119284E-2</v>
      </c>
      <c r="I3260" s="90">
        <v>1.2618065874669862E-2</v>
      </c>
      <c r="J3260" s="90">
        <v>1.2674762407272416E-2</v>
      </c>
    </row>
    <row r="3261" spans="3:10" x14ac:dyDescent="0.25">
      <c r="C3261" s="82">
        <v>1.2669790112480171E-2</v>
      </c>
      <c r="D3261" s="89">
        <v>1.6556511120451235E-2</v>
      </c>
      <c r="E3261" s="89">
        <v>1.9740981307831217E-2</v>
      </c>
      <c r="F3261" s="89">
        <v>2.2250140660563817E-2</v>
      </c>
      <c r="G3261" s="90">
        <v>2.4245962347142921E-2</v>
      </c>
      <c r="H3261" s="90">
        <v>2.5756077838951317E-2</v>
      </c>
      <c r="I3261" s="90">
        <v>2.6975928961914586E-2</v>
      </c>
      <c r="J3261" s="90">
        <v>2.7901623703495561E-2</v>
      </c>
    </row>
    <row r="3262" spans="3:10" x14ac:dyDescent="0.25">
      <c r="C3262" s="82">
        <v>1.8575574408035399E-3</v>
      </c>
      <c r="D3262" s="89">
        <v>3.9198536513927922E-3</v>
      </c>
      <c r="E3262" s="89">
        <v>6.56579249644779E-3</v>
      </c>
      <c r="F3262" s="89">
        <v>9.4045936141780358E-3</v>
      </c>
      <c r="G3262" s="90">
        <v>1.2130156096487108E-2</v>
      </c>
      <c r="H3262" s="90">
        <v>1.4513785811704262E-2</v>
      </c>
      <c r="I3262" s="90">
        <v>1.6548209338100001E-2</v>
      </c>
      <c r="J3262" s="90">
        <v>1.8208681624851061E-2</v>
      </c>
    </row>
    <row r="3263" spans="3:10" x14ac:dyDescent="0.25">
      <c r="C3263" s="82">
        <v>1.0482507530779657E-2</v>
      </c>
      <c r="D3263" s="89">
        <v>1.3129580068247774E-2</v>
      </c>
      <c r="E3263" s="89">
        <v>1.5484717956575002E-2</v>
      </c>
      <c r="F3263" s="89">
        <v>1.7590723075051017E-2</v>
      </c>
      <c r="G3263" s="90">
        <v>1.9540582976602956E-2</v>
      </c>
      <c r="H3263" s="90">
        <v>2.1320543508706827E-2</v>
      </c>
      <c r="I3263" s="90">
        <v>2.3071216891684301E-2</v>
      </c>
      <c r="J3263" s="90">
        <v>2.478309190039182E-2</v>
      </c>
    </row>
    <row r="3264" spans="3:10" x14ac:dyDescent="0.25">
      <c r="C3264" s="82">
        <v>8.5444129127815165E-3</v>
      </c>
      <c r="D3264" s="89">
        <v>1.3020190380361039E-2</v>
      </c>
      <c r="E3264" s="89">
        <v>1.7087526035162212E-2</v>
      </c>
      <c r="F3264" s="89">
        <v>2.0369414529347703E-2</v>
      </c>
      <c r="G3264" s="90">
        <v>2.2838757668994632E-2</v>
      </c>
      <c r="H3264" s="90">
        <v>2.4493040237327898E-2</v>
      </c>
      <c r="I3264" s="90">
        <v>2.5560240741626366E-2</v>
      </c>
      <c r="J3264" s="90">
        <v>2.6108971387943155E-2</v>
      </c>
    </row>
    <row r="3265" spans="3:10" x14ac:dyDescent="0.25">
      <c r="C3265" s="82">
        <v>6.1023400735354061E-2</v>
      </c>
      <c r="D3265" s="89">
        <v>5.9499610694232805E-2</v>
      </c>
      <c r="E3265" s="89">
        <v>5.6280283663806073E-2</v>
      </c>
      <c r="F3265" s="89">
        <v>5.2985296925082838E-2</v>
      </c>
      <c r="G3265" s="90">
        <v>5.0259041273777422E-2</v>
      </c>
      <c r="H3265" s="90">
        <v>4.7947990031076713E-2</v>
      </c>
      <c r="I3265" s="90">
        <v>4.6118195774524369E-2</v>
      </c>
      <c r="J3265" s="90">
        <v>4.4466939122102145E-2</v>
      </c>
    </row>
    <row r="3266" spans="3:10" x14ac:dyDescent="0.25">
      <c r="C3266" s="82">
        <v>7.1643347486778771E-3</v>
      </c>
      <c r="D3266" s="89">
        <v>1.170101487751875E-2</v>
      </c>
      <c r="E3266" s="89">
        <v>1.5914072219709377E-2</v>
      </c>
      <c r="F3266" s="89">
        <v>1.9328925214606479E-2</v>
      </c>
      <c r="G3266" s="90">
        <v>2.1948455013412069E-2</v>
      </c>
      <c r="H3266" s="90">
        <v>2.3848461320395174E-2</v>
      </c>
      <c r="I3266" s="90">
        <v>2.5308746920911E-2</v>
      </c>
      <c r="J3266" s="90">
        <v>2.6415423610396185E-2</v>
      </c>
    </row>
    <row r="3267" spans="3:10" x14ac:dyDescent="0.25">
      <c r="C3267" s="82">
        <v>2.1545121765469917E-2</v>
      </c>
      <c r="D3267" s="89">
        <v>2.4502893982884872E-2</v>
      </c>
      <c r="E3267" s="89">
        <v>2.6679028025844428E-2</v>
      </c>
      <c r="F3267" s="89">
        <v>2.835396955127566E-2</v>
      </c>
      <c r="G3267" s="90">
        <v>2.9763356984332686E-2</v>
      </c>
      <c r="H3267" s="90">
        <v>3.0905120633175003E-2</v>
      </c>
      <c r="I3267" s="90">
        <v>3.1978624584209803E-2</v>
      </c>
      <c r="J3267" s="90">
        <v>3.29573735007287E-2</v>
      </c>
    </row>
    <row r="3268" spans="3:10" x14ac:dyDescent="0.25">
      <c r="C3268" s="82">
        <v>3.1454587841345368E-2</v>
      </c>
      <c r="D3268" s="89">
        <v>4.3244819381188189E-2</v>
      </c>
      <c r="E3268" s="89">
        <v>5.107734692666327E-2</v>
      </c>
      <c r="F3268" s="89">
        <v>5.5189886482051816E-2</v>
      </c>
      <c r="G3268" s="90">
        <v>5.6730796068727357E-2</v>
      </c>
      <c r="H3268" s="90">
        <v>5.6430860176871288E-2</v>
      </c>
      <c r="I3268" s="90">
        <v>5.5147548940277083E-2</v>
      </c>
      <c r="J3268" s="90">
        <v>5.3090810493726215E-2</v>
      </c>
    </row>
    <row r="3269" spans="3:10" x14ac:dyDescent="0.25">
      <c r="C3269" s="82">
        <v>8.6190220327197597E-3</v>
      </c>
      <c r="D3269" s="89">
        <v>1.2666958990291133E-2</v>
      </c>
      <c r="E3269" s="89">
        <v>1.6253290080428209E-2</v>
      </c>
      <c r="F3269" s="89">
        <v>1.9178013600526823E-2</v>
      </c>
      <c r="G3269" s="90">
        <v>2.1506450534118628E-2</v>
      </c>
      <c r="H3269" s="90">
        <v>2.325646920233345E-2</v>
      </c>
      <c r="I3269" s="90">
        <v>2.4616278584692348E-2</v>
      </c>
      <c r="J3269" s="90">
        <v>2.5598840700944342E-2</v>
      </c>
    </row>
    <row r="3270" spans="3:10" x14ac:dyDescent="0.25">
      <c r="C3270" s="82">
        <v>1.0289600970550362E-2</v>
      </c>
      <c r="D3270" s="89">
        <v>1.2207542523164179E-2</v>
      </c>
      <c r="E3270" s="89">
        <v>1.3342883244280481E-2</v>
      </c>
      <c r="F3270" s="89">
        <v>1.3912483490470803E-2</v>
      </c>
      <c r="G3270" s="90">
        <v>1.4142019645202192E-2</v>
      </c>
      <c r="H3270" s="90">
        <v>1.4120779002195546E-2</v>
      </c>
      <c r="I3270" s="90">
        <v>1.4005697251331146E-2</v>
      </c>
      <c r="J3270" s="90">
        <v>1.3830482639254018E-2</v>
      </c>
    </row>
    <row r="3271" spans="3:10" x14ac:dyDescent="0.25">
      <c r="C3271" s="82">
        <v>3.0105509244696465E-3</v>
      </c>
      <c r="D3271" s="89">
        <v>5.3759809053954581E-3</v>
      </c>
      <c r="E3271" s="89">
        <v>7.9480726529429623E-3</v>
      </c>
      <c r="F3271" s="89">
        <v>1.0352230929834659E-2</v>
      </c>
      <c r="G3271" s="90">
        <v>1.2391077437333807E-2</v>
      </c>
      <c r="H3271" s="90">
        <v>1.3943883456708855E-2</v>
      </c>
      <c r="I3271" s="90">
        <v>1.5081742985379201E-2</v>
      </c>
      <c r="J3271" s="90">
        <v>1.5832501253082925E-2</v>
      </c>
    </row>
    <row r="3272" spans="3:10" x14ac:dyDescent="0.25">
      <c r="C3272" s="82">
        <v>5.7127001212670383E-3</v>
      </c>
      <c r="D3272" s="89">
        <v>7.8394434935585827E-3</v>
      </c>
      <c r="E3272" s="89">
        <v>9.8170341326082426E-3</v>
      </c>
      <c r="F3272" s="89">
        <v>1.1563113255482942E-2</v>
      </c>
      <c r="G3272" s="90">
        <v>1.3062164244611603E-2</v>
      </c>
      <c r="H3272" s="90">
        <v>1.4251093538701132E-2</v>
      </c>
      <c r="I3272" s="90">
        <v>1.5189989400440602E-2</v>
      </c>
      <c r="J3272" s="90">
        <v>1.5860814686695288E-2</v>
      </c>
    </row>
    <row r="3273" spans="3:10" x14ac:dyDescent="0.25">
      <c r="C3273" s="82">
        <v>6.5772242473220496E-3</v>
      </c>
      <c r="D3273" s="89">
        <v>1.0586976486368116E-2</v>
      </c>
      <c r="E3273" s="89">
        <v>1.459465301436871E-2</v>
      </c>
      <c r="F3273" s="89">
        <v>1.8205010313582869E-2</v>
      </c>
      <c r="G3273" s="90">
        <v>2.1323875122373853E-2</v>
      </c>
      <c r="H3273" s="90">
        <v>2.3900505835527677E-2</v>
      </c>
      <c r="I3273" s="90">
        <v>2.6121134160805932E-2</v>
      </c>
      <c r="J3273" s="90">
        <v>2.8025917507519982E-2</v>
      </c>
    </row>
    <row r="3274" spans="3:10" x14ac:dyDescent="0.25">
      <c r="C3274" s="82">
        <v>2.2957639765624686E-3</v>
      </c>
      <c r="D3274" s="89">
        <v>3.8480059085640094E-3</v>
      </c>
      <c r="E3274" s="89">
        <v>5.5175664907135252E-3</v>
      </c>
      <c r="F3274" s="89">
        <v>7.1254325046985088E-3</v>
      </c>
      <c r="G3274" s="90">
        <v>8.5798565332713666E-3</v>
      </c>
      <c r="H3274" s="90">
        <v>9.8052234549958102E-3</v>
      </c>
      <c r="I3274" s="90">
        <v>1.0838215099867045E-2</v>
      </c>
      <c r="J3274" s="90">
        <v>1.167838704805524E-2</v>
      </c>
    </row>
    <row r="3275" spans="3:10" x14ac:dyDescent="0.25">
      <c r="C3275" s="82">
        <v>1.7575302686199636E-2</v>
      </c>
      <c r="D3275" s="89">
        <v>1.8891499751762037E-2</v>
      </c>
      <c r="E3275" s="89">
        <v>1.9303412689308474E-2</v>
      </c>
      <c r="F3275" s="89">
        <v>1.9258017650551976E-2</v>
      </c>
      <c r="G3275" s="90">
        <v>1.9050071586331121E-2</v>
      </c>
      <c r="H3275" s="90">
        <v>1.8734626712714482E-2</v>
      </c>
      <c r="I3275" s="90">
        <v>1.8450447162960019E-2</v>
      </c>
      <c r="J3275" s="90">
        <v>1.8178326918620556E-2</v>
      </c>
    </row>
    <row r="3276" spans="3:10" x14ac:dyDescent="0.25">
      <c r="C3276" s="82">
        <v>4.6415445513651229E-3</v>
      </c>
      <c r="D3276" s="89">
        <v>7.3117850893655665E-3</v>
      </c>
      <c r="E3276" s="89">
        <v>9.8962543242013343E-3</v>
      </c>
      <c r="F3276" s="89">
        <v>1.2117574826067989E-2</v>
      </c>
      <c r="G3276" s="90">
        <v>1.3892503032039283E-2</v>
      </c>
      <c r="H3276" s="90">
        <v>1.5167193859544088E-2</v>
      </c>
      <c r="I3276" s="90">
        <v>1.6049468934850628E-2</v>
      </c>
      <c r="J3276" s="90">
        <v>1.656607270709487E-2</v>
      </c>
    </row>
    <row r="3277" spans="3:10" x14ac:dyDescent="0.25">
      <c r="C3277" s="82">
        <v>3.3016665402009417E-3</v>
      </c>
      <c r="D3277" s="89">
        <v>5.0433438054263641E-3</v>
      </c>
      <c r="E3277" s="89">
        <v>6.7328172520710657E-3</v>
      </c>
      <c r="F3277" s="89">
        <v>8.2453064941044544E-3</v>
      </c>
      <c r="G3277" s="90">
        <v>9.5664596938108363E-3</v>
      </c>
      <c r="H3277" s="90">
        <v>1.0680638110505881E-2</v>
      </c>
      <c r="I3277" s="90">
        <v>1.1670161129226161E-2</v>
      </c>
      <c r="J3277" s="90">
        <v>1.2552404219863485E-2</v>
      </c>
    </row>
    <row r="3278" spans="3:10" x14ac:dyDescent="0.25">
      <c r="C3278" s="82">
        <v>1.8849272814635092E-2</v>
      </c>
      <c r="D3278" s="89">
        <v>2.5916642611063509E-2</v>
      </c>
      <c r="E3278" s="89">
        <v>3.100105510464406E-2</v>
      </c>
      <c r="F3278" s="89">
        <v>3.4131064796556289E-2</v>
      </c>
      <c r="G3278" s="90">
        <v>3.5837960130903485E-2</v>
      </c>
      <c r="H3278" s="90">
        <v>3.6452643338200003E-2</v>
      </c>
      <c r="I3278" s="90">
        <v>3.6459445069876167E-2</v>
      </c>
      <c r="J3278" s="90">
        <v>3.5973501536808422E-2</v>
      </c>
    </row>
    <row r="3279" spans="3:10" x14ac:dyDescent="0.25">
      <c r="C3279" s="82">
        <v>4.6348159465430118E-2</v>
      </c>
      <c r="D3279" s="89">
        <v>4.7660804820614647E-2</v>
      </c>
      <c r="E3279" s="89">
        <v>4.6729123895017051E-2</v>
      </c>
      <c r="F3279" s="89">
        <v>4.4875687480864783E-2</v>
      </c>
      <c r="G3279" s="90">
        <v>4.2830446180088792E-2</v>
      </c>
      <c r="H3279" s="90">
        <v>4.0669489102241579E-2</v>
      </c>
      <c r="I3279" s="90">
        <v>3.8621958887316545E-2</v>
      </c>
      <c r="J3279" s="90">
        <v>3.6568112536770121E-2</v>
      </c>
    </row>
    <row r="3280" spans="3:10" x14ac:dyDescent="0.25">
      <c r="C3280" s="82">
        <v>2.3285978426370868E-2</v>
      </c>
      <c r="D3280" s="89">
        <v>2.8394307533225114E-2</v>
      </c>
      <c r="E3280" s="89">
        <v>3.1795894232438796E-2</v>
      </c>
      <c r="F3280" s="89">
        <v>3.3839366776197262E-2</v>
      </c>
      <c r="G3280" s="90">
        <v>3.4948520866207554E-2</v>
      </c>
      <c r="H3280" s="90">
        <v>3.525346259770068E-2</v>
      </c>
      <c r="I3280" s="90">
        <v>3.507843643018E-2</v>
      </c>
      <c r="J3280" s="90">
        <v>3.4459796241461629E-2</v>
      </c>
    </row>
    <row r="3281" spans="3:10" x14ac:dyDescent="0.25">
      <c r="C3281" s="82">
        <v>3.9565754759073851E-3</v>
      </c>
      <c r="D3281" s="89">
        <v>6.9832311541967078E-3</v>
      </c>
      <c r="E3281" s="89">
        <v>1.0276349541126639E-2</v>
      </c>
      <c r="F3281" s="89">
        <v>1.3451164098166161E-2</v>
      </c>
      <c r="G3281" s="90">
        <v>1.6358563358686785E-2</v>
      </c>
      <c r="H3281" s="90">
        <v>1.8916249593334371E-2</v>
      </c>
      <c r="I3281" s="90">
        <v>2.1251581503032885E-2</v>
      </c>
      <c r="J3281" s="90">
        <v>2.3391979179051538E-2</v>
      </c>
    </row>
    <row r="3282" spans="3:10" x14ac:dyDescent="0.25">
      <c r="C3282" s="82">
        <v>1.192683040292792E-2</v>
      </c>
      <c r="D3282" s="89">
        <v>1.3646539441244436E-2</v>
      </c>
      <c r="E3282" s="89">
        <v>1.4752960125616778E-2</v>
      </c>
      <c r="F3282" s="89">
        <v>1.5450211553978875E-2</v>
      </c>
      <c r="G3282" s="90">
        <v>1.5906088803340476E-2</v>
      </c>
      <c r="H3282" s="90">
        <v>1.6141341949568112E-2</v>
      </c>
      <c r="I3282" s="90">
        <v>1.6271407311357497E-2</v>
      </c>
      <c r="J3282" s="90">
        <v>1.6288356025582436E-2</v>
      </c>
    </row>
    <row r="3283" spans="3:10" x14ac:dyDescent="0.25">
      <c r="C3283" s="82">
        <v>1.567976903340711E-2</v>
      </c>
      <c r="D3283" s="89">
        <v>1.795187540199028E-2</v>
      </c>
      <c r="E3283" s="89">
        <v>1.9771451676854776E-2</v>
      </c>
      <c r="F3283" s="89">
        <v>2.1305973410303512E-2</v>
      </c>
      <c r="G3283" s="90">
        <v>2.2692671304551819E-2</v>
      </c>
      <c r="H3283" s="90">
        <v>2.3895621317592469E-2</v>
      </c>
      <c r="I3283" s="90">
        <v>2.503671937490138E-2</v>
      </c>
      <c r="J3283" s="90">
        <v>2.6063160797862184E-2</v>
      </c>
    </row>
    <row r="3284" spans="3:10" x14ac:dyDescent="0.25">
      <c r="C3284" s="82">
        <v>1.2296112361260788E-2</v>
      </c>
      <c r="D3284" s="89">
        <v>1.7324410110828695E-2</v>
      </c>
      <c r="E3284" s="89">
        <v>2.1955336477243667E-2</v>
      </c>
      <c r="F3284" s="89">
        <v>2.6039956990399533E-2</v>
      </c>
      <c r="G3284" s="90">
        <v>2.9648602794768286E-2</v>
      </c>
      <c r="H3284" s="90">
        <v>3.2736370294727507E-2</v>
      </c>
      <c r="I3284" s="90">
        <v>3.5488189598148805E-2</v>
      </c>
      <c r="J3284" s="90">
        <v>3.784471639177843E-2</v>
      </c>
    </row>
    <row r="3285" spans="3:10" x14ac:dyDescent="0.25">
      <c r="C3285" s="82">
        <v>1.855519281651756E-2</v>
      </c>
      <c r="D3285" s="89">
        <v>2.092193544477166E-2</v>
      </c>
      <c r="E3285" s="89">
        <v>2.2572634628831113E-2</v>
      </c>
      <c r="F3285" s="89">
        <v>2.3945813494208084E-2</v>
      </c>
      <c r="G3285" s="90">
        <v>2.5377238004752289E-2</v>
      </c>
      <c r="H3285" s="90">
        <v>2.6943884431827183E-2</v>
      </c>
      <c r="I3285" s="90">
        <v>2.8857464083938043E-2</v>
      </c>
      <c r="J3285" s="90">
        <v>3.1107720149257209E-2</v>
      </c>
    </row>
    <row r="3286" spans="3:10" x14ac:dyDescent="0.25">
      <c r="C3286" s="82">
        <v>1.6273268400932281E-2</v>
      </c>
      <c r="D3286" s="89">
        <v>2.0201171824509638E-2</v>
      </c>
      <c r="E3286" s="89">
        <v>2.3127989836924198E-2</v>
      </c>
      <c r="F3286" s="89">
        <v>2.5237791147455502E-2</v>
      </c>
      <c r="G3286" s="90">
        <v>2.6797908341694338E-2</v>
      </c>
      <c r="H3286" s="90">
        <v>2.7884408234945514E-2</v>
      </c>
      <c r="I3286" s="90">
        <v>2.8741549096425727E-2</v>
      </c>
      <c r="J3286" s="90">
        <v>2.9392700671551211E-2</v>
      </c>
    </row>
    <row r="3287" spans="3:10" x14ac:dyDescent="0.25">
      <c r="C3287" s="82">
        <v>3.9707780439219159E-2</v>
      </c>
      <c r="D3287" s="89">
        <v>4.2530610871378514E-2</v>
      </c>
      <c r="E3287" s="89">
        <v>4.3175384855974233E-2</v>
      </c>
      <c r="F3287" s="89">
        <v>4.2834240193107054E-2</v>
      </c>
      <c r="G3287" s="90">
        <v>4.2265555924095109E-2</v>
      </c>
      <c r="H3287" s="90">
        <v>4.1614944983959908E-2</v>
      </c>
      <c r="I3287" s="90">
        <v>4.1162167758985034E-2</v>
      </c>
      <c r="J3287" s="90">
        <v>4.0804546943831295E-2</v>
      </c>
    </row>
    <row r="3288" spans="3:10" x14ac:dyDescent="0.25">
      <c r="C3288" s="82">
        <v>4.7505020768143728E-3</v>
      </c>
      <c r="D3288" s="89">
        <v>6.5878933630054521E-3</v>
      </c>
      <c r="E3288" s="89">
        <v>8.1932309077397715E-3</v>
      </c>
      <c r="F3288" s="89">
        <v>9.5448857262158716E-3</v>
      </c>
      <c r="G3288" s="90">
        <v>1.071837281641954E-2</v>
      </c>
      <c r="H3288" s="90">
        <v>1.1752821838977369E-2</v>
      </c>
      <c r="I3288" s="90">
        <v>1.2773415610846696E-2</v>
      </c>
      <c r="J3288" s="90">
        <v>1.3821617914653838E-2</v>
      </c>
    </row>
    <row r="3289" spans="3:10" x14ac:dyDescent="0.25">
      <c r="C3289" s="82">
        <v>1.051174860016546E-2</v>
      </c>
      <c r="D3289" s="89">
        <v>1.3829690166336289E-2</v>
      </c>
      <c r="E3289" s="89">
        <v>1.6278933464248451E-2</v>
      </c>
      <c r="F3289" s="89">
        <v>1.7904894708197873E-2</v>
      </c>
      <c r="G3289" s="90">
        <v>1.8916440340176355E-2</v>
      </c>
      <c r="H3289" s="90">
        <v>1.9419692225600686E-2</v>
      </c>
      <c r="I3289" s="90">
        <v>1.9638396943755371E-2</v>
      </c>
      <c r="J3289" s="90">
        <v>1.9632545486296296E-2</v>
      </c>
    </row>
    <row r="3290" spans="3:10" x14ac:dyDescent="0.25">
      <c r="C3290" s="82">
        <v>2.8331223302540546E-3</v>
      </c>
      <c r="D3290" s="89">
        <v>5.5288551623261422E-3</v>
      </c>
      <c r="E3290" s="89">
        <v>8.8033179737197209E-3</v>
      </c>
      <c r="F3290" s="89">
        <v>1.2241684022005388E-2</v>
      </c>
      <c r="G3290" s="90">
        <v>1.5572252378448047E-2</v>
      </c>
      <c r="H3290" s="90">
        <v>1.858705833983915E-2</v>
      </c>
      <c r="I3290" s="90">
        <v>2.130888173186175E-2</v>
      </c>
      <c r="J3290" s="90">
        <v>2.3694305308328452E-2</v>
      </c>
    </row>
    <row r="3291" spans="3:10" x14ac:dyDescent="0.25">
      <c r="C3291" s="82">
        <v>1.3294411728710239E-2</v>
      </c>
      <c r="D3291" s="89">
        <v>1.7071811384256882E-2</v>
      </c>
      <c r="E3291" s="89">
        <v>1.9579402458695567E-2</v>
      </c>
      <c r="F3291" s="89">
        <v>2.1012710011115866E-2</v>
      </c>
      <c r="G3291" s="90">
        <v>2.1712592164969055E-2</v>
      </c>
      <c r="H3291" s="90">
        <v>2.1841441492712093E-2</v>
      </c>
      <c r="I3291" s="90">
        <v>2.1659963919265054E-2</v>
      </c>
      <c r="J3291" s="90">
        <v>2.1231198818036815E-2</v>
      </c>
    </row>
    <row r="3292" spans="3:10" x14ac:dyDescent="0.25">
      <c r="C3292" s="82">
        <v>3.1061781404639376E-3</v>
      </c>
      <c r="D3292" s="89">
        <v>5.9346435416207845E-3</v>
      </c>
      <c r="E3292" s="89">
        <v>9.103291824024461E-3</v>
      </c>
      <c r="F3292" s="89">
        <v>1.2087603383493109E-2</v>
      </c>
      <c r="G3292" s="90">
        <v>1.462279150504291E-2</v>
      </c>
      <c r="H3292" s="90">
        <v>1.6579992225746121E-2</v>
      </c>
      <c r="I3292" s="90">
        <v>1.8069397673141824E-2</v>
      </c>
      <c r="J3292" s="90">
        <v>1.9140300671791378E-2</v>
      </c>
    </row>
    <row r="3293" spans="3:10" x14ac:dyDescent="0.25">
      <c r="C3293" s="82">
        <v>1.3299106838471781E-2</v>
      </c>
      <c r="D3293" s="89">
        <v>1.5818783154109256E-2</v>
      </c>
      <c r="E3293" s="89">
        <v>1.7230997465962142E-2</v>
      </c>
      <c r="F3293" s="89">
        <v>1.7883293333089283E-2</v>
      </c>
      <c r="G3293" s="90">
        <v>1.8120766761644643E-2</v>
      </c>
      <c r="H3293" s="90">
        <v>1.8080629440787761E-2</v>
      </c>
      <c r="I3293" s="90">
        <v>1.7958762193142932E-2</v>
      </c>
      <c r="J3293" s="90">
        <v>1.7775041811460345E-2</v>
      </c>
    </row>
    <row r="3294" spans="3:10" x14ac:dyDescent="0.25">
      <c r="C3294" s="82">
        <v>6.5367393100735603E-3</v>
      </c>
      <c r="D3294" s="89">
        <v>9.2146078017288306E-3</v>
      </c>
      <c r="E3294" s="89">
        <v>1.1573036704930385E-2</v>
      </c>
      <c r="F3294" s="89">
        <v>1.3547327046257218E-2</v>
      </c>
      <c r="G3294" s="90">
        <v>1.5222668150973307E-2</v>
      </c>
      <c r="H3294" s="90">
        <v>1.6637295386764832E-2</v>
      </c>
      <c r="I3294" s="90">
        <v>1.7949303217504833E-2</v>
      </c>
      <c r="J3294" s="90">
        <v>1.9191615591895167E-2</v>
      </c>
    </row>
    <row r="3295" spans="3:10" x14ac:dyDescent="0.25">
      <c r="C3295" s="82">
        <v>2.5346883940181406E-2</v>
      </c>
      <c r="D3295" s="89">
        <v>2.6536541769463413E-2</v>
      </c>
      <c r="E3295" s="89">
        <v>2.6571036415052339E-2</v>
      </c>
      <c r="F3295" s="89">
        <v>2.6104119370602395E-2</v>
      </c>
      <c r="G3295" s="90">
        <v>2.5526948361098135E-2</v>
      </c>
      <c r="H3295" s="90">
        <v>2.4889131956531606E-2</v>
      </c>
      <c r="I3295" s="90">
        <v>2.434851890543345E-2</v>
      </c>
      <c r="J3295" s="90">
        <v>2.3853130322490725E-2</v>
      </c>
    </row>
    <row r="3296" spans="3:10" x14ac:dyDescent="0.25">
      <c r="C3296" s="82">
        <v>4.2412583689365867E-2</v>
      </c>
      <c r="D3296" s="89">
        <v>3.5952575657939675E-2</v>
      </c>
      <c r="E3296" s="89">
        <v>3.134877020564053E-2</v>
      </c>
      <c r="F3296" s="89">
        <v>2.810465111491349E-2</v>
      </c>
      <c r="G3296" s="90">
        <v>2.5819603359497137E-2</v>
      </c>
      <c r="H3296" s="90">
        <v>2.4070152399030421E-2</v>
      </c>
      <c r="I3296" s="90">
        <v>2.2755041057131737E-2</v>
      </c>
      <c r="J3296" s="90">
        <v>2.1688936940431194E-2</v>
      </c>
    </row>
    <row r="3297" spans="3:10" x14ac:dyDescent="0.25">
      <c r="C3297" s="82">
        <v>7.1186631876407502E-2</v>
      </c>
      <c r="D3297" s="89">
        <v>7.3696463058853662E-2</v>
      </c>
      <c r="E3297" s="89">
        <v>7.4460837794537105E-2</v>
      </c>
      <c r="F3297" s="89">
        <v>7.4835885962598422E-2</v>
      </c>
      <c r="G3297" s="90">
        <v>7.5568301304386382E-2</v>
      </c>
      <c r="H3297" s="90">
        <v>7.6563428145884002E-2</v>
      </c>
      <c r="I3297" s="90">
        <v>7.8132142170153962E-2</v>
      </c>
      <c r="J3297" s="90">
        <v>7.9959859240997577E-2</v>
      </c>
    </row>
    <row r="3298" spans="3:10" x14ac:dyDescent="0.25">
      <c r="C3298" s="82">
        <v>2.5710098176639874E-2</v>
      </c>
      <c r="D3298" s="89">
        <v>3.3472985265729588E-2</v>
      </c>
      <c r="E3298" s="89">
        <v>3.8778148419961675E-2</v>
      </c>
      <c r="F3298" s="89">
        <v>4.1991959275137596E-2</v>
      </c>
      <c r="G3298" s="90">
        <v>4.3843274692748443E-2</v>
      </c>
      <c r="H3298" s="90">
        <v>4.4699829887480932E-2</v>
      </c>
      <c r="I3298" s="90">
        <v>4.5080246322691198E-2</v>
      </c>
      <c r="J3298" s="90">
        <v>4.5036336723013583E-2</v>
      </c>
    </row>
    <row r="3299" spans="3:10" x14ac:dyDescent="0.25">
      <c r="C3299" s="82">
        <v>7.294914394682224E-3</v>
      </c>
      <c r="D3299" s="89">
        <v>1.1349871709659256E-2</v>
      </c>
      <c r="E3299" s="89">
        <v>1.5122226510647636E-2</v>
      </c>
      <c r="F3299" s="89">
        <v>1.8226640521893742E-2</v>
      </c>
      <c r="G3299" s="90">
        <v>2.0592134544792251E-2</v>
      </c>
      <c r="H3299" s="90">
        <v>2.2178096280962116E-2</v>
      </c>
      <c r="I3299" s="90">
        <v>2.3162928525421747E-2</v>
      </c>
      <c r="J3299" s="90">
        <v>2.3593623685868301E-2</v>
      </c>
    </row>
    <row r="3300" spans="3:10" x14ac:dyDescent="0.25">
      <c r="C3300" s="82">
        <v>7.351198480280618E-3</v>
      </c>
      <c r="D3300" s="89">
        <v>1.0573534892003971E-2</v>
      </c>
      <c r="E3300" s="89">
        <v>1.3578028034209688E-2</v>
      </c>
      <c r="F3300" s="89">
        <v>1.6205294057022354E-2</v>
      </c>
      <c r="G3300" s="90">
        <v>1.8447479181329392E-2</v>
      </c>
      <c r="H3300" s="90">
        <v>2.0247955607599979E-2</v>
      </c>
      <c r="I3300" s="90">
        <v>2.1716974103397811E-2</v>
      </c>
      <c r="J3300" s="90">
        <v>2.2836634689312039E-2</v>
      </c>
    </row>
    <row r="3301" spans="3:10" x14ac:dyDescent="0.25">
      <c r="C3301" s="82">
        <v>1.0959734911334869E-2</v>
      </c>
      <c r="D3301" s="89">
        <v>1.574590718967973E-2</v>
      </c>
      <c r="E3301" s="89">
        <v>1.9575702563116967E-2</v>
      </c>
      <c r="F3301" s="89">
        <v>2.2361217912688199E-2</v>
      </c>
      <c r="G3301" s="90">
        <v>2.4357849173208868E-2</v>
      </c>
      <c r="H3301" s="90">
        <v>2.5709359462618875E-2</v>
      </c>
      <c r="I3301" s="90">
        <v>2.668404687664826E-2</v>
      </c>
      <c r="J3301" s="90">
        <v>2.7307215320004057E-2</v>
      </c>
    </row>
    <row r="3302" spans="3:10" x14ac:dyDescent="0.25">
      <c r="C3302" s="82">
        <v>4.8906937781361161E-2</v>
      </c>
      <c r="D3302" s="89">
        <v>5.4602479908313642E-2</v>
      </c>
      <c r="E3302" s="89">
        <v>5.6496814320005528E-2</v>
      </c>
      <c r="F3302" s="89">
        <v>5.6396423064783964E-2</v>
      </c>
      <c r="G3302" s="90">
        <v>5.5529307386753539E-2</v>
      </c>
      <c r="H3302" s="90">
        <v>5.4195104103187314E-2</v>
      </c>
      <c r="I3302" s="90">
        <v>5.2782283801792243E-2</v>
      </c>
      <c r="J3302" s="90">
        <v>5.1147189629963452E-2</v>
      </c>
    </row>
    <row r="3303" spans="3:10" x14ac:dyDescent="0.25">
      <c r="C3303" s="82">
        <v>1.7527415612227069E-3</v>
      </c>
      <c r="D3303" s="89">
        <v>3.8898103319002257E-3</v>
      </c>
      <c r="E3303" s="89">
        <v>6.5583242212702581E-3</v>
      </c>
      <c r="F3303" s="89">
        <v>9.2410564231732162E-3</v>
      </c>
      <c r="G3303" s="90">
        <v>1.1605518686371675E-2</v>
      </c>
      <c r="H3303" s="90">
        <v>1.3475720621029462E-2</v>
      </c>
      <c r="I3303" s="90">
        <v>1.4911068886585003E-2</v>
      </c>
      <c r="J3303" s="90">
        <v>1.5946312059042376E-2</v>
      </c>
    </row>
    <row r="3304" spans="3:10" x14ac:dyDescent="0.25">
      <c r="C3304" s="82">
        <v>1.401430707327741E-3</v>
      </c>
      <c r="D3304" s="89">
        <v>2.9552217655654661E-3</v>
      </c>
      <c r="E3304" s="89">
        <v>4.976630640693095E-3</v>
      </c>
      <c r="F3304" s="89">
        <v>7.1996788999658199E-3</v>
      </c>
      <c r="G3304" s="90">
        <v>9.4085458690302982E-3</v>
      </c>
      <c r="H3304" s="90">
        <v>1.1426983989731654E-2</v>
      </c>
      <c r="I3304" s="90">
        <v>1.3236797049161917E-2</v>
      </c>
      <c r="J3304" s="90">
        <v>1.4799812659166026E-2</v>
      </c>
    </row>
    <row r="3305" spans="3:10" x14ac:dyDescent="0.25">
      <c r="C3305" s="82">
        <v>5.2870214343020607E-3</v>
      </c>
      <c r="D3305" s="89">
        <v>7.1216930948550215E-3</v>
      </c>
      <c r="E3305" s="89">
        <v>8.7145114948959969E-3</v>
      </c>
      <c r="F3305" s="89">
        <v>1.0000990641404498E-2</v>
      </c>
      <c r="G3305" s="90">
        <v>1.0983063575418565E-2</v>
      </c>
      <c r="H3305" s="90">
        <v>1.1625304568326602E-2</v>
      </c>
      <c r="I3305" s="90">
        <v>1.199752902065772E-2</v>
      </c>
      <c r="J3305" s="90">
        <v>1.210811039811603E-2</v>
      </c>
    </row>
    <row r="3306" spans="3:10" x14ac:dyDescent="0.25">
      <c r="C3306" s="82">
        <v>3.451089028853117E-3</v>
      </c>
      <c r="D3306" s="89">
        <v>6.2762419033241135E-3</v>
      </c>
      <c r="E3306" s="89">
        <v>9.2625417613835977E-3</v>
      </c>
      <c r="F3306" s="89">
        <v>1.1957385362456089E-2</v>
      </c>
      <c r="G3306" s="90">
        <v>1.4188718138677843E-2</v>
      </c>
      <c r="H3306" s="90">
        <v>1.5884515546031652E-2</v>
      </c>
      <c r="I3306" s="90">
        <v>1.7162648282861865E-2</v>
      </c>
      <c r="J3306" s="90">
        <v>1.8053911136372669E-2</v>
      </c>
    </row>
    <row r="3307" spans="3:10" x14ac:dyDescent="0.25">
      <c r="C3307" s="82">
        <v>1.0306553117880547E-2</v>
      </c>
      <c r="D3307" s="89">
        <v>1.4864028702318843E-2</v>
      </c>
      <c r="E3307" s="89">
        <v>1.9089820465257066E-2</v>
      </c>
      <c r="F3307" s="89">
        <v>2.2716027638618106E-2</v>
      </c>
      <c r="G3307" s="90">
        <v>2.5696914835046093E-2</v>
      </c>
      <c r="H3307" s="90">
        <v>2.7931689988332665E-2</v>
      </c>
      <c r="I3307" s="90">
        <v>2.9562540303131032E-2</v>
      </c>
      <c r="J3307" s="90">
        <v>3.0563525599945286E-2</v>
      </c>
    </row>
    <row r="3308" spans="3:10" x14ac:dyDescent="0.25">
      <c r="C3308" s="82">
        <v>2.6494730151029086E-2</v>
      </c>
      <c r="D3308" s="89">
        <v>2.7884238091831427E-2</v>
      </c>
      <c r="E3308" s="89">
        <v>2.8075040355550768E-2</v>
      </c>
      <c r="F3308" s="89">
        <v>2.7717944050858034E-2</v>
      </c>
      <c r="G3308" s="90">
        <v>2.717670252155855E-2</v>
      </c>
      <c r="H3308" s="90">
        <v>2.6456287130976256E-2</v>
      </c>
      <c r="I3308" s="90">
        <v>2.568846034520653E-2</v>
      </c>
      <c r="J3308" s="90">
        <v>2.4797920666234423E-2</v>
      </c>
    </row>
    <row r="3309" spans="3:10" x14ac:dyDescent="0.25">
      <c r="C3309" s="82">
        <v>1.6886906477958316E-3</v>
      </c>
      <c r="D3309" s="89">
        <v>3.0430879533619825E-3</v>
      </c>
      <c r="E3309" s="89">
        <v>4.559106019441486E-3</v>
      </c>
      <c r="F3309" s="89">
        <v>6.0363007854637944E-3</v>
      </c>
      <c r="G3309" s="90">
        <v>7.3606822477539947E-3</v>
      </c>
      <c r="H3309" s="90">
        <v>8.452007013360888E-3</v>
      </c>
      <c r="I3309" s="90">
        <v>9.3412504041555846E-3</v>
      </c>
      <c r="J3309" s="90">
        <v>1.0035735572283159E-2</v>
      </c>
    </row>
    <row r="3310" spans="3:10" x14ac:dyDescent="0.25">
      <c r="C3310" s="82">
        <v>1.484503055636339E-2</v>
      </c>
      <c r="D3310" s="89">
        <v>1.7635506871601744E-2</v>
      </c>
      <c r="E3310" s="89">
        <v>1.9774646385992311E-2</v>
      </c>
      <c r="F3310" s="89">
        <v>2.1494328519739057E-2</v>
      </c>
      <c r="G3310" s="90">
        <v>2.3028913425163056E-2</v>
      </c>
      <c r="H3310" s="90">
        <v>2.4427693149233591E-2</v>
      </c>
      <c r="I3310" s="90">
        <v>2.5880498638483081E-2</v>
      </c>
      <c r="J3310" s="90">
        <v>2.7380674477480091E-2</v>
      </c>
    </row>
    <row r="3311" spans="3:10" x14ac:dyDescent="0.25">
      <c r="C3311" s="82">
        <v>1.6660397003901564E-2</v>
      </c>
      <c r="D3311" s="89">
        <v>2.0789226672820103E-2</v>
      </c>
      <c r="E3311" s="89">
        <v>2.4051862611525622E-2</v>
      </c>
      <c r="F3311" s="89">
        <v>2.6614405145951901E-2</v>
      </c>
      <c r="G3311" s="90">
        <v>2.8712144561207725E-2</v>
      </c>
      <c r="H3311" s="90">
        <v>3.0373664482069483E-2</v>
      </c>
      <c r="I3311" s="90">
        <v>3.1809004428619121E-2</v>
      </c>
      <c r="J3311" s="90">
        <v>3.2989219679467746E-2</v>
      </c>
    </row>
    <row r="3312" spans="3:10" x14ac:dyDescent="0.25">
      <c r="C3312" s="82">
        <v>2.5297987476689175E-2</v>
      </c>
      <c r="D3312" s="89">
        <v>2.7038492282189543E-2</v>
      </c>
      <c r="E3312" s="89">
        <v>2.7845831105919927E-2</v>
      </c>
      <c r="F3312" s="89">
        <v>2.824585698841639E-2</v>
      </c>
      <c r="G3312" s="90">
        <v>2.8545277222016125E-2</v>
      </c>
      <c r="H3312" s="90">
        <v>2.8719714264580778E-2</v>
      </c>
      <c r="I3312" s="90">
        <v>2.8888970091565675E-2</v>
      </c>
      <c r="J3312" s="90">
        <v>2.8942715675416189E-2</v>
      </c>
    </row>
    <row r="3313" spans="3:10" x14ac:dyDescent="0.25">
      <c r="C3313" s="82">
        <v>1.8432327732768806E-2</v>
      </c>
      <c r="D3313" s="89">
        <v>1.838555877925762E-2</v>
      </c>
      <c r="E3313" s="89">
        <v>1.8532607911637397E-2</v>
      </c>
      <c r="F3313" s="89">
        <v>1.8826666371512094E-2</v>
      </c>
      <c r="G3313" s="90">
        <v>1.9233122192851754E-2</v>
      </c>
      <c r="H3313" s="90">
        <v>1.9628003288587648E-2</v>
      </c>
      <c r="I3313" s="90">
        <v>2.0070611147912067E-2</v>
      </c>
      <c r="J3313" s="90">
        <v>2.0510456909137428E-2</v>
      </c>
    </row>
    <row r="3314" spans="3:10" x14ac:dyDescent="0.25">
      <c r="C3314" s="82">
        <v>5.1803174592795105E-3</v>
      </c>
      <c r="D3314" s="89">
        <v>8.3110777118286273E-3</v>
      </c>
      <c r="E3314" s="89">
        <v>1.1219064696577883E-2</v>
      </c>
      <c r="F3314" s="89">
        <v>1.3603922149805953E-2</v>
      </c>
      <c r="G3314" s="90">
        <v>1.5463981899088144E-2</v>
      </c>
      <c r="H3314" s="90">
        <v>1.6834660899026591E-2</v>
      </c>
      <c r="I3314" s="90">
        <v>1.7900183521494174E-2</v>
      </c>
      <c r="J3314" s="90">
        <v>1.8720733764851345E-2</v>
      </c>
    </row>
    <row r="3315" spans="3:10" x14ac:dyDescent="0.25">
      <c r="C3315" s="82">
        <v>3.1951668992791372E-2</v>
      </c>
      <c r="D3315" s="89">
        <v>3.5786181505579821E-2</v>
      </c>
      <c r="E3315" s="89">
        <v>3.8145618630335304E-2</v>
      </c>
      <c r="F3315" s="89">
        <v>3.9646032549657512E-2</v>
      </c>
      <c r="G3315" s="90">
        <v>4.0742698910828899E-2</v>
      </c>
      <c r="H3315" s="90">
        <v>4.1472968642789793E-2</v>
      </c>
      <c r="I3315" s="90">
        <v>4.2088121961664268E-2</v>
      </c>
      <c r="J3315" s="90">
        <v>4.2499140910621708E-2</v>
      </c>
    </row>
    <row r="3316" spans="3:10" x14ac:dyDescent="0.25">
      <c r="C3316" s="82">
        <v>1.3325197901787997E-2</v>
      </c>
      <c r="D3316" s="89">
        <v>1.9445273837143826E-2</v>
      </c>
      <c r="E3316" s="89">
        <v>2.46299324527256E-2</v>
      </c>
      <c r="F3316" s="89">
        <v>2.8673958304136653E-2</v>
      </c>
      <c r="G3316" s="90">
        <v>3.1790966529006447E-2</v>
      </c>
      <c r="H3316" s="90">
        <v>3.4075236258729769E-2</v>
      </c>
      <c r="I3316" s="90">
        <v>3.5812791579800454E-2</v>
      </c>
      <c r="J3316" s="90">
        <v>3.6987784081074775E-2</v>
      </c>
    </row>
    <row r="3317" spans="3:10" x14ac:dyDescent="0.25">
      <c r="C3317" s="82">
        <v>3.1283874772096336E-3</v>
      </c>
      <c r="D3317" s="89">
        <v>5.3401145921803065E-3</v>
      </c>
      <c r="E3317" s="89">
        <v>7.7042249307176323E-3</v>
      </c>
      <c r="F3317" s="89">
        <v>9.9510869317736578E-3</v>
      </c>
      <c r="G3317" s="90">
        <v>1.1967494591698939E-2</v>
      </c>
      <c r="H3317" s="90">
        <v>1.3681041857291531E-2</v>
      </c>
      <c r="I3317" s="90">
        <v>1.5174269675912278E-2</v>
      </c>
      <c r="J3317" s="90">
        <v>1.6463922102313011E-2</v>
      </c>
    </row>
    <row r="3318" spans="3:10" x14ac:dyDescent="0.25">
      <c r="C3318" s="82">
        <v>3.2324192218708948E-3</v>
      </c>
      <c r="D3318" s="89">
        <v>5.6386180641105127E-3</v>
      </c>
      <c r="E3318" s="89">
        <v>8.2265191019154534E-3</v>
      </c>
      <c r="F3318" s="89">
        <v>1.0654382954311807E-2</v>
      </c>
      <c r="G3318" s="90">
        <v>1.2755240673952818E-2</v>
      </c>
      <c r="H3318" s="90">
        <v>1.4424230873105322E-2</v>
      </c>
      <c r="I3318" s="90">
        <v>1.5739960715930635E-2</v>
      </c>
      <c r="J3318" s="90">
        <v>1.6727152281877187E-2</v>
      </c>
    </row>
    <row r="3319" spans="3:10" x14ac:dyDescent="0.25">
      <c r="C3319" s="82">
        <v>1.4811976699943727E-2</v>
      </c>
      <c r="D3319" s="89">
        <v>1.7682922290890454E-2</v>
      </c>
      <c r="E3319" s="89">
        <v>1.9311113785872355E-2</v>
      </c>
      <c r="F3319" s="89">
        <v>2.0034043455806852E-2</v>
      </c>
      <c r="G3319" s="90">
        <v>2.0203861184335422E-2</v>
      </c>
      <c r="H3319" s="90">
        <v>1.996073381508982E-2</v>
      </c>
      <c r="I3319" s="90">
        <v>1.9526213631390076E-2</v>
      </c>
      <c r="J3319" s="90">
        <v>1.8938458196038822E-2</v>
      </c>
    </row>
    <row r="3320" spans="3:10" x14ac:dyDescent="0.25">
      <c r="C3320" s="82">
        <v>2.7389686027388537E-3</v>
      </c>
      <c r="D3320" s="89">
        <v>4.3829842213738736E-3</v>
      </c>
      <c r="E3320" s="89">
        <v>5.9628974081224577E-3</v>
      </c>
      <c r="F3320" s="89">
        <v>7.2933114684657846E-3</v>
      </c>
      <c r="G3320" s="90">
        <v>8.3236589268017632E-3</v>
      </c>
      <c r="H3320" s="90">
        <v>9.0327275442440933E-3</v>
      </c>
      <c r="I3320" s="90">
        <v>9.5017937450906243E-3</v>
      </c>
      <c r="J3320" s="90">
        <v>9.7660750503776872E-3</v>
      </c>
    </row>
    <row r="3321" spans="3:10" x14ac:dyDescent="0.25">
      <c r="C3321" s="82">
        <v>3.836969240444181E-2</v>
      </c>
      <c r="D3321" s="89">
        <v>3.8704691529420014E-2</v>
      </c>
      <c r="E3321" s="89">
        <v>3.8098536697304793E-2</v>
      </c>
      <c r="F3321" s="89">
        <v>3.7395456746361973E-2</v>
      </c>
      <c r="G3321" s="90">
        <v>3.7003814726425617E-2</v>
      </c>
      <c r="H3321" s="90">
        <v>3.6858440427196201E-2</v>
      </c>
      <c r="I3321" s="90">
        <v>3.7074957520136516E-2</v>
      </c>
      <c r="J3321" s="90">
        <v>3.7468512258756054E-2</v>
      </c>
    </row>
    <row r="3322" spans="3:10" x14ac:dyDescent="0.25">
      <c r="C3322" s="82">
        <v>3.5711478459684191E-2</v>
      </c>
      <c r="D3322" s="89">
        <v>3.6229848631933036E-2</v>
      </c>
      <c r="E3322" s="89">
        <v>3.5590304656527509E-2</v>
      </c>
      <c r="F3322" s="89">
        <v>3.4689344552327715E-2</v>
      </c>
      <c r="G3322" s="90">
        <v>3.3991553307957001E-2</v>
      </c>
      <c r="H3322" s="90">
        <v>3.3492086580645897E-2</v>
      </c>
      <c r="I3322" s="90">
        <v>3.3331225765898427E-2</v>
      </c>
      <c r="J3322" s="90">
        <v>3.3364583230974465E-2</v>
      </c>
    </row>
    <row r="3323" spans="3:10" x14ac:dyDescent="0.25">
      <c r="C3323" s="82">
        <v>2.4704004934805678E-3</v>
      </c>
      <c r="D3323" s="89">
        <v>4.1655070025437462E-3</v>
      </c>
      <c r="E3323" s="89">
        <v>6.0231150927083843E-3</v>
      </c>
      <c r="F3323" s="89">
        <v>7.8612112486820835E-3</v>
      </c>
      <c r="G3323" s="90">
        <v>9.5847957484370937E-3</v>
      </c>
      <c r="H3323" s="90">
        <v>1.110794191476123E-2</v>
      </c>
      <c r="I3323" s="90">
        <v>1.2464273358596394E-2</v>
      </c>
      <c r="J3323" s="90">
        <v>1.3641861396830322E-2</v>
      </c>
    </row>
    <row r="3324" spans="3:10" x14ac:dyDescent="0.25">
      <c r="C3324" s="82">
        <v>1.4450044663738429E-3</v>
      </c>
      <c r="D3324" s="89">
        <v>2.5767976021555759E-3</v>
      </c>
      <c r="E3324" s="89">
        <v>3.894806539043609E-3</v>
      </c>
      <c r="F3324" s="89">
        <v>5.2637066916457389E-3</v>
      </c>
      <c r="G3324" s="90">
        <v>6.6040181032883359E-3</v>
      </c>
      <c r="H3324" s="90">
        <v>7.8540050028842335E-3</v>
      </c>
      <c r="I3324" s="90">
        <v>9.0480017215721319E-3</v>
      </c>
      <c r="J3324" s="90">
        <v>1.0196821475287202E-2</v>
      </c>
    </row>
    <row r="3325" spans="3:10" x14ac:dyDescent="0.25">
      <c r="C3325" s="82">
        <v>6.6929718748771835E-3</v>
      </c>
      <c r="D3325" s="89">
        <v>7.6527424489003446E-3</v>
      </c>
      <c r="E3325" s="89">
        <v>8.3042126797142953E-3</v>
      </c>
      <c r="F3325" s="89">
        <v>8.7740775778061136E-3</v>
      </c>
      <c r="G3325" s="90">
        <v>9.1648024339780407E-3</v>
      </c>
      <c r="H3325" s="90">
        <v>9.4950474792876403E-3</v>
      </c>
      <c r="I3325" s="90">
        <v>9.8411715442246299E-3</v>
      </c>
      <c r="J3325" s="90">
        <v>1.0211376892474186E-2</v>
      </c>
    </row>
    <row r="3326" spans="3:10" x14ac:dyDescent="0.25">
      <c r="C3326" s="82">
        <v>1.0320420601439876E-2</v>
      </c>
      <c r="D3326" s="89">
        <v>1.4344263345123369E-2</v>
      </c>
      <c r="E3326" s="89">
        <v>1.7608564968555389E-2</v>
      </c>
      <c r="F3326" s="89">
        <v>2.0063728307893491E-2</v>
      </c>
      <c r="G3326" s="90">
        <v>2.1913906016860805E-2</v>
      </c>
      <c r="H3326" s="90">
        <v>2.3280412800272467E-2</v>
      </c>
      <c r="I3326" s="90">
        <v>2.4430997566329229E-2</v>
      </c>
      <c r="J3326" s="90">
        <v>2.5437919060710815E-2</v>
      </c>
    </row>
    <row r="3327" spans="3:10" x14ac:dyDescent="0.25">
      <c r="C3327" s="82">
        <v>3.8763376368966583E-3</v>
      </c>
      <c r="D3327" s="89">
        <v>6.8495229614264994E-3</v>
      </c>
      <c r="E3327" s="89">
        <v>9.9811383637368502E-3</v>
      </c>
      <c r="F3327" s="89">
        <v>1.2866855917530985E-2</v>
      </c>
      <c r="G3327" s="90">
        <v>1.5375417481306435E-2</v>
      </c>
      <c r="H3327" s="90">
        <v>1.7456536023520059E-2</v>
      </c>
      <c r="I3327" s="90">
        <v>1.9254447981943413E-2</v>
      </c>
      <c r="J3327" s="90">
        <v>2.0815598757738037E-2</v>
      </c>
    </row>
    <row r="3328" spans="3:10" x14ac:dyDescent="0.25">
      <c r="C3328" s="82">
        <v>5.6583983273999078E-3</v>
      </c>
      <c r="D3328" s="89">
        <v>9.0433162108993145E-3</v>
      </c>
      <c r="E3328" s="89">
        <v>1.2350492164398532E-2</v>
      </c>
      <c r="F3328" s="89">
        <v>1.5241672553230372E-2</v>
      </c>
      <c r="G3328" s="90">
        <v>1.7635109552371846E-2</v>
      </c>
      <c r="H3328" s="90">
        <v>1.9480326022645083E-2</v>
      </c>
      <c r="I3328" s="90">
        <v>2.0919027293123279E-2</v>
      </c>
      <c r="J3328" s="90">
        <v>2.1976416811592847E-2</v>
      </c>
    </row>
    <row r="3329" spans="3:10" x14ac:dyDescent="0.25">
      <c r="C3329" s="82">
        <v>9.8224620150778735E-3</v>
      </c>
      <c r="D3329" s="89">
        <v>1.2381089526790044E-2</v>
      </c>
      <c r="E3329" s="89">
        <v>1.4373668407636703E-2</v>
      </c>
      <c r="F3329" s="89">
        <v>1.5884704885558151E-2</v>
      </c>
      <c r="G3329" s="90">
        <v>1.7049641270202236E-2</v>
      </c>
      <c r="H3329" s="90">
        <v>1.788532575198324E-2</v>
      </c>
      <c r="I3329" s="90">
        <v>1.8522310657615209E-2</v>
      </c>
      <c r="J3329" s="90">
        <v>1.89594640045983E-2</v>
      </c>
    </row>
    <row r="3330" spans="3:10" x14ac:dyDescent="0.25">
      <c r="C3330" s="82">
        <v>3.0199025089208104E-2</v>
      </c>
      <c r="D3330" s="89">
        <v>3.3231106194081338E-2</v>
      </c>
      <c r="E3330" s="89">
        <v>3.5087003679083247E-2</v>
      </c>
      <c r="F3330" s="89">
        <v>3.6239460650339728E-2</v>
      </c>
      <c r="G3330" s="90">
        <v>3.7021419631578144E-2</v>
      </c>
      <c r="H3330" s="90">
        <v>3.7425488892252327E-2</v>
      </c>
      <c r="I3330" s="90">
        <v>3.7674337628269772E-2</v>
      </c>
      <c r="J3330" s="90">
        <v>3.7705482538989761E-2</v>
      </c>
    </row>
    <row r="3331" spans="3:10" x14ac:dyDescent="0.25">
      <c r="C3331" s="82">
        <v>2.1084073921183062E-2</v>
      </c>
      <c r="D3331" s="89">
        <v>2.5286227083455796E-2</v>
      </c>
      <c r="E3331" s="89">
        <v>2.7767988172122931E-2</v>
      </c>
      <c r="F3331" s="89">
        <v>2.8967297976641847E-2</v>
      </c>
      <c r="G3331" s="90">
        <v>2.9363846902584503E-2</v>
      </c>
      <c r="H3331" s="90">
        <v>2.9158026976205845E-2</v>
      </c>
      <c r="I3331" s="90">
        <v>2.8681265196447397E-2</v>
      </c>
      <c r="J3331" s="90">
        <v>2.7995330705061296E-2</v>
      </c>
    </row>
    <row r="3332" spans="3:10" x14ac:dyDescent="0.25">
      <c r="C3332" s="82">
        <v>3.2830463476715118E-3</v>
      </c>
      <c r="D3332" s="89">
        <v>5.6337443493099399E-3</v>
      </c>
      <c r="E3332" s="89">
        <v>8.1822893377100202E-3</v>
      </c>
      <c r="F3332" s="89">
        <v>1.0661465173740375E-2</v>
      </c>
      <c r="G3332" s="90">
        <v>1.2959907971737048E-2</v>
      </c>
      <c r="H3332" s="90">
        <v>1.4996471498333028E-2</v>
      </c>
      <c r="I3332" s="90">
        <v>1.6848504108896517E-2</v>
      </c>
      <c r="J3332" s="90">
        <v>1.8516703751085845E-2</v>
      </c>
    </row>
    <row r="3333" spans="3:10" x14ac:dyDescent="0.25">
      <c r="C3333" s="82">
        <v>1.8658924711279151E-2</v>
      </c>
      <c r="D3333" s="89">
        <v>2.3137396501195475E-2</v>
      </c>
      <c r="E3333" s="89">
        <v>2.6459849924294482E-2</v>
      </c>
      <c r="F3333" s="89">
        <v>2.8933113752012643E-2</v>
      </c>
      <c r="G3333" s="90">
        <v>3.0925202253812123E-2</v>
      </c>
      <c r="H3333" s="90">
        <v>3.2539767600848687E-2</v>
      </c>
      <c r="I3333" s="90">
        <v>3.4039391051798575E-2</v>
      </c>
      <c r="J3333" s="90">
        <v>3.5404525574858882E-2</v>
      </c>
    </row>
    <row r="3334" spans="3:10" x14ac:dyDescent="0.25">
      <c r="C3334" s="82">
        <v>1.3001219004049947E-3</v>
      </c>
      <c r="D3334" s="89">
        <v>2.5936096661887675E-3</v>
      </c>
      <c r="E3334" s="89">
        <v>4.1817249034983295E-3</v>
      </c>
      <c r="F3334" s="89">
        <v>5.8371066706157234E-3</v>
      </c>
      <c r="G3334" s="90">
        <v>7.3936240904440894E-3</v>
      </c>
      <c r="H3334" s="90">
        <v>8.7258947151905488E-3</v>
      </c>
      <c r="I3334" s="90">
        <v>9.8373953648309802E-3</v>
      </c>
      <c r="J3334" s="90">
        <v>1.0722157950830367E-2</v>
      </c>
    </row>
    <row r="3335" spans="3:10" x14ac:dyDescent="0.25">
      <c r="C3335" s="82">
        <v>1.2649691296545383E-2</v>
      </c>
      <c r="D3335" s="89">
        <v>1.5672730869702479E-2</v>
      </c>
      <c r="E3335" s="89">
        <v>1.7952921516185733E-2</v>
      </c>
      <c r="F3335" s="89">
        <v>1.964810885977376E-2</v>
      </c>
      <c r="G3335" s="90">
        <v>2.0982416649135652E-2</v>
      </c>
      <c r="H3335" s="90">
        <v>2.2031176512734691E-2</v>
      </c>
      <c r="I3335" s="90">
        <v>2.2998120747809041E-2</v>
      </c>
      <c r="J3335" s="90">
        <v>2.3905309246731982E-2</v>
      </c>
    </row>
    <row r="3336" spans="3:10" x14ac:dyDescent="0.25">
      <c r="C3336" s="82">
        <v>3.602572244174166E-2</v>
      </c>
      <c r="D3336" s="89">
        <v>3.8585325674054073E-2</v>
      </c>
      <c r="E3336" s="89">
        <v>3.9425592250687806E-2</v>
      </c>
      <c r="F3336" s="89">
        <v>3.9620116272280556E-2</v>
      </c>
      <c r="G3336" s="90">
        <v>3.9825340020844452E-2</v>
      </c>
      <c r="H3336" s="90">
        <v>4.0138675551508178E-2</v>
      </c>
      <c r="I3336" s="90">
        <v>4.0797699596971583E-2</v>
      </c>
      <c r="J3336" s="90">
        <v>4.1675630421402467E-2</v>
      </c>
    </row>
    <row r="3337" spans="3:10" x14ac:dyDescent="0.25">
      <c r="C3337" s="82">
        <v>3.1607944033974081E-3</v>
      </c>
      <c r="D3337" s="89">
        <v>6.0411187973286543E-3</v>
      </c>
      <c r="E3337" s="89">
        <v>9.2822723834035444E-3</v>
      </c>
      <c r="F3337" s="89">
        <v>1.2346748927033135E-2</v>
      </c>
      <c r="G3337" s="90">
        <v>1.4950292449030166E-2</v>
      </c>
      <c r="H3337" s="90">
        <v>1.6943582884545557E-2</v>
      </c>
      <c r="I3337" s="90">
        <v>1.842281112539957E-2</v>
      </c>
      <c r="J3337" s="90">
        <v>1.9423996400086692E-2</v>
      </c>
    </row>
    <row r="3338" spans="3:10" x14ac:dyDescent="0.25">
      <c r="C3338" s="82">
        <v>3.3727026821756628E-2</v>
      </c>
      <c r="D3338" s="89">
        <v>3.6478911833643372E-2</v>
      </c>
      <c r="E3338" s="89">
        <v>3.732112442401353E-2</v>
      </c>
      <c r="F3338" s="89">
        <v>3.7160891639254359E-2</v>
      </c>
      <c r="G3338" s="90">
        <v>3.6584007799748991E-2</v>
      </c>
      <c r="H3338" s="90">
        <v>3.5684183918916978E-2</v>
      </c>
      <c r="I3338" s="90">
        <v>3.469851343099125E-2</v>
      </c>
      <c r="J3338" s="90">
        <v>3.3559239920753728E-2</v>
      </c>
    </row>
    <row r="3339" spans="3:10" x14ac:dyDescent="0.25">
      <c r="C3339" s="82">
        <v>1.0950923297539943E-3</v>
      </c>
      <c r="D3339" s="89">
        <v>2.3177854258115346E-3</v>
      </c>
      <c r="E3339" s="89">
        <v>3.903304187891159E-3</v>
      </c>
      <c r="F3339" s="89">
        <v>5.6338200342768759E-3</v>
      </c>
      <c r="G3339" s="90">
        <v>7.3315141616106475E-3</v>
      </c>
      <c r="H3339" s="90">
        <v>8.8520484147483133E-3</v>
      </c>
      <c r="I3339" s="90">
        <v>1.0178607669344275E-2</v>
      </c>
      <c r="J3339" s="90">
        <v>1.1285541635384578E-2</v>
      </c>
    </row>
    <row r="3340" spans="3:10" x14ac:dyDescent="0.25">
      <c r="C3340" s="82">
        <v>1.1307063593359403E-3</v>
      </c>
      <c r="D3340" s="89">
        <v>2.3753808959677486E-3</v>
      </c>
      <c r="E3340" s="89">
        <v>4.0059647938025808E-3</v>
      </c>
      <c r="F3340" s="89">
        <v>5.8301239710318604E-3</v>
      </c>
      <c r="G3340" s="90">
        <v>7.6947918102158331E-3</v>
      </c>
      <c r="H3340" s="90">
        <v>9.4725593899264698E-3</v>
      </c>
      <c r="I3340" s="90">
        <v>1.1159768955791195E-2</v>
      </c>
      <c r="J3340" s="90">
        <v>1.2733135951221514E-2</v>
      </c>
    </row>
    <row r="3341" spans="3:10" x14ac:dyDescent="0.25">
      <c r="C3341" s="82">
        <v>7.6241562857487649E-3</v>
      </c>
      <c r="D3341" s="89">
        <v>1.1139440844709414E-2</v>
      </c>
      <c r="E3341" s="89">
        <v>1.4046290688855016E-2</v>
      </c>
      <c r="F3341" s="89">
        <v>1.6196842533393031E-2</v>
      </c>
      <c r="G3341" s="90">
        <v>1.7716894796871031E-2</v>
      </c>
      <c r="H3341" s="90">
        <v>1.8690784888654041E-2</v>
      </c>
      <c r="I3341" s="90">
        <v>1.9323213071808707E-2</v>
      </c>
      <c r="J3341" s="90">
        <v>1.9659544361773869E-2</v>
      </c>
    </row>
    <row r="3342" spans="3:10" x14ac:dyDescent="0.25">
      <c r="C3342" s="82">
        <v>1.0522035401421468E-2</v>
      </c>
      <c r="D3342" s="89">
        <v>1.3564546773552922E-2</v>
      </c>
      <c r="E3342" s="89">
        <v>1.5982158531123069E-2</v>
      </c>
      <c r="F3342" s="89">
        <v>1.7874541372376689E-2</v>
      </c>
      <c r="G3342" s="90">
        <v>1.9424746270086734E-2</v>
      </c>
      <c r="H3342" s="90">
        <v>2.0681663061654441E-2</v>
      </c>
      <c r="I3342" s="90">
        <v>2.1813158417259181E-2</v>
      </c>
      <c r="J3342" s="90">
        <v>2.2821232871773459E-2</v>
      </c>
    </row>
    <row r="3343" spans="3:10" x14ac:dyDescent="0.25">
      <c r="C3343" s="82">
        <v>1.4969577152893133E-2</v>
      </c>
      <c r="D3343" s="89">
        <v>2.1141204469412749E-2</v>
      </c>
      <c r="E3343" s="89">
        <v>2.6041979031266468E-2</v>
      </c>
      <c r="F3343" s="89">
        <v>2.9464777975263701E-2</v>
      </c>
      <c r="G3343" s="90">
        <v>3.1653119186945612E-2</v>
      </c>
      <c r="H3343" s="90">
        <v>3.2762250899501383E-2</v>
      </c>
      <c r="I3343" s="90">
        <v>3.3158926530288797E-2</v>
      </c>
      <c r="J3343" s="90">
        <v>3.2925391358969804E-2</v>
      </c>
    </row>
    <row r="3344" spans="3:10" x14ac:dyDescent="0.25">
      <c r="C3344" s="82">
        <v>4.9328002452743103E-2</v>
      </c>
      <c r="D3344" s="89">
        <v>4.9977082498323007E-2</v>
      </c>
      <c r="E3344" s="89">
        <v>4.906305630840694E-2</v>
      </c>
      <c r="F3344" s="89">
        <v>4.7645391302634191E-2</v>
      </c>
      <c r="G3344" s="90">
        <v>4.6240137695046014E-2</v>
      </c>
      <c r="H3344" s="90">
        <v>4.4768418069885733E-2</v>
      </c>
      <c r="I3344" s="90">
        <v>4.33855312178539E-2</v>
      </c>
      <c r="J3344" s="90">
        <v>4.1900601698808042E-2</v>
      </c>
    </row>
    <row r="3345" spans="3:10" x14ac:dyDescent="0.25">
      <c r="C3345" s="82">
        <v>9.6697116530066723E-3</v>
      </c>
      <c r="D3345" s="89">
        <v>1.2806545102013492E-2</v>
      </c>
      <c r="E3345" s="89">
        <v>1.5224258338815893E-2</v>
      </c>
      <c r="F3345" s="89">
        <v>1.6910843845020434E-2</v>
      </c>
      <c r="G3345" s="90">
        <v>1.799675378031906E-2</v>
      </c>
      <c r="H3345" s="90">
        <v>1.8525877919781778E-2</v>
      </c>
      <c r="I3345" s="90">
        <v>1.8673785671174427E-2</v>
      </c>
      <c r="J3345" s="90">
        <v>1.8481290810377349E-2</v>
      </c>
    </row>
    <row r="3346" spans="3:10" x14ac:dyDescent="0.25">
      <c r="C3346" s="82">
        <v>9.4486571603184539E-3</v>
      </c>
      <c r="D3346" s="89">
        <v>1.4239242303939283E-2</v>
      </c>
      <c r="E3346" s="89">
        <v>1.8906563630352022E-2</v>
      </c>
      <c r="F3346" s="89">
        <v>2.3180488886267149E-2</v>
      </c>
      <c r="G3346" s="90">
        <v>2.7085216535437377E-2</v>
      </c>
      <c r="H3346" s="90">
        <v>3.0621161851528932E-2</v>
      </c>
      <c r="I3346" s="90">
        <v>3.4045261360674178E-2</v>
      </c>
      <c r="J3346" s="90">
        <v>3.7404319136668258E-2</v>
      </c>
    </row>
    <row r="3347" spans="3:10" x14ac:dyDescent="0.25">
      <c r="C3347" s="82">
        <v>3.1413968791950239E-3</v>
      </c>
      <c r="D3347" s="89">
        <v>4.7925875645319672E-3</v>
      </c>
      <c r="E3347" s="89">
        <v>6.3572527486683373E-3</v>
      </c>
      <c r="F3347" s="89">
        <v>7.7043651136191587E-3</v>
      </c>
      <c r="G3347" s="90">
        <v>8.8251796103886102E-3</v>
      </c>
      <c r="H3347" s="90">
        <v>9.7242250378638002E-3</v>
      </c>
      <c r="I3347" s="90">
        <v>1.0502923572077799E-2</v>
      </c>
      <c r="J3347" s="90">
        <v>1.1204446316838305E-2</v>
      </c>
    </row>
    <row r="3348" spans="3:10" x14ac:dyDescent="0.25">
      <c r="C3348" s="82">
        <v>0.12469533777735446</v>
      </c>
      <c r="D3348" s="89">
        <v>0.13700669461537665</v>
      </c>
      <c r="E3348" s="89">
        <v>0.13686162547600406</v>
      </c>
      <c r="F3348" s="89">
        <v>0.13094220116183727</v>
      </c>
      <c r="G3348" s="90">
        <v>0.12346825905578085</v>
      </c>
      <c r="H3348" s="90">
        <v>0.11575141550123275</v>
      </c>
      <c r="I3348" s="90">
        <v>0.108857311837912</v>
      </c>
      <c r="J3348" s="90">
        <v>0.10245755327425722</v>
      </c>
    </row>
    <row r="3349" spans="3:10" x14ac:dyDescent="0.25">
      <c r="C3349" s="82">
        <v>5.0005935647910197E-3</v>
      </c>
      <c r="D3349" s="89">
        <v>6.8809100263308312E-3</v>
      </c>
      <c r="E3349" s="89">
        <v>8.5737511113622E-3</v>
      </c>
      <c r="F3349" s="89">
        <v>1.0033827419968678E-2</v>
      </c>
      <c r="G3349" s="90">
        <v>1.1294268947679624E-2</v>
      </c>
      <c r="H3349" s="90">
        <v>1.2347611836989604E-2</v>
      </c>
      <c r="I3349" s="90">
        <v>1.3283101597754657E-2</v>
      </c>
      <c r="J3349" s="90">
        <v>1.4108613725512927E-2</v>
      </c>
    </row>
    <row r="3350" spans="3:10" x14ac:dyDescent="0.25">
      <c r="C3350" s="82">
        <v>3.6233882429414126E-3</v>
      </c>
      <c r="D3350" s="89">
        <v>6.6305368540926744E-3</v>
      </c>
      <c r="E3350" s="89">
        <v>9.9578517463914558E-3</v>
      </c>
      <c r="F3350" s="89">
        <v>1.3157469679030741E-2</v>
      </c>
      <c r="G3350" s="90">
        <v>1.6013537228481433E-2</v>
      </c>
      <c r="H3350" s="90">
        <v>1.8384042754940075E-2</v>
      </c>
      <c r="I3350" s="90">
        <v>2.0338871186618975E-2</v>
      </c>
      <c r="J3350" s="90">
        <v>2.1859587646800689E-2</v>
      </c>
    </row>
    <row r="3351" spans="3:10" x14ac:dyDescent="0.25">
      <c r="C3351" s="82">
        <v>3.4215247359516716E-3</v>
      </c>
      <c r="D3351" s="89">
        <v>6.2984140686951013E-3</v>
      </c>
      <c r="E3351" s="89">
        <v>9.1748053740064849E-3</v>
      </c>
      <c r="F3351" s="89">
        <v>1.1534753343656542E-2</v>
      </c>
      <c r="G3351" s="90">
        <v>1.3249688656347873E-2</v>
      </c>
      <c r="H3351" s="90">
        <v>1.4336103515946818E-2</v>
      </c>
      <c r="I3351" s="90">
        <v>1.498641295259652E-2</v>
      </c>
      <c r="J3351" s="90">
        <v>1.529722565484196E-2</v>
      </c>
    </row>
    <row r="3352" spans="3:10" x14ac:dyDescent="0.25">
      <c r="C3352" s="82">
        <v>1.2789600798924095E-2</v>
      </c>
      <c r="D3352" s="89">
        <v>1.7674564442882762E-2</v>
      </c>
      <c r="E3352" s="89">
        <v>2.1526082221512706E-2</v>
      </c>
      <c r="F3352" s="89">
        <v>2.4287722639190174E-2</v>
      </c>
      <c r="G3352" s="90">
        <v>2.6192734046852306E-2</v>
      </c>
      <c r="H3352" s="90">
        <v>2.7350353434783911E-2</v>
      </c>
      <c r="I3352" s="90">
        <v>2.8027520558345089E-2</v>
      </c>
      <c r="J3352" s="90">
        <v>2.8255276920033143E-2</v>
      </c>
    </row>
    <row r="3353" spans="3:10" x14ac:dyDescent="0.25">
      <c r="C3353" s="82">
        <v>6.176349082884316E-3</v>
      </c>
      <c r="D3353" s="89">
        <v>7.9734421282209277E-3</v>
      </c>
      <c r="E3353" s="89">
        <v>9.375651827682541E-3</v>
      </c>
      <c r="F3353" s="89">
        <v>1.038714836561311E-2</v>
      </c>
      <c r="G3353" s="90">
        <v>1.1092619114641118E-2</v>
      </c>
      <c r="H3353" s="90">
        <v>1.1532674529292635E-2</v>
      </c>
      <c r="I3353" s="90">
        <v>1.1836890626913302E-2</v>
      </c>
      <c r="J3353" s="90">
        <v>1.2051307784921665E-2</v>
      </c>
    </row>
    <row r="3354" spans="3:10" x14ac:dyDescent="0.25">
      <c r="C3354" s="82">
        <v>1.0483711167968484E-2</v>
      </c>
      <c r="D3354" s="89">
        <v>1.4233704429165026E-2</v>
      </c>
      <c r="E3354" s="89">
        <v>1.723539832243742E-2</v>
      </c>
      <c r="F3354" s="89">
        <v>1.9469830860392522E-2</v>
      </c>
      <c r="G3354" s="90">
        <v>2.1099440475056453E-2</v>
      </c>
      <c r="H3354" s="90">
        <v>2.2175866829852908E-2</v>
      </c>
      <c r="I3354" s="90">
        <v>2.2885178025409826E-2</v>
      </c>
      <c r="J3354" s="90">
        <v>2.3233129025730888E-2</v>
      </c>
    </row>
    <row r="3355" spans="3:10" x14ac:dyDescent="0.25">
      <c r="C3355" s="82">
        <v>4.9700514535727615E-3</v>
      </c>
      <c r="D3355" s="89">
        <v>7.7868174690866824E-3</v>
      </c>
      <c r="E3355" s="89">
        <v>1.0599215195517838E-2</v>
      </c>
      <c r="F3355" s="89">
        <v>1.3179521895811579E-2</v>
      </c>
      <c r="G3355" s="90">
        <v>1.5470763683080722E-2</v>
      </c>
      <c r="H3355" s="90">
        <v>1.7413088797535614E-2</v>
      </c>
      <c r="I3355" s="90">
        <v>1.910687916085111E-2</v>
      </c>
      <c r="J3355" s="90">
        <v>2.0550158637592877E-2</v>
      </c>
    </row>
    <row r="3356" spans="3:10" x14ac:dyDescent="0.25">
      <c r="C3356" s="82">
        <v>0.13661976988502353</v>
      </c>
      <c r="D3356" s="89">
        <v>9.8862045434671156E-2</v>
      </c>
      <c r="E3356" s="89">
        <v>7.6385088985201646E-2</v>
      </c>
      <c r="F3356" s="89">
        <v>6.2422090334890504E-2</v>
      </c>
      <c r="G3356" s="90">
        <v>5.3367780561052965E-2</v>
      </c>
      <c r="H3356" s="90">
        <v>4.6972571089609588E-2</v>
      </c>
      <c r="I3356" s="90">
        <v>4.2316099929301396E-2</v>
      </c>
      <c r="J3356" s="90">
        <v>3.8632371763033503E-2</v>
      </c>
    </row>
    <row r="3357" spans="3:10" x14ac:dyDescent="0.25">
      <c r="C3357" s="82">
        <v>6.931181718206017E-3</v>
      </c>
      <c r="D3357" s="89">
        <v>9.6729123307172718E-3</v>
      </c>
      <c r="E3357" s="89">
        <v>1.2119322461034341E-2</v>
      </c>
      <c r="F3357" s="89">
        <v>1.4192720268757154E-2</v>
      </c>
      <c r="G3357" s="90">
        <v>1.5962208097603695E-2</v>
      </c>
      <c r="H3357" s="90">
        <v>1.7455151782095672E-2</v>
      </c>
      <c r="I3357" s="90">
        <v>1.8834074447744122E-2</v>
      </c>
      <c r="J3357" s="90">
        <v>2.0134723030405113E-2</v>
      </c>
    </row>
    <row r="3358" spans="3:10" x14ac:dyDescent="0.25">
      <c r="C3358" s="82">
        <v>1.5910920631532904E-2</v>
      </c>
      <c r="D3358" s="89">
        <v>1.774095616709246E-2</v>
      </c>
      <c r="E3358" s="89">
        <v>1.9062436047834183E-2</v>
      </c>
      <c r="F3358" s="89">
        <v>2.0079346467852876E-2</v>
      </c>
      <c r="G3358" s="90">
        <v>2.0940626469485406E-2</v>
      </c>
      <c r="H3358" s="90">
        <v>2.1621072685857539E-2</v>
      </c>
      <c r="I3358" s="90">
        <v>2.2238212590302713E-2</v>
      </c>
      <c r="J3358" s="90">
        <v>2.2755588857060464E-2</v>
      </c>
    </row>
    <row r="3359" spans="3:10" x14ac:dyDescent="0.25">
      <c r="C3359" s="82">
        <v>9.9775793556000688E-3</v>
      </c>
      <c r="D3359" s="89">
        <v>1.2295637633769065E-2</v>
      </c>
      <c r="E3359" s="89">
        <v>1.3819012647667644E-2</v>
      </c>
      <c r="F3359" s="89">
        <v>1.473683506409491E-2</v>
      </c>
      <c r="G3359" s="90">
        <v>1.5271452073081053E-2</v>
      </c>
      <c r="H3359" s="90">
        <v>1.5502754060262691E-2</v>
      </c>
      <c r="I3359" s="90">
        <v>1.5583574141567556E-2</v>
      </c>
      <c r="J3359" s="90">
        <v>1.5533959304159605E-2</v>
      </c>
    </row>
    <row r="3360" spans="3:10" x14ac:dyDescent="0.25">
      <c r="C3360" s="82">
        <v>2.378814049065309E-3</v>
      </c>
      <c r="D3360" s="89">
        <v>4.073142815732479E-3</v>
      </c>
      <c r="E3360" s="89">
        <v>5.8074360656036172E-3</v>
      </c>
      <c r="F3360" s="89">
        <v>7.3351569342878231E-3</v>
      </c>
      <c r="G3360" s="90">
        <v>8.5507526564356385E-3</v>
      </c>
      <c r="H3360" s="90">
        <v>9.3963467411062023E-3</v>
      </c>
      <c r="I3360" s="90">
        <v>9.9357268735230861E-3</v>
      </c>
      <c r="J3360" s="90">
        <v>1.0196827288615687E-2</v>
      </c>
    </row>
    <row r="3361" spans="3:10" x14ac:dyDescent="0.25">
      <c r="C3361" s="82">
        <v>1.3893007941802713E-2</v>
      </c>
      <c r="D3361" s="89">
        <v>2.1001780254148027E-2</v>
      </c>
      <c r="E3361" s="89">
        <v>2.7447464689188097E-2</v>
      </c>
      <c r="F3361" s="89">
        <v>3.2756542231680098E-2</v>
      </c>
      <c r="G3361" s="90">
        <v>3.6991345130045435E-2</v>
      </c>
      <c r="H3361" s="90">
        <v>4.0192146388353861E-2</v>
      </c>
      <c r="I3361" s="90">
        <v>4.2712070300620436E-2</v>
      </c>
      <c r="J3361" s="90">
        <v>4.4594760171125639E-2</v>
      </c>
    </row>
    <row r="3362" spans="3:10" x14ac:dyDescent="0.25">
      <c r="C3362" s="82">
        <v>1.4992593800235389E-2</v>
      </c>
      <c r="D3362" s="89">
        <v>2.0286412609653737E-2</v>
      </c>
      <c r="E3362" s="89">
        <v>2.4607880231753337E-2</v>
      </c>
      <c r="F3362" s="89">
        <v>2.7792518972785826E-2</v>
      </c>
      <c r="G3362" s="90">
        <v>2.9925697982248766E-2</v>
      </c>
      <c r="H3362" s="90">
        <v>3.0990527834937009E-2</v>
      </c>
      <c r="I3362" s="90">
        <v>3.1229279176586033E-2</v>
      </c>
      <c r="J3362" s="90">
        <v>3.0691810778013025E-2</v>
      </c>
    </row>
    <row r="3363" spans="3:10" x14ac:dyDescent="0.25">
      <c r="C3363" s="82">
        <v>1.1073073631405649E-2</v>
      </c>
      <c r="D3363" s="89">
        <v>1.5218919872777776E-2</v>
      </c>
      <c r="E3363" s="89">
        <v>1.8502535770753715E-2</v>
      </c>
      <c r="F3363" s="89">
        <v>2.0838761889207524E-2</v>
      </c>
      <c r="G3363" s="90">
        <v>2.2397748741299843E-2</v>
      </c>
      <c r="H3363" s="90">
        <v>2.3271985470582499E-2</v>
      </c>
      <c r="I3363" s="90">
        <v>2.3713288953987468E-2</v>
      </c>
      <c r="J3363" s="90">
        <v>2.3785151717750742E-2</v>
      </c>
    </row>
    <row r="3364" spans="3:10" x14ac:dyDescent="0.25">
      <c r="C3364" s="82">
        <v>3.0624764741621121E-2</v>
      </c>
      <c r="D3364" s="89">
        <v>3.0398898489744273E-2</v>
      </c>
      <c r="E3364" s="89">
        <v>2.9667246071430651E-2</v>
      </c>
      <c r="F3364" s="89">
        <v>2.8835665976970133E-2</v>
      </c>
      <c r="G3364" s="90">
        <v>2.8075993625174097E-2</v>
      </c>
      <c r="H3364" s="90">
        <v>2.7284354602661057E-2</v>
      </c>
      <c r="I3364" s="90">
        <v>2.6554507409632552E-2</v>
      </c>
      <c r="J3364" s="90">
        <v>2.5801037917999901E-2</v>
      </c>
    </row>
    <row r="3365" spans="3:10" x14ac:dyDescent="0.25">
      <c r="C3365" s="82">
        <v>8.2276910533630593E-3</v>
      </c>
      <c r="D3365" s="89">
        <v>1.0738783418682875E-2</v>
      </c>
      <c r="E3365" s="89">
        <v>1.2740921690079945E-2</v>
      </c>
      <c r="F3365" s="89">
        <v>1.4291571036660631E-2</v>
      </c>
      <c r="G3365" s="90">
        <v>1.5538053673002334E-2</v>
      </c>
      <c r="H3365" s="90">
        <v>1.6532708007321116E-2</v>
      </c>
      <c r="I3365" s="90">
        <v>1.7426508117394292E-2</v>
      </c>
      <c r="J3365" s="90">
        <v>1.8235975912810381E-2</v>
      </c>
    </row>
    <row r="3366" spans="3:10" x14ac:dyDescent="0.25">
      <c r="C3366" s="82">
        <v>5.0207414145679351E-3</v>
      </c>
      <c r="D3366" s="89">
        <v>6.9318768598158565E-3</v>
      </c>
      <c r="E3366" s="89">
        <v>8.5684272163921455E-3</v>
      </c>
      <c r="F3366" s="89">
        <v>9.8330900652964202E-3</v>
      </c>
      <c r="G3366" s="90">
        <v>1.073465267502067E-2</v>
      </c>
      <c r="H3366" s="90">
        <v>1.1268998806874856E-2</v>
      </c>
      <c r="I3366" s="90">
        <v>1.154014671491832E-2</v>
      </c>
      <c r="J3366" s="90">
        <v>1.1585551089439088E-2</v>
      </c>
    </row>
    <row r="3367" spans="3:10" x14ac:dyDescent="0.25">
      <c r="C3367" s="82">
        <v>1.6017402330189945E-2</v>
      </c>
      <c r="D3367" s="89">
        <v>2.2149349644488444E-2</v>
      </c>
      <c r="E3367" s="89">
        <v>2.6852295360992654E-2</v>
      </c>
      <c r="F3367" s="89">
        <v>2.9980191199187965E-2</v>
      </c>
      <c r="G3367" s="90">
        <v>3.1805697666776121E-2</v>
      </c>
      <c r="H3367" s="90">
        <v>3.2496751395650052E-2</v>
      </c>
      <c r="I3367" s="90">
        <v>3.2437807556394485E-2</v>
      </c>
      <c r="J3367" s="90">
        <v>3.1742203746053202E-2</v>
      </c>
    </row>
    <row r="3368" spans="3:10" x14ac:dyDescent="0.25">
      <c r="C3368" s="82">
        <v>5.0228223292956347E-3</v>
      </c>
      <c r="D3368" s="89">
        <v>6.8010294578808471E-3</v>
      </c>
      <c r="E3368" s="89">
        <v>8.3187902583677677E-3</v>
      </c>
      <c r="F3368" s="89">
        <v>9.5579168693581806E-3</v>
      </c>
      <c r="G3368" s="90">
        <v>1.0581708951071848E-2</v>
      </c>
      <c r="H3368" s="90">
        <v>1.1411275190423035E-2</v>
      </c>
      <c r="I3368" s="90">
        <v>1.2150871556807986E-2</v>
      </c>
      <c r="J3368" s="90">
        <v>1.2822375779018545E-2</v>
      </c>
    </row>
    <row r="3369" spans="3:10" x14ac:dyDescent="0.25">
      <c r="C3369" s="82">
        <v>1.1231548295536128E-2</v>
      </c>
      <c r="D3369" s="89">
        <v>1.2233873976356805E-2</v>
      </c>
      <c r="E3369" s="89">
        <v>1.2973984169329641E-2</v>
      </c>
      <c r="F3369" s="89">
        <v>1.3627505932158862E-2</v>
      </c>
      <c r="G3369" s="90">
        <v>1.4311397755478969E-2</v>
      </c>
      <c r="H3369" s="90">
        <v>1.5015725232328189E-2</v>
      </c>
      <c r="I3369" s="90">
        <v>1.5826214313875597E-2</v>
      </c>
      <c r="J3369" s="90">
        <v>1.6721666647896566E-2</v>
      </c>
    </row>
    <row r="3370" spans="3:10" x14ac:dyDescent="0.25">
      <c r="C3370" s="82">
        <v>8.7656548217111534E-3</v>
      </c>
      <c r="D3370" s="89">
        <v>1.2875420895392153E-2</v>
      </c>
      <c r="E3370" s="89">
        <v>1.668434143444851E-2</v>
      </c>
      <c r="F3370" s="89">
        <v>1.9976776152297118E-2</v>
      </c>
      <c r="G3370" s="90">
        <v>2.2786987875847382E-2</v>
      </c>
      <c r="H3370" s="90">
        <v>2.5112885780097908E-2</v>
      </c>
      <c r="I3370" s="90">
        <v>2.7152356229021478E-2</v>
      </c>
      <c r="J3370" s="90">
        <v>2.8922425397655192E-2</v>
      </c>
    </row>
    <row r="3371" spans="3:10" x14ac:dyDescent="0.25">
      <c r="C3371" s="82">
        <v>8.7922177798129275E-3</v>
      </c>
      <c r="D3371" s="89">
        <v>1.2022668879999979E-2</v>
      </c>
      <c r="E3371" s="89">
        <v>1.471115309204744E-2</v>
      </c>
      <c r="F3371" s="89">
        <v>1.6827649017448067E-2</v>
      </c>
      <c r="G3371" s="90">
        <v>1.8488953815681105E-2</v>
      </c>
      <c r="H3371" s="90">
        <v>1.9719521439933788E-2</v>
      </c>
      <c r="I3371" s="90">
        <v>2.0670604373036413E-2</v>
      </c>
      <c r="J3371" s="90">
        <v>2.1341466292828036E-2</v>
      </c>
    </row>
    <row r="3372" spans="3:10" x14ac:dyDescent="0.25">
      <c r="C3372" s="82">
        <v>8.9088551027157181E-3</v>
      </c>
      <c r="D3372" s="89">
        <v>1.2314083833540169E-2</v>
      </c>
      <c r="E3372" s="89">
        <v>1.4866858902528552E-2</v>
      </c>
      <c r="F3372" s="89">
        <v>1.6573630523858469E-2</v>
      </c>
      <c r="G3372" s="90">
        <v>1.7680054528772814E-2</v>
      </c>
      <c r="H3372" s="90">
        <v>1.8343981179444396E-2</v>
      </c>
      <c r="I3372" s="90">
        <v>1.8810660015181991E-2</v>
      </c>
      <c r="J3372" s="90">
        <v>1.9146761720097692E-2</v>
      </c>
    </row>
    <row r="3373" spans="3:10" x14ac:dyDescent="0.25">
      <c r="C3373" s="82">
        <v>3.3683653513515682E-2</v>
      </c>
      <c r="D3373" s="89">
        <v>3.8592921707204769E-2</v>
      </c>
      <c r="E3373" s="89">
        <v>4.1356772981020605E-2</v>
      </c>
      <c r="F3373" s="89">
        <v>4.2750144286194967E-2</v>
      </c>
      <c r="G3373" s="90">
        <v>4.3422117018924886E-2</v>
      </c>
      <c r="H3373" s="90">
        <v>4.3546320784751104E-2</v>
      </c>
      <c r="I3373" s="90">
        <v>4.3481510799329361E-2</v>
      </c>
      <c r="J3373" s="90">
        <v>4.3190247315696095E-2</v>
      </c>
    </row>
    <row r="3374" spans="3:10" x14ac:dyDescent="0.25">
      <c r="C3374" s="82">
        <v>2.0918535639250821E-2</v>
      </c>
      <c r="D3374" s="89">
        <v>2.6219455449509536E-2</v>
      </c>
      <c r="E3374" s="89">
        <v>2.9863181789329611E-2</v>
      </c>
      <c r="F3374" s="89">
        <v>3.2190493532751364E-2</v>
      </c>
      <c r="G3374" s="90">
        <v>3.3719440092981945E-2</v>
      </c>
      <c r="H3374" s="90">
        <v>3.4698670663935616E-2</v>
      </c>
      <c r="I3374" s="90">
        <v>3.5529068084417859E-2</v>
      </c>
      <c r="J3374" s="90">
        <v>3.6277108910182473E-2</v>
      </c>
    </row>
    <row r="3375" spans="3:10" x14ac:dyDescent="0.25">
      <c r="C3375" s="82">
        <v>7.1178898190192557E-3</v>
      </c>
      <c r="D3375" s="89">
        <v>1.1813913668688097E-2</v>
      </c>
      <c r="E3375" s="89">
        <v>1.6579818012879392E-2</v>
      </c>
      <c r="F3375" s="89">
        <v>2.0846759359166859E-2</v>
      </c>
      <c r="G3375" s="90">
        <v>2.4390378196614135E-2</v>
      </c>
      <c r="H3375" s="90">
        <v>2.7049646745653879E-2</v>
      </c>
      <c r="I3375" s="90">
        <v>2.8954137786197036E-2</v>
      </c>
      <c r="J3375" s="90">
        <v>3.0094633806076534E-2</v>
      </c>
    </row>
    <row r="3376" spans="3:10" x14ac:dyDescent="0.25">
      <c r="C3376" s="82">
        <v>5.318072616373095E-2</v>
      </c>
      <c r="D3376" s="89">
        <v>4.7950629363016542E-2</v>
      </c>
      <c r="E3376" s="89">
        <v>4.3212896575564742E-2</v>
      </c>
      <c r="F3376" s="89">
        <v>3.9471884893703645E-2</v>
      </c>
      <c r="G3376" s="90">
        <v>3.6733822340035867E-2</v>
      </c>
      <c r="H3376" s="90">
        <v>3.4636522408820966E-2</v>
      </c>
      <c r="I3376" s="90">
        <v>3.3113059521650258E-2</v>
      </c>
      <c r="J3376" s="90">
        <v>3.189899625311373E-2</v>
      </c>
    </row>
    <row r="3377" spans="3:10" x14ac:dyDescent="0.25">
      <c r="C3377" s="82">
        <v>4.6080281168363116E-3</v>
      </c>
      <c r="D3377" s="89">
        <v>6.8311000123131285E-3</v>
      </c>
      <c r="E3377" s="89">
        <v>8.9242341104677075E-3</v>
      </c>
      <c r="F3377" s="89">
        <v>1.0723034028694659E-2</v>
      </c>
      <c r="G3377" s="90">
        <v>1.2204692359837861E-2</v>
      </c>
      <c r="H3377" s="90">
        <v>1.3352476048540157E-2</v>
      </c>
      <c r="I3377" s="90">
        <v>1.4281352961868927E-2</v>
      </c>
      <c r="J3377" s="90">
        <v>1.502659665523042E-2</v>
      </c>
    </row>
    <row r="3378" spans="3:10" x14ac:dyDescent="0.25">
      <c r="C3378" s="82">
        <v>2.0319763089393792E-2</v>
      </c>
      <c r="D3378" s="89">
        <v>2.1973036295229734E-2</v>
      </c>
      <c r="E3378" s="89">
        <v>2.2650906154759193E-2</v>
      </c>
      <c r="F3378" s="89">
        <v>2.2798216568145385E-2</v>
      </c>
      <c r="G3378" s="90">
        <v>2.271525940096681E-2</v>
      </c>
      <c r="H3378" s="90">
        <v>2.2446663039616257E-2</v>
      </c>
      <c r="I3378" s="90">
        <v>2.2153558956582033E-2</v>
      </c>
      <c r="J3378" s="90">
        <v>2.1815456157182698E-2</v>
      </c>
    </row>
    <row r="3379" spans="3:10" x14ac:dyDescent="0.25">
      <c r="C3379" s="82">
        <v>5.3224709815220973E-3</v>
      </c>
      <c r="D3379" s="89">
        <v>7.736257205597008E-3</v>
      </c>
      <c r="E3379" s="89">
        <v>1.0012472687920233E-2</v>
      </c>
      <c r="F3379" s="89">
        <v>1.1984661221778922E-2</v>
      </c>
      <c r="G3379" s="90">
        <v>1.3612977623801982E-2</v>
      </c>
      <c r="H3379" s="90">
        <v>1.4849594193303173E-2</v>
      </c>
      <c r="I3379" s="90">
        <v>1.5795250030404842E-2</v>
      </c>
      <c r="J3379" s="90">
        <v>1.6473497390452174E-2</v>
      </c>
    </row>
    <row r="3380" spans="3:10" x14ac:dyDescent="0.25">
      <c r="C3380" s="82">
        <v>1.0520738360687832E-2</v>
      </c>
      <c r="D3380" s="89">
        <v>1.2939579056348953E-2</v>
      </c>
      <c r="E3380" s="89">
        <v>1.4878927216393611E-2</v>
      </c>
      <c r="F3380" s="89">
        <v>1.641423675380806E-2</v>
      </c>
      <c r="G3380" s="90">
        <v>1.7657287177886245E-2</v>
      </c>
      <c r="H3380" s="90">
        <v>1.8606456161090367E-2</v>
      </c>
      <c r="I3380" s="90">
        <v>1.9389866356022935E-2</v>
      </c>
      <c r="J3380" s="90">
        <v>2.0004840542533434E-2</v>
      </c>
    </row>
    <row r="3381" spans="3:10" x14ac:dyDescent="0.25">
      <c r="C3381" s="82">
        <v>4.7915998074780346E-3</v>
      </c>
      <c r="D3381" s="89">
        <v>6.0855955701327137E-3</v>
      </c>
      <c r="E3381" s="89">
        <v>7.1453985615661051E-3</v>
      </c>
      <c r="F3381" s="89">
        <v>7.9762442932067076E-3</v>
      </c>
      <c r="G3381" s="90">
        <v>8.6178071525294542E-3</v>
      </c>
      <c r="H3381" s="90">
        <v>9.0667826183519797E-3</v>
      </c>
      <c r="I3381" s="90">
        <v>9.3919988772984565E-3</v>
      </c>
      <c r="J3381" s="90">
        <v>9.6049571000012667E-3</v>
      </c>
    </row>
    <row r="3382" spans="3:10" x14ac:dyDescent="0.25">
      <c r="C3382" s="82">
        <v>2.9123452373804631E-2</v>
      </c>
      <c r="D3382" s="89">
        <v>3.3805001750402866E-2</v>
      </c>
      <c r="E3382" s="89">
        <v>3.6357270672854262E-2</v>
      </c>
      <c r="F3382" s="89">
        <v>3.7629689050124017E-2</v>
      </c>
      <c r="G3382" s="90">
        <v>3.8337973953006213E-2</v>
      </c>
      <c r="H3382" s="90">
        <v>3.8708858484360294E-2</v>
      </c>
      <c r="I3382" s="90">
        <v>3.9081171797842255E-2</v>
      </c>
      <c r="J3382" s="90">
        <v>3.9416986358397119E-2</v>
      </c>
    </row>
    <row r="3383" spans="3:10" x14ac:dyDescent="0.25">
      <c r="C3383" s="82">
        <v>3.6735325713102103E-3</v>
      </c>
      <c r="D3383" s="89">
        <v>6.0943537826430713E-3</v>
      </c>
      <c r="E3383" s="89">
        <v>8.4652915943646805E-3</v>
      </c>
      <c r="F3383" s="89">
        <v>1.04631392165512E-2</v>
      </c>
      <c r="G3383" s="90">
        <v>1.1978160641165797E-2</v>
      </c>
      <c r="H3383" s="90">
        <v>1.2961257770679059E-2</v>
      </c>
      <c r="I3383" s="90">
        <v>1.3521607207178928E-2</v>
      </c>
      <c r="J3383" s="90">
        <v>1.3708905411851347E-2</v>
      </c>
    </row>
    <row r="3384" spans="3:10" x14ac:dyDescent="0.25">
      <c r="C3384" s="82">
        <v>8.7809137137699767E-3</v>
      </c>
      <c r="D3384" s="89">
        <v>1.0299588792813548E-2</v>
      </c>
      <c r="E3384" s="89">
        <v>1.160705888276232E-2</v>
      </c>
      <c r="F3384" s="89">
        <v>1.2785989058653361E-2</v>
      </c>
      <c r="G3384" s="90">
        <v>1.3911209359617619E-2</v>
      </c>
      <c r="H3384" s="90">
        <v>1.4958202899348396E-2</v>
      </c>
      <c r="I3384" s="90">
        <v>1.6003199581463248E-2</v>
      </c>
      <c r="J3384" s="90">
        <v>1.7015998197870315E-2</v>
      </c>
    </row>
    <row r="3385" spans="3:10" x14ac:dyDescent="0.25">
      <c r="C3385" s="82">
        <v>5.6031943338101659E-3</v>
      </c>
      <c r="D3385" s="89">
        <v>8.5191106034673038E-3</v>
      </c>
      <c r="E3385" s="89">
        <v>1.1236180572875504E-2</v>
      </c>
      <c r="F3385" s="89">
        <v>1.3548285285834722E-2</v>
      </c>
      <c r="G3385" s="90">
        <v>1.5454120404621234E-2</v>
      </c>
      <c r="H3385" s="90">
        <v>1.6948155761182922E-2</v>
      </c>
      <c r="I3385" s="90">
        <v>1.8171122490966848E-2</v>
      </c>
      <c r="J3385" s="90">
        <v>1.9150508915710733E-2</v>
      </c>
    </row>
    <row r="3386" spans="3:10" x14ac:dyDescent="0.25">
      <c r="C3386" s="82">
        <v>1.0357245441910865E-2</v>
      </c>
      <c r="D3386" s="89">
        <v>1.4832092093008908E-2</v>
      </c>
      <c r="E3386" s="89">
        <v>1.8930891825158648E-2</v>
      </c>
      <c r="F3386" s="89">
        <v>2.2467779170297006E-2</v>
      </c>
      <c r="G3386" s="90">
        <v>2.5481059575120642E-2</v>
      </c>
      <c r="H3386" s="90">
        <v>2.7930007493506159E-2</v>
      </c>
      <c r="I3386" s="90">
        <v>2.9979297587670772E-2</v>
      </c>
      <c r="J3386" s="90">
        <v>3.1587710251753928E-2</v>
      </c>
    </row>
    <row r="3387" spans="3:10" x14ac:dyDescent="0.25">
      <c r="C3387" s="82">
        <v>2.5391861829619999E-3</v>
      </c>
      <c r="D3387" s="89">
        <v>4.4028395961338857E-3</v>
      </c>
      <c r="E3387" s="89">
        <v>6.3378403631435777E-3</v>
      </c>
      <c r="F3387" s="89">
        <v>8.0851462854242412E-3</v>
      </c>
      <c r="G3387" s="90">
        <v>9.5485397076742647E-3</v>
      </c>
      <c r="H3387" s="90">
        <v>1.0683948814660834E-2</v>
      </c>
      <c r="I3387" s="90">
        <v>1.15762361023426E-2</v>
      </c>
      <c r="J3387" s="90">
        <v>1.2259901032247217E-2</v>
      </c>
    </row>
    <row r="3388" spans="3:10" x14ac:dyDescent="0.25">
      <c r="C3388" s="82">
        <v>2.0474075535625684E-2</v>
      </c>
      <c r="D3388" s="89">
        <v>2.1553019072303205E-2</v>
      </c>
      <c r="E3388" s="89">
        <v>2.2272226218861622E-2</v>
      </c>
      <c r="F3388" s="89">
        <v>2.2885511329756063E-2</v>
      </c>
      <c r="G3388" s="90">
        <v>2.3548786913710939E-2</v>
      </c>
      <c r="H3388" s="90">
        <v>2.4220010558648478E-2</v>
      </c>
      <c r="I3388" s="90">
        <v>2.5023615459400544E-2</v>
      </c>
      <c r="J3388" s="90">
        <v>2.5914803935050201E-2</v>
      </c>
    </row>
    <row r="3389" spans="3:10" x14ac:dyDescent="0.25">
      <c r="C3389" s="82">
        <v>1.2656853760412479E-2</v>
      </c>
      <c r="D3389" s="89">
        <v>1.5680444165918631E-2</v>
      </c>
      <c r="E3389" s="89">
        <v>1.7746453921836873E-2</v>
      </c>
      <c r="F3389" s="89">
        <v>1.9044168271346799E-2</v>
      </c>
      <c r="G3389" s="90">
        <v>1.9824152719904769E-2</v>
      </c>
      <c r="H3389" s="90">
        <v>2.0173961738694738E-2</v>
      </c>
      <c r="I3389" s="90">
        <v>2.0289660375449301E-2</v>
      </c>
      <c r="J3389" s="90">
        <v>2.0201176935984704E-2</v>
      </c>
    </row>
    <row r="3390" spans="3:10" x14ac:dyDescent="0.25">
      <c r="C3390" s="82">
        <v>3.1258041410771801E-3</v>
      </c>
      <c r="D3390" s="89">
        <v>5.5088452809929E-3</v>
      </c>
      <c r="E3390" s="89">
        <v>8.1469544003221882E-3</v>
      </c>
      <c r="F3390" s="89">
        <v>1.071473381577687E-2</v>
      </c>
      <c r="G3390" s="90">
        <v>1.303874814254131E-2</v>
      </c>
      <c r="H3390" s="90">
        <v>1.4995926447960684E-2</v>
      </c>
      <c r="I3390" s="90">
        <v>1.6647742004227733E-2</v>
      </c>
      <c r="J3390" s="90">
        <v>1.8000397856557326E-2</v>
      </c>
    </row>
    <row r="3391" spans="3:10" x14ac:dyDescent="0.25">
      <c r="C3391" s="82">
        <v>7.7094856842965884E-4</v>
      </c>
      <c r="D3391" s="89">
        <v>1.885925380236426E-3</v>
      </c>
      <c r="E3391" s="89">
        <v>3.5188426914547952E-3</v>
      </c>
      <c r="F3391" s="89">
        <v>5.4498328783893204E-3</v>
      </c>
      <c r="G3391" s="90">
        <v>7.434005201424702E-3</v>
      </c>
      <c r="H3391" s="90">
        <v>9.2543010198867254E-3</v>
      </c>
      <c r="I3391" s="90">
        <v>1.0846948046246871E-2</v>
      </c>
      <c r="J3391" s="90">
        <v>1.2162993792449272E-2</v>
      </c>
    </row>
    <row r="3392" spans="3:10" x14ac:dyDescent="0.25">
      <c r="C3392" s="82">
        <v>4.8599365237265513E-3</v>
      </c>
      <c r="D3392" s="89">
        <v>7.1441103115271994E-3</v>
      </c>
      <c r="E3392" s="89">
        <v>9.3561556816421244E-3</v>
      </c>
      <c r="F3392" s="89">
        <v>1.134247176018309E-2</v>
      </c>
      <c r="G3392" s="90">
        <v>1.3069506323224385E-2</v>
      </c>
      <c r="H3392" s="90">
        <v>1.4497564884679487E-2</v>
      </c>
      <c r="I3392" s="90">
        <v>1.5730060075120952E-2</v>
      </c>
      <c r="J3392" s="90">
        <v>1.6793251299673215E-2</v>
      </c>
    </row>
    <row r="3393" spans="3:10" x14ac:dyDescent="0.25">
      <c r="C3393" s="82">
        <v>3.5363149780768724E-2</v>
      </c>
      <c r="D3393" s="89">
        <v>3.6902421311652382E-2</v>
      </c>
      <c r="E3393" s="89">
        <v>3.682792776297017E-2</v>
      </c>
      <c r="F3393" s="89">
        <v>3.6031148336770548E-2</v>
      </c>
      <c r="G3393" s="90">
        <v>3.5019818762654663E-2</v>
      </c>
      <c r="H3393" s="90">
        <v>3.3832515198668603E-2</v>
      </c>
      <c r="I3393" s="90">
        <v>3.2663656132295535E-2</v>
      </c>
      <c r="J3393" s="90">
        <v>3.143097586303923E-2</v>
      </c>
    </row>
    <row r="3394" spans="3:10" x14ac:dyDescent="0.25">
      <c r="C3394" s="82">
        <v>4.626529190465801E-3</v>
      </c>
      <c r="D3394" s="89">
        <v>7.9216497533666774E-3</v>
      </c>
      <c r="E3394" s="89">
        <v>1.1297878933771708E-2</v>
      </c>
      <c r="F3394" s="89">
        <v>1.4310929115078584E-2</v>
      </c>
      <c r="G3394" s="90">
        <v>1.6807539197772805E-2</v>
      </c>
      <c r="H3394" s="90">
        <v>1.8720590048444122E-2</v>
      </c>
      <c r="I3394" s="90">
        <v>2.0199606595138909E-2</v>
      </c>
      <c r="J3394" s="90">
        <v>2.1294421939999121E-2</v>
      </c>
    </row>
    <row r="3395" spans="3:10" x14ac:dyDescent="0.25">
      <c r="C3395" s="82">
        <v>1.2430283315114024E-2</v>
      </c>
      <c r="D3395" s="89">
        <v>1.4156936654803854E-2</v>
      </c>
      <c r="E3395" s="89">
        <v>1.5570445938551345E-2</v>
      </c>
      <c r="F3395" s="89">
        <v>1.6831304429706057E-2</v>
      </c>
      <c r="G3395" s="90">
        <v>1.8068274988577483E-2</v>
      </c>
      <c r="H3395" s="90">
        <v>1.9270052771105974E-2</v>
      </c>
      <c r="I3395" s="90">
        <v>2.0553611311173343E-2</v>
      </c>
      <c r="J3395" s="90">
        <v>2.1901336421218304E-2</v>
      </c>
    </row>
    <row r="3396" spans="3:10" x14ac:dyDescent="0.25">
      <c r="C3396" s="82">
        <v>1.4330577942508443E-2</v>
      </c>
      <c r="D3396" s="89">
        <v>1.8555417668056715E-2</v>
      </c>
      <c r="E3396" s="89">
        <v>2.2085003031205398E-2</v>
      </c>
      <c r="F3396" s="89">
        <v>2.4933038885191345E-2</v>
      </c>
      <c r="G3396" s="90">
        <v>2.7258845407185848E-2</v>
      </c>
      <c r="H3396" s="90">
        <v>2.9090569042158156E-2</v>
      </c>
      <c r="I3396" s="90">
        <v>3.0665631060785854E-2</v>
      </c>
      <c r="J3396" s="90">
        <v>3.2007482821149812E-2</v>
      </c>
    </row>
    <row r="3397" spans="3:10" x14ac:dyDescent="0.25">
      <c r="C3397" s="82">
        <v>4.5050567889585488E-2</v>
      </c>
      <c r="D3397" s="89">
        <v>5.6837818633572325E-2</v>
      </c>
      <c r="E3397" s="89">
        <v>6.4047086558115612E-2</v>
      </c>
      <c r="F3397" s="89">
        <v>6.7792134629788947E-2</v>
      </c>
      <c r="G3397" s="90">
        <v>6.9539416509923735E-2</v>
      </c>
      <c r="H3397" s="90">
        <v>6.9979539140140698E-2</v>
      </c>
      <c r="I3397" s="90">
        <v>6.9936287076871315E-2</v>
      </c>
      <c r="J3397" s="90">
        <v>6.9458589658030229E-2</v>
      </c>
    </row>
    <row r="3398" spans="3:10" x14ac:dyDescent="0.25">
      <c r="C3398" s="82">
        <v>4.3191670365756414E-3</v>
      </c>
      <c r="D3398" s="89">
        <v>7.2403060456176522E-3</v>
      </c>
      <c r="E3398" s="89">
        <v>1.0070904400084249E-2</v>
      </c>
      <c r="F3398" s="89">
        <v>1.2438966378937131E-2</v>
      </c>
      <c r="G3398" s="90">
        <v>1.4260375537221721E-2</v>
      </c>
      <c r="H3398" s="90">
        <v>1.551838278953457E-2</v>
      </c>
      <c r="I3398" s="90">
        <v>1.6360411209551937E-2</v>
      </c>
      <c r="J3398" s="90">
        <v>1.683672750729287E-2</v>
      </c>
    </row>
    <row r="3399" spans="3:10" x14ac:dyDescent="0.25">
      <c r="C3399" s="82">
        <v>1.2093232104969971E-2</v>
      </c>
      <c r="D3399" s="89">
        <v>1.520911924937198E-2</v>
      </c>
      <c r="E3399" s="89">
        <v>1.7394633137715824E-2</v>
      </c>
      <c r="F3399" s="89">
        <v>1.8761421968676494E-2</v>
      </c>
      <c r="G3399" s="90">
        <v>1.9530393903442092E-2</v>
      </c>
      <c r="H3399" s="90">
        <v>1.979706132662052E-2</v>
      </c>
      <c r="I3399" s="90">
        <v>1.9779566332760928E-2</v>
      </c>
      <c r="J3399" s="90">
        <v>1.9535014619088763E-2</v>
      </c>
    </row>
    <row r="3400" spans="3:10" x14ac:dyDescent="0.25">
      <c r="C3400" s="82">
        <v>1.3137297223812301E-2</v>
      </c>
      <c r="D3400" s="89">
        <v>1.4861687751174888E-2</v>
      </c>
      <c r="E3400" s="89">
        <v>1.6149668267089457E-2</v>
      </c>
      <c r="F3400" s="89">
        <v>1.7145426842164635E-2</v>
      </c>
      <c r="G3400" s="90">
        <v>1.7967401758430802E-2</v>
      </c>
      <c r="H3400" s="90">
        <v>1.8599035198981512E-2</v>
      </c>
      <c r="I3400" s="90">
        <v>1.9155051366575117E-2</v>
      </c>
      <c r="J3400" s="90">
        <v>1.9622940379348423E-2</v>
      </c>
    </row>
    <row r="3401" spans="3:10" x14ac:dyDescent="0.25">
      <c r="C3401" s="82">
        <v>2.6940964095841211E-2</v>
      </c>
      <c r="D3401" s="89">
        <v>3.1366008306550446E-2</v>
      </c>
      <c r="E3401" s="89">
        <v>3.4422655418385253E-2</v>
      </c>
      <c r="F3401" s="89">
        <v>3.6573166806037498E-2</v>
      </c>
      <c r="G3401" s="90">
        <v>3.8209659958461886E-2</v>
      </c>
      <c r="H3401" s="90">
        <v>3.9362730306277946E-2</v>
      </c>
      <c r="I3401" s="90">
        <v>4.0271836155104435E-2</v>
      </c>
      <c r="J3401" s="90">
        <v>4.0858642415145835E-2</v>
      </c>
    </row>
    <row r="3402" spans="3:10" x14ac:dyDescent="0.25">
      <c r="C3402" s="82">
        <v>3.1094252452022745E-2</v>
      </c>
      <c r="D3402" s="89">
        <v>3.5941047082411678E-2</v>
      </c>
      <c r="E3402" s="89">
        <v>3.8443224332869765E-2</v>
      </c>
      <c r="F3402" s="89">
        <v>3.9530651506847481E-2</v>
      </c>
      <c r="G3402" s="90">
        <v>3.9971820123384141E-2</v>
      </c>
      <c r="H3402" s="90">
        <v>4.0007034840232346E-2</v>
      </c>
      <c r="I3402" s="90">
        <v>3.9984738885311844E-2</v>
      </c>
      <c r="J3402" s="90">
        <v>3.9860575496401464E-2</v>
      </c>
    </row>
    <row r="3403" spans="3:10" x14ac:dyDescent="0.25">
      <c r="C3403" s="82">
        <v>2.3444476832163792E-2</v>
      </c>
      <c r="D3403" s="89">
        <v>2.8317360796841475E-2</v>
      </c>
      <c r="E3403" s="89">
        <v>3.1581329446002171E-2</v>
      </c>
      <c r="F3403" s="89">
        <v>3.3712848940994279E-2</v>
      </c>
      <c r="G3403" s="90">
        <v>3.5207873327995243E-2</v>
      </c>
      <c r="H3403" s="90">
        <v>3.6217274665020949E-2</v>
      </c>
      <c r="I3403" s="90">
        <v>3.7047708785469924E-2</v>
      </c>
      <c r="J3403" s="90">
        <v>3.7678737734414554E-2</v>
      </c>
    </row>
    <row r="3404" spans="3:10" x14ac:dyDescent="0.25">
      <c r="C3404" s="82">
        <v>1.2780092725113802E-2</v>
      </c>
      <c r="D3404" s="89">
        <v>1.509108485584597E-2</v>
      </c>
      <c r="E3404" s="89">
        <v>1.6822342327333064E-2</v>
      </c>
      <c r="F3404" s="89">
        <v>1.8134971868098874E-2</v>
      </c>
      <c r="G3404" s="90">
        <v>1.919511633161285E-2</v>
      </c>
      <c r="H3404" s="90">
        <v>2.0023418687535863E-2</v>
      </c>
      <c r="I3404" s="90">
        <v>2.0767014562546957E-2</v>
      </c>
      <c r="J3404" s="90">
        <v>2.1419921014694789E-2</v>
      </c>
    </row>
    <row r="3405" spans="3:10" x14ac:dyDescent="0.25">
      <c r="C3405" s="82">
        <v>9.8015633772447729E-3</v>
      </c>
      <c r="D3405" s="89">
        <v>1.4549388814050957E-2</v>
      </c>
      <c r="E3405" s="89">
        <v>1.8798428094057202E-2</v>
      </c>
      <c r="F3405" s="89">
        <v>2.2282613601995994E-2</v>
      </c>
      <c r="G3405" s="90">
        <v>2.5058331738256293E-2</v>
      </c>
      <c r="H3405" s="90">
        <v>2.7133594466304048E-2</v>
      </c>
      <c r="I3405" s="90">
        <v>2.8710674809075725E-2</v>
      </c>
      <c r="J3405" s="90">
        <v>2.9776827812901342E-2</v>
      </c>
    </row>
    <row r="3406" spans="3:10" x14ac:dyDescent="0.25">
      <c r="C3406" s="82">
        <v>4.2767077474165482E-3</v>
      </c>
      <c r="D3406" s="89">
        <v>6.5123756642086255E-3</v>
      </c>
      <c r="E3406" s="89">
        <v>8.5278340771517171E-3</v>
      </c>
      <c r="F3406" s="89">
        <v>1.0135118925192673E-2</v>
      </c>
      <c r="G3406" s="90">
        <v>1.1327755950742523E-2</v>
      </c>
      <c r="H3406" s="90">
        <v>1.2117353955981649E-2</v>
      </c>
      <c r="I3406" s="90">
        <v>1.2634621676100657E-2</v>
      </c>
      <c r="J3406" s="90">
        <v>1.2934858628297907E-2</v>
      </c>
    </row>
    <row r="3407" spans="3:10" x14ac:dyDescent="0.25">
      <c r="C3407" s="82">
        <v>1.7690743121418025E-3</v>
      </c>
      <c r="D3407" s="89">
        <v>3.2662588048608002E-3</v>
      </c>
      <c r="E3407" s="89">
        <v>4.9423225963372841E-3</v>
      </c>
      <c r="F3407" s="89">
        <v>6.5559690370887332E-3</v>
      </c>
      <c r="G3407" s="90">
        <v>7.9818116270530398E-3</v>
      </c>
      <c r="H3407" s="90">
        <v>9.1479011544378826E-3</v>
      </c>
      <c r="I3407" s="90">
        <v>1.0106996399917025E-2</v>
      </c>
      <c r="J3407" s="90">
        <v>1.0881344231778268E-2</v>
      </c>
    </row>
    <row r="3408" spans="3:10" x14ac:dyDescent="0.25">
      <c r="C3408" s="82">
        <v>1.9749170498193237E-2</v>
      </c>
      <c r="D3408" s="89">
        <v>2.2565612196945629E-2</v>
      </c>
      <c r="E3408" s="89">
        <v>2.4024882639607927E-2</v>
      </c>
      <c r="F3408" s="89">
        <v>2.468667033363128E-2</v>
      </c>
      <c r="G3408" s="90">
        <v>2.4997906105147197E-2</v>
      </c>
      <c r="H3408" s="90">
        <v>2.5090693560718719E-2</v>
      </c>
      <c r="I3408" s="90">
        <v>2.5181976269265556E-2</v>
      </c>
      <c r="J3408" s="90">
        <v>2.5254408440616244E-2</v>
      </c>
    </row>
    <row r="3409" spans="3:10" x14ac:dyDescent="0.25">
      <c r="C3409" s="82">
        <v>1.7373195330364327E-2</v>
      </c>
      <c r="D3409" s="89">
        <v>2.2733586169235671E-2</v>
      </c>
      <c r="E3409" s="89">
        <v>2.6624797043282952E-2</v>
      </c>
      <c r="F3409" s="89">
        <v>2.9251597885454908E-2</v>
      </c>
      <c r="G3409" s="90">
        <v>3.1055855068781939E-2</v>
      </c>
      <c r="H3409" s="90">
        <v>3.2249202256101041E-2</v>
      </c>
      <c r="I3409" s="90">
        <v>3.3179741668008189E-2</v>
      </c>
      <c r="J3409" s="90">
        <v>3.3880905827776864E-2</v>
      </c>
    </row>
    <row r="3410" spans="3:10" x14ac:dyDescent="0.25">
      <c r="C3410" s="82">
        <v>1.8335923860165926E-3</v>
      </c>
      <c r="D3410" s="89">
        <v>3.3287030101872774E-3</v>
      </c>
      <c r="E3410" s="89">
        <v>5.0331477873325784E-3</v>
      </c>
      <c r="F3410" s="89">
        <v>6.7045918801430862E-3</v>
      </c>
      <c r="G3410" s="90">
        <v>8.178179039842387E-3</v>
      </c>
      <c r="H3410" s="90">
        <v>9.3289981083826013E-3</v>
      </c>
      <c r="I3410" s="90">
        <v>1.0169105991805587E-2</v>
      </c>
      <c r="J3410" s="90">
        <v>1.0698961291794038E-2</v>
      </c>
    </row>
    <row r="3411" spans="3:10" x14ac:dyDescent="0.25">
      <c r="C3411" s="82">
        <v>1.2615119783993718E-2</v>
      </c>
      <c r="D3411" s="89">
        <v>1.7115567744455721E-2</v>
      </c>
      <c r="E3411" s="89">
        <v>2.0792742302342793E-2</v>
      </c>
      <c r="F3411" s="89">
        <v>2.359483314616883E-2</v>
      </c>
      <c r="G3411" s="90">
        <v>2.5712949663456466E-2</v>
      </c>
      <c r="H3411" s="90">
        <v>2.7236462124728793E-2</v>
      </c>
      <c r="I3411" s="90">
        <v>2.8436880480127158E-2</v>
      </c>
      <c r="J3411" s="90">
        <v>2.9363979785961395E-2</v>
      </c>
    </row>
    <row r="3412" spans="3:10" x14ac:dyDescent="0.25">
      <c r="C3412" s="82">
        <v>6.2345146843547717E-3</v>
      </c>
      <c r="D3412" s="89">
        <v>8.6742184086540559E-3</v>
      </c>
      <c r="E3412" s="89">
        <v>1.0750456825776187E-2</v>
      </c>
      <c r="F3412" s="89">
        <v>1.2426171910748048E-2</v>
      </c>
      <c r="G3412" s="90">
        <v>1.3773865193381286E-2</v>
      </c>
      <c r="H3412" s="90">
        <v>1.4796255444710351E-2</v>
      </c>
      <c r="I3412" s="90">
        <v>1.5591376855416478E-2</v>
      </c>
      <c r="J3412" s="90">
        <v>1.6147568813436538E-2</v>
      </c>
    </row>
    <row r="3413" spans="3:10" x14ac:dyDescent="0.25">
      <c r="C3413" s="82">
        <v>9.8658268343850431E-3</v>
      </c>
      <c r="D3413" s="89">
        <v>1.460885361497395E-2</v>
      </c>
      <c r="E3413" s="89">
        <v>1.8645375408704458E-2</v>
      </c>
      <c r="F3413" s="89">
        <v>2.1794610713841586E-2</v>
      </c>
      <c r="G3413" s="90">
        <v>2.4246293932948731E-2</v>
      </c>
      <c r="H3413" s="90">
        <v>2.6123909452430226E-2</v>
      </c>
      <c r="I3413" s="90">
        <v>2.7700405060809181E-2</v>
      </c>
      <c r="J3413" s="90">
        <v>2.9007886235567763E-2</v>
      </c>
    </row>
    <row r="3414" spans="3:10" x14ac:dyDescent="0.25">
      <c r="C3414" s="82">
        <v>2.5182846965675913E-3</v>
      </c>
      <c r="D3414" s="89">
        <v>4.6763572541029461E-3</v>
      </c>
      <c r="E3414" s="89">
        <v>7.0919390637211371E-3</v>
      </c>
      <c r="F3414" s="89">
        <v>9.4159908595474236E-3</v>
      </c>
      <c r="G3414" s="90">
        <v>1.1463442468426836E-2</v>
      </c>
      <c r="H3414" s="90">
        <v>1.3118128247456434E-2</v>
      </c>
      <c r="I3414" s="90">
        <v>1.4437727179128423E-2</v>
      </c>
      <c r="J3414" s="90">
        <v>1.5437511899144329E-2</v>
      </c>
    </row>
    <row r="3415" spans="3:10" x14ac:dyDescent="0.25">
      <c r="C3415" s="82">
        <v>4.1176231970246136E-3</v>
      </c>
      <c r="D3415" s="89">
        <v>6.9498214668400008E-3</v>
      </c>
      <c r="E3415" s="89">
        <v>1.0033047286715356E-2</v>
      </c>
      <c r="F3415" s="89">
        <v>1.3043996147037686E-2</v>
      </c>
      <c r="G3415" s="90">
        <v>1.5825975143181539E-2</v>
      </c>
      <c r="H3415" s="90">
        <v>1.8258507137787875E-2</v>
      </c>
      <c r="I3415" s="90">
        <v>2.0425873943542987E-2</v>
      </c>
      <c r="J3415" s="90">
        <v>2.2330387294368693E-2</v>
      </c>
    </row>
    <row r="3416" spans="3:10" x14ac:dyDescent="0.25">
      <c r="C3416" s="82">
        <v>6.7675521938225193E-3</v>
      </c>
      <c r="D3416" s="89">
        <v>1.0568723717130741E-2</v>
      </c>
      <c r="E3416" s="89">
        <v>1.3979929445316553E-2</v>
      </c>
      <c r="F3416" s="89">
        <v>1.666534507267832E-2</v>
      </c>
      <c r="G3416" s="90">
        <v>1.8630235821119279E-2</v>
      </c>
      <c r="H3416" s="90">
        <v>1.9904148836749968E-2</v>
      </c>
      <c r="I3416" s="90">
        <v>2.0688031232122903E-2</v>
      </c>
      <c r="J3416" s="90">
        <v>2.1038378300707868E-2</v>
      </c>
    </row>
    <row r="3417" spans="3:10" x14ac:dyDescent="0.25">
      <c r="C3417" s="82">
        <v>1.675016209909538E-2</v>
      </c>
      <c r="D3417" s="89">
        <v>1.8770259657479835E-2</v>
      </c>
      <c r="E3417" s="89">
        <v>2.0215253246145887E-2</v>
      </c>
      <c r="F3417" s="89">
        <v>2.1256346390147556E-2</v>
      </c>
      <c r="G3417" s="90">
        <v>2.2039228382025721E-2</v>
      </c>
      <c r="H3417" s="90">
        <v>2.2550354267008632E-2</v>
      </c>
      <c r="I3417" s="90">
        <v>2.2939057083570118E-2</v>
      </c>
      <c r="J3417" s="90">
        <v>2.319662966262203E-2</v>
      </c>
    </row>
    <row r="3418" spans="3:10" x14ac:dyDescent="0.25">
      <c r="C3418" s="82">
        <v>7.5210177541645135E-3</v>
      </c>
      <c r="D3418" s="89">
        <v>1.1624270821396457E-2</v>
      </c>
      <c r="E3418" s="89">
        <v>1.5394441187195757E-2</v>
      </c>
      <c r="F3418" s="89">
        <v>1.8488632590555169E-2</v>
      </c>
      <c r="G3418" s="90">
        <v>2.0894733707409709E-2</v>
      </c>
      <c r="H3418" s="90">
        <v>2.2615135773802544E-2</v>
      </c>
      <c r="I3418" s="90">
        <v>2.3845205534088497E-2</v>
      </c>
      <c r="J3418" s="90">
        <v>2.4615074716973082E-2</v>
      </c>
    </row>
    <row r="3419" spans="3:10" x14ac:dyDescent="0.25">
      <c r="C3419" s="82">
        <v>3.8124489486699134E-3</v>
      </c>
      <c r="D3419" s="89">
        <v>6.4107556212377164E-3</v>
      </c>
      <c r="E3419" s="89">
        <v>9.0960786647378104E-3</v>
      </c>
      <c r="F3419" s="89">
        <v>1.1559707041178494E-2</v>
      </c>
      <c r="G3419" s="90">
        <v>1.3696118654239621E-2</v>
      </c>
      <c r="H3419" s="90">
        <v>1.5446259803877649E-2</v>
      </c>
      <c r="I3419" s="90">
        <v>1.6917315581927571E-2</v>
      </c>
      <c r="J3419" s="90">
        <v>1.8130773614557446E-2</v>
      </c>
    </row>
    <row r="3420" spans="3:10" x14ac:dyDescent="0.25">
      <c r="C3420" s="82">
        <v>2.7838891638621729E-3</v>
      </c>
      <c r="D3420" s="89">
        <v>4.7703289591370206E-3</v>
      </c>
      <c r="E3420" s="89">
        <v>6.9489231555295034E-3</v>
      </c>
      <c r="F3420" s="89">
        <v>9.119382501270536E-3</v>
      </c>
      <c r="G3420" s="90">
        <v>1.1221945459763726E-2</v>
      </c>
      <c r="H3420" s="90">
        <v>1.3230937927323855E-2</v>
      </c>
      <c r="I3420" s="90">
        <v>1.5265364389143315E-2</v>
      </c>
      <c r="J3420" s="90">
        <v>1.7380848799526158E-2</v>
      </c>
    </row>
    <row r="3421" spans="3:10" x14ac:dyDescent="0.25">
      <c r="C3421" s="82">
        <v>1.7353416038645754E-3</v>
      </c>
      <c r="D3421" s="89">
        <v>3.2615333299399005E-3</v>
      </c>
      <c r="E3421" s="89">
        <v>4.9992954443984607E-3</v>
      </c>
      <c r="F3421" s="89">
        <v>6.7286447602806949E-3</v>
      </c>
      <c r="G3421" s="90">
        <v>8.3481165570840083E-3</v>
      </c>
      <c r="H3421" s="90">
        <v>9.7955040798272785E-3</v>
      </c>
      <c r="I3421" s="90">
        <v>1.1121206650083355E-2</v>
      </c>
      <c r="J3421" s="90">
        <v>1.2330660720987825E-2</v>
      </c>
    </row>
    <row r="3422" spans="3:10" x14ac:dyDescent="0.25">
      <c r="C3422" s="82">
        <v>1.0198507618606373E-2</v>
      </c>
      <c r="D3422" s="89">
        <v>1.1807907016073673E-2</v>
      </c>
      <c r="E3422" s="89">
        <v>1.3125509140025169E-2</v>
      </c>
      <c r="F3422" s="89">
        <v>1.4248993427335245E-2</v>
      </c>
      <c r="G3422" s="90">
        <v>1.5277805442502108E-2</v>
      </c>
      <c r="H3422" s="90">
        <v>1.6212142174651327E-2</v>
      </c>
      <c r="I3422" s="90">
        <v>1.7170777750508823E-2</v>
      </c>
      <c r="J3422" s="90">
        <v>1.8162542353987815E-2</v>
      </c>
    </row>
    <row r="3423" spans="3:10" x14ac:dyDescent="0.25">
      <c r="C3423" s="82">
        <v>8.5982247988955832E-3</v>
      </c>
      <c r="D3423" s="89">
        <v>1.3149682243407231E-2</v>
      </c>
      <c r="E3423" s="89">
        <v>1.7215637939926864E-2</v>
      </c>
      <c r="F3423" s="89">
        <v>2.0503852488854266E-2</v>
      </c>
      <c r="G3423" s="90">
        <v>2.3122706060211991E-2</v>
      </c>
      <c r="H3423" s="90">
        <v>2.5187953705729554E-2</v>
      </c>
      <c r="I3423" s="90">
        <v>2.7008158356954498E-2</v>
      </c>
      <c r="J3423" s="90">
        <v>2.8687457221068753E-2</v>
      </c>
    </row>
    <row r="3424" spans="3:10" x14ac:dyDescent="0.25">
      <c r="C3424" s="82">
        <v>3.8603859736356218E-3</v>
      </c>
      <c r="D3424" s="89">
        <v>6.9641697818432153E-3</v>
      </c>
      <c r="E3424" s="89">
        <v>1.0318689842995938E-2</v>
      </c>
      <c r="F3424" s="89">
        <v>1.3422584955731303E-2</v>
      </c>
      <c r="G3424" s="90">
        <v>1.602465616475893E-2</v>
      </c>
      <c r="H3424" s="90">
        <v>1.7973320657079777E-2</v>
      </c>
      <c r="I3424" s="90">
        <v>1.9354001914939148E-2</v>
      </c>
      <c r="J3424" s="90">
        <v>2.018609776234466E-2</v>
      </c>
    </row>
    <row r="3425" spans="3:10" x14ac:dyDescent="0.25">
      <c r="C3425" s="82">
        <v>6.9681486268245831E-3</v>
      </c>
      <c r="D3425" s="89">
        <v>1.1454854918780961E-2</v>
      </c>
      <c r="E3425" s="89">
        <v>1.5828765920209167E-2</v>
      </c>
      <c r="F3425" s="89">
        <v>1.9506591884365022E-2</v>
      </c>
      <c r="G3425" s="90">
        <v>2.230943416813436E-2</v>
      </c>
      <c r="H3425" s="90">
        <v>2.4169459216250515E-2</v>
      </c>
      <c r="I3425" s="90">
        <v>2.5297207696923951E-2</v>
      </c>
      <c r="J3425" s="90">
        <v>2.5766348233641524E-2</v>
      </c>
    </row>
    <row r="3426" spans="3:10" x14ac:dyDescent="0.25">
      <c r="C3426" s="82">
        <v>1.9327601420798379E-2</v>
      </c>
      <c r="D3426" s="89">
        <v>2.0780260962219192E-2</v>
      </c>
      <c r="E3426" s="89">
        <v>2.1341281290841615E-2</v>
      </c>
      <c r="F3426" s="89">
        <v>2.1569556412022586E-2</v>
      </c>
      <c r="G3426" s="90">
        <v>2.1823219637639994E-2</v>
      </c>
      <c r="H3426" s="90">
        <v>2.2170714449189166E-2</v>
      </c>
      <c r="I3426" s="90">
        <v>2.27673151613914E-2</v>
      </c>
      <c r="J3426" s="90">
        <v>2.3575017269338076E-2</v>
      </c>
    </row>
    <row r="3427" spans="3:10" x14ac:dyDescent="0.25">
      <c r="C3427" s="82">
        <v>4.2905093235246754E-3</v>
      </c>
      <c r="D3427" s="89">
        <v>6.6851988098572974E-3</v>
      </c>
      <c r="E3427" s="89">
        <v>9.2881163451141169E-3</v>
      </c>
      <c r="F3427" s="89">
        <v>1.1903434670508041E-2</v>
      </c>
      <c r="G3427" s="90">
        <v>1.4400735696285185E-2</v>
      </c>
      <c r="H3427" s="90">
        <v>1.6619528709054816E-2</v>
      </c>
      <c r="I3427" s="90">
        <v>1.8563454578691147E-2</v>
      </c>
      <c r="J3427" s="90">
        <v>2.0169673694292983E-2</v>
      </c>
    </row>
    <row r="3428" spans="3:10" x14ac:dyDescent="0.25">
      <c r="C3428" s="82">
        <v>1.0071613965459264E-3</v>
      </c>
      <c r="D3428" s="89">
        <v>2.2882458217324373E-3</v>
      </c>
      <c r="E3428" s="89">
        <v>3.9762804166804363E-3</v>
      </c>
      <c r="F3428" s="89">
        <v>5.7624792022594011E-3</v>
      </c>
      <c r="G3428" s="90">
        <v>7.3931334624411458E-3</v>
      </c>
      <c r="H3428" s="90">
        <v>8.6957771506664706E-3</v>
      </c>
      <c r="I3428" s="90">
        <v>9.6647401618932E-3</v>
      </c>
      <c r="J3428" s="90">
        <v>1.0304419445028527E-2</v>
      </c>
    </row>
    <row r="3429" spans="3:10" x14ac:dyDescent="0.25">
      <c r="C3429" s="82">
        <v>3.7592419644316658E-2</v>
      </c>
      <c r="D3429" s="89">
        <v>4.0995371684672655E-2</v>
      </c>
      <c r="E3429" s="89">
        <v>4.2592439727040382E-2</v>
      </c>
      <c r="F3429" s="89">
        <v>4.308019764076302E-2</v>
      </c>
      <c r="G3429" s="90">
        <v>4.2882689607844922E-2</v>
      </c>
      <c r="H3429" s="90">
        <v>4.1970753614225934E-2</v>
      </c>
      <c r="I3429" s="90">
        <v>4.057410031960821E-2</v>
      </c>
      <c r="J3429" s="90">
        <v>3.8625972879600956E-2</v>
      </c>
    </row>
    <row r="3430" spans="3:10" x14ac:dyDescent="0.25">
      <c r="C3430" s="82">
        <v>3.5328851972713841E-3</v>
      </c>
      <c r="D3430" s="89">
        <v>5.8134793493156926E-3</v>
      </c>
      <c r="E3430" s="89">
        <v>8.251352396999076E-3</v>
      </c>
      <c r="F3430" s="89">
        <v>1.0627976502780054E-2</v>
      </c>
      <c r="G3430" s="90">
        <v>1.2856706089002331E-2</v>
      </c>
      <c r="H3430" s="90">
        <v>1.4863253753942846E-2</v>
      </c>
      <c r="I3430" s="90">
        <v>1.6724108395891325E-2</v>
      </c>
      <c r="J3430" s="90">
        <v>1.8439956073934446E-2</v>
      </c>
    </row>
    <row r="3431" spans="3:10" x14ac:dyDescent="0.25">
      <c r="C3431" s="82">
        <v>1.3765196492145448E-2</v>
      </c>
      <c r="D3431" s="89">
        <v>2.1227155259661422E-2</v>
      </c>
      <c r="E3431" s="89">
        <v>2.7868937033969018E-2</v>
      </c>
      <c r="F3431" s="89">
        <v>3.3016872329874679E-2</v>
      </c>
      <c r="G3431" s="90">
        <v>3.6666622808594992E-2</v>
      </c>
      <c r="H3431" s="90">
        <v>3.8881261347515093E-2</v>
      </c>
      <c r="I3431" s="90">
        <v>4.0072619201774004E-2</v>
      </c>
      <c r="J3431" s="90">
        <v>4.0363987446007776E-2</v>
      </c>
    </row>
    <row r="3432" spans="3:10" x14ac:dyDescent="0.25">
      <c r="C3432" s="82">
        <v>3.9568567721291071E-3</v>
      </c>
      <c r="D3432" s="89">
        <v>5.3474982704373652E-3</v>
      </c>
      <c r="E3432" s="89">
        <v>6.6921765714435472E-3</v>
      </c>
      <c r="F3432" s="89">
        <v>7.9312036709239357E-3</v>
      </c>
      <c r="G3432" s="90">
        <v>9.038200970522969E-3</v>
      </c>
      <c r="H3432" s="90">
        <v>9.9567607461062864E-3</v>
      </c>
      <c r="I3432" s="90">
        <v>1.0724879473536222E-2</v>
      </c>
      <c r="J3432" s="90">
        <v>1.1334750769385582E-2</v>
      </c>
    </row>
    <row r="3433" spans="3:10" x14ac:dyDescent="0.25">
      <c r="C3433" s="82">
        <v>1.5037134747250271E-2</v>
      </c>
      <c r="D3433" s="89">
        <v>1.8585944148406232E-2</v>
      </c>
      <c r="E3433" s="89">
        <v>2.0914193685920637E-2</v>
      </c>
      <c r="F3433" s="89">
        <v>2.230274724192139E-2</v>
      </c>
      <c r="G3433" s="90">
        <v>2.3107390591794716E-2</v>
      </c>
      <c r="H3433" s="90">
        <v>2.3474813093244947E-2</v>
      </c>
      <c r="I3433" s="90">
        <v>2.3655376468285295E-2</v>
      </c>
      <c r="J3433" s="90">
        <v>2.3685857340825112E-2</v>
      </c>
    </row>
    <row r="3434" spans="3:10" x14ac:dyDescent="0.25">
      <c r="C3434" s="82">
        <v>1.9924251615570112E-3</v>
      </c>
      <c r="D3434" s="89">
        <v>3.5734638923344141E-3</v>
      </c>
      <c r="E3434" s="89">
        <v>5.2713015010609401E-3</v>
      </c>
      <c r="F3434" s="89">
        <v>6.866192781124149E-3</v>
      </c>
      <c r="G3434" s="90">
        <v>8.2746635349567922E-3</v>
      </c>
      <c r="H3434" s="90">
        <v>9.4537749073804554E-3</v>
      </c>
      <c r="I3434" s="90">
        <v>1.0468332977500024E-2</v>
      </c>
      <c r="J3434" s="90">
        <v>1.1336740914495888E-2</v>
      </c>
    </row>
    <row r="3435" spans="3:10" x14ac:dyDescent="0.25">
      <c r="C3435" s="82">
        <v>3.4711279087181199E-3</v>
      </c>
      <c r="D3435" s="89">
        <v>5.7020532213551498E-3</v>
      </c>
      <c r="E3435" s="89">
        <v>8.119965826691387E-3</v>
      </c>
      <c r="F3435" s="89">
        <v>1.0530978663166107E-2</v>
      </c>
      <c r="G3435" s="90">
        <v>1.2860864589607742E-2</v>
      </c>
      <c r="H3435" s="90">
        <v>1.503924529998093E-2</v>
      </c>
      <c r="I3435" s="90">
        <v>1.7141958737693766E-2</v>
      </c>
      <c r="J3435" s="90">
        <v>1.9164617489855911E-2</v>
      </c>
    </row>
    <row r="3436" spans="3:10" x14ac:dyDescent="0.25">
      <c r="C3436" s="82">
        <v>1.4184587973520173E-2</v>
      </c>
      <c r="D3436" s="89">
        <v>1.9992248915485029E-2</v>
      </c>
      <c r="E3436" s="89">
        <v>2.4495263866250568E-2</v>
      </c>
      <c r="F3436" s="89">
        <v>2.750794550548619E-2</v>
      </c>
      <c r="G3436" s="90">
        <v>2.9277658103560478E-2</v>
      </c>
      <c r="H3436" s="90">
        <v>2.9967732515707984E-2</v>
      </c>
      <c r="I3436" s="90">
        <v>2.9936339756171205E-2</v>
      </c>
      <c r="J3436" s="90">
        <v>2.9285955291005854E-2</v>
      </c>
    </row>
    <row r="3437" spans="3:10" x14ac:dyDescent="0.25">
      <c r="C3437" s="82">
        <v>3.5432939378716215E-2</v>
      </c>
      <c r="D3437" s="89">
        <v>4.0455552464499521E-2</v>
      </c>
      <c r="E3437" s="89">
        <v>4.2916876560526535E-2</v>
      </c>
      <c r="F3437" s="89">
        <v>4.3623489859428564E-2</v>
      </c>
      <c r="G3437" s="90">
        <v>4.3260934155790853E-2</v>
      </c>
      <c r="H3437" s="90">
        <v>4.2038677782715576E-2</v>
      </c>
      <c r="I3437" s="90">
        <v>4.0363028261203755E-2</v>
      </c>
      <c r="J3437" s="90">
        <v>3.827802091570106E-2</v>
      </c>
    </row>
    <row r="3438" spans="3:10" x14ac:dyDescent="0.25">
      <c r="C3438" s="82">
        <v>5.2355520944361708E-3</v>
      </c>
      <c r="D3438" s="89">
        <v>8.7256989670444329E-3</v>
      </c>
      <c r="E3438" s="89">
        <v>1.2273311910616496E-2</v>
      </c>
      <c r="F3438" s="89">
        <v>1.5409817919433142E-2</v>
      </c>
      <c r="G3438" s="90">
        <v>1.792885760235699E-2</v>
      </c>
      <c r="H3438" s="90">
        <v>1.9698260003810811E-2</v>
      </c>
      <c r="I3438" s="90">
        <v>2.0826614479869991E-2</v>
      </c>
      <c r="J3438" s="90">
        <v>2.1340148711736819E-2</v>
      </c>
    </row>
    <row r="3439" spans="3:10" x14ac:dyDescent="0.25">
      <c r="C3439" s="82">
        <v>3.643037258756212E-2</v>
      </c>
      <c r="D3439" s="89">
        <v>3.6990581183073114E-2</v>
      </c>
      <c r="E3439" s="89">
        <v>3.6543400636846357E-2</v>
      </c>
      <c r="F3439" s="89">
        <v>3.5754530504855539E-2</v>
      </c>
      <c r="G3439" s="90">
        <v>3.4962316483170636E-2</v>
      </c>
      <c r="H3439" s="90">
        <v>3.4103601922999875E-2</v>
      </c>
      <c r="I3439" s="90">
        <v>3.3312535843505742E-2</v>
      </c>
      <c r="J3439" s="90">
        <v>3.2465185570726404E-2</v>
      </c>
    </row>
    <row r="3440" spans="3:10" x14ac:dyDescent="0.25">
      <c r="C3440" s="82">
        <v>2.3083992176102198E-3</v>
      </c>
      <c r="D3440" s="89">
        <v>3.9069721225104296E-3</v>
      </c>
      <c r="E3440" s="89">
        <v>5.5860305934895263E-3</v>
      </c>
      <c r="F3440" s="89">
        <v>7.168626499253419E-3</v>
      </c>
      <c r="G3440" s="90">
        <v>8.6003871747721717E-3</v>
      </c>
      <c r="H3440" s="90">
        <v>9.8538267359819503E-3</v>
      </c>
      <c r="I3440" s="90">
        <v>1.1007349176594359E-2</v>
      </c>
      <c r="J3440" s="90">
        <v>1.2088703845604971E-2</v>
      </c>
    </row>
    <row r="3441" spans="3:10" x14ac:dyDescent="0.25">
      <c r="C3441" s="82">
        <v>3.9213555182900737E-3</v>
      </c>
      <c r="D3441" s="89">
        <v>6.0755478149808004E-3</v>
      </c>
      <c r="E3441" s="89">
        <v>8.1615036093552595E-3</v>
      </c>
      <c r="F3441" s="89">
        <v>9.9615600401908588E-3</v>
      </c>
      <c r="G3441" s="90">
        <v>1.1403148810426906E-2</v>
      </c>
      <c r="H3441" s="90">
        <v>1.2437610680520949E-2</v>
      </c>
      <c r="I3441" s="90">
        <v>1.315659756351543E-2</v>
      </c>
      <c r="J3441" s="90">
        <v>1.3593279848613969E-2</v>
      </c>
    </row>
    <row r="3442" spans="3:10" x14ac:dyDescent="0.25">
      <c r="C3442" s="82">
        <v>6.7430026060715381E-3</v>
      </c>
      <c r="D3442" s="89">
        <v>9.5466998878101002E-3</v>
      </c>
      <c r="E3442" s="89">
        <v>1.2041049822492121E-2</v>
      </c>
      <c r="F3442" s="89">
        <v>1.4133361536785754E-2</v>
      </c>
      <c r="G3442" s="90">
        <v>1.5882315103064759E-2</v>
      </c>
      <c r="H3442" s="90">
        <v>1.7300556853753167E-2</v>
      </c>
      <c r="I3442" s="90">
        <v>1.8531188675907483E-2</v>
      </c>
      <c r="J3442" s="90">
        <v>1.9592832440316926E-2</v>
      </c>
    </row>
    <row r="3443" spans="3:10" x14ac:dyDescent="0.25">
      <c r="C3443" s="82">
        <v>1.4154662713301003E-3</v>
      </c>
      <c r="D3443" s="89">
        <v>3.0676898261625908E-3</v>
      </c>
      <c r="E3443" s="89">
        <v>5.2240376051232058E-3</v>
      </c>
      <c r="F3443" s="89">
        <v>7.5676196176664261E-3</v>
      </c>
      <c r="G3443" s="90">
        <v>9.8548500631441566E-3</v>
      </c>
      <c r="H3443" s="90">
        <v>1.1914955321851798E-2</v>
      </c>
      <c r="I3443" s="90">
        <v>1.3763341835344634E-2</v>
      </c>
      <c r="J3443" s="90">
        <v>1.54012655450377E-2</v>
      </c>
    </row>
    <row r="3444" spans="3:10" x14ac:dyDescent="0.25">
      <c r="C3444" s="82">
        <v>1.7505496126763265E-2</v>
      </c>
      <c r="D3444" s="89">
        <v>1.8474713729760284E-2</v>
      </c>
      <c r="E3444" s="89">
        <v>1.866204001703781E-2</v>
      </c>
      <c r="F3444" s="89">
        <v>1.8484866588345191E-2</v>
      </c>
      <c r="G3444" s="90">
        <v>1.8209108038888224E-2</v>
      </c>
      <c r="H3444" s="90">
        <v>1.7876982300772913E-2</v>
      </c>
      <c r="I3444" s="90">
        <v>1.7615013060655407E-2</v>
      </c>
      <c r="J3444" s="90">
        <v>1.7399612762585275E-2</v>
      </c>
    </row>
    <row r="3445" spans="3:10" x14ac:dyDescent="0.25">
      <c r="C3445" s="82">
        <v>2.009890066790675E-2</v>
      </c>
      <c r="D3445" s="89">
        <v>2.188148681036587E-2</v>
      </c>
      <c r="E3445" s="89">
        <v>2.2644089114388151E-2</v>
      </c>
      <c r="F3445" s="89">
        <v>2.2868625536026893E-2</v>
      </c>
      <c r="G3445" s="90">
        <v>2.2878590622354103E-2</v>
      </c>
      <c r="H3445" s="90">
        <v>2.2723511218105129E-2</v>
      </c>
      <c r="I3445" s="90">
        <v>2.2559843974722906E-2</v>
      </c>
      <c r="J3445" s="90">
        <v>2.2356617663819595E-2</v>
      </c>
    </row>
    <row r="3446" spans="3:10" x14ac:dyDescent="0.25">
      <c r="C3446" s="82">
        <v>5.0198553689957418E-2</v>
      </c>
      <c r="D3446" s="89">
        <v>4.8528777112984769E-2</v>
      </c>
      <c r="E3446" s="89">
        <v>4.58163237187387E-2</v>
      </c>
      <c r="F3446" s="89">
        <v>4.3175193044752126E-2</v>
      </c>
      <c r="G3446" s="90">
        <v>4.1033739405863752E-2</v>
      </c>
      <c r="H3446" s="90">
        <v>3.9240019646498821E-2</v>
      </c>
      <c r="I3446" s="90">
        <v>3.7854255000956745E-2</v>
      </c>
      <c r="J3446" s="90">
        <v>3.6646495654645506E-2</v>
      </c>
    </row>
    <row r="3447" spans="3:10" x14ac:dyDescent="0.25">
      <c r="C3447" s="82">
        <v>2.9829005642361219E-3</v>
      </c>
      <c r="D3447" s="89">
        <v>4.9670730623240086E-3</v>
      </c>
      <c r="E3447" s="89">
        <v>7.2259358209567836E-3</v>
      </c>
      <c r="F3447" s="89">
        <v>9.5478212542166926E-3</v>
      </c>
      <c r="G3447" s="90">
        <v>1.177879152512672E-2</v>
      </c>
      <c r="H3447" s="90">
        <v>1.3762238955557289E-2</v>
      </c>
      <c r="I3447" s="90">
        <v>1.5498445340774556E-2</v>
      </c>
      <c r="J3447" s="90">
        <v>1.6947521050411175E-2</v>
      </c>
    </row>
    <row r="3448" spans="3:10" x14ac:dyDescent="0.25">
      <c r="C3448" s="82">
        <v>8.4505696901161081E-3</v>
      </c>
      <c r="D3448" s="89">
        <v>1.2336134735416098E-2</v>
      </c>
      <c r="E3448" s="89">
        <v>1.5741499298676354E-2</v>
      </c>
      <c r="F3448" s="89">
        <v>1.8487255050613705E-2</v>
      </c>
      <c r="G3448" s="90">
        <v>2.0663206574149322E-2</v>
      </c>
      <c r="H3448" s="90">
        <v>2.2318782628885279E-2</v>
      </c>
      <c r="I3448" s="90">
        <v>2.3662266297419743E-2</v>
      </c>
      <c r="J3448" s="90">
        <v>2.4721486486889724E-2</v>
      </c>
    </row>
    <row r="3449" spans="3:10" x14ac:dyDescent="0.25">
      <c r="C3449" s="82">
        <v>1.1087034486956597E-2</v>
      </c>
      <c r="D3449" s="89">
        <v>1.475965949406661E-2</v>
      </c>
      <c r="E3449" s="89">
        <v>1.7480901531176454E-2</v>
      </c>
      <c r="F3449" s="89">
        <v>1.9332052597093401E-2</v>
      </c>
      <c r="G3449" s="90">
        <v>2.0571701087336414E-2</v>
      </c>
      <c r="H3449" s="90">
        <v>2.1321659567195832E-2</v>
      </c>
      <c r="I3449" s="90">
        <v>2.1808631977878291E-2</v>
      </c>
      <c r="J3449" s="90">
        <v>2.2067198303774221E-2</v>
      </c>
    </row>
    <row r="3450" spans="3:10" x14ac:dyDescent="0.25">
      <c r="C3450" s="82">
        <v>3.6071314290086094E-2</v>
      </c>
      <c r="D3450" s="89">
        <v>3.3331023057312149E-2</v>
      </c>
      <c r="E3450" s="89">
        <v>3.0950633766255647E-2</v>
      </c>
      <c r="F3450" s="89">
        <v>2.9074484298706394E-2</v>
      </c>
      <c r="G3450" s="90">
        <v>2.7675813632966964E-2</v>
      </c>
      <c r="H3450" s="90">
        <v>2.6524363789539186E-2</v>
      </c>
      <c r="I3450" s="90">
        <v>2.5629002246179935E-2</v>
      </c>
      <c r="J3450" s="90">
        <v>2.4845018275111267E-2</v>
      </c>
    </row>
    <row r="3451" spans="3:10" x14ac:dyDescent="0.25">
      <c r="C3451" s="82">
        <v>1.4611508459244954E-3</v>
      </c>
      <c r="D3451" s="89">
        <v>2.6765630033044273E-3</v>
      </c>
      <c r="E3451" s="89">
        <v>4.1101846015077093E-3</v>
      </c>
      <c r="F3451" s="89">
        <v>5.5967039041971414E-3</v>
      </c>
      <c r="G3451" s="90">
        <v>7.0241787399643327E-3</v>
      </c>
      <c r="H3451" s="90">
        <v>8.2988641432701071E-3</v>
      </c>
      <c r="I3451" s="90">
        <v>9.431298538880745E-3</v>
      </c>
      <c r="J3451" s="90">
        <v>1.0411157533361859E-2</v>
      </c>
    </row>
    <row r="3452" spans="3:10" x14ac:dyDescent="0.25">
      <c r="C3452" s="82">
        <v>3.5861106556771154E-2</v>
      </c>
      <c r="D3452" s="89">
        <v>4.0017631048361729E-2</v>
      </c>
      <c r="E3452" s="89">
        <v>4.2178597268288362E-2</v>
      </c>
      <c r="F3452" s="89">
        <v>4.3269098644088552E-2</v>
      </c>
      <c r="G3452" s="90">
        <v>4.3935685270570742E-2</v>
      </c>
      <c r="H3452" s="90">
        <v>4.4278373863200944E-2</v>
      </c>
      <c r="I3452" s="90">
        <v>4.4571844772845426E-2</v>
      </c>
      <c r="J3452" s="90">
        <v>4.4700462038335123E-2</v>
      </c>
    </row>
    <row r="3453" spans="3:10" x14ac:dyDescent="0.25">
      <c r="C3453" s="82">
        <v>3.4084257392629313E-3</v>
      </c>
      <c r="D3453" s="89">
        <v>5.1660879112883275E-3</v>
      </c>
      <c r="E3453" s="89">
        <v>6.7770231532204902E-3</v>
      </c>
      <c r="F3453" s="89">
        <v>8.0771573568638177E-3</v>
      </c>
      <c r="G3453" s="90">
        <v>9.0297514362635885E-3</v>
      </c>
      <c r="H3453" s="90">
        <v>9.6155728505983567E-3</v>
      </c>
      <c r="I3453" s="90">
        <v>9.9232305089309528E-3</v>
      </c>
      <c r="J3453" s="90">
        <v>9.9952913183669265E-3</v>
      </c>
    </row>
    <row r="3454" spans="3:10" x14ac:dyDescent="0.25">
      <c r="C3454" s="82">
        <v>1.9157893311655676E-3</v>
      </c>
      <c r="D3454" s="89">
        <v>3.4866092748031203E-3</v>
      </c>
      <c r="E3454" s="89">
        <v>5.2751568528022E-3</v>
      </c>
      <c r="F3454" s="89">
        <v>7.0540768037924296E-3</v>
      </c>
      <c r="G3454" s="90">
        <v>8.6893282021386978E-3</v>
      </c>
      <c r="H3454" s="90">
        <v>1.0079433523977064E-2</v>
      </c>
      <c r="I3454" s="90">
        <v>1.1247629679073759E-2</v>
      </c>
      <c r="J3454" s="90">
        <v>1.2182685928639929E-2</v>
      </c>
    </row>
    <row r="3455" spans="3:10" x14ac:dyDescent="0.25">
      <c r="C3455" s="82">
        <v>4.1289539603353801E-3</v>
      </c>
      <c r="D3455" s="89">
        <v>7.6635813200959029E-3</v>
      </c>
      <c r="E3455" s="89">
        <v>1.1502258062035017E-2</v>
      </c>
      <c r="F3455" s="89">
        <v>1.5066420489450217E-2</v>
      </c>
      <c r="G3455" s="90">
        <v>1.8114992871722132E-2</v>
      </c>
      <c r="H3455" s="90">
        <v>2.053295503553872E-2</v>
      </c>
      <c r="I3455" s="90">
        <v>2.2450247360792767E-2</v>
      </c>
      <c r="J3455" s="90">
        <v>2.3884259248549991E-2</v>
      </c>
    </row>
    <row r="3456" spans="3:10" x14ac:dyDescent="0.25">
      <c r="C3456" s="82">
        <v>3.6703465978610975E-2</v>
      </c>
      <c r="D3456" s="89">
        <v>3.7317223638371533E-2</v>
      </c>
      <c r="E3456" s="89">
        <v>3.6919875821122966E-2</v>
      </c>
      <c r="F3456" s="89">
        <v>3.6310658873363003E-2</v>
      </c>
      <c r="G3456" s="90">
        <v>3.5858784605620087E-2</v>
      </c>
      <c r="H3456" s="90">
        <v>3.5477740851122166E-2</v>
      </c>
      <c r="I3456" s="90">
        <v>3.5269856811615853E-2</v>
      </c>
      <c r="J3456" s="90">
        <v>3.5070387185711295E-2</v>
      </c>
    </row>
    <row r="3457" spans="3:10" x14ac:dyDescent="0.25">
      <c r="C3457" s="82">
        <v>1.6513136275260597E-2</v>
      </c>
      <c r="D3457" s="89">
        <v>1.9674368997842376E-2</v>
      </c>
      <c r="E3457" s="89">
        <v>2.221761586476205E-2</v>
      </c>
      <c r="F3457" s="89">
        <v>2.4257487158823282E-2</v>
      </c>
      <c r="G3457" s="90">
        <v>2.5905613919895334E-2</v>
      </c>
      <c r="H3457" s="90">
        <v>2.7089159812019335E-2</v>
      </c>
      <c r="I3457" s="90">
        <v>2.792755069079101E-2</v>
      </c>
      <c r="J3457" s="90">
        <v>2.8361091054289893E-2</v>
      </c>
    </row>
    <row r="3458" spans="3:10" x14ac:dyDescent="0.25">
      <c r="C3458" s="82">
        <v>5.1303824558391322E-3</v>
      </c>
      <c r="D3458" s="89">
        <v>8.8489233697291048E-3</v>
      </c>
      <c r="E3458" s="89">
        <v>1.2733826970360077E-2</v>
      </c>
      <c r="F3458" s="89">
        <v>1.6327597661083427E-2</v>
      </c>
      <c r="G3458" s="90">
        <v>1.9479859450850349E-2</v>
      </c>
      <c r="H3458" s="90">
        <v>2.210360613209145E-2</v>
      </c>
      <c r="I3458" s="90">
        <v>2.4331996549523331E-2</v>
      </c>
      <c r="J3458" s="90">
        <v>2.615811698261335E-2</v>
      </c>
    </row>
    <row r="3459" spans="3:10" x14ac:dyDescent="0.25">
      <c r="C3459" s="82">
        <v>1.7924975813066457E-2</v>
      </c>
      <c r="D3459" s="89">
        <v>2.3881133864570823E-2</v>
      </c>
      <c r="E3459" s="89">
        <v>2.8047522698098036E-2</v>
      </c>
      <c r="F3459" s="89">
        <v>3.0607258713679586E-2</v>
      </c>
      <c r="G3459" s="90">
        <v>3.2078567488377473E-2</v>
      </c>
      <c r="H3459" s="90">
        <v>3.2749798427654707E-2</v>
      </c>
      <c r="I3459" s="90">
        <v>3.303667735772714E-2</v>
      </c>
      <c r="J3459" s="90">
        <v>3.302562500611269E-2</v>
      </c>
    </row>
    <row r="3460" spans="3:10" x14ac:dyDescent="0.25">
      <c r="C3460" s="82">
        <v>9.5573410803834503E-3</v>
      </c>
      <c r="D3460" s="89">
        <v>1.2519031913167529E-2</v>
      </c>
      <c r="E3460" s="89">
        <v>1.5132986367438218E-2</v>
      </c>
      <c r="F3460" s="89">
        <v>1.7400066311055E-2</v>
      </c>
      <c r="G3460" s="90">
        <v>1.9401177583122122E-2</v>
      </c>
      <c r="H3460" s="90">
        <v>2.1113687259126393E-2</v>
      </c>
      <c r="I3460" s="90">
        <v>2.2662485046624596E-2</v>
      </c>
      <c r="J3460" s="90">
        <v>2.4021688258169641E-2</v>
      </c>
    </row>
    <row r="3461" spans="3:10" x14ac:dyDescent="0.25">
      <c r="C3461" s="82">
        <v>2.7312283756483198E-3</v>
      </c>
      <c r="D3461" s="89">
        <v>4.9539553949636186E-3</v>
      </c>
      <c r="E3461" s="89">
        <v>7.5318165588399407E-3</v>
      </c>
      <c r="F3461" s="89">
        <v>1.0196796510441374E-2</v>
      </c>
      <c r="G3461" s="90">
        <v>1.2804833032009031E-2</v>
      </c>
      <c r="H3461" s="90">
        <v>1.5241254362418357E-2</v>
      </c>
      <c r="I3461" s="90">
        <v>1.7560270694995293E-2</v>
      </c>
      <c r="J3461" s="90">
        <v>1.9752330292923961E-2</v>
      </c>
    </row>
    <row r="3462" spans="3:10" x14ac:dyDescent="0.25">
      <c r="C3462" s="82">
        <v>7.5535196434814642E-2</v>
      </c>
      <c r="D3462" s="89">
        <v>7.1275967087962855E-2</v>
      </c>
      <c r="E3462" s="89">
        <v>6.5707988165727663E-2</v>
      </c>
      <c r="F3462" s="89">
        <v>6.0446910467604593E-2</v>
      </c>
      <c r="G3462" s="90">
        <v>5.6023981030761873E-2</v>
      </c>
      <c r="H3462" s="90">
        <v>5.2147627719122999E-2</v>
      </c>
      <c r="I3462" s="90">
        <v>4.8833180333267667E-2</v>
      </c>
      <c r="J3462" s="90">
        <v>4.5736971348303339E-2</v>
      </c>
    </row>
    <row r="3463" spans="3:10" x14ac:dyDescent="0.25">
      <c r="C3463" s="82">
        <v>3.4228245063603413E-3</v>
      </c>
      <c r="D3463" s="89">
        <v>6.0944046748504198E-3</v>
      </c>
      <c r="E3463" s="89">
        <v>8.9684834021159197E-3</v>
      </c>
      <c r="F3463" s="89">
        <v>1.1659295601031563E-2</v>
      </c>
      <c r="G3463" s="90">
        <v>1.4014736397570395E-2</v>
      </c>
      <c r="H3463" s="90">
        <v>1.5969212718322922E-2</v>
      </c>
      <c r="I3463" s="90">
        <v>1.7651357173315004E-2</v>
      </c>
      <c r="J3463" s="90">
        <v>1.9108782462198215E-2</v>
      </c>
    </row>
    <row r="3464" spans="3:10" x14ac:dyDescent="0.25">
      <c r="C3464" s="82">
        <v>1.7957799867149841E-2</v>
      </c>
      <c r="D3464" s="89">
        <v>2.0360715713621722E-2</v>
      </c>
      <c r="E3464" s="89">
        <v>2.2044529314943804E-2</v>
      </c>
      <c r="F3464" s="89">
        <v>2.3232624732664842E-2</v>
      </c>
      <c r="G3464" s="90">
        <v>2.4089614954258591E-2</v>
      </c>
      <c r="H3464" s="90">
        <v>2.457669692087119E-2</v>
      </c>
      <c r="I3464" s="90">
        <v>2.4819846390685421E-2</v>
      </c>
      <c r="J3464" s="90">
        <v>2.4776427928050987E-2</v>
      </c>
    </row>
    <row r="3465" spans="3:10" x14ac:dyDescent="0.25">
      <c r="C3465" s="82">
        <v>6.1417159615363547E-3</v>
      </c>
      <c r="D3465" s="89">
        <v>1.1620712012335702E-2</v>
      </c>
      <c r="E3465" s="89">
        <v>1.7864426756308692E-2</v>
      </c>
      <c r="F3465" s="89">
        <v>2.3988190442485041E-2</v>
      </c>
      <c r="G3465" s="90">
        <v>2.9535075056993172E-2</v>
      </c>
      <c r="H3465" s="90">
        <v>3.4219636918713499E-2</v>
      </c>
      <c r="I3465" s="90">
        <v>3.8170229332062995E-2</v>
      </c>
      <c r="J3465" s="90">
        <v>4.1349009070471315E-2</v>
      </c>
    </row>
    <row r="3466" spans="3:10" x14ac:dyDescent="0.25">
      <c r="C3466" s="82">
        <v>8.6448701011186714E-3</v>
      </c>
      <c r="D3466" s="89">
        <v>1.3911649504960844E-2</v>
      </c>
      <c r="E3466" s="89">
        <v>1.9233558927018991E-2</v>
      </c>
      <c r="F3466" s="89">
        <v>2.4109951599823605E-2</v>
      </c>
      <c r="G3466" s="90">
        <v>2.8395415664376776E-2</v>
      </c>
      <c r="H3466" s="90">
        <v>3.1965066774837285E-2</v>
      </c>
      <c r="I3466" s="90">
        <v>3.4986659088842728E-2</v>
      </c>
      <c r="J3466" s="90">
        <v>3.7422204385966398E-2</v>
      </c>
    </row>
    <row r="3467" spans="3:10" x14ac:dyDescent="0.25">
      <c r="C3467" s="82">
        <v>4.0459843192587391E-3</v>
      </c>
      <c r="D3467" s="89">
        <v>6.7459557561129133E-3</v>
      </c>
      <c r="E3467" s="89">
        <v>9.6649874795817717E-3</v>
      </c>
      <c r="F3467" s="89">
        <v>1.2522513183456258E-2</v>
      </c>
      <c r="G3467" s="90">
        <v>1.5203212528494974E-2</v>
      </c>
      <c r="H3467" s="90">
        <v>1.7625452710152114E-2</v>
      </c>
      <c r="I3467" s="90">
        <v>1.9901975040914309E-2</v>
      </c>
      <c r="J3467" s="90">
        <v>2.2064385398494833E-2</v>
      </c>
    </row>
    <row r="3468" spans="3:10" x14ac:dyDescent="0.25">
      <c r="C3468" s="82">
        <v>4.3329823749955781E-2</v>
      </c>
      <c r="D3468" s="89">
        <v>4.0349241483548445E-2</v>
      </c>
      <c r="E3468" s="89">
        <v>3.7035715216497928E-2</v>
      </c>
      <c r="F3468" s="89">
        <v>3.4087553321078858E-2</v>
      </c>
      <c r="G3468" s="90">
        <v>3.1693756951784675E-2</v>
      </c>
      <c r="H3468" s="90">
        <v>2.9648645009854323E-2</v>
      </c>
      <c r="I3468" s="90">
        <v>2.795509764816223E-2</v>
      </c>
      <c r="J3468" s="90">
        <v>2.6424978530574853E-2</v>
      </c>
    </row>
    <row r="3469" spans="3:10" x14ac:dyDescent="0.25">
      <c r="C3469" s="82">
        <v>8.2422874882702064E-3</v>
      </c>
      <c r="D3469" s="89">
        <v>9.4123605330944989E-3</v>
      </c>
      <c r="E3469" s="89">
        <v>1.0458863082810112E-2</v>
      </c>
      <c r="F3469" s="89">
        <v>1.1451363780355868E-2</v>
      </c>
      <c r="G3469" s="90">
        <v>1.2447793741271035E-2</v>
      </c>
      <c r="H3469" s="90">
        <v>1.342351299462651E-2</v>
      </c>
      <c r="I3469" s="90">
        <v>1.4454379445256604E-2</v>
      </c>
      <c r="J3469" s="90">
        <v>1.5531958282326713E-2</v>
      </c>
    </row>
    <row r="3470" spans="3:10" x14ac:dyDescent="0.25">
      <c r="C3470" s="82">
        <v>1.275576142255474E-2</v>
      </c>
      <c r="D3470" s="89">
        <v>1.6242170766408551E-2</v>
      </c>
      <c r="E3470" s="89">
        <v>1.8927922283236427E-2</v>
      </c>
      <c r="F3470" s="89">
        <v>2.0959014239614816E-2</v>
      </c>
      <c r="G3470" s="90">
        <v>2.2583797013630089E-2</v>
      </c>
      <c r="H3470" s="90">
        <v>2.389186377758842E-2</v>
      </c>
      <c r="I3470" s="90">
        <v>2.5101260792229102E-2</v>
      </c>
      <c r="J3470" s="90">
        <v>2.6222594897703219E-2</v>
      </c>
    </row>
    <row r="3471" spans="3:10" x14ac:dyDescent="0.25">
      <c r="C3471" s="82">
        <v>1.1873640594130663E-2</v>
      </c>
      <c r="D3471" s="89">
        <v>1.4059097301108027E-2</v>
      </c>
      <c r="E3471" s="89">
        <v>1.5323327584460629E-2</v>
      </c>
      <c r="F3471" s="89">
        <v>1.5913358428139755E-2</v>
      </c>
      <c r="G3471" s="90">
        <v>1.6092731108733934E-2</v>
      </c>
      <c r="H3471" s="90">
        <v>1.5968215975250926E-2</v>
      </c>
      <c r="I3471" s="90">
        <v>1.5716999323236058E-2</v>
      </c>
      <c r="J3471" s="90">
        <v>1.5368539511461049E-2</v>
      </c>
    </row>
    <row r="3472" spans="3:10" x14ac:dyDescent="0.25">
      <c r="C3472" s="82">
        <v>5.8775257775361758E-3</v>
      </c>
      <c r="D3472" s="89">
        <v>8.5866564123545965E-3</v>
      </c>
      <c r="E3472" s="89">
        <v>1.1019718280639435E-2</v>
      </c>
      <c r="F3472" s="89">
        <v>1.30205486625679E-2</v>
      </c>
      <c r="G3472" s="90">
        <v>1.4615604752467851E-2</v>
      </c>
      <c r="H3472" s="90">
        <v>1.5823586696054926E-2</v>
      </c>
      <c r="I3472" s="90">
        <v>1.6803393920521301E-2</v>
      </c>
      <c r="J3472" s="90">
        <v>1.7610104358964356E-2</v>
      </c>
    </row>
    <row r="3473" spans="3:10" x14ac:dyDescent="0.25">
      <c r="C3473" s="82">
        <v>2.0701481579803064E-2</v>
      </c>
      <c r="D3473" s="89">
        <v>2.1986312243548748E-2</v>
      </c>
      <c r="E3473" s="89">
        <v>2.2319741638177723E-2</v>
      </c>
      <c r="F3473" s="89">
        <v>2.2186733151491014E-2</v>
      </c>
      <c r="G3473" s="90">
        <v>2.1891329296910598E-2</v>
      </c>
      <c r="H3473" s="90">
        <v>2.1478875891385571E-2</v>
      </c>
      <c r="I3473" s="90">
        <v>2.1105954453528159E-2</v>
      </c>
      <c r="J3473" s="90">
        <v>2.0756240288411131E-2</v>
      </c>
    </row>
    <row r="3474" spans="3:10" x14ac:dyDescent="0.25">
      <c r="C3474" s="82">
        <v>1.1811147997742803E-2</v>
      </c>
      <c r="D3474" s="89">
        <v>1.3408309633336132E-2</v>
      </c>
      <c r="E3474" s="89">
        <v>1.4183072405827585E-2</v>
      </c>
      <c r="F3474" s="89">
        <v>1.4448074600946199E-2</v>
      </c>
      <c r="G3474" s="90">
        <v>1.4466054314060473E-2</v>
      </c>
      <c r="H3474" s="90">
        <v>1.4329954245269491E-2</v>
      </c>
      <c r="I3474" s="90">
        <v>1.4188403786974816E-2</v>
      </c>
      <c r="J3474" s="90">
        <v>1.4057694176166747E-2</v>
      </c>
    </row>
    <row r="3475" spans="3:10" x14ac:dyDescent="0.25">
      <c r="C3475" s="82">
        <v>9.4637138143934176E-3</v>
      </c>
      <c r="D3475" s="89">
        <v>1.3511816332276366E-2</v>
      </c>
      <c r="E3475" s="89">
        <v>1.6970429025968164E-2</v>
      </c>
      <c r="F3475" s="89">
        <v>1.9720046696505383E-2</v>
      </c>
      <c r="G3475" s="90">
        <v>2.190917348446763E-2</v>
      </c>
      <c r="H3475" s="90">
        <v>2.3624944404318522E-2</v>
      </c>
      <c r="I3475" s="90">
        <v>2.5112142052912866E-2</v>
      </c>
      <c r="J3475" s="90">
        <v>2.6419218263785505E-2</v>
      </c>
    </row>
    <row r="3476" spans="3:10" x14ac:dyDescent="0.25">
      <c r="C3476" s="82">
        <v>6.0396284564537914E-3</v>
      </c>
      <c r="D3476" s="89">
        <v>9.3474316228022609E-3</v>
      </c>
      <c r="E3476" s="89">
        <v>1.2491569035031954E-2</v>
      </c>
      <c r="F3476" s="89">
        <v>1.5191537152890774E-2</v>
      </c>
      <c r="G3476" s="90">
        <v>1.7399558199280241E-2</v>
      </c>
      <c r="H3476" s="90">
        <v>1.907553178275365E-2</v>
      </c>
      <c r="I3476" s="90">
        <v>2.0355603622930162E-2</v>
      </c>
      <c r="J3476" s="90">
        <v>2.1256986510750978E-2</v>
      </c>
    </row>
    <row r="3477" spans="3:10" x14ac:dyDescent="0.25">
      <c r="C3477" s="82">
        <v>1.3302013237859281E-2</v>
      </c>
      <c r="D3477" s="89">
        <v>2.0027252055096652E-2</v>
      </c>
      <c r="E3477" s="89">
        <v>2.5692952920196171E-2</v>
      </c>
      <c r="F3477" s="89">
        <v>2.9961058689789408E-2</v>
      </c>
      <c r="G3477" s="90">
        <v>3.30888824065253E-2</v>
      </c>
      <c r="H3477" s="90">
        <v>3.5277178234084793E-2</v>
      </c>
      <c r="I3477" s="90">
        <v>3.693446022027598E-2</v>
      </c>
      <c r="J3477" s="90">
        <v>3.814140730036452E-2</v>
      </c>
    </row>
    <row r="3478" spans="3:10" x14ac:dyDescent="0.25">
      <c r="C3478" s="82">
        <v>1.230282841299226E-2</v>
      </c>
      <c r="D3478" s="89">
        <v>1.4393571766288126E-2</v>
      </c>
      <c r="E3478" s="89">
        <v>1.5733568979917935E-2</v>
      </c>
      <c r="F3478" s="89">
        <v>1.6577406195522677E-2</v>
      </c>
      <c r="G3478" s="90">
        <v>1.7159182413940492E-2</v>
      </c>
      <c r="H3478" s="90">
        <v>1.7546251749981132E-2</v>
      </c>
      <c r="I3478" s="90">
        <v>1.7893748406648438E-2</v>
      </c>
      <c r="J3478" s="90">
        <v>1.8209496162257255E-2</v>
      </c>
    </row>
    <row r="3479" spans="3:10" x14ac:dyDescent="0.25">
      <c r="C3479" s="82">
        <v>9.3529165471991516E-3</v>
      </c>
      <c r="D3479" s="89">
        <v>1.5549778305497426E-2</v>
      </c>
      <c r="E3479" s="89">
        <v>2.1665577439585006E-2</v>
      </c>
      <c r="F3479" s="89">
        <v>2.6990183893594265E-2</v>
      </c>
      <c r="G3479" s="90">
        <v>3.1369519571070557E-2</v>
      </c>
      <c r="H3479" s="90">
        <v>3.4745596493154896E-2</v>
      </c>
      <c r="I3479" s="90">
        <v>3.7388106470336246E-2</v>
      </c>
      <c r="J3479" s="90">
        <v>3.9322570903124597E-2</v>
      </c>
    </row>
    <row r="3480" spans="3:10" x14ac:dyDescent="0.25">
      <c r="C3480" s="82">
        <v>8.5531315551281798E-3</v>
      </c>
      <c r="D3480" s="89">
        <v>1.2023399108022184E-2</v>
      </c>
      <c r="E3480" s="89">
        <v>1.4827509316356314E-2</v>
      </c>
      <c r="F3480" s="89">
        <v>1.6886295772014157E-2</v>
      </c>
      <c r="G3480" s="90">
        <v>1.8351679008028143E-2</v>
      </c>
      <c r="H3480" s="90">
        <v>1.9312420773515443E-2</v>
      </c>
      <c r="I3480" s="90">
        <v>1.9980283082201789E-2</v>
      </c>
      <c r="J3480" s="90">
        <v>2.0404178110696947E-2</v>
      </c>
    </row>
    <row r="3481" spans="3:10" x14ac:dyDescent="0.25">
      <c r="C3481" s="82">
        <v>1.9860168972097494E-3</v>
      </c>
      <c r="D3481" s="89">
        <v>3.6633939903874357E-3</v>
      </c>
      <c r="E3481" s="89">
        <v>5.6737010239992034E-3</v>
      </c>
      <c r="F3481" s="89">
        <v>7.8016283604349645E-3</v>
      </c>
      <c r="G3481" s="90">
        <v>9.9016655813103666E-3</v>
      </c>
      <c r="H3481" s="90">
        <v>1.1848183237189515E-2</v>
      </c>
      <c r="I3481" s="90">
        <v>1.3654577030706662E-2</v>
      </c>
      <c r="J3481" s="90">
        <v>1.5292777947337305E-2</v>
      </c>
    </row>
    <row r="3482" spans="3:10" x14ac:dyDescent="0.25">
      <c r="C3482" s="82">
        <v>5.3682362386186615E-3</v>
      </c>
      <c r="D3482" s="89">
        <v>8.8727413701793663E-3</v>
      </c>
      <c r="E3482" s="89">
        <v>1.2572167064393966E-2</v>
      </c>
      <c r="F3482" s="89">
        <v>1.6116057696753557E-2</v>
      </c>
      <c r="G3482" s="90">
        <v>1.937225472838058E-2</v>
      </c>
      <c r="H3482" s="90">
        <v>2.2229606238598244E-2</v>
      </c>
      <c r="I3482" s="90">
        <v>2.4796518885926117E-2</v>
      </c>
      <c r="J3482" s="90">
        <v>2.705909189186648E-2</v>
      </c>
    </row>
    <row r="3483" spans="3:10" x14ac:dyDescent="0.25">
      <c r="C3483" s="82">
        <v>3.8564853783534404E-3</v>
      </c>
      <c r="D3483" s="89">
        <v>6.8355435427912437E-3</v>
      </c>
      <c r="E3483" s="89">
        <v>1.015779913358592E-2</v>
      </c>
      <c r="F3483" s="89">
        <v>1.3442694539714398E-2</v>
      </c>
      <c r="G3483" s="90">
        <v>1.6484894760651545E-2</v>
      </c>
      <c r="H3483" s="90">
        <v>1.9109585313903599E-2</v>
      </c>
      <c r="I3483" s="90">
        <v>2.134339679447806E-2</v>
      </c>
      <c r="J3483" s="90">
        <v>2.3121347585816271E-2</v>
      </c>
    </row>
    <row r="3484" spans="3:10" x14ac:dyDescent="0.25">
      <c r="C3484" s="82">
        <v>3.4368010287519823E-3</v>
      </c>
      <c r="D3484" s="89">
        <v>7.3006704640588898E-3</v>
      </c>
      <c r="E3484" s="89">
        <v>1.2342754547103733E-2</v>
      </c>
      <c r="F3484" s="89">
        <v>1.7907517293202935E-2</v>
      </c>
      <c r="G3484" s="90">
        <v>2.347155305552729E-2</v>
      </c>
      <c r="H3484" s="90">
        <v>2.8602425710660278E-2</v>
      </c>
      <c r="I3484" s="90">
        <v>3.3241646011164874E-2</v>
      </c>
      <c r="J3484" s="90">
        <v>3.7257572420660162E-2</v>
      </c>
    </row>
    <row r="3485" spans="3:10" x14ac:dyDescent="0.25">
      <c r="C3485" s="82">
        <v>3.5378388631604335E-2</v>
      </c>
      <c r="D3485" s="89">
        <v>3.8653912467870137E-2</v>
      </c>
      <c r="E3485" s="89">
        <v>4.0710977450439695E-2</v>
      </c>
      <c r="F3485" s="89">
        <v>4.222437794606286E-2</v>
      </c>
      <c r="G3485" s="90">
        <v>4.362491044442969E-2</v>
      </c>
      <c r="H3485" s="90">
        <v>4.488145147357047E-2</v>
      </c>
      <c r="I3485" s="90">
        <v>4.6193037809522795E-2</v>
      </c>
      <c r="J3485" s="90">
        <v>4.7392592882388694E-2</v>
      </c>
    </row>
    <row r="3486" spans="3:10" x14ac:dyDescent="0.25">
      <c r="C3486" s="82">
        <v>1.0051203862750224E-2</v>
      </c>
      <c r="D3486" s="89">
        <v>1.3516295419315576E-2</v>
      </c>
      <c r="E3486" s="89">
        <v>1.6316043187583271E-2</v>
      </c>
      <c r="F3486" s="89">
        <v>1.843946900937906E-2</v>
      </c>
      <c r="G3486" s="90">
        <v>2.0010762540861694E-2</v>
      </c>
      <c r="H3486" s="90">
        <v>2.1040898801332045E-2</v>
      </c>
      <c r="I3486" s="90">
        <v>2.1679142233296287E-2</v>
      </c>
      <c r="J3486" s="90">
        <v>2.1923328060958116E-2</v>
      </c>
    </row>
    <row r="3487" spans="3:10" x14ac:dyDescent="0.25">
      <c r="C3487" s="82">
        <v>2.6078664819021616E-2</v>
      </c>
      <c r="D3487" s="89">
        <v>2.8363169697106491E-2</v>
      </c>
      <c r="E3487" s="89">
        <v>2.914636872518921E-2</v>
      </c>
      <c r="F3487" s="89">
        <v>2.9146935242343248E-2</v>
      </c>
      <c r="G3487" s="90">
        <v>2.8865078239324791E-2</v>
      </c>
      <c r="H3487" s="90">
        <v>2.8423251624082296E-2</v>
      </c>
      <c r="I3487" s="90">
        <v>2.8050404176158887E-2</v>
      </c>
      <c r="J3487" s="90">
        <v>2.7716785777103167E-2</v>
      </c>
    </row>
    <row r="3488" spans="3:10" x14ac:dyDescent="0.25">
      <c r="C3488" s="82">
        <v>4.2933718904428772E-3</v>
      </c>
      <c r="D3488" s="89">
        <v>7.6025743564655827E-3</v>
      </c>
      <c r="E3488" s="89">
        <v>1.1343177330546489E-2</v>
      </c>
      <c r="F3488" s="89">
        <v>1.5081439616369071E-2</v>
      </c>
      <c r="G3488" s="90">
        <v>1.8571157852309454E-2</v>
      </c>
      <c r="H3488" s="90">
        <v>2.1624239978212216E-2</v>
      </c>
      <c r="I3488" s="90">
        <v>2.431318750161526E-2</v>
      </c>
      <c r="J3488" s="90">
        <v>2.6631581807033917E-2</v>
      </c>
    </row>
    <row r="3489" spans="3:10" x14ac:dyDescent="0.25">
      <c r="C3489" s="82">
        <v>8.7518567717005738E-3</v>
      </c>
      <c r="D3489" s="89">
        <v>1.313487340338512E-2</v>
      </c>
      <c r="E3489" s="89">
        <v>1.6970221948530193E-2</v>
      </c>
      <c r="F3489" s="89">
        <v>2.0005038596360381E-2</v>
      </c>
      <c r="G3489" s="90">
        <v>2.2321825812095627E-2</v>
      </c>
      <c r="H3489" s="90">
        <v>2.3970206582085398E-2</v>
      </c>
      <c r="I3489" s="90">
        <v>2.5172708131639437E-2</v>
      </c>
      <c r="J3489" s="90">
        <v>2.5964997544276811E-2</v>
      </c>
    </row>
    <row r="3490" spans="3:10" x14ac:dyDescent="0.25">
      <c r="C3490" s="82">
        <v>7.8838318047985967E-3</v>
      </c>
      <c r="D3490" s="89">
        <v>1.1087962218748186E-2</v>
      </c>
      <c r="E3490" s="89">
        <v>1.3860069278909443E-2</v>
      </c>
      <c r="F3490" s="89">
        <v>1.6048760888681027E-2</v>
      </c>
      <c r="G3490" s="90">
        <v>1.768539602534755E-2</v>
      </c>
      <c r="H3490" s="90">
        <v>1.8767602250546536E-2</v>
      </c>
      <c r="I3490" s="90">
        <v>1.9453662077803573E-2</v>
      </c>
      <c r="J3490" s="90">
        <v>1.9777856453905236E-2</v>
      </c>
    </row>
    <row r="3491" spans="3:10" x14ac:dyDescent="0.25">
      <c r="C3491" s="82">
        <v>1.612526432320862E-2</v>
      </c>
      <c r="D3491" s="89">
        <v>2.0100714643986793E-2</v>
      </c>
      <c r="E3491" s="89">
        <v>2.2613089976024722E-2</v>
      </c>
      <c r="F3491" s="89">
        <v>2.4040795883003785E-2</v>
      </c>
      <c r="G3491" s="90">
        <v>2.4830105987576151E-2</v>
      </c>
      <c r="H3491" s="90">
        <v>2.5160341950856667E-2</v>
      </c>
      <c r="I3491" s="90">
        <v>2.5291518006216263E-2</v>
      </c>
      <c r="J3491" s="90">
        <v>2.5241086120128101E-2</v>
      </c>
    </row>
    <row r="3492" spans="3:10" x14ac:dyDescent="0.25">
      <c r="C3492" s="82">
        <v>1.0371453565215757E-3</v>
      </c>
      <c r="D3492" s="89">
        <v>2.1047534486193474E-3</v>
      </c>
      <c r="E3492" s="89">
        <v>3.4786087499543445E-3</v>
      </c>
      <c r="F3492" s="89">
        <v>5.0080653356002723E-3</v>
      </c>
      <c r="G3492" s="90">
        <v>6.5825246596484411E-3</v>
      </c>
      <c r="H3492" s="90">
        <v>8.1153896899680191E-3</v>
      </c>
      <c r="I3492" s="90">
        <v>9.6277124520136783E-3</v>
      </c>
      <c r="J3492" s="90">
        <v>1.1125727669128537E-2</v>
      </c>
    </row>
    <row r="3493" spans="3:10" x14ac:dyDescent="0.25">
      <c r="C3493" s="82">
        <v>1.5046837290792529E-2</v>
      </c>
      <c r="D3493" s="89">
        <v>1.9613050557206226E-2</v>
      </c>
      <c r="E3493" s="89">
        <v>2.311871678659367E-2</v>
      </c>
      <c r="F3493" s="89">
        <v>2.5565537445844E-2</v>
      </c>
      <c r="G3493" s="90">
        <v>2.7147852083236723E-2</v>
      </c>
      <c r="H3493" s="90">
        <v>2.792852180867323E-2</v>
      </c>
      <c r="I3493" s="90">
        <v>2.8171645052075429E-2</v>
      </c>
      <c r="J3493" s="90">
        <v>2.7936279155881035E-2</v>
      </c>
    </row>
    <row r="3494" spans="3:10" x14ac:dyDescent="0.25">
      <c r="C3494" s="82">
        <v>4.292049701345264E-3</v>
      </c>
      <c r="D3494" s="89">
        <v>6.3605953010337614E-3</v>
      </c>
      <c r="E3494" s="89">
        <v>8.3741479747013285E-3</v>
      </c>
      <c r="F3494" s="89">
        <v>1.0212665181757636E-2</v>
      </c>
      <c r="G3494" s="90">
        <v>1.1865839403184716E-2</v>
      </c>
      <c r="H3494" s="90">
        <v>1.3308934942982662E-2</v>
      </c>
      <c r="I3494" s="90">
        <v>1.4636255879232623E-2</v>
      </c>
      <c r="J3494" s="90">
        <v>1.5862422504593666E-2</v>
      </c>
    </row>
    <row r="3495" spans="3:10" x14ac:dyDescent="0.25">
      <c r="C3495" s="82">
        <v>1.5255924050468828E-3</v>
      </c>
      <c r="D3495" s="89">
        <v>3.0586483569275684E-3</v>
      </c>
      <c r="E3495" s="89">
        <v>4.9319999023462163E-3</v>
      </c>
      <c r="F3495" s="89">
        <v>6.8820070850967377E-3</v>
      </c>
      <c r="G3495" s="90">
        <v>8.7391681345650452E-3</v>
      </c>
      <c r="H3495" s="90">
        <v>1.0391262963813685E-2</v>
      </c>
      <c r="I3495" s="90">
        <v>1.1872240124204821E-2</v>
      </c>
      <c r="J3495" s="90">
        <v>1.318908345921556E-2</v>
      </c>
    </row>
    <row r="3496" spans="3:10" x14ac:dyDescent="0.25">
      <c r="C3496" s="82">
        <v>2.9086524266747826E-3</v>
      </c>
      <c r="D3496" s="89">
        <v>4.4807319441866134E-3</v>
      </c>
      <c r="E3496" s="89">
        <v>6.0997216773629164E-3</v>
      </c>
      <c r="F3496" s="89">
        <v>7.6382596519242556E-3</v>
      </c>
      <c r="G3496" s="90">
        <v>9.0402714022879971E-3</v>
      </c>
      <c r="H3496" s="90">
        <v>1.024338884040389E-2</v>
      </c>
      <c r="I3496" s="90">
        <v>1.1287332573815081E-2</v>
      </c>
      <c r="J3496" s="90">
        <v>1.2162893057154636E-2</v>
      </c>
    </row>
    <row r="3497" spans="3:10" x14ac:dyDescent="0.25">
      <c r="C3497" s="82">
        <v>2.4157565808392317E-2</v>
      </c>
      <c r="D3497" s="89">
        <v>2.8505131691655437E-2</v>
      </c>
      <c r="E3497" s="89">
        <v>3.0512429845366226E-2</v>
      </c>
      <c r="F3497" s="89">
        <v>3.088471577042343E-2</v>
      </c>
      <c r="G3497" s="90">
        <v>3.0312781259891765E-2</v>
      </c>
      <c r="H3497" s="90">
        <v>2.9097900454528921E-2</v>
      </c>
      <c r="I3497" s="90">
        <v>2.7611092842545558E-2</v>
      </c>
      <c r="J3497" s="90">
        <v>2.5923632185086965E-2</v>
      </c>
    </row>
    <row r="3498" spans="3:10" x14ac:dyDescent="0.25">
      <c r="C3498" s="82">
        <v>3.0690431042418385E-2</v>
      </c>
      <c r="D3498" s="89">
        <v>3.2383564769875868E-2</v>
      </c>
      <c r="E3498" s="89">
        <v>3.2561976714144486E-2</v>
      </c>
      <c r="F3498" s="89">
        <v>3.2107874313624239E-2</v>
      </c>
      <c r="G3498" s="90">
        <v>3.1550415323508392E-2</v>
      </c>
      <c r="H3498" s="90">
        <v>3.0967390956310042E-2</v>
      </c>
      <c r="I3498" s="90">
        <v>3.0551637794706869E-2</v>
      </c>
      <c r="J3498" s="90">
        <v>3.0225218362649565E-2</v>
      </c>
    </row>
    <row r="3499" spans="3:10" x14ac:dyDescent="0.25">
      <c r="C3499" s="82">
        <v>2.5043802374927837E-3</v>
      </c>
      <c r="D3499" s="89">
        <v>4.3859603150551117E-3</v>
      </c>
      <c r="E3499" s="89">
        <v>6.5179191707851452E-3</v>
      </c>
      <c r="F3499" s="89">
        <v>8.6730437153376052E-3</v>
      </c>
      <c r="G3499" s="90">
        <v>1.0718278212637362E-2</v>
      </c>
      <c r="H3499" s="90">
        <v>1.2539986379077005E-2</v>
      </c>
      <c r="I3499" s="90">
        <v>1.4168090751444791E-2</v>
      </c>
      <c r="J3499" s="90">
        <v>1.5586897663927056E-2</v>
      </c>
    </row>
    <row r="3500" spans="3:10" x14ac:dyDescent="0.25">
      <c r="C3500" s="82">
        <v>1.1450563612980563E-2</v>
      </c>
      <c r="D3500" s="89">
        <v>1.7790519882126928E-2</v>
      </c>
      <c r="E3500" s="89">
        <v>2.3565172161693029E-2</v>
      </c>
      <c r="F3500" s="89">
        <v>2.830648899317121E-2</v>
      </c>
      <c r="G3500" s="90">
        <v>3.2091637015103688E-2</v>
      </c>
      <c r="H3500" s="90">
        <v>3.5003313162342724E-2</v>
      </c>
      <c r="I3500" s="90">
        <v>3.7386356600633656E-2</v>
      </c>
      <c r="J3500" s="90">
        <v>3.9296701595337914E-2</v>
      </c>
    </row>
    <row r="3501" spans="3:10" x14ac:dyDescent="0.25">
      <c r="C3501" s="82">
        <v>2.6667524833606304E-2</v>
      </c>
      <c r="D3501" s="89">
        <v>3.4254723642461078E-2</v>
      </c>
      <c r="E3501" s="89">
        <v>3.8852224395908783E-2</v>
      </c>
      <c r="F3501" s="89">
        <v>4.1074828201443418E-2</v>
      </c>
      <c r="G3501" s="90">
        <v>4.1851931314160387E-2</v>
      </c>
      <c r="H3501" s="90">
        <v>4.1659661920306318E-2</v>
      </c>
      <c r="I3501" s="90">
        <v>4.104440631033171E-2</v>
      </c>
      <c r="J3501" s="90">
        <v>4.0085027730161711E-2</v>
      </c>
    </row>
    <row r="3502" spans="3:10" x14ac:dyDescent="0.25">
      <c r="C3502" s="82">
        <v>3.149069246589626E-2</v>
      </c>
      <c r="D3502" s="89">
        <v>3.9311057037029244E-2</v>
      </c>
      <c r="E3502" s="89">
        <v>4.4305193757030965E-2</v>
      </c>
      <c r="F3502" s="89">
        <v>4.7116626323276026E-2</v>
      </c>
      <c r="G3502" s="90">
        <v>4.8555776952848594E-2</v>
      </c>
      <c r="H3502" s="90">
        <v>4.8943998631983628E-2</v>
      </c>
      <c r="I3502" s="90">
        <v>4.877556742414587E-2</v>
      </c>
      <c r="J3502" s="90">
        <v>4.8074634312594476E-2</v>
      </c>
    </row>
    <row r="3503" spans="3:10" x14ac:dyDescent="0.25">
      <c r="C3503" s="82">
        <v>2.0456910325990479E-2</v>
      </c>
      <c r="D3503" s="89">
        <v>2.2815035386921419E-2</v>
      </c>
      <c r="E3503" s="89">
        <v>2.3912133675354462E-2</v>
      </c>
      <c r="F3503" s="89">
        <v>2.4287885078745956E-2</v>
      </c>
      <c r="G3503" s="90">
        <v>2.4344614760351047E-2</v>
      </c>
      <c r="H3503" s="90">
        <v>2.4186340423931592E-2</v>
      </c>
      <c r="I3503" s="90">
        <v>2.4016036746368541E-2</v>
      </c>
      <c r="J3503" s="90">
        <v>2.3824420965949607E-2</v>
      </c>
    </row>
    <row r="3504" spans="3:10" x14ac:dyDescent="0.25">
      <c r="C3504" s="82">
        <v>5.7411000238981325E-3</v>
      </c>
      <c r="D3504" s="89">
        <v>7.9570911202331267E-3</v>
      </c>
      <c r="E3504" s="89">
        <v>1.0012713215592271E-2</v>
      </c>
      <c r="F3504" s="89">
        <v>1.1870765855937295E-2</v>
      </c>
      <c r="G3504" s="90">
        <v>1.3576520704596423E-2</v>
      </c>
      <c r="H3504" s="90">
        <v>1.5116806091111698E-2</v>
      </c>
      <c r="I3504" s="90">
        <v>1.6587181264523326E-2</v>
      </c>
      <c r="J3504" s="90">
        <v>1.7977536885369863E-2</v>
      </c>
    </row>
    <row r="3505" spans="3:10" x14ac:dyDescent="0.25">
      <c r="C3505" s="82">
        <v>1.2994694543543685E-2</v>
      </c>
      <c r="D3505" s="89">
        <v>1.5614183498385144E-2</v>
      </c>
      <c r="E3505" s="89">
        <v>1.771773277948736E-2</v>
      </c>
      <c r="F3505" s="89">
        <v>1.9457645958934174E-2</v>
      </c>
      <c r="G3505" s="90">
        <v>2.1005768070070086E-2</v>
      </c>
      <c r="H3505" s="90">
        <v>2.2387599532321684E-2</v>
      </c>
      <c r="I3505" s="90">
        <v>2.3776250057120547E-2</v>
      </c>
      <c r="J3505" s="90">
        <v>2.5180963950776122E-2</v>
      </c>
    </row>
    <row r="3506" spans="3:10" x14ac:dyDescent="0.25">
      <c r="C3506" s="82">
        <v>0.13322449244877296</v>
      </c>
      <c r="D3506" s="89">
        <v>0.11851016979756977</v>
      </c>
      <c r="E3506" s="89">
        <v>0.1048963923464761</v>
      </c>
      <c r="F3506" s="89">
        <v>9.3918362786130222E-2</v>
      </c>
      <c r="G3506" s="90">
        <v>8.5635877955746675E-2</v>
      </c>
      <c r="H3506" s="90">
        <v>7.9163736641978288E-2</v>
      </c>
      <c r="I3506" s="90">
        <v>7.4291364886531347E-2</v>
      </c>
      <c r="J3506" s="90">
        <v>7.0351992952943768E-2</v>
      </c>
    </row>
    <row r="3507" spans="3:10" x14ac:dyDescent="0.25">
      <c r="C3507" s="82">
        <v>2.4571884447268315E-2</v>
      </c>
      <c r="D3507" s="89">
        <v>2.7528437237242478E-2</v>
      </c>
      <c r="E3507" s="89">
        <v>2.8948222775568355E-2</v>
      </c>
      <c r="F3507" s="89">
        <v>2.9435254381998083E-2</v>
      </c>
      <c r="G3507" s="90">
        <v>2.9451346909666588E-2</v>
      </c>
      <c r="H3507" s="90">
        <v>2.9111333363574028E-2</v>
      </c>
      <c r="I3507" s="90">
        <v>2.8654573051362486E-2</v>
      </c>
      <c r="J3507" s="90">
        <v>2.8064973402640952E-2</v>
      </c>
    </row>
    <row r="3508" spans="3:10" x14ac:dyDescent="0.25">
      <c r="C3508" s="82">
        <v>1.8942257609839464E-2</v>
      </c>
      <c r="D3508" s="89">
        <v>2.431562692875424E-2</v>
      </c>
      <c r="E3508" s="89">
        <v>2.8499516814886102E-2</v>
      </c>
      <c r="F3508" s="89">
        <v>3.1705127123115864E-2</v>
      </c>
      <c r="G3508" s="90">
        <v>3.4300861985251924E-2</v>
      </c>
      <c r="H3508" s="90">
        <v>3.6409759974704678E-2</v>
      </c>
      <c r="I3508" s="90">
        <v>3.8344566572115206E-2</v>
      </c>
      <c r="J3508" s="90">
        <v>4.0098000982498466E-2</v>
      </c>
    </row>
    <row r="3509" spans="3:10" x14ac:dyDescent="0.25">
      <c r="C3509" s="82">
        <v>5.9328546149370245E-3</v>
      </c>
      <c r="D3509" s="89">
        <v>8.2465789890380971E-3</v>
      </c>
      <c r="E3509" s="89">
        <v>1.027198823516356E-2</v>
      </c>
      <c r="F3509" s="89">
        <v>1.1930441971413675E-2</v>
      </c>
      <c r="G3509" s="90">
        <v>1.325797082792967E-2</v>
      </c>
      <c r="H3509" s="90">
        <v>1.4252290449193884E-2</v>
      </c>
      <c r="I3509" s="90">
        <v>1.5027294953932676E-2</v>
      </c>
      <c r="J3509" s="90">
        <v>1.5603797637043608E-2</v>
      </c>
    </row>
    <row r="3510" spans="3:10" x14ac:dyDescent="0.25">
      <c r="C3510" s="82">
        <v>4.8758562212338321E-3</v>
      </c>
      <c r="D3510" s="89">
        <v>8.3418916273136183E-3</v>
      </c>
      <c r="E3510" s="89">
        <v>1.1751000803572361E-2</v>
      </c>
      <c r="F3510" s="89">
        <v>1.4600787641991103E-2</v>
      </c>
      <c r="G3510" s="90">
        <v>1.6730042739143757E-2</v>
      </c>
      <c r="H3510" s="90">
        <v>1.8075326647648798E-2</v>
      </c>
      <c r="I3510" s="90">
        <v>1.8786826493310784E-2</v>
      </c>
      <c r="J3510" s="90">
        <v>1.8922131091203623E-2</v>
      </c>
    </row>
    <row r="3511" spans="3:10" x14ac:dyDescent="0.25">
      <c r="C3511" s="82">
        <v>9.4979361906912703E-3</v>
      </c>
      <c r="D3511" s="89">
        <v>1.6461161960597638E-2</v>
      </c>
      <c r="E3511" s="89">
        <v>2.3678625165511905E-2</v>
      </c>
      <c r="F3511" s="89">
        <v>3.0309880206039738E-2</v>
      </c>
      <c r="G3511" s="90">
        <v>3.6125072085739798E-2</v>
      </c>
      <c r="H3511" s="90">
        <v>4.1000838738861817E-2</v>
      </c>
      <c r="I3511" s="90">
        <v>4.5188123488141815E-2</v>
      </c>
      <c r="J3511" s="90">
        <v>4.8645137218344722E-2</v>
      </c>
    </row>
    <row r="3512" spans="3:10" x14ac:dyDescent="0.25">
      <c r="C3512" s="82">
        <v>2.6349990250882298E-2</v>
      </c>
      <c r="D3512" s="89">
        <v>3.2652215563486589E-2</v>
      </c>
      <c r="E3512" s="89">
        <v>3.6420805069590695E-2</v>
      </c>
      <c r="F3512" s="89">
        <v>3.8333038943553055E-2</v>
      </c>
      <c r="G3512" s="90">
        <v>3.9170498486189212E-2</v>
      </c>
      <c r="H3512" s="90">
        <v>3.9260976924911234E-2</v>
      </c>
      <c r="I3512" s="90">
        <v>3.9026321621297287E-2</v>
      </c>
      <c r="J3512" s="90">
        <v>3.8481432270823547E-2</v>
      </c>
    </row>
    <row r="3513" spans="3:10" x14ac:dyDescent="0.25">
      <c r="C3513" s="82">
        <v>1.4717166796247149E-3</v>
      </c>
      <c r="D3513" s="89">
        <v>3.0387238966951488E-3</v>
      </c>
      <c r="E3513" s="89">
        <v>5.0289083377455602E-3</v>
      </c>
      <c r="F3513" s="89">
        <v>7.1658360584407974E-3</v>
      </c>
      <c r="G3513" s="90">
        <v>9.2327221879557712E-3</v>
      </c>
      <c r="H3513" s="90">
        <v>1.1057820104201222E-2</v>
      </c>
      <c r="I3513" s="90">
        <v>1.2630281816598933E-2</v>
      </c>
      <c r="J3513" s="90">
        <v>1.3928244538636633E-2</v>
      </c>
    </row>
    <row r="3514" spans="3:10" x14ac:dyDescent="0.25">
      <c r="C3514" s="82">
        <v>1.1737827641626472E-2</v>
      </c>
      <c r="D3514" s="89">
        <v>1.5941002529019446E-2</v>
      </c>
      <c r="E3514" s="89">
        <v>1.9501790676514332E-2</v>
      </c>
      <c r="F3514" s="89">
        <v>2.2352151206814535E-2</v>
      </c>
      <c r="G3514" s="90">
        <v>2.4632014022924122E-2</v>
      </c>
      <c r="H3514" s="90">
        <v>2.6387377521242365E-2</v>
      </c>
      <c r="I3514" s="90">
        <v>2.7849484905054525E-2</v>
      </c>
      <c r="J3514" s="90">
        <v>2.9044052046455632E-2</v>
      </c>
    </row>
    <row r="3515" spans="3:10" x14ac:dyDescent="0.25">
      <c r="C3515" s="82">
        <v>6.84343125197945E-3</v>
      </c>
      <c r="D3515" s="89">
        <v>1.2039175752395026E-2</v>
      </c>
      <c r="E3515" s="89">
        <v>1.7303036272354182E-2</v>
      </c>
      <c r="F3515" s="89">
        <v>2.1816482951727372E-2</v>
      </c>
      <c r="G3515" s="90">
        <v>2.5285295293780024E-2</v>
      </c>
      <c r="H3515" s="90">
        <v>2.759387361645051E-2</v>
      </c>
      <c r="I3515" s="90">
        <v>2.896745843492736E-2</v>
      </c>
      <c r="J3515" s="90">
        <v>2.9491059968614022E-2</v>
      </c>
    </row>
    <row r="3516" spans="3:10" x14ac:dyDescent="0.25">
      <c r="C3516" s="82">
        <v>3.7221157063106131E-3</v>
      </c>
      <c r="D3516" s="89">
        <v>6.0060329610724297E-3</v>
      </c>
      <c r="E3516" s="89">
        <v>8.3272615187003542E-3</v>
      </c>
      <c r="F3516" s="89">
        <v>1.0463954416216018E-2</v>
      </c>
      <c r="G3516" s="90">
        <v>1.2351674683145224E-2</v>
      </c>
      <c r="H3516" s="90">
        <v>1.3945408192966552E-2</v>
      </c>
      <c r="I3516" s="90">
        <v>1.5339692711227388E-2</v>
      </c>
      <c r="J3516" s="90">
        <v>1.6549243176571752E-2</v>
      </c>
    </row>
    <row r="3517" spans="3:10" x14ac:dyDescent="0.25">
      <c r="C3517" s="82">
        <v>1.1055801419542563E-2</v>
      </c>
      <c r="D3517" s="89">
        <v>1.5628762190863413E-2</v>
      </c>
      <c r="E3517" s="89">
        <v>1.9556536041664366E-2</v>
      </c>
      <c r="F3517" s="89">
        <v>2.2669600205380502E-2</v>
      </c>
      <c r="G3517" s="90">
        <v>2.507841029806266E-2</v>
      </c>
      <c r="H3517" s="90">
        <v>2.6828535313109265E-2</v>
      </c>
      <c r="I3517" s="90">
        <v>2.816035844008866E-2</v>
      </c>
      <c r="J3517" s="90">
        <v>2.9103130172501695E-2</v>
      </c>
    </row>
    <row r="3518" spans="3:10" x14ac:dyDescent="0.25">
      <c r="C3518" s="82">
        <v>1.240796113631994E-2</v>
      </c>
      <c r="D3518" s="89">
        <v>1.7803688990503139E-2</v>
      </c>
      <c r="E3518" s="89">
        <v>2.2126742430928856E-2</v>
      </c>
      <c r="F3518" s="89">
        <v>2.5107445554560376E-2</v>
      </c>
      <c r="G3518" s="90">
        <v>2.6903641889699879E-2</v>
      </c>
      <c r="H3518" s="90">
        <v>2.7640541134991505E-2</v>
      </c>
      <c r="I3518" s="90">
        <v>2.7654420612993107E-2</v>
      </c>
      <c r="J3518" s="90">
        <v>2.7062346233775132E-2</v>
      </c>
    </row>
    <row r="3519" spans="3:10" x14ac:dyDescent="0.25">
      <c r="C3519" s="82">
        <v>4.4164936155522173E-3</v>
      </c>
      <c r="D3519" s="89">
        <v>6.4351070765663711E-3</v>
      </c>
      <c r="E3519" s="89">
        <v>8.2663159596071747E-3</v>
      </c>
      <c r="F3519" s="89">
        <v>9.7747349536884236E-3</v>
      </c>
      <c r="G3519" s="90">
        <v>1.0941444729974421E-2</v>
      </c>
      <c r="H3519" s="90">
        <v>1.1738223511850715E-2</v>
      </c>
      <c r="I3519" s="90">
        <v>1.2250129276248944E-2</v>
      </c>
      <c r="J3519" s="90">
        <v>1.2498836401765859E-2</v>
      </c>
    </row>
    <row r="3520" spans="3:10" x14ac:dyDescent="0.25">
      <c r="C3520" s="82">
        <v>3.1653182602497227E-3</v>
      </c>
      <c r="D3520" s="89">
        <v>5.5206353022526199E-3</v>
      </c>
      <c r="E3520" s="89">
        <v>7.9846912787207274E-3</v>
      </c>
      <c r="F3520" s="89">
        <v>1.0223510779374891E-2</v>
      </c>
      <c r="G3520" s="90">
        <v>1.2105120807785837E-2</v>
      </c>
      <c r="H3520" s="90">
        <v>1.3563345403747174E-2</v>
      </c>
      <c r="I3520" s="90">
        <v>1.4696433868867037E-2</v>
      </c>
      <c r="J3520" s="90">
        <v>1.5539896591585819E-2</v>
      </c>
    </row>
    <row r="3521" spans="3:10" x14ac:dyDescent="0.25">
      <c r="C3521" s="82">
        <v>8.8298073962948895E-3</v>
      </c>
      <c r="D3521" s="89">
        <v>1.0685963892118995E-2</v>
      </c>
      <c r="E3521" s="89">
        <v>1.2029167837621056E-2</v>
      </c>
      <c r="F3521" s="89">
        <v>1.2976395397812587E-2</v>
      </c>
      <c r="G3521" s="90">
        <v>1.3658192967158464E-2</v>
      </c>
      <c r="H3521" s="90">
        <v>1.4097315277017124E-2</v>
      </c>
      <c r="I3521" s="90">
        <v>1.4403468662537944E-2</v>
      </c>
      <c r="J3521" s="90">
        <v>1.4580592094053076E-2</v>
      </c>
    </row>
    <row r="3522" spans="3:10" x14ac:dyDescent="0.25">
      <c r="C3522" s="82">
        <v>4.3112680461673547E-3</v>
      </c>
      <c r="D3522" s="89">
        <v>8.1587629519620872E-3</v>
      </c>
      <c r="E3522" s="89">
        <v>1.2286568067742568E-2</v>
      </c>
      <c r="F3522" s="89">
        <v>1.5884507749974398E-2</v>
      </c>
      <c r="G3522" s="90">
        <v>1.8536988776680106E-2</v>
      </c>
      <c r="H3522" s="90">
        <v>2.0055246349586924E-2</v>
      </c>
      <c r="I3522" s="90">
        <v>2.059606826209056E-2</v>
      </c>
      <c r="J3522" s="90">
        <v>2.0281878225518604E-2</v>
      </c>
    </row>
    <row r="3523" spans="3:10" x14ac:dyDescent="0.25">
      <c r="C3523" s="82">
        <v>1.3360672213472815E-2</v>
      </c>
      <c r="D3523" s="89">
        <v>1.6586554323416908E-2</v>
      </c>
      <c r="E3523" s="89">
        <v>1.8813912965633884E-2</v>
      </c>
      <c r="F3523" s="89">
        <v>2.0283199614406271E-2</v>
      </c>
      <c r="G3523" s="90">
        <v>2.1262986938094575E-2</v>
      </c>
      <c r="H3523" s="90">
        <v>2.181526874364596E-2</v>
      </c>
      <c r="I3523" s="90">
        <v>2.2101348921453649E-2</v>
      </c>
      <c r="J3523" s="90">
        <v>2.2099764557504079E-2</v>
      </c>
    </row>
    <row r="3524" spans="3:10" x14ac:dyDescent="0.25">
      <c r="C3524" s="82">
        <v>5.2290507852173042E-3</v>
      </c>
      <c r="D3524" s="89">
        <v>6.5663764006353119E-3</v>
      </c>
      <c r="E3524" s="89">
        <v>7.8710238023501945E-3</v>
      </c>
      <c r="F3524" s="89">
        <v>9.098173655508501E-3</v>
      </c>
      <c r="G3524" s="90">
        <v>1.0221944886867005E-2</v>
      </c>
      <c r="H3524" s="90">
        <v>1.1178755390889398E-2</v>
      </c>
      <c r="I3524" s="90">
        <v>1.2014522557056345E-2</v>
      </c>
      <c r="J3524" s="90">
        <v>1.2726609994265642E-2</v>
      </c>
    </row>
    <row r="3525" spans="3:10" x14ac:dyDescent="0.25">
      <c r="C3525" s="82">
        <v>3.4530854295598714E-3</v>
      </c>
      <c r="D3525" s="89">
        <v>5.770531082869945E-3</v>
      </c>
      <c r="E3525" s="89">
        <v>8.2010221628828189E-3</v>
      </c>
      <c r="F3525" s="89">
        <v>1.0516528466108205E-2</v>
      </c>
      <c r="G3525" s="90">
        <v>1.2656905616702085E-2</v>
      </c>
      <c r="H3525" s="90">
        <v>1.4583671397089541E-2</v>
      </c>
      <c r="I3525" s="90">
        <v>1.6396776850195284E-2</v>
      </c>
      <c r="J3525" s="90">
        <v>1.8104541922334679E-2</v>
      </c>
    </row>
    <row r="3526" spans="3:10" x14ac:dyDescent="0.25">
      <c r="C3526" s="82">
        <v>4.8158518745047375E-2</v>
      </c>
      <c r="D3526" s="89">
        <v>5.5933573029972955E-2</v>
      </c>
      <c r="E3526" s="89">
        <v>6.011912989562905E-2</v>
      </c>
      <c r="F3526" s="89">
        <v>6.2007063826063046E-2</v>
      </c>
      <c r="G3526" s="90">
        <v>6.2710552420869287E-2</v>
      </c>
      <c r="H3526" s="90">
        <v>6.260228134055959E-2</v>
      </c>
      <c r="I3526" s="90">
        <v>6.2277270036191733E-2</v>
      </c>
      <c r="J3526" s="90">
        <v>6.1734067111775329E-2</v>
      </c>
    </row>
    <row r="3527" spans="3:10" x14ac:dyDescent="0.25">
      <c r="C3527" s="82">
        <v>1.2489056253211766E-2</v>
      </c>
      <c r="D3527" s="89">
        <v>1.5833755206965321E-2</v>
      </c>
      <c r="E3527" s="89">
        <v>1.8654064335997027E-2</v>
      </c>
      <c r="F3527" s="89">
        <v>2.0959768113274182E-2</v>
      </c>
      <c r="G3527" s="90">
        <v>2.2846609627758908E-2</v>
      </c>
      <c r="H3527" s="90">
        <v>2.4295692933364747E-2</v>
      </c>
      <c r="I3527" s="90">
        <v>2.5475450454998053E-2</v>
      </c>
      <c r="J3527" s="90">
        <v>2.6393757955332491E-2</v>
      </c>
    </row>
    <row r="3528" spans="3:10" x14ac:dyDescent="0.25">
      <c r="C3528" s="82">
        <v>8.4640069865232238E-3</v>
      </c>
      <c r="D3528" s="89">
        <v>1.1850843415230315E-2</v>
      </c>
      <c r="E3528" s="89">
        <v>1.4752022335724639E-2</v>
      </c>
      <c r="F3528" s="89">
        <v>1.7075072879136722E-2</v>
      </c>
      <c r="G3528" s="90">
        <v>1.8907037577717074E-2</v>
      </c>
      <c r="H3528" s="90">
        <v>2.0264648512871627E-2</v>
      </c>
      <c r="I3528" s="90">
        <v>2.1305851318421633E-2</v>
      </c>
      <c r="J3528" s="90">
        <v>2.2035354582244149E-2</v>
      </c>
    </row>
    <row r="3529" spans="3:10" x14ac:dyDescent="0.25">
      <c r="C3529" s="82">
        <v>4.5415792024285449E-3</v>
      </c>
      <c r="D3529" s="89">
        <v>8.2819232399394677E-3</v>
      </c>
      <c r="E3529" s="89">
        <v>1.2199613380202206E-2</v>
      </c>
      <c r="F3529" s="89">
        <v>1.5670935826335972E-2</v>
      </c>
      <c r="G3529" s="90">
        <v>1.8472272415340517E-2</v>
      </c>
      <c r="H3529" s="90">
        <v>2.0533079839437432E-2</v>
      </c>
      <c r="I3529" s="90">
        <v>2.2035124473583682E-2</v>
      </c>
      <c r="J3529" s="90">
        <v>2.3041465322375557E-2</v>
      </c>
    </row>
    <row r="3530" spans="3:10" x14ac:dyDescent="0.25">
      <c r="C3530" s="82">
        <v>1.1610657569144679E-3</v>
      </c>
      <c r="D3530" s="89">
        <v>2.3322231102073038E-3</v>
      </c>
      <c r="E3530" s="89">
        <v>3.8135972288971952E-3</v>
      </c>
      <c r="F3530" s="89">
        <v>5.4142325995488851E-3</v>
      </c>
      <c r="G3530" s="90">
        <v>6.9802060309076637E-3</v>
      </c>
      <c r="H3530" s="90">
        <v>8.3835857712198127E-3</v>
      </c>
      <c r="I3530" s="90">
        <v>9.6142288694271976E-3</v>
      </c>
      <c r="J3530" s="90">
        <v>1.0651752888134358E-2</v>
      </c>
    </row>
    <row r="3531" spans="3:10" x14ac:dyDescent="0.25">
      <c r="C3531" s="82">
        <v>2.2212313545479363E-3</v>
      </c>
      <c r="D3531" s="89">
        <v>3.8835808714166573E-3</v>
      </c>
      <c r="E3531" s="89">
        <v>5.6850980309238654E-3</v>
      </c>
      <c r="F3531" s="89">
        <v>7.4122352860806059E-3</v>
      </c>
      <c r="G3531" s="90">
        <v>8.9725964511567866E-3</v>
      </c>
      <c r="H3531" s="90">
        <v>1.0308226990970155E-2</v>
      </c>
      <c r="I3531" s="90">
        <v>1.1480080829663564E-2</v>
      </c>
      <c r="J3531" s="90">
        <v>1.2502255715439888E-2</v>
      </c>
    </row>
    <row r="3532" spans="3:10" x14ac:dyDescent="0.25">
      <c r="C3532" s="82">
        <v>1.3489692157615803E-2</v>
      </c>
      <c r="D3532" s="89">
        <v>1.6588360558406234E-2</v>
      </c>
      <c r="E3532" s="89">
        <v>1.8703317878430128E-2</v>
      </c>
      <c r="F3532" s="89">
        <v>2.0029761534605405E-2</v>
      </c>
      <c r="G3532" s="90">
        <v>2.082279823848979E-2</v>
      </c>
      <c r="H3532" s="90">
        <v>2.1169028928587959E-2</v>
      </c>
      <c r="I3532" s="90">
        <v>2.1270514202947389E-2</v>
      </c>
      <c r="J3532" s="90">
        <v>2.1153500441879268E-2</v>
      </c>
    </row>
    <row r="3533" spans="3:10" x14ac:dyDescent="0.25">
      <c r="C3533" s="82">
        <v>5.8750938010405521E-3</v>
      </c>
      <c r="D3533" s="89">
        <v>9.1679193719118382E-3</v>
      </c>
      <c r="E3533" s="89">
        <v>1.2260431457058629E-2</v>
      </c>
      <c r="F3533" s="89">
        <v>1.4904336319827247E-2</v>
      </c>
      <c r="G3533" s="90">
        <v>1.7117978907380205E-2</v>
      </c>
      <c r="H3533" s="90">
        <v>1.8929205357920569E-2</v>
      </c>
      <c r="I3533" s="90">
        <v>2.0523525893678628E-2</v>
      </c>
      <c r="J3533" s="90">
        <v>2.1948224295895737E-2</v>
      </c>
    </row>
    <row r="3534" spans="3:10" x14ac:dyDescent="0.25">
      <c r="C3534" s="82">
        <v>9.0765318445430281E-3</v>
      </c>
      <c r="D3534" s="89">
        <v>1.3869912229147798E-2</v>
      </c>
      <c r="E3534" s="89">
        <v>1.8065086070471401E-2</v>
      </c>
      <c r="F3534" s="89">
        <v>2.1322567303940512E-2</v>
      </c>
      <c r="G3534" s="90">
        <v>2.37096005446716E-2</v>
      </c>
      <c r="H3534" s="90">
        <v>2.5286574295956422E-2</v>
      </c>
      <c r="I3534" s="90">
        <v>2.6308021591605227E-2</v>
      </c>
      <c r="J3534" s="90">
        <v>2.6834845566348974E-2</v>
      </c>
    </row>
    <row r="3535" spans="3:10" x14ac:dyDescent="0.25">
      <c r="C3535" s="82">
        <v>2.2806425423399349E-2</v>
      </c>
      <c r="D3535" s="89">
        <v>2.9761444218802124E-2</v>
      </c>
      <c r="E3535" s="89">
        <v>3.4895502907914391E-2</v>
      </c>
      <c r="F3535" s="89">
        <v>3.8488119399538528E-2</v>
      </c>
      <c r="G3535" s="90">
        <v>4.1078497204149383E-2</v>
      </c>
      <c r="H3535" s="90">
        <v>4.2881387881077211E-2</v>
      </c>
      <c r="I3535" s="90">
        <v>4.4292373011784507E-2</v>
      </c>
      <c r="J3535" s="90">
        <v>4.5300054917751922E-2</v>
      </c>
    </row>
    <row r="3536" spans="3:10" x14ac:dyDescent="0.25">
      <c r="C3536" s="82">
        <v>1.237453253807063E-2</v>
      </c>
      <c r="D3536" s="89">
        <v>1.7189600915639057E-2</v>
      </c>
      <c r="E3536" s="89">
        <v>2.124875596454057E-2</v>
      </c>
      <c r="F3536" s="89">
        <v>2.4346874918265732E-2</v>
      </c>
      <c r="G3536" s="90">
        <v>2.6561924557063896E-2</v>
      </c>
      <c r="H3536" s="90">
        <v>2.7920261669407732E-2</v>
      </c>
      <c r="I3536" s="90">
        <v>2.8685258382635265E-2</v>
      </c>
      <c r="J3536" s="90">
        <v>2.8931104700308598E-2</v>
      </c>
    </row>
    <row r="3537" spans="3:10" x14ac:dyDescent="0.25">
      <c r="C3537" s="82">
        <v>1.775474447077572E-2</v>
      </c>
      <c r="D3537" s="89">
        <v>2.5695771865566697E-2</v>
      </c>
      <c r="E3537" s="89">
        <v>3.2253407084453942E-2</v>
      </c>
      <c r="F3537" s="89">
        <v>3.7161011971408781E-2</v>
      </c>
      <c r="G3537" s="90">
        <v>4.0747864145113319E-2</v>
      </c>
      <c r="H3537" s="90">
        <v>4.3216918029734062E-2</v>
      </c>
      <c r="I3537" s="90">
        <v>4.5014362557288204E-2</v>
      </c>
      <c r="J3537" s="90">
        <v>4.6180577147682818E-2</v>
      </c>
    </row>
    <row r="3538" spans="3:10" x14ac:dyDescent="0.25">
      <c r="C3538" s="82">
        <v>1.1890266059937871E-2</v>
      </c>
      <c r="D3538" s="89">
        <v>1.5437438623633122E-2</v>
      </c>
      <c r="E3538" s="89">
        <v>1.8075613072191327E-2</v>
      </c>
      <c r="F3538" s="89">
        <v>1.9837542425373361E-2</v>
      </c>
      <c r="G3538" s="90">
        <v>2.0913041413132067E-2</v>
      </c>
      <c r="H3538" s="90">
        <v>2.1381585303920571E-2</v>
      </c>
      <c r="I3538" s="90">
        <v>2.1463808645776697E-2</v>
      </c>
      <c r="J3538" s="90">
        <v>2.1210614917236869E-2</v>
      </c>
    </row>
    <row r="3539" spans="3:10" x14ac:dyDescent="0.25">
      <c r="C3539" s="82">
        <v>7.0733691091838941E-3</v>
      </c>
      <c r="D3539" s="89">
        <v>1.111803620912462E-2</v>
      </c>
      <c r="E3539" s="89">
        <v>1.509581896647433E-2</v>
      </c>
      <c r="F3539" s="89">
        <v>1.8635215763810217E-2</v>
      </c>
      <c r="G3539" s="90">
        <v>2.1640233075496066E-2</v>
      </c>
      <c r="H3539" s="90">
        <v>2.4034862244363114E-2</v>
      </c>
      <c r="I3539" s="90">
        <v>2.5973881420822256E-2</v>
      </c>
      <c r="J3539" s="90">
        <v>2.7466585341029248E-2</v>
      </c>
    </row>
    <row r="3540" spans="3:10" x14ac:dyDescent="0.25">
      <c r="C3540" s="82">
        <v>1.1536130686647286E-2</v>
      </c>
      <c r="D3540" s="89">
        <v>1.8326834681712114E-2</v>
      </c>
      <c r="E3540" s="89">
        <v>2.4511071308300776E-2</v>
      </c>
      <c r="F3540" s="89">
        <v>2.9340887554295033E-2</v>
      </c>
      <c r="G3540" s="90">
        <v>3.2732659024932664E-2</v>
      </c>
      <c r="H3540" s="90">
        <v>3.47267851615626E-2</v>
      </c>
      <c r="I3540" s="90">
        <v>3.5711394395960619E-2</v>
      </c>
      <c r="J3540" s="90">
        <v>3.5833865323107339E-2</v>
      </c>
    </row>
    <row r="3541" spans="3:10" x14ac:dyDescent="0.25">
      <c r="C3541" s="82">
        <v>1.6412023174706712E-2</v>
      </c>
      <c r="D3541" s="89">
        <v>2.0984889875240897E-2</v>
      </c>
      <c r="E3541" s="89">
        <v>2.4072634385572056E-2</v>
      </c>
      <c r="F3541" s="89">
        <v>2.5880752237774793E-2</v>
      </c>
      <c r="G3541" s="90">
        <v>2.6788167738978047E-2</v>
      </c>
      <c r="H3541" s="90">
        <v>2.6965900007140695E-2</v>
      </c>
      <c r="I3541" s="90">
        <v>2.6714882573511217E-2</v>
      </c>
      <c r="J3541" s="90">
        <v>2.6093986511441975E-2</v>
      </c>
    </row>
    <row r="3542" spans="3:10" x14ac:dyDescent="0.25">
      <c r="C3542" s="82">
        <v>7.6844622025398085E-4</v>
      </c>
      <c r="D3542" s="89">
        <v>1.6051488873530719E-3</v>
      </c>
      <c r="E3542" s="89">
        <v>2.7182169112177053E-3</v>
      </c>
      <c r="F3542" s="89">
        <v>3.9751263263946273E-3</v>
      </c>
      <c r="G3542" s="90">
        <v>5.246693005523064E-3</v>
      </c>
      <c r="H3542" s="90">
        <v>6.4111891425844159E-3</v>
      </c>
      <c r="I3542" s="90">
        <v>7.4368802475385885E-3</v>
      </c>
      <c r="J3542" s="90">
        <v>8.2930090132574234E-3</v>
      </c>
    </row>
    <row r="3543" spans="3:10" x14ac:dyDescent="0.25">
      <c r="C3543" s="82">
        <v>5.1837132482320872E-3</v>
      </c>
      <c r="D3543" s="89">
        <v>8.0157394893850646E-3</v>
      </c>
      <c r="E3543" s="89">
        <v>1.0883193952689009E-2</v>
      </c>
      <c r="F3543" s="89">
        <v>1.3534720988853057E-2</v>
      </c>
      <c r="G3543" s="90">
        <v>1.5860108510964095E-2</v>
      </c>
      <c r="H3543" s="90">
        <v>1.7746555508462328E-2</v>
      </c>
      <c r="I3543" s="90">
        <v>1.9264196982030201E-2</v>
      </c>
      <c r="J3543" s="90">
        <v>2.0401638770753808E-2</v>
      </c>
    </row>
    <row r="3544" spans="3:10" x14ac:dyDescent="0.25">
      <c r="C3544" s="82">
        <v>5.3516654522103795E-2</v>
      </c>
      <c r="D3544" s="89">
        <v>5.512369854289826E-2</v>
      </c>
      <c r="E3544" s="89">
        <v>5.4762052590161939E-2</v>
      </c>
      <c r="F3544" s="89">
        <v>5.3527950102411161E-2</v>
      </c>
      <c r="G3544" s="90">
        <v>5.2017475766766408E-2</v>
      </c>
      <c r="H3544" s="90">
        <v>5.0205688136845304E-2</v>
      </c>
      <c r="I3544" s="90">
        <v>4.8349286889644072E-2</v>
      </c>
      <c r="J3544" s="90">
        <v>4.6322419957302463E-2</v>
      </c>
    </row>
    <row r="3545" spans="3:10" x14ac:dyDescent="0.25">
      <c r="C3545" s="82">
        <v>1.4226937894887232E-2</v>
      </c>
      <c r="D3545" s="89">
        <v>1.6262255284390518E-2</v>
      </c>
      <c r="E3545" s="89">
        <v>1.7706026267811346E-2</v>
      </c>
      <c r="F3545" s="89">
        <v>1.8787412952751509E-2</v>
      </c>
      <c r="G3545" s="90">
        <v>1.9679520993363359E-2</v>
      </c>
      <c r="H3545" s="90">
        <v>2.0375248505685971E-2</v>
      </c>
      <c r="I3545" s="90">
        <v>2.0989090767313985E-2</v>
      </c>
      <c r="J3545" s="90">
        <v>2.1485348681953134E-2</v>
      </c>
    </row>
    <row r="3546" spans="3:10" x14ac:dyDescent="0.25">
      <c r="C3546" s="82">
        <v>3.0840621223044203E-3</v>
      </c>
      <c r="D3546" s="89">
        <v>6.2890346686445657E-3</v>
      </c>
      <c r="E3546" s="89">
        <v>1.0026053070922797E-2</v>
      </c>
      <c r="F3546" s="89">
        <v>1.3629897915091727E-2</v>
      </c>
      <c r="G3546" s="90">
        <v>1.6751785876830287E-2</v>
      </c>
      <c r="H3546" s="90">
        <v>1.9228916973518691E-2</v>
      </c>
      <c r="I3546" s="90">
        <v>2.1181608055969813E-2</v>
      </c>
      <c r="J3546" s="90">
        <v>2.2653003755672974E-2</v>
      </c>
    </row>
    <row r="3547" spans="3:10" x14ac:dyDescent="0.25">
      <c r="C3547" s="82">
        <v>4.8345274475828769E-3</v>
      </c>
      <c r="D3547" s="89">
        <v>7.556940065983361E-3</v>
      </c>
      <c r="E3547" s="89">
        <v>1.0167079570914882E-2</v>
      </c>
      <c r="F3547" s="89">
        <v>1.2443772481936474E-2</v>
      </c>
      <c r="G3547" s="90">
        <v>1.4366980358772929E-2</v>
      </c>
      <c r="H3547" s="90">
        <v>1.5925908603389577E-2</v>
      </c>
      <c r="I3547" s="90">
        <v>1.7254639194575309E-2</v>
      </c>
      <c r="J3547" s="90">
        <v>1.8386032391326104E-2</v>
      </c>
    </row>
    <row r="3548" spans="3:10" x14ac:dyDescent="0.25">
      <c r="C3548" s="82">
        <v>3.6006509480332259E-2</v>
      </c>
      <c r="D3548" s="89">
        <v>4.320403929537843E-2</v>
      </c>
      <c r="E3548" s="89">
        <v>4.7207069221838059E-2</v>
      </c>
      <c r="F3548" s="89">
        <v>4.898097290681945E-2</v>
      </c>
      <c r="G3548" s="90">
        <v>4.9509378074073879E-2</v>
      </c>
      <c r="H3548" s="90">
        <v>4.9187072354292913E-2</v>
      </c>
      <c r="I3548" s="90">
        <v>4.8541462421239141E-2</v>
      </c>
      <c r="J3548" s="90">
        <v>4.7598724282714153E-2</v>
      </c>
    </row>
    <row r="3549" spans="3:10" x14ac:dyDescent="0.25">
      <c r="C3549" s="82">
        <v>1.1154190989084038E-2</v>
      </c>
      <c r="D3549" s="89">
        <v>1.4762189236580835E-2</v>
      </c>
      <c r="E3549" s="89">
        <v>1.7490209867275626E-2</v>
      </c>
      <c r="F3549" s="89">
        <v>1.9375145410850263E-2</v>
      </c>
      <c r="G3549" s="90">
        <v>2.0625777470509019E-2</v>
      </c>
      <c r="H3549" s="90">
        <v>2.1331714382839775E-2</v>
      </c>
      <c r="I3549" s="90">
        <v>2.1703653533015194E-2</v>
      </c>
      <c r="J3549" s="90">
        <v>2.1768291353639533E-2</v>
      </c>
    </row>
    <row r="3550" spans="3:10" x14ac:dyDescent="0.25">
      <c r="C3550" s="82">
        <v>4.050207676559011E-2</v>
      </c>
      <c r="D3550" s="89">
        <v>4.1054392627255229E-2</v>
      </c>
      <c r="E3550" s="89">
        <v>4.0407876325407051E-2</v>
      </c>
      <c r="F3550" s="89">
        <v>3.9537144756098104E-2</v>
      </c>
      <c r="G3550" s="90">
        <v>3.8900863721954865E-2</v>
      </c>
      <c r="H3550" s="90">
        <v>3.8425021725140521E-2</v>
      </c>
      <c r="I3550" s="90">
        <v>3.8215045913614937E-2</v>
      </c>
      <c r="J3550" s="90">
        <v>3.806836919416768E-2</v>
      </c>
    </row>
    <row r="3551" spans="3:10" x14ac:dyDescent="0.25">
      <c r="C3551" s="82">
        <v>1.1884001389095863E-2</v>
      </c>
      <c r="D3551" s="89">
        <v>1.4745797015504204E-2</v>
      </c>
      <c r="E3551" s="89">
        <v>1.7073890540605749E-2</v>
      </c>
      <c r="F3551" s="89">
        <v>1.9034415714357288E-2</v>
      </c>
      <c r="G3551" s="90">
        <v>2.0831557423217417E-2</v>
      </c>
      <c r="H3551" s="90">
        <v>2.2517094471723662E-2</v>
      </c>
      <c r="I3551" s="90">
        <v>2.4276707055584969E-2</v>
      </c>
      <c r="J3551" s="90">
        <v>2.6121870706272331E-2</v>
      </c>
    </row>
    <row r="3552" spans="3:10" x14ac:dyDescent="0.25">
      <c r="C3552" s="82">
        <v>5.1741555969953799E-3</v>
      </c>
      <c r="D3552" s="89">
        <v>7.8117561926126546E-3</v>
      </c>
      <c r="E3552" s="89">
        <v>1.0557583398743658E-2</v>
      </c>
      <c r="F3552" s="89">
        <v>1.3261371099103861E-2</v>
      </c>
      <c r="G3552" s="90">
        <v>1.5886692241122324E-2</v>
      </c>
      <c r="H3552" s="90">
        <v>1.8372014763553608E-2</v>
      </c>
      <c r="I3552" s="90">
        <v>2.0819997126258157E-2</v>
      </c>
      <c r="J3552" s="90">
        <v>2.3226987855682592E-2</v>
      </c>
    </row>
    <row r="3553" spans="3:10" x14ac:dyDescent="0.25">
      <c r="C3553" s="82">
        <v>3.6352916664794795E-2</v>
      </c>
      <c r="D3553" s="89">
        <v>4.1206974692120445E-2</v>
      </c>
      <c r="E3553" s="89">
        <v>4.3591803101069679E-2</v>
      </c>
      <c r="F3553" s="89">
        <v>4.4496164502874351E-2</v>
      </c>
      <c r="G3553" s="90">
        <v>4.47169534753541E-2</v>
      </c>
      <c r="H3553" s="90">
        <v>4.4493471317774369E-2</v>
      </c>
      <c r="I3553" s="90">
        <v>4.4214586925879977E-2</v>
      </c>
      <c r="J3553" s="90">
        <v>4.3845509209217398E-2</v>
      </c>
    </row>
    <row r="3554" spans="3:10" x14ac:dyDescent="0.25">
      <c r="C3554" s="82">
        <v>3.7657338013259239E-3</v>
      </c>
      <c r="D3554" s="89">
        <v>6.0927708251904784E-3</v>
      </c>
      <c r="E3554" s="89">
        <v>8.5056058048799208E-3</v>
      </c>
      <c r="F3554" s="89">
        <v>1.0751397108295594E-2</v>
      </c>
      <c r="G3554" s="90">
        <v>1.2712753991184043E-2</v>
      </c>
      <c r="H3554" s="90">
        <v>1.4292492698125414E-2</v>
      </c>
      <c r="I3554" s="90">
        <v>1.5552611863171832E-2</v>
      </c>
      <c r="J3554" s="90">
        <v>1.6493621947323872E-2</v>
      </c>
    </row>
    <row r="3555" spans="3:10" x14ac:dyDescent="0.25">
      <c r="C3555" s="82">
        <v>4.6523658716182616E-2</v>
      </c>
      <c r="D3555" s="89">
        <v>4.0710387237187923E-2</v>
      </c>
      <c r="E3555" s="89">
        <v>3.6654770707374586E-2</v>
      </c>
      <c r="F3555" s="89">
        <v>3.4036058043587704E-2</v>
      </c>
      <c r="G3555" s="90">
        <v>3.2563765187633105E-2</v>
      </c>
      <c r="H3555" s="90">
        <v>3.1846532109761676E-2</v>
      </c>
      <c r="I3555" s="90">
        <v>3.1844906237407516E-2</v>
      </c>
      <c r="J3555" s="90">
        <v>3.2363819161238254E-2</v>
      </c>
    </row>
    <row r="3556" spans="3:10" x14ac:dyDescent="0.25">
      <c r="C3556" s="82">
        <v>2.2413337160587018E-2</v>
      </c>
      <c r="D3556" s="89">
        <v>2.6217451040355364E-2</v>
      </c>
      <c r="E3556" s="89">
        <v>2.8061791758958801E-2</v>
      </c>
      <c r="F3556" s="89">
        <v>2.8660150422476442E-2</v>
      </c>
      <c r="G3556" s="90">
        <v>2.8663278615615087E-2</v>
      </c>
      <c r="H3556" s="90">
        <v>2.8335853635476898E-2</v>
      </c>
      <c r="I3556" s="90">
        <v>2.800005409368337E-2</v>
      </c>
      <c r="J3556" s="90">
        <v>2.7681739509528482E-2</v>
      </c>
    </row>
    <row r="3557" spans="3:10" x14ac:dyDescent="0.25">
      <c r="C3557" s="82">
        <v>4.3970580086115244E-3</v>
      </c>
      <c r="D3557" s="89">
        <v>7.2276216833841557E-3</v>
      </c>
      <c r="E3557" s="89">
        <v>1.0095989590454995E-2</v>
      </c>
      <c r="F3557" s="89">
        <v>1.2689115914855196E-2</v>
      </c>
      <c r="G3557" s="90">
        <v>1.4903300485655333E-2</v>
      </c>
      <c r="H3557" s="90">
        <v>1.6668180435459312E-2</v>
      </c>
      <c r="I3557" s="90">
        <v>1.8082656122488949E-2</v>
      </c>
      <c r="J3557" s="90">
        <v>1.9148303287317335E-2</v>
      </c>
    </row>
    <row r="3558" spans="3:10" x14ac:dyDescent="0.25">
      <c r="C3558" s="82">
        <v>8.5633747354678519E-3</v>
      </c>
      <c r="D3558" s="89">
        <v>1.1418011026478225E-2</v>
      </c>
      <c r="E3558" s="89">
        <v>1.3739866834335011E-2</v>
      </c>
      <c r="F3558" s="89">
        <v>1.5531839804616856E-2</v>
      </c>
      <c r="G3558" s="90">
        <v>1.6913387623297017E-2</v>
      </c>
      <c r="H3558" s="90">
        <v>1.7916919885104434E-2</v>
      </c>
      <c r="I3558" s="90">
        <v>1.8695906099397037E-2</v>
      </c>
      <c r="J3558" s="90">
        <v>1.9271112985626334E-2</v>
      </c>
    </row>
    <row r="3559" spans="3:10" x14ac:dyDescent="0.25">
      <c r="C3559" s="82">
        <v>1.6833625206353182E-2</v>
      </c>
      <c r="D3559" s="89">
        <v>2.3637930522209073E-2</v>
      </c>
      <c r="E3559" s="89">
        <v>2.8913981737167575E-2</v>
      </c>
      <c r="F3559" s="89">
        <v>3.2524097995499074E-2</v>
      </c>
      <c r="G3559" s="90">
        <v>3.4829630475631042E-2</v>
      </c>
      <c r="H3559" s="90">
        <v>3.6066849625067912E-2</v>
      </c>
      <c r="I3559" s="90">
        <v>3.6678525192552512E-2</v>
      </c>
      <c r="J3559" s="90">
        <v>3.677546520153304E-2</v>
      </c>
    </row>
    <row r="3560" spans="3:10" x14ac:dyDescent="0.25">
      <c r="C3560" s="82">
        <v>8.8139003528891636E-3</v>
      </c>
      <c r="D3560" s="89">
        <v>1.325023543497547E-2</v>
      </c>
      <c r="E3560" s="89">
        <v>1.7105174374719763E-2</v>
      </c>
      <c r="F3560" s="89">
        <v>1.9996190090152376E-2</v>
      </c>
      <c r="G3560" s="90">
        <v>2.1932985240349378E-2</v>
      </c>
      <c r="H3560" s="90">
        <v>2.2972641680023321E-2</v>
      </c>
      <c r="I3560" s="90">
        <v>2.3392781121943457E-2</v>
      </c>
      <c r="J3560" s="90">
        <v>2.3307746406216509E-2</v>
      </c>
    </row>
    <row r="3561" spans="3:10" x14ac:dyDescent="0.25">
      <c r="C3561" s="82">
        <v>6.1298153094965294E-3</v>
      </c>
      <c r="D3561" s="89">
        <v>8.1969112849179654E-3</v>
      </c>
      <c r="E3561" s="89">
        <v>9.9067941432192559E-3</v>
      </c>
      <c r="F3561" s="89">
        <v>1.126121560422795E-2</v>
      </c>
      <c r="G3561" s="90">
        <v>1.2358502990856449E-2</v>
      </c>
      <c r="H3561" s="90">
        <v>1.3243999904602287E-2</v>
      </c>
      <c r="I3561" s="90">
        <v>1.405655121337235E-2</v>
      </c>
      <c r="J3561" s="90">
        <v>1.4837146662393913E-2</v>
      </c>
    </row>
    <row r="3562" spans="3:10" x14ac:dyDescent="0.25">
      <c r="C3562" s="82">
        <v>2.3263420056976222E-2</v>
      </c>
      <c r="D3562" s="89">
        <v>2.9918342992811309E-2</v>
      </c>
      <c r="E3562" s="89">
        <v>3.4347849222850911E-2</v>
      </c>
      <c r="F3562" s="89">
        <v>3.6958738056267086E-2</v>
      </c>
      <c r="G3562" s="90">
        <v>3.8392165209352666E-2</v>
      </c>
      <c r="H3562" s="90">
        <v>3.8935804822742871E-2</v>
      </c>
      <c r="I3562" s="90">
        <v>3.9012846158457244E-2</v>
      </c>
      <c r="J3562" s="90">
        <v>3.8661974234109886E-2</v>
      </c>
    </row>
    <row r="3563" spans="3:10" x14ac:dyDescent="0.25">
      <c r="C3563" s="82">
        <v>1.7093545131200715E-2</v>
      </c>
      <c r="D3563" s="89">
        <v>2.2486648600538235E-2</v>
      </c>
      <c r="E3563" s="89">
        <v>2.6284018454291996E-2</v>
      </c>
      <c r="F3563" s="89">
        <v>2.8667134342461442E-2</v>
      </c>
      <c r="G3563" s="90">
        <v>3.0104903913854515E-2</v>
      </c>
      <c r="H3563" s="90">
        <v>3.0857640514226337E-2</v>
      </c>
      <c r="I3563" s="90">
        <v>3.1315171174053108E-2</v>
      </c>
      <c r="J3563" s="90">
        <v>3.1559766962010571E-2</v>
      </c>
    </row>
    <row r="3564" spans="3:10" x14ac:dyDescent="0.25">
      <c r="C3564" s="82">
        <v>4.7197546965032582E-2</v>
      </c>
      <c r="D3564" s="89">
        <v>6.0607394531861002E-2</v>
      </c>
      <c r="E3564" s="89">
        <v>6.9134755190390862E-2</v>
      </c>
      <c r="F3564" s="89">
        <v>7.4078292374244098E-2</v>
      </c>
      <c r="G3564" s="90">
        <v>7.7091435816600523E-2</v>
      </c>
      <c r="H3564" s="90">
        <v>7.887629567683653E-2</v>
      </c>
      <c r="I3564" s="90">
        <v>8.0213168731441228E-2</v>
      </c>
      <c r="J3564" s="90">
        <v>8.0977219680480703E-2</v>
      </c>
    </row>
    <row r="3565" spans="3:10" x14ac:dyDescent="0.25">
      <c r="C3565" s="82">
        <v>5.1662258408594376E-3</v>
      </c>
      <c r="D3565" s="89">
        <v>8.0133590412800586E-3</v>
      </c>
      <c r="E3565" s="89">
        <v>1.0702895478166255E-2</v>
      </c>
      <c r="F3565" s="89">
        <v>1.2959341169829603E-2</v>
      </c>
      <c r="G3565" s="90">
        <v>1.4715454083508987E-2</v>
      </c>
      <c r="H3565" s="90">
        <v>1.5929356293681553E-2</v>
      </c>
      <c r="I3565" s="90">
        <v>1.6726719850800938E-2</v>
      </c>
      <c r="J3565" s="90">
        <v>1.7148573267437191E-2</v>
      </c>
    </row>
    <row r="3566" spans="3:10" x14ac:dyDescent="0.25">
      <c r="C3566" s="82">
        <v>7.9819731624332473E-3</v>
      </c>
      <c r="D3566" s="89">
        <v>1.1532729034705196E-2</v>
      </c>
      <c r="E3566" s="89">
        <v>1.4461676374415203E-2</v>
      </c>
      <c r="F3566" s="89">
        <v>1.6619940939763746E-2</v>
      </c>
      <c r="G3566" s="90">
        <v>1.8143288397554302E-2</v>
      </c>
      <c r="H3566" s="90">
        <v>1.9142109740604277E-2</v>
      </c>
      <c r="I3566" s="90">
        <v>1.9861401650533971E-2</v>
      </c>
      <c r="J3566" s="90">
        <v>2.0383310956089359E-2</v>
      </c>
    </row>
    <row r="3567" spans="3:10" x14ac:dyDescent="0.25">
      <c r="C3567" s="82">
        <v>8.8319144072815711E-3</v>
      </c>
      <c r="D3567" s="89">
        <v>1.0907442324732003E-2</v>
      </c>
      <c r="E3567" s="89">
        <v>1.2497619124867854E-2</v>
      </c>
      <c r="F3567" s="89">
        <v>1.3664941813335687E-2</v>
      </c>
      <c r="G3567" s="90">
        <v>1.4515272307926104E-2</v>
      </c>
      <c r="H3567" s="90">
        <v>1.5062367534363245E-2</v>
      </c>
      <c r="I3567" s="90">
        <v>1.5422799008963348E-2</v>
      </c>
      <c r="J3567" s="90">
        <v>1.5601995166898291E-2</v>
      </c>
    </row>
    <row r="3568" spans="3:10" x14ac:dyDescent="0.25">
      <c r="C3568" s="82">
        <v>1.29014056917245E-3</v>
      </c>
      <c r="D3568" s="89">
        <v>2.7377689136864176E-3</v>
      </c>
      <c r="E3568" s="89">
        <v>4.6287108586243204E-3</v>
      </c>
      <c r="F3568" s="89">
        <v>6.7315017457449068E-3</v>
      </c>
      <c r="G3568" s="90">
        <v>8.8760553739014279E-3</v>
      </c>
      <c r="H3568" s="90">
        <v>1.0934694493174186E-2</v>
      </c>
      <c r="I3568" s="90">
        <v>1.292561246126662E-2</v>
      </c>
      <c r="J3568" s="90">
        <v>1.4839483102825676E-2</v>
      </c>
    </row>
    <row r="3569" spans="3:10" x14ac:dyDescent="0.25">
      <c r="C3569" s="82">
        <v>4.203345584990404E-2</v>
      </c>
      <c r="D3569" s="89">
        <v>3.9899470492328795E-2</v>
      </c>
      <c r="E3569" s="89">
        <v>3.7715622516163644E-2</v>
      </c>
      <c r="F3569" s="89">
        <v>3.597560139534043E-2</v>
      </c>
      <c r="G3569" s="90">
        <v>3.4834384002892037E-2</v>
      </c>
      <c r="H3569" s="90">
        <v>3.4100287274759049E-2</v>
      </c>
      <c r="I3569" s="90">
        <v>3.3823091860245298E-2</v>
      </c>
      <c r="J3569" s="90">
        <v>3.3814599862616444E-2</v>
      </c>
    </row>
    <row r="3570" spans="3:10" x14ac:dyDescent="0.25">
      <c r="C3570" s="82">
        <v>4.3570321952550166E-2</v>
      </c>
      <c r="D3570" s="89">
        <v>4.7647098252603381E-2</v>
      </c>
      <c r="E3570" s="89">
        <v>4.9104923129785365E-2</v>
      </c>
      <c r="F3570" s="89">
        <v>4.9359476626774285E-2</v>
      </c>
      <c r="G3570" s="90">
        <v>4.9318048740034225E-2</v>
      </c>
      <c r="H3570" s="90">
        <v>4.914583801279087E-2</v>
      </c>
      <c r="I3570" s="90">
        <v>4.9146339536582075E-2</v>
      </c>
      <c r="J3570" s="90">
        <v>4.9168630956235172E-2</v>
      </c>
    </row>
    <row r="3571" spans="3:10" x14ac:dyDescent="0.25">
      <c r="C3571" s="82">
        <v>8.1458201199444379E-3</v>
      </c>
      <c r="D3571" s="89">
        <v>1.2656252284885943E-2</v>
      </c>
      <c r="E3571" s="89">
        <v>1.6968715553296619E-2</v>
      </c>
      <c r="F3571" s="89">
        <v>2.072988413644462E-2</v>
      </c>
      <c r="G3571" s="90">
        <v>2.3922017340702456E-2</v>
      </c>
      <c r="H3571" s="90">
        <v>2.653958748437946E-2</v>
      </c>
      <c r="I3571" s="90">
        <v>2.8808871101030295E-2</v>
      </c>
      <c r="J3571" s="90">
        <v>3.0772208093519219E-2</v>
      </c>
    </row>
    <row r="3572" spans="3:10" x14ac:dyDescent="0.25">
      <c r="C3572" s="82">
        <v>8.8343922296361156E-3</v>
      </c>
      <c r="D3572" s="89">
        <v>1.1944625257765259E-2</v>
      </c>
      <c r="E3572" s="89">
        <v>1.4428671063699895E-2</v>
      </c>
      <c r="F3572" s="89">
        <v>1.6284035594810661E-2</v>
      </c>
      <c r="G3572" s="90">
        <v>1.766826047466408E-2</v>
      </c>
      <c r="H3572" s="90">
        <v>1.8653588353419976E-2</v>
      </c>
      <c r="I3572" s="90">
        <v>1.9427790992750393E-2</v>
      </c>
      <c r="J3572" s="90">
        <v>2.0024456886720464E-2</v>
      </c>
    </row>
    <row r="3573" spans="3:10" x14ac:dyDescent="0.25">
      <c r="C3573" s="82">
        <v>1.7985814794510902E-3</v>
      </c>
      <c r="D3573" s="89">
        <v>3.4026322304297426E-3</v>
      </c>
      <c r="E3573" s="89">
        <v>5.2079125839000952E-3</v>
      </c>
      <c r="F3573" s="89">
        <v>6.9489556064680734E-3</v>
      </c>
      <c r="G3573" s="90">
        <v>8.4998181752308326E-3</v>
      </c>
      <c r="H3573" s="90">
        <v>9.7965252595538978E-3</v>
      </c>
      <c r="I3573" s="90">
        <v>1.0902851315075988E-2</v>
      </c>
      <c r="J3573" s="90">
        <v>1.1841685970912945E-2</v>
      </c>
    </row>
    <row r="3574" spans="3:10" x14ac:dyDescent="0.25">
      <c r="C3574" s="82">
        <v>1.6878069190685328E-2</v>
      </c>
      <c r="D3574" s="89">
        <v>1.9249423292013686E-2</v>
      </c>
      <c r="E3574" s="89">
        <v>2.0684232449609118E-2</v>
      </c>
      <c r="F3574" s="89">
        <v>2.1591038965510453E-2</v>
      </c>
      <c r="G3574" s="90">
        <v>2.2286103456134711E-2</v>
      </c>
      <c r="H3574" s="90">
        <v>2.283201493004243E-2</v>
      </c>
      <c r="I3574" s="90">
        <v>2.3386121383372493E-2</v>
      </c>
      <c r="J3574" s="90">
        <v>2.3903087722825539E-2</v>
      </c>
    </row>
    <row r="3575" spans="3:10" x14ac:dyDescent="0.25">
      <c r="C3575" s="82">
        <v>2.5789129807810236E-2</v>
      </c>
      <c r="D3575" s="89">
        <v>3.0533859912685202E-2</v>
      </c>
      <c r="E3575" s="89">
        <v>3.3188841970256705E-2</v>
      </c>
      <c r="F3575" s="89">
        <v>3.4513102909257784E-2</v>
      </c>
      <c r="G3575" s="90">
        <v>3.5203095021086678E-2</v>
      </c>
      <c r="H3575" s="90">
        <v>3.5515012688278107E-2</v>
      </c>
      <c r="I3575" s="90">
        <v>3.5802435827270121E-2</v>
      </c>
      <c r="J3575" s="90">
        <v>3.6067503826615992E-2</v>
      </c>
    </row>
    <row r="3576" spans="3:10" x14ac:dyDescent="0.25">
      <c r="C3576" s="82">
        <v>1.3024998511369899E-2</v>
      </c>
      <c r="D3576" s="89">
        <v>1.5093303403054287E-2</v>
      </c>
      <c r="E3576" s="89">
        <v>1.6280837206460733E-2</v>
      </c>
      <c r="F3576" s="89">
        <v>1.6891345086335382E-2</v>
      </c>
      <c r="G3576" s="90">
        <v>1.7199945767412433E-2</v>
      </c>
      <c r="H3576" s="90">
        <v>1.7300850274946246E-2</v>
      </c>
      <c r="I3576" s="90">
        <v>1.7365758994803596E-2</v>
      </c>
      <c r="J3576" s="90">
        <v>1.7413746541051073E-2</v>
      </c>
    </row>
    <row r="3577" spans="3:10" x14ac:dyDescent="0.25">
      <c r="C3577" s="82">
        <v>1.577292314495948E-2</v>
      </c>
      <c r="D3577" s="89">
        <v>2.0169521523694625E-2</v>
      </c>
      <c r="E3577" s="89">
        <v>2.3811293274864795E-2</v>
      </c>
      <c r="F3577" s="89">
        <v>2.6668555557349871E-2</v>
      </c>
      <c r="G3577" s="90">
        <v>2.8831630105409022E-2</v>
      </c>
      <c r="H3577" s="90">
        <v>3.0247684464104269E-2</v>
      </c>
      <c r="I3577" s="90">
        <v>3.1101436728830839E-2</v>
      </c>
      <c r="J3577" s="90">
        <v>3.1382870776894618E-2</v>
      </c>
    </row>
    <row r="3578" spans="3:10" x14ac:dyDescent="0.25">
      <c r="C3578" s="82">
        <v>1.4236425998637735E-2</v>
      </c>
      <c r="D3578" s="89">
        <v>1.5743370111605141E-2</v>
      </c>
      <c r="E3578" s="89">
        <v>1.6820231539429891E-2</v>
      </c>
      <c r="F3578" s="89">
        <v>1.7689271156488957E-2</v>
      </c>
      <c r="G3578" s="90">
        <v>1.8514857850607951E-2</v>
      </c>
      <c r="H3578" s="90">
        <v>1.930320677273099E-2</v>
      </c>
      <c r="I3578" s="90">
        <v>2.0185927366272016E-2</v>
      </c>
      <c r="J3578" s="90">
        <v>2.1157751122685076E-2</v>
      </c>
    </row>
    <row r="3579" spans="3:10" x14ac:dyDescent="0.25">
      <c r="C3579" s="82">
        <v>1.311845681920641E-2</v>
      </c>
      <c r="D3579" s="89">
        <v>1.6797537181639406E-2</v>
      </c>
      <c r="E3579" s="89">
        <v>1.968508931217974E-2</v>
      </c>
      <c r="F3579" s="89">
        <v>2.1896861356174434E-2</v>
      </c>
      <c r="G3579" s="90">
        <v>2.3651058780010947E-2</v>
      </c>
      <c r="H3579" s="90">
        <v>2.5004883470082676E-2</v>
      </c>
      <c r="I3579" s="90">
        <v>2.6160842836784545E-2</v>
      </c>
      <c r="J3579" s="90">
        <v>2.711902927254289E-2</v>
      </c>
    </row>
    <row r="3580" spans="3:10" x14ac:dyDescent="0.25">
      <c r="C3580" s="82">
        <v>1.575113862520186E-2</v>
      </c>
      <c r="D3580" s="89">
        <v>1.8347894226974026E-2</v>
      </c>
      <c r="E3580" s="89">
        <v>2.0150541519711754E-2</v>
      </c>
      <c r="F3580" s="89">
        <v>2.1378217158643728E-2</v>
      </c>
      <c r="G3580" s="90">
        <v>2.2241033961811322E-2</v>
      </c>
      <c r="H3580" s="90">
        <v>2.2766149453672429E-2</v>
      </c>
      <c r="I3580" s="90">
        <v>2.3118320413478406E-2</v>
      </c>
      <c r="J3580" s="90">
        <v>2.3284019913930129E-2</v>
      </c>
    </row>
    <row r="3581" spans="3:10" x14ac:dyDescent="0.25">
      <c r="C3581" s="82">
        <v>6.9944119704660173E-3</v>
      </c>
      <c r="D3581" s="89">
        <v>9.7172749068595125E-3</v>
      </c>
      <c r="E3581" s="89">
        <v>1.1988585934865285E-2</v>
      </c>
      <c r="F3581" s="89">
        <v>1.3782978205564986E-2</v>
      </c>
      <c r="G3581" s="90">
        <v>1.5239894479908256E-2</v>
      </c>
      <c r="H3581" s="90">
        <v>1.6443030063204165E-2</v>
      </c>
      <c r="I3581" s="90">
        <v>1.7583237036056364E-2</v>
      </c>
      <c r="J3581" s="90">
        <v>1.8717898679746187E-2</v>
      </c>
    </row>
    <row r="3582" spans="3:10" x14ac:dyDescent="0.25">
      <c r="C3582" s="82">
        <v>5.2262989155210365E-3</v>
      </c>
      <c r="D3582" s="89">
        <v>7.5259315345027012E-3</v>
      </c>
      <c r="E3582" s="89">
        <v>9.6099866124476022E-3</v>
      </c>
      <c r="F3582" s="89">
        <v>1.1401538300613199E-2</v>
      </c>
      <c r="G3582" s="90">
        <v>1.2958902046566549E-2</v>
      </c>
      <c r="H3582" s="90">
        <v>1.4307855158732393E-2</v>
      </c>
      <c r="I3582" s="90">
        <v>1.5579717304695907E-2</v>
      </c>
      <c r="J3582" s="90">
        <v>1.6798307060935842E-2</v>
      </c>
    </row>
    <row r="3583" spans="3:10" x14ac:dyDescent="0.25">
      <c r="C3583" s="82">
        <v>1.8304265571357947E-2</v>
      </c>
      <c r="D3583" s="89">
        <v>2.5743586321287242E-2</v>
      </c>
      <c r="E3583" s="89">
        <v>3.1514115438822168E-2</v>
      </c>
      <c r="F3583" s="89">
        <v>3.5511116165999473E-2</v>
      </c>
      <c r="G3583" s="90">
        <v>3.8152721153242884E-2</v>
      </c>
      <c r="H3583" s="90">
        <v>3.9681866793228653E-2</v>
      </c>
      <c r="I3583" s="90">
        <v>4.0539807397514782E-2</v>
      </c>
      <c r="J3583" s="90">
        <v>4.0791395164374661E-2</v>
      </c>
    </row>
    <row r="3584" spans="3:10" x14ac:dyDescent="0.25">
      <c r="C3584" s="82">
        <v>6.5975652040652547E-2</v>
      </c>
      <c r="D3584" s="89">
        <v>6.7535714613642744E-2</v>
      </c>
      <c r="E3584" s="89">
        <v>6.5983516865405559E-2</v>
      </c>
      <c r="F3584" s="89">
        <v>6.3515931070089834E-2</v>
      </c>
      <c r="G3584" s="90">
        <v>6.1277173968002974E-2</v>
      </c>
      <c r="H3584" s="90">
        <v>5.9362586331121951E-2</v>
      </c>
      <c r="I3584" s="90">
        <v>5.8032100853156368E-2</v>
      </c>
      <c r="J3584" s="90">
        <v>5.7007316452237659E-2</v>
      </c>
    </row>
    <row r="3585" spans="3:10" x14ac:dyDescent="0.25">
      <c r="C3585" s="82">
        <v>1.9218481432348316E-3</v>
      </c>
      <c r="D3585" s="89">
        <v>3.7175020333218714E-3</v>
      </c>
      <c r="E3585" s="89">
        <v>5.783129943392239E-3</v>
      </c>
      <c r="F3585" s="89">
        <v>7.7870158052205842E-3</v>
      </c>
      <c r="G3585" s="90">
        <v>9.5375843606020604E-3</v>
      </c>
      <c r="H3585" s="90">
        <v>1.0920862031964317E-2</v>
      </c>
      <c r="I3585" s="90">
        <v>1.1983465704234152E-2</v>
      </c>
      <c r="J3585" s="90">
        <v>1.2743366408685269E-2</v>
      </c>
    </row>
    <row r="3586" spans="3:10" x14ac:dyDescent="0.25">
      <c r="C3586" s="82">
        <v>1.0658888796267843E-2</v>
      </c>
      <c r="D3586" s="89">
        <v>1.4651525084844358E-2</v>
      </c>
      <c r="E3586" s="89">
        <v>1.7953693955599325E-2</v>
      </c>
      <c r="F3586" s="89">
        <v>2.0606955029768885E-2</v>
      </c>
      <c r="G3586" s="90">
        <v>2.2859566110289439E-2</v>
      </c>
      <c r="H3586" s="90">
        <v>2.4836689226744989E-2</v>
      </c>
      <c r="I3586" s="90">
        <v>2.6798125705607911E-2</v>
      </c>
      <c r="J3586" s="90">
        <v>2.8785402674532654E-2</v>
      </c>
    </row>
    <row r="3587" spans="3:10" x14ac:dyDescent="0.25">
      <c r="C3587" s="82">
        <v>1.1060722781854194E-2</v>
      </c>
      <c r="D3587" s="89">
        <v>1.6104661569453661E-2</v>
      </c>
      <c r="E3587" s="89">
        <v>2.035915926238149E-2</v>
      </c>
      <c r="F3587" s="89">
        <v>2.357118045260195E-2</v>
      </c>
      <c r="G3587" s="90">
        <v>2.5856616100615556E-2</v>
      </c>
      <c r="H3587" s="90">
        <v>2.7284174226674229E-2</v>
      </c>
      <c r="I3587" s="90">
        <v>2.8121782554438944E-2</v>
      </c>
      <c r="J3587" s="90">
        <v>2.8424185746887008E-2</v>
      </c>
    </row>
    <row r="3588" spans="3:10" x14ac:dyDescent="0.25">
      <c r="C3588" s="82">
        <v>6.4705912272902556E-3</v>
      </c>
      <c r="D3588" s="89">
        <v>1.0018900652952252E-2</v>
      </c>
      <c r="E3588" s="89">
        <v>1.353539797942634E-2</v>
      </c>
      <c r="F3588" s="89">
        <v>1.669890516809731E-2</v>
      </c>
      <c r="G3588" s="90">
        <v>1.9402340637904629E-2</v>
      </c>
      <c r="H3588" s="90">
        <v>2.1550838324918567E-2</v>
      </c>
      <c r="I3588" s="90">
        <v>2.326545628540766E-2</v>
      </c>
      <c r="J3588" s="90">
        <v>2.4547653843689517E-2</v>
      </c>
    </row>
    <row r="3589" spans="3:10" x14ac:dyDescent="0.25">
      <c r="C3589" s="82">
        <v>1.8723462335860266E-2</v>
      </c>
      <c r="D3589" s="89">
        <v>2.1226188784961839E-2</v>
      </c>
      <c r="E3589" s="89">
        <v>2.243082088868718E-2</v>
      </c>
      <c r="F3589" s="89">
        <v>2.2811153863917886E-2</v>
      </c>
      <c r="G3589" s="90">
        <v>2.275373909797692E-2</v>
      </c>
      <c r="H3589" s="90">
        <v>2.2376300347606459E-2</v>
      </c>
      <c r="I3589" s="90">
        <v>2.1888050562639278E-2</v>
      </c>
      <c r="J3589" s="90">
        <v>2.1298580059303854E-2</v>
      </c>
    </row>
    <row r="3590" spans="3:10" x14ac:dyDescent="0.25">
      <c r="C3590" s="82">
        <v>5.7785236259686561E-3</v>
      </c>
      <c r="D3590" s="89">
        <v>8.48489601844323E-3</v>
      </c>
      <c r="E3590" s="89">
        <v>1.0935755541949754E-2</v>
      </c>
      <c r="F3590" s="89">
        <v>1.2997044145212756E-2</v>
      </c>
      <c r="G3590" s="90">
        <v>1.4704257039159561E-2</v>
      </c>
      <c r="H3590" s="90">
        <v>1.6065071349337889E-2</v>
      </c>
      <c r="I3590" s="90">
        <v>1.7212759603822805E-2</v>
      </c>
      <c r="J3590" s="90">
        <v>1.8167122280610459E-2</v>
      </c>
    </row>
    <row r="3591" spans="3:10" x14ac:dyDescent="0.25">
      <c r="C3591" s="82">
        <v>1.549367944298699E-3</v>
      </c>
      <c r="D3591" s="89">
        <v>3.2956566333965562E-3</v>
      </c>
      <c r="E3591" s="89">
        <v>5.5590518336035202E-3</v>
      </c>
      <c r="F3591" s="89">
        <v>8.027454285206714E-3</v>
      </c>
      <c r="G3591" s="90">
        <v>1.045684737358161E-2</v>
      </c>
      <c r="H3591" s="90">
        <v>1.2656342815044517E-2</v>
      </c>
      <c r="I3591" s="90">
        <v>1.4611770850141271E-2</v>
      </c>
      <c r="J3591" s="90">
        <v>1.628299244761118E-2</v>
      </c>
    </row>
    <row r="3592" spans="3:10" x14ac:dyDescent="0.25">
      <c r="C3592" s="82">
        <v>1.2524127737689636E-2</v>
      </c>
      <c r="D3592" s="89">
        <v>1.5524407283347901E-2</v>
      </c>
      <c r="E3592" s="89">
        <v>1.8098660504683978E-2</v>
      </c>
      <c r="F3592" s="89">
        <v>2.0287659903744506E-2</v>
      </c>
      <c r="G3592" s="90">
        <v>2.2163679465078547E-2</v>
      </c>
      <c r="H3592" s="90">
        <v>2.3660420853113255E-2</v>
      </c>
      <c r="I3592" s="90">
        <v>2.4883173636320581E-2</v>
      </c>
      <c r="J3592" s="90">
        <v>2.5780912590525784E-2</v>
      </c>
    </row>
    <row r="3593" spans="3:10" x14ac:dyDescent="0.25">
      <c r="C3593" s="82">
        <v>1.5983979985993223E-2</v>
      </c>
      <c r="D3593" s="89">
        <v>1.6717180825759348E-2</v>
      </c>
      <c r="E3593" s="89">
        <v>1.702860175389757E-2</v>
      </c>
      <c r="F3593" s="89">
        <v>1.7176905190800132E-2</v>
      </c>
      <c r="G3593" s="90">
        <v>1.7308464424254016E-2</v>
      </c>
      <c r="H3593" s="90">
        <v>1.7399784849941483E-2</v>
      </c>
      <c r="I3593" s="90">
        <v>1.7540595120693038E-2</v>
      </c>
      <c r="J3593" s="90">
        <v>1.7698704137600281E-2</v>
      </c>
    </row>
    <row r="3594" spans="3:10" x14ac:dyDescent="0.25">
      <c r="C3594" s="82">
        <v>3.0230825111806112E-2</v>
      </c>
      <c r="D3594" s="89">
        <v>3.2567710862514455E-2</v>
      </c>
      <c r="E3594" s="89">
        <v>3.3978585578976137E-2</v>
      </c>
      <c r="F3594" s="89">
        <v>3.4849750770108247E-2</v>
      </c>
      <c r="G3594" s="90">
        <v>3.5424689026994895E-2</v>
      </c>
      <c r="H3594" s="90">
        <v>3.5634739109013797E-2</v>
      </c>
      <c r="I3594" s="90">
        <v>3.5650769946359642E-2</v>
      </c>
      <c r="J3594" s="90">
        <v>3.539229253226376E-2</v>
      </c>
    </row>
    <row r="3595" spans="3:10" x14ac:dyDescent="0.25">
      <c r="C3595" s="82">
        <v>1.3887236257432281E-2</v>
      </c>
      <c r="D3595" s="89">
        <v>2.2037808067661785E-2</v>
      </c>
      <c r="E3595" s="89">
        <v>2.9600500635106979E-2</v>
      </c>
      <c r="F3595" s="89">
        <v>3.5767996647302049E-2</v>
      </c>
      <c r="G3595" s="90">
        <v>4.0453660590601584E-2</v>
      </c>
      <c r="H3595" s="90">
        <v>4.3646273445023552E-2</v>
      </c>
      <c r="I3595" s="90">
        <v>4.5721614704991448E-2</v>
      </c>
      <c r="J3595" s="90">
        <v>4.6736808734448937E-2</v>
      </c>
    </row>
    <row r="3596" spans="3:10" x14ac:dyDescent="0.25">
      <c r="C3596" s="82">
        <v>3.9946627492409986E-3</v>
      </c>
      <c r="D3596" s="89">
        <v>7.4160417674818393E-3</v>
      </c>
      <c r="E3596" s="89">
        <v>1.1277971194932093E-2</v>
      </c>
      <c r="F3596" s="89">
        <v>1.5066263481082287E-2</v>
      </c>
      <c r="G3596" s="90">
        <v>1.8525710344356339E-2</v>
      </c>
      <c r="H3596" s="90">
        <v>2.1490634777388596E-2</v>
      </c>
      <c r="I3596" s="90">
        <v>2.404225961731166E-2</v>
      </c>
      <c r="J3596" s="90">
        <v>2.6151043092437667E-2</v>
      </c>
    </row>
    <row r="3597" spans="3:10" x14ac:dyDescent="0.25">
      <c r="C3597" s="82">
        <v>3.6220449622317047E-2</v>
      </c>
      <c r="D3597" s="89">
        <v>3.916130006460964E-2</v>
      </c>
      <c r="E3597" s="89">
        <v>4.0507085355895263E-2</v>
      </c>
      <c r="F3597" s="89">
        <v>4.0950011580289457E-2</v>
      </c>
      <c r="G3597" s="90">
        <v>4.0941258759941555E-2</v>
      </c>
      <c r="H3597" s="90">
        <v>4.0496935570263827E-2</v>
      </c>
      <c r="I3597" s="90">
        <v>3.9863105679034991E-2</v>
      </c>
      <c r="J3597" s="90">
        <v>3.8974038296750571E-2</v>
      </c>
    </row>
    <row r="3598" spans="3:10" x14ac:dyDescent="0.25">
      <c r="C3598" s="82">
        <v>1.6225090356666132E-2</v>
      </c>
      <c r="D3598" s="89">
        <v>1.9899724283254414E-2</v>
      </c>
      <c r="E3598" s="89">
        <v>2.2611383134138432E-2</v>
      </c>
      <c r="F3598" s="89">
        <v>2.4599231193147809E-2</v>
      </c>
      <c r="G3598" s="90">
        <v>2.617266083359655E-2</v>
      </c>
      <c r="H3598" s="90">
        <v>2.7444445827953173E-2</v>
      </c>
      <c r="I3598" s="90">
        <v>2.8681649094668554E-2</v>
      </c>
      <c r="J3598" s="90">
        <v>2.9922729310222131E-2</v>
      </c>
    </row>
    <row r="3599" spans="3:10" x14ac:dyDescent="0.25">
      <c r="C3599" s="82">
        <v>4.6261240558515635E-3</v>
      </c>
      <c r="D3599" s="89">
        <v>6.7416630199099601E-3</v>
      </c>
      <c r="E3599" s="89">
        <v>8.6772992486671818E-3</v>
      </c>
      <c r="F3599" s="89">
        <v>1.0343431413629209E-2</v>
      </c>
      <c r="G3599" s="90">
        <v>1.1784751955581797E-2</v>
      </c>
      <c r="H3599" s="90">
        <v>1.3028129657789225E-2</v>
      </c>
      <c r="I3599" s="90">
        <v>1.420499588696577E-2</v>
      </c>
      <c r="J3599" s="90">
        <v>1.535489308031854E-2</v>
      </c>
    </row>
    <row r="3600" spans="3:10" x14ac:dyDescent="0.25">
      <c r="C3600" s="82">
        <v>5.3869604592047877E-2</v>
      </c>
      <c r="D3600" s="89">
        <v>4.5666318698027668E-2</v>
      </c>
      <c r="E3600" s="89">
        <v>4.0317085878000904E-2</v>
      </c>
      <c r="F3600" s="89">
        <v>3.6923762663879756E-2</v>
      </c>
      <c r="G3600" s="90">
        <v>3.4862453271698082E-2</v>
      </c>
      <c r="H3600" s="90">
        <v>3.3524017933249807E-2</v>
      </c>
      <c r="I3600" s="90">
        <v>3.2739534137462341E-2</v>
      </c>
      <c r="J3600" s="90">
        <v>3.2214540272930664E-2</v>
      </c>
    </row>
    <row r="3601" spans="3:10" x14ac:dyDescent="0.25">
      <c r="C3601" s="82">
        <v>3.7884046242710073E-3</v>
      </c>
      <c r="D3601" s="89">
        <v>7.6451720763819108E-3</v>
      </c>
      <c r="E3601" s="89">
        <v>1.2000226628154313E-2</v>
      </c>
      <c r="F3601" s="89">
        <v>1.6031081996591347E-2</v>
      </c>
      <c r="G3601" s="90">
        <v>1.9347813642819671E-2</v>
      </c>
      <c r="H3601" s="90">
        <v>2.1794912998874223E-2</v>
      </c>
      <c r="I3601" s="90">
        <v>2.3536910637275466E-2</v>
      </c>
      <c r="J3601" s="90">
        <v>2.4643774842036201E-2</v>
      </c>
    </row>
    <row r="3602" spans="3:10" x14ac:dyDescent="0.25">
      <c r="C3602" s="82">
        <v>2.1081737496751428E-2</v>
      </c>
      <c r="D3602" s="89">
        <v>2.1568605425844163E-2</v>
      </c>
      <c r="E3602" s="89">
        <v>2.1783752895294554E-2</v>
      </c>
      <c r="F3602" s="89">
        <v>2.1919047225502714E-2</v>
      </c>
      <c r="G3602" s="90">
        <v>2.2078637425444754E-2</v>
      </c>
      <c r="H3602" s="90">
        <v>2.2194829726434957E-2</v>
      </c>
      <c r="I3602" s="90">
        <v>2.2369917099923128E-2</v>
      </c>
      <c r="J3602" s="90">
        <v>2.2561496214042027E-2</v>
      </c>
    </row>
    <row r="3603" spans="3:10" x14ac:dyDescent="0.25">
      <c r="C3603" s="82">
        <v>1.111239027171537E-2</v>
      </c>
      <c r="D3603" s="89">
        <v>1.4087024780616238E-2</v>
      </c>
      <c r="E3603" s="89">
        <v>1.637722731132335E-2</v>
      </c>
      <c r="F3603" s="89">
        <v>1.8098623986882563E-2</v>
      </c>
      <c r="G3603" s="90">
        <v>1.9464053003503592E-2</v>
      </c>
      <c r="H3603" s="90">
        <v>2.056210311994007E-2</v>
      </c>
      <c r="I3603" s="90">
        <v>2.1602366097078152E-2</v>
      </c>
      <c r="J3603" s="90">
        <v>2.2623094370105006E-2</v>
      </c>
    </row>
    <row r="3604" spans="3:10" x14ac:dyDescent="0.25">
      <c r="C3604" s="82">
        <v>3.0236116551071501E-2</v>
      </c>
      <c r="D3604" s="89">
        <v>3.7820588257105422E-2</v>
      </c>
      <c r="E3604" s="89">
        <v>4.2906181836180481E-2</v>
      </c>
      <c r="F3604" s="89">
        <v>4.6062906843756732E-2</v>
      </c>
      <c r="G3604" s="90">
        <v>4.80004496796822E-2</v>
      </c>
      <c r="H3604" s="90">
        <v>4.8959232283113246E-2</v>
      </c>
      <c r="I3604" s="90">
        <v>4.9366290118527181E-2</v>
      </c>
      <c r="J3604" s="90">
        <v>4.9189417073265296E-2</v>
      </c>
    </row>
    <row r="3605" spans="3:10" x14ac:dyDescent="0.25">
      <c r="C3605" s="82">
        <v>1.7199270984545878E-2</v>
      </c>
      <c r="D3605" s="89">
        <v>2.2712788552806035E-2</v>
      </c>
      <c r="E3605" s="89">
        <v>2.6891305582158135E-2</v>
      </c>
      <c r="F3605" s="89">
        <v>2.9888827896601015E-2</v>
      </c>
      <c r="G3605" s="90">
        <v>3.2096611201064461E-2</v>
      </c>
      <c r="H3605" s="90">
        <v>3.3682051161012687E-2</v>
      </c>
      <c r="I3605" s="90">
        <v>3.4970472634917101E-2</v>
      </c>
      <c r="J3605" s="90">
        <v>3.5974997921083454E-2</v>
      </c>
    </row>
    <row r="3606" spans="3:10" x14ac:dyDescent="0.25">
      <c r="C3606" s="82">
        <v>3.0088862894642521E-2</v>
      </c>
      <c r="D3606" s="89">
        <v>3.2682264592030434E-2</v>
      </c>
      <c r="E3606" s="89">
        <v>3.3084001903232033E-2</v>
      </c>
      <c r="F3606" s="89">
        <v>3.2274976819133924E-2</v>
      </c>
      <c r="G3606" s="90">
        <v>3.092744446690689E-2</v>
      </c>
      <c r="H3606" s="90">
        <v>2.9235055631390481E-2</v>
      </c>
      <c r="I3606" s="90">
        <v>2.7471558729220944E-2</v>
      </c>
      <c r="J3606" s="90">
        <v>2.5635984871937002E-2</v>
      </c>
    </row>
    <row r="3607" spans="3:10" x14ac:dyDescent="0.25">
      <c r="C3607" s="82">
        <v>6.175789250699551E-2</v>
      </c>
      <c r="D3607" s="89">
        <v>6.5101487674526143E-2</v>
      </c>
      <c r="E3607" s="89">
        <v>6.5479498707697426E-2</v>
      </c>
      <c r="F3607" s="89">
        <v>6.4698393859279058E-2</v>
      </c>
      <c r="G3607" s="90">
        <v>6.3814770229535314E-2</v>
      </c>
      <c r="H3607" s="90">
        <v>6.2949508200322329E-2</v>
      </c>
      <c r="I3607" s="90">
        <v>6.2436040423547376E-2</v>
      </c>
      <c r="J3607" s="90">
        <v>6.2036110751239645E-2</v>
      </c>
    </row>
    <row r="3608" spans="3:10" x14ac:dyDescent="0.25">
      <c r="C3608" s="82">
        <v>2.4063116686777603E-2</v>
      </c>
      <c r="D3608" s="89">
        <v>2.9444028169656817E-2</v>
      </c>
      <c r="E3608" s="89">
        <v>3.3261880356857822E-2</v>
      </c>
      <c r="F3608" s="89">
        <v>3.5729937799670548E-2</v>
      </c>
      <c r="G3608" s="90">
        <v>3.7176319038654003E-2</v>
      </c>
      <c r="H3608" s="90">
        <v>3.7671376196283669E-2</v>
      </c>
      <c r="I3608" s="90">
        <v>3.7528570239233935E-2</v>
      </c>
      <c r="J3608" s="90">
        <v>3.6772869897778504E-2</v>
      </c>
    </row>
    <row r="3609" spans="3:10" x14ac:dyDescent="0.25">
      <c r="C3609" s="82">
        <v>5.7342848115358308E-2</v>
      </c>
      <c r="D3609" s="89">
        <v>5.2006090766773809E-2</v>
      </c>
      <c r="E3609" s="89">
        <v>4.794245335561878E-2</v>
      </c>
      <c r="F3609" s="89">
        <v>4.5078751972939417E-2</v>
      </c>
      <c r="G3609" s="90">
        <v>4.3202164564383694E-2</v>
      </c>
      <c r="H3609" s="90">
        <v>4.1853327656005974E-2</v>
      </c>
      <c r="I3609" s="90">
        <v>4.0981498761926451E-2</v>
      </c>
      <c r="J3609" s="90">
        <v>4.0310683399808631E-2</v>
      </c>
    </row>
    <row r="3610" spans="3:10" x14ac:dyDescent="0.25">
      <c r="C3610" s="82">
        <v>2.1678606940202681E-3</v>
      </c>
      <c r="D3610" s="89">
        <v>3.8136226787522779E-3</v>
      </c>
      <c r="E3610" s="89">
        <v>5.5409843607174582E-3</v>
      </c>
      <c r="F3610" s="89">
        <v>7.1108775282180698E-3</v>
      </c>
      <c r="G3610" s="90">
        <v>8.4239296096412109E-3</v>
      </c>
      <c r="H3610" s="90">
        <v>9.4249415999959046E-3</v>
      </c>
      <c r="I3610" s="90">
        <v>1.0172658790712349E-2</v>
      </c>
      <c r="J3610" s="90">
        <v>1.0683796840051003E-2</v>
      </c>
    </row>
    <row r="3611" spans="3:10" x14ac:dyDescent="0.25">
      <c r="C3611" s="82">
        <v>8.45971624398144E-3</v>
      </c>
      <c r="D3611" s="89">
        <v>1.2725824400869288E-2</v>
      </c>
      <c r="E3611" s="89">
        <v>1.6784376954850588E-2</v>
      </c>
      <c r="F3611" s="89">
        <v>2.0399060268596603E-2</v>
      </c>
      <c r="G3611" s="90">
        <v>2.3603147893199151E-2</v>
      </c>
      <c r="H3611" s="90">
        <v>2.6395072883720304E-2</v>
      </c>
      <c r="I3611" s="90">
        <v>2.8975431253940646E-2</v>
      </c>
      <c r="J3611" s="90">
        <v>3.1346267279086182E-2</v>
      </c>
    </row>
    <row r="3612" spans="3:10" x14ac:dyDescent="0.25">
      <c r="C3612" s="82">
        <v>6.7578821523609736E-2</v>
      </c>
      <c r="D3612" s="89">
        <v>7.1282210087254869E-2</v>
      </c>
      <c r="E3612" s="89">
        <v>7.0188377430368307E-2</v>
      </c>
      <c r="F3612" s="89">
        <v>6.7104055527804851E-2</v>
      </c>
      <c r="G3612" s="90">
        <v>6.3641690417820182E-2</v>
      </c>
      <c r="H3612" s="90">
        <v>6.0112121727503534E-2</v>
      </c>
      <c r="I3612" s="90">
        <v>5.6862633962386902E-2</v>
      </c>
      <c r="J3612" s="90">
        <v>5.363899317404746E-2</v>
      </c>
    </row>
    <row r="3613" spans="3:10" x14ac:dyDescent="0.25">
      <c r="C3613" s="82">
        <v>6.6855116121422153E-3</v>
      </c>
      <c r="D3613" s="89">
        <v>8.4999959104829353E-3</v>
      </c>
      <c r="E3613" s="89">
        <v>1.0086994734854469E-2</v>
      </c>
      <c r="F3613" s="89">
        <v>1.1498933325877444E-2</v>
      </c>
      <c r="G3613" s="90">
        <v>1.2825010839246958E-2</v>
      </c>
      <c r="H3613" s="90">
        <v>1.4078171905893775E-2</v>
      </c>
      <c r="I3613" s="90">
        <v>1.5367777633355489E-2</v>
      </c>
      <c r="J3613" s="90">
        <v>1.6704547890804885E-2</v>
      </c>
    </row>
    <row r="3614" spans="3:10" x14ac:dyDescent="0.25">
      <c r="C3614" s="82">
        <v>1.5022915407852158E-2</v>
      </c>
      <c r="D3614" s="89">
        <v>1.7812556212010017E-2</v>
      </c>
      <c r="E3614" s="89">
        <v>1.9543309356241639E-2</v>
      </c>
      <c r="F3614" s="89">
        <v>2.0468876644122974E-2</v>
      </c>
      <c r="G3614" s="90">
        <v>2.0848994466894238E-2</v>
      </c>
      <c r="H3614" s="90">
        <v>2.0758595509399964E-2</v>
      </c>
      <c r="I3614" s="90">
        <v>2.0393345075689757E-2</v>
      </c>
      <c r="J3614" s="90">
        <v>1.9786756818823161E-2</v>
      </c>
    </row>
    <row r="3615" spans="3:10" x14ac:dyDescent="0.25">
      <c r="C3615" s="82">
        <v>3.6320193261224951E-3</v>
      </c>
      <c r="D3615" s="89">
        <v>5.6725237419548661E-3</v>
      </c>
      <c r="E3615" s="89">
        <v>7.5680966428312967E-3</v>
      </c>
      <c r="F3615" s="89">
        <v>9.1471663150440134E-3</v>
      </c>
      <c r="G3615" s="90">
        <v>1.0402415175933115E-2</v>
      </c>
      <c r="H3615" s="90">
        <v>1.1334049204597638E-2</v>
      </c>
      <c r="I3615" s="90">
        <v>1.2040838142123032E-2</v>
      </c>
      <c r="J3615" s="90">
        <v>1.2543117022008722E-2</v>
      </c>
    </row>
    <row r="3616" spans="3:10" x14ac:dyDescent="0.25">
      <c r="C3616" s="82">
        <v>1.1758500667336542E-2</v>
      </c>
      <c r="D3616" s="89">
        <v>1.6220791098842939E-2</v>
      </c>
      <c r="E3616" s="89">
        <v>2.0209925540830499E-2</v>
      </c>
      <c r="F3616" s="89">
        <v>2.3598505739347148E-2</v>
      </c>
      <c r="G3616" s="90">
        <v>2.6458154939765492E-2</v>
      </c>
      <c r="H3616" s="90">
        <v>2.8766794858034506E-2</v>
      </c>
      <c r="I3616" s="90">
        <v>3.0717530751529405E-2</v>
      </c>
      <c r="J3616" s="90">
        <v>3.2295313579282163E-2</v>
      </c>
    </row>
    <row r="3617" spans="3:10" x14ac:dyDescent="0.25">
      <c r="C3617" s="82">
        <v>7.7036000230755828E-3</v>
      </c>
      <c r="D3617" s="89">
        <v>1.1391990123496573E-2</v>
      </c>
      <c r="E3617" s="89">
        <v>1.4509907737960064E-2</v>
      </c>
      <c r="F3617" s="89">
        <v>1.6830684611487297E-2</v>
      </c>
      <c r="G3617" s="90">
        <v>1.8451056923493601E-2</v>
      </c>
      <c r="H3617" s="90">
        <v>1.9472259747138898E-2</v>
      </c>
      <c r="I3617" s="90">
        <v>2.0147563192323682E-2</v>
      </c>
      <c r="J3617" s="90">
        <v>2.0569366076702553E-2</v>
      </c>
    </row>
    <row r="3618" spans="3:10" x14ac:dyDescent="0.25">
      <c r="C3618" s="82">
        <v>7.3118697850163925E-3</v>
      </c>
      <c r="D3618" s="89">
        <v>9.4569185461756185E-3</v>
      </c>
      <c r="E3618" s="89">
        <v>1.1194054073382946E-2</v>
      </c>
      <c r="F3618" s="89">
        <v>1.2531981663459282E-2</v>
      </c>
      <c r="G3618" s="90">
        <v>1.3550821504106948E-2</v>
      </c>
      <c r="H3618" s="90">
        <v>1.4261893328758032E-2</v>
      </c>
      <c r="I3618" s="90">
        <v>1.478141620268651E-2</v>
      </c>
      <c r="J3618" s="90">
        <v>1.5126607096261437E-2</v>
      </c>
    </row>
    <row r="3619" spans="3:10" x14ac:dyDescent="0.25">
      <c r="C3619" s="82">
        <v>1.1536189660752863E-2</v>
      </c>
      <c r="D3619" s="89">
        <v>1.3054894603973988E-2</v>
      </c>
      <c r="E3619" s="89">
        <v>1.4188799572346009E-2</v>
      </c>
      <c r="F3619" s="89">
        <v>1.5069686921141067E-2</v>
      </c>
      <c r="G3619" s="90">
        <v>1.5814263089501814E-2</v>
      </c>
      <c r="H3619" s="90">
        <v>1.6425613127416274E-2</v>
      </c>
      <c r="I3619" s="90">
        <v>1.7023898021453151E-2</v>
      </c>
      <c r="J3619" s="90">
        <v>1.7614992708821591E-2</v>
      </c>
    </row>
    <row r="3620" spans="3:10" x14ac:dyDescent="0.25">
      <c r="C3620" s="82">
        <v>2.8122044490035223E-3</v>
      </c>
      <c r="D3620" s="89">
        <v>5.5405010530226208E-3</v>
      </c>
      <c r="E3620" s="89">
        <v>8.7692536844967001E-3</v>
      </c>
      <c r="F3620" s="89">
        <v>1.2035270149859899E-2</v>
      </c>
      <c r="G3620" s="90">
        <v>1.5066127623260733E-2</v>
      </c>
      <c r="H3620" s="90">
        <v>1.7673941151167515E-2</v>
      </c>
      <c r="I3620" s="90">
        <v>1.9892417120412082E-2</v>
      </c>
      <c r="J3620" s="90">
        <v>2.1686302237246342E-2</v>
      </c>
    </row>
    <row r="3621" spans="3:10" x14ac:dyDescent="0.25">
      <c r="C3621" s="82">
        <v>1.311386797562002E-2</v>
      </c>
      <c r="D3621" s="89">
        <v>1.8813667663062906E-2</v>
      </c>
      <c r="E3621" s="89">
        <v>2.4064338131842538E-2</v>
      </c>
      <c r="F3621" s="89">
        <v>2.8656629548440324E-2</v>
      </c>
      <c r="G3621" s="90">
        <v>3.2683789006556871E-2</v>
      </c>
      <c r="H3621" s="90">
        <v>3.6151100768682276E-2</v>
      </c>
      <c r="I3621" s="90">
        <v>3.9333607411155831E-2</v>
      </c>
      <c r="J3621" s="90">
        <v>4.2236156916381468E-2</v>
      </c>
    </row>
    <row r="3622" spans="3:10" x14ac:dyDescent="0.25">
      <c r="C3622" s="82">
        <v>5.6768013776360244E-3</v>
      </c>
      <c r="D3622" s="89">
        <v>8.1401002579616581E-3</v>
      </c>
      <c r="E3622" s="89">
        <v>1.0489133358695642E-2</v>
      </c>
      <c r="F3622" s="89">
        <v>1.2614429296657043E-2</v>
      </c>
      <c r="G3622" s="90">
        <v>1.4518829560045955E-2</v>
      </c>
      <c r="H3622" s="90">
        <v>1.6168969499476927E-2</v>
      </c>
      <c r="I3622" s="90">
        <v>1.766545459030474E-2</v>
      </c>
      <c r="J3622" s="90">
        <v>1.9005097993574749E-2</v>
      </c>
    </row>
    <row r="3623" spans="3:10" x14ac:dyDescent="0.25">
      <c r="C3623" s="82">
        <v>2.7595120232073885E-2</v>
      </c>
      <c r="D3623" s="89">
        <v>2.9103944641485982E-2</v>
      </c>
      <c r="E3623" s="89">
        <v>2.949738489467698E-2</v>
      </c>
      <c r="F3623" s="89">
        <v>2.9439313689639642E-2</v>
      </c>
      <c r="G3623" s="90">
        <v>2.9316147945100925E-2</v>
      </c>
      <c r="H3623" s="90">
        <v>2.9144074939386876E-2</v>
      </c>
      <c r="I3623" s="90">
        <v>2.9074935495301671E-2</v>
      </c>
      <c r="J3623" s="90">
        <v>2.9020356515699477E-2</v>
      </c>
    </row>
    <row r="3624" spans="3:10" x14ac:dyDescent="0.25">
      <c r="C3624" s="82">
        <v>1.7920679821956796E-2</v>
      </c>
      <c r="D3624" s="89">
        <v>2.2019848501660669E-2</v>
      </c>
      <c r="E3624" s="89">
        <v>2.5044076261292895E-2</v>
      </c>
      <c r="F3624" s="89">
        <v>2.7032100676745958E-2</v>
      </c>
      <c r="G3624" s="90">
        <v>2.8117595571795058E-2</v>
      </c>
      <c r="H3624" s="90">
        <v>2.8288179148893342E-2</v>
      </c>
      <c r="I3624" s="90">
        <v>2.777376127917144E-2</v>
      </c>
      <c r="J3624" s="90">
        <v>2.6637973632028328E-2</v>
      </c>
    </row>
    <row r="3625" spans="3:10" x14ac:dyDescent="0.25">
      <c r="C3625" s="82">
        <v>4.4944058675277987E-3</v>
      </c>
      <c r="D3625" s="89">
        <v>6.0043632812998805E-3</v>
      </c>
      <c r="E3625" s="89">
        <v>7.340418551168403E-3</v>
      </c>
      <c r="F3625" s="89">
        <v>8.4808591953259745E-3</v>
      </c>
      <c r="G3625" s="90">
        <v>9.4673767498235049E-3</v>
      </c>
      <c r="H3625" s="90">
        <v>1.0312242166142549E-2</v>
      </c>
      <c r="I3625" s="90">
        <v>1.1115096028314108E-2</v>
      </c>
      <c r="J3625" s="90">
        <v>1.1912671611166681E-2</v>
      </c>
    </row>
    <row r="3626" spans="3:10" x14ac:dyDescent="0.25">
      <c r="C3626" s="82">
        <v>1.0238377505281553E-2</v>
      </c>
      <c r="D3626" s="89">
        <v>1.2925558601400428E-2</v>
      </c>
      <c r="E3626" s="89">
        <v>1.5056007847364491E-2</v>
      </c>
      <c r="F3626" s="89">
        <v>1.6777788028331551E-2</v>
      </c>
      <c r="G3626" s="90">
        <v>1.8300624294860249E-2</v>
      </c>
      <c r="H3626" s="90">
        <v>1.9701575579843783E-2</v>
      </c>
      <c r="I3626" s="90">
        <v>2.1166644223033881E-2</v>
      </c>
      <c r="J3626" s="90">
        <v>2.2718916980556846E-2</v>
      </c>
    </row>
    <row r="3627" spans="3:10" x14ac:dyDescent="0.25">
      <c r="C3627" s="82">
        <v>7.3371416390660658E-3</v>
      </c>
      <c r="D3627" s="89">
        <v>1.0563006432721803E-2</v>
      </c>
      <c r="E3627" s="89">
        <v>1.332291122447885E-2</v>
      </c>
      <c r="F3627" s="89">
        <v>1.5439143378985864E-2</v>
      </c>
      <c r="G3627" s="90">
        <v>1.6952898523545302E-2</v>
      </c>
      <c r="H3627" s="90">
        <v>1.7885539728855867E-2</v>
      </c>
      <c r="I3627" s="90">
        <v>1.8409576431328199E-2</v>
      </c>
      <c r="J3627" s="90">
        <v>1.8573799163992478E-2</v>
      </c>
    </row>
    <row r="3628" spans="3:10" x14ac:dyDescent="0.25">
      <c r="C3628" s="82">
        <v>3.9578399569845735E-3</v>
      </c>
      <c r="D3628" s="89">
        <v>7.79090240109029E-3</v>
      </c>
      <c r="E3628" s="89">
        <v>1.2296033317212797E-2</v>
      </c>
      <c r="F3628" s="89">
        <v>1.6815489786711716E-2</v>
      </c>
      <c r="G3628" s="90">
        <v>2.0983453211444753E-2</v>
      </c>
      <c r="H3628" s="90">
        <v>2.4563821698489023E-2</v>
      </c>
      <c r="I3628" s="90">
        <v>2.7622392765660999E-2</v>
      </c>
      <c r="J3628" s="90">
        <v>3.0110630863893931E-2</v>
      </c>
    </row>
    <row r="3629" spans="3:10" x14ac:dyDescent="0.25">
      <c r="C3629" s="82">
        <v>3.9553697057384304E-2</v>
      </c>
      <c r="D3629" s="89">
        <v>3.7606773401954181E-2</v>
      </c>
      <c r="E3629" s="89">
        <v>3.5545735061187057E-2</v>
      </c>
      <c r="F3629" s="89">
        <v>3.3929226205891824E-2</v>
      </c>
      <c r="G3629" s="90">
        <v>3.2936757852184029E-2</v>
      </c>
      <c r="H3629" s="90">
        <v>3.2397944265685069E-2</v>
      </c>
      <c r="I3629" s="90">
        <v>3.2369601157959699E-2</v>
      </c>
      <c r="J3629" s="90">
        <v>3.269069576501351E-2</v>
      </c>
    </row>
    <row r="3630" spans="3:10" x14ac:dyDescent="0.25">
      <c r="C3630" s="82">
        <v>6.2883858498976079E-4</v>
      </c>
      <c r="D3630" s="89">
        <v>1.3914932268943585E-3</v>
      </c>
      <c r="E3630" s="89">
        <v>2.4299124792241107E-3</v>
      </c>
      <c r="F3630" s="89">
        <v>3.6132408184632119E-3</v>
      </c>
      <c r="G3630" s="90">
        <v>4.8221824293089004E-3</v>
      </c>
      <c r="H3630" s="90">
        <v>5.9550757448808321E-3</v>
      </c>
      <c r="I3630" s="90">
        <v>6.9963048544833401E-3</v>
      </c>
      <c r="J3630" s="90">
        <v>7.9269274083901102E-3</v>
      </c>
    </row>
    <row r="3631" spans="3:10" x14ac:dyDescent="0.25">
      <c r="C3631" s="82">
        <v>7.4595675209427822E-3</v>
      </c>
      <c r="D3631" s="89">
        <v>1.1062191804966065E-2</v>
      </c>
      <c r="E3631" s="89">
        <v>1.4418123295884331E-2</v>
      </c>
      <c r="F3631" s="89">
        <v>1.7299011885583318E-2</v>
      </c>
      <c r="G3631" s="90">
        <v>1.971181806650887E-2</v>
      </c>
      <c r="H3631" s="90">
        <v>2.1653950803841953E-2</v>
      </c>
      <c r="I3631" s="90">
        <v>2.3310811034300809E-2</v>
      </c>
      <c r="J3631" s="90">
        <v>2.4719229084553297E-2</v>
      </c>
    </row>
    <row r="3632" spans="3:10" x14ac:dyDescent="0.25">
      <c r="C3632" s="82">
        <v>2.0982087071341689E-2</v>
      </c>
      <c r="D3632" s="89">
        <v>2.62236787588335E-2</v>
      </c>
      <c r="E3632" s="89">
        <v>3.001326541448391E-2</v>
      </c>
      <c r="F3632" s="89">
        <v>3.2710414873466535E-2</v>
      </c>
      <c r="G3632" s="90">
        <v>3.4796880800772916E-2</v>
      </c>
      <c r="H3632" s="90">
        <v>3.6470063069388173E-2</v>
      </c>
      <c r="I3632" s="90">
        <v>3.8103211129579526E-2</v>
      </c>
      <c r="J3632" s="90">
        <v>3.9745535906887459E-2</v>
      </c>
    </row>
    <row r="3633" spans="3:10" x14ac:dyDescent="0.25">
      <c r="C3633" s="82">
        <v>4.0589545422112768E-3</v>
      </c>
      <c r="D3633" s="89">
        <v>7.1590383495161777E-3</v>
      </c>
      <c r="E3633" s="89">
        <v>1.0703103058195284E-2</v>
      </c>
      <c r="F3633" s="89">
        <v>1.434455315627256E-2</v>
      </c>
      <c r="G3633" s="90">
        <v>1.7915690744649607E-2</v>
      </c>
      <c r="H3633" s="90">
        <v>2.129279873408348E-2</v>
      </c>
      <c r="I3633" s="90">
        <v>2.4587702799007138E-2</v>
      </c>
      <c r="J3633" s="90">
        <v>2.7815241018826563E-2</v>
      </c>
    </row>
    <row r="3634" spans="3:10" x14ac:dyDescent="0.25">
      <c r="C3634" s="82">
        <v>2.1764273805367069E-2</v>
      </c>
      <c r="D3634" s="89">
        <v>2.7391007144252962E-2</v>
      </c>
      <c r="E3634" s="89">
        <v>3.080890323834028E-2</v>
      </c>
      <c r="F3634" s="89">
        <v>3.2563411730472981E-2</v>
      </c>
      <c r="G3634" s="90">
        <v>3.3335691379307066E-2</v>
      </c>
      <c r="H3634" s="90">
        <v>3.342416172754565E-2</v>
      </c>
      <c r="I3634" s="90">
        <v>3.3199071755623324E-2</v>
      </c>
      <c r="J3634" s="90">
        <v>3.2678809606917762E-2</v>
      </c>
    </row>
    <row r="3635" spans="3:10" x14ac:dyDescent="0.25">
      <c r="C3635" s="82">
        <v>6.326528183548231E-3</v>
      </c>
      <c r="D3635" s="89">
        <v>8.9842394177193866E-3</v>
      </c>
      <c r="E3635" s="89">
        <v>1.1211317597919802E-2</v>
      </c>
      <c r="F3635" s="89">
        <v>1.2882386165269931E-2</v>
      </c>
      <c r="G3635" s="90">
        <v>1.4052503404794045E-2</v>
      </c>
      <c r="H3635" s="90">
        <v>1.4757446252114868E-2</v>
      </c>
      <c r="I3635" s="90">
        <v>1.5156116078407767E-2</v>
      </c>
      <c r="J3635" s="90">
        <v>1.5303304938385862E-2</v>
      </c>
    </row>
    <row r="3636" spans="3:10" x14ac:dyDescent="0.25">
      <c r="C3636" s="82">
        <v>9.7195702855765054E-3</v>
      </c>
      <c r="D3636" s="89">
        <v>1.4084025815080677E-2</v>
      </c>
      <c r="E3636" s="89">
        <v>1.7591003994474438E-2</v>
      </c>
      <c r="F3636" s="89">
        <v>2.0048171857299669E-2</v>
      </c>
      <c r="G3636" s="90">
        <v>2.1631169035456286E-2</v>
      </c>
      <c r="H3636" s="90">
        <v>2.2484021809975937E-2</v>
      </c>
      <c r="I3636" s="90">
        <v>2.2902980145019489E-2</v>
      </c>
      <c r="J3636" s="90">
        <v>2.2987961129582908E-2</v>
      </c>
    </row>
    <row r="3637" spans="3:10" x14ac:dyDescent="0.25">
      <c r="C3637" s="82">
        <v>3.7032424916936214E-3</v>
      </c>
      <c r="D3637" s="89">
        <v>6.1418065784267801E-3</v>
      </c>
      <c r="E3637" s="89">
        <v>8.6479523632518231E-3</v>
      </c>
      <c r="F3637" s="89">
        <v>1.0917755019087889E-2</v>
      </c>
      <c r="G3637" s="90">
        <v>1.2829592411124666E-2</v>
      </c>
      <c r="H3637" s="90">
        <v>1.4312630823548425E-2</v>
      </c>
      <c r="I3637" s="90">
        <v>1.5464338594780008E-2</v>
      </c>
      <c r="J3637" s="90">
        <v>1.6313324385511779E-2</v>
      </c>
    </row>
    <row r="3638" spans="3:10" x14ac:dyDescent="0.25">
      <c r="C3638" s="82">
        <v>1.8425147615836284E-2</v>
      </c>
      <c r="D3638" s="89">
        <v>2.1734940044244977E-2</v>
      </c>
      <c r="E3638" s="89">
        <v>2.4071040142413815E-2</v>
      </c>
      <c r="F3638" s="89">
        <v>2.5744902461897774E-2</v>
      </c>
      <c r="G3638" s="90">
        <v>2.7074032925159124E-2</v>
      </c>
      <c r="H3638" s="90">
        <v>2.8149728612868265E-2</v>
      </c>
      <c r="I3638" s="90">
        <v>2.9220535825979485E-2</v>
      </c>
      <c r="J3638" s="90">
        <v>3.0303420854906976E-2</v>
      </c>
    </row>
    <row r="3639" spans="3:10" x14ac:dyDescent="0.25">
      <c r="C3639" s="82">
        <v>5.9663755781952455E-3</v>
      </c>
      <c r="D3639" s="89">
        <v>9.7820037280777882E-3</v>
      </c>
      <c r="E3639" s="89">
        <v>1.3465379763155432E-2</v>
      </c>
      <c r="F3639" s="89">
        <v>1.661277339745822E-2</v>
      </c>
      <c r="G3639" s="90">
        <v>1.9160356731226992E-2</v>
      </c>
      <c r="H3639" s="90">
        <v>2.1087909687553436E-2</v>
      </c>
      <c r="I3639" s="90">
        <v>2.2566239167319875E-2</v>
      </c>
      <c r="J3639" s="90">
        <v>2.3618570464755583E-2</v>
      </c>
    </row>
    <row r="3640" spans="3:10" x14ac:dyDescent="0.25">
      <c r="C3640" s="82">
        <v>4.8641720910134918E-2</v>
      </c>
      <c r="D3640" s="89">
        <v>5.4339525781420671E-2</v>
      </c>
      <c r="E3640" s="89">
        <v>5.6667182271361284E-2</v>
      </c>
      <c r="F3640" s="89">
        <v>5.722761719116095E-2</v>
      </c>
      <c r="G3640" s="90">
        <v>5.7191465373638201E-2</v>
      </c>
      <c r="H3640" s="90">
        <v>5.691685004832641E-2</v>
      </c>
      <c r="I3640" s="90">
        <v>5.690805897530176E-2</v>
      </c>
      <c r="J3640" s="90">
        <v>5.7099859128013672E-2</v>
      </c>
    </row>
    <row r="3641" spans="3:10" x14ac:dyDescent="0.25">
      <c r="C3641" s="82">
        <v>2.6956874884282681E-2</v>
      </c>
      <c r="D3641" s="89">
        <v>2.6487703836976496E-2</v>
      </c>
      <c r="E3641" s="89">
        <v>2.5716777547180433E-2</v>
      </c>
      <c r="F3641" s="89">
        <v>2.4984709656899813E-2</v>
      </c>
      <c r="G3641" s="90">
        <v>2.442946735910792E-2</v>
      </c>
      <c r="H3641" s="90">
        <v>2.3950791701940585E-2</v>
      </c>
      <c r="I3641" s="90">
        <v>2.3618739072015081E-2</v>
      </c>
      <c r="J3641" s="90">
        <v>2.3341585015201938E-2</v>
      </c>
    </row>
    <row r="3642" spans="3:10" x14ac:dyDescent="0.25">
      <c r="C3642" s="82">
        <v>5.1040675785725166E-3</v>
      </c>
      <c r="D3642" s="89">
        <v>7.3719638329498571E-3</v>
      </c>
      <c r="E3642" s="89">
        <v>9.3691009942534174E-3</v>
      </c>
      <c r="F3642" s="89">
        <v>1.0989913020730982E-2</v>
      </c>
      <c r="G3642" s="90">
        <v>1.2277953407187054E-2</v>
      </c>
      <c r="H3642" s="90">
        <v>1.3258005369421311E-2</v>
      </c>
      <c r="I3642" s="90">
        <v>1.4060931443429943E-2</v>
      </c>
      <c r="J3642" s="90">
        <v>1.4721848242858371E-2</v>
      </c>
    </row>
    <row r="3643" spans="3:10" x14ac:dyDescent="0.25">
      <c r="C3643" s="82">
        <v>2.6452017334117974E-2</v>
      </c>
      <c r="D3643" s="89">
        <v>3.0220777052848386E-2</v>
      </c>
      <c r="E3643" s="89">
        <v>3.295507086185917E-2</v>
      </c>
      <c r="F3643" s="89">
        <v>3.5034821323796754E-2</v>
      </c>
      <c r="G3643" s="90">
        <v>3.6787303848499729E-2</v>
      </c>
      <c r="H3643" s="90">
        <v>3.8232003239756673E-2</v>
      </c>
      <c r="I3643" s="90">
        <v>3.9616289165728825E-2</v>
      </c>
      <c r="J3643" s="90">
        <v>4.0883793618838933E-2</v>
      </c>
    </row>
    <row r="3644" spans="3:10" x14ac:dyDescent="0.25">
      <c r="C3644" s="82">
        <v>5.3263765050137104E-3</v>
      </c>
      <c r="D3644" s="89">
        <v>8.90656272727414E-3</v>
      </c>
      <c r="E3644" s="89">
        <v>1.2488136094693892E-2</v>
      </c>
      <c r="F3644" s="89">
        <v>1.5633054141939294E-2</v>
      </c>
      <c r="G3644" s="90">
        <v>1.821243881221685E-2</v>
      </c>
      <c r="H3644" s="90">
        <v>2.01655895162983E-2</v>
      </c>
      <c r="I3644" s="90">
        <v>2.164403807975987E-2</v>
      </c>
      <c r="J3644" s="90">
        <v>2.2678508354619691E-2</v>
      </c>
    </row>
    <row r="3645" spans="3:10" x14ac:dyDescent="0.25">
      <c r="C3645" s="82">
        <v>1.6580321266591928E-2</v>
      </c>
      <c r="D3645" s="89">
        <v>1.9399199348767562E-2</v>
      </c>
      <c r="E3645" s="89">
        <v>2.1717998782671919E-2</v>
      </c>
      <c r="F3645" s="89">
        <v>2.3673676478276652E-2</v>
      </c>
      <c r="G3645" s="90">
        <v>2.5381851765648097E-2</v>
      </c>
      <c r="H3645" s="90">
        <v>2.67703728334155E-2</v>
      </c>
      <c r="I3645" s="90">
        <v>2.7949341005331745E-2</v>
      </c>
      <c r="J3645" s="90">
        <v>2.8843373243444943E-2</v>
      </c>
    </row>
    <row r="3646" spans="3:10" x14ac:dyDescent="0.25">
      <c r="C3646" s="82">
        <v>1.0458111518762954E-2</v>
      </c>
      <c r="D3646" s="89">
        <v>1.4779626157751023E-2</v>
      </c>
      <c r="E3646" s="89">
        <v>1.8686920440752281E-2</v>
      </c>
      <c r="F3646" s="89">
        <v>2.2002294383272194E-2</v>
      </c>
      <c r="G3646" s="90">
        <v>2.4764160359279717E-2</v>
      </c>
      <c r="H3646" s="90">
        <v>2.6942660637648282E-2</v>
      </c>
      <c r="I3646" s="90">
        <v>2.8720604334236208E-2</v>
      </c>
      <c r="J3646" s="90">
        <v>3.0094165557691632E-2</v>
      </c>
    </row>
    <row r="3647" spans="3:10" x14ac:dyDescent="0.25">
      <c r="C3647" s="82">
        <v>6.5107157290869386E-3</v>
      </c>
      <c r="D3647" s="89">
        <v>1.054689742177684E-2</v>
      </c>
      <c r="E3647" s="89">
        <v>1.4602542779057663E-2</v>
      </c>
      <c r="F3647" s="89">
        <v>1.8347680040857999E-2</v>
      </c>
      <c r="G3647" s="90">
        <v>2.1774734328217575E-2</v>
      </c>
      <c r="H3647" s="90">
        <v>2.4906014970756167E-2</v>
      </c>
      <c r="I3647" s="90">
        <v>2.7981331605166422E-2</v>
      </c>
      <c r="J3647" s="90">
        <v>3.1062733630605816E-2</v>
      </c>
    </row>
    <row r="3648" spans="3:10" x14ac:dyDescent="0.25">
      <c r="C3648" s="82">
        <v>4.7806110774485161E-3</v>
      </c>
      <c r="D3648" s="89">
        <v>7.1215603446934308E-3</v>
      </c>
      <c r="E3648" s="89">
        <v>9.1244636769570193E-3</v>
      </c>
      <c r="F3648" s="89">
        <v>1.0635693751393139E-2</v>
      </c>
      <c r="G3648" s="90">
        <v>1.1692422743420814E-2</v>
      </c>
      <c r="H3648" s="90">
        <v>1.2329629709027054E-2</v>
      </c>
      <c r="I3648" s="90">
        <v>1.2683535543568289E-2</v>
      </c>
      <c r="J3648" s="90">
        <v>1.2799351749002739E-2</v>
      </c>
    </row>
    <row r="3649" spans="3:10" x14ac:dyDescent="0.25">
      <c r="C3649" s="82">
        <v>7.917835413631457E-3</v>
      </c>
      <c r="D3649" s="89">
        <v>1.0665744368173179E-2</v>
      </c>
      <c r="E3649" s="89">
        <v>1.2864112140412311E-2</v>
      </c>
      <c r="F3649" s="89">
        <v>1.4493574279463439E-2</v>
      </c>
      <c r="G3649" s="90">
        <v>1.5669234748340862E-2</v>
      </c>
      <c r="H3649" s="90">
        <v>1.6433903635273719E-2</v>
      </c>
      <c r="I3649" s="90">
        <v>1.6940442202405377E-2</v>
      </c>
      <c r="J3649" s="90">
        <v>1.7214108288655643E-2</v>
      </c>
    </row>
    <row r="3650" spans="3:10" x14ac:dyDescent="0.25">
      <c r="C3650" s="82">
        <v>2.8505395644389354E-2</v>
      </c>
      <c r="D3650" s="89">
        <v>3.5023130507805936E-2</v>
      </c>
      <c r="E3650" s="89">
        <v>3.8397036962192141E-2</v>
      </c>
      <c r="F3650" s="89">
        <v>3.9496565812838502E-2</v>
      </c>
      <c r="G3650" s="90">
        <v>3.9303248385085941E-2</v>
      </c>
      <c r="H3650" s="90">
        <v>3.8278827916447475E-2</v>
      </c>
      <c r="I3650" s="90">
        <v>3.6926328959915058E-2</v>
      </c>
      <c r="J3650" s="90">
        <v>3.5318558537828129E-2</v>
      </c>
    </row>
    <row r="3651" spans="3:10" x14ac:dyDescent="0.25">
      <c r="C3651" s="82">
        <v>5.584295723189249E-2</v>
      </c>
      <c r="D3651" s="89">
        <v>4.7775925129815315E-2</v>
      </c>
      <c r="E3651" s="89">
        <v>4.2436795723129819E-2</v>
      </c>
      <c r="F3651" s="89">
        <v>3.9040930853031057E-2</v>
      </c>
      <c r="G3651" s="90">
        <v>3.7016035716309917E-2</v>
      </c>
      <c r="H3651" s="90">
        <v>3.5766703548374044E-2</v>
      </c>
      <c r="I3651" s="90">
        <v>3.514182004335626E-2</v>
      </c>
      <c r="J3651" s="90">
        <v>3.4838482865836629E-2</v>
      </c>
    </row>
    <row r="3652" spans="3:10" x14ac:dyDescent="0.25">
      <c r="C3652" s="82">
        <v>1.8871938489576821E-2</v>
      </c>
      <c r="D3652" s="89">
        <v>2.1071231597339691E-2</v>
      </c>
      <c r="E3652" s="89">
        <v>2.2854183834831059E-2</v>
      </c>
      <c r="F3652" s="89">
        <v>2.4456173411960002E-2</v>
      </c>
      <c r="G3652" s="90">
        <v>2.6070989997715618E-2</v>
      </c>
      <c r="H3652" s="90">
        <v>2.7697171705236834E-2</v>
      </c>
      <c r="I3652" s="90">
        <v>2.9519148688276285E-2</v>
      </c>
      <c r="J3652" s="90">
        <v>3.1519676823810655E-2</v>
      </c>
    </row>
    <row r="3653" spans="3:10" x14ac:dyDescent="0.25">
      <c r="C3653" s="82">
        <v>3.3767303315683547E-2</v>
      </c>
      <c r="D3653" s="89">
        <v>3.0805103194956902E-2</v>
      </c>
      <c r="E3653" s="89">
        <v>2.837490301532667E-2</v>
      </c>
      <c r="F3653" s="89">
        <v>2.6647024426207783E-2</v>
      </c>
      <c r="G3653" s="90">
        <v>2.5580450415714856E-2</v>
      </c>
      <c r="H3653" s="90">
        <v>2.4930227418115326E-2</v>
      </c>
      <c r="I3653" s="90">
        <v>2.4669285066751943E-2</v>
      </c>
      <c r="J3653" s="90">
        <v>2.4625640434148978E-2</v>
      </c>
    </row>
    <row r="3654" spans="3:10" x14ac:dyDescent="0.25">
      <c r="C3654" s="82">
        <v>5.8533423205929108E-3</v>
      </c>
      <c r="D3654" s="89">
        <v>1.0782339434081085E-2</v>
      </c>
      <c r="E3654" s="89">
        <v>1.6105552735310946E-2</v>
      </c>
      <c r="F3654" s="89">
        <v>2.0989018252818833E-2</v>
      </c>
      <c r="G3654" s="90">
        <v>2.5079894394716532E-2</v>
      </c>
      <c r="H3654" s="90">
        <v>2.823686159590863E-2</v>
      </c>
      <c r="I3654" s="90">
        <v>3.069267928593486E-2</v>
      </c>
      <c r="J3654" s="90">
        <v>3.2545744165842092E-2</v>
      </c>
    </row>
    <row r="3655" spans="3:10" x14ac:dyDescent="0.25">
      <c r="C3655" s="82">
        <v>3.2038816132428367E-3</v>
      </c>
      <c r="D3655" s="89">
        <v>6.1865033891389436E-3</v>
      </c>
      <c r="E3655" s="89">
        <v>9.616663849205731E-3</v>
      </c>
      <c r="F3655" s="89">
        <v>1.2973647244109668E-2</v>
      </c>
      <c r="G3655" s="90">
        <v>1.5973695813232616E-2</v>
      </c>
      <c r="H3655" s="90">
        <v>1.8444520352947059E-2</v>
      </c>
      <c r="I3655" s="90">
        <v>2.0457377475902885E-2</v>
      </c>
      <c r="J3655" s="90">
        <v>2.2012253243828082E-2</v>
      </c>
    </row>
    <row r="3656" spans="3:10" x14ac:dyDescent="0.25">
      <c r="C3656" s="82">
        <v>1.309361799423155E-2</v>
      </c>
      <c r="D3656" s="89">
        <v>1.7721176867245027E-2</v>
      </c>
      <c r="E3656" s="89">
        <v>2.1168524345617286E-2</v>
      </c>
      <c r="F3656" s="89">
        <v>2.3506948083647606E-2</v>
      </c>
      <c r="G3656" s="90">
        <v>2.506057251308055E-2</v>
      </c>
      <c r="H3656" s="90">
        <v>2.599041788509171E-2</v>
      </c>
      <c r="I3656" s="90">
        <v>2.6575428946125412E-2</v>
      </c>
      <c r="J3656" s="90">
        <v>2.684979771550048E-2</v>
      </c>
    </row>
    <row r="3657" spans="3:10" x14ac:dyDescent="0.25">
      <c r="C3657" s="82">
        <v>3.6652831956670864E-2</v>
      </c>
      <c r="D3657" s="89">
        <v>3.6822651884071446E-2</v>
      </c>
      <c r="E3657" s="89">
        <v>3.6250807004313414E-2</v>
      </c>
      <c r="F3657" s="89">
        <v>3.5535770514012036E-2</v>
      </c>
      <c r="G3657" s="90">
        <v>3.4984858301257901E-2</v>
      </c>
      <c r="H3657" s="90">
        <v>3.4540738954455356E-2</v>
      </c>
      <c r="I3657" s="90">
        <v>3.4362794616256499E-2</v>
      </c>
      <c r="J3657" s="90">
        <v>3.43520798608506E-2</v>
      </c>
    </row>
    <row r="3658" spans="3:10" x14ac:dyDescent="0.25">
      <c r="C3658" s="82">
        <v>2.8869178640699218E-2</v>
      </c>
      <c r="D3658" s="89">
        <v>3.1836720574513915E-2</v>
      </c>
      <c r="E3658" s="89">
        <v>3.3571634694511743E-2</v>
      </c>
      <c r="F3658" s="89">
        <v>3.4616035642717237E-2</v>
      </c>
      <c r="G3658" s="90">
        <v>3.5345349799649595E-2</v>
      </c>
      <c r="H3658" s="90">
        <v>3.577359741328965E-2</v>
      </c>
      <c r="I3658" s="90">
        <v>3.6112454821130499E-2</v>
      </c>
      <c r="J3658" s="90">
        <v>3.6294108212460444E-2</v>
      </c>
    </row>
    <row r="3659" spans="3:10" x14ac:dyDescent="0.25">
      <c r="C3659" s="82">
        <v>1.9163112498076552E-3</v>
      </c>
      <c r="D3659" s="89">
        <v>3.727778274078291E-3</v>
      </c>
      <c r="E3659" s="89">
        <v>5.9413091486339746E-3</v>
      </c>
      <c r="F3659" s="89">
        <v>8.3062350324316827E-3</v>
      </c>
      <c r="G3659" s="90">
        <v>1.0679325380994956E-2</v>
      </c>
      <c r="H3659" s="90">
        <v>1.2967254261899819E-2</v>
      </c>
      <c r="I3659" s="90">
        <v>1.5238979114636156E-2</v>
      </c>
      <c r="J3659" s="90">
        <v>1.7518013359794707E-2</v>
      </c>
    </row>
    <row r="3660" spans="3:10" x14ac:dyDescent="0.25">
      <c r="C3660" s="82">
        <v>9.9170922613086108E-3</v>
      </c>
      <c r="D3660" s="89">
        <v>1.1327372822158678E-2</v>
      </c>
      <c r="E3660" s="89">
        <v>1.2404445963290612E-2</v>
      </c>
      <c r="F3660" s="89">
        <v>1.3265477749799479E-2</v>
      </c>
      <c r="G3660" s="90">
        <v>1.4016741265259012E-2</v>
      </c>
      <c r="H3660" s="90">
        <v>1.4663596570322993E-2</v>
      </c>
      <c r="I3660" s="90">
        <v>1.5315410064142195E-2</v>
      </c>
      <c r="J3660" s="90">
        <v>1.5981375368103647E-2</v>
      </c>
    </row>
    <row r="3661" spans="3:10" x14ac:dyDescent="0.25">
      <c r="C3661" s="82">
        <v>8.0582886434758492E-3</v>
      </c>
      <c r="D3661" s="89">
        <v>9.5415951435978419E-3</v>
      </c>
      <c r="E3661" s="89">
        <v>1.0828662558333728E-2</v>
      </c>
      <c r="F3661" s="89">
        <v>1.1955240734992411E-2</v>
      </c>
      <c r="G3661" s="90">
        <v>1.2957205487235833E-2</v>
      </c>
      <c r="H3661" s="90">
        <v>1.379028644124544E-2</v>
      </c>
      <c r="I3661" s="90">
        <v>1.4518975977857394E-2</v>
      </c>
      <c r="J3661" s="90">
        <v>1.5125826956460855E-2</v>
      </c>
    </row>
    <row r="3662" spans="3:10" x14ac:dyDescent="0.25">
      <c r="C3662" s="82">
        <v>2.9497968156470437E-2</v>
      </c>
      <c r="D3662" s="89">
        <v>3.0652496251755392E-2</v>
      </c>
      <c r="E3662" s="89">
        <v>3.0149650249480447E-2</v>
      </c>
      <c r="F3662" s="89">
        <v>2.8943453645943199E-2</v>
      </c>
      <c r="G3662" s="90">
        <v>2.7598758039950936E-2</v>
      </c>
      <c r="H3662" s="90">
        <v>2.6228215516765963E-2</v>
      </c>
      <c r="I3662" s="90">
        <v>2.5016974397407393E-2</v>
      </c>
      <c r="J3662" s="90">
        <v>2.39065354038333E-2</v>
      </c>
    </row>
    <row r="3663" spans="3:10" x14ac:dyDescent="0.25">
      <c r="C3663" s="82">
        <v>7.964160489142961E-4</v>
      </c>
      <c r="D3663" s="89">
        <v>2.0160698458158545E-3</v>
      </c>
      <c r="E3663" s="89">
        <v>3.8662141240701922E-3</v>
      </c>
      <c r="F3663" s="89">
        <v>6.1274535332472247E-3</v>
      </c>
      <c r="G3663" s="90">
        <v>8.5278984032758163E-3</v>
      </c>
      <c r="H3663" s="90">
        <v>1.0806667220825055E-2</v>
      </c>
      <c r="I3663" s="90">
        <v>1.2866979283936172E-2</v>
      </c>
      <c r="J3663" s="90">
        <v>1.4623833018979335E-2</v>
      </c>
    </row>
    <row r="3664" spans="3:10" x14ac:dyDescent="0.25">
      <c r="C3664" s="82">
        <v>6.0249116952144589E-3</v>
      </c>
      <c r="D3664" s="89">
        <v>8.6584160012088181E-3</v>
      </c>
      <c r="E3664" s="89">
        <v>1.1220860451136969E-2</v>
      </c>
      <c r="F3664" s="89">
        <v>1.3548270581980928E-2</v>
      </c>
      <c r="G3664" s="90">
        <v>1.5579756117752062E-2</v>
      </c>
      <c r="H3664" s="90">
        <v>1.7225969652582523E-2</v>
      </c>
      <c r="I3664" s="90">
        <v>1.856595965496801E-2</v>
      </c>
      <c r="J3664" s="90">
        <v>1.9597026981079114E-2</v>
      </c>
    </row>
    <row r="3665" spans="3:10" x14ac:dyDescent="0.25">
      <c r="C3665" s="82">
        <v>3.8221301312778471E-3</v>
      </c>
      <c r="D3665" s="89">
        <v>6.1602602854582463E-3</v>
      </c>
      <c r="E3665" s="89">
        <v>8.5152906520602843E-3</v>
      </c>
      <c r="F3665" s="89">
        <v>1.0645883294589601E-2</v>
      </c>
      <c r="G3665" s="90">
        <v>1.2487526562092401E-2</v>
      </c>
      <c r="H3665" s="90">
        <v>1.4012487581908303E-2</v>
      </c>
      <c r="I3665" s="90">
        <v>1.534381387419868E-2</v>
      </c>
      <c r="J3665" s="90">
        <v>1.6526429665048595E-2</v>
      </c>
    </row>
    <row r="3666" spans="3:10" x14ac:dyDescent="0.25">
      <c r="C3666" s="82">
        <v>8.4061819362639175E-3</v>
      </c>
      <c r="D3666" s="89">
        <v>1.3024611201482638E-2</v>
      </c>
      <c r="E3666" s="89">
        <v>1.7001429971766298E-2</v>
      </c>
      <c r="F3666" s="89">
        <v>1.9902648940921044E-2</v>
      </c>
      <c r="G3666" s="90">
        <v>2.174639678864812E-2</v>
      </c>
      <c r="H3666" s="90">
        <v>2.260203504643991E-2</v>
      </c>
      <c r="I3666" s="90">
        <v>2.2746886832486338E-2</v>
      </c>
      <c r="J3666" s="90">
        <v>2.2297088053427776E-2</v>
      </c>
    </row>
    <row r="3667" spans="3:10" x14ac:dyDescent="0.25">
      <c r="C3667" s="82">
        <v>2.6234492557266355E-3</v>
      </c>
      <c r="D3667" s="89">
        <v>4.6909009428102513E-3</v>
      </c>
      <c r="E3667" s="89">
        <v>7.1053263027766253E-3</v>
      </c>
      <c r="F3667" s="89">
        <v>9.6338580253462532E-3</v>
      </c>
      <c r="G3667" s="90">
        <v>1.2142443404950406E-2</v>
      </c>
      <c r="H3667" s="90">
        <v>1.4514690123369414E-2</v>
      </c>
      <c r="I3667" s="90">
        <v>1.6792196947753475E-2</v>
      </c>
      <c r="J3667" s="90">
        <v>1.8955914132783181E-2</v>
      </c>
    </row>
    <row r="3668" spans="3:10" x14ac:dyDescent="0.25">
      <c r="C3668" s="82">
        <v>3.5312199638301317E-2</v>
      </c>
      <c r="D3668" s="89">
        <v>4.231442763624655E-2</v>
      </c>
      <c r="E3668" s="89">
        <v>4.5831483885049096E-2</v>
      </c>
      <c r="F3668" s="89">
        <v>4.7005655093471752E-2</v>
      </c>
      <c r="G3668" s="90">
        <v>4.6930840895093438E-2</v>
      </c>
      <c r="H3668" s="90">
        <v>4.6036793844396073E-2</v>
      </c>
      <c r="I3668" s="90">
        <v>4.4813863970339346E-2</v>
      </c>
      <c r="J3668" s="90">
        <v>4.3258683976701316E-2</v>
      </c>
    </row>
    <row r="3669" spans="3:10" x14ac:dyDescent="0.25">
      <c r="C3669" s="82">
        <v>3.0076535521729977E-2</v>
      </c>
      <c r="D3669" s="89">
        <v>3.045750842754702E-2</v>
      </c>
      <c r="E3669" s="89">
        <v>3.0131721525489329E-2</v>
      </c>
      <c r="F3669" s="89">
        <v>2.959158091509409E-2</v>
      </c>
      <c r="G3669" s="90">
        <v>2.9071822868630425E-2</v>
      </c>
      <c r="H3669" s="90">
        <v>2.8494811852841383E-2</v>
      </c>
      <c r="I3669" s="90">
        <v>2.7965846117360596E-2</v>
      </c>
      <c r="J3669" s="90">
        <v>2.738982335958097E-2</v>
      </c>
    </row>
    <row r="3670" spans="3:10" x14ac:dyDescent="0.25">
      <c r="C3670" s="82">
        <v>6.5714944452519547E-2</v>
      </c>
      <c r="D3670" s="89">
        <v>5.5120736287423026E-2</v>
      </c>
      <c r="E3670" s="89">
        <v>4.78497058818948E-2</v>
      </c>
      <c r="F3670" s="89">
        <v>4.2976547915196978E-2</v>
      </c>
      <c r="G3670" s="90">
        <v>3.9796302325763831E-2</v>
      </c>
      <c r="H3670" s="90">
        <v>3.7612958068474901E-2</v>
      </c>
      <c r="I3670" s="90">
        <v>3.6243377444024324E-2</v>
      </c>
      <c r="J3670" s="90">
        <v>3.5373091126248798E-2</v>
      </c>
    </row>
    <row r="3671" spans="3:10" x14ac:dyDescent="0.25">
      <c r="C3671" s="82">
        <v>4.2820938934810008E-3</v>
      </c>
      <c r="D3671" s="89">
        <v>6.9294742659278515E-3</v>
      </c>
      <c r="E3671" s="89">
        <v>9.6709257019498614E-3</v>
      </c>
      <c r="F3671" s="89">
        <v>1.22275765137354E-2</v>
      </c>
      <c r="G3671" s="90">
        <v>1.4474828033812526E-2</v>
      </c>
      <c r="H3671" s="90">
        <v>1.6304789005683468E-2</v>
      </c>
      <c r="I3671" s="90">
        <v>1.7783008586623825E-2</v>
      </c>
      <c r="J3671" s="90">
        <v>1.8899082131435537E-2</v>
      </c>
    </row>
    <row r="3672" spans="3:10" x14ac:dyDescent="0.25">
      <c r="C3672" s="82">
        <v>6.5072342335065342E-3</v>
      </c>
      <c r="D3672" s="89">
        <v>9.1281080044023511E-3</v>
      </c>
      <c r="E3672" s="89">
        <v>1.1249441453824642E-2</v>
      </c>
      <c r="F3672" s="89">
        <v>1.2766136378095981E-2</v>
      </c>
      <c r="G3672" s="90">
        <v>1.3751472786215508E-2</v>
      </c>
      <c r="H3672" s="90">
        <v>1.425091573497477E-2</v>
      </c>
      <c r="I3672" s="90">
        <v>1.4420846069070278E-2</v>
      </c>
      <c r="J3672" s="90">
        <v>1.4310354238026742E-2</v>
      </c>
    </row>
    <row r="3673" spans="3:10" x14ac:dyDescent="0.25">
      <c r="C3673" s="82">
        <v>1.8893570639626208E-2</v>
      </c>
      <c r="D3673" s="89">
        <v>2.3763105444949174E-2</v>
      </c>
      <c r="E3673" s="89">
        <v>2.7211846352369222E-2</v>
      </c>
      <c r="F3673" s="89">
        <v>2.9521156030897812E-2</v>
      </c>
      <c r="G3673" s="90">
        <v>3.1056951614906087E-2</v>
      </c>
      <c r="H3673" s="90">
        <v>3.1908787143596677E-2</v>
      </c>
      <c r="I3673" s="90">
        <v>3.2321102955522242E-2</v>
      </c>
      <c r="J3673" s="90">
        <v>3.2273266820357922E-2</v>
      </c>
    </row>
    <row r="3674" spans="3:10" x14ac:dyDescent="0.25">
      <c r="C3674" s="82">
        <v>3.6960824993482834E-2</v>
      </c>
      <c r="D3674" s="89">
        <v>4.4789663904616944E-2</v>
      </c>
      <c r="E3674" s="89">
        <v>4.8925508440190835E-2</v>
      </c>
      <c r="F3674" s="89">
        <v>5.0524007023054075E-2</v>
      </c>
      <c r="G3674" s="90">
        <v>5.0721312617836981E-2</v>
      </c>
      <c r="H3674" s="90">
        <v>4.9953214762929292E-2</v>
      </c>
      <c r="I3674" s="90">
        <v>4.8731660065932901E-2</v>
      </c>
      <c r="J3674" s="90">
        <v>4.7044355083716689E-2</v>
      </c>
    </row>
    <row r="3675" spans="3:10" x14ac:dyDescent="0.25">
      <c r="C3675" s="82">
        <v>4.0270797255583567E-3</v>
      </c>
      <c r="D3675" s="89">
        <v>6.759572138964734E-3</v>
      </c>
      <c r="E3675" s="89">
        <v>9.6469261215502387E-3</v>
      </c>
      <c r="F3675" s="89">
        <v>1.2322872178025791E-2</v>
      </c>
      <c r="G3675" s="90">
        <v>1.4590753295333794E-2</v>
      </c>
      <c r="H3675" s="90">
        <v>1.630648207852594E-2</v>
      </c>
      <c r="I3675" s="90">
        <v>1.7534783146619916E-2</v>
      </c>
      <c r="J3675" s="90">
        <v>1.828842508983565E-2</v>
      </c>
    </row>
    <row r="3676" spans="3:10" x14ac:dyDescent="0.25">
      <c r="C3676" s="82">
        <v>5.4823907578279204E-3</v>
      </c>
      <c r="D3676" s="89">
        <v>9.0023270661717548E-3</v>
      </c>
      <c r="E3676" s="89">
        <v>1.2369017909745018E-2</v>
      </c>
      <c r="F3676" s="89">
        <v>1.5188266156117397E-2</v>
      </c>
      <c r="G3676" s="90">
        <v>1.7407786278741226E-2</v>
      </c>
      <c r="H3676" s="90">
        <v>1.9041137188969222E-2</v>
      </c>
      <c r="I3676" s="90">
        <v>2.0288303639502542E-2</v>
      </c>
      <c r="J3676" s="90">
        <v>2.1218530246707307E-2</v>
      </c>
    </row>
    <row r="3677" spans="3:10" x14ac:dyDescent="0.25">
      <c r="C3677" s="82">
        <v>2.0904761665377202E-2</v>
      </c>
      <c r="D3677" s="89">
        <v>2.8361130919112357E-2</v>
      </c>
      <c r="E3677" s="89">
        <v>3.348679592182123E-2</v>
      </c>
      <c r="F3677" s="89">
        <v>3.6383261662909949E-2</v>
      </c>
      <c r="G3677" s="90">
        <v>3.7674828909460931E-2</v>
      </c>
      <c r="H3677" s="90">
        <v>3.7750412125220491E-2</v>
      </c>
      <c r="I3677" s="90">
        <v>3.7140096303248417E-2</v>
      </c>
      <c r="J3677" s="90">
        <v>3.5976717580448556E-2</v>
      </c>
    </row>
    <row r="3678" spans="3:10" x14ac:dyDescent="0.25">
      <c r="C3678" s="82">
        <v>2.7406159809161643E-2</v>
      </c>
      <c r="D3678" s="89">
        <v>3.1778966933374009E-2</v>
      </c>
      <c r="E3678" s="89">
        <v>3.4131073306091088E-2</v>
      </c>
      <c r="F3678" s="89">
        <v>3.5055944680826408E-2</v>
      </c>
      <c r="G3678" s="90">
        <v>3.5082722250682985E-2</v>
      </c>
      <c r="H3678" s="90">
        <v>3.4366133209017644E-2</v>
      </c>
      <c r="I3678" s="90">
        <v>3.3225975465146489E-2</v>
      </c>
      <c r="J3678" s="90">
        <v>3.1693941955677304E-2</v>
      </c>
    </row>
    <row r="3679" spans="3:10" x14ac:dyDescent="0.25">
      <c r="C3679" s="82">
        <v>2.3992196987392883E-2</v>
      </c>
      <c r="D3679" s="89">
        <v>2.5100247369360798E-2</v>
      </c>
      <c r="E3679" s="89">
        <v>2.5652852219765158E-2</v>
      </c>
      <c r="F3679" s="89">
        <v>2.5999749107768404E-2</v>
      </c>
      <c r="G3679" s="90">
        <v>2.6343449072303529E-2</v>
      </c>
      <c r="H3679" s="90">
        <v>2.6638841091519701E-2</v>
      </c>
      <c r="I3679" s="90">
        <v>2.7011730278002521E-2</v>
      </c>
      <c r="J3679" s="90">
        <v>2.7392560890092101E-2</v>
      </c>
    </row>
    <row r="3680" spans="3:10" x14ac:dyDescent="0.25">
      <c r="C3680" s="82">
        <v>1.1701291020309978E-2</v>
      </c>
      <c r="D3680" s="89">
        <v>1.6020289466718216E-2</v>
      </c>
      <c r="E3680" s="89">
        <v>1.9583459726704021E-2</v>
      </c>
      <c r="F3680" s="89">
        <v>2.2318007348611023E-2</v>
      </c>
      <c r="G3680" s="90">
        <v>2.4395602779848684E-2</v>
      </c>
      <c r="H3680" s="90">
        <v>2.5902196625021925E-2</v>
      </c>
      <c r="I3680" s="90">
        <v>2.7103859009716215E-2</v>
      </c>
      <c r="J3680" s="90">
        <v>2.8061539266972219E-2</v>
      </c>
    </row>
    <row r="3681" spans="3:10" x14ac:dyDescent="0.25">
      <c r="C3681" s="82">
        <v>7.2985206579871523E-2</v>
      </c>
      <c r="D3681" s="89">
        <v>6.237690758098062E-2</v>
      </c>
      <c r="E3681" s="89">
        <v>5.4357692039235773E-2</v>
      </c>
      <c r="F3681" s="89">
        <v>4.8509949174337423E-2</v>
      </c>
      <c r="G3681" s="90">
        <v>4.4324134354073591E-2</v>
      </c>
      <c r="H3681" s="90">
        <v>4.1135305279943246E-2</v>
      </c>
      <c r="I3681" s="90">
        <v>3.8776546920834189E-2</v>
      </c>
      <c r="J3681" s="90">
        <v>3.6907253449749516E-2</v>
      </c>
    </row>
    <row r="3682" spans="3:10" x14ac:dyDescent="0.25">
      <c r="C3682" s="82">
        <v>2.6256316613355851E-2</v>
      </c>
      <c r="D3682" s="89">
        <v>2.9742805777468052E-2</v>
      </c>
      <c r="E3682" s="89">
        <v>3.1120100096700336E-2</v>
      </c>
      <c r="F3682" s="89">
        <v>3.1232434401813156E-2</v>
      </c>
      <c r="G3682" s="90">
        <v>3.0761422791128468E-2</v>
      </c>
      <c r="H3682" s="90">
        <v>2.9950891159117785E-2</v>
      </c>
      <c r="I3682" s="90">
        <v>2.9113127855851174E-2</v>
      </c>
      <c r="J3682" s="90">
        <v>2.8258378322463234E-2</v>
      </c>
    </row>
    <row r="3683" spans="3:10" x14ac:dyDescent="0.25">
      <c r="C3683" s="82">
        <v>6.3645360636833143E-3</v>
      </c>
      <c r="D3683" s="89">
        <v>8.2246777258786277E-3</v>
      </c>
      <c r="E3683" s="89">
        <v>9.9344229448129484E-3</v>
      </c>
      <c r="F3683" s="89">
        <v>1.1480499035896931E-2</v>
      </c>
      <c r="G3683" s="90">
        <v>1.2888959562849439E-2</v>
      </c>
      <c r="H3683" s="90">
        <v>1.4125174019882687E-2</v>
      </c>
      <c r="I3683" s="90">
        <v>1.5269467398939911E-2</v>
      </c>
      <c r="J3683" s="90">
        <v>1.6319446107391569E-2</v>
      </c>
    </row>
    <row r="3684" spans="3:10" x14ac:dyDescent="0.25">
      <c r="C3684" s="82">
        <v>1.4519383818025901E-2</v>
      </c>
      <c r="D3684" s="89">
        <v>1.8992492389508439E-2</v>
      </c>
      <c r="E3684" s="89">
        <v>2.2065380747160628E-2</v>
      </c>
      <c r="F3684" s="89">
        <v>2.4001536765462492E-2</v>
      </c>
      <c r="G3684" s="90">
        <v>2.5233761366303079E-2</v>
      </c>
      <c r="H3684" s="90">
        <v>2.5955689377828339E-2</v>
      </c>
      <c r="I3684" s="90">
        <v>2.6441387825133701E-2</v>
      </c>
      <c r="J3684" s="90">
        <v>2.670656746516924E-2</v>
      </c>
    </row>
    <row r="3685" spans="3:10" x14ac:dyDescent="0.25">
      <c r="C3685" s="82">
        <v>3.9758313426422514E-3</v>
      </c>
      <c r="D3685" s="89">
        <v>6.3638478871701522E-3</v>
      </c>
      <c r="E3685" s="89">
        <v>8.7383024163167258E-3</v>
      </c>
      <c r="F3685" s="89">
        <v>1.0888248657531845E-2</v>
      </c>
      <c r="G3685" s="90">
        <v>1.2771806680214652E-2</v>
      </c>
      <c r="H3685" s="90">
        <v>1.4355747435565313E-2</v>
      </c>
      <c r="I3685" s="90">
        <v>1.5737583275689089E-2</v>
      </c>
      <c r="J3685" s="90">
        <v>1.692427546349146E-2</v>
      </c>
    </row>
    <row r="3686" spans="3:10" x14ac:dyDescent="0.25">
      <c r="C3686" s="82">
        <v>1.5257436626169255E-3</v>
      </c>
      <c r="D3686" s="89">
        <v>3.4929771296717789E-3</v>
      </c>
      <c r="E3686" s="89">
        <v>6.1859538369524311E-3</v>
      </c>
      <c r="F3686" s="89">
        <v>9.194401463584195E-3</v>
      </c>
      <c r="G3686" s="90">
        <v>1.2140526490771162E-2</v>
      </c>
      <c r="H3686" s="90">
        <v>1.47270463275433E-2</v>
      </c>
      <c r="I3686" s="90">
        <v>1.6905829781183945E-2</v>
      </c>
      <c r="J3686" s="90">
        <v>1.8638121556309267E-2</v>
      </c>
    </row>
    <row r="3687" spans="3:10" x14ac:dyDescent="0.25">
      <c r="C3687" s="82">
        <v>7.2872809691645075E-3</v>
      </c>
      <c r="D3687" s="89">
        <v>1.0444919845703329E-2</v>
      </c>
      <c r="E3687" s="89">
        <v>1.319468688527943E-2</v>
      </c>
      <c r="F3687" s="89">
        <v>1.5352903537943136E-2</v>
      </c>
      <c r="G3687" s="90">
        <v>1.6939906554851857E-2</v>
      </c>
      <c r="H3687" s="90">
        <v>1.7965946097075865E-2</v>
      </c>
      <c r="I3687" s="90">
        <v>1.860516744407122E-2</v>
      </c>
      <c r="J3687" s="90">
        <v>1.8913188799929675E-2</v>
      </c>
    </row>
    <row r="3688" spans="3:10" x14ac:dyDescent="0.25">
      <c r="C3688" s="82">
        <v>6.5307709269921011E-3</v>
      </c>
      <c r="D3688" s="89">
        <v>1.21910743833439E-2</v>
      </c>
      <c r="E3688" s="89">
        <v>1.8300082101616363E-2</v>
      </c>
      <c r="F3688" s="89">
        <v>2.3946495984820917E-2</v>
      </c>
      <c r="G3688" s="90">
        <v>2.880340515737561E-2</v>
      </c>
      <c r="H3688" s="90">
        <v>3.2746814027859297E-2</v>
      </c>
      <c r="I3688" s="90">
        <v>3.6019878203510471E-2</v>
      </c>
      <c r="J3688" s="90">
        <v>3.86600196023211E-2</v>
      </c>
    </row>
    <row r="3689" spans="3:10" x14ac:dyDescent="0.25">
      <c r="C3689" s="82">
        <v>2.1105449751492991E-2</v>
      </c>
      <c r="D3689" s="89">
        <v>2.3019063622697528E-2</v>
      </c>
      <c r="E3689" s="89">
        <v>2.3433492845209385E-2</v>
      </c>
      <c r="F3689" s="89">
        <v>2.3052720457547901E-2</v>
      </c>
      <c r="G3689" s="90">
        <v>2.2361271665947625E-2</v>
      </c>
      <c r="H3689" s="90">
        <v>2.1498489607517237E-2</v>
      </c>
      <c r="I3689" s="90">
        <v>2.0659363538319063E-2</v>
      </c>
      <c r="J3689" s="90">
        <v>1.9834410174256509E-2</v>
      </c>
    </row>
    <row r="3690" spans="3:10" x14ac:dyDescent="0.25">
      <c r="C3690" s="82">
        <v>5.9671708432875144E-3</v>
      </c>
      <c r="D3690" s="89">
        <v>9.657975875891428E-3</v>
      </c>
      <c r="E3690" s="89">
        <v>1.3288364593458835E-2</v>
      </c>
      <c r="F3690" s="89">
        <v>1.6438758485181944E-2</v>
      </c>
      <c r="G3690" s="90">
        <v>1.8991016722432648E-2</v>
      </c>
      <c r="H3690" s="90">
        <v>2.0894085486976566E-2</v>
      </c>
      <c r="I3690" s="90">
        <v>2.2324967267446514E-2</v>
      </c>
      <c r="J3690" s="90">
        <v>2.3341555170431547E-2</v>
      </c>
    </row>
    <row r="3691" spans="3:10" x14ac:dyDescent="0.25">
      <c r="C3691" s="82">
        <v>3.4936728975438459E-3</v>
      </c>
      <c r="D3691" s="89">
        <v>5.6398028142236704E-3</v>
      </c>
      <c r="E3691" s="89">
        <v>7.787261467595486E-3</v>
      </c>
      <c r="F3691" s="89">
        <v>9.7396223557585735E-3</v>
      </c>
      <c r="G3691" s="90">
        <v>1.1467949619811761E-2</v>
      </c>
      <c r="H3691" s="90">
        <v>1.2966870424857405E-2</v>
      </c>
      <c r="I3691" s="90">
        <v>1.4357693184684871E-2</v>
      </c>
      <c r="J3691" s="90">
        <v>1.5682478737091266E-2</v>
      </c>
    </row>
    <row r="3692" spans="3:10" x14ac:dyDescent="0.25">
      <c r="C3692" s="82">
        <v>2.8018990755924275E-2</v>
      </c>
      <c r="D3692" s="89">
        <v>3.5030092380749549E-2</v>
      </c>
      <c r="E3692" s="89">
        <v>3.9788925299517781E-2</v>
      </c>
      <c r="F3692" s="89">
        <v>4.2663767722556159E-2</v>
      </c>
      <c r="G3692" s="90">
        <v>4.4211487239429526E-2</v>
      </c>
      <c r="H3692" s="90">
        <v>4.4632176171563551E-2</v>
      </c>
      <c r="I3692" s="90">
        <v>4.435457638643954E-2</v>
      </c>
      <c r="J3692" s="90">
        <v>4.3423911334493345E-2</v>
      </c>
    </row>
    <row r="3693" spans="3:10" x14ac:dyDescent="0.25">
      <c r="C3693" s="82">
        <v>8.9666237422531842E-3</v>
      </c>
      <c r="D3693" s="89">
        <v>1.4101454489469581E-2</v>
      </c>
      <c r="E3693" s="89">
        <v>1.8806260425244352E-2</v>
      </c>
      <c r="F3693" s="89">
        <v>2.2643403230653298E-2</v>
      </c>
      <c r="G3693" s="90">
        <v>2.5641742498251581E-2</v>
      </c>
      <c r="H3693" s="90">
        <v>2.7869116849341003E-2</v>
      </c>
      <c r="I3693" s="90">
        <v>2.9628915771838557E-2</v>
      </c>
      <c r="J3693" s="90">
        <v>3.1013122820981447E-2</v>
      </c>
    </row>
    <row r="3694" spans="3:10" x14ac:dyDescent="0.25">
      <c r="C3694" s="82">
        <v>2.0412262610698312E-2</v>
      </c>
      <c r="D3694" s="89">
        <v>2.0819747346500005E-2</v>
      </c>
      <c r="E3694" s="89">
        <v>2.0098212446048841E-2</v>
      </c>
      <c r="F3694" s="89">
        <v>1.8891316372744833E-2</v>
      </c>
      <c r="G3694" s="90">
        <v>1.7557404595639873E-2</v>
      </c>
      <c r="H3694" s="90">
        <v>1.6163850993955023E-2</v>
      </c>
      <c r="I3694" s="90">
        <v>1.483584976536919E-2</v>
      </c>
      <c r="J3694" s="90">
        <v>1.3559810307240867E-2</v>
      </c>
    </row>
    <row r="3695" spans="3:10" x14ac:dyDescent="0.25">
      <c r="C3695" s="82">
        <v>3.9168031540212514E-3</v>
      </c>
      <c r="D3695" s="89">
        <v>5.9300623773592322E-3</v>
      </c>
      <c r="E3695" s="89">
        <v>7.9247216056094333E-3</v>
      </c>
      <c r="F3695" s="89">
        <v>9.7467793264381791E-3</v>
      </c>
      <c r="G3695" s="90">
        <v>1.1348982254969582E-2</v>
      </c>
      <c r="H3695" s="90">
        <v>1.2679722720237149E-2</v>
      </c>
      <c r="I3695" s="90">
        <v>1.3811332863817903E-2</v>
      </c>
      <c r="J3695" s="90">
        <v>1.4748787347233394E-2</v>
      </c>
    </row>
    <row r="3696" spans="3:10" x14ac:dyDescent="0.25">
      <c r="C3696" s="82">
        <v>3.4641863812875802E-3</v>
      </c>
      <c r="D3696" s="89">
        <v>5.0793164105541275E-3</v>
      </c>
      <c r="E3696" s="89">
        <v>6.6422773312775777E-3</v>
      </c>
      <c r="F3696" s="89">
        <v>8.0529642651050431E-3</v>
      </c>
      <c r="G3696" s="90">
        <v>9.2890055316460687E-3</v>
      </c>
      <c r="H3696" s="90">
        <v>1.0315567432214443E-2</v>
      </c>
      <c r="I3696" s="90">
        <v>1.1195236934982228E-2</v>
      </c>
      <c r="J3696" s="90">
        <v>1.1935704898129229E-2</v>
      </c>
    </row>
    <row r="3697" spans="3:10" x14ac:dyDescent="0.25">
      <c r="C3697" s="82">
        <v>1.8523554620120935E-2</v>
      </c>
      <c r="D3697" s="89">
        <v>2.0819792619828428E-2</v>
      </c>
      <c r="E3697" s="89">
        <v>2.217276411392936E-2</v>
      </c>
      <c r="F3697" s="89">
        <v>2.3064124661572854E-2</v>
      </c>
      <c r="G3697" s="90">
        <v>2.3830332399995147E-2</v>
      </c>
      <c r="H3697" s="90">
        <v>2.4522035473265452E-2</v>
      </c>
      <c r="I3697" s="90">
        <v>2.5294361748497821E-2</v>
      </c>
      <c r="J3697" s="90">
        <v>2.6095522105548146E-2</v>
      </c>
    </row>
    <row r="3698" spans="3:10" x14ac:dyDescent="0.25">
      <c r="C3698" s="82">
        <v>3.0435284428577056E-3</v>
      </c>
      <c r="D3698" s="89">
        <v>5.0649737649009676E-3</v>
      </c>
      <c r="E3698" s="89">
        <v>7.207394099432299E-3</v>
      </c>
      <c r="F3698" s="89">
        <v>9.2396079963092941E-3</v>
      </c>
      <c r="G3698" s="90">
        <v>1.1055872742440217E-2</v>
      </c>
      <c r="H3698" s="90">
        <v>1.2576774632230029E-2</v>
      </c>
      <c r="I3698" s="90">
        <v>1.3866329916998951E-2</v>
      </c>
      <c r="J3698" s="90">
        <v>1.4935625448772227E-2</v>
      </c>
    </row>
    <row r="3699" spans="3:10" x14ac:dyDescent="0.25">
      <c r="C3699" s="82">
        <v>1.1248075368159919E-2</v>
      </c>
      <c r="D3699" s="89">
        <v>1.4022827952376622E-2</v>
      </c>
      <c r="E3699" s="89">
        <v>1.5968608892328946E-2</v>
      </c>
      <c r="F3699" s="89">
        <v>1.7317091979026231E-2</v>
      </c>
      <c r="G3699" s="90">
        <v>1.8349136550249528E-2</v>
      </c>
      <c r="H3699" s="90">
        <v>1.9177290953855439E-2</v>
      </c>
      <c r="I3699" s="90">
        <v>1.9997235794179995E-2</v>
      </c>
      <c r="J3699" s="90">
        <v>2.0832730724971792E-2</v>
      </c>
    </row>
    <row r="3700" spans="3:10" x14ac:dyDescent="0.25">
      <c r="C3700" s="82">
        <v>5.8556588028296344E-2</v>
      </c>
      <c r="D3700" s="89">
        <v>6.8635255490012287E-2</v>
      </c>
      <c r="E3700" s="89">
        <v>7.4034771406836855E-2</v>
      </c>
      <c r="F3700" s="89">
        <v>7.6630601411275062E-2</v>
      </c>
      <c r="G3700" s="90">
        <v>7.8040387892804583E-2</v>
      </c>
      <c r="H3700" s="90">
        <v>7.8831578814521755E-2</v>
      </c>
      <c r="I3700" s="90">
        <v>7.9730749470308199E-2</v>
      </c>
      <c r="J3700" s="90">
        <v>8.0625615588875529E-2</v>
      </c>
    </row>
    <row r="3701" spans="3:10" x14ac:dyDescent="0.25">
      <c r="C3701" s="82">
        <v>2.8457360747002055E-2</v>
      </c>
      <c r="D3701" s="89">
        <v>3.0373657645071914E-2</v>
      </c>
      <c r="E3701" s="89">
        <v>3.0987387428477019E-2</v>
      </c>
      <c r="F3701" s="89">
        <v>3.0882107076923519E-2</v>
      </c>
      <c r="G3701" s="90">
        <v>3.0470125051283672E-2</v>
      </c>
      <c r="H3701" s="90">
        <v>2.983594690813586E-2</v>
      </c>
      <c r="I3701" s="90">
        <v>2.9221968159909979E-2</v>
      </c>
      <c r="J3701" s="90">
        <v>2.8620676046173094E-2</v>
      </c>
    </row>
    <row r="3702" spans="3:10" x14ac:dyDescent="0.25">
      <c r="C3702" s="82">
        <v>8.9083424682452089E-2</v>
      </c>
      <c r="D3702" s="89">
        <v>8.6419034929446831E-2</v>
      </c>
      <c r="E3702" s="89">
        <v>8.0893460688407734E-2</v>
      </c>
      <c r="F3702" s="89">
        <v>7.5146953352569726E-2</v>
      </c>
      <c r="G3702" s="90">
        <v>7.031118209923419E-2</v>
      </c>
      <c r="H3702" s="90">
        <v>6.629737804675187E-2</v>
      </c>
      <c r="I3702" s="90">
        <v>6.3259434028508338E-2</v>
      </c>
      <c r="J3702" s="90">
        <v>6.0791356607552603E-2</v>
      </c>
    </row>
    <row r="3703" spans="3:10" x14ac:dyDescent="0.25">
      <c r="C3703" s="82">
        <v>7.192015135758999E-3</v>
      </c>
      <c r="D3703" s="89">
        <v>1.1309632867968728E-2</v>
      </c>
      <c r="E3703" s="89">
        <v>1.5306616226426496E-2</v>
      </c>
      <c r="F3703" s="89">
        <v>1.8771214760306229E-2</v>
      </c>
      <c r="G3703" s="90">
        <v>2.1579864710767269E-2</v>
      </c>
      <c r="H3703" s="90">
        <v>2.3641822920610327E-2</v>
      </c>
      <c r="I3703" s="90">
        <v>2.5110107810887447E-2</v>
      </c>
      <c r="J3703" s="90">
        <v>2.6009616119131225E-2</v>
      </c>
    </row>
    <row r="3704" spans="3:10" x14ac:dyDescent="0.25">
      <c r="C3704" s="82">
        <v>1.4336579256736702E-3</v>
      </c>
      <c r="D3704" s="89">
        <v>2.6971991152114246E-3</v>
      </c>
      <c r="E3704" s="89">
        <v>4.136431220588788E-3</v>
      </c>
      <c r="F3704" s="89">
        <v>5.5393573918500289E-3</v>
      </c>
      <c r="G3704" s="90">
        <v>6.7848446411211136E-3</v>
      </c>
      <c r="H3704" s="90">
        <v>7.7962890465649911E-3</v>
      </c>
      <c r="I3704" s="90">
        <v>8.6072743127141686E-3</v>
      </c>
      <c r="J3704" s="90">
        <v>9.232322646578122E-3</v>
      </c>
    </row>
    <row r="3705" spans="3:10" x14ac:dyDescent="0.25">
      <c r="C3705" s="82">
        <v>6.1590753310755413E-2</v>
      </c>
      <c r="D3705" s="89">
        <v>6.8952533720915782E-2</v>
      </c>
      <c r="E3705" s="89">
        <v>7.1192246373651236E-2</v>
      </c>
      <c r="F3705" s="89">
        <v>7.0723680966009658E-2</v>
      </c>
      <c r="G3705" s="90">
        <v>6.9195864731591963E-2</v>
      </c>
      <c r="H3705" s="90">
        <v>6.7018885906932363E-2</v>
      </c>
      <c r="I3705" s="90">
        <v>6.4662153194764413E-2</v>
      </c>
      <c r="J3705" s="90">
        <v>6.1919016962924157E-2</v>
      </c>
    </row>
    <row r="3706" spans="3:10" x14ac:dyDescent="0.25">
      <c r="C3706" s="82">
        <v>1.2505306109313313E-2</v>
      </c>
      <c r="D3706" s="89">
        <v>1.5612874286003935E-2</v>
      </c>
      <c r="E3706" s="89">
        <v>1.7818712245417239E-2</v>
      </c>
      <c r="F3706" s="89">
        <v>1.9328397301760076E-2</v>
      </c>
      <c r="G3706" s="90">
        <v>2.0418239531872207E-2</v>
      </c>
      <c r="H3706" s="90">
        <v>2.119601218865759E-2</v>
      </c>
      <c r="I3706" s="90">
        <v>2.1872681232450373E-2</v>
      </c>
      <c r="J3706" s="90">
        <v>2.2472453692979E-2</v>
      </c>
    </row>
    <row r="3707" spans="3:10" x14ac:dyDescent="0.25">
      <c r="C3707" s="82">
        <v>4.1503777951906731E-3</v>
      </c>
      <c r="D3707" s="89">
        <v>7.2692469067883328E-3</v>
      </c>
      <c r="E3707" s="89">
        <v>1.0426443682839227E-2</v>
      </c>
      <c r="F3707" s="89">
        <v>1.3183109074545535E-2</v>
      </c>
      <c r="G3707" s="90">
        <v>1.5419248234437724E-2</v>
      </c>
      <c r="H3707" s="90">
        <v>1.7102369479589909E-2</v>
      </c>
      <c r="I3707" s="90">
        <v>1.8383071570740445E-2</v>
      </c>
      <c r="J3707" s="90">
        <v>1.9303431492646256E-2</v>
      </c>
    </row>
    <row r="3708" spans="3:10" x14ac:dyDescent="0.25">
      <c r="C3708" s="82">
        <v>4.3799829268645401E-3</v>
      </c>
      <c r="D3708" s="89">
        <v>6.4115084430807594E-3</v>
      </c>
      <c r="E3708" s="89">
        <v>8.0649880014199028E-3</v>
      </c>
      <c r="F3708" s="89">
        <v>9.2050359864327361E-3</v>
      </c>
      <c r="G3708" s="90">
        <v>9.8826029034415116E-3</v>
      </c>
      <c r="H3708" s="90">
        <v>1.016013696364927E-2</v>
      </c>
      <c r="I3708" s="90">
        <v>1.0188012372409893E-2</v>
      </c>
      <c r="J3708" s="90">
        <v>1.0036143258101557E-2</v>
      </c>
    </row>
    <row r="3709" spans="3:10" x14ac:dyDescent="0.25">
      <c r="C3709" s="82">
        <v>6.4510427027079167E-2</v>
      </c>
      <c r="D3709" s="89">
        <v>6.3759715045497337E-2</v>
      </c>
      <c r="E3709" s="89">
        <v>6.069522032630803E-2</v>
      </c>
      <c r="F3709" s="89">
        <v>5.717997611824209E-2</v>
      </c>
      <c r="G3709" s="90">
        <v>5.4080230703972984E-2</v>
      </c>
      <c r="H3709" s="90">
        <v>5.1375095929385925E-2</v>
      </c>
      <c r="I3709" s="90">
        <v>4.9239350026765667E-2</v>
      </c>
      <c r="J3709" s="90">
        <v>4.7416625054918074E-2</v>
      </c>
    </row>
    <row r="3710" spans="3:10" x14ac:dyDescent="0.25">
      <c r="C3710" s="82">
        <v>1.9796955124527112E-2</v>
      </c>
      <c r="D3710" s="89">
        <v>2.4317937037428326E-2</v>
      </c>
      <c r="E3710" s="89">
        <v>2.7605773191851618E-2</v>
      </c>
      <c r="F3710" s="89">
        <v>2.9887409535623789E-2</v>
      </c>
      <c r="G3710" s="90">
        <v>3.1458770398779666E-2</v>
      </c>
      <c r="H3710" s="90">
        <v>3.2376994055955337E-2</v>
      </c>
      <c r="I3710" s="90">
        <v>3.2894047701757613E-2</v>
      </c>
      <c r="J3710" s="90">
        <v>3.3009678456995081E-2</v>
      </c>
    </row>
    <row r="3711" spans="3:10" x14ac:dyDescent="0.25">
      <c r="C3711" s="82">
        <v>1.0480547582192362E-2</v>
      </c>
      <c r="D3711" s="89">
        <v>1.3731323383141043E-2</v>
      </c>
      <c r="E3711" s="89">
        <v>1.6663232436119051E-2</v>
      </c>
      <c r="F3711" s="89">
        <v>1.9259599430168958E-2</v>
      </c>
      <c r="G3711" s="90">
        <v>2.1599467451485482E-2</v>
      </c>
      <c r="H3711" s="90">
        <v>2.365947979301351E-2</v>
      </c>
      <c r="I3711" s="90">
        <v>2.5587578957794153E-2</v>
      </c>
      <c r="J3711" s="90">
        <v>2.7361010700597706E-2</v>
      </c>
    </row>
    <row r="3712" spans="3:10" x14ac:dyDescent="0.25">
      <c r="C3712" s="82">
        <v>2.5250846947778387E-2</v>
      </c>
      <c r="D3712" s="89">
        <v>3.0178516054454981E-2</v>
      </c>
      <c r="E3712" s="89">
        <v>3.3695874274060289E-2</v>
      </c>
      <c r="F3712" s="89">
        <v>3.6303140818200769E-2</v>
      </c>
      <c r="G3712" s="90">
        <v>3.8457992017326872E-2</v>
      </c>
      <c r="H3712" s="90">
        <v>4.0236677363722516E-2</v>
      </c>
      <c r="I3712" s="90">
        <v>4.1897338930846212E-2</v>
      </c>
      <c r="J3712" s="90">
        <v>4.3348057650020193E-2</v>
      </c>
    </row>
    <row r="3713" spans="3:10" x14ac:dyDescent="0.25">
      <c r="C3713" s="82">
        <v>3.9674241892409881E-3</v>
      </c>
      <c r="D3713" s="89">
        <v>5.4398280451984846E-3</v>
      </c>
      <c r="E3713" s="89">
        <v>6.8147237609887329E-3</v>
      </c>
      <c r="F3713" s="89">
        <v>8.0323490837034221E-3</v>
      </c>
      <c r="G3713" s="90">
        <v>9.0898085527943723E-3</v>
      </c>
      <c r="H3713" s="90">
        <v>9.9622495579653469E-3</v>
      </c>
      <c r="I3713" s="90">
        <v>1.071709406856136E-2</v>
      </c>
      <c r="J3713" s="90">
        <v>1.1367647910209E-2</v>
      </c>
    </row>
    <row r="3714" spans="3:10" x14ac:dyDescent="0.25">
      <c r="C3714" s="82">
        <v>5.6462932106765548E-2</v>
      </c>
      <c r="D3714" s="89">
        <v>5.0970205532904225E-2</v>
      </c>
      <c r="E3714" s="89">
        <v>4.6353408678516062E-2</v>
      </c>
      <c r="F3714" s="89">
        <v>4.288525452117261E-2</v>
      </c>
      <c r="G3714" s="90">
        <v>4.0466383123052473E-2</v>
      </c>
      <c r="H3714" s="90">
        <v>3.8668227729030967E-2</v>
      </c>
      <c r="I3714" s="90">
        <v>3.7413914176593926E-2</v>
      </c>
      <c r="J3714" s="90">
        <v>3.6414434513107732E-2</v>
      </c>
    </row>
    <row r="3715" spans="3:10" x14ac:dyDescent="0.25">
      <c r="C3715" s="82">
        <v>3.7364191128856604E-3</v>
      </c>
      <c r="D3715" s="89">
        <v>5.9726770938015577E-3</v>
      </c>
      <c r="E3715" s="89">
        <v>8.1249505890160709E-3</v>
      </c>
      <c r="F3715" s="89">
        <v>9.9770026077162077E-3</v>
      </c>
      <c r="G3715" s="90">
        <v>1.1501546513477944E-2</v>
      </c>
      <c r="H3715" s="90">
        <v>1.2699644970832659E-2</v>
      </c>
      <c r="I3715" s="90">
        <v>1.3696634494446946E-2</v>
      </c>
      <c r="J3715" s="90">
        <v>1.4536576676934363E-2</v>
      </c>
    </row>
    <row r="3716" spans="3:10" x14ac:dyDescent="0.25">
      <c r="C3716" s="82">
        <v>1.6225864522740698E-2</v>
      </c>
      <c r="D3716" s="89">
        <v>1.9450581665883659E-2</v>
      </c>
      <c r="E3716" s="89">
        <v>2.1808299994130101E-2</v>
      </c>
      <c r="F3716" s="89">
        <v>2.3473892095520896E-2</v>
      </c>
      <c r="G3716" s="90">
        <v>2.4649103004925062E-2</v>
      </c>
      <c r="H3716" s="90">
        <v>2.5357356733985349E-2</v>
      </c>
      <c r="I3716" s="90">
        <v>2.5791400812958977E-2</v>
      </c>
      <c r="J3716" s="90">
        <v>2.5958804497438471E-2</v>
      </c>
    </row>
    <row r="3717" spans="3:10" x14ac:dyDescent="0.25">
      <c r="C3717" s="82">
        <v>3.5551055839924631E-3</v>
      </c>
      <c r="D3717" s="89">
        <v>5.3662653928987251E-3</v>
      </c>
      <c r="E3717" s="89">
        <v>7.1616802829986776E-3</v>
      </c>
      <c r="F3717" s="89">
        <v>8.8168533239483902E-3</v>
      </c>
      <c r="G3717" s="90">
        <v>1.0311534151217577E-2</v>
      </c>
      <c r="H3717" s="90">
        <v>1.1626370515286982E-2</v>
      </c>
      <c r="I3717" s="90">
        <v>1.2856585722533145E-2</v>
      </c>
      <c r="J3717" s="90">
        <v>1.4035099556018791E-2</v>
      </c>
    </row>
    <row r="3718" spans="3:10" x14ac:dyDescent="0.25">
      <c r="C3718" s="82">
        <v>1.5064442514974153E-2</v>
      </c>
      <c r="D3718" s="89">
        <v>2.1357845215806706E-2</v>
      </c>
      <c r="E3718" s="89">
        <v>2.6340490765490641E-2</v>
      </c>
      <c r="F3718" s="89">
        <v>2.998031680142552E-2</v>
      </c>
      <c r="G3718" s="90">
        <v>3.269145298609797E-2</v>
      </c>
      <c r="H3718" s="90">
        <v>3.4725172861417776E-2</v>
      </c>
      <c r="I3718" s="90">
        <v>3.6486633623676802E-2</v>
      </c>
      <c r="J3718" s="90">
        <v>3.8034777294512483E-2</v>
      </c>
    </row>
    <row r="3719" spans="3:10" x14ac:dyDescent="0.25">
      <c r="C3719" s="82">
        <v>1.2671945470449125E-2</v>
      </c>
      <c r="D3719" s="89">
        <v>1.7903479454340912E-2</v>
      </c>
      <c r="E3719" s="89">
        <v>2.2381061308965791E-2</v>
      </c>
      <c r="F3719" s="89">
        <v>2.5932279373745093E-2</v>
      </c>
      <c r="G3719" s="90">
        <v>2.8700830403273696E-2</v>
      </c>
      <c r="H3719" s="90">
        <v>3.0748100464312499E-2</v>
      </c>
      <c r="I3719" s="90">
        <v>3.2353807175958503E-2</v>
      </c>
      <c r="J3719" s="90">
        <v>3.3554874592724729E-2</v>
      </c>
    </row>
    <row r="3720" spans="3:10" x14ac:dyDescent="0.25">
      <c r="C3720" s="82">
        <v>4.6553897782661675E-2</v>
      </c>
      <c r="D3720" s="89">
        <v>4.073174193247027E-2</v>
      </c>
      <c r="E3720" s="89">
        <v>3.5374096077848534E-2</v>
      </c>
      <c r="F3720" s="89">
        <v>3.0904531373571093E-2</v>
      </c>
      <c r="G3720" s="90">
        <v>2.7307698626501661E-2</v>
      </c>
      <c r="H3720" s="90">
        <v>2.4287074537725262E-2</v>
      </c>
      <c r="I3720" s="90">
        <v>2.1780464711317872E-2</v>
      </c>
      <c r="J3720" s="90">
        <v>1.9601696123139924E-2</v>
      </c>
    </row>
    <row r="3721" spans="3:10" x14ac:dyDescent="0.25">
      <c r="C3721" s="82">
        <v>9.1932267979257902E-3</v>
      </c>
      <c r="D3721" s="89">
        <v>1.1849654235848052E-2</v>
      </c>
      <c r="E3721" s="89">
        <v>1.3833840703840656E-2</v>
      </c>
      <c r="F3721" s="89">
        <v>1.5181352421722898E-2</v>
      </c>
      <c r="G3721" s="90">
        <v>1.6038835665180152E-2</v>
      </c>
      <c r="H3721" s="90">
        <v>1.6471519405717644E-2</v>
      </c>
      <c r="I3721" s="90">
        <v>1.6661017431431033E-2</v>
      </c>
      <c r="J3721" s="90">
        <v>1.666572157225208E-2</v>
      </c>
    </row>
    <row r="3722" spans="3:10" x14ac:dyDescent="0.25">
      <c r="C3722" s="82">
        <v>2.0974879461315068E-2</v>
      </c>
      <c r="D3722" s="89">
        <v>2.6769100072170652E-2</v>
      </c>
      <c r="E3722" s="89">
        <v>3.060477165204523E-2</v>
      </c>
      <c r="F3722" s="89">
        <v>3.2895489039696905E-2</v>
      </c>
      <c r="G3722" s="90">
        <v>3.4230833365151717E-2</v>
      </c>
      <c r="H3722" s="90">
        <v>3.4864349031466346E-2</v>
      </c>
      <c r="I3722" s="90">
        <v>3.5159987716708724E-2</v>
      </c>
      <c r="J3722" s="90">
        <v>3.5133294775709215E-2</v>
      </c>
    </row>
    <row r="3723" spans="3:10" x14ac:dyDescent="0.25">
      <c r="C3723" s="82">
        <v>1.182865003757385E-2</v>
      </c>
      <c r="D3723" s="89">
        <v>1.4425150413166787E-2</v>
      </c>
      <c r="E3723" s="89">
        <v>1.6478544078480747E-2</v>
      </c>
      <c r="F3723" s="89">
        <v>1.8076950820530232E-2</v>
      </c>
      <c r="G3723" s="90">
        <v>1.9355689697250919E-2</v>
      </c>
      <c r="H3723" s="90">
        <v>2.0333553717026841E-2</v>
      </c>
      <c r="I3723" s="90">
        <v>2.1175095575020925E-2</v>
      </c>
      <c r="J3723" s="90">
        <v>2.1899913976463646E-2</v>
      </c>
    </row>
    <row r="3724" spans="3:10" x14ac:dyDescent="0.25">
      <c r="C3724" s="82">
        <v>2.7643496748716495E-2</v>
      </c>
      <c r="D3724" s="89">
        <v>3.1095904724119765E-2</v>
      </c>
      <c r="E3724" s="89">
        <v>3.2824879784481412E-2</v>
      </c>
      <c r="F3724" s="89">
        <v>3.3478707887120318E-2</v>
      </c>
      <c r="G3724" s="90">
        <v>3.3552745679562353E-2</v>
      </c>
      <c r="H3724" s="90">
        <v>3.3151150466088936E-2</v>
      </c>
      <c r="I3724" s="90">
        <v>3.2523339570780324E-2</v>
      </c>
      <c r="J3724" s="90">
        <v>3.163308766659547E-2</v>
      </c>
    </row>
    <row r="3725" spans="3:10" x14ac:dyDescent="0.25">
      <c r="C3725" s="82">
        <v>7.3720173823901558E-2</v>
      </c>
      <c r="D3725" s="89">
        <v>7.0013383165473078E-2</v>
      </c>
      <c r="E3725" s="89">
        <v>6.4830324299541761E-2</v>
      </c>
      <c r="F3725" s="89">
        <v>5.9773358847916416E-2</v>
      </c>
      <c r="G3725" s="90">
        <v>5.5462591049216962E-2</v>
      </c>
      <c r="H3725" s="90">
        <v>5.1720829257512382E-2</v>
      </c>
      <c r="I3725" s="90">
        <v>4.8656583820455367E-2</v>
      </c>
      <c r="J3725" s="90">
        <v>4.5990060332895155E-2</v>
      </c>
    </row>
    <row r="3726" spans="3:10" x14ac:dyDescent="0.25">
      <c r="C3726" s="82">
        <v>5.0238762526635568E-2</v>
      </c>
      <c r="D3726" s="89">
        <v>5.2526902858089364E-2</v>
      </c>
      <c r="E3726" s="89">
        <v>5.3205941552994539E-2</v>
      </c>
      <c r="F3726" s="89">
        <v>5.3318022026617624E-2</v>
      </c>
      <c r="G3726" s="90">
        <v>5.3413932721011637E-2</v>
      </c>
      <c r="H3726" s="90">
        <v>5.3398920261002687E-2</v>
      </c>
      <c r="I3726" s="90">
        <v>5.3442520865970282E-2</v>
      </c>
      <c r="J3726" s="90">
        <v>5.3283985091363298E-2</v>
      </c>
    </row>
    <row r="3727" spans="3:10" x14ac:dyDescent="0.25">
      <c r="C3727" s="82">
        <v>5.1326677262071067E-2</v>
      </c>
      <c r="D3727" s="89">
        <v>4.7447723724806677E-2</v>
      </c>
      <c r="E3727" s="89">
        <v>4.4019714441681783E-2</v>
      </c>
      <c r="F3727" s="89">
        <v>4.1345569918728294E-2</v>
      </c>
      <c r="G3727" s="90">
        <v>3.9419823281329418E-2</v>
      </c>
      <c r="H3727" s="90">
        <v>3.7913213389847801E-2</v>
      </c>
      <c r="I3727" s="90">
        <v>3.6820047659954967E-2</v>
      </c>
      <c r="J3727" s="90">
        <v>3.5906346310687044E-2</v>
      </c>
    </row>
    <row r="3728" spans="3:10" x14ac:dyDescent="0.25">
      <c r="C3728" s="82">
        <v>9.6844544854283073E-3</v>
      </c>
      <c r="D3728" s="89">
        <v>1.5032374776716519E-2</v>
      </c>
      <c r="E3728" s="89">
        <v>1.9877107333272338E-2</v>
      </c>
      <c r="F3728" s="89">
        <v>2.3747025302367369E-2</v>
      </c>
      <c r="G3728" s="90">
        <v>2.6644995029747248E-2</v>
      </c>
      <c r="H3728" s="90">
        <v>2.8619031773195792E-2</v>
      </c>
      <c r="I3728" s="90">
        <v>2.9970103012024536E-2</v>
      </c>
      <c r="J3728" s="90">
        <v>3.0787122808494355E-2</v>
      </c>
    </row>
    <row r="3729" spans="3:10" x14ac:dyDescent="0.25">
      <c r="C3729" s="82">
        <v>3.3976715468424991E-2</v>
      </c>
      <c r="D3729" s="89">
        <v>3.7119678835499277E-2</v>
      </c>
      <c r="E3729" s="89">
        <v>3.8724218561684967E-2</v>
      </c>
      <c r="F3729" s="89">
        <v>3.9531468429629776E-2</v>
      </c>
      <c r="G3729" s="90">
        <v>4.0046629936492266E-2</v>
      </c>
      <c r="H3729" s="90">
        <v>4.0320899217327427E-2</v>
      </c>
      <c r="I3729" s="90">
        <v>4.0594502500892096E-2</v>
      </c>
      <c r="J3729" s="90">
        <v>4.0763687664276349E-2</v>
      </c>
    </row>
    <row r="3730" spans="3:10" x14ac:dyDescent="0.25">
      <c r="C3730" s="82">
        <v>2.4139542141929742E-2</v>
      </c>
      <c r="D3730" s="89">
        <v>2.9724233116905713E-2</v>
      </c>
      <c r="E3730" s="89">
        <v>3.3716620643225177E-2</v>
      </c>
      <c r="F3730" s="89">
        <v>3.6497898499187553E-2</v>
      </c>
      <c r="G3730" s="90">
        <v>3.8532646346886301E-2</v>
      </c>
      <c r="H3730" s="90">
        <v>3.9954123419602132E-2</v>
      </c>
      <c r="I3730" s="90">
        <v>4.1088342414818131E-2</v>
      </c>
      <c r="J3730" s="90">
        <v>4.1908021335531891E-2</v>
      </c>
    </row>
    <row r="3731" spans="3:10" x14ac:dyDescent="0.25">
      <c r="C3731" s="82">
        <v>3.4825607530980496E-3</v>
      </c>
      <c r="D3731" s="89">
        <v>6.8747037430346887E-3</v>
      </c>
      <c r="E3731" s="89">
        <v>1.0919188377999477E-2</v>
      </c>
      <c r="F3731" s="89">
        <v>1.5020716164613659E-2</v>
      </c>
      <c r="G3731" s="90">
        <v>1.880189135650109E-2</v>
      </c>
      <c r="H3731" s="90">
        <v>2.1995016413687427E-2</v>
      </c>
      <c r="I3731" s="90">
        <v>2.4623749102436386E-2</v>
      </c>
      <c r="J3731" s="90">
        <v>2.6640255376311917E-2</v>
      </c>
    </row>
    <row r="3732" spans="3:10" x14ac:dyDescent="0.25">
      <c r="C3732" s="82">
        <v>2.9744467713374548E-3</v>
      </c>
      <c r="D3732" s="89">
        <v>4.3038686531922821E-3</v>
      </c>
      <c r="E3732" s="89">
        <v>5.7113266141780097E-3</v>
      </c>
      <c r="F3732" s="89">
        <v>7.1363639811876595E-3</v>
      </c>
      <c r="G3732" s="90">
        <v>8.5617318583887259E-3</v>
      </c>
      <c r="H3732" s="90">
        <v>9.9547474822963382E-3</v>
      </c>
      <c r="I3732" s="90">
        <v>1.1379966355751127E-2</v>
      </c>
      <c r="J3732" s="90">
        <v>1.2856656906818411E-2</v>
      </c>
    </row>
    <row r="3733" spans="3:10" x14ac:dyDescent="0.25">
      <c r="C3733" s="82">
        <v>2.1802806882219181E-2</v>
      </c>
      <c r="D3733" s="89">
        <v>2.5897254185648925E-2</v>
      </c>
      <c r="E3733" s="89">
        <v>2.7868517961238296E-2</v>
      </c>
      <c r="F3733" s="89">
        <v>2.8368198762123369E-2</v>
      </c>
      <c r="G3733" s="90">
        <v>2.8051326983501278E-2</v>
      </c>
      <c r="H3733" s="90">
        <v>2.7211840504371441E-2</v>
      </c>
      <c r="I3733" s="90">
        <v>2.6200100972215229E-2</v>
      </c>
      <c r="J3733" s="90">
        <v>2.5078001798107513E-2</v>
      </c>
    </row>
    <row r="3734" spans="3:10" x14ac:dyDescent="0.25">
      <c r="C3734" s="82">
        <v>7.424023680801489E-3</v>
      </c>
      <c r="D3734" s="89">
        <v>9.3622038988826935E-3</v>
      </c>
      <c r="E3734" s="89">
        <v>1.0864894300651441E-2</v>
      </c>
      <c r="F3734" s="89">
        <v>1.1993135311860402E-2</v>
      </c>
      <c r="G3734" s="90">
        <v>1.2849378298476696E-2</v>
      </c>
      <c r="H3734" s="90">
        <v>1.344869858574404E-2</v>
      </c>
      <c r="I3734" s="90">
        <v>1.3892874009566316E-2</v>
      </c>
      <c r="J3734" s="90">
        <v>1.418476767566283E-2</v>
      </c>
    </row>
    <row r="3735" spans="3:10" x14ac:dyDescent="0.25">
      <c r="C3735" s="82">
        <v>6.6634124844008602E-3</v>
      </c>
      <c r="D3735" s="89">
        <v>8.9839227382411818E-3</v>
      </c>
      <c r="E3735" s="89">
        <v>1.096091358862687E-2</v>
      </c>
      <c r="F3735" s="89">
        <v>1.2562483501534194E-2</v>
      </c>
      <c r="G3735" s="90">
        <v>1.3853251283598685E-2</v>
      </c>
      <c r="H3735" s="90">
        <v>1.4838987018332427E-2</v>
      </c>
      <c r="I3735" s="90">
        <v>1.5635240492823457E-2</v>
      </c>
      <c r="J3735" s="90">
        <v>1.6253620104090257E-2</v>
      </c>
    </row>
    <row r="3736" spans="3:10" x14ac:dyDescent="0.25">
      <c r="C3736" s="82">
        <v>1.2429214914193768E-2</v>
      </c>
      <c r="D3736" s="89">
        <v>1.6106477745386861E-2</v>
      </c>
      <c r="E3736" s="89">
        <v>1.907100006008848E-2</v>
      </c>
      <c r="F3736" s="89">
        <v>2.1435308664333488E-2</v>
      </c>
      <c r="G3736" s="90">
        <v>2.3428236095229118E-2</v>
      </c>
      <c r="H3736" s="90">
        <v>2.5128662382605461E-2</v>
      </c>
      <c r="I3736" s="90">
        <v>2.676381779823311E-2</v>
      </c>
      <c r="J3736" s="90">
        <v>2.8358871807922823E-2</v>
      </c>
    </row>
    <row r="3737" spans="3:10" x14ac:dyDescent="0.25">
      <c r="C3737" s="82">
        <v>1.8473600470672487E-2</v>
      </c>
      <c r="D3737" s="89">
        <v>2.5132259428331607E-2</v>
      </c>
      <c r="E3737" s="89">
        <v>2.9750925219579026E-2</v>
      </c>
      <c r="F3737" s="89">
        <v>3.2604070656616309E-2</v>
      </c>
      <c r="G3737" s="90">
        <v>3.4365070971012691E-2</v>
      </c>
      <c r="H3737" s="90">
        <v>3.5405564683471315E-2</v>
      </c>
      <c r="I3737" s="90">
        <v>3.6173853971381661E-2</v>
      </c>
      <c r="J3737" s="90">
        <v>3.6724759076380641E-2</v>
      </c>
    </row>
    <row r="3738" spans="3:10" x14ac:dyDescent="0.25">
      <c r="C3738" s="82">
        <v>7.6487228926902708E-3</v>
      </c>
      <c r="D3738" s="89">
        <v>1.1241822591569511E-2</v>
      </c>
      <c r="E3738" s="89">
        <v>1.4331948277334418E-2</v>
      </c>
      <c r="F3738" s="89">
        <v>1.6699101916978536E-2</v>
      </c>
      <c r="G3738" s="90">
        <v>1.8388267063376838E-2</v>
      </c>
      <c r="H3738" s="90">
        <v>1.942788420741666E-2</v>
      </c>
      <c r="I3738" s="90">
        <v>2.0005106008493059E-2</v>
      </c>
      <c r="J3738" s="90">
        <v>2.016762930770305E-2</v>
      </c>
    </row>
    <row r="3739" spans="3:10" x14ac:dyDescent="0.25">
      <c r="C3739" s="82">
        <v>2.0460361957057572E-2</v>
      </c>
      <c r="D3739" s="89">
        <v>2.6056499656432763E-2</v>
      </c>
      <c r="E3739" s="89">
        <v>2.9968133257863232E-2</v>
      </c>
      <c r="F3739" s="89">
        <v>3.2489848509572941E-2</v>
      </c>
      <c r="G3739" s="90">
        <v>3.4092154153492253E-2</v>
      </c>
      <c r="H3739" s="90">
        <v>3.4963338212218018E-2</v>
      </c>
      <c r="I3739" s="90">
        <v>3.5447862948145427E-2</v>
      </c>
      <c r="J3739" s="90">
        <v>3.5569891287867458E-2</v>
      </c>
    </row>
    <row r="3740" spans="3:10" x14ac:dyDescent="0.25">
      <c r="C3740" s="82">
        <v>5.5797576507733019E-3</v>
      </c>
      <c r="D3740" s="89">
        <v>7.6957218603899676E-3</v>
      </c>
      <c r="E3740" s="89">
        <v>9.4104117237493699E-3</v>
      </c>
      <c r="F3740" s="89">
        <v>1.067208062591796E-2</v>
      </c>
      <c r="G3740" s="90">
        <v>1.1549088827039993E-2</v>
      </c>
      <c r="H3740" s="90">
        <v>1.2071420752968649E-2</v>
      </c>
      <c r="I3740" s="90">
        <v>1.2360369130353951E-2</v>
      </c>
      <c r="J3740" s="90">
        <v>1.2450951832034785E-2</v>
      </c>
    </row>
    <row r="3741" spans="3:10" x14ac:dyDescent="0.25">
      <c r="C3741" s="82">
        <v>2.4843833053402146E-3</v>
      </c>
      <c r="D3741" s="89">
        <v>4.9266068054182538E-3</v>
      </c>
      <c r="E3741" s="89">
        <v>7.8329609583101863E-3</v>
      </c>
      <c r="F3741" s="89">
        <v>1.0748844744415448E-2</v>
      </c>
      <c r="G3741" s="90">
        <v>1.3387753575716664E-2</v>
      </c>
      <c r="H3741" s="90">
        <v>1.5567973094904024E-2</v>
      </c>
      <c r="I3741" s="90">
        <v>1.7340159834201421E-2</v>
      </c>
      <c r="J3741" s="90">
        <v>1.8720201375689634E-2</v>
      </c>
    </row>
    <row r="3742" spans="3:10" x14ac:dyDescent="0.25">
      <c r="C3742" s="82">
        <v>4.9027164877760675E-3</v>
      </c>
      <c r="D3742" s="89">
        <v>8.9788529787154514E-3</v>
      </c>
      <c r="E3742" s="89">
        <v>1.3270680885055886E-2</v>
      </c>
      <c r="F3742" s="89">
        <v>1.7099622306768768E-2</v>
      </c>
      <c r="G3742" s="90">
        <v>2.0217853900435838E-2</v>
      </c>
      <c r="H3742" s="90">
        <v>2.2539156950007067E-2</v>
      </c>
      <c r="I3742" s="90">
        <v>2.4250687731496443E-2</v>
      </c>
      <c r="J3742" s="90">
        <v>2.5410251962741767E-2</v>
      </c>
    </row>
    <row r="3743" spans="3:10" x14ac:dyDescent="0.25">
      <c r="C3743" s="82">
        <v>1.6522363512304376E-3</v>
      </c>
      <c r="D3743" s="89">
        <v>3.0361350991289639E-3</v>
      </c>
      <c r="E3743" s="89">
        <v>4.657880958591311E-3</v>
      </c>
      <c r="F3743" s="89">
        <v>6.2964928078330876E-3</v>
      </c>
      <c r="G3743" s="90">
        <v>7.7863736007088022E-3</v>
      </c>
      <c r="H3743" s="90">
        <v>8.9925539442839552E-3</v>
      </c>
      <c r="I3743" s="90">
        <v>9.9125804427291977E-3</v>
      </c>
      <c r="J3743" s="90">
        <v>1.0538667747666779E-2</v>
      </c>
    </row>
    <row r="3744" spans="3:10" x14ac:dyDescent="0.25">
      <c r="C3744" s="82">
        <v>1.7725162664318068E-2</v>
      </c>
      <c r="D3744" s="89">
        <v>2.3451863074327034E-2</v>
      </c>
      <c r="E3744" s="89">
        <v>2.7464392461171976E-2</v>
      </c>
      <c r="F3744" s="89">
        <v>2.991885528845897E-2</v>
      </c>
      <c r="G3744" s="90">
        <v>3.129295595187457E-2</v>
      </c>
      <c r="H3744" s="90">
        <v>3.1852813907052947E-2</v>
      </c>
      <c r="I3744" s="90">
        <v>3.1997207394966434E-2</v>
      </c>
      <c r="J3744" s="90">
        <v>3.1804282646565755E-2</v>
      </c>
    </row>
    <row r="3745" spans="3:10" x14ac:dyDescent="0.25">
      <c r="C3745" s="82">
        <v>8.1743103667507241E-3</v>
      </c>
      <c r="D3745" s="89">
        <v>1.0437900171173456E-2</v>
      </c>
      <c r="E3745" s="89">
        <v>1.2379090842140276E-2</v>
      </c>
      <c r="F3745" s="89">
        <v>1.4038686426792873E-2</v>
      </c>
      <c r="G3745" s="90">
        <v>1.5517686715584206E-2</v>
      </c>
      <c r="H3745" s="90">
        <v>1.6837547916957227E-2</v>
      </c>
      <c r="I3745" s="90">
        <v>1.8143541833954609E-2</v>
      </c>
      <c r="J3745" s="90">
        <v>1.946513885644223E-2</v>
      </c>
    </row>
    <row r="3746" spans="3:10" x14ac:dyDescent="0.25">
      <c r="C3746" s="82">
        <v>2.4753617909500467E-2</v>
      </c>
      <c r="D3746" s="89">
        <v>3.1680578514753158E-2</v>
      </c>
      <c r="E3746" s="89">
        <v>3.6766288429625531E-2</v>
      </c>
      <c r="F3746" s="89">
        <v>4.0278377953175619E-2</v>
      </c>
      <c r="G3746" s="90">
        <v>4.2733798162113215E-2</v>
      </c>
      <c r="H3746" s="90">
        <v>4.4344703200961774E-2</v>
      </c>
      <c r="I3746" s="90">
        <v>4.5545960153424797E-2</v>
      </c>
      <c r="J3746" s="90">
        <v>4.6369887796869735E-2</v>
      </c>
    </row>
    <row r="3747" spans="3:10" x14ac:dyDescent="0.25">
      <c r="C3747" s="82">
        <v>3.5685594592189014E-3</v>
      </c>
      <c r="D3747" s="89">
        <v>7.7963723825241645E-3</v>
      </c>
      <c r="E3747" s="89">
        <v>1.3167621134960844E-2</v>
      </c>
      <c r="F3747" s="89">
        <v>1.8802231538427458E-2</v>
      </c>
      <c r="G3747" s="90">
        <v>2.4100750482147038E-2</v>
      </c>
      <c r="H3747" s="90">
        <v>2.8667626852217486E-2</v>
      </c>
      <c r="I3747" s="90">
        <v>3.2519096890682504E-2</v>
      </c>
      <c r="J3747" s="90">
        <v>3.5579322236364092E-2</v>
      </c>
    </row>
    <row r="3748" spans="3:10" x14ac:dyDescent="0.25">
      <c r="C3748" s="82">
        <v>6.186362281353888E-3</v>
      </c>
      <c r="D3748" s="89">
        <v>8.416541791861987E-3</v>
      </c>
      <c r="E3748" s="89">
        <v>1.0227158346653106E-2</v>
      </c>
      <c r="F3748" s="89">
        <v>1.1581153742043472E-2</v>
      </c>
      <c r="G3748" s="90">
        <v>1.2557890653027466E-2</v>
      </c>
      <c r="H3748" s="90">
        <v>1.3188630402667635E-2</v>
      </c>
      <c r="I3748" s="90">
        <v>1.3600701945308808E-2</v>
      </c>
      <c r="J3748" s="90">
        <v>1.3824866593745159E-2</v>
      </c>
    </row>
    <row r="3749" spans="3:10" x14ac:dyDescent="0.25">
      <c r="C3749" s="82">
        <v>1.4376130121132355E-2</v>
      </c>
      <c r="D3749" s="89">
        <v>1.8733647776797979E-2</v>
      </c>
      <c r="E3749" s="89">
        <v>2.2277161798894298E-2</v>
      </c>
      <c r="F3749" s="89">
        <v>2.5153779114351713E-2</v>
      </c>
      <c r="G3749" s="90">
        <v>2.7643392039901033E-2</v>
      </c>
      <c r="H3749" s="90">
        <v>2.9837187336343829E-2</v>
      </c>
      <c r="I3749" s="90">
        <v>3.1988558503529295E-2</v>
      </c>
      <c r="J3749" s="90">
        <v>3.4099044294846163E-2</v>
      </c>
    </row>
    <row r="3750" spans="3:10" x14ac:dyDescent="0.25">
      <c r="C3750" s="82">
        <v>1.156739394695086E-2</v>
      </c>
      <c r="D3750" s="89">
        <v>1.6492036480199316E-2</v>
      </c>
      <c r="E3750" s="89">
        <v>2.0583682888198482E-2</v>
      </c>
      <c r="F3750" s="89">
        <v>2.3695842330491663E-2</v>
      </c>
      <c r="G3750" s="90">
        <v>2.600856935125842E-2</v>
      </c>
      <c r="H3750" s="90">
        <v>2.7619271395912141E-2</v>
      </c>
      <c r="I3750" s="90">
        <v>2.880586856972463E-2</v>
      </c>
      <c r="J3750" s="90">
        <v>2.961789044554098E-2</v>
      </c>
    </row>
    <row r="3751" spans="3:10" x14ac:dyDescent="0.25">
      <c r="C3751" s="82">
        <v>1.1718799340735771E-2</v>
      </c>
      <c r="D3751" s="89">
        <v>1.5504881961595933E-2</v>
      </c>
      <c r="E3751" s="89">
        <v>1.8912217994451877E-2</v>
      </c>
      <c r="F3751" s="89">
        <v>2.1837517928509242E-2</v>
      </c>
      <c r="G3751" s="90">
        <v>2.4280296429883268E-2</v>
      </c>
      <c r="H3751" s="90">
        <v>2.6135607452226275E-2</v>
      </c>
      <c r="I3751" s="90">
        <v>2.7515069730031726E-2</v>
      </c>
      <c r="J3751" s="90">
        <v>2.8376531871337912E-2</v>
      </c>
    </row>
    <row r="3752" spans="3:10" x14ac:dyDescent="0.25">
      <c r="C3752" s="82">
        <v>1.4088690666515753E-2</v>
      </c>
      <c r="D3752" s="89">
        <v>1.9254094729495238E-2</v>
      </c>
      <c r="E3752" s="89">
        <v>2.323314365091704E-2</v>
      </c>
      <c r="F3752" s="89">
        <v>2.5994279761306111E-2</v>
      </c>
      <c r="G3752" s="90">
        <v>2.7817698832805767E-2</v>
      </c>
      <c r="H3752" s="90">
        <v>2.8849869454283743E-2</v>
      </c>
      <c r="I3752" s="90">
        <v>2.9398952798923014E-2</v>
      </c>
      <c r="J3752" s="90">
        <v>2.9515203094839775E-2</v>
      </c>
    </row>
    <row r="3753" spans="3:10" x14ac:dyDescent="0.25">
      <c r="C3753" s="82">
        <v>1.7789230769419798E-2</v>
      </c>
      <c r="D3753" s="89">
        <v>2.1357497185583541E-2</v>
      </c>
      <c r="E3753" s="89">
        <v>2.4107322046914927E-2</v>
      </c>
      <c r="F3753" s="89">
        <v>2.6239439577094893E-2</v>
      </c>
      <c r="G3753" s="90">
        <v>2.7975421443192178E-2</v>
      </c>
      <c r="H3753" s="90">
        <v>2.9327958439964347E-2</v>
      </c>
      <c r="I3753" s="90">
        <v>3.0493311490198453E-2</v>
      </c>
      <c r="J3753" s="90">
        <v>3.1443684015819783E-2</v>
      </c>
    </row>
    <row r="3754" spans="3:10" x14ac:dyDescent="0.25">
      <c r="C3754" s="82">
        <v>7.5559789201298327E-2</v>
      </c>
      <c r="D3754" s="89">
        <v>7.8734633305816648E-2</v>
      </c>
      <c r="E3754" s="89">
        <v>7.6388536881481006E-2</v>
      </c>
      <c r="F3754" s="89">
        <v>7.1783790213258633E-2</v>
      </c>
      <c r="G3754" s="90">
        <v>6.6752093609422733E-2</v>
      </c>
      <c r="H3754" s="90">
        <v>6.1697884592183463E-2</v>
      </c>
      <c r="I3754" s="90">
        <v>5.7053082441517036E-2</v>
      </c>
      <c r="J3754" s="90">
        <v>5.2625719910718384E-2</v>
      </c>
    </row>
    <row r="3755" spans="3:10" x14ac:dyDescent="0.25">
      <c r="C3755" s="82">
        <v>2.1387988591424472E-2</v>
      </c>
      <c r="D3755" s="89">
        <v>3.3592016258223618E-2</v>
      </c>
      <c r="E3755" s="89">
        <v>4.4116424962817265E-2</v>
      </c>
      <c r="F3755" s="89">
        <v>5.2080684306058729E-2</v>
      </c>
      <c r="G3755" s="90">
        <v>5.7860571535446256E-2</v>
      </c>
      <c r="H3755" s="90">
        <v>6.181686290035187E-2</v>
      </c>
      <c r="I3755" s="90">
        <v>6.465992579702684E-2</v>
      </c>
      <c r="J3755" s="90">
        <v>6.648335831234374E-2</v>
      </c>
    </row>
    <row r="3756" spans="3:10" x14ac:dyDescent="0.25">
      <c r="C3756" s="82">
        <v>2.423194133658269E-3</v>
      </c>
      <c r="D3756" s="89">
        <v>4.450278552590726E-3</v>
      </c>
      <c r="E3756" s="89">
        <v>6.7134444056006761E-3</v>
      </c>
      <c r="F3756" s="89">
        <v>8.8814695437484659E-3</v>
      </c>
      <c r="G3756" s="90">
        <v>1.076731035449552E-2</v>
      </c>
      <c r="H3756" s="90">
        <v>1.2247317860621446E-2</v>
      </c>
      <c r="I3756" s="90">
        <v>1.3364661648785225E-2</v>
      </c>
      <c r="J3756" s="90">
        <v>1.4126648407172402E-2</v>
      </c>
    </row>
    <row r="3757" spans="3:10" x14ac:dyDescent="0.25">
      <c r="C3757" s="82">
        <v>1.6481079533160917E-2</v>
      </c>
      <c r="D3757" s="89">
        <v>2.6322102617218863E-2</v>
      </c>
      <c r="E3757" s="89">
        <v>3.4651298444854081E-2</v>
      </c>
      <c r="F3757" s="89">
        <v>4.0675723939268112E-2</v>
      </c>
      <c r="G3757" s="90">
        <v>4.4734960914870857E-2</v>
      </c>
      <c r="H3757" s="90">
        <v>4.7194016772849429E-2</v>
      </c>
      <c r="I3757" s="90">
        <v>4.8679103832783288E-2</v>
      </c>
      <c r="J3757" s="90">
        <v>4.9339253885693261E-2</v>
      </c>
    </row>
    <row r="3758" spans="3:10" x14ac:dyDescent="0.25">
      <c r="C3758" s="82">
        <v>2.4151089966310636E-2</v>
      </c>
      <c r="D3758" s="89">
        <v>2.7250145254334248E-2</v>
      </c>
      <c r="E3758" s="89">
        <v>2.905756148031207E-2</v>
      </c>
      <c r="F3758" s="89">
        <v>3.0080761437247101E-2</v>
      </c>
      <c r="G3758" s="90">
        <v>3.069883290527823E-2</v>
      </c>
      <c r="H3758" s="90">
        <v>3.096035050033015E-2</v>
      </c>
      <c r="I3758" s="90">
        <v>3.1067426030708164E-2</v>
      </c>
      <c r="J3758" s="90">
        <v>3.096878761937957E-2</v>
      </c>
    </row>
    <row r="3759" spans="3:10" x14ac:dyDescent="0.25">
      <c r="C3759" s="82">
        <v>5.8904128951852135E-3</v>
      </c>
      <c r="D3759" s="89">
        <v>8.7058102904991712E-3</v>
      </c>
      <c r="E3759" s="89">
        <v>1.1057699312521969E-2</v>
      </c>
      <c r="F3759" s="89">
        <v>1.2736507677148146E-2</v>
      </c>
      <c r="G3759" s="90">
        <v>1.3788418065888208E-2</v>
      </c>
      <c r="H3759" s="90">
        <v>1.4281912596778554E-2</v>
      </c>
      <c r="I3759" s="90">
        <v>1.4414927266590121E-2</v>
      </c>
      <c r="J3759" s="90">
        <v>1.4277257967038345E-2</v>
      </c>
    </row>
    <row r="3760" spans="3:10" x14ac:dyDescent="0.25">
      <c r="C3760" s="82">
        <v>6.115512024757022E-3</v>
      </c>
      <c r="D3760" s="89">
        <v>1.0060519150448843E-2</v>
      </c>
      <c r="E3760" s="89">
        <v>1.40204425714066E-2</v>
      </c>
      <c r="F3760" s="89">
        <v>1.7506525540163312E-2</v>
      </c>
      <c r="G3760" s="90">
        <v>2.0347091324517726E-2</v>
      </c>
      <c r="H3760" s="90">
        <v>2.2456681399994533E-2</v>
      </c>
      <c r="I3760" s="90">
        <v>2.4011849681071482E-2</v>
      </c>
      <c r="J3760" s="90">
        <v>2.5075080999270295E-2</v>
      </c>
    </row>
    <row r="3761" spans="3:10" x14ac:dyDescent="0.25">
      <c r="C3761" s="82">
        <v>1.5464746256264088E-2</v>
      </c>
      <c r="D3761" s="89">
        <v>2.1039981950980099E-2</v>
      </c>
      <c r="E3761" s="89">
        <v>2.5598645029720132E-2</v>
      </c>
      <c r="F3761" s="89">
        <v>2.9126901844676086E-2</v>
      </c>
      <c r="G3761" s="90">
        <v>3.188847112126536E-2</v>
      </c>
      <c r="H3761" s="90">
        <v>3.3985860355752379E-2</v>
      </c>
      <c r="I3761" s="90">
        <v>3.5721922803797837E-2</v>
      </c>
      <c r="J3761" s="90">
        <v>3.7111012487751789E-2</v>
      </c>
    </row>
    <row r="3762" spans="3:10" x14ac:dyDescent="0.25">
      <c r="C3762" s="82">
        <v>2.2824551313882051E-2</v>
      </c>
      <c r="D3762" s="89">
        <v>2.7708090045293898E-2</v>
      </c>
      <c r="E3762" s="89">
        <v>3.0718462109322057E-2</v>
      </c>
      <c r="F3762" s="89">
        <v>3.2278464861946791E-2</v>
      </c>
      <c r="G3762" s="90">
        <v>3.2909103369176906E-2</v>
      </c>
      <c r="H3762" s="90">
        <v>3.283386804588443E-2</v>
      </c>
      <c r="I3762" s="90">
        <v>3.2424459735593859E-2</v>
      </c>
      <c r="J3762" s="90">
        <v>3.1749710611322021E-2</v>
      </c>
    </row>
    <row r="3763" spans="3:10" x14ac:dyDescent="0.25">
      <c r="C3763" s="82">
        <v>2.2460248777118603E-3</v>
      </c>
      <c r="D3763" s="89">
        <v>4.9121839893412162E-3</v>
      </c>
      <c r="E3763" s="89">
        <v>8.3712560079474974E-3</v>
      </c>
      <c r="F3763" s="89">
        <v>1.2110162137885315E-2</v>
      </c>
      <c r="G3763" s="90">
        <v>1.5763216088264097E-2</v>
      </c>
      <c r="H3763" s="90">
        <v>1.9080209864375901E-2</v>
      </c>
      <c r="I3763" s="90">
        <v>2.2081634359123341E-2</v>
      </c>
      <c r="J3763" s="90">
        <v>2.4731197069555882E-2</v>
      </c>
    </row>
    <row r="3764" spans="3:10" x14ac:dyDescent="0.25">
      <c r="C3764" s="82">
        <v>8.1410730030605609E-3</v>
      </c>
      <c r="D3764" s="89">
        <v>1.2263679372838921E-2</v>
      </c>
      <c r="E3764" s="89">
        <v>1.5954092377799291E-2</v>
      </c>
      <c r="F3764" s="89">
        <v>1.8947557465578871E-2</v>
      </c>
      <c r="G3764" s="90">
        <v>2.1304165169838511E-2</v>
      </c>
      <c r="H3764" s="90">
        <v>2.3079008104355134E-2</v>
      </c>
      <c r="I3764" s="90">
        <v>2.451197357574092E-2</v>
      </c>
      <c r="J3764" s="90">
        <v>2.5668812403841387E-2</v>
      </c>
    </row>
    <row r="3765" spans="3:10" x14ac:dyDescent="0.25">
      <c r="C3765" s="82">
        <v>1.4296945672313346E-2</v>
      </c>
      <c r="D3765" s="89">
        <v>2.2471448982787287E-2</v>
      </c>
      <c r="E3765" s="89">
        <v>2.9611169752327814E-2</v>
      </c>
      <c r="F3765" s="89">
        <v>3.5092239451161106E-2</v>
      </c>
      <c r="G3765" s="90">
        <v>3.9084864080941584E-2</v>
      </c>
      <c r="H3765" s="90">
        <v>4.1749319490033236E-2</v>
      </c>
      <c r="I3765" s="90">
        <v>4.3510641198783624E-2</v>
      </c>
      <c r="J3765" s="90">
        <v>4.4416234359837679E-2</v>
      </c>
    </row>
    <row r="3766" spans="3:10" x14ac:dyDescent="0.25">
      <c r="C3766" s="82">
        <v>1.0651098803904505E-2</v>
      </c>
      <c r="D3766" s="89">
        <v>1.2762054379393595E-2</v>
      </c>
      <c r="E3766" s="89">
        <v>1.4534237280013566E-2</v>
      </c>
      <c r="F3766" s="89">
        <v>1.6036378650223015E-2</v>
      </c>
      <c r="G3766" s="90">
        <v>1.7338153788445061E-2</v>
      </c>
      <c r="H3766" s="90">
        <v>1.8391576707475234E-2</v>
      </c>
      <c r="I3766" s="90">
        <v>1.9282451261177062E-2</v>
      </c>
      <c r="J3766" s="90">
        <v>1.9978330455331823E-2</v>
      </c>
    </row>
    <row r="3767" spans="3:10" x14ac:dyDescent="0.25">
      <c r="C3767" s="82">
        <v>5.1389115411154054E-3</v>
      </c>
      <c r="D3767" s="89">
        <v>8.1411610793870933E-3</v>
      </c>
      <c r="E3767" s="89">
        <v>1.0875355942359236E-2</v>
      </c>
      <c r="F3767" s="89">
        <v>1.3043011295823222E-2</v>
      </c>
      <c r="G3767" s="90">
        <v>1.4637718847413743E-2</v>
      </c>
      <c r="H3767" s="90">
        <v>1.5697444594639728E-2</v>
      </c>
      <c r="I3767" s="90">
        <v>1.6406469249506856E-2</v>
      </c>
      <c r="J3767" s="90">
        <v>1.6834348948793827E-2</v>
      </c>
    </row>
    <row r="3768" spans="3:10" x14ac:dyDescent="0.25">
      <c r="C3768" s="82">
        <v>2.9238760245046201E-2</v>
      </c>
      <c r="D3768" s="89">
        <v>2.6289729849121764E-2</v>
      </c>
      <c r="E3768" s="89">
        <v>2.4265279893701006E-2</v>
      </c>
      <c r="F3768" s="89">
        <v>2.2981007233567451E-2</v>
      </c>
      <c r="G3768" s="90">
        <v>2.2279008602202485E-2</v>
      </c>
      <c r="H3768" s="90">
        <v>2.1926058749945822E-2</v>
      </c>
      <c r="I3768" s="90">
        <v>2.1926248436164333E-2</v>
      </c>
      <c r="J3768" s="90">
        <v>2.2179296372436864E-2</v>
      </c>
    </row>
    <row r="3769" spans="3:10" x14ac:dyDescent="0.25">
      <c r="C3769" s="82">
        <v>5.6001519025730313E-3</v>
      </c>
      <c r="D3769" s="89">
        <v>8.5561485809300987E-3</v>
      </c>
      <c r="E3769" s="89">
        <v>1.1427654809231703E-2</v>
      </c>
      <c r="F3769" s="89">
        <v>1.3994566505788885E-2</v>
      </c>
      <c r="G3769" s="90">
        <v>1.6213521592503288E-2</v>
      </c>
      <c r="H3769" s="90">
        <v>1.8031147971300201E-2</v>
      </c>
      <c r="I3769" s="90">
        <v>1.95556805855484E-2</v>
      </c>
      <c r="J3769" s="90">
        <v>2.078463436175457E-2</v>
      </c>
    </row>
    <row r="3770" spans="3:10" x14ac:dyDescent="0.25">
      <c r="C3770" s="82">
        <v>1.9957717774351701E-2</v>
      </c>
      <c r="D3770" s="89">
        <v>2.2235810982971074E-2</v>
      </c>
      <c r="E3770" s="89">
        <v>2.3578775621255009E-2</v>
      </c>
      <c r="F3770" s="89">
        <v>2.4422399404219145E-2</v>
      </c>
      <c r="G3770" s="90">
        <v>2.5079308311390259E-2</v>
      </c>
      <c r="H3770" s="90">
        <v>2.5587081511819956E-2</v>
      </c>
      <c r="I3770" s="90">
        <v>2.6104998569736741E-2</v>
      </c>
      <c r="J3770" s="90">
        <v>2.6577147361528993E-2</v>
      </c>
    </row>
    <row r="3771" spans="3:10" x14ac:dyDescent="0.25">
      <c r="C3771" s="82">
        <v>3.0857078087344288E-2</v>
      </c>
      <c r="D3771" s="89">
        <v>3.1282775341043775E-2</v>
      </c>
      <c r="E3771" s="89">
        <v>3.0859635885747222E-2</v>
      </c>
      <c r="F3771" s="89">
        <v>3.013693503113184E-2</v>
      </c>
      <c r="G3771" s="90">
        <v>2.9399828720317212E-2</v>
      </c>
      <c r="H3771" s="90">
        <v>2.8617271216533305E-2</v>
      </c>
      <c r="I3771" s="90">
        <v>2.7938984765997332E-2</v>
      </c>
      <c r="J3771" s="90">
        <v>2.7303410530541319E-2</v>
      </c>
    </row>
    <row r="3772" spans="3:10" x14ac:dyDescent="0.25">
      <c r="C3772" s="82">
        <v>4.9527562990555056E-4</v>
      </c>
      <c r="D3772" s="89">
        <v>1.207407278440551E-3</v>
      </c>
      <c r="E3772" s="89">
        <v>2.2734794682905861E-3</v>
      </c>
      <c r="F3772" s="89">
        <v>3.5831695164852007E-3</v>
      </c>
      <c r="G3772" s="90">
        <v>4.9988505160113482E-3</v>
      </c>
      <c r="H3772" s="90">
        <v>6.382278456001091E-3</v>
      </c>
      <c r="I3772" s="90">
        <v>7.6865393146022297E-3</v>
      </c>
      <c r="J3772" s="90">
        <v>8.8737971768191801E-3</v>
      </c>
    </row>
    <row r="3773" spans="3:10" x14ac:dyDescent="0.25">
      <c r="C3773" s="82">
        <v>7.2995760087324977E-3</v>
      </c>
      <c r="D3773" s="89">
        <v>1.1278211053245404E-2</v>
      </c>
      <c r="E3773" s="89">
        <v>1.5011154938943089E-2</v>
      </c>
      <c r="F3773" s="89">
        <v>1.8160926720331427E-2</v>
      </c>
      <c r="G3773" s="90">
        <v>2.0695922519830011E-2</v>
      </c>
      <c r="H3773" s="90">
        <v>2.2609113441928778E-2</v>
      </c>
      <c r="I3773" s="90">
        <v>2.4105720730645992E-2</v>
      </c>
      <c r="J3773" s="90">
        <v>2.5243928147780158E-2</v>
      </c>
    </row>
    <row r="3774" spans="3:10" x14ac:dyDescent="0.25">
      <c r="C3774" s="82">
        <v>1.3208210576488274E-2</v>
      </c>
      <c r="D3774" s="89">
        <v>1.4730045461622017E-2</v>
      </c>
      <c r="E3774" s="89">
        <v>1.5480859607697945E-2</v>
      </c>
      <c r="F3774" s="89">
        <v>1.5763278966616712E-2</v>
      </c>
      <c r="G3774" s="90">
        <v>1.5810887429403665E-2</v>
      </c>
      <c r="H3774" s="90">
        <v>1.5682848821737483E-2</v>
      </c>
      <c r="I3774" s="90">
        <v>1.5514564245330587E-2</v>
      </c>
      <c r="J3774" s="90">
        <v>1.5309663168899935E-2</v>
      </c>
    </row>
    <row r="3775" spans="3:10" x14ac:dyDescent="0.25">
      <c r="C3775" s="82">
        <v>4.5601360662182551E-3</v>
      </c>
      <c r="D3775" s="89">
        <v>7.5557628948896022E-3</v>
      </c>
      <c r="E3775" s="89">
        <v>1.0630725679916329E-2</v>
      </c>
      <c r="F3775" s="89">
        <v>1.3470041531946322E-2</v>
      </c>
      <c r="G3775" s="90">
        <v>1.5988428982736485E-2</v>
      </c>
      <c r="H3775" s="90">
        <v>1.813999379605253E-2</v>
      </c>
      <c r="I3775" s="90">
        <v>2.0060719831196037E-2</v>
      </c>
      <c r="J3775" s="90">
        <v>2.1777777396431088E-2</v>
      </c>
    </row>
    <row r="3776" spans="3:10" x14ac:dyDescent="0.25">
      <c r="C3776" s="82">
        <v>6.3140665834493489E-3</v>
      </c>
      <c r="D3776" s="89">
        <v>1.0951019382378224E-2</v>
      </c>
      <c r="E3776" s="89">
        <v>1.568818469979864E-2</v>
      </c>
      <c r="F3776" s="89">
        <v>1.9963660018680118E-2</v>
      </c>
      <c r="G3776" s="90">
        <v>2.3645425699256564E-2</v>
      </c>
      <c r="H3776" s="90">
        <v>2.667086587922704E-2</v>
      </c>
      <c r="I3776" s="90">
        <v>2.9208833173623376E-2</v>
      </c>
      <c r="J3776" s="90">
        <v>3.1223850979996751E-2</v>
      </c>
    </row>
    <row r="3777" spans="3:10" x14ac:dyDescent="0.25">
      <c r="C3777" s="82">
        <v>3.6622181994711285E-3</v>
      </c>
      <c r="D3777" s="89">
        <v>6.8947425132455439E-3</v>
      </c>
      <c r="E3777" s="89">
        <v>1.0532959103605488E-2</v>
      </c>
      <c r="F3777" s="89">
        <v>1.4083694331334759E-2</v>
      </c>
      <c r="G3777" s="90">
        <v>1.7330943562315057E-2</v>
      </c>
      <c r="H3777" s="90">
        <v>2.0158323041578816E-2</v>
      </c>
      <c r="I3777" s="90">
        <v>2.2681733138082374E-2</v>
      </c>
      <c r="J3777" s="90">
        <v>2.4910118247820443E-2</v>
      </c>
    </row>
    <row r="3778" spans="3:10" x14ac:dyDescent="0.25">
      <c r="C3778" s="82">
        <v>2.1612708440571699E-3</v>
      </c>
      <c r="D3778" s="89">
        <v>4.102612473828998E-3</v>
      </c>
      <c r="E3778" s="89">
        <v>6.3479906781703588E-3</v>
      </c>
      <c r="F3778" s="89">
        <v>8.5496126354027754E-3</v>
      </c>
      <c r="G3778" s="90">
        <v>1.0488458369118289E-2</v>
      </c>
      <c r="H3778" s="90">
        <v>1.2024966992825428E-2</v>
      </c>
      <c r="I3778" s="90">
        <v>1.3206182049321766E-2</v>
      </c>
      <c r="J3778" s="90">
        <v>1.4060878767720868E-2</v>
      </c>
    </row>
    <row r="3779" spans="3:10" x14ac:dyDescent="0.25">
      <c r="C3779" s="82">
        <v>4.1153548615635062E-3</v>
      </c>
      <c r="D3779" s="89">
        <v>6.6442531655741465E-3</v>
      </c>
      <c r="E3779" s="89">
        <v>9.1960825600862616E-3</v>
      </c>
      <c r="F3779" s="89">
        <v>1.1480090245820376E-2</v>
      </c>
      <c r="G3779" s="90">
        <v>1.3380300761313911E-2</v>
      </c>
      <c r="H3779" s="90">
        <v>1.4820533808581664E-2</v>
      </c>
      <c r="I3779" s="90">
        <v>1.589768376945842E-2</v>
      </c>
      <c r="J3779" s="90">
        <v>1.6643124353722019E-2</v>
      </c>
    </row>
    <row r="3780" spans="3:10" x14ac:dyDescent="0.25">
      <c r="C3780" s="82">
        <v>1.0078828615747965E-2</v>
      </c>
      <c r="D3780" s="89">
        <v>1.3693615196238476E-2</v>
      </c>
      <c r="E3780" s="89">
        <v>1.6561068445495892E-2</v>
      </c>
      <c r="F3780" s="89">
        <v>1.8677343444026152E-2</v>
      </c>
      <c r="G3780" s="90">
        <v>2.0212983206907845E-2</v>
      </c>
      <c r="H3780" s="90">
        <v>2.1226427128386717E-2</v>
      </c>
      <c r="I3780" s="90">
        <v>2.190075380500988E-2</v>
      </c>
      <c r="J3780" s="90">
        <v>2.2245616773659584E-2</v>
      </c>
    </row>
    <row r="3781" spans="3:10" x14ac:dyDescent="0.25">
      <c r="C3781" s="82">
        <v>5.9874388828048263E-2</v>
      </c>
      <c r="D3781" s="89">
        <v>5.7207991664468376E-2</v>
      </c>
      <c r="E3781" s="89">
        <v>5.4011370828583379E-2</v>
      </c>
      <c r="F3781" s="89">
        <v>5.1330644567316411E-2</v>
      </c>
      <c r="G3781" s="90">
        <v>4.9544205789966399E-2</v>
      </c>
      <c r="H3781" s="90">
        <v>4.8430228388900542E-2</v>
      </c>
      <c r="I3781" s="90">
        <v>4.806036722804119E-2</v>
      </c>
      <c r="J3781" s="90">
        <v>4.8145749556908909E-2</v>
      </c>
    </row>
    <row r="3782" spans="3:10" x14ac:dyDescent="0.25">
      <c r="C3782" s="82">
        <v>9.1632846472564939E-3</v>
      </c>
      <c r="D3782" s="89">
        <v>1.2295221366480221E-2</v>
      </c>
      <c r="E3782" s="89">
        <v>1.5003426138487198E-2</v>
      </c>
      <c r="F3782" s="89">
        <v>1.7266375284576224E-2</v>
      </c>
      <c r="G3782" s="90">
        <v>1.9183586553180122E-2</v>
      </c>
      <c r="H3782" s="90">
        <v>2.0763701378622105E-2</v>
      </c>
      <c r="I3782" s="90">
        <v>2.2157627869452783E-2</v>
      </c>
      <c r="J3782" s="90">
        <v>2.3360081729357454E-2</v>
      </c>
    </row>
    <row r="3783" spans="3:10" x14ac:dyDescent="0.25">
      <c r="C3783" s="82">
        <v>2.8827624739158867E-3</v>
      </c>
      <c r="D3783" s="89">
        <v>6.2653021430913169E-3</v>
      </c>
      <c r="E3783" s="89">
        <v>1.039907813776632E-2</v>
      </c>
      <c r="F3783" s="89">
        <v>1.4480399269495863E-2</v>
      </c>
      <c r="G3783" s="90">
        <v>1.8007608024361105E-2</v>
      </c>
      <c r="H3783" s="90">
        <v>2.0704983371511904E-2</v>
      </c>
      <c r="I3783" s="90">
        <v>2.2640831769263438E-2</v>
      </c>
      <c r="J3783" s="90">
        <v>2.3836290858811195E-2</v>
      </c>
    </row>
    <row r="3784" spans="3:10" x14ac:dyDescent="0.25">
      <c r="C3784" s="82">
        <v>1.4934927212557444E-2</v>
      </c>
      <c r="D3784" s="89">
        <v>2.0831811517774006E-2</v>
      </c>
      <c r="E3784" s="89">
        <v>2.55889840066531E-2</v>
      </c>
      <c r="F3784" s="89">
        <v>2.9177504526213198E-2</v>
      </c>
      <c r="G3784" s="90">
        <v>3.1927885871655376E-2</v>
      </c>
      <c r="H3784" s="90">
        <v>3.4012596922071127E-2</v>
      </c>
      <c r="I3784" s="90">
        <v>3.5779093845555006E-2</v>
      </c>
      <c r="J3784" s="90">
        <v>3.7257805738451777E-2</v>
      </c>
    </row>
    <row r="3785" spans="3:10" x14ac:dyDescent="0.25">
      <c r="C3785" s="82">
        <v>8.4914199775706113E-3</v>
      </c>
      <c r="D3785" s="89">
        <v>1.0302264933214166E-2</v>
      </c>
      <c r="E3785" s="89">
        <v>1.1709283682054568E-2</v>
      </c>
      <c r="F3785" s="89">
        <v>1.2815032253109055E-2</v>
      </c>
      <c r="G3785" s="90">
        <v>1.3740895256496017E-2</v>
      </c>
      <c r="H3785" s="90">
        <v>1.4510057654865073E-2</v>
      </c>
      <c r="I3785" s="90">
        <v>1.523941364421175E-2</v>
      </c>
      <c r="J3785" s="90">
        <v>1.5938853362447148E-2</v>
      </c>
    </row>
    <row r="3786" spans="3:10" x14ac:dyDescent="0.25">
      <c r="C3786" s="82">
        <v>3.2087527060839925E-3</v>
      </c>
      <c r="D3786" s="89">
        <v>5.1463506106770376E-3</v>
      </c>
      <c r="E3786" s="89">
        <v>7.1968695866089808E-3</v>
      </c>
      <c r="F3786" s="89">
        <v>9.1677774279516622E-3</v>
      </c>
      <c r="G3786" s="90">
        <v>1.096537462628918E-2</v>
      </c>
      <c r="H3786" s="90">
        <v>1.2507350572728367E-2</v>
      </c>
      <c r="I3786" s="90">
        <v>1.3850267272154165E-2</v>
      </c>
      <c r="J3786" s="90">
        <v>1.4999632923780088E-2</v>
      </c>
    </row>
    <row r="3787" spans="3:10" x14ac:dyDescent="0.25">
      <c r="C3787" s="82">
        <v>5.0243126062948243E-2</v>
      </c>
      <c r="D3787" s="89">
        <v>5.3263498862335612E-2</v>
      </c>
      <c r="E3787" s="89">
        <v>5.38364946079323E-2</v>
      </c>
      <c r="F3787" s="89">
        <v>5.3419024332496796E-2</v>
      </c>
      <c r="G3787" s="90">
        <v>5.2899575141151678E-2</v>
      </c>
      <c r="H3787" s="90">
        <v>5.2423700219168923E-2</v>
      </c>
      <c r="I3787" s="90">
        <v>5.2328970682938944E-2</v>
      </c>
      <c r="J3787" s="90">
        <v>5.2483908211099897E-2</v>
      </c>
    </row>
    <row r="3788" spans="3:10" x14ac:dyDescent="0.25">
      <c r="C3788" s="82">
        <v>1.9365741861076567E-2</v>
      </c>
      <c r="D3788" s="89">
        <v>2.3026770372090763E-2</v>
      </c>
      <c r="E3788" s="89">
        <v>2.5374797676971546E-2</v>
      </c>
      <c r="F3788" s="89">
        <v>2.6844942060179459E-2</v>
      </c>
      <c r="G3788" s="90">
        <v>2.787196011323563E-2</v>
      </c>
      <c r="H3788" s="90">
        <v>2.8610581816617901E-2</v>
      </c>
      <c r="I3788" s="90">
        <v>2.9334878598109453E-2</v>
      </c>
      <c r="J3788" s="90">
        <v>3.005423937440168E-2</v>
      </c>
    </row>
    <row r="3789" spans="3:10" x14ac:dyDescent="0.25">
      <c r="C3789" s="82">
        <v>6.9923769309140418E-3</v>
      </c>
      <c r="D3789" s="89">
        <v>8.6990597051930137E-3</v>
      </c>
      <c r="E3789" s="89">
        <v>1.0094457532172958E-2</v>
      </c>
      <c r="F3789" s="89">
        <v>1.1280058829146029E-2</v>
      </c>
      <c r="G3789" s="90">
        <v>1.2391469851171184E-2</v>
      </c>
      <c r="H3789" s="90">
        <v>1.3482352720358606E-2</v>
      </c>
      <c r="I3789" s="90">
        <v>1.4692307586599222E-2</v>
      </c>
      <c r="J3789" s="90">
        <v>1.6061477979143115E-2</v>
      </c>
    </row>
    <row r="3790" spans="3:10" x14ac:dyDescent="0.25">
      <c r="C3790" s="82">
        <v>1.7602467722682494E-2</v>
      </c>
      <c r="D3790" s="89">
        <v>2.3093478934672725E-2</v>
      </c>
      <c r="E3790" s="89">
        <v>2.7310587777323793E-2</v>
      </c>
      <c r="F3790" s="89">
        <v>3.03792736524288E-2</v>
      </c>
      <c r="G3790" s="90">
        <v>3.2642748120807412E-2</v>
      </c>
      <c r="H3790" s="90">
        <v>3.4228619445611584E-2</v>
      </c>
      <c r="I3790" s="90">
        <v>3.5446030795909307E-2</v>
      </c>
      <c r="J3790" s="90">
        <v>3.6305647806996209E-2</v>
      </c>
    </row>
    <row r="3791" spans="3:10" x14ac:dyDescent="0.25">
      <c r="C3791" s="82">
        <v>8.7423034951117553E-3</v>
      </c>
      <c r="D3791" s="89">
        <v>1.2179215083568375E-2</v>
      </c>
      <c r="E3791" s="89">
        <v>1.5115201524187027E-2</v>
      </c>
      <c r="F3791" s="89">
        <v>1.7447644990974578E-2</v>
      </c>
      <c r="G3791" s="90">
        <v>1.925122273998851E-2</v>
      </c>
      <c r="H3791" s="90">
        <v>2.053607380938767E-2</v>
      </c>
      <c r="I3791" s="90">
        <v>2.14702089532516E-2</v>
      </c>
      <c r="J3791" s="90">
        <v>2.2081911702849805E-2</v>
      </c>
    </row>
    <row r="3792" spans="3:10" x14ac:dyDescent="0.25">
      <c r="C3792" s="82">
        <v>1.0445935385387612E-2</v>
      </c>
      <c r="D3792" s="89">
        <v>1.3446079230108227E-2</v>
      </c>
      <c r="E3792" s="89">
        <v>1.5930474760320945E-2</v>
      </c>
      <c r="F3792" s="89">
        <v>1.794605872733452E-2</v>
      </c>
      <c r="G3792" s="90">
        <v>1.9624837913457815E-2</v>
      </c>
      <c r="H3792" s="90">
        <v>2.0983896466816709E-2</v>
      </c>
      <c r="I3792" s="90">
        <v>2.2178187986288039E-2</v>
      </c>
      <c r="J3792" s="90">
        <v>2.3203536915436623E-2</v>
      </c>
    </row>
    <row r="3793" spans="3:10" x14ac:dyDescent="0.25">
      <c r="C3793" s="82">
        <v>5.8456585060066802E-3</v>
      </c>
      <c r="D3793" s="89">
        <v>1.025952368206289E-2</v>
      </c>
      <c r="E3793" s="89">
        <v>1.470223307574748E-2</v>
      </c>
      <c r="F3793" s="89">
        <v>1.8518405342068892E-2</v>
      </c>
      <c r="G3793" s="90">
        <v>2.1536257974434786E-2</v>
      </c>
      <c r="H3793" s="90">
        <v>2.3737186244482029E-2</v>
      </c>
      <c r="I3793" s="90">
        <v>2.5366251893432862E-2</v>
      </c>
      <c r="J3793" s="90">
        <v>2.6507677808311248E-2</v>
      </c>
    </row>
    <row r="3794" spans="3:10" x14ac:dyDescent="0.25">
      <c r="C3794" s="82">
        <v>4.4109514177577734E-3</v>
      </c>
      <c r="D3794" s="89">
        <v>7.6470048074944634E-3</v>
      </c>
      <c r="E3794" s="89">
        <v>1.1143552251073406E-2</v>
      </c>
      <c r="F3794" s="89">
        <v>1.4488650743043112E-2</v>
      </c>
      <c r="G3794" s="90">
        <v>1.7495979020645962E-2</v>
      </c>
      <c r="H3794" s="90">
        <v>2.0037301623451E-2</v>
      </c>
      <c r="I3794" s="90">
        <v>2.2209203619551896E-2</v>
      </c>
      <c r="J3794" s="90">
        <v>2.4011297248913731E-2</v>
      </c>
    </row>
    <row r="3795" spans="3:10" x14ac:dyDescent="0.25">
      <c r="C3795" s="82">
        <v>3.1744162298978813E-2</v>
      </c>
      <c r="D3795" s="89">
        <v>3.1888747430964447E-2</v>
      </c>
      <c r="E3795" s="89">
        <v>3.1210767289315378E-2</v>
      </c>
      <c r="F3795" s="89">
        <v>3.0315397815400453E-2</v>
      </c>
      <c r="G3795" s="90">
        <v>2.949994911031243E-2</v>
      </c>
      <c r="H3795" s="90">
        <v>2.8715711696791005E-2</v>
      </c>
      <c r="I3795" s="90">
        <v>2.8083011712230595E-2</v>
      </c>
      <c r="J3795" s="90">
        <v>2.7508439578382032E-2</v>
      </c>
    </row>
    <row r="3796" spans="3:10" x14ac:dyDescent="0.25">
      <c r="C3796" s="82">
        <v>1.8063104991499759E-3</v>
      </c>
      <c r="D3796" s="89">
        <v>3.9765408474390553E-3</v>
      </c>
      <c r="E3796" s="89">
        <v>6.7385808590639598E-3</v>
      </c>
      <c r="F3796" s="89">
        <v>9.5716820541888147E-3</v>
      </c>
      <c r="G3796" s="90">
        <v>1.2083080304528709E-2</v>
      </c>
      <c r="H3796" s="90">
        <v>1.4024090538317727E-2</v>
      </c>
      <c r="I3796" s="90">
        <v>1.541248274671439E-2</v>
      </c>
      <c r="J3796" s="90">
        <v>1.627264108741831E-2</v>
      </c>
    </row>
    <row r="3797" spans="3:10" x14ac:dyDescent="0.25">
      <c r="C3797" s="82">
        <v>0.11542642886966198</v>
      </c>
      <c r="D3797" s="89">
        <v>9.578435607296322E-2</v>
      </c>
      <c r="E3797" s="89">
        <v>8.0889151227187026E-2</v>
      </c>
      <c r="F3797" s="89">
        <v>7.005592874335366E-2</v>
      </c>
      <c r="G3797" s="90">
        <v>6.2310073247551549E-2</v>
      </c>
      <c r="H3797" s="90">
        <v>5.6480398945675692E-2</v>
      </c>
      <c r="I3797" s="90">
        <v>5.2151579487984587E-2</v>
      </c>
      <c r="J3797" s="90">
        <v>4.8715713797048026E-2</v>
      </c>
    </row>
    <row r="3798" spans="3:10" x14ac:dyDescent="0.25">
      <c r="C3798" s="82">
        <v>2.5271899210258415E-2</v>
      </c>
      <c r="D3798" s="89">
        <v>3.0562064584883995E-2</v>
      </c>
      <c r="E3798" s="89">
        <v>3.3358122458000447E-2</v>
      </c>
      <c r="F3798" s="89">
        <v>3.4399655668403931E-2</v>
      </c>
      <c r="G3798" s="90">
        <v>3.4429659473347238E-2</v>
      </c>
      <c r="H3798" s="90">
        <v>3.3743682929906559E-2</v>
      </c>
      <c r="I3798" s="90">
        <v>3.2712332274386142E-2</v>
      </c>
      <c r="J3798" s="90">
        <v>3.1366842822533228E-2</v>
      </c>
    </row>
    <row r="3799" spans="3:10" x14ac:dyDescent="0.25">
      <c r="C3799" s="82">
        <v>2.8352363440462183E-3</v>
      </c>
      <c r="D3799" s="89">
        <v>5.400415752743414E-3</v>
      </c>
      <c r="E3799" s="89">
        <v>8.4670206819418281E-3</v>
      </c>
      <c r="F3799" s="89">
        <v>1.1658475807068301E-2</v>
      </c>
      <c r="G3799" s="90">
        <v>1.4742266987499053E-2</v>
      </c>
      <c r="H3799" s="90">
        <v>1.7548412106400756E-2</v>
      </c>
      <c r="I3799" s="90">
        <v>2.0126044397250603E-2</v>
      </c>
      <c r="J3799" s="90">
        <v>2.2461224052274395E-2</v>
      </c>
    </row>
    <row r="3800" spans="3:10" x14ac:dyDescent="0.25">
      <c r="C3800" s="82">
        <v>2.0765343129714894E-2</v>
      </c>
      <c r="D3800" s="89">
        <v>2.7453670455751662E-2</v>
      </c>
      <c r="E3800" s="89">
        <v>3.2252999442834517E-2</v>
      </c>
      <c r="F3800" s="89">
        <v>3.5433339706754677E-2</v>
      </c>
      <c r="G3800" s="90">
        <v>3.7550124499478719E-2</v>
      </c>
      <c r="H3800" s="90">
        <v>3.8844384257742864E-2</v>
      </c>
      <c r="I3800" s="90">
        <v>3.9697544153102046E-2</v>
      </c>
      <c r="J3800" s="90">
        <v>4.0109297893680132E-2</v>
      </c>
    </row>
    <row r="3801" spans="3:10" x14ac:dyDescent="0.25">
      <c r="C3801" s="82">
        <v>1.8901481574796548E-2</v>
      </c>
      <c r="D3801" s="89">
        <v>2.1899530887145715E-2</v>
      </c>
      <c r="E3801" s="89">
        <v>2.3626181126430144E-2</v>
      </c>
      <c r="F3801" s="89">
        <v>2.4573860184753004E-2</v>
      </c>
      <c r="G3801" s="90">
        <v>2.5158373767198938E-2</v>
      </c>
      <c r="H3801" s="90">
        <v>2.5505589119179078E-2</v>
      </c>
      <c r="I3801" s="90">
        <v>2.5843492662505928E-2</v>
      </c>
      <c r="J3801" s="90">
        <v>2.6174085398919026E-2</v>
      </c>
    </row>
    <row r="3802" spans="3:10" x14ac:dyDescent="0.25">
      <c r="C3802" s="82">
        <v>2.8868351316272477E-3</v>
      </c>
      <c r="D3802" s="89">
        <v>5.4066485544829873E-3</v>
      </c>
      <c r="E3802" s="89">
        <v>8.3420550429049809E-3</v>
      </c>
      <c r="F3802" s="89">
        <v>1.1355426802362232E-2</v>
      </c>
      <c r="G3802" s="90">
        <v>1.4268872563486211E-2</v>
      </c>
      <c r="H3802" s="90">
        <v>1.6947793289382358E-2</v>
      </c>
      <c r="I3802" s="90">
        <v>1.9442701041650953E-2</v>
      </c>
      <c r="J3802" s="90">
        <v>2.1724918250379779E-2</v>
      </c>
    </row>
    <row r="3803" spans="3:10" x14ac:dyDescent="0.25">
      <c r="C3803" s="82">
        <v>1.5485461536434457E-2</v>
      </c>
      <c r="D3803" s="89">
        <v>2.139779327582465E-2</v>
      </c>
      <c r="E3803" s="89">
        <v>2.6304432692033364E-2</v>
      </c>
      <c r="F3803" s="89">
        <v>3.0034379117159449E-2</v>
      </c>
      <c r="G3803" s="90">
        <v>3.2740769694409408E-2</v>
      </c>
      <c r="H3803" s="90">
        <v>3.4466053978924403E-2</v>
      </c>
      <c r="I3803" s="90">
        <v>3.5503228174807083E-2</v>
      </c>
      <c r="J3803" s="90">
        <v>3.5883558763673176E-2</v>
      </c>
    </row>
    <row r="3804" spans="3:10" x14ac:dyDescent="0.25">
      <c r="C3804" s="82">
        <v>3.1225678376163271E-3</v>
      </c>
      <c r="D3804" s="89">
        <v>5.4722126570321593E-3</v>
      </c>
      <c r="E3804" s="89">
        <v>8.07141308591049E-3</v>
      </c>
      <c r="F3804" s="89">
        <v>1.0596503779854148E-2</v>
      </c>
      <c r="G3804" s="90">
        <v>1.2871647025257499E-2</v>
      </c>
      <c r="H3804" s="90">
        <v>1.4776063708453805E-2</v>
      </c>
      <c r="I3804" s="90">
        <v>1.6379346766260929E-2</v>
      </c>
      <c r="J3804" s="90">
        <v>1.7703230133137456E-2</v>
      </c>
    </row>
    <row r="3805" spans="3:10" x14ac:dyDescent="0.25">
      <c r="C3805" s="82">
        <v>4.3878938038442016E-3</v>
      </c>
      <c r="D3805" s="89">
        <v>6.6577473217204353E-3</v>
      </c>
      <c r="E3805" s="89">
        <v>8.7595827278088654E-3</v>
      </c>
      <c r="F3805" s="89">
        <v>1.0523062032040684E-2</v>
      </c>
      <c r="G3805" s="90">
        <v>1.1942377736180614E-2</v>
      </c>
      <c r="H3805" s="90">
        <v>1.3016311031824672E-2</v>
      </c>
      <c r="I3805" s="90">
        <v>1.3862088306329085E-2</v>
      </c>
      <c r="J3805" s="90">
        <v>1.4511560502755151E-2</v>
      </c>
    </row>
    <row r="3806" spans="3:10" x14ac:dyDescent="0.25">
      <c r="C3806" s="82">
        <v>1.8136442481924087E-2</v>
      </c>
      <c r="D3806" s="89">
        <v>1.983604922609454E-2</v>
      </c>
      <c r="E3806" s="89">
        <v>2.0754110779147305E-2</v>
      </c>
      <c r="F3806" s="89">
        <v>2.1301442992728539E-2</v>
      </c>
      <c r="G3806" s="90">
        <v>2.1760318047493114E-2</v>
      </c>
      <c r="H3806" s="90">
        <v>2.2171859473442895E-2</v>
      </c>
      <c r="I3806" s="90">
        <v>2.2687817454597969E-2</v>
      </c>
      <c r="J3806" s="90">
        <v>2.3279109076278764E-2</v>
      </c>
    </row>
    <row r="3807" spans="3:10" x14ac:dyDescent="0.25">
      <c r="C3807" s="82">
        <v>7.7446997802584116E-3</v>
      </c>
      <c r="D3807" s="89">
        <v>1.2606940179513821E-2</v>
      </c>
      <c r="E3807" s="89">
        <v>1.7221091667112734E-2</v>
      </c>
      <c r="F3807" s="89">
        <v>2.1096685809045553E-2</v>
      </c>
      <c r="G3807" s="90">
        <v>2.4207434709556122E-2</v>
      </c>
      <c r="H3807" s="90">
        <v>2.6589634830426367E-2</v>
      </c>
      <c r="I3807" s="90">
        <v>2.8511227791620339E-2</v>
      </c>
      <c r="J3807" s="90">
        <v>3.0035868672194019E-2</v>
      </c>
    </row>
    <row r="3808" spans="3:10" x14ac:dyDescent="0.25">
      <c r="C3808" s="82">
        <v>2.4426065075171872E-2</v>
      </c>
      <c r="D3808" s="89">
        <v>3.2089537042971496E-2</v>
      </c>
      <c r="E3808" s="89">
        <v>3.7598134724555123E-2</v>
      </c>
      <c r="F3808" s="89">
        <v>4.1276248427539033E-2</v>
      </c>
      <c r="G3808" s="90">
        <v>4.379688907669399E-2</v>
      </c>
      <c r="H3808" s="90">
        <v>4.5486553387489914E-2</v>
      </c>
      <c r="I3808" s="90">
        <v>4.6834903269393865E-2</v>
      </c>
      <c r="J3808" s="90">
        <v>4.7861331927370722E-2</v>
      </c>
    </row>
    <row r="3809" spans="3:10" x14ac:dyDescent="0.25">
      <c r="C3809" s="82">
        <v>4.8470893896450174E-3</v>
      </c>
      <c r="D3809" s="89">
        <v>9.7577448355366664E-3</v>
      </c>
      <c r="E3809" s="89">
        <v>1.5734875560388068E-2</v>
      </c>
      <c r="F3809" s="89">
        <v>2.1953182654430629E-2</v>
      </c>
      <c r="G3809" s="90">
        <v>2.7930939557813478E-2</v>
      </c>
      <c r="H3809" s="90">
        <v>3.3365258715490911E-2</v>
      </c>
      <c r="I3809" s="90">
        <v>3.8375580534473097E-2</v>
      </c>
      <c r="J3809" s="90">
        <v>4.2931384785291064E-2</v>
      </c>
    </row>
    <row r="3810" spans="3:10" x14ac:dyDescent="0.25">
      <c r="C3810" s="82">
        <v>3.5166209501170297E-2</v>
      </c>
      <c r="D3810" s="89">
        <v>3.6785314394879282E-2</v>
      </c>
      <c r="E3810" s="89">
        <v>3.6408353310637312E-2</v>
      </c>
      <c r="F3810" s="89">
        <v>3.5194349178949744E-2</v>
      </c>
      <c r="G3810" s="90">
        <v>3.3817013485398686E-2</v>
      </c>
      <c r="H3810" s="90">
        <v>3.2394054816477065E-2</v>
      </c>
      <c r="I3810" s="90">
        <v>3.1132966874345407E-2</v>
      </c>
      <c r="J3810" s="90">
        <v>2.99437031788061E-2</v>
      </c>
    </row>
    <row r="3811" spans="3:10" x14ac:dyDescent="0.25">
      <c r="C3811" s="82">
        <v>2.5855713064751994E-2</v>
      </c>
      <c r="D3811" s="89">
        <v>2.778963512578915E-2</v>
      </c>
      <c r="E3811" s="89">
        <v>2.8445696643682829E-2</v>
      </c>
      <c r="F3811" s="89">
        <v>2.854463990689363E-2</v>
      </c>
      <c r="G3811" s="90">
        <v>2.8545243527203924E-2</v>
      </c>
      <c r="H3811" s="90">
        <v>2.8522283346880284E-2</v>
      </c>
      <c r="I3811" s="90">
        <v>2.8658161223632565E-2</v>
      </c>
      <c r="J3811" s="90">
        <v>2.8881215344266801E-2</v>
      </c>
    </row>
    <row r="3812" spans="3:10" x14ac:dyDescent="0.25">
      <c r="C3812" s="82">
        <v>6.2573317045935741E-3</v>
      </c>
      <c r="D3812" s="89">
        <v>9.0003383050265718E-3</v>
      </c>
      <c r="E3812" s="89">
        <v>1.1600051078495321E-2</v>
      </c>
      <c r="F3812" s="89">
        <v>1.3958435282561535E-2</v>
      </c>
      <c r="G3812" s="90">
        <v>1.6121409692940937E-2</v>
      </c>
      <c r="H3812" s="90">
        <v>1.8103370109798757E-2</v>
      </c>
      <c r="I3812" s="90">
        <v>2.0071726159573752E-2</v>
      </c>
      <c r="J3812" s="90">
        <v>2.2081577199344105E-2</v>
      </c>
    </row>
    <row r="3813" spans="3:10" x14ac:dyDescent="0.25">
      <c r="C3813" s="82">
        <v>6.4147333750532616E-3</v>
      </c>
      <c r="D3813" s="89">
        <v>9.3518028708271458E-3</v>
      </c>
      <c r="E3813" s="89">
        <v>1.1697703648587875E-2</v>
      </c>
      <c r="F3813" s="89">
        <v>1.3300459275784667E-2</v>
      </c>
      <c r="G3813" s="90">
        <v>1.4271148642532325E-2</v>
      </c>
      <c r="H3813" s="90">
        <v>1.4711907231399932E-2</v>
      </c>
      <c r="I3813" s="90">
        <v>1.4830408713621703E-2</v>
      </c>
      <c r="J3813" s="90">
        <v>1.470729319978994E-2</v>
      </c>
    </row>
    <row r="3814" spans="3:10" x14ac:dyDescent="0.25">
      <c r="C3814" s="82">
        <v>4.9273110795591398E-3</v>
      </c>
      <c r="D3814" s="89">
        <v>8.3259910573166389E-3</v>
      </c>
      <c r="E3814" s="89">
        <v>1.1811455014957912E-2</v>
      </c>
      <c r="F3814" s="89">
        <v>1.4929681612717752E-2</v>
      </c>
      <c r="G3814" s="90">
        <v>1.7500628973504163E-2</v>
      </c>
      <c r="H3814" s="90">
        <v>1.9422291030730225E-2</v>
      </c>
      <c r="I3814" s="90">
        <v>2.0818047766721696E-2</v>
      </c>
      <c r="J3814" s="90">
        <v>2.1710524364718299E-2</v>
      </c>
    </row>
    <row r="3815" spans="3:10" x14ac:dyDescent="0.25">
      <c r="C3815" s="82">
        <v>5.8375629000701193E-3</v>
      </c>
      <c r="D3815" s="89">
        <v>9.1909307371656045E-3</v>
      </c>
      <c r="E3815" s="89">
        <v>1.2203055730343526E-2</v>
      </c>
      <c r="F3815" s="89">
        <v>1.4567148033208355E-2</v>
      </c>
      <c r="G3815" s="90">
        <v>1.6307553877833371E-2</v>
      </c>
      <c r="H3815" s="90">
        <v>1.7488074734913893E-2</v>
      </c>
      <c r="I3815" s="90">
        <v>1.8323051164030456E-2</v>
      </c>
      <c r="J3815" s="90">
        <v>1.8889442154915118E-2</v>
      </c>
    </row>
    <row r="3816" spans="3:10" x14ac:dyDescent="0.25">
      <c r="C3816" s="82">
        <v>8.8297057111361623E-3</v>
      </c>
      <c r="D3816" s="89">
        <v>1.1079062455279197E-2</v>
      </c>
      <c r="E3816" s="89">
        <v>1.288669617515441E-2</v>
      </c>
      <c r="F3816" s="89">
        <v>1.4354599482900528E-2</v>
      </c>
      <c r="G3816" s="90">
        <v>1.5634225701677551E-2</v>
      </c>
      <c r="H3816" s="90">
        <v>1.6773593454851649E-2</v>
      </c>
      <c r="I3816" s="90">
        <v>1.7926638730669665E-2</v>
      </c>
      <c r="J3816" s="90">
        <v>1.9121119664653147E-2</v>
      </c>
    </row>
    <row r="3817" spans="3:10" x14ac:dyDescent="0.25">
      <c r="C3817" s="82">
        <v>1.7012505723144097E-2</v>
      </c>
      <c r="D3817" s="89">
        <v>2.0323984280870185E-2</v>
      </c>
      <c r="E3817" s="89">
        <v>2.2647622558901216E-2</v>
      </c>
      <c r="F3817" s="89">
        <v>2.4193405433917545E-2</v>
      </c>
      <c r="G3817" s="90">
        <v>2.5192215751712394E-2</v>
      </c>
      <c r="H3817" s="90">
        <v>2.5677844128186224E-2</v>
      </c>
      <c r="I3817" s="90">
        <v>2.5845935691931825E-2</v>
      </c>
      <c r="J3817" s="90">
        <v>2.5699356686574137E-2</v>
      </c>
    </row>
    <row r="3818" spans="3:10" x14ac:dyDescent="0.25">
      <c r="C3818" s="82">
        <v>3.61331825576846E-2</v>
      </c>
      <c r="D3818" s="89">
        <v>3.1885144297554895E-2</v>
      </c>
      <c r="E3818" s="89">
        <v>2.8623840767275813E-2</v>
      </c>
      <c r="F3818" s="89">
        <v>2.627779240998589E-2</v>
      </c>
      <c r="G3818" s="90">
        <v>2.4698468084494971E-2</v>
      </c>
      <c r="H3818" s="90">
        <v>2.3613447769984829E-2</v>
      </c>
      <c r="I3818" s="90">
        <v>2.2998973655730233E-2</v>
      </c>
      <c r="J3818" s="90">
        <v>2.2712188566621494E-2</v>
      </c>
    </row>
    <row r="3819" spans="3:10" x14ac:dyDescent="0.25">
      <c r="C3819" s="82">
        <v>5.8004688535078931E-2</v>
      </c>
      <c r="D3819" s="89">
        <v>5.6080412833783989E-2</v>
      </c>
      <c r="E3819" s="89">
        <v>5.393222680438689E-2</v>
      </c>
      <c r="F3819" s="89">
        <v>5.21515324763797E-2</v>
      </c>
      <c r="G3819" s="90">
        <v>5.0946404506944883E-2</v>
      </c>
      <c r="H3819" s="90">
        <v>5.005268494484498E-2</v>
      </c>
      <c r="I3819" s="90">
        <v>4.9563209618271049E-2</v>
      </c>
      <c r="J3819" s="90">
        <v>4.9218450250874984E-2</v>
      </c>
    </row>
    <row r="3820" spans="3:10" x14ac:dyDescent="0.25">
      <c r="C3820" s="82">
        <v>8.8101934704190726E-3</v>
      </c>
      <c r="D3820" s="89">
        <v>1.2341333869768071E-2</v>
      </c>
      <c r="E3820" s="89">
        <v>1.5166691983248258E-2</v>
      </c>
      <c r="F3820" s="89">
        <v>1.7163123281625958E-2</v>
      </c>
      <c r="G3820" s="90">
        <v>1.8455429002533184E-2</v>
      </c>
      <c r="H3820" s="90">
        <v>1.9127428537785193E-2</v>
      </c>
      <c r="I3820" s="90">
        <v>1.9403616527549739E-2</v>
      </c>
      <c r="J3820" s="90">
        <v>1.935579457691684E-2</v>
      </c>
    </row>
    <row r="3821" spans="3:10" x14ac:dyDescent="0.25">
      <c r="C3821" s="82">
        <v>1.0797410151849282E-2</v>
      </c>
      <c r="D3821" s="89">
        <v>1.7129992687201619E-2</v>
      </c>
      <c r="E3821" s="89">
        <v>2.2631916343951727E-2</v>
      </c>
      <c r="F3821" s="89">
        <v>2.6762414052618082E-2</v>
      </c>
      <c r="G3821" s="90">
        <v>2.9678136031795942E-2</v>
      </c>
      <c r="H3821" s="90">
        <v>3.1589234875183746E-2</v>
      </c>
      <c r="I3821" s="90">
        <v>3.2925235411160741E-2</v>
      </c>
      <c r="J3821" s="90">
        <v>3.3819383764190344E-2</v>
      </c>
    </row>
    <row r="3822" spans="3:10" x14ac:dyDescent="0.25">
      <c r="C3822" s="82">
        <v>1.3285723254678087E-2</v>
      </c>
      <c r="D3822" s="89">
        <v>1.8984027529317493E-2</v>
      </c>
      <c r="E3822" s="89">
        <v>2.3562321638025265E-2</v>
      </c>
      <c r="F3822" s="89">
        <v>2.688685136079224E-2</v>
      </c>
      <c r="G3822" s="90">
        <v>2.9245537955327749E-2</v>
      </c>
      <c r="H3822" s="90">
        <v>3.0824025365010773E-2</v>
      </c>
      <c r="I3822" s="90">
        <v>3.1981676222335248E-2</v>
      </c>
      <c r="J3822" s="90">
        <v>3.279523592636973E-2</v>
      </c>
    </row>
    <row r="3823" spans="3:10" x14ac:dyDescent="0.25">
      <c r="C3823" s="82">
        <v>1.2127403124498117E-2</v>
      </c>
      <c r="D3823" s="89">
        <v>1.4731688272777731E-2</v>
      </c>
      <c r="E3823" s="89">
        <v>1.651264279651208E-2</v>
      </c>
      <c r="F3823" s="89">
        <v>1.7665739672869236E-2</v>
      </c>
      <c r="G3823" s="90">
        <v>1.8418767685008615E-2</v>
      </c>
      <c r="H3823" s="90">
        <v>1.8847308663445868E-2</v>
      </c>
      <c r="I3823" s="90">
        <v>1.9133084895330766E-2</v>
      </c>
      <c r="J3823" s="90">
        <v>1.9306237619618836E-2</v>
      </c>
    </row>
    <row r="3824" spans="3:10" x14ac:dyDescent="0.25">
      <c r="C3824" s="82">
        <v>9.1025978474812766E-3</v>
      </c>
      <c r="D3824" s="89">
        <v>1.2556282855745912E-2</v>
      </c>
      <c r="E3824" s="89">
        <v>1.5365079034440532E-2</v>
      </c>
      <c r="F3824" s="89">
        <v>1.7475841709323762E-2</v>
      </c>
      <c r="G3824" s="90">
        <v>1.9033323822649269E-2</v>
      </c>
      <c r="H3824" s="90">
        <v>2.0107169101387379E-2</v>
      </c>
      <c r="I3824" s="90">
        <v>2.0900614802548081E-2</v>
      </c>
      <c r="J3824" s="90">
        <v>2.1456959807045786E-2</v>
      </c>
    </row>
    <row r="3825" spans="3:10" x14ac:dyDescent="0.25">
      <c r="C3825" s="82">
        <v>1.9719309794414133E-2</v>
      </c>
      <c r="D3825" s="89">
        <v>1.9002039329439849E-2</v>
      </c>
      <c r="E3825" s="89">
        <v>1.8272863235531324E-2</v>
      </c>
      <c r="F3825" s="89">
        <v>1.7607397930810478E-2</v>
      </c>
      <c r="G3825" s="90">
        <v>1.7015172328259241E-2</v>
      </c>
      <c r="H3825" s="90">
        <v>1.6392259481981926E-2</v>
      </c>
      <c r="I3825" s="90">
        <v>1.5785803359822017E-2</v>
      </c>
      <c r="J3825" s="90">
        <v>1.51506717760382E-2</v>
      </c>
    </row>
    <row r="3826" spans="3:10" x14ac:dyDescent="0.25">
      <c r="C3826" s="82">
        <v>6.4075452228937943E-2</v>
      </c>
      <c r="D3826" s="89">
        <v>5.718162946975746E-2</v>
      </c>
      <c r="E3826" s="89">
        <v>5.122651039814699E-2</v>
      </c>
      <c r="F3826" s="89">
        <v>4.6558502261260716E-2</v>
      </c>
      <c r="G3826" s="90">
        <v>4.3063224781994119E-2</v>
      </c>
      <c r="H3826" s="90">
        <v>4.0276339693701355E-2</v>
      </c>
      <c r="I3826" s="90">
        <v>3.812400258939308E-2</v>
      </c>
      <c r="J3826" s="90">
        <v>3.632472883865228E-2</v>
      </c>
    </row>
    <row r="3827" spans="3:10" x14ac:dyDescent="0.25">
      <c r="C3827" s="82">
        <v>1.9805840491827459E-2</v>
      </c>
      <c r="D3827" s="89">
        <v>2.4297148199068263E-2</v>
      </c>
      <c r="E3827" s="89">
        <v>2.752458669656473E-2</v>
      </c>
      <c r="F3827" s="89">
        <v>2.9733094668818915E-2</v>
      </c>
      <c r="G3827" s="90">
        <v>3.1247593701114663E-2</v>
      </c>
      <c r="H3827" s="90">
        <v>3.215569548622145E-2</v>
      </c>
      <c r="I3827" s="90">
        <v>3.2732236684232877E-2</v>
      </c>
      <c r="J3827" s="90">
        <v>3.2992335768916692E-2</v>
      </c>
    </row>
    <row r="3828" spans="3:10" x14ac:dyDescent="0.25">
      <c r="C3828" s="82">
        <v>2.8110555599667434E-3</v>
      </c>
      <c r="D3828" s="89">
        <v>5.3319812816846508E-3</v>
      </c>
      <c r="E3828" s="89">
        <v>8.1304770099839829E-3</v>
      </c>
      <c r="F3828" s="89">
        <v>1.0737501536038849E-2</v>
      </c>
      <c r="G3828" s="90">
        <v>1.2912884681503121E-2</v>
      </c>
      <c r="H3828" s="90">
        <v>1.4535528031344261E-2</v>
      </c>
      <c r="I3828" s="90">
        <v>1.5699194077863601E-2</v>
      </c>
      <c r="J3828" s="90">
        <v>1.6452268211405149E-2</v>
      </c>
    </row>
    <row r="3829" spans="3:10" x14ac:dyDescent="0.25">
      <c r="C3829" s="82">
        <v>3.0183731818581618E-2</v>
      </c>
      <c r="D3829" s="89">
        <v>3.4155485766783879E-2</v>
      </c>
      <c r="E3829" s="89">
        <v>3.6675870896067234E-2</v>
      </c>
      <c r="F3829" s="89">
        <v>3.8458435360079167E-2</v>
      </c>
      <c r="G3829" s="90">
        <v>4.0056401454473187E-2</v>
      </c>
      <c r="H3829" s="90">
        <v>4.1590491636639387E-2</v>
      </c>
      <c r="I3829" s="90">
        <v>4.3369701847990223E-2</v>
      </c>
      <c r="J3829" s="90">
        <v>4.5342045014047427E-2</v>
      </c>
    </row>
    <row r="3830" spans="3:10" x14ac:dyDescent="0.25">
      <c r="C3830" s="82">
        <v>1.8213265589163796E-3</v>
      </c>
      <c r="D3830" s="89">
        <v>4.0020331996457569E-3</v>
      </c>
      <c r="E3830" s="89">
        <v>6.8030413717915655E-3</v>
      </c>
      <c r="F3830" s="89">
        <v>9.7203700285466727E-3</v>
      </c>
      <c r="G3830" s="90">
        <v>1.2356990007986013E-2</v>
      </c>
      <c r="H3830" s="90">
        <v>1.4441533789402178E-2</v>
      </c>
      <c r="I3830" s="90">
        <v>1.5966826725742022E-2</v>
      </c>
      <c r="J3830" s="90">
        <v>1.6934894332962105E-2</v>
      </c>
    </row>
    <row r="3831" spans="3:10" x14ac:dyDescent="0.25">
      <c r="C3831" s="82">
        <v>5.805123796923042E-3</v>
      </c>
      <c r="D3831" s="89">
        <v>7.6553729893187022E-3</v>
      </c>
      <c r="E3831" s="89">
        <v>9.2861133080963873E-3</v>
      </c>
      <c r="F3831" s="89">
        <v>1.0695335917893159E-2</v>
      </c>
      <c r="G3831" s="90">
        <v>1.1942050830968619E-2</v>
      </c>
      <c r="H3831" s="90">
        <v>1.3030439352870533E-2</v>
      </c>
      <c r="I3831" s="90">
        <v>1.4061290917220273E-2</v>
      </c>
      <c r="J3831" s="90">
        <v>1.5045512823177221E-2</v>
      </c>
    </row>
    <row r="3832" spans="3:10" x14ac:dyDescent="0.25">
      <c r="C3832" s="82">
        <v>6.7393416143338904E-3</v>
      </c>
      <c r="D3832" s="89">
        <v>9.0233262137807187E-3</v>
      </c>
      <c r="E3832" s="89">
        <v>1.0955343933766707E-2</v>
      </c>
      <c r="F3832" s="89">
        <v>1.2502006848515644E-2</v>
      </c>
      <c r="G3832" s="90">
        <v>1.3730840098658289E-2</v>
      </c>
      <c r="H3832" s="90">
        <v>1.4656916654076778E-2</v>
      </c>
      <c r="I3832" s="90">
        <v>1.5406610593878036E-2</v>
      </c>
      <c r="J3832" s="90">
        <v>1.6002243524355749E-2</v>
      </c>
    </row>
    <row r="3833" spans="3:10" x14ac:dyDescent="0.25">
      <c r="C3833" s="82">
        <v>1.2019283739973671E-2</v>
      </c>
      <c r="D3833" s="89">
        <v>1.7213017774353089E-2</v>
      </c>
      <c r="E3833" s="89">
        <v>2.15883700406337E-2</v>
      </c>
      <c r="F3833" s="89">
        <v>2.4981220348079255E-2</v>
      </c>
      <c r="G3833" s="90">
        <v>2.7591464258029285E-2</v>
      </c>
      <c r="H3833" s="90">
        <v>2.9544721680396343E-2</v>
      </c>
      <c r="I3833" s="90">
        <v>3.1156616045399137E-2</v>
      </c>
      <c r="J3833" s="90">
        <v>3.2485542799609031E-2</v>
      </c>
    </row>
    <row r="3834" spans="3:10" x14ac:dyDescent="0.25">
      <c r="C3834" s="82">
        <v>1.2114727431208219E-2</v>
      </c>
      <c r="D3834" s="89">
        <v>1.3710931299653218E-2</v>
      </c>
      <c r="E3834" s="89">
        <v>1.4823224454824743E-2</v>
      </c>
      <c r="F3834" s="89">
        <v>1.5655278076779983E-2</v>
      </c>
      <c r="G3834" s="90">
        <v>1.636802387143587E-2</v>
      </c>
      <c r="H3834" s="90">
        <v>1.6974833541351996E-2</v>
      </c>
      <c r="I3834" s="90">
        <v>1.7588504520301227E-2</v>
      </c>
      <c r="J3834" s="90">
        <v>1.8190735200330342E-2</v>
      </c>
    </row>
    <row r="3835" spans="3:10" x14ac:dyDescent="0.25">
      <c r="C3835" s="82">
        <v>7.8080973264541675E-3</v>
      </c>
      <c r="D3835" s="89">
        <v>1.1084855877686014E-2</v>
      </c>
      <c r="E3835" s="89">
        <v>1.4120560937802696E-2</v>
      </c>
      <c r="F3835" s="89">
        <v>1.6835741305979004E-2</v>
      </c>
      <c r="G3835" s="90">
        <v>1.9303408496966153E-2</v>
      </c>
      <c r="H3835" s="90">
        <v>2.1525593629564594E-2</v>
      </c>
      <c r="I3835" s="90">
        <v>2.3656201837686339E-2</v>
      </c>
      <c r="J3835" s="90">
        <v>2.5689912337846524E-2</v>
      </c>
    </row>
    <row r="3836" spans="3:10" x14ac:dyDescent="0.25">
      <c r="C3836" s="82">
        <v>1.2308271574343858E-2</v>
      </c>
      <c r="D3836" s="89">
        <v>1.4291115242714555E-2</v>
      </c>
      <c r="E3836" s="89">
        <v>1.5521804983945935E-2</v>
      </c>
      <c r="F3836" s="89">
        <v>1.6211311870104227E-2</v>
      </c>
      <c r="G3836" s="90">
        <v>1.6559706754103391E-2</v>
      </c>
      <c r="H3836" s="90">
        <v>1.6619349412857948E-2</v>
      </c>
      <c r="I3836" s="90">
        <v>1.6537999968079427E-2</v>
      </c>
      <c r="J3836" s="90">
        <v>1.6330369494918961E-2</v>
      </c>
    </row>
    <row r="3837" spans="3:10" x14ac:dyDescent="0.25">
      <c r="C3837" s="82">
        <v>7.7355562648623449E-3</v>
      </c>
      <c r="D3837" s="89">
        <v>1.0965575184228171E-2</v>
      </c>
      <c r="E3837" s="89">
        <v>1.3699650355579825E-2</v>
      </c>
      <c r="F3837" s="89">
        <v>1.5846450277398172E-2</v>
      </c>
      <c r="G3837" s="90">
        <v>1.7515327329969684E-2</v>
      </c>
      <c r="H3837" s="90">
        <v>1.8760606021602438E-2</v>
      </c>
      <c r="I3837" s="90">
        <v>1.9765538571160046E-2</v>
      </c>
      <c r="J3837" s="90">
        <v>2.0565735116489743E-2</v>
      </c>
    </row>
    <row r="3838" spans="3:10" x14ac:dyDescent="0.25">
      <c r="C3838" s="82">
        <v>1.5533790941936618E-2</v>
      </c>
      <c r="D3838" s="89">
        <v>2.2599386803001043E-2</v>
      </c>
      <c r="E3838" s="89">
        <v>2.8811580869911018E-2</v>
      </c>
      <c r="F3838" s="89">
        <v>3.3853100278103787E-2</v>
      </c>
      <c r="G3838" s="90">
        <v>3.788667769399922E-2</v>
      </c>
      <c r="H3838" s="90">
        <v>4.0997498659861388E-2</v>
      </c>
      <c r="I3838" s="90">
        <v>4.3559759127426149E-2</v>
      </c>
      <c r="J3838" s="90">
        <v>4.5610105128164498E-2</v>
      </c>
    </row>
    <row r="3839" spans="3:10" x14ac:dyDescent="0.25">
      <c r="C3839" s="82">
        <v>1.5035114153327847E-2</v>
      </c>
      <c r="D3839" s="89">
        <v>2.0305446388014438E-2</v>
      </c>
      <c r="E3839" s="89">
        <v>2.4328547467076196E-2</v>
      </c>
      <c r="F3839" s="89">
        <v>2.7227102327459691E-2</v>
      </c>
      <c r="G3839" s="90">
        <v>2.9381979405724106E-2</v>
      </c>
      <c r="H3839" s="90">
        <v>3.0968797186208701E-2</v>
      </c>
      <c r="I3839" s="90">
        <v>3.229782283936497E-2</v>
      </c>
      <c r="J3839" s="90">
        <v>3.3386443886378521E-2</v>
      </c>
    </row>
    <row r="3840" spans="3:10" x14ac:dyDescent="0.25">
      <c r="C3840" s="82">
        <v>1.7220227630164103E-2</v>
      </c>
      <c r="D3840" s="89">
        <v>2.3918155398768969E-2</v>
      </c>
      <c r="E3840" s="89">
        <v>2.9070678452557678E-2</v>
      </c>
      <c r="F3840" s="89">
        <v>3.2636265337903536E-2</v>
      </c>
      <c r="G3840" s="90">
        <v>3.5017727927587686E-2</v>
      </c>
      <c r="H3840" s="90">
        <v>3.6445640519916715E-2</v>
      </c>
      <c r="I3840" s="90">
        <v>3.7332147791828627E-2</v>
      </c>
      <c r="J3840" s="90">
        <v>3.7742404746659783E-2</v>
      </c>
    </row>
    <row r="3841" spans="3:10" x14ac:dyDescent="0.25">
      <c r="C3841" s="82">
        <v>3.7327918975682474E-2</v>
      </c>
      <c r="D3841" s="89">
        <v>3.7567180895604547E-2</v>
      </c>
      <c r="E3841" s="89">
        <v>3.7012121839364087E-2</v>
      </c>
      <c r="F3841" s="89">
        <v>3.6408868374155433E-2</v>
      </c>
      <c r="G3841" s="90">
        <v>3.6103504095224649E-2</v>
      </c>
      <c r="H3841" s="90">
        <v>3.600439330644422E-2</v>
      </c>
      <c r="I3841" s="90">
        <v>3.6213996367565261E-2</v>
      </c>
      <c r="J3841" s="90">
        <v>3.6555281183824201E-2</v>
      </c>
    </row>
    <row r="3842" spans="3:10" x14ac:dyDescent="0.25">
      <c r="C3842" s="82">
        <v>0.10127562805556109</v>
      </c>
      <c r="D3842" s="89">
        <v>9.2688519116251811E-2</v>
      </c>
      <c r="E3842" s="89">
        <v>8.3430370753026104E-2</v>
      </c>
      <c r="F3842" s="89">
        <v>7.5284311106936702E-2</v>
      </c>
      <c r="G3842" s="90">
        <v>6.8700168394896857E-2</v>
      </c>
      <c r="H3842" s="90">
        <v>6.3187184693001552E-2</v>
      </c>
      <c r="I3842" s="90">
        <v>5.8684803053633612E-2</v>
      </c>
      <c r="J3842" s="90">
        <v>5.4719414729649272E-2</v>
      </c>
    </row>
    <row r="3843" spans="3:10" x14ac:dyDescent="0.25">
      <c r="C3843" s="82">
        <v>3.9499376672969717E-3</v>
      </c>
      <c r="D3843" s="89">
        <v>6.250575337146071E-3</v>
      </c>
      <c r="E3843" s="89">
        <v>8.5975667160631455E-3</v>
      </c>
      <c r="F3843" s="89">
        <v>1.0768255541645342E-2</v>
      </c>
      <c r="G3843" s="90">
        <v>1.268150722711112E-2</v>
      </c>
      <c r="H3843" s="90">
        <v>1.4275825406915812E-2</v>
      </c>
      <c r="I3843" s="90">
        <v>1.5642962430280606E-2</v>
      </c>
      <c r="J3843" s="90">
        <v>1.6804002893278727E-2</v>
      </c>
    </row>
    <row r="3844" spans="3:10" x14ac:dyDescent="0.25">
      <c r="C3844" s="82">
        <v>3.6592311267857856E-3</v>
      </c>
      <c r="D3844" s="89">
        <v>6.7530030030165736E-3</v>
      </c>
      <c r="E3844" s="89">
        <v>1.016066846911245E-2</v>
      </c>
      <c r="F3844" s="89">
        <v>1.3367408896617375E-2</v>
      </c>
      <c r="G3844" s="90">
        <v>1.6131402351137226E-2</v>
      </c>
      <c r="H3844" s="90">
        <v>1.8334975105449122E-2</v>
      </c>
      <c r="I3844" s="90">
        <v>2.0104289893383899E-2</v>
      </c>
      <c r="J3844" s="90">
        <v>2.1484270000899329E-2</v>
      </c>
    </row>
    <row r="3845" spans="3:10" x14ac:dyDescent="0.25">
      <c r="C3845" s="82">
        <v>1.7536208049640758E-2</v>
      </c>
      <c r="D3845" s="89">
        <v>2.3891049474046345E-2</v>
      </c>
      <c r="E3845" s="89">
        <v>2.8846708135517179E-2</v>
      </c>
      <c r="F3845" s="89">
        <v>3.2486645087938387E-2</v>
      </c>
      <c r="G3845" s="90">
        <v>3.5211451687844925E-2</v>
      </c>
      <c r="H3845" s="90">
        <v>3.7188268442339432E-2</v>
      </c>
      <c r="I3845" s="90">
        <v>3.8752807865124327E-2</v>
      </c>
      <c r="J3845" s="90">
        <v>3.9893381001817767E-2</v>
      </c>
    </row>
    <row r="3846" spans="3:10" x14ac:dyDescent="0.25">
      <c r="C3846" s="82">
        <v>8.594367146009009E-3</v>
      </c>
      <c r="D3846" s="89">
        <v>1.2628318836198369E-2</v>
      </c>
      <c r="E3846" s="89">
        <v>1.6259717978565878E-2</v>
      </c>
      <c r="F3846" s="89">
        <v>1.9270836290584518E-2</v>
      </c>
      <c r="G3846" s="90">
        <v>2.1714843973135133E-2</v>
      </c>
      <c r="H3846" s="90">
        <v>2.3617516749455014E-2</v>
      </c>
      <c r="I3846" s="90">
        <v>2.5192578678914647E-2</v>
      </c>
      <c r="J3846" s="90">
        <v>2.6480355933931308E-2</v>
      </c>
    </row>
    <row r="3847" spans="3:10" x14ac:dyDescent="0.25">
      <c r="C3847" s="82">
        <v>9.0969952461950644E-3</v>
      </c>
      <c r="D3847" s="89">
        <v>1.2580187128087124E-2</v>
      </c>
      <c r="E3847" s="89">
        <v>1.5358418552800127E-2</v>
      </c>
      <c r="F3847" s="89">
        <v>1.738539012412053E-2</v>
      </c>
      <c r="G3847" s="90">
        <v>1.8833256524434731E-2</v>
      </c>
      <c r="H3847" s="90">
        <v>1.9800518616795902E-2</v>
      </c>
      <c r="I3847" s="90">
        <v>2.0508627060165287E-2</v>
      </c>
      <c r="J3847" s="90">
        <v>2.1009610188788278E-2</v>
      </c>
    </row>
    <row r="3848" spans="3:10" x14ac:dyDescent="0.25">
      <c r="C3848" s="82">
        <v>2.9242312659216074E-3</v>
      </c>
      <c r="D3848" s="89">
        <v>5.1666055970666343E-3</v>
      </c>
      <c r="E3848" s="89">
        <v>7.6588733650543445E-3</v>
      </c>
      <c r="F3848" s="89">
        <v>1.0089688311175687E-2</v>
      </c>
      <c r="G3848" s="90">
        <v>1.2282257096167331E-2</v>
      </c>
      <c r="H3848" s="90">
        <v>1.4102216020483789E-2</v>
      </c>
      <c r="I3848" s="90">
        <v>1.5587882123386633E-2</v>
      </c>
      <c r="J3848" s="90">
        <v>1.6727230158073925E-2</v>
      </c>
    </row>
    <row r="3849" spans="3:10" x14ac:dyDescent="0.25">
      <c r="C3849" s="82">
        <v>2.8251883204167386E-2</v>
      </c>
      <c r="D3849" s="89">
        <v>2.8344291844190943E-2</v>
      </c>
      <c r="E3849" s="89">
        <v>2.8232799114304326E-2</v>
      </c>
      <c r="F3849" s="89">
        <v>2.8130238738058772E-2</v>
      </c>
      <c r="G3849" s="90">
        <v>2.8134415507595475E-2</v>
      </c>
      <c r="H3849" s="90">
        <v>2.8135043643202486E-2</v>
      </c>
      <c r="I3849" s="90">
        <v>2.8247459719442744E-2</v>
      </c>
      <c r="J3849" s="90">
        <v>2.8407074716418582E-2</v>
      </c>
    </row>
    <row r="3850" spans="3:10" x14ac:dyDescent="0.25">
      <c r="C3850" s="82">
        <v>1.2160405209163084E-2</v>
      </c>
      <c r="D3850" s="89">
        <v>1.4840672662644168E-2</v>
      </c>
      <c r="E3850" s="89">
        <v>1.6654843532773782E-2</v>
      </c>
      <c r="F3850" s="89">
        <v>1.7877459211622693E-2</v>
      </c>
      <c r="G3850" s="90">
        <v>1.8810243889305731E-2</v>
      </c>
      <c r="H3850" s="90">
        <v>1.9572856763303208E-2</v>
      </c>
      <c r="I3850" s="90">
        <v>2.0366319728913649E-2</v>
      </c>
      <c r="J3850" s="90">
        <v>2.1212592238832925E-2</v>
      </c>
    </row>
    <row r="3851" spans="3:10" x14ac:dyDescent="0.25">
      <c r="C3851" s="82">
        <v>2.8374729771948038E-2</v>
      </c>
      <c r="D3851" s="89">
        <v>3.1254975988594592E-2</v>
      </c>
      <c r="E3851" s="89">
        <v>3.2453485423696991E-2</v>
      </c>
      <c r="F3851" s="89">
        <v>3.2856862264952831E-2</v>
      </c>
      <c r="G3851" s="90">
        <v>3.3095607048930172E-2</v>
      </c>
      <c r="H3851" s="90">
        <v>3.3343383754593961E-2</v>
      </c>
      <c r="I3851" s="90">
        <v>3.387540836361045E-2</v>
      </c>
      <c r="J3851" s="90">
        <v>3.4650016262464681E-2</v>
      </c>
    </row>
    <row r="3852" spans="3:10" x14ac:dyDescent="0.25">
      <c r="C3852" s="82">
        <v>1.0105513507129227E-2</v>
      </c>
      <c r="D3852" s="89">
        <v>1.3701330472676075E-2</v>
      </c>
      <c r="E3852" s="89">
        <v>1.6533378293741793E-2</v>
      </c>
      <c r="F3852" s="89">
        <v>1.8531906498510671E-2</v>
      </c>
      <c r="G3852" s="90">
        <v>1.9833574365998075E-2</v>
      </c>
      <c r="H3852" s="90">
        <v>2.0505139975062491E-2</v>
      </c>
      <c r="I3852" s="90">
        <v>2.0760300372372559E-2</v>
      </c>
      <c r="J3852" s="90">
        <v>2.0652417674099002E-2</v>
      </c>
    </row>
    <row r="3853" spans="3:10" x14ac:dyDescent="0.25">
      <c r="C3853" s="82">
        <v>1.3758422969966181E-2</v>
      </c>
      <c r="D3853" s="89">
        <v>1.7733822323681678E-2</v>
      </c>
      <c r="E3853" s="89">
        <v>2.0638746544790122E-2</v>
      </c>
      <c r="F3853" s="89">
        <v>2.2687183404728306E-2</v>
      </c>
      <c r="G3853" s="90">
        <v>2.4233323098462434E-2</v>
      </c>
      <c r="H3853" s="90">
        <v>2.5442295586515402E-2</v>
      </c>
      <c r="I3853" s="90">
        <v>2.6595116829690901E-2</v>
      </c>
      <c r="J3853" s="90">
        <v>2.7740176791143559E-2</v>
      </c>
    </row>
    <row r="3854" spans="3:10" x14ac:dyDescent="0.25">
      <c r="C3854" s="82">
        <v>3.4886071410081695E-3</v>
      </c>
      <c r="D3854" s="89">
        <v>4.9321603830412338E-3</v>
      </c>
      <c r="E3854" s="89">
        <v>6.1974303876509611E-3</v>
      </c>
      <c r="F3854" s="89">
        <v>7.2496051793066452E-3</v>
      </c>
      <c r="G3854" s="90">
        <v>8.1373952442642394E-3</v>
      </c>
      <c r="H3854" s="90">
        <v>8.8866977017239453E-3</v>
      </c>
      <c r="I3854" s="90">
        <v>9.5905683239305879E-3</v>
      </c>
      <c r="J3854" s="90">
        <v>1.0279625161767777E-2</v>
      </c>
    </row>
    <row r="3855" spans="3:10" x14ac:dyDescent="0.25">
      <c r="C3855" s="82">
        <v>1.1072929102678217E-2</v>
      </c>
      <c r="D3855" s="89">
        <v>1.5131323180678112E-2</v>
      </c>
      <c r="E3855" s="89">
        <v>1.8504285702781498E-2</v>
      </c>
      <c r="F3855" s="89">
        <v>2.1118346162221607E-2</v>
      </c>
      <c r="G3855" s="90">
        <v>2.3115156041903128E-2</v>
      </c>
      <c r="H3855" s="90">
        <v>2.4550099901574973E-2</v>
      </c>
      <c r="I3855" s="90">
        <v>2.5649446529838041E-2</v>
      </c>
      <c r="J3855" s="90">
        <v>2.6446381105388585E-2</v>
      </c>
    </row>
    <row r="3856" spans="3:10" x14ac:dyDescent="0.25">
      <c r="C3856" s="82">
        <v>1.0446171074268399E-2</v>
      </c>
      <c r="D3856" s="89">
        <v>1.3838538199686714E-2</v>
      </c>
      <c r="E3856" s="89">
        <v>1.6568160220979192E-2</v>
      </c>
      <c r="F3856" s="89">
        <v>1.8689032501389848E-2</v>
      </c>
      <c r="G3856" s="90">
        <v>2.0403837143186221E-2</v>
      </c>
      <c r="H3856" s="90">
        <v>2.180409555008838E-2</v>
      </c>
      <c r="I3856" s="90">
        <v>2.3113078865800201E-2</v>
      </c>
      <c r="J3856" s="90">
        <v>2.4374700458797083E-2</v>
      </c>
    </row>
    <row r="3857" spans="3:10" x14ac:dyDescent="0.25">
      <c r="C3857" s="82">
        <v>1.2206942211714627E-2</v>
      </c>
      <c r="D3857" s="89">
        <v>1.7007708610568221E-2</v>
      </c>
      <c r="E3857" s="89">
        <v>2.0593693321357912E-2</v>
      </c>
      <c r="F3857" s="89">
        <v>2.2930924086286289E-2</v>
      </c>
      <c r="G3857" s="90">
        <v>2.432645967689584E-2</v>
      </c>
      <c r="H3857" s="90">
        <v>2.4968993045325408E-2</v>
      </c>
      <c r="I3857" s="90">
        <v>2.5170448147567772E-2</v>
      </c>
      <c r="J3857" s="90">
        <v>2.5006422439063508E-2</v>
      </c>
    </row>
    <row r="3858" spans="3:10" x14ac:dyDescent="0.25">
      <c r="C3858" s="82">
        <v>2.2991381887536862E-2</v>
      </c>
      <c r="D3858" s="89">
        <v>2.6898379874649249E-2</v>
      </c>
      <c r="E3858" s="89">
        <v>2.9284970805904031E-2</v>
      </c>
      <c r="F3858" s="89">
        <v>3.0700456140765896E-2</v>
      </c>
      <c r="G3858" s="90">
        <v>3.1629256675689096E-2</v>
      </c>
      <c r="H3858" s="90">
        <v>3.2207477353160832E-2</v>
      </c>
      <c r="I3858" s="90">
        <v>3.270037419572587E-2</v>
      </c>
      <c r="J3858" s="90">
        <v>3.3081172729673661E-2</v>
      </c>
    </row>
    <row r="3859" spans="3:10" x14ac:dyDescent="0.25">
      <c r="C3859" s="82">
        <v>8.4286451343777383E-3</v>
      </c>
      <c r="D3859" s="89">
        <v>1.0834231350650562E-2</v>
      </c>
      <c r="E3859" s="89">
        <v>1.2994121862455405E-2</v>
      </c>
      <c r="F3859" s="89">
        <v>1.4897950844173287E-2</v>
      </c>
      <c r="G3859" s="90">
        <v>1.6574539801734983E-2</v>
      </c>
      <c r="H3859" s="90">
        <v>1.7959549301420952E-2</v>
      </c>
      <c r="I3859" s="90">
        <v>1.9124207302833977E-2</v>
      </c>
      <c r="J3859" s="90">
        <v>2.0027752456745651E-2</v>
      </c>
    </row>
    <row r="3860" spans="3:10" x14ac:dyDescent="0.25">
      <c r="C3860" s="82">
        <v>1.1917530432728827E-3</v>
      </c>
      <c r="D3860" s="89">
        <v>2.6240746656806791E-3</v>
      </c>
      <c r="E3860" s="89">
        <v>4.5023318937415192E-3</v>
      </c>
      <c r="F3860" s="89">
        <v>6.5468783661695859E-3</v>
      </c>
      <c r="G3860" s="90">
        <v>8.5493291045187006E-3</v>
      </c>
      <c r="H3860" s="90">
        <v>1.037014463131582E-2</v>
      </c>
      <c r="I3860" s="90">
        <v>1.2032179562120578E-2</v>
      </c>
      <c r="J3860" s="90">
        <v>1.3544763643402324E-2</v>
      </c>
    </row>
    <row r="3861" spans="3:10" x14ac:dyDescent="0.25">
      <c r="C3861" s="82">
        <v>3.7451919132275935E-3</v>
      </c>
      <c r="D3861" s="89">
        <v>6.1573671222488356E-3</v>
      </c>
      <c r="E3861" s="89">
        <v>8.7007281526742131E-3</v>
      </c>
      <c r="F3861" s="89">
        <v>1.1124883305958034E-2</v>
      </c>
      <c r="G3861" s="90">
        <v>1.3322534560636102E-2</v>
      </c>
      <c r="H3861" s="90">
        <v>1.5203639443405444E-2</v>
      </c>
      <c r="I3861" s="90">
        <v>1.6838446738345805E-2</v>
      </c>
      <c r="J3861" s="90">
        <v>1.8225051488504812E-2</v>
      </c>
    </row>
    <row r="3862" spans="3:10" x14ac:dyDescent="0.25">
      <c r="C3862" s="82">
        <v>9.9854575794526244E-3</v>
      </c>
      <c r="D3862" s="89">
        <v>1.3760237249746997E-2</v>
      </c>
      <c r="E3862" s="89">
        <v>1.6832820302804797E-2</v>
      </c>
      <c r="F3862" s="89">
        <v>1.9095263971856964E-2</v>
      </c>
      <c r="G3862" s="90">
        <v>2.0657436251496731E-2</v>
      </c>
      <c r="H3862" s="90">
        <v>2.1565655005881517E-2</v>
      </c>
      <c r="I3862" s="90">
        <v>2.203021720158773E-2</v>
      </c>
      <c r="J3862" s="90">
        <v>2.2104361807504653E-2</v>
      </c>
    </row>
    <row r="3863" spans="3:10" x14ac:dyDescent="0.25">
      <c r="C3863" s="82">
        <v>3.8220913578913648E-2</v>
      </c>
      <c r="D3863" s="89">
        <v>4.3228798683070641E-2</v>
      </c>
      <c r="E3863" s="89">
        <v>4.6112138400361158E-2</v>
      </c>
      <c r="F3863" s="89">
        <v>4.7740936441345784E-2</v>
      </c>
      <c r="G3863" s="90">
        <v>4.8807910286887218E-2</v>
      </c>
      <c r="H3863" s="90">
        <v>4.9464322762275942E-2</v>
      </c>
      <c r="I3863" s="90">
        <v>5.006726343938328E-2</v>
      </c>
      <c r="J3863" s="90">
        <v>5.0519921533884259E-2</v>
      </c>
    </row>
    <row r="3864" spans="3:10" x14ac:dyDescent="0.25">
      <c r="C3864" s="82">
        <v>1.1357875262171914E-2</v>
      </c>
      <c r="D3864" s="89">
        <v>1.3959143357588636E-2</v>
      </c>
      <c r="E3864" s="89">
        <v>1.6094762875926111E-2</v>
      </c>
      <c r="F3864" s="89">
        <v>1.7885536577497634E-2</v>
      </c>
      <c r="G3864" s="90">
        <v>1.9480073288408981E-2</v>
      </c>
      <c r="H3864" s="90">
        <v>2.0890395624689004E-2</v>
      </c>
      <c r="I3864" s="90">
        <v>2.226180552331038E-2</v>
      </c>
      <c r="J3864" s="90">
        <v>2.3584111146891951E-2</v>
      </c>
    </row>
    <row r="3865" spans="3:10" x14ac:dyDescent="0.25">
      <c r="C3865" s="82">
        <v>2.3515316235639037E-3</v>
      </c>
      <c r="D3865" s="89">
        <v>4.7976306777517989E-3</v>
      </c>
      <c r="E3865" s="89">
        <v>7.8541624188150361E-3</v>
      </c>
      <c r="F3865" s="89">
        <v>1.1073321190748924E-2</v>
      </c>
      <c r="G3865" s="90">
        <v>1.4112705999693281E-2</v>
      </c>
      <c r="H3865" s="90">
        <v>1.6708635455690613E-2</v>
      </c>
      <c r="I3865" s="90">
        <v>1.884575230019642E-2</v>
      </c>
      <c r="J3865" s="90">
        <v>2.0490136648751846E-2</v>
      </c>
    </row>
    <row r="3866" spans="3:10" x14ac:dyDescent="0.25">
      <c r="C3866" s="82">
        <v>2.4470943862172068E-2</v>
      </c>
      <c r="D3866" s="89">
        <v>3.1494586070760437E-2</v>
      </c>
      <c r="E3866" s="89">
        <v>3.6027329964026689E-2</v>
      </c>
      <c r="F3866" s="89">
        <v>3.8396098517381488E-2</v>
      </c>
      <c r="G3866" s="90">
        <v>3.9233692849198622E-2</v>
      </c>
      <c r="H3866" s="90">
        <v>3.8854214845219386E-2</v>
      </c>
      <c r="I3866" s="90">
        <v>3.7741054768151525E-2</v>
      </c>
      <c r="J3866" s="90">
        <v>3.6017946544675258E-2</v>
      </c>
    </row>
    <row r="3867" spans="3:10" x14ac:dyDescent="0.25">
      <c r="C3867" s="82">
        <v>3.5161261676366358E-2</v>
      </c>
      <c r="D3867" s="89">
        <v>4.1542612529608954E-2</v>
      </c>
      <c r="E3867" s="89">
        <v>4.6049501776631203E-2</v>
      </c>
      <c r="F3867" s="89">
        <v>4.9230562982711605E-2</v>
      </c>
      <c r="G3867" s="90">
        <v>5.1573154506552345E-2</v>
      </c>
      <c r="H3867" s="90">
        <v>5.3078373098577027E-2</v>
      </c>
      <c r="I3867" s="90">
        <v>5.401813914060255E-2</v>
      </c>
      <c r="J3867" s="90">
        <v>5.4226410602423218E-2</v>
      </c>
    </row>
    <row r="3868" spans="3:10" x14ac:dyDescent="0.25">
      <c r="C3868" s="82">
        <v>4.9237994657734263E-3</v>
      </c>
      <c r="D3868" s="89">
        <v>7.6640040784531288E-3</v>
      </c>
      <c r="E3868" s="89">
        <v>1.0365259099390794E-2</v>
      </c>
      <c r="F3868" s="89">
        <v>1.2790253655318938E-2</v>
      </c>
      <c r="G3868" s="90">
        <v>1.4865810446785942E-2</v>
      </c>
      <c r="H3868" s="90">
        <v>1.6518039598331487E-2</v>
      </c>
      <c r="I3868" s="90">
        <v>1.7831388438034154E-2</v>
      </c>
      <c r="J3868" s="90">
        <v>1.8799748565739627E-2</v>
      </c>
    </row>
    <row r="3869" spans="3:10" x14ac:dyDescent="0.25">
      <c r="C3869" s="82">
        <v>1.6599226450410381E-2</v>
      </c>
      <c r="D3869" s="89">
        <v>1.9290020532247581E-2</v>
      </c>
      <c r="E3869" s="89">
        <v>2.1075454565788965E-2</v>
      </c>
      <c r="F3869" s="89">
        <v>2.2300327584021104E-2</v>
      </c>
      <c r="G3869" s="90">
        <v>2.3287729091638586E-2</v>
      </c>
      <c r="H3869" s="90">
        <v>2.4141577281945915E-2</v>
      </c>
      <c r="I3869" s="90">
        <v>2.508438768831079E-2</v>
      </c>
      <c r="J3869" s="90">
        <v>2.6128965875593844E-2</v>
      </c>
    </row>
    <row r="3870" spans="3:10" x14ac:dyDescent="0.25">
      <c r="C3870" s="82">
        <v>6.2443201307903441E-3</v>
      </c>
      <c r="D3870" s="89">
        <v>1.1057198709647361E-2</v>
      </c>
      <c r="E3870" s="89">
        <v>1.6432931368824049E-2</v>
      </c>
      <c r="F3870" s="89">
        <v>2.1751506928750077E-2</v>
      </c>
      <c r="G3870" s="90">
        <v>2.6684846956220563E-2</v>
      </c>
      <c r="H3870" s="90">
        <v>3.0971734216062741E-2</v>
      </c>
      <c r="I3870" s="90">
        <v>3.4690694352133081E-2</v>
      </c>
      <c r="J3870" s="90">
        <v>3.7775108765693781E-2</v>
      </c>
    </row>
    <row r="3871" spans="3:10" x14ac:dyDescent="0.25">
      <c r="C3871" s="82">
        <v>2.4582437974892115E-3</v>
      </c>
      <c r="D3871" s="89">
        <v>4.5510656077327174E-3</v>
      </c>
      <c r="E3871" s="89">
        <v>6.9418444584463416E-3</v>
      </c>
      <c r="F3871" s="89">
        <v>9.2980157251849587E-3</v>
      </c>
      <c r="G3871" s="90">
        <v>1.1424764240790745E-2</v>
      </c>
      <c r="H3871" s="90">
        <v>1.3191855285533261E-2</v>
      </c>
      <c r="I3871" s="90">
        <v>1.4648471785381284E-2</v>
      </c>
      <c r="J3871" s="90">
        <v>1.5805624650495585E-2</v>
      </c>
    </row>
    <row r="3872" spans="3:10" x14ac:dyDescent="0.25">
      <c r="C3872" s="82">
        <v>6.0774446196397722E-3</v>
      </c>
      <c r="D3872" s="89">
        <v>9.7438958361502816E-3</v>
      </c>
      <c r="E3872" s="89">
        <v>1.3071621763800504E-2</v>
      </c>
      <c r="F3872" s="89">
        <v>1.5651783075055221E-2</v>
      </c>
      <c r="G3872" s="90">
        <v>1.7440181748036711E-2</v>
      </c>
      <c r="H3872" s="90">
        <v>1.8456742969289053E-2</v>
      </c>
      <c r="I3872" s="90">
        <v>1.8905481262361138E-2</v>
      </c>
      <c r="J3872" s="90">
        <v>1.886712326843477E-2</v>
      </c>
    </row>
    <row r="3873" spans="3:10" x14ac:dyDescent="0.25">
      <c r="C3873" s="82">
        <v>5.6652991725482851E-3</v>
      </c>
      <c r="D3873" s="89">
        <v>8.5261142008786484E-3</v>
      </c>
      <c r="E3873" s="89">
        <v>1.1026705505832318E-2</v>
      </c>
      <c r="F3873" s="89">
        <v>1.2934327583099496E-2</v>
      </c>
      <c r="G3873" s="90">
        <v>1.425594142192459E-2</v>
      </c>
      <c r="H3873" s="90">
        <v>1.5019248249083988E-2</v>
      </c>
      <c r="I3873" s="90">
        <v>1.5395898034408311E-2</v>
      </c>
      <c r="J3873" s="90">
        <v>1.5458872414510766E-2</v>
      </c>
    </row>
    <row r="3874" spans="3:10" x14ac:dyDescent="0.25">
      <c r="C3874" s="82">
        <v>1.3126065892698439E-2</v>
      </c>
      <c r="D3874" s="89">
        <v>1.5914927886834466E-2</v>
      </c>
      <c r="E3874" s="89">
        <v>1.8310620461599567E-2</v>
      </c>
      <c r="F3874" s="89">
        <v>2.0414502419075779E-2</v>
      </c>
      <c r="G3874" s="90">
        <v>2.2354977138248862E-2</v>
      </c>
      <c r="H3874" s="90">
        <v>2.4122622194987727E-2</v>
      </c>
      <c r="I3874" s="90">
        <v>2.5879910133862719E-2</v>
      </c>
      <c r="J3874" s="90">
        <v>2.7620655916817109E-2</v>
      </c>
    </row>
    <row r="3875" spans="3:10" x14ac:dyDescent="0.25">
      <c r="C3875" s="82">
        <v>1.5969591060026223E-3</v>
      </c>
      <c r="D3875" s="89">
        <v>2.7817670417371989E-3</v>
      </c>
      <c r="E3875" s="89">
        <v>4.0983657007257999E-3</v>
      </c>
      <c r="F3875" s="89">
        <v>5.410454215795891E-3</v>
      </c>
      <c r="G3875" s="90">
        <v>6.6573307688593169E-3</v>
      </c>
      <c r="H3875" s="90">
        <v>7.7990591387252601E-3</v>
      </c>
      <c r="I3875" s="90">
        <v>8.8876170132017613E-3</v>
      </c>
      <c r="J3875" s="90">
        <v>9.9469621690189171E-3</v>
      </c>
    </row>
    <row r="3876" spans="3:10" x14ac:dyDescent="0.25">
      <c r="C3876" s="82">
        <v>2.5794535138060227E-2</v>
      </c>
      <c r="D3876" s="89">
        <v>3.0503713017275884E-2</v>
      </c>
      <c r="E3876" s="89">
        <v>3.3554036283547715E-2</v>
      </c>
      <c r="F3876" s="89">
        <v>3.5532646720268374E-2</v>
      </c>
      <c r="G3876" s="90">
        <v>3.6983119923156824E-2</v>
      </c>
      <c r="H3876" s="90">
        <v>3.8068239555085169E-2</v>
      </c>
      <c r="I3876" s="90">
        <v>3.9115104801025487E-2</v>
      </c>
      <c r="J3876" s="90">
        <v>4.0109632444046694E-2</v>
      </c>
    </row>
    <row r="3877" spans="3:10" x14ac:dyDescent="0.25">
      <c r="C3877" s="82">
        <v>1.1456502715064038E-2</v>
      </c>
      <c r="D3877" s="89">
        <v>1.6318871169237043E-2</v>
      </c>
      <c r="E3877" s="89">
        <v>2.0359916755852074E-2</v>
      </c>
      <c r="F3877" s="89">
        <v>2.3375247535533956E-2</v>
      </c>
      <c r="G3877" s="90">
        <v>2.5489963761080023E-2</v>
      </c>
      <c r="H3877" s="90">
        <v>2.6772242865251226E-2</v>
      </c>
      <c r="I3877" s="90">
        <v>2.7489961162598262E-2</v>
      </c>
      <c r="J3877" s="90">
        <v>2.770740582311346E-2</v>
      </c>
    </row>
    <row r="3878" spans="3:10" x14ac:dyDescent="0.25">
      <c r="C3878" s="82">
        <v>5.8641519165063126E-2</v>
      </c>
      <c r="D3878" s="89">
        <v>5.566481018568311E-2</v>
      </c>
      <c r="E3878" s="89">
        <v>5.2586613928881004E-2</v>
      </c>
      <c r="F3878" s="89">
        <v>5.0231448745009045E-2</v>
      </c>
      <c r="G3878" s="90">
        <v>4.8869117746226251E-2</v>
      </c>
      <c r="H3878" s="90">
        <v>4.8254139902003251E-2</v>
      </c>
      <c r="I3878" s="90">
        <v>4.84699084392353E-2</v>
      </c>
      <c r="J3878" s="90">
        <v>4.9256425396826092E-2</v>
      </c>
    </row>
    <row r="3879" spans="3:10" x14ac:dyDescent="0.25">
      <c r="C3879" s="82">
        <v>1.4485292540200107E-2</v>
      </c>
      <c r="D3879" s="89">
        <v>1.8854517641448958E-2</v>
      </c>
      <c r="E3879" s="89">
        <v>2.2090454569803464E-2</v>
      </c>
      <c r="F3879" s="89">
        <v>2.4346686513546725E-2</v>
      </c>
      <c r="G3879" s="90">
        <v>2.595331323413998E-2</v>
      </c>
      <c r="H3879" s="90">
        <v>2.7056619706064645E-2</v>
      </c>
      <c r="I3879" s="90">
        <v>2.7934713210930894E-2</v>
      </c>
      <c r="J3879" s="90">
        <v>2.8620229936714151E-2</v>
      </c>
    </row>
    <row r="3880" spans="3:10" x14ac:dyDescent="0.25">
      <c r="C3880" s="82">
        <v>3.8396338098646725E-2</v>
      </c>
      <c r="D3880" s="89">
        <v>3.971880544197294E-2</v>
      </c>
      <c r="E3880" s="89">
        <v>3.939701890037945E-2</v>
      </c>
      <c r="F3880" s="89">
        <v>3.8360352327006929E-2</v>
      </c>
      <c r="G3880" s="90">
        <v>3.7124522707921506E-2</v>
      </c>
      <c r="H3880" s="90">
        <v>3.5724976291273615E-2</v>
      </c>
      <c r="I3880" s="90">
        <v>3.4376323456811214E-2</v>
      </c>
      <c r="J3880" s="90">
        <v>3.3005919076179786E-2</v>
      </c>
    </row>
    <row r="3881" spans="3:10" x14ac:dyDescent="0.25">
      <c r="C3881" s="82">
        <v>7.8543669513015946E-3</v>
      </c>
      <c r="D3881" s="89">
        <v>1.1100030467446995E-2</v>
      </c>
      <c r="E3881" s="89">
        <v>1.3966702071917131E-2</v>
      </c>
      <c r="F3881" s="89">
        <v>1.6385201543337821E-2</v>
      </c>
      <c r="G3881" s="90">
        <v>1.8458432668362914E-2</v>
      </c>
      <c r="H3881" s="90">
        <v>2.0221876214446158E-2</v>
      </c>
      <c r="I3881" s="90">
        <v>2.185013006571546E-2</v>
      </c>
      <c r="J3881" s="90">
        <v>2.336406511672658E-2</v>
      </c>
    </row>
    <row r="3882" spans="3:10" x14ac:dyDescent="0.25">
      <c r="C3882" s="82">
        <v>2.3281261680263947E-2</v>
      </c>
      <c r="D3882" s="89">
        <v>2.9540905486345793E-2</v>
      </c>
      <c r="E3882" s="89">
        <v>3.4213897436914421E-2</v>
      </c>
      <c r="F3882" s="89">
        <v>3.7700025462936805E-2</v>
      </c>
      <c r="G3882" s="90">
        <v>4.0531094399631137E-2</v>
      </c>
      <c r="H3882" s="90">
        <v>4.2880797219233199E-2</v>
      </c>
      <c r="I3882" s="90">
        <v>4.5099636420129159E-2</v>
      </c>
      <c r="J3882" s="90">
        <v>4.7135542550759517E-2</v>
      </c>
    </row>
    <row r="3883" spans="3:10" x14ac:dyDescent="0.25">
      <c r="C3883" s="82">
        <v>4.0371605227799201E-2</v>
      </c>
      <c r="D3883" s="89">
        <v>4.0061485776766485E-2</v>
      </c>
      <c r="E3883" s="89">
        <v>3.8700769278819942E-2</v>
      </c>
      <c r="F3883" s="89">
        <v>3.715501029770122E-2</v>
      </c>
      <c r="G3883" s="90">
        <v>3.5825485709311558E-2</v>
      </c>
      <c r="H3883" s="90">
        <v>3.464368844642552E-2</v>
      </c>
      <c r="I3883" s="90">
        <v>3.3722349022226039E-2</v>
      </c>
      <c r="J3883" s="90">
        <v>3.2903479805939939E-2</v>
      </c>
    </row>
    <row r="3884" spans="3:10" x14ac:dyDescent="0.25">
      <c r="C3884" s="82">
        <v>1.3098505173131264E-3</v>
      </c>
      <c r="D3884" s="89">
        <v>2.700114581191028E-3</v>
      </c>
      <c r="E3884" s="89">
        <v>4.4279078289046567E-3</v>
      </c>
      <c r="F3884" s="89">
        <v>6.2328080374141007E-3</v>
      </c>
      <c r="G3884" s="90">
        <v>7.9335427687438932E-3</v>
      </c>
      <c r="H3884" s="90">
        <v>9.4061597560843417E-3</v>
      </c>
      <c r="I3884" s="90">
        <v>1.0667709755860347E-2</v>
      </c>
      <c r="J3884" s="90">
        <v>1.1718333908654135E-2</v>
      </c>
    </row>
    <row r="3885" spans="3:10" x14ac:dyDescent="0.25">
      <c r="C3885" s="82">
        <v>6.7142682606789565E-3</v>
      </c>
      <c r="D3885" s="89">
        <v>1.1728454444517254E-2</v>
      </c>
      <c r="E3885" s="89">
        <v>1.6863068750573876E-2</v>
      </c>
      <c r="F3885" s="89">
        <v>2.1454105714959544E-2</v>
      </c>
      <c r="G3885" s="90">
        <v>2.5333278115896543E-2</v>
      </c>
      <c r="H3885" s="90">
        <v>2.8457079608228363E-2</v>
      </c>
      <c r="I3885" s="90">
        <v>3.1067626474664548E-2</v>
      </c>
      <c r="J3885" s="90">
        <v>3.3208491825282752E-2</v>
      </c>
    </row>
    <row r="3886" spans="3:10" x14ac:dyDescent="0.25">
      <c r="C3886" s="82">
        <v>6.3952844804305645E-3</v>
      </c>
      <c r="D3886" s="89">
        <v>8.6342625566700193E-3</v>
      </c>
      <c r="E3886" s="89">
        <v>1.0508937656579075E-2</v>
      </c>
      <c r="F3886" s="89">
        <v>1.1969265383318453E-2</v>
      </c>
      <c r="G3886" s="90">
        <v>1.3061585923971676E-2</v>
      </c>
      <c r="H3886" s="90">
        <v>1.3781088035512062E-2</v>
      </c>
      <c r="I3886" s="90">
        <v>1.4231460876086469E-2</v>
      </c>
      <c r="J3886" s="90">
        <v>1.4425724506737217E-2</v>
      </c>
    </row>
    <row r="3887" spans="3:10" x14ac:dyDescent="0.25">
      <c r="C3887" s="82">
        <v>2.8010602928492494E-3</v>
      </c>
      <c r="D3887" s="89">
        <v>5.0897149466191238E-3</v>
      </c>
      <c r="E3887" s="89">
        <v>7.6280203240909695E-3</v>
      </c>
      <c r="F3887" s="89">
        <v>1.0048934897384631E-2</v>
      </c>
      <c r="G3887" s="90">
        <v>1.215291732288025E-2</v>
      </c>
      <c r="H3887" s="90">
        <v>1.3817009203172569E-2</v>
      </c>
      <c r="I3887" s="90">
        <v>1.510962474010997E-2</v>
      </c>
      <c r="J3887" s="90">
        <v>1.6058192918894768E-2</v>
      </c>
    </row>
    <row r="3888" spans="3:10" x14ac:dyDescent="0.25">
      <c r="C3888" s="82">
        <v>1.1268822395006211E-2</v>
      </c>
      <c r="D3888" s="89">
        <v>1.3054368874455937E-2</v>
      </c>
      <c r="E3888" s="89">
        <v>1.4234678695813536E-2</v>
      </c>
      <c r="F3888" s="89">
        <v>1.4998076756112486E-2</v>
      </c>
      <c r="G3888" s="90">
        <v>1.552792636494971E-2</v>
      </c>
      <c r="H3888" s="90">
        <v>1.5877543838039687E-2</v>
      </c>
      <c r="I3888" s="90">
        <v>1.619262260780531E-2</v>
      </c>
      <c r="J3888" s="90">
        <v>1.6489448888621992E-2</v>
      </c>
    </row>
    <row r="3889" spans="3:10" x14ac:dyDescent="0.25">
      <c r="C3889" s="82">
        <v>2.3586697593721399E-2</v>
      </c>
      <c r="D3889" s="89">
        <v>2.791252043273032E-2</v>
      </c>
      <c r="E3889" s="89">
        <v>3.0224790202211003E-2</v>
      </c>
      <c r="F3889" s="89">
        <v>3.1192376363833773E-2</v>
      </c>
      <c r="G3889" s="90">
        <v>3.1442355887497053E-2</v>
      </c>
      <c r="H3889" s="90">
        <v>3.1208995189778665E-2</v>
      </c>
      <c r="I3889" s="90">
        <v>3.0809877306715749E-2</v>
      </c>
      <c r="J3889" s="90">
        <v>3.0249261599376454E-2</v>
      </c>
    </row>
    <row r="3890" spans="3:10" x14ac:dyDescent="0.25">
      <c r="C3890" s="82">
        <v>2.4998896733770589E-2</v>
      </c>
      <c r="D3890" s="89">
        <v>3.3324190213111067E-2</v>
      </c>
      <c r="E3890" s="89">
        <v>3.9035081277211385E-2</v>
      </c>
      <c r="F3890" s="89">
        <v>4.241156750547069E-2</v>
      </c>
      <c r="G3890" s="90">
        <v>4.4190974260627819E-2</v>
      </c>
      <c r="H3890" s="90">
        <v>4.4767419494032866E-2</v>
      </c>
      <c r="I3890" s="90">
        <v>4.4691952467637144E-2</v>
      </c>
      <c r="J3890" s="90">
        <v>4.4058838701230896E-2</v>
      </c>
    </row>
    <row r="3891" spans="3:10" x14ac:dyDescent="0.25">
      <c r="C3891" s="82">
        <v>7.6587721547874818E-3</v>
      </c>
      <c r="D3891" s="89">
        <v>1.0964512174823316E-2</v>
      </c>
      <c r="E3891" s="89">
        <v>1.3924118055171271E-2</v>
      </c>
      <c r="F3891" s="89">
        <v>1.6330730012221517E-2</v>
      </c>
      <c r="G3891" s="90">
        <v>1.8172963364402401E-2</v>
      </c>
      <c r="H3891" s="90">
        <v>1.9425531955598038E-2</v>
      </c>
      <c r="I3891" s="90">
        <v>2.0245372934905081E-2</v>
      </c>
      <c r="J3891" s="90">
        <v>2.0671001313411902E-2</v>
      </c>
    </row>
    <row r="3892" spans="3:10" x14ac:dyDescent="0.25">
      <c r="C3892" s="82">
        <v>3.455290805598718E-2</v>
      </c>
      <c r="D3892" s="89">
        <v>3.7679132407819137E-2</v>
      </c>
      <c r="E3892" s="89">
        <v>3.9134162022100127E-2</v>
      </c>
      <c r="F3892" s="89">
        <v>3.9755683405587119E-2</v>
      </c>
      <c r="G3892" s="90">
        <v>4.0122104707958593E-2</v>
      </c>
      <c r="H3892" s="90">
        <v>4.0339233688105068E-2</v>
      </c>
      <c r="I3892" s="90">
        <v>4.0692052398504201E-2</v>
      </c>
      <c r="J3892" s="90">
        <v>4.1113287506431458E-2</v>
      </c>
    </row>
    <row r="3893" spans="3:10" x14ac:dyDescent="0.25">
      <c r="C3893" s="82">
        <v>7.9322205109746621E-3</v>
      </c>
      <c r="D3893" s="89">
        <v>1.214805631956384E-2</v>
      </c>
      <c r="E3893" s="89">
        <v>1.6367447380035351E-2</v>
      </c>
      <c r="F3893" s="89">
        <v>2.0282618776725537E-2</v>
      </c>
      <c r="G3893" s="90">
        <v>2.3830812607251648E-2</v>
      </c>
      <c r="H3893" s="90">
        <v>2.6944965508298752E-2</v>
      </c>
      <c r="I3893" s="90">
        <v>2.9806593446546122E-2</v>
      </c>
      <c r="J3893" s="90">
        <v>3.2431720534344705E-2</v>
      </c>
    </row>
    <row r="3894" spans="3:10" x14ac:dyDescent="0.25">
      <c r="C3894" s="82">
        <v>1.6863306431453368E-2</v>
      </c>
      <c r="D3894" s="89">
        <v>1.932971146383337E-2</v>
      </c>
      <c r="E3894" s="89">
        <v>2.1165003970239189E-2</v>
      </c>
      <c r="F3894" s="89">
        <v>2.2658911321561559E-2</v>
      </c>
      <c r="G3894" s="90">
        <v>2.4066338509668075E-2</v>
      </c>
      <c r="H3894" s="90">
        <v>2.5443501280985478E-2</v>
      </c>
      <c r="I3894" s="90">
        <v>2.7002504975038782E-2</v>
      </c>
      <c r="J3894" s="90">
        <v>2.8763916288753376E-2</v>
      </c>
    </row>
    <row r="3895" spans="3:10" x14ac:dyDescent="0.25">
      <c r="C3895" s="82">
        <v>7.2053455505902688E-3</v>
      </c>
      <c r="D3895" s="89">
        <v>8.9008975019768781E-3</v>
      </c>
      <c r="E3895" s="89">
        <v>1.0120383750543457E-2</v>
      </c>
      <c r="F3895" s="89">
        <v>1.0936099679761484E-2</v>
      </c>
      <c r="G3895" s="90">
        <v>1.1459234647644747E-2</v>
      </c>
      <c r="H3895" s="90">
        <v>1.1723192393026848E-2</v>
      </c>
      <c r="I3895" s="90">
        <v>1.1838060944127584E-2</v>
      </c>
      <c r="J3895" s="90">
        <v>1.1825427574559599E-2</v>
      </c>
    </row>
    <row r="3896" spans="3:10" x14ac:dyDescent="0.25">
      <c r="C3896" s="82">
        <v>5.4855039884085461E-3</v>
      </c>
      <c r="D3896" s="89">
        <v>8.8981931623344796E-3</v>
      </c>
      <c r="E3896" s="89">
        <v>1.2339676241595366E-2</v>
      </c>
      <c r="F3896" s="89">
        <v>1.5445966469843725E-2</v>
      </c>
      <c r="G3896" s="90">
        <v>1.8103029251879271E-2</v>
      </c>
      <c r="H3896" s="90">
        <v>2.0241588713366072E-2</v>
      </c>
      <c r="I3896" s="90">
        <v>2.2006624888262213E-2</v>
      </c>
      <c r="J3896" s="90">
        <v>2.3432942068710917E-2</v>
      </c>
    </row>
    <row r="3897" spans="3:10" x14ac:dyDescent="0.25">
      <c r="C3897" s="82">
        <v>3.963547823307473E-3</v>
      </c>
      <c r="D3897" s="89">
        <v>7.6204976608725298E-3</v>
      </c>
      <c r="E3897" s="89">
        <v>1.184947198432698E-2</v>
      </c>
      <c r="F3897" s="89">
        <v>1.6068820407780633E-2</v>
      </c>
      <c r="G3897" s="90">
        <v>1.9992409803924777E-2</v>
      </c>
      <c r="H3897" s="90">
        <v>2.3457839666967278E-2</v>
      </c>
      <c r="I3897" s="90">
        <v>2.6586562623502976E-2</v>
      </c>
      <c r="J3897" s="90">
        <v>2.9384959819213376E-2</v>
      </c>
    </row>
    <row r="3898" spans="3:10" x14ac:dyDescent="0.25">
      <c r="C3898" s="82">
        <v>6.2323139017943828E-3</v>
      </c>
      <c r="D3898" s="89">
        <v>1.0706103079990693E-2</v>
      </c>
      <c r="E3898" s="89">
        <v>1.519779591346134E-2</v>
      </c>
      <c r="F3898" s="89">
        <v>1.9097550230883331E-2</v>
      </c>
      <c r="G3898" s="90">
        <v>2.2230372954938352E-2</v>
      </c>
      <c r="H3898" s="90">
        <v>2.4540668602184859E-2</v>
      </c>
      <c r="I3898" s="90">
        <v>2.624311947323894E-2</v>
      </c>
      <c r="J3898" s="90">
        <v>2.7404970076971093E-2</v>
      </c>
    </row>
    <row r="3899" spans="3:10" x14ac:dyDescent="0.25">
      <c r="C3899" s="82">
        <v>1.3653890610891246E-2</v>
      </c>
      <c r="D3899" s="89">
        <v>1.7965132961721579E-2</v>
      </c>
      <c r="E3899" s="89">
        <v>2.1228022123245243E-2</v>
      </c>
      <c r="F3899" s="89">
        <v>2.3418698648398333E-2</v>
      </c>
      <c r="G3899" s="90">
        <v>2.4735678539973053E-2</v>
      </c>
      <c r="H3899" s="90">
        <v>2.527448006402179E-2</v>
      </c>
      <c r="I3899" s="90">
        <v>2.5311128639469216E-2</v>
      </c>
      <c r="J3899" s="90">
        <v>2.4924878885800427E-2</v>
      </c>
    </row>
    <row r="3900" spans="3:10" x14ac:dyDescent="0.25">
      <c r="C3900" s="82">
        <v>3.0747541403621488E-3</v>
      </c>
      <c r="D3900" s="89">
        <v>5.3652132243221934E-3</v>
      </c>
      <c r="E3900" s="89">
        <v>7.8573338445364869E-3</v>
      </c>
      <c r="F3900" s="89">
        <v>1.0255041053632822E-2</v>
      </c>
      <c r="G3900" s="90">
        <v>1.2425805988368451E-2</v>
      </c>
      <c r="H3900" s="90">
        <v>1.4287589714435526E-2</v>
      </c>
      <c r="I3900" s="90">
        <v>1.5927929020070133E-2</v>
      </c>
      <c r="J3900" s="90">
        <v>1.7372940138738718E-2</v>
      </c>
    </row>
    <row r="3901" spans="3:10" x14ac:dyDescent="0.25">
      <c r="C3901" s="82">
        <v>3.3333144187487847E-2</v>
      </c>
      <c r="D3901" s="89">
        <v>3.7831675525153034E-2</v>
      </c>
      <c r="E3901" s="89">
        <v>3.9994588710964368E-2</v>
      </c>
      <c r="F3901" s="89">
        <v>4.0806276513450812E-2</v>
      </c>
      <c r="G3901" s="90">
        <v>4.1032475792635824E-2</v>
      </c>
      <c r="H3901" s="90">
        <v>4.0895555670182202E-2</v>
      </c>
      <c r="I3901" s="90">
        <v>4.0741536835943608E-2</v>
      </c>
      <c r="J3901" s="90">
        <v>4.052481230290101E-2</v>
      </c>
    </row>
    <row r="3902" spans="3:10" x14ac:dyDescent="0.25">
      <c r="C3902" s="82">
        <v>6.2787146719950771E-3</v>
      </c>
      <c r="D3902" s="89">
        <v>9.1580438594819468E-3</v>
      </c>
      <c r="E3902" s="89">
        <v>1.1736721973834912E-2</v>
      </c>
      <c r="F3902" s="89">
        <v>1.3850842156997131E-2</v>
      </c>
      <c r="G3902" s="90">
        <v>1.5529666832771018E-2</v>
      </c>
      <c r="H3902" s="90">
        <v>1.6792312420487374E-2</v>
      </c>
      <c r="I3902" s="90">
        <v>1.7804945410820509E-2</v>
      </c>
      <c r="J3902" s="90">
        <v>1.8622066272228049E-2</v>
      </c>
    </row>
    <row r="3903" spans="3:10" x14ac:dyDescent="0.25">
      <c r="C3903" s="82">
        <v>3.2707663250115322E-2</v>
      </c>
      <c r="D3903" s="89">
        <v>3.3429165370963847E-2</v>
      </c>
      <c r="E3903" s="89">
        <v>3.3132831244651446E-2</v>
      </c>
      <c r="F3903" s="89">
        <v>3.2571755852569065E-2</v>
      </c>
      <c r="G3903" s="90">
        <v>3.2129352629628558E-2</v>
      </c>
      <c r="H3903" s="90">
        <v>3.1779912198709674E-2</v>
      </c>
      <c r="I3903" s="90">
        <v>3.1661413016701792E-2</v>
      </c>
      <c r="J3903" s="90">
        <v>3.1665082360960085E-2</v>
      </c>
    </row>
    <row r="3904" spans="3:10" x14ac:dyDescent="0.25">
      <c r="C3904" s="82">
        <v>2.8914289514701719E-3</v>
      </c>
      <c r="D3904" s="89">
        <v>5.0171956190337187E-3</v>
      </c>
      <c r="E3904" s="89">
        <v>7.3335432452497273E-3</v>
      </c>
      <c r="F3904" s="89">
        <v>9.5694815568219665E-3</v>
      </c>
      <c r="G3904" s="90">
        <v>1.1599343703745824E-2</v>
      </c>
      <c r="H3904" s="90">
        <v>1.3340979826502251E-2</v>
      </c>
      <c r="I3904" s="90">
        <v>1.4869750664620148E-2</v>
      </c>
      <c r="J3904" s="90">
        <v>1.6203497843587988E-2</v>
      </c>
    </row>
    <row r="3905" spans="3:10" x14ac:dyDescent="0.25">
      <c r="C3905" s="82">
        <v>2.7461110309289331E-2</v>
      </c>
      <c r="D3905" s="89">
        <v>2.8140080329920693E-2</v>
      </c>
      <c r="E3905" s="89">
        <v>2.8410457847550915E-2</v>
      </c>
      <c r="F3905" s="89">
        <v>2.8645464319271473E-2</v>
      </c>
      <c r="G3905" s="90">
        <v>2.9029223294139591E-2</v>
      </c>
      <c r="H3905" s="90">
        <v>2.9473792197399522E-2</v>
      </c>
      <c r="I3905" s="90">
        <v>3.0087762759634044E-2</v>
      </c>
      <c r="J3905" s="90">
        <v>3.0772412665658479E-2</v>
      </c>
    </row>
    <row r="3906" spans="3:10" x14ac:dyDescent="0.25">
      <c r="C3906" s="82">
        <v>1.918874802190779E-2</v>
      </c>
      <c r="D3906" s="89">
        <v>2.5283084956848893E-2</v>
      </c>
      <c r="E3906" s="89">
        <v>3.0228705967021936E-2</v>
      </c>
      <c r="F3906" s="89">
        <v>3.4083480372337688E-2</v>
      </c>
      <c r="G3906" s="90">
        <v>3.712463071083523E-2</v>
      </c>
      <c r="H3906" s="90">
        <v>3.940601614916929E-2</v>
      </c>
      <c r="I3906" s="90">
        <v>4.1215346630037883E-2</v>
      </c>
      <c r="J3906" s="90">
        <v>4.2517536157252449E-2</v>
      </c>
    </row>
    <row r="3907" spans="3:10" x14ac:dyDescent="0.25">
      <c r="C3907" s="82">
        <v>9.8978160496580262E-3</v>
      </c>
      <c r="D3907" s="89">
        <v>1.3616418106475304E-2</v>
      </c>
      <c r="E3907" s="89">
        <v>1.6875362415296483E-2</v>
      </c>
      <c r="F3907" s="89">
        <v>1.9583930126096844E-2</v>
      </c>
      <c r="G3907" s="90">
        <v>2.1822074248264323E-2</v>
      </c>
      <c r="H3907" s="90">
        <v>2.3593006497484578E-2</v>
      </c>
      <c r="I3907" s="90">
        <v>2.5080566011420696E-2</v>
      </c>
      <c r="J3907" s="90">
        <v>2.6304893970295552E-2</v>
      </c>
    </row>
    <row r="3908" spans="3:10" x14ac:dyDescent="0.25">
      <c r="C3908" s="82">
        <v>2.2050227736538187E-2</v>
      </c>
      <c r="D3908" s="89">
        <v>2.5804631218893918E-2</v>
      </c>
      <c r="E3908" s="89">
        <v>2.7768901526725481E-2</v>
      </c>
      <c r="F3908" s="89">
        <v>2.8570126903644917E-2</v>
      </c>
      <c r="G3908" s="90">
        <v>2.8753802200020918E-2</v>
      </c>
      <c r="H3908" s="90">
        <v>2.8498731537389927E-2</v>
      </c>
      <c r="I3908" s="90">
        <v>2.8070283397351195E-2</v>
      </c>
      <c r="J3908" s="90">
        <v>2.7463974178132421E-2</v>
      </c>
    </row>
    <row r="3909" spans="3:10" x14ac:dyDescent="0.25">
      <c r="C3909" s="82">
        <v>7.4945791385387303E-3</v>
      </c>
      <c r="D3909" s="89">
        <v>1.2094944110258127E-2</v>
      </c>
      <c r="E3909" s="89">
        <v>1.6477243519320041E-2</v>
      </c>
      <c r="F3909" s="89">
        <v>2.0201683718412307E-2</v>
      </c>
      <c r="G3909" s="90">
        <v>2.3255071831697664E-2</v>
      </c>
      <c r="H3909" s="90">
        <v>2.5680208090907711E-2</v>
      </c>
      <c r="I3909" s="90">
        <v>2.7745543228527809E-2</v>
      </c>
      <c r="J3909" s="90">
        <v>2.9525341694500624E-2</v>
      </c>
    </row>
    <row r="3910" spans="3:10" x14ac:dyDescent="0.25">
      <c r="C3910" s="82">
        <v>2.1571553469404415E-2</v>
      </c>
      <c r="D3910" s="89">
        <v>2.2040936210057156E-2</v>
      </c>
      <c r="E3910" s="89">
        <v>2.1811058329665428E-2</v>
      </c>
      <c r="F3910" s="89">
        <v>2.1342327505367898E-2</v>
      </c>
      <c r="G3910" s="90">
        <v>2.0896730012352989E-2</v>
      </c>
      <c r="H3910" s="90">
        <v>2.0487523962177553E-2</v>
      </c>
      <c r="I3910" s="90">
        <v>2.0238496600983858E-2</v>
      </c>
      <c r="J3910" s="90">
        <v>2.0112196198762596E-2</v>
      </c>
    </row>
    <row r="3911" spans="3:10" x14ac:dyDescent="0.25">
      <c r="C3911" s="82">
        <v>3.488620370140736E-2</v>
      </c>
      <c r="D3911" s="89">
        <v>3.7957284848750196E-2</v>
      </c>
      <c r="E3911" s="89">
        <v>3.9419796475431472E-2</v>
      </c>
      <c r="F3911" s="89">
        <v>4.0190185972718465E-2</v>
      </c>
      <c r="G3911" s="90">
        <v>4.0850905197681156E-2</v>
      </c>
      <c r="H3911" s="90">
        <v>4.145891418200652E-2</v>
      </c>
      <c r="I3911" s="90">
        <v>4.2232788411934646E-2</v>
      </c>
      <c r="J3911" s="90">
        <v>4.3024607713813202E-2</v>
      </c>
    </row>
    <row r="3912" spans="3:10" x14ac:dyDescent="0.25">
      <c r="C3912" s="82">
        <v>7.9648478684888873E-3</v>
      </c>
      <c r="D3912" s="89">
        <v>1.0264426889759468E-2</v>
      </c>
      <c r="E3912" s="89">
        <v>1.2128528927456278E-2</v>
      </c>
      <c r="F3912" s="89">
        <v>1.3607475076424342E-2</v>
      </c>
      <c r="G3912" s="90">
        <v>1.4811070763329926E-2</v>
      </c>
      <c r="H3912" s="90">
        <v>1.5751866807137863E-2</v>
      </c>
      <c r="I3912" s="90">
        <v>1.6538946353739984E-2</v>
      </c>
      <c r="J3912" s="90">
        <v>1.7159429142395835E-2</v>
      </c>
    </row>
    <row r="3913" spans="3:10" x14ac:dyDescent="0.25">
      <c r="C3913" s="82">
        <v>4.6478804762052524E-2</v>
      </c>
      <c r="D3913" s="89">
        <v>5.194594834848152E-2</v>
      </c>
      <c r="E3913" s="89">
        <v>5.4268615720558744E-2</v>
      </c>
      <c r="F3913" s="89">
        <v>5.4968591756409675E-2</v>
      </c>
      <c r="G3913" s="90">
        <v>5.5084428417765764E-2</v>
      </c>
      <c r="H3913" s="90">
        <v>5.4828428843005865E-2</v>
      </c>
      <c r="I3913" s="90">
        <v>5.4550182520455785E-2</v>
      </c>
      <c r="J3913" s="90">
        <v>5.4080072613737963E-2</v>
      </c>
    </row>
    <row r="3914" spans="3:10" x14ac:dyDescent="0.25">
      <c r="C3914" s="82">
        <v>1.8548950753177539E-2</v>
      </c>
      <c r="D3914" s="89">
        <v>2.1582906503842429E-2</v>
      </c>
      <c r="E3914" s="89">
        <v>2.3355975758832519E-2</v>
      </c>
      <c r="F3914" s="89">
        <v>2.4286959918265419E-2</v>
      </c>
      <c r="G3914" s="90">
        <v>2.4748414823645089E-2</v>
      </c>
      <c r="H3914" s="90">
        <v>2.4845575922160166E-2</v>
      </c>
      <c r="I3914" s="90">
        <v>2.4789832683882462E-2</v>
      </c>
      <c r="J3914" s="90">
        <v>2.4571313529446009E-2</v>
      </c>
    </row>
    <row r="3915" spans="3:10" x14ac:dyDescent="0.25">
      <c r="C3915" s="82">
        <v>2.7420886130607447E-2</v>
      </c>
      <c r="D3915" s="89">
        <v>3.0091422564645171E-2</v>
      </c>
      <c r="E3915" s="89">
        <v>3.0991329043539587E-2</v>
      </c>
      <c r="F3915" s="89">
        <v>3.0943499572109897E-2</v>
      </c>
      <c r="G3915" s="90">
        <v>3.0488349750212123E-2</v>
      </c>
      <c r="H3915" s="90">
        <v>2.9726551131970178E-2</v>
      </c>
      <c r="I3915" s="90">
        <v>2.8860283545052084E-2</v>
      </c>
      <c r="J3915" s="90">
        <v>2.7832513278141544E-2</v>
      </c>
    </row>
    <row r="3916" spans="3:10" x14ac:dyDescent="0.25">
      <c r="C3916" s="82">
        <v>3.811570843538488E-3</v>
      </c>
      <c r="D3916" s="89">
        <v>6.1217207571388557E-3</v>
      </c>
      <c r="E3916" s="89">
        <v>8.3904104783822306E-3</v>
      </c>
      <c r="F3916" s="89">
        <v>1.0389638224161227E-2</v>
      </c>
      <c r="G3916" s="90">
        <v>1.2057535333617725E-2</v>
      </c>
      <c r="H3916" s="90">
        <v>1.3345799570786765E-2</v>
      </c>
      <c r="I3916" s="90">
        <v>1.4336452371289854E-2</v>
      </c>
      <c r="J3916" s="90">
        <v>1.5037074905572509E-2</v>
      </c>
    </row>
    <row r="3917" spans="3:10" x14ac:dyDescent="0.25">
      <c r="C3917" s="82">
        <v>1.2742516861655381E-2</v>
      </c>
      <c r="D3917" s="89">
        <v>1.6298573848064626E-2</v>
      </c>
      <c r="E3917" s="89">
        <v>1.8989682801498556E-2</v>
      </c>
      <c r="F3917" s="89">
        <v>2.0883189504876266E-2</v>
      </c>
      <c r="G3917" s="90">
        <v>2.2159705476563988E-2</v>
      </c>
      <c r="H3917" s="90">
        <v>2.2862825265573324E-2</v>
      </c>
      <c r="I3917" s="90">
        <v>2.3185603128390325E-2</v>
      </c>
      <c r="J3917" s="90">
        <v>2.3148741567459195E-2</v>
      </c>
    </row>
    <row r="3918" spans="3:10" x14ac:dyDescent="0.25">
      <c r="C3918" s="82">
        <v>9.3236078218822595E-3</v>
      </c>
      <c r="D3918" s="89">
        <v>1.3054077077757735E-2</v>
      </c>
      <c r="E3918" s="89">
        <v>1.604195023522555E-2</v>
      </c>
      <c r="F3918" s="89">
        <v>1.8189443583147967E-2</v>
      </c>
      <c r="G3918" s="90">
        <v>1.9632260856092251E-2</v>
      </c>
      <c r="H3918" s="90">
        <v>2.0432132034827521E-2</v>
      </c>
      <c r="I3918" s="90">
        <v>2.0784613380469344E-2</v>
      </c>
      <c r="J3918" s="90">
        <v>2.0721479817074642E-2</v>
      </c>
    </row>
    <row r="3919" spans="3:10" x14ac:dyDescent="0.25">
      <c r="C3919" s="82">
        <v>5.6657612159715105E-2</v>
      </c>
      <c r="D3919" s="89">
        <v>5.0099056347165792E-2</v>
      </c>
      <c r="E3919" s="89">
        <v>4.4241108750764813E-2</v>
      </c>
      <c r="F3919" s="89">
        <v>3.9711177139542857E-2</v>
      </c>
      <c r="G3919" s="90">
        <v>3.6493901759916986E-2</v>
      </c>
      <c r="H3919" s="90">
        <v>3.4172655476387169E-2</v>
      </c>
      <c r="I3919" s="90">
        <v>3.2628042377328276E-2</v>
      </c>
      <c r="J3919" s="90">
        <v>3.1554745151399027E-2</v>
      </c>
    </row>
    <row r="3920" spans="3:10" x14ac:dyDescent="0.25">
      <c r="C3920" s="82">
        <v>3.9644868490460339E-2</v>
      </c>
      <c r="D3920" s="89">
        <v>3.860227490042889E-2</v>
      </c>
      <c r="E3920" s="89">
        <v>3.7173472929722791E-2</v>
      </c>
      <c r="F3920" s="89">
        <v>3.5956267981797893E-2</v>
      </c>
      <c r="G3920" s="90">
        <v>3.518689875196547E-2</v>
      </c>
      <c r="H3920" s="90">
        <v>3.4722770143704583E-2</v>
      </c>
      <c r="I3920" s="90">
        <v>3.4646499373906077E-2</v>
      </c>
      <c r="J3920" s="90">
        <v>3.4791551639278363E-2</v>
      </c>
    </row>
    <row r="3921" spans="3:10" x14ac:dyDescent="0.25">
      <c r="C3921" s="82">
        <v>8.0661936357184511E-3</v>
      </c>
      <c r="D3921" s="89">
        <v>1.1887964021257882E-2</v>
      </c>
      <c r="E3921" s="89">
        <v>1.5274938189165472E-2</v>
      </c>
      <c r="F3921" s="89">
        <v>1.8000735029839978E-2</v>
      </c>
      <c r="G3921" s="90">
        <v>2.0101529643930867E-2</v>
      </c>
      <c r="H3921" s="90">
        <v>2.158873445918634E-2</v>
      </c>
      <c r="I3921" s="90">
        <v>2.264739828158539E-2</v>
      </c>
      <c r="J3921" s="90">
        <v>2.3307813071357389E-2</v>
      </c>
    </row>
    <row r="3922" spans="3:10" x14ac:dyDescent="0.25">
      <c r="C3922" s="82">
        <v>5.6631974362640414E-3</v>
      </c>
      <c r="D3922" s="89">
        <v>7.9331713362461274E-3</v>
      </c>
      <c r="E3922" s="89">
        <v>9.8623744995294301E-3</v>
      </c>
      <c r="F3922" s="89">
        <v>1.1396591099313333E-2</v>
      </c>
      <c r="G3922" s="90">
        <v>1.2616053564030796E-2</v>
      </c>
      <c r="H3922" s="90">
        <v>1.3563191520059803E-2</v>
      </c>
      <c r="I3922" s="90">
        <v>1.4379544768414229E-2</v>
      </c>
      <c r="J3922" s="90">
        <v>1.5106003679014844E-2</v>
      </c>
    </row>
    <row r="3923" spans="3:10" x14ac:dyDescent="0.25">
      <c r="C3923" s="82">
        <v>5.2123744498075667E-3</v>
      </c>
      <c r="D3923" s="89">
        <v>8.3939188866568506E-3</v>
      </c>
      <c r="E3923" s="89">
        <v>1.1807074173659541E-2</v>
      </c>
      <c r="F3923" s="89">
        <v>1.5181310755257433E-2</v>
      </c>
      <c r="G3923" s="90">
        <v>1.8382583848662669E-2</v>
      </c>
      <c r="H3923" s="90">
        <v>2.1254904215358694E-2</v>
      </c>
      <c r="I3923" s="90">
        <v>2.3843065993229683E-2</v>
      </c>
      <c r="J3923" s="90">
        <v>2.608982642453998E-2</v>
      </c>
    </row>
    <row r="3924" spans="3:10" x14ac:dyDescent="0.25">
      <c r="C3924" s="82">
        <v>9.7785755936831212E-3</v>
      </c>
      <c r="D3924" s="89">
        <v>1.3683119580085286E-2</v>
      </c>
      <c r="E3924" s="89">
        <v>1.6950993408436039E-2</v>
      </c>
      <c r="F3924" s="89">
        <v>1.9504615992091627E-2</v>
      </c>
      <c r="G3924" s="90">
        <v>2.1499681195066952E-2</v>
      </c>
      <c r="H3924" s="90">
        <v>2.3013794631089636E-2</v>
      </c>
      <c r="I3924" s="90">
        <v>2.4274505464648065E-2</v>
      </c>
      <c r="J3924" s="90">
        <v>2.5320089403047332E-2</v>
      </c>
    </row>
    <row r="3925" spans="3:10" x14ac:dyDescent="0.25">
      <c r="C3925" s="82">
        <v>1.0031554512515325E-2</v>
      </c>
      <c r="D3925" s="89">
        <v>1.2889374215455593E-2</v>
      </c>
      <c r="E3925" s="89">
        <v>1.5211764809679694E-2</v>
      </c>
      <c r="F3925" s="89">
        <v>1.6996330883260663E-2</v>
      </c>
      <c r="G3925" s="90">
        <v>1.8324774186122422E-2</v>
      </c>
      <c r="H3925" s="90">
        <v>1.9187233639434458E-2</v>
      </c>
      <c r="I3925" s="90">
        <v>1.9723652913597702E-2</v>
      </c>
      <c r="J3925" s="90">
        <v>1.9949921688970612E-2</v>
      </c>
    </row>
    <row r="3926" spans="3:10" x14ac:dyDescent="0.25">
      <c r="C3926" s="82">
        <v>2.7718550824552537E-3</v>
      </c>
      <c r="D3926" s="89">
        <v>4.9714182466616746E-3</v>
      </c>
      <c r="E3926" s="89">
        <v>7.3879232777398574E-3</v>
      </c>
      <c r="F3926" s="89">
        <v>9.6782746027146913E-3</v>
      </c>
      <c r="G3926" s="90">
        <v>1.1657617133197939E-2</v>
      </c>
      <c r="H3926" s="90">
        <v>1.3207401647616359E-2</v>
      </c>
      <c r="I3926" s="90">
        <v>1.4385801046110995E-2</v>
      </c>
      <c r="J3926" s="90">
        <v>1.5207088663053018E-2</v>
      </c>
    </row>
    <row r="3927" spans="3:10" x14ac:dyDescent="0.25">
      <c r="C3927" s="82">
        <v>1.0119770798396757E-2</v>
      </c>
      <c r="D3927" s="89">
        <v>1.4308296080498741E-2</v>
      </c>
      <c r="E3927" s="89">
        <v>1.7863031304631613E-2</v>
      </c>
      <c r="F3927" s="89">
        <v>2.0689584561089516E-2</v>
      </c>
      <c r="G3927" s="90">
        <v>2.2944648248727339E-2</v>
      </c>
      <c r="H3927" s="90">
        <v>2.470227060762133E-2</v>
      </c>
      <c r="I3927" s="90">
        <v>2.6198591166670511E-2</v>
      </c>
      <c r="J3927" s="90">
        <v>2.7471965035000476E-2</v>
      </c>
    </row>
    <row r="3928" spans="3:10" x14ac:dyDescent="0.25">
      <c r="C3928" s="82">
        <v>1.2252554080470801E-2</v>
      </c>
      <c r="D3928" s="89">
        <v>1.691151431057001E-2</v>
      </c>
      <c r="E3928" s="89">
        <v>2.0239661936666261E-2</v>
      </c>
      <c r="F3928" s="89">
        <v>2.2162622486879731E-2</v>
      </c>
      <c r="G3928" s="90">
        <v>2.299503522455754E-2</v>
      </c>
      <c r="H3928" s="90">
        <v>2.2981302801253021E-2</v>
      </c>
      <c r="I3928" s="90">
        <v>2.2493124089364297E-2</v>
      </c>
      <c r="J3928" s="90">
        <v>2.1672807211443056E-2</v>
      </c>
    </row>
    <row r="3929" spans="3:10" x14ac:dyDescent="0.25">
      <c r="C3929" s="82">
        <v>7.4325315890299247E-3</v>
      </c>
      <c r="D3929" s="89">
        <v>1.0149085075574897E-2</v>
      </c>
      <c r="E3929" s="89">
        <v>1.243487900147576E-2</v>
      </c>
      <c r="F3929" s="89">
        <v>1.4244928861479773E-2</v>
      </c>
      <c r="G3929" s="90">
        <v>1.5662330267699396E-2</v>
      </c>
      <c r="H3929" s="90">
        <v>1.6707141943318821E-2</v>
      </c>
      <c r="I3929" s="90">
        <v>1.7521972167021973E-2</v>
      </c>
      <c r="J3929" s="90">
        <v>1.8131360022311027E-2</v>
      </c>
    </row>
    <row r="3930" spans="3:10" x14ac:dyDescent="0.25">
      <c r="C3930" s="82">
        <v>2.9016670022742833E-2</v>
      </c>
      <c r="D3930" s="89">
        <v>3.5777143445081865E-2</v>
      </c>
      <c r="E3930" s="89">
        <v>3.9787524131019623E-2</v>
      </c>
      <c r="F3930" s="89">
        <v>4.1951330466889591E-2</v>
      </c>
      <c r="G3930" s="90">
        <v>4.3215560774488342E-2</v>
      </c>
      <c r="H3930" s="90">
        <v>4.3963394807036732E-2</v>
      </c>
      <c r="I3930" s="90">
        <v>4.4639210830126619E-2</v>
      </c>
      <c r="J3930" s="90">
        <v>4.5201924082563939E-2</v>
      </c>
    </row>
    <row r="3931" spans="3:10" x14ac:dyDescent="0.25">
      <c r="C3931" s="82">
        <v>6.881872342602729E-3</v>
      </c>
      <c r="D3931" s="89">
        <v>1.1093180675339383E-2</v>
      </c>
      <c r="E3931" s="89">
        <v>1.4934791218854071E-2</v>
      </c>
      <c r="F3931" s="89">
        <v>1.7909600481956913E-2</v>
      </c>
      <c r="G3931" s="90">
        <v>1.9958784374148476E-2</v>
      </c>
      <c r="H3931" s="90">
        <v>2.1120024764461311E-2</v>
      </c>
      <c r="I3931" s="90">
        <v>2.1651035003824592E-2</v>
      </c>
      <c r="J3931" s="90">
        <v>2.1664183157374228E-2</v>
      </c>
    </row>
    <row r="3932" spans="3:10" x14ac:dyDescent="0.25">
      <c r="C3932" s="82">
        <v>2.765267463964596E-3</v>
      </c>
      <c r="D3932" s="89">
        <v>4.4279302333394086E-3</v>
      </c>
      <c r="E3932" s="89">
        <v>6.2195340000168898E-3</v>
      </c>
      <c r="F3932" s="89">
        <v>7.9463585656912965E-3</v>
      </c>
      <c r="G3932" s="90">
        <v>9.4684330392082738E-3</v>
      </c>
      <c r="H3932" s="90">
        <v>1.0650636022773533E-2</v>
      </c>
      <c r="I3932" s="90">
        <v>1.1495216818862442E-2</v>
      </c>
      <c r="J3932" s="90">
        <v>1.1989727290766944E-2</v>
      </c>
    </row>
    <row r="3933" spans="3:10" x14ac:dyDescent="0.25">
      <c r="C3933" s="82">
        <v>3.5599484359921552E-2</v>
      </c>
      <c r="D3933" s="89">
        <v>3.2969241053095399E-2</v>
      </c>
      <c r="E3933" s="89">
        <v>3.0389028267118024E-2</v>
      </c>
      <c r="F3933" s="89">
        <v>2.8142212953962648E-2</v>
      </c>
      <c r="G3933" s="90">
        <v>2.6291572085859444E-2</v>
      </c>
      <c r="H3933" s="90">
        <v>2.4686373442714304E-2</v>
      </c>
      <c r="I3933" s="90">
        <v>2.3393799341109956E-2</v>
      </c>
      <c r="J3933" s="90">
        <v>2.2329672349795909E-2</v>
      </c>
    </row>
    <row r="3934" spans="3:10" x14ac:dyDescent="0.25">
      <c r="C3934" s="82">
        <v>1.6040644627281945E-2</v>
      </c>
      <c r="D3934" s="89">
        <v>1.9252268321386587E-2</v>
      </c>
      <c r="E3934" s="89">
        <v>2.1695181899248132E-2</v>
      </c>
      <c r="F3934" s="89">
        <v>2.3600407447617402E-2</v>
      </c>
      <c r="G3934" s="90">
        <v>2.5210539004707738E-2</v>
      </c>
      <c r="H3934" s="90">
        <v>2.6568238461224837E-2</v>
      </c>
      <c r="I3934" s="90">
        <v>2.7873275617432278E-2</v>
      </c>
      <c r="J3934" s="90">
        <v>2.9118081796464572E-2</v>
      </c>
    </row>
    <row r="3935" spans="3:10" x14ac:dyDescent="0.25">
      <c r="C3935" s="82">
        <v>5.680183828900928E-3</v>
      </c>
      <c r="D3935" s="89">
        <v>7.9102615621783421E-3</v>
      </c>
      <c r="E3935" s="89">
        <v>9.8816389872006076E-3</v>
      </c>
      <c r="F3935" s="89">
        <v>1.1508744744400657E-2</v>
      </c>
      <c r="G3935" s="90">
        <v>1.2814840890167106E-2</v>
      </c>
      <c r="H3935" s="90">
        <v>1.3788738242939328E-2</v>
      </c>
      <c r="I3935" s="90">
        <v>1.4534683581231464E-2</v>
      </c>
      <c r="J3935" s="90">
        <v>1.5068994515650622E-2</v>
      </c>
    </row>
    <row r="3936" spans="3:10" x14ac:dyDescent="0.25">
      <c r="C3936" s="82">
        <v>8.4554691448230918E-4</v>
      </c>
      <c r="D3936" s="89">
        <v>2.1954495445281816E-3</v>
      </c>
      <c r="E3936" s="89">
        <v>4.1819551843775551E-3</v>
      </c>
      <c r="F3936" s="89">
        <v>6.4723528935166008E-3</v>
      </c>
      <c r="G3936" s="90">
        <v>8.7261002997859171E-3</v>
      </c>
      <c r="H3936" s="90">
        <v>1.0676999397098888E-2</v>
      </c>
      <c r="I3936" s="90">
        <v>1.2263185606079637E-2</v>
      </c>
      <c r="J3936" s="90">
        <v>1.3448232236777952E-2</v>
      </c>
    </row>
    <row r="3937" spans="3:10" x14ac:dyDescent="0.25">
      <c r="C3937" s="82">
        <v>7.6323305438088934E-3</v>
      </c>
      <c r="D3937" s="89">
        <v>1.2606427854692575E-2</v>
      </c>
      <c r="E3937" s="89">
        <v>1.7441215011544532E-2</v>
      </c>
      <c r="F3937" s="89">
        <v>2.152278378403414E-2</v>
      </c>
      <c r="G3937" s="90">
        <v>2.4683756689226004E-2</v>
      </c>
      <c r="H3937" s="90">
        <v>2.6855372039167581E-2</v>
      </c>
      <c r="I3937" s="90">
        <v>2.8259024382811391E-2</v>
      </c>
      <c r="J3937" s="90">
        <v>2.8961800174145194E-2</v>
      </c>
    </row>
    <row r="3938" spans="3:10" x14ac:dyDescent="0.25">
      <c r="C3938" s="82">
        <v>1.5409291538648853E-2</v>
      </c>
      <c r="D3938" s="89">
        <v>1.7025839083045294E-2</v>
      </c>
      <c r="E3938" s="89">
        <v>1.8492604062695529E-2</v>
      </c>
      <c r="F3938" s="89">
        <v>1.9918666895213964E-2</v>
      </c>
      <c r="G3938" s="90">
        <v>2.139332164213982E-2</v>
      </c>
      <c r="H3938" s="90">
        <v>2.2868721925183948E-2</v>
      </c>
      <c r="I3938" s="90">
        <v>2.4470434380117725E-2</v>
      </c>
      <c r="J3938" s="90">
        <v>2.6174642474070756E-2</v>
      </c>
    </row>
    <row r="3939" spans="3:10" x14ac:dyDescent="0.25">
      <c r="C3939" s="82">
        <v>1.3589807515832707E-2</v>
      </c>
      <c r="D3939" s="89">
        <v>1.8997885158408723E-2</v>
      </c>
      <c r="E3939" s="89">
        <v>2.3554180093465309E-2</v>
      </c>
      <c r="F3939" s="89">
        <v>2.7177316634261338E-2</v>
      </c>
      <c r="G3939" s="90">
        <v>3.0096852099357734E-2</v>
      </c>
      <c r="H3939" s="90">
        <v>3.2425202203933703E-2</v>
      </c>
      <c r="I3939" s="90">
        <v>3.4483431576716975E-2</v>
      </c>
      <c r="J3939" s="90">
        <v>3.6327520697540146E-2</v>
      </c>
    </row>
    <row r="3940" spans="3:10" x14ac:dyDescent="0.25">
      <c r="C3940" s="82">
        <v>1.2359012664665667E-2</v>
      </c>
      <c r="D3940" s="89">
        <v>1.5070532766735758E-2</v>
      </c>
      <c r="E3940" s="89">
        <v>1.6665689697792009E-2</v>
      </c>
      <c r="F3940" s="89">
        <v>1.741870450323392E-2</v>
      </c>
      <c r="G3940" s="90">
        <v>1.7643898185705744E-2</v>
      </c>
      <c r="H3940" s="90">
        <v>1.7474682936742734E-2</v>
      </c>
      <c r="I3940" s="90">
        <v>1.7112486641220694E-2</v>
      </c>
      <c r="J3940" s="90">
        <v>1.6595236625749854E-2</v>
      </c>
    </row>
    <row r="3941" spans="3:10" x14ac:dyDescent="0.25">
      <c r="C3941" s="82">
        <v>1.4437337799499714E-2</v>
      </c>
      <c r="D3941" s="89">
        <v>1.7709325532339844E-2</v>
      </c>
      <c r="E3941" s="89">
        <v>2.0083391397858533E-2</v>
      </c>
      <c r="F3941" s="89">
        <v>2.1754874037104292E-2</v>
      </c>
      <c r="G3941" s="90">
        <v>2.2986333276271882E-2</v>
      </c>
      <c r="H3941" s="90">
        <v>2.3874101256140506E-2</v>
      </c>
      <c r="I3941" s="90">
        <v>2.4656034958336813E-2</v>
      </c>
      <c r="J3941" s="90">
        <v>2.537597932049053E-2</v>
      </c>
    </row>
    <row r="3942" spans="3:10" x14ac:dyDescent="0.25">
      <c r="C3942" s="82">
        <v>4.058729407575924E-3</v>
      </c>
      <c r="D3942" s="89">
        <v>6.6946629999678217E-3</v>
      </c>
      <c r="E3942" s="89">
        <v>9.3619331283172989E-3</v>
      </c>
      <c r="F3942" s="89">
        <v>1.1770338409610812E-2</v>
      </c>
      <c r="G3942" s="90">
        <v>1.3843629829309968E-2</v>
      </c>
      <c r="H3942" s="90">
        <v>1.5550723303673249E-2</v>
      </c>
      <c r="I3942" s="90">
        <v>1.7023323823976283E-2</v>
      </c>
      <c r="J3942" s="90">
        <v>1.8301019639532876E-2</v>
      </c>
    </row>
    <row r="3943" spans="3:10" x14ac:dyDescent="0.25">
      <c r="C3943" s="82">
        <v>6.5372860165062016E-3</v>
      </c>
      <c r="D3943" s="89">
        <v>1.042218109557968E-2</v>
      </c>
      <c r="E3943" s="89">
        <v>1.3984352078094302E-2</v>
      </c>
      <c r="F3943" s="89">
        <v>1.6917984167687864E-2</v>
      </c>
      <c r="G3943" s="90">
        <v>1.9298066620021263E-2</v>
      </c>
      <c r="H3943" s="90">
        <v>2.1221233916007953E-2</v>
      </c>
      <c r="I3943" s="90">
        <v>2.2938177686963723E-2</v>
      </c>
      <c r="J3943" s="90">
        <v>2.4514059803060258E-2</v>
      </c>
    </row>
    <row r="3944" spans="3:10" x14ac:dyDescent="0.25">
      <c r="C3944" s="82">
        <v>2.1831388666071327E-3</v>
      </c>
      <c r="D3944" s="89">
        <v>4.530784792960897E-3</v>
      </c>
      <c r="E3944" s="89">
        <v>7.3406590117167554E-3</v>
      </c>
      <c r="F3944" s="89">
        <v>1.0157185920871196E-2</v>
      </c>
      <c r="G3944" s="90">
        <v>1.2732633107782559E-2</v>
      </c>
      <c r="H3944" s="90">
        <v>1.4927625567724128E-2</v>
      </c>
      <c r="I3944" s="90">
        <v>1.6799052352168383E-2</v>
      </c>
      <c r="J3944" s="90">
        <v>1.8338614653271568E-2</v>
      </c>
    </row>
    <row r="3945" spans="3:10" x14ac:dyDescent="0.25">
      <c r="C3945" s="82">
        <v>9.1254363306781591E-3</v>
      </c>
      <c r="D3945" s="89">
        <v>1.4686204602341954E-2</v>
      </c>
      <c r="E3945" s="89">
        <v>1.9875159450458858E-2</v>
      </c>
      <c r="F3945" s="89">
        <v>2.4130250652742109E-2</v>
      </c>
      <c r="G3945" s="90">
        <v>2.7417343729379883E-2</v>
      </c>
      <c r="H3945" s="90">
        <v>2.9768790360081319E-2</v>
      </c>
      <c r="I3945" s="90">
        <v>3.1474798126924046E-2</v>
      </c>
      <c r="J3945" s="90">
        <v>3.2594915736620801E-2</v>
      </c>
    </row>
    <row r="3946" spans="3:10" x14ac:dyDescent="0.25">
      <c r="C3946" s="82">
        <v>5.6390056158924593E-3</v>
      </c>
      <c r="D3946" s="89">
        <v>7.8352455428197382E-3</v>
      </c>
      <c r="E3946" s="89">
        <v>9.7337623486645763E-3</v>
      </c>
      <c r="F3946" s="89">
        <v>1.125552300743631E-2</v>
      </c>
      <c r="G3946" s="90">
        <v>1.2440218571740004E-2</v>
      </c>
      <c r="H3946" s="90">
        <v>1.3296561050551835E-2</v>
      </c>
      <c r="I3946" s="90">
        <v>1.3941520819636429E-2</v>
      </c>
      <c r="J3946" s="90">
        <v>1.4400758516429274E-2</v>
      </c>
    </row>
    <row r="3947" spans="3:10" x14ac:dyDescent="0.25">
      <c r="C3947" s="82">
        <v>2.1115804393099548E-3</v>
      </c>
      <c r="D3947" s="89">
        <v>4.0987144333799576E-3</v>
      </c>
      <c r="E3947" s="89">
        <v>6.4055205348128768E-3</v>
      </c>
      <c r="F3947" s="89">
        <v>8.6863659748339945E-3</v>
      </c>
      <c r="G3947" s="90">
        <v>1.0755927255978787E-2</v>
      </c>
      <c r="H3947" s="90">
        <v>1.2512045286130121E-2</v>
      </c>
      <c r="I3947" s="90">
        <v>1.4023979378970744E-2</v>
      </c>
      <c r="J3947" s="90">
        <v>1.531473801106425E-2</v>
      </c>
    </row>
    <row r="3948" spans="3:10" x14ac:dyDescent="0.25">
      <c r="C3948" s="82">
        <v>4.5448420779518918E-3</v>
      </c>
      <c r="D3948" s="89">
        <v>8.6017771098470929E-3</v>
      </c>
      <c r="E3948" s="89">
        <v>1.3030629890773492E-2</v>
      </c>
      <c r="F3948" s="89">
        <v>1.7089253095961307E-2</v>
      </c>
      <c r="G3948" s="90">
        <v>2.0441816952142131E-2</v>
      </c>
      <c r="H3948" s="90">
        <v>2.293812747121176E-2</v>
      </c>
      <c r="I3948" s="90">
        <v>2.4739863861774285E-2</v>
      </c>
      <c r="J3948" s="90">
        <v>2.5907259312531471E-2</v>
      </c>
    </row>
    <row r="3949" spans="3:10" x14ac:dyDescent="0.25">
      <c r="C3949" s="82">
        <v>3.5467752749541613E-3</v>
      </c>
      <c r="D3949" s="89">
        <v>5.8748884709982014E-3</v>
      </c>
      <c r="E3949" s="89">
        <v>8.3272336525205548E-3</v>
      </c>
      <c r="F3949" s="89">
        <v>1.0657867014473859E-2</v>
      </c>
      <c r="G3949" s="90">
        <v>1.2765452862339759E-2</v>
      </c>
      <c r="H3949" s="90">
        <v>1.4567328841834244E-2</v>
      </c>
      <c r="I3949" s="90">
        <v>1.6132980201739523E-2</v>
      </c>
      <c r="J3949" s="90">
        <v>1.7460466594108635E-2</v>
      </c>
    </row>
    <row r="3950" spans="3:10" x14ac:dyDescent="0.25">
      <c r="C3950" s="82">
        <v>1.078227418795274E-2</v>
      </c>
      <c r="D3950" s="89">
        <v>1.3234769662726364E-2</v>
      </c>
      <c r="E3950" s="89">
        <v>1.5403425341658497E-2</v>
      </c>
      <c r="F3950" s="89">
        <v>1.7396262419206467E-2</v>
      </c>
      <c r="G3950" s="90">
        <v>1.935876648655914E-2</v>
      </c>
      <c r="H3950" s="90">
        <v>2.1321706461099665E-2</v>
      </c>
      <c r="I3950" s="90">
        <v>2.3464831646649517E-2</v>
      </c>
      <c r="J3950" s="90">
        <v>2.5817330853860933E-2</v>
      </c>
    </row>
    <row r="3951" spans="3:10" x14ac:dyDescent="0.25">
      <c r="C3951" s="82">
        <v>0.1077806849382925</v>
      </c>
      <c r="D3951" s="89">
        <v>8.6461751525813979E-2</v>
      </c>
      <c r="E3951" s="89">
        <v>7.2032570713916957E-2</v>
      </c>
      <c r="F3951" s="89">
        <v>6.244963425400335E-2</v>
      </c>
      <c r="G3951" s="90">
        <v>5.6130175477812808E-2</v>
      </c>
      <c r="H3951" s="90">
        <v>5.1698088949887352E-2</v>
      </c>
      <c r="I3951" s="90">
        <v>4.8627496120679008E-2</v>
      </c>
      <c r="J3951" s="90">
        <v>4.6282074404093911E-2</v>
      </c>
    </row>
    <row r="3952" spans="3:10" x14ac:dyDescent="0.25">
      <c r="C3952" s="82">
        <v>1.0906139152240266E-2</v>
      </c>
      <c r="D3952" s="89">
        <v>1.7354975084011057E-2</v>
      </c>
      <c r="E3952" s="89">
        <v>2.3057870567922564E-2</v>
      </c>
      <c r="F3952" s="89">
        <v>2.7343955538550343E-2</v>
      </c>
      <c r="G3952" s="90">
        <v>3.0220483137353659E-2</v>
      </c>
      <c r="H3952" s="90">
        <v>3.1790328151515841E-2</v>
      </c>
      <c r="I3952" s="90">
        <v>3.2436716515396737E-2</v>
      </c>
      <c r="J3952" s="90">
        <v>3.2293544917618239E-2</v>
      </c>
    </row>
    <row r="3953" spans="3:10" x14ac:dyDescent="0.25">
      <c r="C3953" s="82">
        <v>3.0969232322948504E-2</v>
      </c>
      <c r="D3953" s="89">
        <v>3.4074524607999798E-2</v>
      </c>
      <c r="E3953" s="89">
        <v>3.5607110322195296E-2</v>
      </c>
      <c r="F3953" s="89">
        <v>3.6306705762826692E-2</v>
      </c>
      <c r="G3953" s="90">
        <v>3.6695991260384732E-2</v>
      </c>
      <c r="H3953" s="90">
        <v>3.6867827809162826E-2</v>
      </c>
      <c r="I3953" s="90">
        <v>3.7078315389996432E-2</v>
      </c>
      <c r="J3953" s="90">
        <v>3.7263555021724411E-2</v>
      </c>
    </row>
    <row r="3954" spans="3:10" x14ac:dyDescent="0.25">
      <c r="C3954" s="82">
        <v>1.1558732595734081E-2</v>
      </c>
      <c r="D3954" s="89">
        <v>1.5505924372138633E-2</v>
      </c>
      <c r="E3954" s="89">
        <v>1.8798900798498511E-2</v>
      </c>
      <c r="F3954" s="89">
        <v>2.1376448523955333E-2</v>
      </c>
      <c r="G3954" s="90">
        <v>2.334085489632922E-2</v>
      </c>
      <c r="H3954" s="90">
        <v>2.4690275668378919E-2</v>
      </c>
      <c r="I3954" s="90">
        <v>2.5602823918770737E-2</v>
      </c>
      <c r="J3954" s="90">
        <v>2.6081810901147494E-2</v>
      </c>
    </row>
    <row r="3955" spans="3:10" x14ac:dyDescent="0.25">
      <c r="C3955" s="82">
        <v>3.6422325939503758E-2</v>
      </c>
      <c r="D3955" s="89">
        <v>3.7417566655062601E-2</v>
      </c>
      <c r="E3955" s="89">
        <v>3.7267684514011835E-2</v>
      </c>
      <c r="F3955" s="89">
        <v>3.6718796881115325E-2</v>
      </c>
      <c r="G3955" s="90">
        <v>3.6182790789216372E-2</v>
      </c>
      <c r="H3955" s="90">
        <v>3.5645562217811379E-2</v>
      </c>
      <c r="I3955" s="90">
        <v>3.5283652818642298E-2</v>
      </c>
      <c r="J3955" s="90">
        <v>3.4990483763187794E-2</v>
      </c>
    </row>
    <row r="3956" spans="3:10" x14ac:dyDescent="0.25">
      <c r="C3956" s="82">
        <v>3.0094514516395401E-2</v>
      </c>
      <c r="D3956" s="89">
        <v>3.5589095702671485E-2</v>
      </c>
      <c r="E3956" s="89">
        <v>3.8947628976102773E-2</v>
      </c>
      <c r="F3956" s="89">
        <v>4.1006943328255122E-2</v>
      </c>
      <c r="G3956" s="90">
        <v>4.2548983600117468E-2</v>
      </c>
      <c r="H3956" s="90">
        <v>4.3871772758710965E-2</v>
      </c>
      <c r="I3956" s="90">
        <v>4.5422339983921409E-2</v>
      </c>
      <c r="J3956" s="90">
        <v>4.7226867736450177E-2</v>
      </c>
    </row>
    <row r="3957" spans="3:10" x14ac:dyDescent="0.25">
      <c r="C3957" s="82">
        <v>1.973882630667004E-3</v>
      </c>
      <c r="D3957" s="89">
        <v>3.3671807902465392E-3</v>
      </c>
      <c r="E3957" s="89">
        <v>4.9214185185421254E-3</v>
      </c>
      <c r="F3957" s="89">
        <v>6.4890710450632135E-3</v>
      </c>
      <c r="G3957" s="90">
        <v>7.9983602282174427E-3</v>
      </c>
      <c r="H3957" s="90">
        <v>9.3929007371903635E-3</v>
      </c>
      <c r="I3957" s="90">
        <v>1.0723011600850785E-2</v>
      </c>
      <c r="J3957" s="90">
        <v>1.2003864465906318E-2</v>
      </c>
    </row>
    <row r="3958" spans="3:10" x14ac:dyDescent="0.25">
      <c r="C3958" s="82">
        <v>2.0057519291685057E-2</v>
      </c>
      <c r="D3958" s="89">
        <v>2.5618962003779045E-2</v>
      </c>
      <c r="E3958" s="89">
        <v>2.9819455905083021E-2</v>
      </c>
      <c r="F3958" s="89">
        <v>3.2865056293676795E-2</v>
      </c>
      <c r="G3958" s="90">
        <v>3.5123126354382382E-2</v>
      </c>
      <c r="H3958" s="90">
        <v>3.6700907303111152E-2</v>
      </c>
      <c r="I3958" s="90">
        <v>3.789374788245839E-2</v>
      </c>
      <c r="J3958" s="90">
        <v>3.8674394381356399E-2</v>
      </c>
    </row>
    <row r="3959" spans="3:10" x14ac:dyDescent="0.25">
      <c r="C3959" s="82">
        <v>1.1372744459454857E-2</v>
      </c>
      <c r="D3959" s="89">
        <v>1.3377447549119254E-2</v>
      </c>
      <c r="E3959" s="89">
        <v>1.4566243451604956E-2</v>
      </c>
      <c r="F3959" s="89">
        <v>1.5205779301682211E-2</v>
      </c>
      <c r="G3959" s="90">
        <v>1.5552779150278128E-2</v>
      </c>
      <c r="H3959" s="90">
        <v>1.5701574642158381E-2</v>
      </c>
      <c r="I3959" s="90">
        <v>1.581323134012718E-2</v>
      </c>
      <c r="J3959" s="90">
        <v>1.5907245735287873E-2</v>
      </c>
    </row>
    <row r="3960" spans="3:10" x14ac:dyDescent="0.25">
      <c r="C3960" s="82">
        <v>3.2775087011332679E-3</v>
      </c>
      <c r="D3960" s="89">
        <v>5.1870752557316591E-3</v>
      </c>
      <c r="E3960" s="89">
        <v>7.108731573132375E-3</v>
      </c>
      <c r="F3960" s="89">
        <v>8.854740901368988E-3</v>
      </c>
      <c r="G3960" s="90">
        <v>1.0352995766225033E-2</v>
      </c>
      <c r="H3960" s="90">
        <v>1.1542735419765148E-2</v>
      </c>
      <c r="I3960" s="90">
        <v>1.2486487604937818E-2</v>
      </c>
      <c r="J3960" s="90">
        <v>1.3193237025649366E-2</v>
      </c>
    </row>
    <row r="3961" spans="3:10" x14ac:dyDescent="0.25">
      <c r="C3961" s="82">
        <v>2.2255411385440415E-2</v>
      </c>
      <c r="D3961" s="89">
        <v>2.1575951924824657E-2</v>
      </c>
      <c r="E3961" s="89">
        <v>2.1394548367606531E-2</v>
      </c>
      <c r="F3961" s="89">
        <v>2.1668287291479012E-2</v>
      </c>
      <c r="G3961" s="90">
        <v>2.2364968280509212E-2</v>
      </c>
      <c r="H3961" s="90">
        <v>2.3346677682299186E-2</v>
      </c>
      <c r="I3961" s="90">
        <v>2.4686147285087914E-2</v>
      </c>
      <c r="J3961" s="90">
        <v>2.6321751487563903E-2</v>
      </c>
    </row>
    <row r="3962" spans="3:10" x14ac:dyDescent="0.25">
      <c r="C3962" s="82">
        <v>1.4564097944394854E-2</v>
      </c>
      <c r="D3962" s="89">
        <v>1.9339186533184581E-2</v>
      </c>
      <c r="E3962" s="89">
        <v>2.346947693622729E-2</v>
      </c>
      <c r="F3962" s="89">
        <v>2.7053253387463803E-2</v>
      </c>
      <c r="G3962" s="90">
        <v>3.0353980579668125E-2</v>
      </c>
      <c r="H3962" s="90">
        <v>3.3457019303357247E-2</v>
      </c>
      <c r="I3962" s="90">
        <v>3.6642053356173959E-2</v>
      </c>
      <c r="J3962" s="90">
        <v>3.9907826674157897E-2</v>
      </c>
    </row>
    <row r="3963" spans="3:10" x14ac:dyDescent="0.25">
      <c r="C3963" s="82">
        <v>1.5520818494497482E-2</v>
      </c>
      <c r="D3963" s="89">
        <v>1.7781894066591968E-2</v>
      </c>
      <c r="E3963" s="89">
        <v>1.9002548666867073E-2</v>
      </c>
      <c r="F3963" s="89">
        <v>1.957788688746474E-2</v>
      </c>
      <c r="G3963" s="90">
        <v>1.9837789335066518E-2</v>
      </c>
      <c r="H3963" s="90">
        <v>1.988310092441228E-2</v>
      </c>
      <c r="I3963" s="90">
        <v>1.9895100835365515E-2</v>
      </c>
      <c r="J3963" s="90">
        <v>1.9877224336762606E-2</v>
      </c>
    </row>
    <row r="3964" spans="3:10" x14ac:dyDescent="0.25">
      <c r="C3964" s="82">
        <v>1.8998995523841499E-2</v>
      </c>
      <c r="D3964" s="89">
        <v>2.4321126014523384E-2</v>
      </c>
      <c r="E3964" s="89">
        <v>2.7897160032428973E-2</v>
      </c>
      <c r="F3964" s="89">
        <v>3.0014655738839099E-2</v>
      </c>
      <c r="G3964" s="90">
        <v>3.1174030288353274E-2</v>
      </c>
      <c r="H3964" s="90">
        <v>3.1617556374853716E-2</v>
      </c>
      <c r="I3964" s="90">
        <v>3.1710344390331262E-2</v>
      </c>
      <c r="J3964" s="90">
        <v>3.1503118923090837E-2</v>
      </c>
    </row>
    <row r="3965" spans="3:10" x14ac:dyDescent="0.25">
      <c r="C3965" s="82">
        <v>1.7584111681177832E-2</v>
      </c>
      <c r="D3965" s="89">
        <v>2.1745193364449449E-2</v>
      </c>
      <c r="E3965" s="89">
        <v>2.491559408933177E-2</v>
      </c>
      <c r="F3965" s="89">
        <v>2.7308947139143735E-2</v>
      </c>
      <c r="G3965" s="90">
        <v>2.9210942064912676E-2</v>
      </c>
      <c r="H3965" s="90">
        <v>3.0686964583166464E-2</v>
      </c>
      <c r="I3965" s="90">
        <v>3.1973793866362038E-2</v>
      </c>
      <c r="J3965" s="90">
        <v>3.3052013657804087E-2</v>
      </c>
    </row>
    <row r="3966" spans="3:10" x14ac:dyDescent="0.25">
      <c r="C3966" s="82">
        <v>3.7932129361982524E-3</v>
      </c>
      <c r="D3966" s="89">
        <v>6.684469723913641E-3</v>
      </c>
      <c r="E3966" s="89">
        <v>9.8177979936314719E-3</v>
      </c>
      <c r="F3966" s="89">
        <v>1.2784938692578228E-2</v>
      </c>
      <c r="G3966" s="90">
        <v>1.5381496356271354E-2</v>
      </c>
      <c r="H3966" s="90">
        <v>1.7465944068638762E-2</v>
      </c>
      <c r="I3966" s="90">
        <v>1.910807235880272E-2</v>
      </c>
      <c r="J3966" s="90">
        <v>2.0308832920484847E-2</v>
      </c>
    </row>
    <row r="3967" spans="3:10" x14ac:dyDescent="0.25">
      <c r="C3967" s="82">
        <v>5.0195411521559759E-3</v>
      </c>
      <c r="D3967" s="89">
        <v>6.6690221478161232E-3</v>
      </c>
      <c r="E3967" s="89">
        <v>8.0529160898669162E-3</v>
      </c>
      <c r="F3967" s="89">
        <v>9.154448959209872E-3</v>
      </c>
      <c r="G3967" s="90">
        <v>1.0019803618346531E-2</v>
      </c>
      <c r="H3967" s="90">
        <v>1.0652067631189567E-2</v>
      </c>
      <c r="I3967" s="90">
        <v>1.1137655419432048E-2</v>
      </c>
      <c r="J3967" s="90">
        <v>1.1493915530391967E-2</v>
      </c>
    </row>
    <row r="3968" spans="3:10" x14ac:dyDescent="0.25">
      <c r="C3968" s="82">
        <v>7.1250960167293445E-3</v>
      </c>
      <c r="D3968" s="89">
        <v>9.8224735653321994E-3</v>
      </c>
      <c r="E3968" s="89">
        <v>1.2212931447914842E-2</v>
      </c>
      <c r="F3968" s="89">
        <v>1.4214324181867986E-2</v>
      </c>
      <c r="G3968" s="90">
        <v>1.58648173053881E-2</v>
      </c>
      <c r="H3968" s="90">
        <v>1.7152032424623702E-2</v>
      </c>
      <c r="I3968" s="90">
        <v>1.820384568447532E-2</v>
      </c>
      <c r="J3968" s="90">
        <v>1.9038520016823726E-2</v>
      </c>
    </row>
    <row r="3969" spans="3:10" x14ac:dyDescent="0.25">
      <c r="C3969" s="82">
        <v>4.1174282567656623E-2</v>
      </c>
      <c r="D3969" s="89">
        <v>4.0428027183523833E-2</v>
      </c>
      <c r="E3969" s="89">
        <v>3.9021498137076206E-2</v>
      </c>
      <c r="F3969" s="89">
        <v>3.7641522399789809E-2</v>
      </c>
      <c r="G3969" s="90">
        <v>3.6598161062395516E-2</v>
      </c>
      <c r="H3969" s="90">
        <v>3.5796920862242863E-2</v>
      </c>
      <c r="I3969" s="90">
        <v>3.5367431978206569E-2</v>
      </c>
      <c r="J3969" s="90">
        <v>3.5173675904721723E-2</v>
      </c>
    </row>
    <row r="3970" spans="3:10" x14ac:dyDescent="0.25">
      <c r="C3970" s="82">
        <v>0.14461029190857591</v>
      </c>
      <c r="D3970" s="89">
        <v>0.1369272262521119</v>
      </c>
      <c r="E3970" s="89">
        <v>0.12901894051935534</v>
      </c>
      <c r="F3970" s="89">
        <v>0.12266356285569298</v>
      </c>
      <c r="G3970" s="90">
        <v>0.11827548185485028</v>
      </c>
      <c r="H3970" s="90">
        <v>0.11500286802569361</v>
      </c>
      <c r="I3970" s="90">
        <v>0.11277489742477145</v>
      </c>
      <c r="J3970" s="90">
        <v>0.11069955911433299</v>
      </c>
    </row>
    <row r="3971" spans="3:10" x14ac:dyDescent="0.25">
      <c r="C3971" s="82">
        <v>1.4729907887940522E-2</v>
      </c>
      <c r="D3971" s="89">
        <v>1.7796934853277626E-2</v>
      </c>
      <c r="E3971" s="89">
        <v>2.0155675370634611E-2</v>
      </c>
      <c r="F3971" s="89">
        <v>2.1991453434936817E-2</v>
      </c>
      <c r="G3971" s="90">
        <v>2.3511812928061451E-2</v>
      </c>
      <c r="H3971" s="90">
        <v>2.4744404408531789E-2</v>
      </c>
      <c r="I3971" s="90">
        <v>2.5864903330964535E-2</v>
      </c>
      <c r="J3971" s="90">
        <v>2.6854484623627883E-2</v>
      </c>
    </row>
    <row r="3972" spans="3:10" x14ac:dyDescent="0.25">
      <c r="C3972" s="82">
        <v>3.239200943403004E-2</v>
      </c>
      <c r="D3972" s="89">
        <v>4.1562264236240661E-2</v>
      </c>
      <c r="E3972" s="89">
        <v>4.8020976264986949E-2</v>
      </c>
      <c r="F3972" s="89">
        <v>5.2373132212993716E-2</v>
      </c>
      <c r="G3972" s="90">
        <v>5.5486263249995837E-2</v>
      </c>
      <c r="H3972" s="90">
        <v>5.7688968630931557E-2</v>
      </c>
      <c r="I3972" s="90">
        <v>5.9478350611695999E-2</v>
      </c>
      <c r="J3972" s="90">
        <v>6.0748834324641912E-2</v>
      </c>
    </row>
    <row r="3973" spans="3:10" x14ac:dyDescent="0.25">
      <c r="C3973" s="82">
        <v>1.0296232811054839E-2</v>
      </c>
      <c r="D3973" s="89">
        <v>1.3193015897732958E-2</v>
      </c>
      <c r="E3973" s="89">
        <v>1.5500486528258571E-2</v>
      </c>
      <c r="F3973" s="89">
        <v>1.7264318802065901E-2</v>
      </c>
      <c r="G3973" s="90">
        <v>1.862418228463987E-2</v>
      </c>
      <c r="H3973" s="90">
        <v>1.9614519583078908E-2</v>
      </c>
      <c r="I3973" s="90">
        <v>2.0400789167405533E-2</v>
      </c>
      <c r="J3973" s="90">
        <v>2.0998631410540224E-2</v>
      </c>
    </row>
    <row r="3974" spans="3:10" x14ac:dyDescent="0.25">
      <c r="C3974" s="82">
        <v>5.0479707188134867E-3</v>
      </c>
      <c r="D3974" s="89">
        <v>1.0396493296253332E-2</v>
      </c>
      <c r="E3974" s="89">
        <v>1.6943587031304073E-2</v>
      </c>
      <c r="F3974" s="89">
        <v>2.36204511347393E-2</v>
      </c>
      <c r="G3974" s="90">
        <v>2.9690027135294866E-2</v>
      </c>
      <c r="H3974" s="90">
        <v>3.4639565334237475E-2</v>
      </c>
      <c r="I3974" s="90">
        <v>3.8465600710712908E-2</v>
      </c>
      <c r="J3974" s="90">
        <v>4.1081027166725397E-2</v>
      </c>
    </row>
    <row r="3975" spans="3:10" x14ac:dyDescent="0.25">
      <c r="C3975" s="82">
        <v>1.1752710939954952E-2</v>
      </c>
      <c r="D3975" s="89">
        <v>1.5658389993731432E-2</v>
      </c>
      <c r="E3975" s="89">
        <v>1.8663376530604722E-2</v>
      </c>
      <c r="F3975" s="89">
        <v>2.0836972836643382E-2</v>
      </c>
      <c r="G3975" s="90">
        <v>2.2432668760478367E-2</v>
      </c>
      <c r="H3975" s="90">
        <v>2.3566285004870017E-2</v>
      </c>
      <c r="I3975" s="90">
        <v>2.4478271251279094E-2</v>
      </c>
      <c r="J3975" s="90">
        <v>2.5201340374868313E-2</v>
      </c>
    </row>
    <row r="3976" spans="3:10" x14ac:dyDescent="0.25">
      <c r="C3976" s="82">
        <v>2.3711012018492735E-2</v>
      </c>
      <c r="D3976" s="89">
        <v>2.5737843291348369E-2</v>
      </c>
      <c r="E3976" s="89">
        <v>2.6970577537922133E-2</v>
      </c>
      <c r="F3976" s="89">
        <v>2.7746687021313207E-2</v>
      </c>
      <c r="G3976" s="90">
        <v>2.829648428831405E-2</v>
      </c>
      <c r="H3976" s="90">
        <v>2.8596082819478192E-2</v>
      </c>
      <c r="I3976" s="90">
        <v>2.8804363799390439E-2</v>
      </c>
      <c r="J3976" s="90">
        <v>2.8869568348058962E-2</v>
      </c>
    </row>
    <row r="3977" spans="3:10" x14ac:dyDescent="0.25">
      <c r="C3977" s="82">
        <v>1.4685502552716679E-2</v>
      </c>
      <c r="D3977" s="89">
        <v>2.0064376070719436E-2</v>
      </c>
      <c r="E3977" s="89">
        <v>2.4716955678213387E-2</v>
      </c>
      <c r="F3977" s="89">
        <v>2.8499774150981722E-2</v>
      </c>
      <c r="G3977" s="90">
        <v>3.150582608603459E-2</v>
      </c>
      <c r="H3977" s="90">
        <v>3.3709488011055666E-2</v>
      </c>
      <c r="I3977" s="90">
        <v>3.5342475559020758E-2</v>
      </c>
      <c r="J3977" s="90">
        <v>3.6403530741409992E-2</v>
      </c>
    </row>
    <row r="3978" spans="3:10" x14ac:dyDescent="0.25">
      <c r="C3978" s="82">
        <v>9.3720008594821262E-3</v>
      </c>
      <c r="D3978" s="89">
        <v>1.3435307467998661E-2</v>
      </c>
      <c r="E3978" s="89">
        <v>1.6776570056625938E-2</v>
      </c>
      <c r="F3978" s="89">
        <v>1.9174114576903281E-2</v>
      </c>
      <c r="G3978" s="90">
        <v>2.0703388206395949E-2</v>
      </c>
      <c r="H3978" s="90">
        <v>2.1416535481541592E-2</v>
      </c>
      <c r="I3978" s="90">
        <v>2.1543074357149462E-2</v>
      </c>
      <c r="J3978" s="90">
        <v>2.115913733122296E-2</v>
      </c>
    </row>
    <row r="3979" spans="3:10" x14ac:dyDescent="0.25">
      <c r="C3979" s="82">
        <v>9.0186337534838828E-3</v>
      </c>
      <c r="D3979" s="89">
        <v>1.2800990666898285E-2</v>
      </c>
      <c r="E3979" s="89">
        <v>1.6223977924120826E-2</v>
      </c>
      <c r="F3979" s="89">
        <v>1.9163542777079379E-2</v>
      </c>
      <c r="G3979" s="90">
        <v>2.168672948375075E-2</v>
      </c>
      <c r="H3979" s="90">
        <v>2.379180497932994E-2</v>
      </c>
      <c r="I3979" s="90">
        <v>2.5654370456892461E-2</v>
      </c>
      <c r="J3979" s="90">
        <v>2.7280407389475708E-2</v>
      </c>
    </row>
    <row r="3980" spans="3:10" x14ac:dyDescent="0.25">
      <c r="C3980" s="82">
        <v>1.1363802252639077E-2</v>
      </c>
      <c r="D3980" s="89">
        <v>1.5950635954422511E-2</v>
      </c>
      <c r="E3980" s="89">
        <v>1.9670935537987277E-2</v>
      </c>
      <c r="F3980" s="89">
        <v>2.2353566526968394E-2</v>
      </c>
      <c r="G3980" s="90">
        <v>2.4147586838713247E-2</v>
      </c>
      <c r="H3980" s="90">
        <v>2.5155077709041591E-2</v>
      </c>
      <c r="I3980" s="90">
        <v>2.5667570487237921E-2</v>
      </c>
      <c r="J3980" s="90">
        <v>2.5776666634551047E-2</v>
      </c>
    </row>
    <row r="3981" spans="3:10" x14ac:dyDescent="0.25">
      <c r="C3981" s="82">
        <v>1.1302938382873596E-2</v>
      </c>
      <c r="D3981" s="89">
        <v>1.5224810365761248E-2</v>
      </c>
      <c r="E3981" s="89">
        <v>1.8054462844659808E-2</v>
      </c>
      <c r="F3981" s="89">
        <v>1.9834879086270261E-2</v>
      </c>
      <c r="G3981" s="90">
        <v>2.0864818690878573E-2</v>
      </c>
      <c r="H3981" s="90">
        <v>2.1328868396651272E-2</v>
      </c>
      <c r="I3981" s="90">
        <v>2.1510870862527263E-2</v>
      </c>
      <c r="J3981" s="90">
        <v>2.1482667720749637E-2</v>
      </c>
    </row>
    <row r="3982" spans="3:10" x14ac:dyDescent="0.25">
      <c r="C3982" s="82">
        <v>2.8554898676496953E-3</v>
      </c>
      <c r="D3982" s="89">
        <v>5.4576636434058605E-3</v>
      </c>
      <c r="E3982" s="89">
        <v>8.3666621245443128E-3</v>
      </c>
      <c r="F3982" s="89">
        <v>1.1165121918597696E-2</v>
      </c>
      <c r="G3982" s="90">
        <v>1.3680413949049383E-2</v>
      </c>
      <c r="H3982" s="90">
        <v>1.5827841002478044E-2</v>
      </c>
      <c r="I3982" s="90">
        <v>1.7705734956039734E-2</v>
      </c>
      <c r="J3982" s="90">
        <v>1.9329581394619672E-2</v>
      </c>
    </row>
    <row r="3983" spans="3:10" x14ac:dyDescent="0.25">
      <c r="C3983" s="82">
        <v>2.0576262445331991E-2</v>
      </c>
      <c r="D3983" s="89">
        <v>2.5658527782591818E-2</v>
      </c>
      <c r="E3983" s="89">
        <v>2.864740631057568E-2</v>
      </c>
      <c r="F3983" s="89">
        <v>3.0059692665214847E-2</v>
      </c>
      <c r="G3983" s="90">
        <v>3.0561629991890153E-2</v>
      </c>
      <c r="H3983" s="90">
        <v>3.0486820969248513E-2</v>
      </c>
      <c r="I3983" s="90">
        <v>3.0240014857218913E-2</v>
      </c>
      <c r="J3983" s="90">
        <v>2.9899298511478763E-2</v>
      </c>
    </row>
    <row r="3984" spans="3:10" x14ac:dyDescent="0.25">
      <c r="C3984" s="82">
        <v>8.2178895297915014E-3</v>
      </c>
      <c r="D3984" s="89">
        <v>1.2388154630008889E-2</v>
      </c>
      <c r="E3984" s="89">
        <v>1.6070920620300501E-2</v>
      </c>
      <c r="F3984" s="89">
        <v>1.8971792398915527E-2</v>
      </c>
      <c r="G3984" s="90">
        <v>2.1119297164065569E-2</v>
      </c>
      <c r="H3984" s="90">
        <v>2.2534698250351367E-2</v>
      </c>
      <c r="I3984" s="90">
        <v>2.342572846580904E-2</v>
      </c>
      <c r="J3984" s="90">
        <v>2.3840367210095231E-2</v>
      </c>
    </row>
    <row r="3985" spans="3:10" x14ac:dyDescent="0.25">
      <c r="C3985" s="82">
        <v>9.8854492548466951E-3</v>
      </c>
      <c r="D3985" s="89">
        <v>1.3139252977917707E-2</v>
      </c>
      <c r="E3985" s="89">
        <v>1.605686340617881E-2</v>
      </c>
      <c r="F3985" s="89">
        <v>1.8585405628050167E-2</v>
      </c>
      <c r="G3985" s="90">
        <v>2.0769420220986413E-2</v>
      </c>
      <c r="H3985" s="90">
        <v>2.2561168558051577E-2</v>
      </c>
      <c r="I3985" s="90">
        <v>2.4090632725016953E-2</v>
      </c>
      <c r="J3985" s="90">
        <v>2.5346068253157883E-2</v>
      </c>
    </row>
    <row r="3986" spans="3:10" x14ac:dyDescent="0.25">
      <c r="C3986" s="82">
        <v>7.0366890332198744E-3</v>
      </c>
      <c r="D3986" s="89">
        <v>1.1514007066499791E-2</v>
      </c>
      <c r="E3986" s="89">
        <v>1.5752981114835422E-2</v>
      </c>
      <c r="F3986" s="89">
        <v>1.9214670437314018E-2</v>
      </c>
      <c r="G3986" s="90">
        <v>2.1828136555127328E-2</v>
      </c>
      <c r="H3986" s="90">
        <v>2.3640746780254095E-2</v>
      </c>
      <c r="I3986" s="90">
        <v>2.4944488222756755E-2</v>
      </c>
      <c r="J3986" s="90">
        <v>2.5857557437217706E-2</v>
      </c>
    </row>
    <row r="3987" spans="3:10" x14ac:dyDescent="0.25">
      <c r="C3987" s="82">
        <v>1.7833317856596066E-2</v>
      </c>
      <c r="D3987" s="89">
        <v>2.072865298664452E-2</v>
      </c>
      <c r="E3987" s="89">
        <v>2.2438718241052806E-2</v>
      </c>
      <c r="F3987" s="89">
        <v>2.3327499844997261E-2</v>
      </c>
      <c r="G3987" s="90">
        <v>2.3718210244459876E-2</v>
      </c>
      <c r="H3987" s="90">
        <v>2.3692098229680422E-2</v>
      </c>
      <c r="I3987" s="90">
        <v>2.344787074910927E-2</v>
      </c>
      <c r="J3987" s="90">
        <v>2.2987190085186737E-2</v>
      </c>
    </row>
    <row r="3988" spans="3:10" x14ac:dyDescent="0.25">
      <c r="C3988" s="82">
        <v>1.096020669260322E-2</v>
      </c>
      <c r="D3988" s="89">
        <v>1.5324234096228738E-2</v>
      </c>
      <c r="E3988" s="89">
        <v>1.8935592804227321E-2</v>
      </c>
      <c r="F3988" s="89">
        <v>2.1681885725877818E-2</v>
      </c>
      <c r="G3988" s="90">
        <v>2.3728271454704179E-2</v>
      </c>
      <c r="H3988" s="90">
        <v>2.5171724265303702E-2</v>
      </c>
      <c r="I3988" s="90">
        <v>2.6287020148114307E-2</v>
      </c>
      <c r="J3988" s="90">
        <v>2.7148934994353988E-2</v>
      </c>
    </row>
    <row r="3989" spans="3:10" x14ac:dyDescent="0.25">
      <c r="C3989" s="82">
        <v>7.6139027335011831E-3</v>
      </c>
      <c r="D3989" s="89">
        <v>1.2208724820016175E-2</v>
      </c>
      <c r="E3989" s="89">
        <v>1.6551443048243627E-2</v>
      </c>
      <c r="F3989" s="89">
        <v>2.0183670520913726E-2</v>
      </c>
      <c r="G3989" s="90">
        <v>2.3059087234290798E-2</v>
      </c>
      <c r="H3989" s="90">
        <v>2.5185427423986211E-2</v>
      </c>
      <c r="I3989" s="90">
        <v>2.6799637876006886E-2</v>
      </c>
      <c r="J3989" s="90">
        <v>2.7956514726691452E-2</v>
      </c>
    </row>
    <row r="3990" spans="3:10" x14ac:dyDescent="0.25">
      <c r="C3990" s="82">
        <v>1.3334301994018274E-2</v>
      </c>
      <c r="D3990" s="89">
        <v>1.7458247877815147E-2</v>
      </c>
      <c r="E3990" s="89">
        <v>2.0492576429465174E-2</v>
      </c>
      <c r="F3990" s="89">
        <v>2.2580213471332069E-2</v>
      </c>
      <c r="G3990" s="90">
        <v>2.4035740928020244E-2</v>
      </c>
      <c r="H3990" s="90">
        <v>2.4998817070163458E-2</v>
      </c>
      <c r="I3990" s="90">
        <v>2.5724811772358348E-2</v>
      </c>
      <c r="J3990" s="90">
        <v>2.6237918260478391E-2</v>
      </c>
    </row>
    <row r="3991" spans="3:10" x14ac:dyDescent="0.25">
      <c r="C3991" s="82">
        <v>2.541790905053478E-2</v>
      </c>
      <c r="D3991" s="89">
        <v>2.3814329303516169E-2</v>
      </c>
      <c r="E3991" s="89">
        <v>2.2051555554497216E-2</v>
      </c>
      <c r="F3991" s="89">
        <v>2.0427651587053838E-2</v>
      </c>
      <c r="G3991" s="90">
        <v>1.9026585660341714E-2</v>
      </c>
      <c r="H3991" s="90">
        <v>1.7741012187429656E-2</v>
      </c>
      <c r="I3991" s="90">
        <v>1.6608710557332106E-2</v>
      </c>
      <c r="J3991" s="90">
        <v>1.5560780390852687E-2</v>
      </c>
    </row>
    <row r="3992" spans="3:10" x14ac:dyDescent="0.25">
      <c r="C3992" s="82">
        <v>1.10297321042E-2</v>
      </c>
      <c r="D3992" s="89">
        <v>1.4760342920755884E-2</v>
      </c>
      <c r="E3992" s="89">
        <v>1.7833264102166121E-2</v>
      </c>
      <c r="F3992" s="89">
        <v>2.0318196707355841E-2</v>
      </c>
      <c r="G3992" s="90">
        <v>2.2429639065385924E-2</v>
      </c>
      <c r="H3992" s="90">
        <v>2.4242382084195262E-2</v>
      </c>
      <c r="I3992" s="90">
        <v>2.5965136047503359E-2</v>
      </c>
      <c r="J3992" s="90">
        <v>2.760286126488852E-2</v>
      </c>
    </row>
    <row r="3993" spans="3:10" x14ac:dyDescent="0.25">
      <c r="C3993" s="82">
        <v>2.2904792859529004E-2</v>
      </c>
      <c r="D3993" s="89">
        <v>2.6485965124985397E-2</v>
      </c>
      <c r="E3993" s="89">
        <v>2.8858434565846476E-2</v>
      </c>
      <c r="F3993" s="89">
        <v>3.0481840353350761E-2</v>
      </c>
      <c r="G3993" s="90">
        <v>3.1761032872995192E-2</v>
      </c>
      <c r="H3993" s="90">
        <v>3.2795732763716279E-2</v>
      </c>
      <c r="I3993" s="90">
        <v>3.3850079486600432E-2</v>
      </c>
      <c r="J3993" s="90">
        <v>3.4909178695209889E-2</v>
      </c>
    </row>
    <row r="3994" spans="3:10" x14ac:dyDescent="0.25">
      <c r="C3994" s="82">
        <v>2.0671744223480233E-2</v>
      </c>
      <c r="D3994" s="89">
        <v>2.1411165172191257E-2</v>
      </c>
      <c r="E3994" s="89">
        <v>2.2059684386059125E-2</v>
      </c>
      <c r="F3994" s="89">
        <v>2.2676405002223919E-2</v>
      </c>
      <c r="G3994" s="90">
        <v>2.3271108573955795E-2</v>
      </c>
      <c r="H3994" s="90">
        <v>2.3701076086565829E-2</v>
      </c>
      <c r="I3994" s="90">
        <v>2.4020701444794949E-2</v>
      </c>
      <c r="J3994" s="90">
        <v>2.4143508578117742E-2</v>
      </c>
    </row>
    <row r="3995" spans="3:10" x14ac:dyDescent="0.25">
      <c r="C3995" s="82">
        <v>1.7691925543023013E-2</v>
      </c>
      <c r="D3995" s="89">
        <v>2.0077998000370106E-2</v>
      </c>
      <c r="E3995" s="89">
        <v>2.2021973340541977E-2</v>
      </c>
      <c r="F3995" s="89">
        <v>2.3703733817219307E-2</v>
      </c>
      <c r="G3995" s="90">
        <v>2.5257543540466658E-2</v>
      </c>
      <c r="H3995" s="90">
        <v>2.6619580006931029E-2</v>
      </c>
      <c r="I3995" s="90">
        <v>2.7898882183469895E-2</v>
      </c>
      <c r="J3995" s="90">
        <v>2.9008569536230489E-2</v>
      </c>
    </row>
    <row r="3996" spans="3:10" x14ac:dyDescent="0.25">
      <c r="C3996" s="82">
        <v>6.4061915613936767E-3</v>
      </c>
      <c r="D3996" s="89">
        <v>1.0759818465605465E-2</v>
      </c>
      <c r="E3996" s="89">
        <v>1.4924951703762863E-2</v>
      </c>
      <c r="F3996" s="89">
        <v>1.8403097670478104E-2</v>
      </c>
      <c r="G3996" s="90">
        <v>2.1162970067816696E-2</v>
      </c>
      <c r="H3996" s="90">
        <v>2.3255725914715981E-2</v>
      </c>
      <c r="I3996" s="90">
        <v>2.4934935013260724E-2</v>
      </c>
      <c r="J3996" s="90">
        <v>2.6266553053478563E-2</v>
      </c>
    </row>
    <row r="3997" spans="3:10" x14ac:dyDescent="0.25">
      <c r="C3997" s="82">
        <v>1.1393162112256133E-2</v>
      </c>
      <c r="D3997" s="89">
        <v>1.6321339400922171E-2</v>
      </c>
      <c r="E3997" s="89">
        <v>2.0601510854657463E-2</v>
      </c>
      <c r="F3997" s="89">
        <v>2.3951059828260721E-2</v>
      </c>
      <c r="G3997" s="90">
        <v>2.6410013190433363E-2</v>
      </c>
      <c r="H3997" s="90">
        <v>2.7994817501585653E-2</v>
      </c>
      <c r="I3997" s="90">
        <v>2.8968247473013686E-2</v>
      </c>
      <c r="J3997" s="90">
        <v>2.9404648020190022E-2</v>
      </c>
    </row>
    <row r="3998" spans="3:10" x14ac:dyDescent="0.25">
      <c r="C3998" s="82">
        <v>4.0223203026562735E-3</v>
      </c>
      <c r="D3998" s="89">
        <v>6.5184311729229718E-3</v>
      </c>
      <c r="E3998" s="89">
        <v>9.1040878205082328E-3</v>
      </c>
      <c r="F3998" s="89">
        <v>1.1489678366653626E-2</v>
      </c>
      <c r="G3998" s="90">
        <v>1.3526270190079372E-2</v>
      </c>
      <c r="H3998" s="90">
        <v>1.5089345298420905E-2</v>
      </c>
      <c r="I3998" s="90">
        <v>1.6230325686019967E-2</v>
      </c>
      <c r="J3998" s="90">
        <v>1.6943772717888814E-2</v>
      </c>
    </row>
    <row r="3999" spans="3:10" x14ac:dyDescent="0.25">
      <c r="C3999" s="82">
        <v>9.9367431258503822E-2</v>
      </c>
      <c r="D3999" s="89">
        <v>9.0692225758311609E-2</v>
      </c>
      <c r="E3999" s="89">
        <v>8.1119700533640718E-2</v>
      </c>
      <c r="F3999" s="89">
        <v>7.2601843361997487E-2</v>
      </c>
      <c r="G3999" s="90">
        <v>6.5610690958999865E-2</v>
      </c>
      <c r="H3999" s="90">
        <v>5.9658383127448665E-2</v>
      </c>
      <c r="I3999" s="90">
        <v>5.4670888512035033E-2</v>
      </c>
      <c r="J3999" s="90">
        <v>5.020626423569758E-2</v>
      </c>
    </row>
    <row r="4000" spans="3:10" x14ac:dyDescent="0.25">
      <c r="C4000" s="82">
        <v>1.1923472350761355E-3</v>
      </c>
      <c r="D4000" s="89">
        <v>2.5985339788344793E-3</v>
      </c>
      <c r="E4000" s="89">
        <v>4.4538554783172535E-3</v>
      </c>
      <c r="F4000" s="89">
        <v>6.5098535794150484E-3</v>
      </c>
      <c r="G4000" s="90">
        <v>8.5763224546021848E-3</v>
      </c>
      <c r="H4000" s="90">
        <v>1.0511144329596447E-2</v>
      </c>
      <c r="I4000" s="90">
        <v>1.2318258141994184E-2</v>
      </c>
      <c r="J4000" s="90">
        <v>1.3976424280484187E-2</v>
      </c>
    </row>
    <row r="4001" spans="3:10" x14ac:dyDescent="0.25">
      <c r="C4001" s="82">
        <v>3.0940183086014535E-2</v>
      </c>
      <c r="D4001" s="89">
        <v>2.9960369387387355E-2</v>
      </c>
      <c r="E4001" s="89">
        <v>2.8952450503547909E-2</v>
      </c>
      <c r="F4001" s="89">
        <v>2.8276202750727609E-2</v>
      </c>
      <c r="G4001" s="90">
        <v>2.8070006828623369E-2</v>
      </c>
      <c r="H4001" s="90">
        <v>2.8214958027923415E-2</v>
      </c>
      <c r="I4001" s="90">
        <v>2.8797397321571695E-2</v>
      </c>
      <c r="J4001" s="90">
        <v>2.971546666596616E-2</v>
      </c>
    </row>
    <row r="4002" spans="3:10" x14ac:dyDescent="0.25">
      <c r="C4002" s="82">
        <v>1.370488184491679E-2</v>
      </c>
      <c r="D4002" s="89">
        <v>2.0048155004891832E-2</v>
      </c>
      <c r="E4002" s="89">
        <v>2.5627902365790302E-2</v>
      </c>
      <c r="F4002" s="89">
        <v>3.0199872540631598E-2</v>
      </c>
      <c r="G4002" s="90">
        <v>3.3950461106347973E-2</v>
      </c>
      <c r="H4002" s="90">
        <v>3.6974926592683803E-2</v>
      </c>
      <c r="I4002" s="90">
        <v>3.9607434279402789E-2</v>
      </c>
      <c r="J4002" s="90">
        <v>4.1867816756449842E-2</v>
      </c>
    </row>
    <row r="4003" spans="3:10" x14ac:dyDescent="0.25">
      <c r="C4003" s="82">
        <v>3.7769429014495683E-2</v>
      </c>
      <c r="D4003" s="89">
        <v>3.8836478196122987E-2</v>
      </c>
      <c r="E4003" s="89">
        <v>3.8679192018353396E-2</v>
      </c>
      <c r="F4003" s="89">
        <v>3.8121601033336373E-2</v>
      </c>
      <c r="G4003" s="90">
        <v>3.761197600202127E-2</v>
      </c>
      <c r="H4003" s="90">
        <v>3.7133756631097387E-2</v>
      </c>
      <c r="I4003" s="90">
        <v>3.685527078659355E-2</v>
      </c>
      <c r="J4003" s="90">
        <v>3.6642798259305234E-2</v>
      </c>
    </row>
    <row r="4004" spans="3:10" x14ac:dyDescent="0.25">
      <c r="C4004" s="82">
        <v>3.0948675785924997E-3</v>
      </c>
      <c r="D4004" s="89">
        <v>6.0032008095815687E-3</v>
      </c>
      <c r="E4004" s="89">
        <v>9.3401119671637899E-3</v>
      </c>
      <c r="F4004" s="89">
        <v>1.2573103554131463E-2</v>
      </c>
      <c r="G4004" s="90">
        <v>1.540671611463431E-2</v>
      </c>
      <c r="H4004" s="90">
        <v>1.7665646319404579E-2</v>
      </c>
      <c r="I4004" s="90">
        <v>1.9418680257220051E-2</v>
      </c>
      <c r="J4004" s="90">
        <v>2.0671849562532402E-2</v>
      </c>
    </row>
    <row r="4005" spans="3:10" x14ac:dyDescent="0.25">
      <c r="C4005" s="82">
        <v>1.2385713101471343E-2</v>
      </c>
      <c r="D4005" s="89">
        <v>1.4778353078593653E-2</v>
      </c>
      <c r="E4005" s="89">
        <v>1.6659128178716877E-2</v>
      </c>
      <c r="F4005" s="89">
        <v>1.8167689067149041E-2</v>
      </c>
      <c r="G4005" s="90">
        <v>1.9463000384705744E-2</v>
      </c>
      <c r="H4005" s="90">
        <v>2.0568094701414706E-2</v>
      </c>
      <c r="I4005" s="90">
        <v>2.1640470685666689E-2</v>
      </c>
      <c r="J4005" s="90">
        <v>2.2682752115361932E-2</v>
      </c>
    </row>
    <row r="4006" spans="3:10" x14ac:dyDescent="0.25">
      <c r="C4006" s="82">
        <v>3.1483782300621412E-2</v>
      </c>
      <c r="D4006" s="89">
        <v>3.8423121540426E-2</v>
      </c>
      <c r="E4006" s="89">
        <v>4.2494138099627765E-2</v>
      </c>
      <c r="F4006" s="89">
        <v>4.4518944921444127E-2</v>
      </c>
      <c r="G4006" s="90">
        <v>4.5411482179417796E-2</v>
      </c>
      <c r="H4006" s="90">
        <v>4.5569711464080481E-2</v>
      </c>
      <c r="I4006" s="90">
        <v>4.5512330449649981E-2</v>
      </c>
      <c r="J4006" s="90">
        <v>4.5287408702239879E-2</v>
      </c>
    </row>
    <row r="4007" spans="3:10" x14ac:dyDescent="0.25">
      <c r="C4007" s="82">
        <v>7.9401501519779163E-3</v>
      </c>
      <c r="D4007" s="89">
        <v>1.1825324333449299E-2</v>
      </c>
      <c r="E4007" s="89">
        <v>1.5176494448936251E-2</v>
      </c>
      <c r="F4007" s="89">
        <v>1.7750438513477431E-2</v>
      </c>
      <c r="G4007" s="90">
        <v>1.963061787457477E-2</v>
      </c>
      <c r="H4007" s="90">
        <v>2.0898285246734045E-2</v>
      </c>
      <c r="I4007" s="90">
        <v>2.1795704788317178E-2</v>
      </c>
      <c r="J4007" s="90">
        <v>2.2395021462444566E-2</v>
      </c>
    </row>
    <row r="4008" spans="3:10" x14ac:dyDescent="0.25">
      <c r="C4008" s="82">
        <v>6.4995624075644704E-3</v>
      </c>
      <c r="D4008" s="89">
        <v>9.5953602366941702E-3</v>
      </c>
      <c r="E4008" s="89">
        <v>1.241704741939057E-2</v>
      </c>
      <c r="F4008" s="89">
        <v>1.4748229887297884E-2</v>
      </c>
      <c r="G4008" s="90">
        <v>1.6583796569690265E-2</v>
      </c>
      <c r="H4008" s="90">
        <v>1.7920606120843077E-2</v>
      </c>
      <c r="I4008" s="90">
        <v>1.8921161744945372E-2</v>
      </c>
      <c r="J4008" s="90">
        <v>1.9631169715727929E-2</v>
      </c>
    </row>
    <row r="4009" spans="3:10" x14ac:dyDescent="0.25">
      <c r="C4009" s="82">
        <v>3.9481168668114783E-2</v>
      </c>
      <c r="D4009" s="89">
        <v>3.7452388850585709E-2</v>
      </c>
      <c r="E4009" s="89">
        <v>3.5044638204910168E-2</v>
      </c>
      <c r="F4009" s="89">
        <v>3.288037400323196E-2</v>
      </c>
      <c r="G4009" s="90">
        <v>3.1150313047960409E-2</v>
      </c>
      <c r="H4009" s="90">
        <v>2.967448757843336E-2</v>
      </c>
      <c r="I4009" s="90">
        <v>2.8474872726662031E-2</v>
      </c>
      <c r="J4009" s="90">
        <v>2.7376118389822877E-2</v>
      </c>
    </row>
    <row r="4010" spans="3:10" x14ac:dyDescent="0.25">
      <c r="C4010" s="82">
        <v>2.0128743579676277E-2</v>
      </c>
      <c r="D4010" s="89">
        <v>2.5336320329119786E-2</v>
      </c>
      <c r="E4010" s="89">
        <v>2.8844655385422652E-2</v>
      </c>
      <c r="F4010" s="89">
        <v>3.1043573125218889E-2</v>
      </c>
      <c r="G4010" s="90">
        <v>3.2423179482502895E-2</v>
      </c>
      <c r="H4010" s="90">
        <v>3.3152111035247345E-2</v>
      </c>
      <c r="I4010" s="90">
        <v>3.3523715631085145E-2</v>
      </c>
      <c r="J4010" s="90">
        <v>3.3525294994036579E-2</v>
      </c>
    </row>
    <row r="4011" spans="3:10" x14ac:dyDescent="0.25">
      <c r="C4011" s="82">
        <v>2.414731139513366E-2</v>
      </c>
      <c r="D4011" s="89">
        <v>3.0362242502793749E-2</v>
      </c>
      <c r="E4011" s="89">
        <v>3.4300501816013657E-2</v>
      </c>
      <c r="F4011" s="89">
        <v>3.6389895023610182E-2</v>
      </c>
      <c r="G4011" s="90">
        <v>3.7254180786152377E-2</v>
      </c>
      <c r="H4011" s="90">
        <v>3.7180069254341475E-2</v>
      </c>
      <c r="I4011" s="90">
        <v>3.6602089515263329E-2</v>
      </c>
      <c r="J4011" s="90">
        <v>3.5598847222464584E-2</v>
      </c>
    </row>
    <row r="4012" spans="3:10" x14ac:dyDescent="0.25">
      <c r="C4012" s="82">
        <v>5.9419449707102043E-2</v>
      </c>
      <c r="D4012" s="89">
        <v>5.4746753039132241E-2</v>
      </c>
      <c r="E4012" s="89">
        <v>4.9812451024839728E-2</v>
      </c>
      <c r="F4012" s="89">
        <v>4.5561316263184042E-2</v>
      </c>
      <c r="G4012" s="90">
        <v>4.2241300965363521E-2</v>
      </c>
      <c r="H4012" s="90">
        <v>3.957947473766437E-2</v>
      </c>
      <c r="I4012" s="90">
        <v>3.7584929429197805E-2</v>
      </c>
      <c r="J4012" s="90">
        <v>3.6008182868069824E-2</v>
      </c>
    </row>
    <row r="4013" spans="3:10" x14ac:dyDescent="0.25">
      <c r="C4013" s="82">
        <v>5.7291819006364082E-3</v>
      </c>
      <c r="D4013" s="89">
        <v>7.7336357682103191E-3</v>
      </c>
      <c r="E4013" s="89">
        <v>9.6108994220495351E-3</v>
      </c>
      <c r="F4013" s="89">
        <v>1.1310178976248409E-2</v>
      </c>
      <c r="G4013" s="90">
        <v>1.2843090151763034E-2</v>
      </c>
      <c r="H4013" s="90">
        <v>1.4174628355175573E-2</v>
      </c>
      <c r="I4013" s="90">
        <v>1.5390319682526396E-2</v>
      </c>
      <c r="J4013" s="90">
        <v>1.6494056797720379E-2</v>
      </c>
    </row>
    <row r="4014" spans="3:10" x14ac:dyDescent="0.25">
      <c r="C4014" s="82">
        <v>4.2726703780173762E-3</v>
      </c>
      <c r="D4014" s="89">
        <v>6.2581477838223546E-3</v>
      </c>
      <c r="E4014" s="89">
        <v>8.1794140030047712E-3</v>
      </c>
      <c r="F4014" s="89">
        <v>9.9234458778372815E-3</v>
      </c>
      <c r="G4014" s="90">
        <v>1.1477901699764037E-2</v>
      </c>
      <c r="H4014" s="90">
        <v>1.2816832975336234E-2</v>
      </c>
      <c r="I4014" s="90">
        <v>1.4033994833919058E-2</v>
      </c>
      <c r="J4014" s="90">
        <v>1.5152743305416463E-2</v>
      </c>
    </row>
    <row r="4015" spans="3:10" x14ac:dyDescent="0.25">
      <c r="C4015" s="82">
        <v>1.8771506653313093E-3</v>
      </c>
      <c r="D4015" s="89">
        <v>3.6168747938456944E-3</v>
      </c>
      <c r="E4015" s="89">
        <v>5.5957514904655722E-3</v>
      </c>
      <c r="F4015" s="89">
        <v>7.5119485659007343E-3</v>
      </c>
      <c r="G4015" s="90">
        <v>9.2064472028602941E-3</v>
      </c>
      <c r="H4015" s="90">
        <v>1.0583177572165196E-2</v>
      </c>
      <c r="I4015" s="90">
        <v>1.1686818060297467E-2</v>
      </c>
      <c r="J4015" s="90">
        <v>1.2527240179328002E-2</v>
      </c>
    </row>
    <row r="4016" spans="3:10" x14ac:dyDescent="0.25">
      <c r="C4016" s="82">
        <v>2.0386864582362284E-2</v>
      </c>
      <c r="D4016" s="89">
        <v>2.0056718278646451E-2</v>
      </c>
      <c r="E4016" s="89">
        <v>1.9693964360386368E-2</v>
      </c>
      <c r="F4016" s="89">
        <v>1.9453468792025634E-2</v>
      </c>
      <c r="G4016" s="90">
        <v>1.9400985969241322E-2</v>
      </c>
      <c r="H4016" s="90">
        <v>1.9452634296078384E-2</v>
      </c>
      <c r="I4016" s="90">
        <v>1.9676914642384684E-2</v>
      </c>
      <c r="J4016" s="90">
        <v>2.0016488682188343E-2</v>
      </c>
    </row>
    <row r="4017" spans="3:10" x14ac:dyDescent="0.25">
      <c r="C4017" s="82">
        <v>1.7499144903347575E-2</v>
      </c>
      <c r="D4017" s="89">
        <v>2.1862177650673463E-2</v>
      </c>
      <c r="E4017" s="89">
        <v>2.5258300136500256E-2</v>
      </c>
      <c r="F4017" s="89">
        <v>2.7853461542735877E-2</v>
      </c>
      <c r="G4017" s="90">
        <v>2.9903610570003149E-2</v>
      </c>
      <c r="H4017" s="90">
        <v>3.1457654361141577E-2</v>
      </c>
      <c r="I4017" s="90">
        <v>3.2756433240118704E-2</v>
      </c>
      <c r="J4017" s="90">
        <v>3.3792762832472768E-2</v>
      </c>
    </row>
    <row r="4018" spans="3:10" x14ac:dyDescent="0.25">
      <c r="C4018" s="82">
        <v>3.1379232458138102E-3</v>
      </c>
      <c r="D4018" s="89">
        <v>5.4390170350691403E-3</v>
      </c>
      <c r="E4018" s="89">
        <v>7.9923209656538007E-3</v>
      </c>
      <c r="F4018" s="89">
        <v>1.0517003777955138E-2</v>
      </c>
      <c r="G4018" s="90">
        <v>1.2864265131511543E-2</v>
      </c>
      <c r="H4018" s="90">
        <v>1.4917962497283613E-2</v>
      </c>
      <c r="I4018" s="90">
        <v>1.6735799470466366E-2</v>
      </c>
      <c r="J4018" s="90">
        <v>1.8319048225880822E-2</v>
      </c>
    </row>
    <row r="4019" spans="3:10" x14ac:dyDescent="0.25">
      <c r="C4019" s="82">
        <v>2.918037509833897E-2</v>
      </c>
      <c r="D4019" s="89">
        <v>3.797242134845865E-2</v>
      </c>
      <c r="E4019" s="89">
        <v>4.4373187927322248E-2</v>
      </c>
      <c r="F4019" s="89">
        <v>4.8858510918360493E-2</v>
      </c>
      <c r="G4019" s="90">
        <v>5.2219434420125936E-2</v>
      </c>
      <c r="H4019" s="90">
        <v>5.479002069357506E-2</v>
      </c>
      <c r="I4019" s="90">
        <v>5.7088306017317389E-2</v>
      </c>
      <c r="J4019" s="90">
        <v>5.9068622114710277E-2</v>
      </c>
    </row>
    <row r="4020" spans="3:10" x14ac:dyDescent="0.25">
      <c r="C4020" s="82">
        <v>1.4210672037556285E-2</v>
      </c>
      <c r="D4020" s="89">
        <v>1.6677665527918835E-2</v>
      </c>
      <c r="E4020" s="89">
        <v>1.8078615288390908E-2</v>
      </c>
      <c r="F4020" s="89">
        <v>1.8832062897972866E-2</v>
      </c>
      <c r="G4020" s="90">
        <v>1.9307911961709463E-2</v>
      </c>
      <c r="H4020" s="90">
        <v>1.9638905133653298E-2</v>
      </c>
      <c r="I4020" s="90">
        <v>2.0018668737868315E-2</v>
      </c>
      <c r="J4020" s="90">
        <v>2.0452184615738351E-2</v>
      </c>
    </row>
    <row r="4021" spans="3:10" x14ac:dyDescent="0.25">
      <c r="C4021" s="82">
        <v>1.3294903304307806E-3</v>
      </c>
      <c r="D4021" s="89">
        <v>2.4747872212484623E-3</v>
      </c>
      <c r="E4021" s="89">
        <v>3.8327225287144995E-3</v>
      </c>
      <c r="F4021" s="89">
        <v>5.2295775551598001E-3</v>
      </c>
      <c r="G4021" s="90">
        <v>6.5434803553761035E-3</v>
      </c>
      <c r="H4021" s="90">
        <v>7.6791287768709837E-3</v>
      </c>
      <c r="I4021" s="90">
        <v>8.6482178171345299E-3</v>
      </c>
      <c r="J4021" s="90">
        <v>9.4499223448176357E-3</v>
      </c>
    </row>
    <row r="4022" spans="3:10" x14ac:dyDescent="0.25">
      <c r="C4022" s="82">
        <v>1.4382157415398356E-2</v>
      </c>
      <c r="D4022" s="89">
        <v>1.874603185956385E-2</v>
      </c>
      <c r="E4022" s="89">
        <v>2.2712867889692151E-2</v>
      </c>
      <c r="F4022" s="89">
        <v>2.64047345988268E-2</v>
      </c>
      <c r="G4022" s="90">
        <v>3.0077628674566273E-2</v>
      </c>
      <c r="H4022" s="90">
        <v>3.3840139828382743E-2</v>
      </c>
      <c r="I4022" s="90">
        <v>3.804285330203299E-2</v>
      </c>
      <c r="J4022" s="90">
        <v>4.2802941403208034E-2</v>
      </c>
    </row>
    <row r="4023" spans="3:10" x14ac:dyDescent="0.25">
      <c r="C4023" s="82">
        <v>2.3520994804414927E-2</v>
      </c>
      <c r="D4023" s="89">
        <v>2.7213891536650426E-2</v>
      </c>
      <c r="E4023" s="89">
        <v>2.9790613427228118E-2</v>
      </c>
      <c r="F4023" s="89">
        <v>3.1656438460458132E-2</v>
      </c>
      <c r="G4023" s="90">
        <v>3.317049631831713E-2</v>
      </c>
      <c r="H4023" s="90">
        <v>3.4393553119834414E-2</v>
      </c>
      <c r="I4023" s="90">
        <v>3.5573073514358129E-2</v>
      </c>
      <c r="J4023" s="90">
        <v>3.6672648578783995E-2</v>
      </c>
    </row>
    <row r="4024" spans="3:10" x14ac:dyDescent="0.25">
      <c r="C4024" s="82">
        <v>2.2293371012026556E-2</v>
      </c>
      <c r="D4024" s="89">
        <v>2.946976185787584E-2</v>
      </c>
      <c r="E4024" s="89">
        <v>3.4847963090344138E-2</v>
      </c>
      <c r="F4024" s="89">
        <v>3.8605363680264189E-2</v>
      </c>
      <c r="G4024" s="90">
        <v>4.1260321269015111E-2</v>
      </c>
      <c r="H4024" s="90">
        <v>4.3061005832252433E-2</v>
      </c>
      <c r="I4024" s="90">
        <v>4.446251712372136E-2</v>
      </c>
      <c r="J4024" s="90">
        <v>4.551598338405323E-2</v>
      </c>
    </row>
    <row r="4025" spans="3:10" x14ac:dyDescent="0.25">
      <c r="C4025" s="82">
        <v>5.5215729769643625E-3</v>
      </c>
      <c r="D4025" s="89">
        <v>1.1121649219022475E-2</v>
      </c>
      <c r="E4025" s="89">
        <v>1.7794192392417467E-2</v>
      </c>
      <c r="F4025" s="89">
        <v>2.4432076657032752E-2</v>
      </c>
      <c r="G4025" s="90">
        <v>3.0354391667602895E-2</v>
      </c>
      <c r="H4025" s="90">
        <v>3.5150015224427511E-2</v>
      </c>
      <c r="I4025" s="90">
        <v>3.8922866485331643E-2</v>
      </c>
      <c r="J4025" s="90">
        <v>4.1657079937333974E-2</v>
      </c>
    </row>
    <row r="4026" spans="3:10" x14ac:dyDescent="0.25">
      <c r="C4026" s="82">
        <v>2.4596366220933303E-3</v>
      </c>
      <c r="D4026" s="89">
        <v>4.6243577864716924E-3</v>
      </c>
      <c r="E4026" s="89">
        <v>7.125534168670092E-3</v>
      </c>
      <c r="F4026" s="89">
        <v>9.6295831519212453E-3</v>
      </c>
      <c r="G4026" s="90">
        <v>1.1943507060833055E-2</v>
      </c>
      <c r="H4026" s="90">
        <v>1.3929492833169096E-2</v>
      </c>
      <c r="I4026" s="90">
        <v>1.5624191209715596E-2</v>
      </c>
      <c r="J4026" s="90">
        <v>1.7015647203328904E-2</v>
      </c>
    </row>
    <row r="4027" spans="3:10" x14ac:dyDescent="0.25">
      <c r="C4027" s="82">
        <v>4.3624202636531511E-3</v>
      </c>
      <c r="D4027" s="89">
        <v>7.3095566879082053E-3</v>
      </c>
      <c r="E4027" s="89">
        <v>1.0492651769230112E-2</v>
      </c>
      <c r="F4027" s="89">
        <v>1.3595625643454354E-2</v>
      </c>
      <c r="G4027" s="90">
        <v>1.6461192761745985E-2</v>
      </c>
      <c r="H4027" s="90">
        <v>1.8940878678773258E-2</v>
      </c>
      <c r="I4027" s="90">
        <v>2.1074109819455442E-2</v>
      </c>
      <c r="J4027" s="90">
        <v>2.2802471401826244E-2</v>
      </c>
    </row>
    <row r="4028" spans="3:10" x14ac:dyDescent="0.25">
      <c r="C4028" s="82">
        <v>1.8765600565904723E-2</v>
      </c>
      <c r="D4028" s="89">
        <v>2.4468068782369939E-2</v>
      </c>
      <c r="E4028" s="89">
        <v>2.8465010795346878E-2</v>
      </c>
      <c r="F4028" s="89">
        <v>3.1036218970193617E-2</v>
      </c>
      <c r="G4028" s="90">
        <v>3.2698514981896937E-2</v>
      </c>
      <c r="H4028" s="90">
        <v>3.36957555640146E-2</v>
      </c>
      <c r="I4028" s="90">
        <v>3.4397968658965779E-2</v>
      </c>
      <c r="J4028" s="90">
        <v>3.4844289406188264E-2</v>
      </c>
    </row>
    <row r="4029" spans="3:10" x14ac:dyDescent="0.25">
      <c r="C4029" s="82">
        <v>1.9905666017309104E-2</v>
      </c>
      <c r="D4029" s="89">
        <v>2.0859911860041505E-2</v>
      </c>
      <c r="E4029" s="89">
        <v>2.135917518299928E-2</v>
      </c>
      <c r="F4029" s="89">
        <v>2.1683700831956497E-2</v>
      </c>
      <c r="G4029" s="90">
        <v>2.1983854184253578E-2</v>
      </c>
      <c r="H4029" s="90">
        <v>2.2202047611955253E-2</v>
      </c>
      <c r="I4029" s="90">
        <v>2.2427145427774731E-2</v>
      </c>
      <c r="J4029" s="90">
        <v>2.2593089625875296E-2</v>
      </c>
    </row>
    <row r="4030" spans="3:10" x14ac:dyDescent="0.25">
      <c r="C4030" s="82">
        <v>6.6773557105645536E-3</v>
      </c>
      <c r="D4030" s="89">
        <v>1.0426826274888352E-2</v>
      </c>
      <c r="E4030" s="89">
        <v>1.4012485314979471E-2</v>
      </c>
      <c r="F4030" s="89">
        <v>1.7150378233044539E-2</v>
      </c>
      <c r="G4030" s="90">
        <v>1.9845607090956247E-2</v>
      </c>
      <c r="H4030" s="90">
        <v>2.2112549314839011E-2</v>
      </c>
      <c r="I4030" s="90">
        <v>2.4151148579413754E-2</v>
      </c>
      <c r="J4030" s="90">
        <v>2.5999833254389159E-2</v>
      </c>
    </row>
    <row r="4031" spans="3:10" x14ac:dyDescent="0.25">
      <c r="C4031" s="82">
        <v>9.2126974545769496E-3</v>
      </c>
      <c r="D4031" s="89">
        <v>1.3346434910508735E-2</v>
      </c>
      <c r="E4031" s="89">
        <v>1.7204365824293234E-2</v>
      </c>
      <c r="F4031" s="89">
        <v>2.0625048026729476E-2</v>
      </c>
      <c r="G4031" s="90">
        <v>2.3673112373460706E-2</v>
      </c>
      <c r="H4031" s="90">
        <v>2.6352217869186199E-2</v>
      </c>
      <c r="I4031" s="90">
        <v>2.8858910075332617E-2</v>
      </c>
      <c r="J4031" s="90">
        <v>3.1186668981526701E-2</v>
      </c>
    </row>
    <row r="4032" spans="3:10" x14ac:dyDescent="0.25">
      <c r="C4032" s="82">
        <v>3.4576731236620799E-2</v>
      </c>
      <c r="D4032" s="89">
        <v>3.6977198499789379E-2</v>
      </c>
      <c r="E4032" s="89">
        <v>3.8372882165444981E-2</v>
      </c>
      <c r="F4032" s="89">
        <v>3.9389405410876016E-2</v>
      </c>
      <c r="G4032" s="90">
        <v>4.0423289417484014E-2</v>
      </c>
      <c r="H4032" s="90">
        <v>4.1457207086816716E-2</v>
      </c>
      <c r="I4032" s="90">
        <v>4.2698979676803021E-2</v>
      </c>
      <c r="J4032" s="90">
        <v>4.4020000058108535E-2</v>
      </c>
    </row>
    <row r="4033" spans="3:10" x14ac:dyDescent="0.25">
      <c r="C4033" s="82">
        <v>8.3986856139995191E-3</v>
      </c>
      <c r="D4033" s="89">
        <v>1.4132087056995363E-2</v>
      </c>
      <c r="E4033" s="89">
        <v>1.9591528206695442E-2</v>
      </c>
      <c r="F4033" s="89">
        <v>2.3961183551601598E-2</v>
      </c>
      <c r="G4033" s="90">
        <v>2.7048066903794035E-2</v>
      </c>
      <c r="H4033" s="90">
        <v>2.8844453998420283E-2</v>
      </c>
      <c r="I4033" s="90">
        <v>2.9679262120634434E-2</v>
      </c>
      <c r="J4033" s="90">
        <v>2.9704834369848852E-2</v>
      </c>
    </row>
    <row r="4034" spans="3:10" x14ac:dyDescent="0.25">
      <c r="C4034" s="82">
        <v>1.3846188332861786E-2</v>
      </c>
      <c r="D4034" s="89">
        <v>1.8005280529705809E-2</v>
      </c>
      <c r="E4034" s="89">
        <v>2.1185716369266385E-2</v>
      </c>
      <c r="F4034" s="89">
        <v>2.3545284722655803E-2</v>
      </c>
      <c r="G4034" s="90">
        <v>2.5398402419476458E-2</v>
      </c>
      <c r="H4034" s="90">
        <v>2.6888226445946042E-2</v>
      </c>
      <c r="I4034" s="90">
        <v>2.8302392153812635E-2</v>
      </c>
      <c r="J4034" s="90">
        <v>2.969924558147842E-2</v>
      </c>
    </row>
    <row r="4035" spans="3:10" x14ac:dyDescent="0.25">
      <c r="C4035" s="82">
        <v>6.1921403706127068E-3</v>
      </c>
      <c r="D4035" s="89">
        <v>8.5396647736927164E-3</v>
      </c>
      <c r="E4035" s="89">
        <v>1.0535666675197598E-2</v>
      </c>
      <c r="F4035" s="89">
        <v>1.2126929366659029E-2</v>
      </c>
      <c r="G4035" s="90">
        <v>1.3374389559644028E-2</v>
      </c>
      <c r="H4035" s="90">
        <v>1.4288936613437773E-2</v>
      </c>
      <c r="I4035" s="90">
        <v>1.4988578191665665E-2</v>
      </c>
      <c r="J4035" s="90">
        <v>1.5492172713898402E-2</v>
      </c>
    </row>
    <row r="4036" spans="3:10" x14ac:dyDescent="0.25">
      <c r="C4036" s="82">
        <v>6.6344305312160887E-3</v>
      </c>
      <c r="D4036" s="89">
        <v>9.884387714447997E-3</v>
      </c>
      <c r="E4036" s="89">
        <v>1.3007184605844525E-2</v>
      </c>
      <c r="F4036" s="89">
        <v>1.5806603140351736E-2</v>
      </c>
      <c r="G4036" s="90">
        <v>1.8281578462837938E-2</v>
      </c>
      <c r="H4036" s="90">
        <v>2.0419232611871629E-2</v>
      </c>
      <c r="I4036" s="90">
        <v>2.238864760847625E-2</v>
      </c>
      <c r="J4036" s="90">
        <v>2.4229215383837533E-2</v>
      </c>
    </row>
    <row r="4037" spans="3:10" x14ac:dyDescent="0.25">
      <c r="C4037" s="82">
        <v>2.9869398098165212E-3</v>
      </c>
      <c r="D4037" s="89">
        <v>5.0600512616722293E-3</v>
      </c>
      <c r="E4037" s="89">
        <v>7.1830971270364641E-3</v>
      </c>
      <c r="F4037" s="89">
        <v>9.1085260114141548E-3</v>
      </c>
      <c r="G4037" s="90">
        <v>1.0765135208379241E-2</v>
      </c>
      <c r="H4037" s="90">
        <v>1.2121023716538181E-2</v>
      </c>
      <c r="I4037" s="90">
        <v>1.3270068603871525E-2</v>
      </c>
      <c r="J4037" s="90">
        <v>1.4232721849142479E-2</v>
      </c>
    </row>
    <row r="4038" spans="3:10" x14ac:dyDescent="0.25">
      <c r="C4038" s="82">
        <v>7.6229645667247152E-3</v>
      </c>
      <c r="D4038" s="89">
        <v>1.0077096776606127E-2</v>
      </c>
      <c r="E4038" s="89">
        <v>1.2217340383941113E-2</v>
      </c>
      <c r="F4038" s="89">
        <v>1.400777433850669E-2</v>
      </c>
      <c r="G4038" s="90">
        <v>1.5496836597340302E-2</v>
      </c>
      <c r="H4038" s="90">
        <v>1.6668865496806743E-2</v>
      </c>
      <c r="I4038" s="90">
        <v>1.7640891083109643E-2</v>
      </c>
      <c r="J4038" s="90">
        <v>1.8422137860066055E-2</v>
      </c>
    </row>
    <row r="4039" spans="3:10" x14ac:dyDescent="0.25">
      <c r="C4039" s="82">
        <v>3.4616482633183641E-2</v>
      </c>
      <c r="D4039" s="89">
        <v>3.6260428713641678E-2</v>
      </c>
      <c r="E4039" s="89">
        <v>3.6780542525733761E-2</v>
      </c>
      <c r="F4039" s="89">
        <v>3.6822622841836107E-2</v>
      </c>
      <c r="G4039" s="90">
        <v>3.6747551645961413E-2</v>
      </c>
      <c r="H4039" s="90">
        <v>3.6508572297778479E-2</v>
      </c>
      <c r="I4039" s="90">
        <v>3.6264556670167883E-2</v>
      </c>
      <c r="J4039" s="90">
        <v>3.5895732197958032E-2</v>
      </c>
    </row>
    <row r="4040" spans="3:10" x14ac:dyDescent="0.25">
      <c r="C4040" s="82">
        <v>3.9652538936837053E-2</v>
      </c>
      <c r="D4040" s="89">
        <v>4.0537820834048208E-2</v>
      </c>
      <c r="E4040" s="89">
        <v>4.0947118673284988E-2</v>
      </c>
      <c r="F4040" s="89">
        <v>4.1306819570285515E-2</v>
      </c>
      <c r="G4040" s="90">
        <v>4.1825439115437527E-2</v>
      </c>
      <c r="H4040" s="90">
        <v>4.234147653024261E-2</v>
      </c>
      <c r="I4040" s="90">
        <v>4.2977413900283236E-2</v>
      </c>
      <c r="J4040" s="90">
        <v>4.3548069070572612E-2</v>
      </c>
    </row>
    <row r="4041" spans="3:10" x14ac:dyDescent="0.25">
      <c r="C4041" s="82">
        <v>3.2559303220625835E-2</v>
      </c>
      <c r="D4041" s="89">
        <v>3.8312155258394182E-2</v>
      </c>
      <c r="E4041" s="89">
        <v>4.0786229921789846E-2</v>
      </c>
      <c r="F4041" s="89">
        <v>4.1035961159124987E-2</v>
      </c>
      <c r="G4041" s="90">
        <v>4.0057393346625524E-2</v>
      </c>
      <c r="H4041" s="90">
        <v>3.8279024999081659E-2</v>
      </c>
      <c r="I4041" s="90">
        <v>3.6186907380894834E-2</v>
      </c>
      <c r="J4041" s="90">
        <v>3.3855584310674786E-2</v>
      </c>
    </row>
    <row r="4042" spans="3:10" x14ac:dyDescent="0.25">
      <c r="C4042" s="82">
        <v>1.1711207775046216E-2</v>
      </c>
      <c r="D4042" s="89">
        <v>1.552497771942702E-2</v>
      </c>
      <c r="E4042" s="89">
        <v>1.8801964901405715E-2</v>
      </c>
      <c r="F4042" s="89">
        <v>2.1561222009303237E-2</v>
      </c>
      <c r="G4042" s="90">
        <v>2.3933777153516873E-2</v>
      </c>
      <c r="H4042" s="90">
        <v>2.5905590959886957E-2</v>
      </c>
      <c r="I4042" s="90">
        <v>2.7621678552991514E-2</v>
      </c>
      <c r="J4042" s="90">
        <v>2.9025204308958098E-2</v>
      </c>
    </row>
    <row r="4043" spans="3:10" x14ac:dyDescent="0.25">
      <c r="C4043" s="82">
        <v>5.409021405328826E-3</v>
      </c>
      <c r="D4043" s="89">
        <v>7.4413957181939444E-3</v>
      </c>
      <c r="E4043" s="89">
        <v>9.2351554168807262E-3</v>
      </c>
      <c r="F4043" s="89">
        <v>1.0727358116067953E-2</v>
      </c>
      <c r="G4043" s="90">
        <v>1.1955321440319758E-2</v>
      </c>
      <c r="H4043" s="90">
        <v>1.2926367356604858E-2</v>
      </c>
      <c r="I4043" s="90">
        <v>1.3757056901831495E-2</v>
      </c>
      <c r="J4043" s="90">
        <v>1.448056837733327E-2</v>
      </c>
    </row>
    <row r="4044" spans="3:10" x14ac:dyDescent="0.25">
      <c r="C4044" s="82">
        <v>2.4561605303304022E-3</v>
      </c>
      <c r="D4044" s="89">
        <v>4.3254732391647868E-3</v>
      </c>
      <c r="E4044" s="89">
        <v>6.3907920008053117E-3</v>
      </c>
      <c r="F4044" s="89">
        <v>8.4134375145526272E-3</v>
      </c>
      <c r="G4044" s="90">
        <v>1.0280978578817513E-2</v>
      </c>
      <c r="H4044" s="90">
        <v>1.1919140630860624E-2</v>
      </c>
      <c r="I4044" s="90">
        <v>1.3395138052778519E-2</v>
      </c>
      <c r="J4044" s="90">
        <v>1.4728664513997868E-2</v>
      </c>
    </row>
    <row r="4045" spans="3:10" x14ac:dyDescent="0.25">
      <c r="C4045" s="82">
        <v>6.9748471976305744E-3</v>
      </c>
      <c r="D4045" s="89">
        <v>9.5853837720531916E-3</v>
      </c>
      <c r="E4045" s="89">
        <v>1.185996966844704E-2</v>
      </c>
      <c r="F4045" s="89">
        <v>1.3763937213962352E-2</v>
      </c>
      <c r="G4045" s="90">
        <v>1.5380559495059289E-2</v>
      </c>
      <c r="H4045" s="90">
        <v>1.672872232124771E-2</v>
      </c>
      <c r="I4045" s="90">
        <v>1.7945095180201411E-2</v>
      </c>
      <c r="J4045" s="90">
        <v>1.9044323231143585E-2</v>
      </c>
    </row>
    <row r="4046" spans="3:10" x14ac:dyDescent="0.25">
      <c r="C4046" s="82">
        <v>1.7295616767134179E-2</v>
      </c>
      <c r="D4046" s="89">
        <v>1.8388677418598138E-2</v>
      </c>
      <c r="E4046" s="89">
        <v>1.9247701069425888E-2</v>
      </c>
      <c r="F4046" s="89">
        <v>2.0062020180366E-2</v>
      </c>
      <c r="G4046" s="90">
        <v>2.0932499586313991E-2</v>
      </c>
      <c r="H4046" s="90">
        <v>2.1784409060221784E-2</v>
      </c>
      <c r="I4046" s="90">
        <v>2.2692943059876968E-2</v>
      </c>
      <c r="J4046" s="90">
        <v>2.3585847454750446E-2</v>
      </c>
    </row>
    <row r="4047" spans="3:10" x14ac:dyDescent="0.25">
      <c r="C4047" s="82">
        <v>5.883433185992157E-3</v>
      </c>
      <c r="D4047" s="89">
        <v>1.0290292959067459E-2</v>
      </c>
      <c r="E4047" s="89">
        <v>1.4790452208419128E-2</v>
      </c>
      <c r="F4047" s="89">
        <v>1.8773682357434478E-2</v>
      </c>
      <c r="G4047" s="90">
        <v>2.2070088074392737E-2</v>
      </c>
      <c r="H4047" s="90">
        <v>2.4635857010329259E-2</v>
      </c>
      <c r="I4047" s="90">
        <v>2.6696171198327703E-2</v>
      </c>
      <c r="J4047" s="90">
        <v>2.8324633570991995E-2</v>
      </c>
    </row>
    <row r="4048" spans="3:10" x14ac:dyDescent="0.25">
      <c r="C4048" s="82">
        <v>4.40513223541226E-3</v>
      </c>
      <c r="D4048" s="89">
        <v>7.1202552507082873E-3</v>
      </c>
      <c r="E4048" s="89">
        <v>9.7811677494085911E-3</v>
      </c>
      <c r="F4048" s="89">
        <v>1.210127460280945E-2</v>
      </c>
      <c r="G4048" s="90">
        <v>1.400943751802888E-2</v>
      </c>
      <c r="H4048" s="90">
        <v>1.546849235940438E-2</v>
      </c>
      <c r="I4048" s="90">
        <v>1.6599323273872823E-2</v>
      </c>
      <c r="J4048" s="90">
        <v>1.7433345762266645E-2</v>
      </c>
    </row>
    <row r="4049" spans="3:10" x14ac:dyDescent="0.25">
      <c r="C4049" s="82">
        <v>5.4396017815856448E-3</v>
      </c>
      <c r="D4049" s="89">
        <v>8.4296873901135334E-3</v>
      </c>
      <c r="E4049" s="89">
        <v>1.1445582302010789E-2</v>
      </c>
      <c r="F4049" s="89">
        <v>1.4275618846415705E-2</v>
      </c>
      <c r="G4049" s="90">
        <v>1.6878012464270488E-2</v>
      </c>
      <c r="H4049" s="90">
        <v>1.9198439126814373E-2</v>
      </c>
      <c r="I4049" s="90">
        <v>2.1351298844431137E-2</v>
      </c>
      <c r="J4049" s="90">
        <v>2.3331337134310865E-2</v>
      </c>
    </row>
    <row r="4050" spans="3:10" x14ac:dyDescent="0.25">
      <c r="C4050" s="82">
        <v>3.7465920972842405E-3</v>
      </c>
      <c r="D4050" s="89">
        <v>6.5274459404721322E-3</v>
      </c>
      <c r="E4050" s="89">
        <v>9.2439713501829002E-3</v>
      </c>
      <c r="F4050" s="89">
        <v>1.1475245744185373E-2</v>
      </c>
      <c r="G4050" s="90">
        <v>1.3108072897565078E-2</v>
      </c>
      <c r="H4050" s="90">
        <v>1.4119565190651766E-2</v>
      </c>
      <c r="I4050" s="90">
        <v>1.4649690870935986E-2</v>
      </c>
      <c r="J4050" s="90">
        <v>1.4756664633086275E-2</v>
      </c>
    </row>
    <row r="4051" spans="3:10" x14ac:dyDescent="0.25">
      <c r="C4051" s="82">
        <v>5.8576072571994544E-3</v>
      </c>
      <c r="D4051" s="89">
        <v>9.1372539916066055E-3</v>
      </c>
      <c r="E4051" s="89">
        <v>1.2248693714646559E-2</v>
      </c>
      <c r="F4051" s="89">
        <v>1.4918859650834695E-2</v>
      </c>
      <c r="G4051" s="90">
        <v>1.7120736986559519E-2</v>
      </c>
      <c r="H4051" s="90">
        <v>1.8836296840308499E-2</v>
      </c>
      <c r="I4051" s="90">
        <v>2.0213616937653601E-2</v>
      </c>
      <c r="J4051" s="90">
        <v>2.1273781263582855E-2</v>
      </c>
    </row>
    <row r="4052" spans="3:10" x14ac:dyDescent="0.25">
      <c r="C4052" s="82">
        <v>3.5920961757296491E-3</v>
      </c>
      <c r="D4052" s="89">
        <v>5.7602043570172011E-3</v>
      </c>
      <c r="E4052" s="89">
        <v>8.0112739740357403E-3</v>
      </c>
      <c r="F4052" s="89">
        <v>1.0178927508237637E-2</v>
      </c>
      <c r="G4052" s="90">
        <v>1.2226379379808592E-2</v>
      </c>
      <c r="H4052" s="90">
        <v>1.4115307631403813E-2</v>
      </c>
      <c r="I4052" s="90">
        <v>1.59364003397988E-2</v>
      </c>
      <c r="J4052" s="90">
        <v>1.7699286288787974E-2</v>
      </c>
    </row>
    <row r="4053" spans="3:10" x14ac:dyDescent="0.25">
      <c r="C4053" s="82">
        <v>2.083105740247446E-2</v>
      </c>
      <c r="D4053" s="89">
        <v>2.333991388299975E-2</v>
      </c>
      <c r="E4053" s="89">
        <v>2.4356233276864814E-2</v>
      </c>
      <c r="F4053" s="89">
        <v>2.4594269615210624E-2</v>
      </c>
      <c r="G4053" s="90">
        <v>2.4579701621074593E-2</v>
      </c>
      <c r="H4053" s="90">
        <v>2.4474004749234606E-2</v>
      </c>
      <c r="I4053" s="90">
        <v>2.4497253354209186E-2</v>
      </c>
      <c r="J4053" s="90">
        <v>2.4632244738896195E-2</v>
      </c>
    </row>
    <row r="4054" spans="3:10" x14ac:dyDescent="0.25">
      <c r="C4054" s="82">
        <v>1.6888509927235199E-3</v>
      </c>
      <c r="D4054" s="89">
        <v>3.3793205121397875E-3</v>
      </c>
      <c r="E4054" s="89">
        <v>5.5259396887585854E-3</v>
      </c>
      <c r="F4054" s="89">
        <v>7.8729784961750534E-3</v>
      </c>
      <c r="G4054" s="90">
        <v>1.0213133288255655E-2</v>
      </c>
      <c r="H4054" s="90">
        <v>1.2361200045194424E-2</v>
      </c>
      <c r="I4054" s="90">
        <v>1.4286445451958426E-2</v>
      </c>
      <c r="J4054" s="90">
        <v>1.5927736925325623E-2</v>
      </c>
    </row>
    <row r="4055" spans="3:10" x14ac:dyDescent="0.25">
      <c r="C4055" s="82">
        <v>1.1434535644535436E-2</v>
      </c>
      <c r="D4055" s="89">
        <v>1.3722711584230499E-2</v>
      </c>
      <c r="E4055" s="89">
        <v>1.534771691588885E-2</v>
      </c>
      <c r="F4055" s="89">
        <v>1.648485313198933E-2</v>
      </c>
      <c r="G4055" s="90">
        <v>1.7340992421290027E-2</v>
      </c>
      <c r="H4055" s="90">
        <v>1.7989916767311018E-2</v>
      </c>
      <c r="I4055" s="90">
        <v>1.8609676547691446E-2</v>
      </c>
      <c r="J4055" s="90">
        <v>1.923107199297466E-2</v>
      </c>
    </row>
    <row r="4056" spans="3:10" x14ac:dyDescent="0.25">
      <c r="C4056" s="82">
        <v>2.1314469102844558E-3</v>
      </c>
      <c r="D4056" s="89">
        <v>4.1425027522520273E-3</v>
      </c>
      <c r="E4056" s="89">
        <v>6.4210229768310078E-3</v>
      </c>
      <c r="F4056" s="89">
        <v>8.5801046023465753E-3</v>
      </c>
      <c r="G4056" s="90">
        <v>1.0409556139638681E-2</v>
      </c>
      <c r="H4056" s="90">
        <v>1.1794038251618861E-2</v>
      </c>
      <c r="I4056" s="90">
        <v>1.2793130718238814E-2</v>
      </c>
      <c r="J4056" s="90">
        <v>1.3433184136658467E-2</v>
      </c>
    </row>
    <row r="4057" spans="3:10" x14ac:dyDescent="0.25">
      <c r="C4057" s="82">
        <v>1.4713771229947424E-2</v>
      </c>
      <c r="D4057" s="89">
        <v>1.7681276741977021E-2</v>
      </c>
      <c r="E4057" s="89">
        <v>1.997678905496483E-2</v>
      </c>
      <c r="F4057" s="89">
        <v>2.1732988077592583E-2</v>
      </c>
      <c r="G4057" s="90">
        <v>2.3125638462157396E-2</v>
      </c>
      <c r="H4057" s="90">
        <v>2.4179989224269012E-2</v>
      </c>
      <c r="I4057" s="90">
        <v>2.5084462372840309E-2</v>
      </c>
      <c r="J4057" s="90">
        <v>2.5843916241998603E-2</v>
      </c>
    </row>
    <row r="4058" spans="3:10" x14ac:dyDescent="0.25">
      <c r="C4058" s="82">
        <v>8.8164310923730446E-3</v>
      </c>
      <c r="D4058" s="89">
        <v>1.2638552523484406E-2</v>
      </c>
      <c r="E4058" s="89">
        <v>1.6284496217089821E-2</v>
      </c>
      <c r="F4058" s="89">
        <v>1.9577639542417126E-2</v>
      </c>
      <c r="G4058" s="90">
        <v>2.2519965208451554E-2</v>
      </c>
      <c r="H4058" s="90">
        <v>2.5063400192440327E-2</v>
      </c>
      <c r="I4058" s="90">
        <v>2.7372349497003436E-2</v>
      </c>
      <c r="J4058" s="90">
        <v>2.9453042189179466E-2</v>
      </c>
    </row>
    <row r="4059" spans="3:10" x14ac:dyDescent="0.25">
      <c r="C4059" s="82">
        <v>1.9493115269939836E-3</v>
      </c>
      <c r="D4059" s="89">
        <v>3.7677652800809864E-3</v>
      </c>
      <c r="E4059" s="89">
        <v>6.0236556828497491E-3</v>
      </c>
      <c r="F4059" s="89">
        <v>8.4914739327856155E-3</v>
      </c>
      <c r="G4059" s="90">
        <v>1.102566735921591E-2</v>
      </c>
      <c r="H4059" s="90">
        <v>1.3505160042633779E-2</v>
      </c>
      <c r="I4059" s="90">
        <v>1.5964506175609742E-2</v>
      </c>
      <c r="J4059" s="90">
        <v>1.839177696480818E-2</v>
      </c>
    </row>
    <row r="4060" spans="3:10" x14ac:dyDescent="0.25">
      <c r="C4060" s="82">
        <v>7.8750913997953868E-3</v>
      </c>
      <c r="D4060" s="89">
        <v>1.1700971278668367E-2</v>
      </c>
      <c r="E4060" s="89">
        <v>1.502336746081985E-2</v>
      </c>
      <c r="F4060" s="89">
        <v>1.7580941648013729E-2</v>
      </c>
      <c r="G4060" s="90">
        <v>1.942104281287774E-2</v>
      </c>
      <c r="H4060" s="90">
        <v>2.0597281219236006E-2</v>
      </c>
      <c r="I4060" s="90">
        <v>2.1338732767444742E-2</v>
      </c>
      <c r="J4060" s="90">
        <v>2.1721380372101976E-2</v>
      </c>
    </row>
    <row r="4061" spans="3:10" x14ac:dyDescent="0.25">
      <c r="C4061" s="82">
        <v>5.3730932130370722E-3</v>
      </c>
      <c r="D4061" s="89">
        <v>8.1274353708040044E-3</v>
      </c>
      <c r="E4061" s="89">
        <v>1.0763093669870808E-2</v>
      </c>
      <c r="F4061" s="89">
        <v>1.3082768771224249E-2</v>
      </c>
      <c r="G4061" s="90">
        <v>1.5053912775368009E-2</v>
      </c>
      <c r="H4061" s="90">
        <v>1.6633197106898697E-2</v>
      </c>
      <c r="I4061" s="90">
        <v>1.7927703210841552E-2</v>
      </c>
      <c r="J4061" s="90">
        <v>1.8945052887172915E-2</v>
      </c>
    </row>
    <row r="4062" spans="3:10" x14ac:dyDescent="0.25">
      <c r="C4062" s="82">
        <v>6.8211316137176395E-3</v>
      </c>
      <c r="D4062" s="89">
        <v>9.3660285974609282E-3</v>
      </c>
      <c r="E4062" s="89">
        <v>1.1556105776712337E-2</v>
      </c>
      <c r="F4062" s="89">
        <v>1.3331040247265247E-2</v>
      </c>
      <c r="G4062" s="90">
        <v>1.4751774040203969E-2</v>
      </c>
      <c r="H4062" s="90">
        <v>1.5824703226196685E-2</v>
      </c>
      <c r="I4062" s="90">
        <v>1.6672864623087875E-2</v>
      </c>
      <c r="J4062" s="90">
        <v>1.7304439274839063E-2</v>
      </c>
    </row>
    <row r="4063" spans="3:10" x14ac:dyDescent="0.25">
      <c r="C4063" s="82">
        <v>9.3026561055774282E-3</v>
      </c>
      <c r="D4063" s="89">
        <v>1.5673682501616552E-2</v>
      </c>
      <c r="E4063" s="89">
        <v>2.1875249218142254E-2</v>
      </c>
      <c r="F4063" s="89">
        <v>2.7100291139369695E-2</v>
      </c>
      <c r="G4063" s="90">
        <v>3.1196327442708387E-2</v>
      </c>
      <c r="H4063" s="90">
        <v>3.4164416153012814E-2</v>
      </c>
      <c r="I4063" s="90">
        <v>3.6347515549125332E-2</v>
      </c>
      <c r="J4063" s="90">
        <v>3.7844383461228003E-2</v>
      </c>
    </row>
    <row r="4064" spans="3:10" x14ac:dyDescent="0.25">
      <c r="C4064" s="82">
        <v>4.6099543037608293E-3</v>
      </c>
      <c r="D4064" s="89">
        <v>7.3700562106905846E-3</v>
      </c>
      <c r="E4064" s="89">
        <v>1.0169168798872046E-2</v>
      </c>
      <c r="F4064" s="89">
        <v>1.2685460645983153E-2</v>
      </c>
      <c r="G4064" s="90">
        <v>1.4764024128146168E-2</v>
      </c>
      <c r="H4064" s="90">
        <v>1.6286310695504277E-2</v>
      </c>
      <c r="I4064" s="90">
        <v>1.7331696853507019E-2</v>
      </c>
      <c r="J4064" s="90">
        <v>1.7920695482772447E-2</v>
      </c>
    </row>
    <row r="4065" spans="3:10" x14ac:dyDescent="0.25">
      <c r="C4065" s="82">
        <v>3.6344158552327373E-2</v>
      </c>
      <c r="D4065" s="89">
        <v>4.1420638926265053E-2</v>
      </c>
      <c r="E4065" s="89">
        <v>4.3829873428651356E-2</v>
      </c>
      <c r="F4065" s="89">
        <v>4.4619957994526283E-2</v>
      </c>
      <c r="G4065" s="90">
        <v>4.4613604873253061E-2</v>
      </c>
      <c r="H4065" s="90">
        <v>4.4035373320142027E-2</v>
      </c>
      <c r="I4065" s="90">
        <v>4.3236376543241528E-2</v>
      </c>
      <c r="J4065" s="90">
        <v>4.2144843129824243E-2</v>
      </c>
    </row>
    <row r="4066" spans="3:10" x14ac:dyDescent="0.25">
      <c r="C4066" s="82">
        <v>4.285680932383442E-2</v>
      </c>
      <c r="D4066" s="89">
        <v>4.2386300994520759E-2</v>
      </c>
      <c r="E4066" s="89">
        <v>4.0120245313390396E-2</v>
      </c>
      <c r="F4066" s="89">
        <v>3.7349834635479716E-2</v>
      </c>
      <c r="G4066" s="90">
        <v>3.472172501263459E-2</v>
      </c>
      <c r="H4066" s="90">
        <v>3.2292323078363855E-2</v>
      </c>
      <c r="I4066" s="90">
        <v>3.0229885655968826E-2</v>
      </c>
      <c r="J4066" s="90">
        <v>2.842321536781986E-2</v>
      </c>
    </row>
    <row r="4067" spans="3:10" x14ac:dyDescent="0.25">
      <c r="C4067" s="82">
        <v>2.6981629440830386E-2</v>
      </c>
      <c r="D4067" s="89">
        <v>3.4563819787872874E-2</v>
      </c>
      <c r="E4067" s="89">
        <v>3.9923911755704748E-2</v>
      </c>
      <c r="F4067" s="89">
        <v>4.3499288316959595E-2</v>
      </c>
      <c r="G4067" s="90">
        <v>4.5963932288261282E-2</v>
      </c>
      <c r="H4067" s="90">
        <v>4.7584975023779362E-2</v>
      </c>
      <c r="I4067" s="90">
        <v>4.8807614284699437E-2</v>
      </c>
      <c r="J4067" s="90">
        <v>4.9611365819234005E-2</v>
      </c>
    </row>
    <row r="4068" spans="3:10" x14ac:dyDescent="0.25">
      <c r="C4068" s="82">
        <v>8.6753958657436337E-3</v>
      </c>
      <c r="D4068" s="89">
        <v>1.0984723259758713E-2</v>
      </c>
      <c r="E4068" s="89">
        <v>1.2736020495559214E-2</v>
      </c>
      <c r="F4068" s="89">
        <v>1.4019735639651365E-2</v>
      </c>
      <c r="G4068" s="90">
        <v>1.4986056034086164E-2</v>
      </c>
      <c r="H4068" s="90">
        <v>1.5679754562129999E-2</v>
      </c>
      <c r="I4068" s="90">
        <v>1.6237628604777364E-2</v>
      </c>
      <c r="J4068" s="90">
        <v>1.6670904213498653E-2</v>
      </c>
    </row>
    <row r="4069" spans="3:10" x14ac:dyDescent="0.25">
      <c r="C4069" s="82">
        <v>2.226263103277536E-2</v>
      </c>
      <c r="D4069" s="89">
        <v>2.5987271116226351E-2</v>
      </c>
      <c r="E4069" s="89">
        <v>2.8045361219187642E-2</v>
      </c>
      <c r="F4069" s="89">
        <v>2.9012014694441542E-2</v>
      </c>
      <c r="G4069" s="90">
        <v>2.9388014319803309E-2</v>
      </c>
      <c r="H4069" s="90">
        <v>2.9326799041837225E-2</v>
      </c>
      <c r="I4069" s="90">
        <v>2.908938774227451E-2</v>
      </c>
      <c r="J4069" s="90">
        <v>2.8667650152870469E-2</v>
      </c>
    </row>
    <row r="4070" spans="3:10" x14ac:dyDescent="0.25">
      <c r="C4070" s="82">
        <v>8.6214785145983103E-3</v>
      </c>
      <c r="D4070" s="89">
        <v>1.074612732616983E-2</v>
      </c>
      <c r="E4070" s="89">
        <v>1.2396531140148119E-2</v>
      </c>
      <c r="F4070" s="89">
        <v>1.3692545748522359E-2</v>
      </c>
      <c r="G4070" s="90">
        <v>1.4795219297715842E-2</v>
      </c>
      <c r="H4070" s="90">
        <v>1.5757371587715445E-2</v>
      </c>
      <c r="I4070" s="90">
        <v>1.6722485239973474E-2</v>
      </c>
      <c r="J4070" s="90">
        <v>1.7707069436106154E-2</v>
      </c>
    </row>
    <row r="4071" spans="3:10" x14ac:dyDescent="0.25">
      <c r="C4071" s="82">
        <v>5.5610103997637335E-2</v>
      </c>
      <c r="D4071" s="89">
        <v>5.2764061000149326E-2</v>
      </c>
      <c r="E4071" s="89">
        <v>4.9351059977262829E-2</v>
      </c>
      <c r="F4071" s="89">
        <v>4.6299804374564144E-2</v>
      </c>
      <c r="G4071" s="90">
        <v>4.3900689466887223E-2</v>
      </c>
      <c r="H4071" s="90">
        <v>4.191104305231505E-2</v>
      </c>
      <c r="I4071" s="90">
        <v>4.036234739623721E-2</v>
      </c>
      <c r="J4071" s="90">
        <v>3.8993671281113355E-2</v>
      </c>
    </row>
    <row r="4072" spans="3:10" x14ac:dyDescent="0.25">
      <c r="C4072" s="82">
        <v>2.736831810230364E-3</v>
      </c>
      <c r="D4072" s="89">
        <v>5.5456822579311501E-3</v>
      </c>
      <c r="E4072" s="89">
        <v>9.0373218618400586E-3</v>
      </c>
      <c r="F4072" s="89">
        <v>1.2774835419838367E-2</v>
      </c>
      <c r="G4072" s="90">
        <v>1.6479658075260379E-2</v>
      </c>
      <c r="H4072" s="90">
        <v>1.9943023400519233E-2</v>
      </c>
      <c r="I4072" s="90">
        <v>2.319202467069743E-2</v>
      </c>
      <c r="J4072" s="90">
        <v>2.6168492909762836E-2</v>
      </c>
    </row>
    <row r="4073" spans="3:10" x14ac:dyDescent="0.25">
      <c r="C4073" s="82">
        <v>2.8170670199176152E-3</v>
      </c>
      <c r="D4073" s="89">
        <v>4.3980215717748994E-3</v>
      </c>
      <c r="E4073" s="89">
        <v>6.0066347284213929E-3</v>
      </c>
      <c r="F4073" s="89">
        <v>7.5085981622466658E-3</v>
      </c>
      <c r="G4073" s="90">
        <v>8.8633007356647524E-3</v>
      </c>
      <c r="H4073" s="90">
        <v>1.0038077277994493E-2</v>
      </c>
      <c r="I4073" s="90">
        <v>1.1104064653229953E-2</v>
      </c>
      <c r="J4073" s="90">
        <v>1.2081431549638774E-2</v>
      </c>
    </row>
    <row r="4074" spans="3:10" x14ac:dyDescent="0.25">
      <c r="C4074" s="82">
        <v>3.2703607563953713E-2</v>
      </c>
      <c r="D4074" s="89">
        <v>3.196458047880249E-2</v>
      </c>
      <c r="E4074" s="89">
        <v>3.1433561130608238E-2</v>
      </c>
      <c r="F4074" s="89">
        <v>3.1134653404748719E-2</v>
      </c>
      <c r="G4074" s="90">
        <v>3.1038451538529487E-2</v>
      </c>
      <c r="H4074" s="90">
        <v>3.0931025937553775E-2</v>
      </c>
      <c r="I4074" s="90">
        <v>3.0874070759828173E-2</v>
      </c>
      <c r="J4074" s="90">
        <v>3.0748685592250091E-2</v>
      </c>
    </row>
    <row r="4075" spans="3:10" x14ac:dyDescent="0.25">
      <c r="C4075" s="82">
        <v>1.6395918411710356E-2</v>
      </c>
      <c r="D4075" s="89">
        <v>2.0288782693145536E-2</v>
      </c>
      <c r="E4075" s="89">
        <v>2.3496548176110094E-2</v>
      </c>
      <c r="F4075" s="89">
        <v>2.6101059244027659E-2</v>
      </c>
      <c r="G4075" s="90">
        <v>2.8240021822613252E-2</v>
      </c>
      <c r="H4075" s="90">
        <v>2.9870350412463411E-2</v>
      </c>
      <c r="I4075" s="90">
        <v>3.1155837697111444E-2</v>
      </c>
      <c r="J4075" s="90">
        <v>3.2049741120099971E-2</v>
      </c>
    </row>
    <row r="4076" spans="3:10" x14ac:dyDescent="0.25">
      <c r="C4076" s="82">
        <v>2.370867657899246E-3</v>
      </c>
      <c r="D4076" s="89">
        <v>3.7611502630885887E-3</v>
      </c>
      <c r="E4076" s="89">
        <v>5.1930761225673361E-3</v>
      </c>
      <c r="F4076" s="89">
        <v>6.5393069592891073E-3</v>
      </c>
      <c r="G4076" s="90">
        <v>7.7548577433237094E-3</v>
      </c>
      <c r="H4076" s="90">
        <v>8.8052905271911296E-3</v>
      </c>
      <c r="I4076" s="90">
        <v>9.7524763940603117E-3</v>
      </c>
      <c r="J4076" s="90">
        <v>1.0620101915159207E-2</v>
      </c>
    </row>
    <row r="4077" spans="3:10" x14ac:dyDescent="0.25">
      <c r="C4077" s="82">
        <v>8.5469927514107719E-3</v>
      </c>
      <c r="D4077" s="89">
        <v>1.0918799962844372E-2</v>
      </c>
      <c r="E4077" s="89">
        <v>1.2656868957344932E-2</v>
      </c>
      <c r="F4077" s="89">
        <v>1.3802694395892453E-2</v>
      </c>
      <c r="G4077" s="90">
        <v>1.4489393406870119E-2</v>
      </c>
      <c r="H4077" s="90">
        <v>1.4770064973435287E-2</v>
      </c>
      <c r="I4077" s="90">
        <v>1.4799626470108821E-2</v>
      </c>
      <c r="J4077" s="90">
        <v>1.4621408947330388E-2</v>
      </c>
    </row>
    <row r="4078" spans="3:10" x14ac:dyDescent="0.25">
      <c r="C4078" s="82">
        <v>3.7512700547802744E-2</v>
      </c>
      <c r="D4078" s="89">
        <v>4.1778657769441563E-2</v>
      </c>
      <c r="E4078" s="89">
        <v>4.4101561452278115E-2</v>
      </c>
      <c r="F4078" s="89">
        <v>4.5445306386150151E-2</v>
      </c>
      <c r="G4078" s="90">
        <v>4.6488045600359282E-2</v>
      </c>
      <c r="H4078" s="90">
        <v>4.7340933395912652E-2</v>
      </c>
      <c r="I4078" s="90">
        <v>4.8304590473722667E-2</v>
      </c>
      <c r="J4078" s="90">
        <v>4.9261132881444882E-2</v>
      </c>
    </row>
    <row r="4079" spans="3:10" x14ac:dyDescent="0.25">
      <c r="C4079" s="82">
        <v>6.5125033804015603E-2</v>
      </c>
      <c r="D4079" s="89">
        <v>5.5632480048434754E-2</v>
      </c>
      <c r="E4079" s="89">
        <v>4.8864766263062943E-2</v>
      </c>
      <c r="F4079" s="89">
        <v>4.4442745544552527E-2</v>
      </c>
      <c r="G4079" s="90">
        <v>4.1878779524811519E-2</v>
      </c>
      <c r="H4079" s="90">
        <v>4.0535312969740257E-2</v>
      </c>
      <c r="I4079" s="90">
        <v>4.0241010926032814E-2</v>
      </c>
      <c r="J4079" s="90">
        <v>4.0641599857438954E-2</v>
      </c>
    </row>
    <row r="4080" spans="3:10" x14ac:dyDescent="0.25">
      <c r="C4080" s="82">
        <v>4.0495557447198037E-2</v>
      </c>
      <c r="D4080" s="89">
        <v>4.5371923552242524E-2</v>
      </c>
      <c r="E4080" s="89">
        <v>4.7619757249028435E-2</v>
      </c>
      <c r="F4080" s="89">
        <v>4.8382058225447201E-2</v>
      </c>
      <c r="G4080" s="90">
        <v>4.8519192228484498E-2</v>
      </c>
      <c r="H4080" s="90">
        <v>4.8258311906499901E-2</v>
      </c>
      <c r="I4080" s="90">
        <v>4.7985531718482535E-2</v>
      </c>
      <c r="J4080" s="90">
        <v>4.7632719417119211E-2</v>
      </c>
    </row>
    <row r="4081" spans="3:10" x14ac:dyDescent="0.25">
      <c r="C4081" s="82">
        <v>7.7269923405567384E-3</v>
      </c>
      <c r="D4081" s="89">
        <v>1.0186179919057566E-2</v>
      </c>
      <c r="E4081" s="89">
        <v>1.2251587226345338E-2</v>
      </c>
      <c r="F4081" s="89">
        <v>1.392255450761278E-2</v>
      </c>
      <c r="G4081" s="90">
        <v>1.5294517961238147E-2</v>
      </c>
      <c r="H4081" s="90">
        <v>1.639293525647828E-2</v>
      </c>
      <c r="I4081" s="90">
        <v>1.7361065450464074E-2</v>
      </c>
      <c r="J4081" s="90">
        <v>1.8222908718049772E-2</v>
      </c>
    </row>
    <row r="4082" spans="3:10" x14ac:dyDescent="0.25">
      <c r="C4082" s="82">
        <v>1.9675638273535495E-2</v>
      </c>
      <c r="D4082" s="89">
        <v>2.3139161579889538E-2</v>
      </c>
      <c r="E4082" s="89">
        <v>2.484155011335203E-2</v>
      </c>
      <c r="F4082" s="89">
        <v>2.534271348331299E-2</v>
      </c>
      <c r="G4082" s="90">
        <v>2.5200340658615355E-2</v>
      </c>
      <c r="H4082" s="90">
        <v>2.4663390771839423E-2</v>
      </c>
      <c r="I4082" s="90">
        <v>2.4041155130103461E-2</v>
      </c>
      <c r="J4082" s="90">
        <v>2.338310361391898E-2</v>
      </c>
    </row>
    <row r="4083" spans="3:10" x14ac:dyDescent="0.25">
      <c r="C4083" s="82">
        <v>8.150608703389798E-3</v>
      </c>
      <c r="D4083" s="89">
        <v>1.4829026321320113E-2</v>
      </c>
      <c r="E4083" s="89">
        <v>2.2019219798514792E-2</v>
      </c>
      <c r="F4083" s="89">
        <v>2.8634487303954272E-2</v>
      </c>
      <c r="G4083" s="90">
        <v>3.4178399446677235E-2</v>
      </c>
      <c r="H4083" s="90">
        <v>3.8378595786783737E-2</v>
      </c>
      <c r="I4083" s="90">
        <v>4.1441757930681292E-2</v>
      </c>
      <c r="J4083" s="90">
        <v>4.3393998784585594E-2</v>
      </c>
    </row>
    <row r="4084" spans="3:10" x14ac:dyDescent="0.25">
      <c r="C4084" s="82">
        <v>1.9550863962600213E-2</v>
      </c>
      <c r="D4084" s="89">
        <v>2.0786755532763601E-2</v>
      </c>
      <c r="E4084" s="89">
        <v>2.14079989082353E-2</v>
      </c>
      <c r="F4084" s="89">
        <v>2.1737073783221959E-2</v>
      </c>
      <c r="G4084" s="90">
        <v>2.1964058437597602E-2</v>
      </c>
      <c r="H4084" s="90">
        <v>2.2061592142710598E-2</v>
      </c>
      <c r="I4084" s="90">
        <v>2.2140905166613795E-2</v>
      </c>
      <c r="J4084" s="90">
        <v>2.2153987896486281E-2</v>
      </c>
    </row>
    <row r="4085" spans="3:10" x14ac:dyDescent="0.25">
      <c r="C4085" s="82">
        <v>4.1537648478979384E-3</v>
      </c>
      <c r="D4085" s="89">
        <v>6.8347921724565769E-3</v>
      </c>
      <c r="E4085" s="89">
        <v>9.6003807308718304E-3</v>
      </c>
      <c r="F4085" s="89">
        <v>1.2181854394496837E-2</v>
      </c>
      <c r="G4085" s="90">
        <v>1.4495186571832321E-2</v>
      </c>
      <c r="H4085" s="90">
        <v>1.6478163778249687E-2</v>
      </c>
      <c r="I4085" s="90">
        <v>1.8232850133510007E-2</v>
      </c>
      <c r="J4085" s="90">
        <v>1.9770975449690101E-2</v>
      </c>
    </row>
    <row r="4086" spans="3:10" x14ac:dyDescent="0.25">
      <c r="C4086" s="82">
        <v>4.7628343471937014E-2</v>
      </c>
      <c r="D4086" s="89">
        <v>5.1889388615523759E-2</v>
      </c>
      <c r="E4086" s="89">
        <v>5.2297088775912409E-2</v>
      </c>
      <c r="F4086" s="89">
        <v>5.075860239286839E-2</v>
      </c>
      <c r="G4086" s="90">
        <v>4.8574425742429948E-2</v>
      </c>
      <c r="H4086" s="90">
        <v>4.6154766716853098E-2</v>
      </c>
      <c r="I4086" s="90">
        <v>4.3937950180380853E-2</v>
      </c>
      <c r="J4086" s="90">
        <v>4.186576203972029E-2</v>
      </c>
    </row>
    <row r="4087" spans="3:10" x14ac:dyDescent="0.25">
      <c r="C4087" s="82">
        <v>1.26238631652323E-3</v>
      </c>
      <c r="D4087" s="89">
        <v>2.9167952465819842E-3</v>
      </c>
      <c r="E4087" s="89">
        <v>5.1435616991275341E-3</v>
      </c>
      <c r="F4087" s="89">
        <v>7.5739723072994012E-3</v>
      </c>
      <c r="G4087" s="90">
        <v>9.9049369771005303E-3</v>
      </c>
      <c r="H4087" s="90">
        <v>1.1923819792445481E-2</v>
      </c>
      <c r="I4087" s="90">
        <v>1.3622366386938497E-2</v>
      </c>
      <c r="J4087" s="90">
        <v>1.4989985322000883E-2</v>
      </c>
    </row>
    <row r="4088" spans="3:10" x14ac:dyDescent="0.25">
      <c r="C4088" s="82">
        <v>3.1695683358808763E-3</v>
      </c>
      <c r="D4088" s="89">
        <v>6.1024382744987987E-3</v>
      </c>
      <c r="E4088" s="89">
        <v>9.5558728705581308E-3</v>
      </c>
      <c r="F4088" s="89">
        <v>1.310879983711063E-2</v>
      </c>
      <c r="G4088" s="90">
        <v>1.6559779572474852E-2</v>
      </c>
      <c r="H4088" s="90">
        <v>1.9790599978027769E-2</v>
      </c>
      <c r="I4088" s="90">
        <v>2.2910290832490545E-2</v>
      </c>
      <c r="J4088" s="90">
        <v>2.5927906583370148E-2</v>
      </c>
    </row>
    <row r="4089" spans="3:10" x14ac:dyDescent="0.25">
      <c r="C4089" s="82">
        <v>5.8640058458411309E-3</v>
      </c>
      <c r="D4089" s="89">
        <v>9.699169347676749E-3</v>
      </c>
      <c r="E4089" s="89">
        <v>1.376210643240303E-2</v>
      </c>
      <c r="F4089" s="89">
        <v>1.7659783418209278E-2</v>
      </c>
      <c r="G4089" s="90">
        <v>2.1229153916382939E-2</v>
      </c>
      <c r="H4089" s="90">
        <v>2.4327686836441723E-2</v>
      </c>
      <c r="I4089" s="90">
        <v>2.7054346008936539E-2</v>
      </c>
      <c r="J4089" s="90">
        <v>2.9376487578180021E-2</v>
      </c>
    </row>
    <row r="4090" spans="3:10" x14ac:dyDescent="0.25">
      <c r="C4090" s="82">
        <v>8.1157241935630002E-3</v>
      </c>
      <c r="D4090" s="89">
        <v>1.0505380748569486E-2</v>
      </c>
      <c r="E4090" s="89">
        <v>1.2215323710730393E-2</v>
      </c>
      <c r="F4090" s="89">
        <v>1.3347633174449531E-2</v>
      </c>
      <c r="G4090" s="90">
        <v>1.4101336066862478E-2</v>
      </c>
      <c r="H4090" s="90">
        <v>1.4573968898092858E-2</v>
      </c>
      <c r="I4090" s="90">
        <v>1.4936432038606694E-2</v>
      </c>
      <c r="J4090" s="90">
        <v>1.5231597984483763E-2</v>
      </c>
    </row>
    <row r="4091" spans="3:10" x14ac:dyDescent="0.25">
      <c r="C4091" s="82">
        <v>3.0321276924640032E-3</v>
      </c>
      <c r="D4091" s="89">
        <v>4.7139152597719973E-3</v>
      </c>
      <c r="E4091" s="89">
        <v>6.317519213798398E-3</v>
      </c>
      <c r="F4091" s="89">
        <v>7.6706157921190756E-3</v>
      </c>
      <c r="G4091" s="90">
        <v>8.7259379813204516E-3</v>
      </c>
      <c r="H4091" s="90">
        <v>9.4594943395026332E-3</v>
      </c>
      <c r="I4091" s="90">
        <v>9.9534981300103062E-3</v>
      </c>
      <c r="J4091" s="90">
        <v>1.0242061836638727E-2</v>
      </c>
    </row>
    <row r="4092" spans="3:10" x14ac:dyDescent="0.25">
      <c r="C4092" s="82">
        <v>8.3453222360226967E-3</v>
      </c>
      <c r="D4092" s="89">
        <v>1.2902937419158999E-2</v>
      </c>
      <c r="E4092" s="89">
        <v>1.7133113745282376E-2</v>
      </c>
      <c r="F4092" s="89">
        <v>2.0662470084567289E-2</v>
      </c>
      <c r="G4092" s="90">
        <v>2.3464384739575433E-2</v>
      </c>
      <c r="H4092" s="90">
        <v>2.5515865018958941E-2</v>
      </c>
      <c r="I4092" s="90">
        <v>2.7008582514921317E-2</v>
      </c>
      <c r="J4092" s="90">
        <v>2.7952324068035352E-2</v>
      </c>
    </row>
    <row r="4093" spans="3:10" x14ac:dyDescent="0.25">
      <c r="C4093" s="82">
        <v>1.1108294095340367E-2</v>
      </c>
      <c r="D4093" s="89">
        <v>1.6740810952973043E-2</v>
      </c>
      <c r="E4093" s="89">
        <v>2.1650355229384868E-2</v>
      </c>
      <c r="F4093" s="89">
        <v>2.5511202138490074E-2</v>
      </c>
      <c r="G4093" s="90">
        <v>2.8443305463862183E-2</v>
      </c>
      <c r="H4093" s="90">
        <v>3.0520700992562929E-2</v>
      </c>
      <c r="I4093" s="90">
        <v>3.2022436918615317E-2</v>
      </c>
      <c r="J4093" s="90">
        <v>3.2971913412769165E-2</v>
      </c>
    </row>
    <row r="4094" spans="3:10" x14ac:dyDescent="0.25">
      <c r="C4094" s="82">
        <v>6.4682844467694872E-3</v>
      </c>
      <c r="D4094" s="89">
        <v>1.0475038407210792E-2</v>
      </c>
      <c r="E4094" s="89">
        <v>1.4415426410771079E-2</v>
      </c>
      <c r="F4094" s="89">
        <v>1.7881844851049933E-2</v>
      </c>
      <c r="G4094" s="90">
        <v>2.0782101507961181E-2</v>
      </c>
      <c r="H4094" s="90">
        <v>2.3062811397737519E-2</v>
      </c>
      <c r="I4094" s="90">
        <v>2.4891896648383656E-2</v>
      </c>
      <c r="J4094" s="90">
        <v>2.6292793340051364E-2</v>
      </c>
    </row>
    <row r="4095" spans="3:10" x14ac:dyDescent="0.25">
      <c r="C4095" s="82">
        <v>2.1322840732675525E-3</v>
      </c>
      <c r="D4095" s="89">
        <v>4.2705750996063756E-3</v>
      </c>
      <c r="E4095" s="89">
        <v>6.8657341971063409E-3</v>
      </c>
      <c r="F4095" s="89">
        <v>9.562686215883829E-3</v>
      </c>
      <c r="G4095" s="90">
        <v>1.2153195414883194E-2</v>
      </c>
      <c r="H4095" s="90">
        <v>1.4506567627629736E-2</v>
      </c>
      <c r="I4095" s="90">
        <v>1.6682453999271589E-2</v>
      </c>
      <c r="J4095" s="90">
        <v>1.8687663642132014E-2</v>
      </c>
    </row>
    <row r="4096" spans="3:10" x14ac:dyDescent="0.25">
      <c r="C4096" s="82">
        <v>4.0866096136557891E-3</v>
      </c>
      <c r="D4096" s="89">
        <v>6.4077890319473507E-3</v>
      </c>
      <c r="E4096" s="89">
        <v>8.8448606175555982E-3</v>
      </c>
      <c r="F4096" s="89">
        <v>1.1243121165202968E-2</v>
      </c>
      <c r="G4096" s="90">
        <v>1.3563216311970329E-2</v>
      </c>
      <c r="H4096" s="90">
        <v>1.5751874520412396E-2</v>
      </c>
      <c r="I4096" s="90">
        <v>1.7897508121389676E-2</v>
      </c>
      <c r="J4096" s="90">
        <v>1.9999299589821367E-2</v>
      </c>
    </row>
    <row r="4097" spans="3:10" x14ac:dyDescent="0.25">
      <c r="C4097" s="82">
        <v>2.2844824747646972E-2</v>
      </c>
      <c r="D4097" s="89">
        <v>2.4594142335898107E-2</v>
      </c>
      <c r="E4097" s="89">
        <v>2.5439970934272606E-2</v>
      </c>
      <c r="F4097" s="89">
        <v>2.5779618909184693E-2</v>
      </c>
      <c r="G4097" s="90">
        <v>2.585423973715055E-2</v>
      </c>
      <c r="H4097" s="90">
        <v>2.5639007773971947E-2</v>
      </c>
      <c r="I4097" s="90">
        <v>2.526709227995903E-2</v>
      </c>
      <c r="J4097" s="90">
        <v>2.4688321379743489E-2</v>
      </c>
    </row>
    <row r="4098" spans="3:10" x14ac:dyDescent="0.25">
      <c r="C4098" s="82">
        <v>3.1884976873916455E-2</v>
      </c>
      <c r="D4098" s="89">
        <v>3.1780562227941345E-2</v>
      </c>
      <c r="E4098" s="89">
        <v>3.0649592073371024E-2</v>
      </c>
      <c r="F4098" s="89">
        <v>2.9288211020938839E-2</v>
      </c>
      <c r="G4098" s="90">
        <v>2.8087102320313525E-2</v>
      </c>
      <c r="H4098" s="90">
        <v>2.703954451190696E-2</v>
      </c>
      <c r="I4098" s="90">
        <v>2.6269095428261294E-2</v>
      </c>
      <c r="J4098" s="90">
        <v>2.5685500370179123E-2</v>
      </c>
    </row>
    <row r="4099" spans="3:10" x14ac:dyDescent="0.25">
      <c r="C4099" s="82">
        <v>6.3380263688869592E-3</v>
      </c>
      <c r="D4099" s="89">
        <v>8.0379671479323279E-3</v>
      </c>
      <c r="E4099" s="89">
        <v>9.4896683320710596E-3</v>
      </c>
      <c r="F4099" s="89">
        <v>1.072171228615507E-2</v>
      </c>
      <c r="G4099" s="90">
        <v>1.1805366258721169E-2</v>
      </c>
      <c r="H4099" s="90">
        <v>1.2750071401891858E-2</v>
      </c>
      <c r="I4099" s="90">
        <v>1.3660374094379202E-2</v>
      </c>
      <c r="J4099" s="90">
        <v>1.4555973783363431E-2</v>
      </c>
    </row>
    <row r="4100" spans="3:10" x14ac:dyDescent="0.25">
      <c r="C4100" s="82">
        <v>2.6266430901182733E-2</v>
      </c>
      <c r="D4100" s="89">
        <v>2.5818703652593679E-2</v>
      </c>
      <c r="E4100" s="89">
        <v>2.524177713558174E-2</v>
      </c>
      <c r="F4100" s="89">
        <v>2.4756094139733949E-2</v>
      </c>
      <c r="G4100" s="90">
        <v>2.4440453236468661E-2</v>
      </c>
      <c r="H4100" s="90">
        <v>2.4171687674557983E-2</v>
      </c>
      <c r="I4100" s="90">
        <v>2.4015147144341737E-2</v>
      </c>
      <c r="J4100" s="90">
        <v>2.3881774875096802E-2</v>
      </c>
    </row>
    <row r="4101" spans="3:10" x14ac:dyDescent="0.25">
      <c r="C4101" s="82">
        <v>8.2600120737957722E-3</v>
      </c>
      <c r="D4101" s="89">
        <v>1.0607718818364524E-2</v>
      </c>
      <c r="E4101" s="89">
        <v>1.2555611689795059E-2</v>
      </c>
      <c r="F4101" s="89">
        <v>1.4114028278853261E-2</v>
      </c>
      <c r="G4101" s="90">
        <v>1.5353972346647642E-2</v>
      </c>
      <c r="H4101" s="90">
        <v>1.6261323760202798E-2</v>
      </c>
      <c r="I4101" s="90">
        <v>1.6940146195948556E-2</v>
      </c>
      <c r="J4101" s="90">
        <v>1.7383859020601307E-2</v>
      </c>
    </row>
    <row r="4102" spans="3:10" x14ac:dyDescent="0.25">
      <c r="C4102" s="82">
        <v>4.3070994607340507E-3</v>
      </c>
      <c r="D4102" s="89">
        <v>6.3963906241209347E-3</v>
      </c>
      <c r="E4102" s="89">
        <v>8.402254905920812E-3</v>
      </c>
      <c r="F4102" s="89">
        <v>1.0161665575575863E-2</v>
      </c>
      <c r="G4102" s="90">
        <v>1.1632045775758309E-2</v>
      </c>
      <c r="H4102" s="90">
        <v>1.2775511755680013E-2</v>
      </c>
      <c r="I4102" s="90">
        <v>1.3687037351139434E-2</v>
      </c>
      <c r="J4102" s="90">
        <v>1.4396191358171136E-2</v>
      </c>
    </row>
    <row r="4103" spans="3:10" x14ac:dyDescent="0.25">
      <c r="C4103" s="82">
        <v>8.2530916795174783E-2</v>
      </c>
      <c r="D4103" s="89">
        <v>6.9495901175918709E-2</v>
      </c>
      <c r="E4103" s="89">
        <v>6.0258527723340706E-2</v>
      </c>
      <c r="F4103" s="89">
        <v>5.3957861627833635E-2</v>
      </c>
      <c r="G4103" s="90">
        <v>4.9799726908967376E-2</v>
      </c>
      <c r="H4103" s="90">
        <v>4.6907353514257288E-2</v>
      </c>
      <c r="I4103" s="90">
        <v>4.500710309873085E-2</v>
      </c>
      <c r="J4103" s="90">
        <v>4.3646215412399048E-2</v>
      </c>
    </row>
    <row r="4104" spans="3:10" x14ac:dyDescent="0.25">
      <c r="C4104" s="82">
        <v>7.3401220075894752E-3</v>
      </c>
      <c r="D4104" s="89">
        <v>1.141501269901359E-2</v>
      </c>
      <c r="E4104" s="89">
        <v>1.5431711075104207E-2</v>
      </c>
      <c r="F4104" s="89">
        <v>1.913709991504834E-2</v>
      </c>
      <c r="G4104" s="90">
        <v>2.2550303671067886E-2</v>
      </c>
      <c r="H4104" s="90">
        <v>2.5672650072645947E-2</v>
      </c>
      <c r="I4104" s="90">
        <v>2.8707642287586481E-2</v>
      </c>
      <c r="J4104" s="90">
        <v>3.1668750130653227E-2</v>
      </c>
    </row>
    <row r="4105" spans="3:10" x14ac:dyDescent="0.25">
      <c r="C4105" s="82">
        <v>1.8743064116491674E-2</v>
      </c>
      <c r="D4105" s="89">
        <v>2.4394985066947684E-2</v>
      </c>
      <c r="E4105" s="89">
        <v>2.8959562539653823E-2</v>
      </c>
      <c r="F4105" s="89">
        <v>3.2578327087283192E-2</v>
      </c>
      <c r="G4105" s="90">
        <v>3.5578222351577288E-2</v>
      </c>
      <c r="H4105" s="90">
        <v>3.8053070846278098E-2</v>
      </c>
      <c r="I4105" s="90">
        <v>4.0305791250637518E-2</v>
      </c>
      <c r="J4105" s="90">
        <v>4.2311891957157864E-2</v>
      </c>
    </row>
    <row r="4106" spans="3:10" x14ac:dyDescent="0.25">
      <c r="C4106" s="82">
        <v>1.8016309160113764E-2</v>
      </c>
      <c r="D4106" s="89">
        <v>2.0489030010938082E-2</v>
      </c>
      <c r="E4106" s="89">
        <v>2.1991837394824083E-2</v>
      </c>
      <c r="F4106" s="89">
        <v>2.2795109071975378E-2</v>
      </c>
      <c r="G4106" s="90">
        <v>2.3134978739015356E-2</v>
      </c>
      <c r="H4106" s="90">
        <v>2.3046799039914898E-2</v>
      </c>
      <c r="I4106" s="90">
        <v>2.2709701472769715E-2</v>
      </c>
      <c r="J4106" s="90">
        <v>2.212676242817593E-2</v>
      </c>
    </row>
    <row r="4107" spans="3:10" x14ac:dyDescent="0.25">
      <c r="C4107" s="82">
        <v>2.4391808241472787E-2</v>
      </c>
      <c r="D4107" s="89">
        <v>2.66315954906781E-2</v>
      </c>
      <c r="E4107" s="89">
        <v>2.7777708918461059E-2</v>
      </c>
      <c r="F4107" s="89">
        <v>2.8292902872026991E-2</v>
      </c>
      <c r="G4107" s="90">
        <v>2.8502948074227413E-2</v>
      </c>
      <c r="H4107" s="90">
        <v>2.8443495091926802E-2</v>
      </c>
      <c r="I4107" s="90">
        <v>2.8313038750323767E-2</v>
      </c>
      <c r="J4107" s="90">
        <v>2.8089552565123039E-2</v>
      </c>
    </row>
    <row r="4108" spans="3:10" x14ac:dyDescent="0.25">
      <c r="C4108" s="82">
        <v>1.2959259367443951E-2</v>
      </c>
      <c r="D4108" s="89">
        <v>1.9499126328350894E-2</v>
      </c>
      <c r="E4108" s="89">
        <v>2.4885208555881964E-2</v>
      </c>
      <c r="F4108" s="89">
        <v>2.8655520579337776E-2</v>
      </c>
      <c r="G4108" s="90">
        <v>3.0978164313513645E-2</v>
      </c>
      <c r="H4108" s="90">
        <v>3.2040504628773732E-2</v>
      </c>
      <c r="I4108" s="90">
        <v>3.2271231142673926E-2</v>
      </c>
      <c r="J4108" s="90">
        <v>3.1823171021421473E-2</v>
      </c>
    </row>
    <row r="4109" spans="3:10" x14ac:dyDescent="0.25">
      <c r="C4109" s="82">
        <v>1.6070353704670692E-2</v>
      </c>
      <c r="D4109" s="89">
        <v>2.4531836156591429E-2</v>
      </c>
      <c r="E4109" s="89">
        <v>3.1781648378399953E-2</v>
      </c>
      <c r="F4109" s="89">
        <v>3.7276798082868302E-2</v>
      </c>
      <c r="G4109" s="90">
        <v>4.1237457690873891E-2</v>
      </c>
      <c r="H4109" s="90">
        <v>4.3844032589567664E-2</v>
      </c>
      <c r="I4109" s="90">
        <v>4.555396643024575E-2</v>
      </c>
      <c r="J4109" s="90">
        <v>4.6427806996502445E-2</v>
      </c>
    </row>
    <row r="4110" spans="3:10" x14ac:dyDescent="0.25">
      <c r="C4110" s="82">
        <v>8.9875934005474827E-3</v>
      </c>
      <c r="D4110" s="89">
        <v>1.1312686085129326E-2</v>
      </c>
      <c r="E4110" s="89">
        <v>1.3221465890306421E-2</v>
      </c>
      <c r="F4110" s="89">
        <v>1.4763575740904764E-2</v>
      </c>
      <c r="G4110" s="90">
        <v>1.6024876120090313E-2</v>
      </c>
      <c r="H4110" s="90">
        <v>1.6985295771518291E-2</v>
      </c>
      <c r="I4110" s="90">
        <v>1.7740240131052576E-2</v>
      </c>
      <c r="J4110" s="90">
        <v>1.8267591996230091E-2</v>
      </c>
    </row>
    <row r="4111" spans="3:10" x14ac:dyDescent="0.25">
      <c r="C4111" s="82">
        <v>7.8135399359255901E-3</v>
      </c>
      <c r="D4111" s="89">
        <v>1.049902879320137E-2</v>
      </c>
      <c r="E4111" s="89">
        <v>1.2768006345794827E-2</v>
      </c>
      <c r="F4111" s="89">
        <v>1.4615999929483607E-2</v>
      </c>
      <c r="G4111" s="90">
        <v>1.6163529586507071E-2</v>
      </c>
      <c r="H4111" s="90">
        <v>1.7462676521415563E-2</v>
      </c>
      <c r="I4111" s="90">
        <v>1.8686151120965135E-2</v>
      </c>
      <c r="J4111" s="90">
        <v>1.9873056116100914E-2</v>
      </c>
    </row>
    <row r="4112" spans="3:10" x14ac:dyDescent="0.25">
      <c r="C4112" s="82">
        <v>8.5262561867965776E-3</v>
      </c>
      <c r="D4112" s="89">
        <v>1.1345753279876686E-2</v>
      </c>
      <c r="E4112" s="89">
        <v>1.3650617012029622E-2</v>
      </c>
      <c r="F4112" s="89">
        <v>1.5403194241875272E-2</v>
      </c>
      <c r="G4112" s="90">
        <v>1.6688144592402684E-2</v>
      </c>
      <c r="H4112" s="90">
        <v>1.7522177940691872E-2</v>
      </c>
      <c r="I4112" s="90">
        <v>1.8057202060064347E-2</v>
      </c>
      <c r="J4112" s="90">
        <v>1.8325452550898041E-2</v>
      </c>
    </row>
    <row r="4113" spans="3:10" x14ac:dyDescent="0.25">
      <c r="C4113" s="82">
        <v>1.510046467362846E-2</v>
      </c>
      <c r="D4113" s="89">
        <v>1.9455942520111392E-2</v>
      </c>
      <c r="E4113" s="89">
        <v>2.3206225882169498E-2</v>
      </c>
      <c r="F4113" s="89">
        <v>2.6449633766113648E-2</v>
      </c>
      <c r="G4113" s="90">
        <v>2.9401119091088352E-2</v>
      </c>
      <c r="H4113" s="90">
        <v>3.2103641826151309E-2</v>
      </c>
      <c r="I4113" s="90">
        <v>3.4803166904909977E-2</v>
      </c>
      <c r="J4113" s="90">
        <v>3.7489244399278213E-2</v>
      </c>
    </row>
    <row r="4114" spans="3:10" x14ac:dyDescent="0.25">
      <c r="C4114" s="82">
        <v>3.5649582875425523E-2</v>
      </c>
      <c r="D4114" s="89">
        <v>3.4357679995421858E-2</v>
      </c>
      <c r="E4114" s="89">
        <v>3.3196040276295795E-2</v>
      </c>
      <c r="F4114" s="89">
        <v>3.2314881724669696E-2</v>
      </c>
      <c r="G4114" s="90">
        <v>3.1697846792092872E-2</v>
      </c>
      <c r="H4114" s="90">
        <v>3.1090787422267556E-2</v>
      </c>
      <c r="I4114" s="90">
        <v>3.050659935324454E-2</v>
      </c>
      <c r="J4114" s="90">
        <v>2.9781042083698354E-2</v>
      </c>
    </row>
    <row r="4115" spans="3:10" x14ac:dyDescent="0.25">
      <c r="C4115" s="82">
        <v>2.4943295024172373E-2</v>
      </c>
      <c r="D4115" s="89">
        <v>2.554284069485287E-2</v>
      </c>
      <c r="E4115" s="89">
        <v>2.5316881568582545E-2</v>
      </c>
      <c r="F4115" s="89">
        <v>2.4812769223113797E-2</v>
      </c>
      <c r="G4115" s="90">
        <v>2.4354705379927143E-2</v>
      </c>
      <c r="H4115" s="90">
        <v>2.3972103613802989E-2</v>
      </c>
      <c r="I4115" s="90">
        <v>2.381268404459851E-2</v>
      </c>
      <c r="J4115" s="90">
        <v>2.3823239722439882E-2</v>
      </c>
    </row>
    <row r="4116" spans="3:10" x14ac:dyDescent="0.25">
      <c r="C4116" s="82">
        <v>5.3837942358756045E-3</v>
      </c>
      <c r="D4116" s="89">
        <v>8.502777600763272E-3</v>
      </c>
      <c r="E4116" s="89">
        <v>1.1666356866051674E-2</v>
      </c>
      <c r="F4116" s="89">
        <v>1.4597373929714356E-2</v>
      </c>
      <c r="G4116" s="90">
        <v>1.7209737297249738E-2</v>
      </c>
      <c r="H4116" s="90">
        <v>1.9430125358928081E-2</v>
      </c>
      <c r="I4116" s="90">
        <v>2.1379355347607071E-2</v>
      </c>
      <c r="J4116" s="90">
        <v>2.3073554012092674E-2</v>
      </c>
    </row>
    <row r="4117" spans="3:10" x14ac:dyDescent="0.25">
      <c r="C4117" s="82">
        <v>3.9949407748725609E-3</v>
      </c>
      <c r="D4117" s="89">
        <v>6.1323329735322833E-3</v>
      </c>
      <c r="E4117" s="89">
        <v>8.3063550006935889E-3</v>
      </c>
      <c r="F4117" s="89">
        <v>1.0388864180981226E-2</v>
      </c>
      <c r="G4117" s="90">
        <v>1.2369350777844521E-2</v>
      </c>
      <c r="H4117" s="90">
        <v>1.4226216040724956E-2</v>
      </c>
      <c r="I4117" s="90">
        <v>1.6062585356191057E-2</v>
      </c>
      <c r="J4117" s="90">
        <v>1.7893321607549237E-2</v>
      </c>
    </row>
    <row r="4118" spans="3:10" x14ac:dyDescent="0.25">
      <c r="C4118" s="82">
        <v>6.6715387759703204E-3</v>
      </c>
      <c r="D4118" s="89">
        <v>1.1467954766535738E-2</v>
      </c>
      <c r="E4118" s="89">
        <v>1.6152975064515584E-2</v>
      </c>
      <c r="F4118" s="89">
        <v>2.0005033446638742E-2</v>
      </c>
      <c r="G4118" s="90">
        <v>2.2827999795878531E-2</v>
      </c>
      <c r="H4118" s="90">
        <v>2.4597285903833772E-2</v>
      </c>
      <c r="I4118" s="90">
        <v>2.5582723905406564E-2</v>
      </c>
      <c r="J4118" s="90">
        <v>2.5906722431953057E-2</v>
      </c>
    </row>
    <row r="4119" spans="3:10" x14ac:dyDescent="0.25">
      <c r="C4119" s="82">
        <v>6.491384129946094E-3</v>
      </c>
      <c r="D4119" s="89">
        <v>1.0348793565410543E-2</v>
      </c>
      <c r="E4119" s="89">
        <v>1.4221238028394386E-2</v>
      </c>
      <c r="F4119" s="89">
        <v>1.7717332135924066E-2</v>
      </c>
      <c r="G4119" s="90">
        <v>2.0689571148450096E-2</v>
      </c>
      <c r="H4119" s="90">
        <v>2.3010959561358384E-2</v>
      </c>
      <c r="I4119" s="90">
        <v>2.4787726670690222E-2</v>
      </c>
      <c r="J4119" s="90">
        <v>2.6004150426516767E-2</v>
      </c>
    </row>
    <row r="4120" spans="3:10" x14ac:dyDescent="0.25">
      <c r="C4120" s="82">
        <v>6.4544498578487253E-3</v>
      </c>
      <c r="D4120" s="89">
        <v>8.3346324699813158E-3</v>
      </c>
      <c r="E4120" s="89">
        <v>9.8522636875892633E-3</v>
      </c>
      <c r="F4120" s="89">
        <v>1.0989518160702214E-2</v>
      </c>
      <c r="G4120" s="90">
        <v>1.1795891419080844E-2</v>
      </c>
      <c r="H4120" s="90">
        <v>1.2274181229052425E-2</v>
      </c>
      <c r="I4120" s="90">
        <v>1.2531689859022109E-2</v>
      </c>
      <c r="J4120" s="90">
        <v>1.2599770065545466E-2</v>
      </c>
    </row>
    <row r="4121" spans="3:10" x14ac:dyDescent="0.25">
      <c r="C4121" s="82">
        <v>4.0781730878409243E-2</v>
      </c>
      <c r="D4121" s="89">
        <v>4.2961589495184221E-2</v>
      </c>
      <c r="E4121" s="89">
        <v>4.2818714033172632E-2</v>
      </c>
      <c r="F4121" s="89">
        <v>4.1608510377493656E-2</v>
      </c>
      <c r="G4121" s="90">
        <v>4.0093402981046217E-2</v>
      </c>
      <c r="H4121" s="90">
        <v>3.8422937416889576E-2</v>
      </c>
      <c r="I4121" s="90">
        <v>3.6870143658951242E-2</v>
      </c>
      <c r="J4121" s="90">
        <v>3.5357994458462091E-2</v>
      </c>
    </row>
    <row r="4122" spans="3:10" x14ac:dyDescent="0.25">
      <c r="C4122" s="82">
        <v>1.000732076252291E-2</v>
      </c>
      <c r="D4122" s="89">
        <v>1.3747030660518833E-2</v>
      </c>
      <c r="E4122" s="89">
        <v>1.687888973427654E-2</v>
      </c>
      <c r="F4122" s="89">
        <v>1.9292790160547604E-2</v>
      </c>
      <c r="G4122" s="90">
        <v>2.1075006578607065E-2</v>
      </c>
      <c r="H4122" s="90">
        <v>2.2246939703422227E-2</v>
      </c>
      <c r="I4122" s="90">
        <v>2.3005716138889326E-2</v>
      </c>
      <c r="J4122" s="90">
        <v>2.3394616144363011E-2</v>
      </c>
    </row>
    <row r="4123" spans="3:10" x14ac:dyDescent="0.25">
      <c r="C4123" s="82">
        <v>3.180254302541141E-3</v>
      </c>
      <c r="D4123" s="89">
        <v>5.3274133201873771E-3</v>
      </c>
      <c r="E4123" s="89">
        <v>7.5348728487897613E-3</v>
      </c>
      <c r="F4123" s="89">
        <v>9.5333030567919738E-3</v>
      </c>
      <c r="G4123" s="90">
        <v>1.1211377213768454E-2</v>
      </c>
      <c r="H4123" s="90">
        <v>1.2495722154229576E-2</v>
      </c>
      <c r="I4123" s="90">
        <v>1.3457403739777643E-2</v>
      </c>
      <c r="J4123" s="90">
        <v>1.4111956620520982E-2</v>
      </c>
    </row>
    <row r="4124" spans="3:10" x14ac:dyDescent="0.25">
      <c r="C4124" s="82">
        <v>0.11404591870351778</v>
      </c>
      <c r="D4124" s="89">
        <v>9.5238668642660479E-2</v>
      </c>
      <c r="E4124" s="89">
        <v>8.1140885903243337E-2</v>
      </c>
      <c r="F4124" s="89">
        <v>7.1198073696804989E-2</v>
      </c>
      <c r="G4124" s="90">
        <v>6.4453793772774437E-2</v>
      </c>
      <c r="H4124" s="90">
        <v>5.9697909423920427E-2</v>
      </c>
      <c r="I4124" s="90">
        <v>5.6480945723212633E-2</v>
      </c>
      <c r="J4124" s="90">
        <v>5.4141385435379524E-2</v>
      </c>
    </row>
    <row r="4125" spans="3:10" x14ac:dyDescent="0.25">
      <c r="C4125" s="82">
        <v>1.6066911678690097E-2</v>
      </c>
      <c r="D4125" s="89">
        <v>2.0149262966394913E-2</v>
      </c>
      <c r="E4125" s="89">
        <v>2.2876701080845729E-2</v>
      </c>
      <c r="F4125" s="89">
        <v>2.451564988905806E-2</v>
      </c>
      <c r="G4125" s="90">
        <v>2.5449879805177437E-2</v>
      </c>
      <c r="H4125" s="90">
        <v>2.5845368489062256E-2</v>
      </c>
      <c r="I4125" s="90">
        <v>2.598313319830798E-2</v>
      </c>
      <c r="J4125" s="90">
        <v>2.5906442483073017E-2</v>
      </c>
    </row>
    <row r="4126" spans="3:10" x14ac:dyDescent="0.25">
      <c r="C4126" s="82">
        <v>8.7291962881213044E-3</v>
      </c>
      <c r="D4126" s="89">
        <v>1.2853746865813274E-2</v>
      </c>
      <c r="E4126" s="89">
        <v>1.6356074319939188E-2</v>
      </c>
      <c r="F4126" s="89">
        <v>1.8948443484396282E-2</v>
      </c>
      <c r="G4126" s="90">
        <v>2.0664606771577793E-2</v>
      </c>
      <c r="H4126" s="90">
        <v>2.1537698129629222E-2</v>
      </c>
      <c r="I4126" s="90">
        <v>2.1791093865699107E-2</v>
      </c>
      <c r="J4126" s="90">
        <v>2.1501590630395809E-2</v>
      </c>
    </row>
    <row r="4127" spans="3:10" x14ac:dyDescent="0.25">
      <c r="C4127" s="82">
        <v>5.5277639026719567E-2</v>
      </c>
      <c r="D4127" s="89">
        <v>5.2169205940423465E-2</v>
      </c>
      <c r="E4127" s="89">
        <v>4.8579976124670077E-2</v>
      </c>
      <c r="F4127" s="89">
        <v>4.5353786491650554E-2</v>
      </c>
      <c r="G4127" s="90">
        <v>4.2758832899843766E-2</v>
      </c>
      <c r="H4127" s="90">
        <v>4.0558248024052966E-2</v>
      </c>
      <c r="I4127" s="90">
        <v>3.8789211676830616E-2</v>
      </c>
      <c r="J4127" s="90">
        <v>3.7211837224368376E-2</v>
      </c>
    </row>
    <row r="4128" spans="3:10" x14ac:dyDescent="0.25">
      <c r="C4128" s="82">
        <v>3.4050352239568121E-3</v>
      </c>
      <c r="D4128" s="89">
        <v>6.0155461393016987E-3</v>
      </c>
      <c r="E4128" s="89">
        <v>8.6289968618625239E-3</v>
      </c>
      <c r="F4128" s="89">
        <v>1.0788073878162789E-2</v>
      </c>
      <c r="G4128" s="90">
        <v>1.2324656586092069E-2</v>
      </c>
      <c r="H4128" s="90">
        <v>1.3197159555773118E-2</v>
      </c>
      <c r="I4128" s="90">
        <v>1.3557077925937817E-2</v>
      </c>
      <c r="J4128" s="90">
        <v>1.3500190162013639E-2</v>
      </c>
    </row>
    <row r="4129" spans="3:10" x14ac:dyDescent="0.25">
      <c r="C4129" s="82">
        <v>4.2015176949281169E-3</v>
      </c>
      <c r="D4129" s="89">
        <v>6.4513464133189929E-3</v>
      </c>
      <c r="E4129" s="89">
        <v>8.5208736501367049E-3</v>
      </c>
      <c r="F4129" s="89">
        <v>1.0190702254448635E-2</v>
      </c>
      <c r="G4129" s="90">
        <v>1.1421120423007611E-2</v>
      </c>
      <c r="H4129" s="90">
        <v>1.2201659851758032E-2</v>
      </c>
      <c r="I4129" s="90">
        <v>1.2653516257873256E-2</v>
      </c>
      <c r="J4129" s="90">
        <v>1.2829205164510192E-2</v>
      </c>
    </row>
    <row r="4130" spans="3:10" x14ac:dyDescent="0.25">
      <c r="C4130" s="82">
        <v>1.3064088709918998E-2</v>
      </c>
      <c r="D4130" s="89">
        <v>1.5565040699554597E-2</v>
      </c>
      <c r="E4130" s="89">
        <v>1.7742428887368163E-2</v>
      </c>
      <c r="F4130" s="89">
        <v>1.9665499240224218E-2</v>
      </c>
      <c r="G4130" s="90">
        <v>2.1420076689783091E-2</v>
      </c>
      <c r="H4130" s="90">
        <v>2.2964793830489577E-2</v>
      </c>
      <c r="I4130" s="90">
        <v>2.4434004922181757E-2</v>
      </c>
      <c r="J4130" s="90">
        <v>2.5814941857091402E-2</v>
      </c>
    </row>
    <row r="4131" spans="3:10" x14ac:dyDescent="0.25">
      <c r="C4131" s="82">
        <v>1.7454457079161014E-2</v>
      </c>
      <c r="D4131" s="89">
        <v>2.0844146985165232E-2</v>
      </c>
      <c r="E4131" s="89">
        <v>2.282892885568287E-2</v>
      </c>
      <c r="F4131" s="89">
        <v>2.3822679275105896E-2</v>
      </c>
      <c r="G4131" s="90">
        <v>2.4236811706781734E-2</v>
      </c>
      <c r="H4131" s="90">
        <v>2.4217203322275938E-2</v>
      </c>
      <c r="I4131" s="90">
        <v>2.400077213968211E-2</v>
      </c>
      <c r="J4131" s="90">
        <v>2.3599311595016836E-2</v>
      </c>
    </row>
    <row r="4132" spans="3:10" x14ac:dyDescent="0.25">
      <c r="C4132" s="82">
        <v>1.2814995706549259E-2</v>
      </c>
      <c r="D4132" s="89">
        <v>1.6704082284521252E-2</v>
      </c>
      <c r="E4132" s="89">
        <v>1.9697675096323402E-2</v>
      </c>
      <c r="F4132" s="89">
        <v>2.181963144895319E-2</v>
      </c>
      <c r="G4132" s="90">
        <v>2.3267290178251143E-2</v>
      </c>
      <c r="H4132" s="90">
        <v>2.4121733130719736E-2</v>
      </c>
      <c r="I4132" s="90">
        <v>2.4623060377056489E-2</v>
      </c>
      <c r="J4132" s="90">
        <v>2.4816515794148231E-2</v>
      </c>
    </row>
    <row r="4133" spans="3:10" x14ac:dyDescent="0.25">
      <c r="C4133" s="82">
        <v>3.869315802353996E-2</v>
      </c>
      <c r="D4133" s="89">
        <v>3.9651064836510812E-2</v>
      </c>
      <c r="E4133" s="89">
        <v>3.9537908995521225E-2</v>
      </c>
      <c r="F4133" s="89">
        <v>3.9145770383151958E-2</v>
      </c>
      <c r="G4133" s="90">
        <v>3.8885182422724297E-2</v>
      </c>
      <c r="H4133" s="90">
        <v>3.8702618608927507E-2</v>
      </c>
      <c r="I4133" s="90">
        <v>3.8749857421894573E-2</v>
      </c>
      <c r="J4133" s="90">
        <v>3.887495887183598E-2</v>
      </c>
    </row>
    <row r="4134" spans="3:10" x14ac:dyDescent="0.25">
      <c r="C4134" s="82">
        <v>2.0547841548161649E-2</v>
      </c>
      <c r="D4134" s="89">
        <v>2.5105938606880096E-2</v>
      </c>
      <c r="E4134" s="89">
        <v>2.8114500887153514E-2</v>
      </c>
      <c r="F4134" s="89">
        <v>2.98550985973828E-2</v>
      </c>
      <c r="G4134" s="90">
        <v>3.0696686941447844E-2</v>
      </c>
      <c r="H4134" s="90">
        <v>3.0758992772848028E-2</v>
      </c>
      <c r="I4134" s="90">
        <v>3.0332193904811507E-2</v>
      </c>
      <c r="J4134" s="90">
        <v>2.9451810863876254E-2</v>
      </c>
    </row>
    <row r="4135" spans="3:10" x14ac:dyDescent="0.25">
      <c r="C4135" s="82">
        <v>8.2637374385462117E-3</v>
      </c>
      <c r="D4135" s="89">
        <v>1.1181629509002823E-2</v>
      </c>
      <c r="E4135" s="89">
        <v>1.3449415643591681E-2</v>
      </c>
      <c r="F4135" s="89">
        <v>1.5114490746720515E-2</v>
      </c>
      <c r="G4135" s="90">
        <v>1.6370027767080842E-2</v>
      </c>
      <c r="H4135" s="90">
        <v>1.73067663825545E-2</v>
      </c>
      <c r="I4135" s="90">
        <v>1.8101777875063882E-2</v>
      </c>
      <c r="J4135" s="90">
        <v>1.8776763840768668E-2</v>
      </c>
    </row>
    <row r="4136" spans="3:10" x14ac:dyDescent="0.25">
      <c r="C4136" s="82">
        <v>1.3526007614500049E-2</v>
      </c>
      <c r="D4136" s="89">
        <v>1.7850651682285525E-2</v>
      </c>
      <c r="E4136" s="89">
        <v>2.122769880303637E-2</v>
      </c>
      <c r="F4136" s="89">
        <v>2.370226369944722E-2</v>
      </c>
      <c r="G4136" s="90">
        <v>2.5521283783931942E-2</v>
      </c>
      <c r="H4136" s="90">
        <v>2.6794874132374396E-2</v>
      </c>
      <c r="I4136" s="90">
        <v>2.7791975598686128E-2</v>
      </c>
      <c r="J4136" s="90">
        <v>2.8551078051820229E-2</v>
      </c>
    </row>
    <row r="4137" spans="3:10" x14ac:dyDescent="0.25">
      <c r="C4137" s="82">
        <v>1.1116649728194984E-2</v>
      </c>
      <c r="D4137" s="89">
        <v>1.5983261149765973E-2</v>
      </c>
      <c r="E4137" s="89">
        <v>2.0521924340112185E-2</v>
      </c>
      <c r="F4137" s="89">
        <v>2.4487857969260514E-2</v>
      </c>
      <c r="G4137" s="90">
        <v>2.784719696429399E-2</v>
      </c>
      <c r="H4137" s="90">
        <v>3.0476191250337788E-2</v>
      </c>
      <c r="I4137" s="90">
        <v>3.2494343768311257E-2</v>
      </c>
      <c r="J4137" s="90">
        <v>3.3829781320663471E-2</v>
      </c>
    </row>
    <row r="4138" spans="3:10" x14ac:dyDescent="0.25">
      <c r="C4138" s="82">
        <v>6.2524007686531602E-3</v>
      </c>
      <c r="D4138" s="89">
        <v>9.5681079700207002E-3</v>
      </c>
      <c r="E4138" s="89">
        <v>1.2833107758170986E-2</v>
      </c>
      <c r="F4138" s="89">
        <v>1.5803706905314355E-2</v>
      </c>
      <c r="G4138" s="90">
        <v>1.8414246836391038E-2</v>
      </c>
      <c r="H4138" s="90">
        <v>2.0574329776266526E-2</v>
      </c>
      <c r="I4138" s="90">
        <v>2.2372715519210943E-2</v>
      </c>
      <c r="J4138" s="90">
        <v>2.377423329739814E-2</v>
      </c>
    </row>
    <row r="4139" spans="3:10" x14ac:dyDescent="0.25">
      <c r="C4139" s="82">
        <v>2.4687181614901363E-3</v>
      </c>
      <c r="D4139" s="89">
        <v>4.8150848485011616E-3</v>
      </c>
      <c r="E4139" s="89">
        <v>7.5268609462528094E-3</v>
      </c>
      <c r="F4139" s="89">
        <v>1.0190664701181464E-2</v>
      </c>
      <c r="G4139" s="90">
        <v>1.2594054364672824E-2</v>
      </c>
      <c r="H4139" s="90">
        <v>1.4625341164235948E-2</v>
      </c>
      <c r="I4139" s="90">
        <v>1.6369431482850201E-2</v>
      </c>
      <c r="J4139" s="90">
        <v>1.7851689145180132E-2</v>
      </c>
    </row>
    <row r="4140" spans="3:10" x14ac:dyDescent="0.25">
      <c r="C4140" s="82">
        <v>1.6696139860775342E-3</v>
      </c>
      <c r="D4140" s="89">
        <v>3.3223919011877872E-3</v>
      </c>
      <c r="E4140" s="89">
        <v>5.4095141505918487E-3</v>
      </c>
      <c r="F4140" s="89">
        <v>7.7014600693169595E-3</v>
      </c>
      <c r="G4140" s="90">
        <v>1.0038338471347196E-2</v>
      </c>
      <c r="H4140" s="90">
        <v>1.2294970792947646E-2</v>
      </c>
      <c r="I4140" s="90">
        <v>1.4503726746363734E-2</v>
      </c>
      <c r="J4140" s="90">
        <v>1.6668213777277171E-2</v>
      </c>
    </row>
    <row r="4141" spans="3:10" x14ac:dyDescent="0.25">
      <c r="C4141" s="82">
        <v>4.3547575584549775E-3</v>
      </c>
      <c r="D4141" s="89">
        <v>7.8064847385037545E-3</v>
      </c>
      <c r="E4141" s="89">
        <v>1.1409261684826772E-2</v>
      </c>
      <c r="F4141" s="89">
        <v>1.4616885393439348E-2</v>
      </c>
      <c r="G4141" s="90">
        <v>1.7219550781022885E-2</v>
      </c>
      <c r="H4141" s="90">
        <v>1.9124996996786763E-2</v>
      </c>
      <c r="I4141" s="90">
        <v>2.0472539437382524E-2</v>
      </c>
      <c r="J4141" s="90">
        <v>2.1301370484612229E-2</v>
      </c>
    </row>
    <row r="4142" spans="3:10" x14ac:dyDescent="0.25">
      <c r="C4142" s="82">
        <v>9.6387430697400904E-3</v>
      </c>
      <c r="D4142" s="89">
        <v>1.3854214337284364E-2</v>
      </c>
      <c r="E4142" s="89">
        <v>1.7872360458074874E-2</v>
      </c>
      <c r="F4142" s="89">
        <v>2.1517408807040263E-2</v>
      </c>
      <c r="G4142" s="90">
        <v>2.4815243979313457E-2</v>
      </c>
      <c r="H4142" s="90">
        <v>2.7728699500300852E-2</v>
      </c>
      <c r="I4142" s="90">
        <v>3.0440076847067659E-2</v>
      </c>
      <c r="J4142" s="90">
        <v>3.2938959880981118E-2</v>
      </c>
    </row>
    <row r="4143" spans="3:10" x14ac:dyDescent="0.25">
      <c r="C4143" s="82">
        <v>7.8048073477702687E-3</v>
      </c>
      <c r="D4143" s="89">
        <v>1.1305260196845092E-2</v>
      </c>
      <c r="E4143" s="89">
        <v>1.4414478783592258E-2</v>
      </c>
      <c r="F4143" s="89">
        <v>1.6957638313563228E-2</v>
      </c>
      <c r="G4143" s="90">
        <v>1.8989139689827121E-2</v>
      </c>
      <c r="H4143" s="90">
        <v>2.0538565849589654E-2</v>
      </c>
      <c r="I4143" s="90">
        <v>2.1804068218725287E-2</v>
      </c>
      <c r="J4143" s="90">
        <v>2.2838539100036932E-2</v>
      </c>
    </row>
    <row r="4144" spans="3:10" x14ac:dyDescent="0.25">
      <c r="C4144" s="82">
        <v>6.2237988555591981E-3</v>
      </c>
      <c r="D4144" s="89">
        <v>9.176300681679404E-3</v>
      </c>
      <c r="E4144" s="89">
        <v>1.2178864627071073E-2</v>
      </c>
      <c r="F4144" s="89">
        <v>1.5076349106276333E-2</v>
      </c>
      <c r="G4144" s="90">
        <v>1.7827431443727091E-2</v>
      </c>
      <c r="H4144" s="90">
        <v>2.0346123370975609E-2</v>
      </c>
      <c r="I4144" s="90">
        <v>2.2719447981483371E-2</v>
      </c>
      <c r="J4144" s="90">
        <v>2.4912882564453787E-2</v>
      </c>
    </row>
    <row r="4145" spans="3:10" x14ac:dyDescent="0.25">
      <c r="C4145" s="82">
        <v>7.2671968298764706E-3</v>
      </c>
      <c r="D4145" s="89">
        <v>1.2618190290348323E-2</v>
      </c>
      <c r="E4145" s="89">
        <v>1.769901886989218E-2</v>
      </c>
      <c r="F4145" s="89">
        <v>2.1662313835739102E-2</v>
      </c>
      <c r="G4145" s="90">
        <v>2.4347650978664894E-2</v>
      </c>
      <c r="H4145" s="90">
        <v>2.5820646663789377E-2</v>
      </c>
      <c r="I4145" s="90">
        <v>2.6447148667732987E-2</v>
      </c>
      <c r="J4145" s="90">
        <v>2.6408213847538789E-2</v>
      </c>
    </row>
    <row r="4146" spans="3:10" x14ac:dyDescent="0.25">
      <c r="C4146" s="82">
        <v>2.0295345463992146E-2</v>
      </c>
      <c r="D4146" s="89">
        <v>2.5946672950474214E-2</v>
      </c>
      <c r="E4146" s="89">
        <v>3.0115087937973337E-2</v>
      </c>
      <c r="F4146" s="89">
        <v>3.3052088966636424E-2</v>
      </c>
      <c r="G4146" s="90">
        <v>3.5190179083013522E-2</v>
      </c>
      <c r="H4146" s="90">
        <v>3.6699909049308053E-2</v>
      </c>
      <c r="I4146" s="90">
        <v>3.7937416290128222E-2</v>
      </c>
      <c r="J4146" s="90">
        <v>3.8935886247865044E-2</v>
      </c>
    </row>
    <row r="4147" spans="3:10" x14ac:dyDescent="0.25">
      <c r="C4147" s="82">
        <v>4.1430943255941176E-3</v>
      </c>
      <c r="D4147" s="89">
        <v>6.1068637376195034E-3</v>
      </c>
      <c r="E4147" s="89">
        <v>7.9115034432319566E-3</v>
      </c>
      <c r="F4147" s="89">
        <v>9.419778303738701E-3</v>
      </c>
      <c r="G4147" s="90">
        <v>1.061938495484223E-2</v>
      </c>
      <c r="H4147" s="90">
        <v>1.1497853203710488E-2</v>
      </c>
      <c r="I4147" s="90">
        <v>1.2154611540673552E-2</v>
      </c>
      <c r="J4147" s="90">
        <v>1.2623300962733371E-2</v>
      </c>
    </row>
    <row r="4148" spans="3:10" x14ac:dyDescent="0.25">
      <c r="C4148" s="82">
        <v>1.2435575964582604E-2</v>
      </c>
      <c r="D4148" s="89">
        <v>1.4326793770190116E-2</v>
      </c>
      <c r="E4148" s="89">
        <v>1.5639686233210826E-2</v>
      </c>
      <c r="F4148" s="89">
        <v>1.6581751193615341E-2</v>
      </c>
      <c r="G4148" s="90">
        <v>1.7338705453079986E-2</v>
      </c>
      <c r="H4148" s="90">
        <v>1.794512716513938E-2</v>
      </c>
      <c r="I4148" s="90">
        <v>1.8537685379195909E-2</v>
      </c>
      <c r="J4148" s="90">
        <v>1.9108141507769134E-2</v>
      </c>
    </row>
    <row r="4149" spans="3:10" x14ac:dyDescent="0.25">
      <c r="C4149" s="82">
        <v>3.4221214666152765E-2</v>
      </c>
      <c r="D4149" s="89">
        <v>3.1307842594202773E-2</v>
      </c>
      <c r="E4149" s="89">
        <v>2.9370895160487565E-2</v>
      </c>
      <c r="F4149" s="89">
        <v>2.8339335483473789E-2</v>
      </c>
      <c r="G4149" s="90">
        <v>2.8086555212496873E-2</v>
      </c>
      <c r="H4149" s="90">
        <v>2.8340405518895485E-2</v>
      </c>
      <c r="I4149" s="90">
        <v>2.9096831214109647E-2</v>
      </c>
      <c r="J4149" s="90">
        <v>3.0195280280794268E-2</v>
      </c>
    </row>
    <row r="4150" spans="3:10" x14ac:dyDescent="0.25">
      <c r="C4150" s="82">
        <v>1.0430587336101313E-2</v>
      </c>
      <c r="D4150" s="89">
        <v>1.5072598778267431E-2</v>
      </c>
      <c r="E4150" s="89">
        <v>1.8899210319186184E-2</v>
      </c>
      <c r="F4150" s="89">
        <v>2.1703209502244327E-2</v>
      </c>
      <c r="G4150" s="90">
        <v>2.3639104099736977E-2</v>
      </c>
      <c r="H4150" s="90">
        <v>2.4823746546378939E-2</v>
      </c>
      <c r="I4150" s="90">
        <v>2.5550178758340921E-2</v>
      </c>
      <c r="J4150" s="90">
        <v>2.5904941376793708E-2</v>
      </c>
    </row>
    <row r="4151" spans="3:10" x14ac:dyDescent="0.25">
      <c r="C4151" s="82">
        <v>1.1925594411434193E-3</v>
      </c>
      <c r="D4151" s="89">
        <v>2.5883096177410688E-3</v>
      </c>
      <c r="E4151" s="89">
        <v>4.4771913685061121E-3</v>
      </c>
      <c r="F4151" s="89">
        <v>6.6219510771510955E-3</v>
      </c>
      <c r="G4151" s="90">
        <v>8.7969393607397264E-3</v>
      </c>
      <c r="H4151" s="90">
        <v>1.080232091666599E-2</v>
      </c>
      <c r="I4151" s="90">
        <v>1.2595696731554196E-2</v>
      </c>
      <c r="J4151" s="90">
        <v>1.4133494348138187E-2</v>
      </c>
    </row>
    <row r="4152" spans="3:10" x14ac:dyDescent="0.25">
      <c r="C4152" s="82">
        <v>6.6352366483095392E-4</v>
      </c>
      <c r="D4152" s="89">
        <v>1.62117820116136E-3</v>
      </c>
      <c r="E4152" s="89">
        <v>2.9803149136780954E-3</v>
      </c>
      <c r="F4152" s="89">
        <v>4.5435546076986856E-3</v>
      </c>
      <c r="G4152" s="90">
        <v>6.1415335480184338E-3</v>
      </c>
      <c r="H4152" s="90">
        <v>7.6568784138283429E-3</v>
      </c>
      <c r="I4152" s="90">
        <v>9.0991425220116398E-3</v>
      </c>
      <c r="J4152" s="90">
        <v>1.0475416782597974E-2</v>
      </c>
    </row>
    <row r="4153" spans="3:10" x14ac:dyDescent="0.25">
      <c r="C4153" s="82">
        <v>2.4613937602066066E-2</v>
      </c>
      <c r="D4153" s="89">
        <v>2.6579637913987517E-2</v>
      </c>
      <c r="E4153" s="89">
        <v>2.7723979488960836E-2</v>
      </c>
      <c r="F4153" s="89">
        <v>2.8490554819089162E-2</v>
      </c>
      <c r="G4153" s="90">
        <v>2.9187653712598717E-2</v>
      </c>
      <c r="H4153" s="90">
        <v>2.9844167817219623E-2</v>
      </c>
      <c r="I4153" s="90">
        <v>3.0666329039197613E-2</v>
      </c>
      <c r="J4153" s="90">
        <v>3.1631616116149501E-2</v>
      </c>
    </row>
    <row r="4154" spans="3:10" x14ac:dyDescent="0.25">
      <c r="C4154" s="82">
        <v>8.0075040496323333E-3</v>
      </c>
      <c r="D4154" s="89">
        <v>1.0895594436426369E-2</v>
      </c>
      <c r="E4154" s="89">
        <v>1.3469075756133767E-2</v>
      </c>
      <c r="F4154" s="89">
        <v>1.5683275511167227E-2</v>
      </c>
      <c r="G4154" s="90">
        <v>1.7606269676648786E-2</v>
      </c>
      <c r="H4154" s="90">
        <v>1.9231722354335293E-2</v>
      </c>
      <c r="I4154" s="90">
        <v>2.0694079272474519E-2</v>
      </c>
      <c r="J4154" s="90">
        <v>2.1992489287865648E-2</v>
      </c>
    </row>
    <row r="4155" spans="3:10" x14ac:dyDescent="0.25">
      <c r="C4155" s="82">
        <v>5.179848299108071E-2</v>
      </c>
      <c r="D4155" s="89">
        <v>5.2441073502921438E-2</v>
      </c>
      <c r="E4155" s="89">
        <v>5.1022245561315634E-2</v>
      </c>
      <c r="F4155" s="89">
        <v>4.8979140398060991E-2</v>
      </c>
      <c r="G4155" s="90">
        <v>4.7069713411379006E-2</v>
      </c>
      <c r="H4155" s="90">
        <v>4.5348126336405017E-2</v>
      </c>
      <c r="I4155" s="90">
        <v>4.4050923248056387E-2</v>
      </c>
      <c r="J4155" s="90">
        <v>4.3030306878960083E-2</v>
      </c>
    </row>
    <row r="4156" spans="3:10" x14ac:dyDescent="0.25">
      <c r="C4156" s="82">
        <v>9.1763875802084707E-4</v>
      </c>
      <c r="D4156" s="89">
        <v>2.0703220302103384E-3</v>
      </c>
      <c r="E4156" s="89">
        <v>3.6828084897412836E-3</v>
      </c>
      <c r="F4156" s="89">
        <v>5.5642904541802528E-3</v>
      </c>
      <c r="G4156" s="90">
        <v>7.5241760841442502E-3</v>
      </c>
      <c r="H4156" s="90">
        <v>9.3930125914695271E-3</v>
      </c>
      <c r="I4156" s="90">
        <v>1.1138842636643472E-2</v>
      </c>
      <c r="J4156" s="90">
        <v>1.2730080178626674E-2</v>
      </c>
    </row>
    <row r="4157" spans="3:10" x14ac:dyDescent="0.25">
      <c r="C4157" s="82">
        <v>6.5192775736618247E-2</v>
      </c>
      <c r="D4157" s="89">
        <v>5.5068123713285032E-2</v>
      </c>
      <c r="E4157" s="89">
        <v>4.7799726736270205E-2</v>
      </c>
      <c r="F4157" s="89">
        <v>4.2621060201349585E-2</v>
      </c>
      <c r="G4157" s="90">
        <v>3.8871534288315329E-2</v>
      </c>
      <c r="H4157" s="90">
        <v>3.585521294379166E-2</v>
      </c>
      <c r="I4157" s="90">
        <v>3.3371237285475745E-2</v>
      </c>
      <c r="J4157" s="90">
        <v>3.1108437116531825E-2</v>
      </c>
    </row>
    <row r="4158" spans="3:10" x14ac:dyDescent="0.25">
      <c r="C4158" s="82">
        <v>2.822389851804704E-2</v>
      </c>
      <c r="D4158" s="89">
        <v>2.7701223841990145E-2</v>
      </c>
      <c r="E4158" s="89">
        <v>2.716980017764925E-2</v>
      </c>
      <c r="F4158" s="89">
        <v>2.6861183450126117E-2</v>
      </c>
      <c r="G4158" s="90">
        <v>2.687742805433516E-2</v>
      </c>
      <c r="H4158" s="90">
        <v>2.711107190535084E-2</v>
      </c>
      <c r="I4158" s="90">
        <v>2.7663926992554377E-2</v>
      </c>
      <c r="J4158" s="90">
        <v>2.8459552579720711E-2</v>
      </c>
    </row>
    <row r="4159" spans="3:10" x14ac:dyDescent="0.25">
      <c r="C4159" s="82">
        <v>9.3044062821478757E-3</v>
      </c>
      <c r="D4159" s="89">
        <v>1.2975385339239856E-2</v>
      </c>
      <c r="E4159" s="89">
        <v>1.6079402233004476E-2</v>
      </c>
      <c r="F4159" s="89">
        <v>1.8550319842469496E-2</v>
      </c>
      <c r="G4159" s="90">
        <v>2.0519764817155308E-2</v>
      </c>
      <c r="H4159" s="90">
        <v>2.203429081200687E-2</v>
      </c>
      <c r="I4159" s="90">
        <v>2.3283194127905665E-2</v>
      </c>
      <c r="J4159" s="90">
        <v>2.4279820530329007E-2</v>
      </c>
    </row>
    <row r="4160" spans="3:10" x14ac:dyDescent="0.25">
      <c r="C4160" s="82">
        <v>4.287303771296358E-2</v>
      </c>
      <c r="D4160" s="89">
        <v>4.663342114850863E-2</v>
      </c>
      <c r="E4160" s="89">
        <v>4.854219168888204E-2</v>
      </c>
      <c r="F4160" s="89">
        <v>4.9521306471507057E-2</v>
      </c>
      <c r="G4160" s="90">
        <v>5.0211136544810443E-2</v>
      </c>
      <c r="H4160" s="90">
        <v>5.0693640330477241E-2</v>
      </c>
      <c r="I4160" s="90">
        <v>5.1288526966916249E-2</v>
      </c>
      <c r="J4160" s="90">
        <v>5.1873619064230603E-2</v>
      </c>
    </row>
    <row r="4161" spans="3:10" x14ac:dyDescent="0.25">
      <c r="C4161" s="82">
        <v>8.2823634601907916E-4</v>
      </c>
      <c r="D4161" s="89">
        <v>1.8211615939205746E-3</v>
      </c>
      <c r="E4161" s="89">
        <v>3.1343551790271344E-3</v>
      </c>
      <c r="F4161" s="89">
        <v>4.5831438235252276E-3</v>
      </c>
      <c r="G4161" s="90">
        <v>6.0209430203334849E-3</v>
      </c>
      <c r="H4161" s="90">
        <v>7.3379719792681982E-3</v>
      </c>
      <c r="I4161" s="90">
        <v>8.5348448248148499E-3</v>
      </c>
      <c r="J4161" s="90">
        <v>9.6059928367879539E-3</v>
      </c>
    </row>
    <row r="4162" spans="3:10" x14ac:dyDescent="0.25">
      <c r="C4162" s="82">
        <v>1.2230406040677469E-2</v>
      </c>
      <c r="D4162" s="89">
        <v>1.7188490700431654E-2</v>
      </c>
      <c r="E4162" s="89">
        <v>2.1197393212976964E-2</v>
      </c>
      <c r="F4162" s="89">
        <v>2.4169929429014622E-2</v>
      </c>
      <c r="G4162" s="90">
        <v>2.6335394109549583E-2</v>
      </c>
      <c r="H4162" s="90">
        <v>2.7812239015871387E-2</v>
      </c>
      <c r="I4162" s="90">
        <v>2.8879381729589329E-2</v>
      </c>
      <c r="J4162" s="90">
        <v>2.957158944760763E-2</v>
      </c>
    </row>
    <row r="4163" spans="3:10" x14ac:dyDescent="0.25">
      <c r="C4163" s="82">
        <v>2.958889159473135E-2</v>
      </c>
      <c r="D4163" s="89">
        <v>3.2154947834589699E-2</v>
      </c>
      <c r="E4163" s="89">
        <v>3.3398305290793281E-2</v>
      </c>
      <c r="F4163" s="89">
        <v>3.3993250706907695E-2</v>
      </c>
      <c r="G4163" s="90">
        <v>3.4384975152396073E-2</v>
      </c>
      <c r="H4163" s="90">
        <v>3.4619858315344698E-2</v>
      </c>
      <c r="I4163" s="90">
        <v>3.4906808120213281E-2</v>
      </c>
      <c r="J4163" s="90">
        <v>3.5162309489547482E-2</v>
      </c>
    </row>
    <row r="4164" spans="3:10" x14ac:dyDescent="0.25">
      <c r="C4164" s="82">
        <v>4.4138136146487875E-3</v>
      </c>
      <c r="D4164" s="89">
        <v>6.25820475699788E-3</v>
      </c>
      <c r="E4164" s="89">
        <v>7.827414139870174E-3</v>
      </c>
      <c r="F4164" s="89">
        <v>9.001134408099536E-3</v>
      </c>
      <c r="G4164" s="90">
        <v>9.7845826362890718E-3</v>
      </c>
      <c r="H4164" s="90">
        <v>1.0186590819837395E-2</v>
      </c>
      <c r="I4164" s="90">
        <v>1.031973363563638E-2</v>
      </c>
      <c r="J4164" s="90">
        <v>1.0236441603164111E-2</v>
      </c>
    </row>
    <row r="4165" spans="3:10" x14ac:dyDescent="0.25">
      <c r="C4165" s="82">
        <v>8.0455903803364204E-3</v>
      </c>
      <c r="D4165" s="89">
        <v>1.093435501576983E-2</v>
      </c>
      <c r="E4165" s="89">
        <v>1.3204243020163677E-2</v>
      </c>
      <c r="F4165" s="89">
        <v>1.4925109912972502E-2</v>
      </c>
      <c r="G4165" s="90">
        <v>1.6325848237177351E-2</v>
      </c>
      <c r="H4165" s="90">
        <v>1.753942785638065E-2</v>
      </c>
      <c r="I4165" s="90">
        <v>1.8786342803138217E-2</v>
      </c>
      <c r="J4165" s="90">
        <v>2.0128785132523957E-2</v>
      </c>
    </row>
    <row r="4166" spans="3:10" x14ac:dyDescent="0.25">
      <c r="C4166" s="82">
        <v>7.8371717990886238E-3</v>
      </c>
      <c r="D4166" s="89">
        <v>9.4046855741782131E-3</v>
      </c>
      <c r="E4166" s="89">
        <v>1.0640649174359411E-2</v>
      </c>
      <c r="F4166" s="89">
        <v>1.1598525237532242E-2</v>
      </c>
      <c r="G4166" s="90">
        <v>1.234443639083649E-2</v>
      </c>
      <c r="H4166" s="90">
        <v>1.2866285558356685E-2</v>
      </c>
      <c r="I4166" s="90">
        <v>1.3249539670113096E-2</v>
      </c>
      <c r="J4166" s="90">
        <v>1.3496757290776314E-2</v>
      </c>
    </row>
    <row r="4167" spans="3:10" x14ac:dyDescent="0.25">
      <c r="C4167" s="82">
        <v>7.2251419070572965E-3</v>
      </c>
      <c r="D4167" s="89">
        <v>9.258152274252706E-3</v>
      </c>
      <c r="E4167" s="89">
        <v>1.1039367605059131E-2</v>
      </c>
      <c r="F4167" s="89">
        <v>1.2613866702435981E-2</v>
      </c>
      <c r="G4167" s="90">
        <v>1.4087215346246778E-2</v>
      </c>
      <c r="H4167" s="90">
        <v>1.5494942713837874E-2</v>
      </c>
      <c r="I4167" s="90">
        <v>1.6984505620303375E-2</v>
      </c>
      <c r="J4167" s="90">
        <v>1.8594835154613087E-2</v>
      </c>
    </row>
    <row r="4168" spans="3:10" x14ac:dyDescent="0.25">
      <c r="C4168" s="82">
        <v>2.1787975164769442E-2</v>
      </c>
      <c r="D4168" s="89">
        <v>2.1776148432880428E-2</v>
      </c>
      <c r="E4168" s="89">
        <v>2.1258074725041879E-2</v>
      </c>
      <c r="F4168" s="89">
        <v>2.058542970317094E-2</v>
      </c>
      <c r="G4168" s="90">
        <v>1.9932834908586088E-2</v>
      </c>
      <c r="H4168" s="90">
        <v>1.9264114199183766E-2</v>
      </c>
      <c r="I4168" s="90">
        <v>1.8670696505335399E-2</v>
      </c>
      <c r="J4168" s="90">
        <v>1.8106869884902538E-2</v>
      </c>
    </row>
    <row r="4169" spans="3:10" x14ac:dyDescent="0.25">
      <c r="C4169" s="82">
        <v>6.2142664320968908E-3</v>
      </c>
      <c r="D4169" s="89">
        <v>1.0096030576330435E-2</v>
      </c>
      <c r="E4169" s="89">
        <v>1.371272197956209E-2</v>
      </c>
      <c r="F4169" s="89">
        <v>1.6681398998502281E-2</v>
      </c>
      <c r="G4169" s="90">
        <v>1.9016123402698037E-2</v>
      </c>
      <c r="H4169" s="90">
        <v>2.078545860679834E-2</v>
      </c>
      <c r="I4169" s="90">
        <v>2.2232988310053561E-2</v>
      </c>
      <c r="J4169" s="90">
        <v>2.3434104633110877E-2</v>
      </c>
    </row>
    <row r="4170" spans="3:10" x14ac:dyDescent="0.25">
      <c r="C4170" s="82">
        <v>2.6282141877006691E-2</v>
      </c>
      <c r="D4170" s="89">
        <v>3.3786538583685743E-2</v>
      </c>
      <c r="E4170" s="89">
        <v>3.9438537216163826E-2</v>
      </c>
      <c r="F4170" s="89">
        <v>4.3630196444344418E-2</v>
      </c>
      <c r="G4170" s="90">
        <v>4.6994360072157577E-2</v>
      </c>
      <c r="H4170" s="90">
        <v>4.9796876805227423E-2</v>
      </c>
      <c r="I4170" s="90">
        <v>5.2524189694204061E-2</v>
      </c>
      <c r="J4170" s="90">
        <v>5.5190529966895149E-2</v>
      </c>
    </row>
    <row r="4171" spans="3:10" x14ac:dyDescent="0.25">
      <c r="C4171" s="82">
        <v>2.0160822704886339E-3</v>
      </c>
      <c r="D4171" s="89">
        <v>4.317569856478712E-3</v>
      </c>
      <c r="E4171" s="89">
        <v>7.1433291673312499E-3</v>
      </c>
      <c r="F4171" s="89">
        <v>9.9554920638945804E-3</v>
      </c>
      <c r="G4171" s="90">
        <v>1.2401844820901273E-2</v>
      </c>
      <c r="H4171" s="90">
        <v>1.4289009421067759E-2</v>
      </c>
      <c r="I4171" s="90">
        <v>1.5677250808055133E-2</v>
      </c>
      <c r="J4171" s="90">
        <v>1.6605861393100527E-2</v>
      </c>
    </row>
    <row r="4172" spans="3:10" x14ac:dyDescent="0.25">
      <c r="C4172" s="82">
        <v>2.4476741876238724E-2</v>
      </c>
      <c r="D4172" s="89">
        <v>3.0239660129616288E-2</v>
      </c>
      <c r="E4172" s="89">
        <v>3.4074002007465853E-2</v>
      </c>
      <c r="F4172" s="89">
        <v>3.6446814732475873E-2</v>
      </c>
      <c r="G4172" s="90">
        <v>3.7945078847113449E-2</v>
      </c>
      <c r="H4172" s="90">
        <v>3.8808616284879707E-2</v>
      </c>
      <c r="I4172" s="90">
        <v>3.9437708244871944E-2</v>
      </c>
      <c r="J4172" s="90">
        <v>3.9865214988841359E-2</v>
      </c>
    </row>
    <row r="4173" spans="3:10" x14ac:dyDescent="0.25">
      <c r="C4173" s="82">
        <v>3.0699105768381571E-2</v>
      </c>
      <c r="D4173" s="89">
        <v>3.2528673510269702E-2</v>
      </c>
      <c r="E4173" s="89">
        <v>3.2813981310212986E-2</v>
      </c>
      <c r="F4173" s="89">
        <v>3.2365172937265006E-2</v>
      </c>
      <c r="G4173" s="90">
        <v>3.1708037841791395E-2</v>
      </c>
      <c r="H4173" s="90">
        <v>3.0950940115503301E-2</v>
      </c>
      <c r="I4173" s="90">
        <v>3.0328927615292336E-2</v>
      </c>
      <c r="J4173" s="90">
        <v>2.9804345475072342E-2</v>
      </c>
    </row>
    <row r="4174" spans="3:10" x14ac:dyDescent="0.25">
      <c r="C4174" s="82">
        <v>4.3493567025567774E-2</v>
      </c>
      <c r="D4174" s="89">
        <v>4.5755745924215913E-2</v>
      </c>
      <c r="E4174" s="89">
        <v>4.5921758202658175E-2</v>
      </c>
      <c r="F4174" s="89">
        <v>4.5252733787401071E-2</v>
      </c>
      <c r="G4174" s="90">
        <v>4.4486930472045577E-2</v>
      </c>
      <c r="H4174" s="90">
        <v>4.3711014735708431E-2</v>
      </c>
      <c r="I4174" s="90">
        <v>4.316341381778014E-2</v>
      </c>
      <c r="J4174" s="90">
        <v>4.2691556027631222E-2</v>
      </c>
    </row>
    <row r="4175" spans="3:10" x14ac:dyDescent="0.25">
      <c r="C4175" s="82">
        <v>2.7888460071363507E-3</v>
      </c>
      <c r="D4175" s="89">
        <v>5.0520201091010528E-3</v>
      </c>
      <c r="E4175" s="89">
        <v>7.4444797025082915E-3</v>
      </c>
      <c r="F4175" s="89">
        <v>9.591401046368183E-3</v>
      </c>
      <c r="G4175" s="90">
        <v>1.1336582546582563E-2</v>
      </c>
      <c r="H4175" s="90">
        <v>1.2612012252095137E-2</v>
      </c>
      <c r="I4175" s="90">
        <v>1.3515346707621693E-2</v>
      </c>
      <c r="J4175" s="90">
        <v>1.4087656913335585E-2</v>
      </c>
    </row>
    <row r="4176" spans="3:10" x14ac:dyDescent="0.25">
      <c r="C4176" s="82">
        <v>9.4050126531474588E-3</v>
      </c>
      <c r="D4176" s="89">
        <v>1.5425116921990485E-2</v>
      </c>
      <c r="E4176" s="89">
        <v>2.1269559448696965E-2</v>
      </c>
      <c r="F4176" s="89">
        <v>2.6250583493813331E-2</v>
      </c>
      <c r="G4176" s="90">
        <v>3.0208537257558787E-2</v>
      </c>
      <c r="H4176" s="90">
        <v>3.3069378350817621E-2</v>
      </c>
      <c r="I4176" s="90">
        <v>3.5076119990343858E-2</v>
      </c>
      <c r="J4176" s="90">
        <v>3.6247919196333085E-2</v>
      </c>
    </row>
    <row r="4177" spans="3:10" x14ac:dyDescent="0.25">
      <c r="C4177" s="82">
        <v>1.0114178909088124E-3</v>
      </c>
      <c r="D4177" s="89">
        <v>2.3329550493842712E-3</v>
      </c>
      <c r="E4177" s="89">
        <v>4.0906907781014202E-3</v>
      </c>
      <c r="F4177" s="89">
        <v>5.9785693930704958E-3</v>
      </c>
      <c r="G4177" s="90">
        <v>7.7534542188150389E-3</v>
      </c>
      <c r="H4177" s="90">
        <v>9.250234327439771E-3</v>
      </c>
      <c r="I4177" s="90">
        <v>1.0464805889424547E-2</v>
      </c>
      <c r="J4177" s="90">
        <v>1.13901695699683E-2</v>
      </c>
    </row>
    <row r="4178" spans="3:10" x14ac:dyDescent="0.25">
      <c r="C4178" s="82">
        <v>2.8291754603810191E-3</v>
      </c>
      <c r="D4178" s="89">
        <v>4.6062111958075254E-3</v>
      </c>
      <c r="E4178" s="89">
        <v>6.4713952773111805E-3</v>
      </c>
      <c r="F4178" s="89">
        <v>8.2339459348974749E-3</v>
      </c>
      <c r="G4178" s="90">
        <v>9.8074296272353326E-3</v>
      </c>
      <c r="H4178" s="90">
        <v>1.1125019192649672E-2</v>
      </c>
      <c r="I4178" s="90">
        <v>1.2247600843397211E-2</v>
      </c>
      <c r="J4178" s="90">
        <v>1.3191586277063828E-2</v>
      </c>
    </row>
    <row r="4179" spans="3:10" x14ac:dyDescent="0.25">
      <c r="C4179" s="82">
        <v>1.0092501710472025E-2</v>
      </c>
      <c r="D4179" s="89">
        <v>1.4349620341837033E-2</v>
      </c>
      <c r="E4179" s="89">
        <v>1.824215984324937E-2</v>
      </c>
      <c r="F4179" s="89">
        <v>2.1571510258305684E-2</v>
      </c>
      <c r="G4179" s="90">
        <v>2.4339776601417347E-2</v>
      </c>
      <c r="H4179" s="90">
        <v>2.648022446254766E-2</v>
      </c>
      <c r="I4179" s="90">
        <v>2.8141186059840308E-2</v>
      </c>
      <c r="J4179" s="90">
        <v>2.9299682035401491E-2</v>
      </c>
    </row>
    <row r="4180" spans="3:10" x14ac:dyDescent="0.25">
      <c r="C4180" s="82">
        <v>7.1155742064267051E-3</v>
      </c>
      <c r="D4180" s="89">
        <v>1.0297652850798972E-2</v>
      </c>
      <c r="E4180" s="89">
        <v>1.3215018949361376E-2</v>
      </c>
      <c r="F4180" s="89">
        <v>1.5703757205472686E-2</v>
      </c>
      <c r="G4180" s="90">
        <v>1.777985495704926E-2</v>
      </c>
      <c r="H4180" s="90">
        <v>1.9426081268387428E-2</v>
      </c>
      <c r="I4180" s="90">
        <v>2.078415578564289E-2</v>
      </c>
      <c r="J4180" s="90">
        <v>2.1862211290929901E-2</v>
      </c>
    </row>
    <row r="4181" spans="3:10" x14ac:dyDescent="0.25">
      <c r="C4181" s="82">
        <v>7.1836925398661468E-3</v>
      </c>
      <c r="D4181" s="89">
        <v>8.7407679542625717E-3</v>
      </c>
      <c r="E4181" s="89">
        <v>1.0077488777009499E-2</v>
      </c>
      <c r="F4181" s="89">
        <v>1.1224181164729707E-2</v>
      </c>
      <c r="G4181" s="90">
        <v>1.2234784937438773E-2</v>
      </c>
      <c r="H4181" s="90">
        <v>1.3097892599093936E-2</v>
      </c>
      <c r="I4181" s="90">
        <v>1.3906192172246073E-2</v>
      </c>
      <c r="J4181" s="90">
        <v>1.4670520871482623E-2</v>
      </c>
    </row>
    <row r="4182" spans="3:10" x14ac:dyDescent="0.25">
      <c r="C4182" s="82">
        <v>9.6155912491226059E-3</v>
      </c>
      <c r="D4182" s="89">
        <v>1.395091668967873E-2</v>
      </c>
      <c r="E4182" s="89">
        <v>1.7554539880068755E-2</v>
      </c>
      <c r="F4182" s="89">
        <v>2.0208017140120962E-2</v>
      </c>
      <c r="G4182" s="90">
        <v>2.2032541025918544E-2</v>
      </c>
      <c r="H4182" s="90">
        <v>2.3121773066336591E-2</v>
      </c>
      <c r="I4182" s="90">
        <v>2.3739530620120606E-2</v>
      </c>
      <c r="J4182" s="90">
        <v>2.3960724726911142E-2</v>
      </c>
    </row>
    <row r="4183" spans="3:10" x14ac:dyDescent="0.25">
      <c r="C4183" s="82">
        <v>9.270597259887433E-3</v>
      </c>
      <c r="D4183" s="89">
        <v>1.3572535195942103E-2</v>
      </c>
      <c r="E4183" s="89">
        <v>1.7374207920276469E-2</v>
      </c>
      <c r="F4183" s="89">
        <v>2.0398518256673534E-2</v>
      </c>
      <c r="G4183" s="90">
        <v>2.2674311962842662E-2</v>
      </c>
      <c r="H4183" s="90">
        <v>2.4225621272460487E-2</v>
      </c>
      <c r="I4183" s="90">
        <v>2.5291366948409E-2</v>
      </c>
      <c r="J4183" s="90">
        <v>2.5945898070157555E-2</v>
      </c>
    </row>
    <row r="4184" spans="3:10" x14ac:dyDescent="0.25">
      <c r="C4184" s="82">
        <v>5.2488332065390102E-2</v>
      </c>
      <c r="D4184" s="89">
        <v>5.8949305773083473E-2</v>
      </c>
      <c r="E4184" s="89">
        <v>6.1584415998700695E-2</v>
      </c>
      <c r="F4184" s="89">
        <v>6.2242443273932906E-2</v>
      </c>
      <c r="G4184" s="90">
        <v>6.2231586937231013E-2</v>
      </c>
      <c r="H4184" s="90">
        <v>6.1890917367358071E-2</v>
      </c>
      <c r="I4184" s="90">
        <v>6.1668521044924415E-2</v>
      </c>
      <c r="J4184" s="90">
        <v>6.1375568084355854E-2</v>
      </c>
    </row>
    <row r="4185" spans="3:10" x14ac:dyDescent="0.25">
      <c r="C4185" s="82">
        <v>8.9024629842529724E-3</v>
      </c>
      <c r="D4185" s="89">
        <v>1.2753100128622864E-2</v>
      </c>
      <c r="E4185" s="89">
        <v>1.598289687191792E-2</v>
      </c>
      <c r="F4185" s="89">
        <v>1.8386647649074338E-2</v>
      </c>
      <c r="G4185" s="90">
        <v>2.0027459899421417E-2</v>
      </c>
      <c r="H4185" s="90">
        <v>2.094445727798332E-2</v>
      </c>
      <c r="I4185" s="90">
        <v>2.1352342694186264E-2</v>
      </c>
      <c r="J4185" s="90">
        <v>2.1318563205162431E-2</v>
      </c>
    </row>
    <row r="4186" spans="3:10" x14ac:dyDescent="0.25">
      <c r="C4186" s="82">
        <v>2.1062014950547683E-2</v>
      </c>
      <c r="D4186" s="89">
        <v>2.5993855504536419E-2</v>
      </c>
      <c r="E4186" s="89">
        <v>2.8709794803249672E-2</v>
      </c>
      <c r="F4186" s="89">
        <v>2.9930169338948487E-2</v>
      </c>
      <c r="G4186" s="90">
        <v>3.0439147030545816E-2</v>
      </c>
      <c r="H4186" s="90">
        <v>3.0602390701569157E-2</v>
      </c>
      <c r="I4186" s="90">
        <v>3.0805202876227504E-2</v>
      </c>
      <c r="J4186" s="90">
        <v>3.1080413253359356E-2</v>
      </c>
    </row>
    <row r="4187" spans="3:10" x14ac:dyDescent="0.25">
      <c r="C4187" s="82">
        <v>1.066555579932228E-2</v>
      </c>
      <c r="D4187" s="89">
        <v>1.3524554405464686E-2</v>
      </c>
      <c r="E4187" s="89">
        <v>1.5829082754745618E-2</v>
      </c>
      <c r="F4187" s="89">
        <v>1.7612129583481861E-2</v>
      </c>
      <c r="G4187" s="90">
        <v>1.8984469343545324E-2</v>
      </c>
      <c r="H4187" s="90">
        <v>1.9951926405746435E-2</v>
      </c>
      <c r="I4187" s="90">
        <v>2.0664362307463012E-2</v>
      </c>
      <c r="J4187" s="90">
        <v>2.1131198075657324E-2</v>
      </c>
    </row>
    <row r="4188" spans="3:10" x14ac:dyDescent="0.25">
      <c r="C4188" s="82">
        <v>1.5600491000562433E-2</v>
      </c>
      <c r="D4188" s="89">
        <v>2.0618496807312332E-2</v>
      </c>
      <c r="E4188" s="89">
        <v>2.3824613476891247E-2</v>
      </c>
      <c r="F4188" s="89">
        <v>2.5470216145814274E-2</v>
      </c>
      <c r="G4188" s="90">
        <v>2.6102853320935579E-2</v>
      </c>
      <c r="H4188" s="90">
        <v>2.604499452157762E-2</v>
      </c>
      <c r="I4188" s="90">
        <v>2.5686668545835852E-2</v>
      </c>
      <c r="J4188" s="90">
        <v>2.5133803725894029E-2</v>
      </c>
    </row>
    <row r="4189" spans="3:10" x14ac:dyDescent="0.25">
      <c r="C4189" s="82">
        <v>4.8124925471027006E-3</v>
      </c>
      <c r="D4189" s="89">
        <v>6.9265292430126246E-3</v>
      </c>
      <c r="E4189" s="89">
        <v>8.8594901010588759E-3</v>
      </c>
      <c r="F4189" s="89">
        <v>1.0537558715137172E-2</v>
      </c>
      <c r="G4189" s="90">
        <v>1.2007305820108095E-2</v>
      </c>
      <c r="H4189" s="90">
        <v>1.3287234589205554E-2</v>
      </c>
      <c r="I4189" s="90">
        <v>1.4498971683455654E-2</v>
      </c>
      <c r="J4189" s="90">
        <v>1.5670595739160124E-2</v>
      </c>
    </row>
    <row r="4190" spans="3:10" x14ac:dyDescent="0.25">
      <c r="C4190" s="82">
        <v>4.287749610225107E-3</v>
      </c>
      <c r="D4190" s="89">
        <v>7.4395411786624399E-3</v>
      </c>
      <c r="E4190" s="89">
        <v>1.1055438533827457E-2</v>
      </c>
      <c r="F4190" s="89">
        <v>1.4811399544408327E-2</v>
      </c>
      <c r="G4190" s="90">
        <v>1.8522997495798714E-2</v>
      </c>
      <c r="H4190" s="90">
        <v>2.2008188413562103E-2</v>
      </c>
      <c r="I4190" s="90">
        <v>2.5300990697815731E-2</v>
      </c>
      <c r="J4190" s="90">
        <v>2.832259238968237E-2</v>
      </c>
    </row>
    <row r="4191" spans="3:10" x14ac:dyDescent="0.25">
      <c r="C4191" s="82">
        <v>5.4135596635051519E-3</v>
      </c>
      <c r="D4191" s="89">
        <v>9.8248317539509581E-3</v>
      </c>
      <c r="E4191" s="89">
        <v>1.4228342887531914E-2</v>
      </c>
      <c r="F4191" s="89">
        <v>1.7823157068485699E-2</v>
      </c>
      <c r="G4191" s="90">
        <v>2.0356699126511023E-2</v>
      </c>
      <c r="H4191" s="90">
        <v>2.1794402080208719E-2</v>
      </c>
      <c r="I4191" s="90">
        <v>2.2394591474241526E-2</v>
      </c>
      <c r="J4191" s="90">
        <v>2.2298381629291875E-2</v>
      </c>
    </row>
    <row r="4192" spans="3:10" x14ac:dyDescent="0.25">
      <c r="C4192" s="82">
        <v>2.6176483368706427E-3</v>
      </c>
      <c r="D4192" s="89">
        <v>5.8132207467157691E-3</v>
      </c>
      <c r="E4192" s="89">
        <v>9.7508423716772905E-3</v>
      </c>
      <c r="F4192" s="89">
        <v>1.3663666110691761E-2</v>
      </c>
      <c r="G4192" s="90">
        <v>1.7090912265605579E-2</v>
      </c>
      <c r="H4192" s="90">
        <v>1.9788690476195532E-2</v>
      </c>
      <c r="I4192" s="90">
        <v>2.1826952583077031E-2</v>
      </c>
      <c r="J4192" s="90">
        <v>2.321628304511783E-2</v>
      </c>
    </row>
    <row r="4193" spans="3:10" x14ac:dyDescent="0.25">
      <c r="C4193" s="82">
        <v>5.9837097302191267E-3</v>
      </c>
      <c r="D4193" s="89">
        <v>8.8487845942091456E-3</v>
      </c>
      <c r="E4193" s="89">
        <v>1.1407193303183268E-2</v>
      </c>
      <c r="F4193" s="89">
        <v>1.3493330213083621E-2</v>
      </c>
      <c r="G4193" s="90">
        <v>1.5139481894504815E-2</v>
      </c>
      <c r="H4193" s="90">
        <v>1.6360213831355767E-2</v>
      </c>
      <c r="I4193" s="90">
        <v>1.7301760585536199E-2</v>
      </c>
      <c r="J4193" s="90">
        <v>1.7993633700185259E-2</v>
      </c>
    </row>
    <row r="4194" spans="3:10" x14ac:dyDescent="0.25">
      <c r="C4194" s="82">
        <v>2.5147021681268407E-3</v>
      </c>
      <c r="D4194" s="89">
        <v>4.2787195332332911E-3</v>
      </c>
      <c r="E4194" s="89">
        <v>6.2675133412207189E-3</v>
      </c>
      <c r="F4194" s="89">
        <v>8.2599155898884433E-3</v>
      </c>
      <c r="G4194" s="90">
        <v>1.0107409539797895E-2</v>
      </c>
      <c r="H4194" s="90">
        <v>1.1683318655280744E-2</v>
      </c>
      <c r="I4194" s="90">
        <v>1.3011299674314039E-2</v>
      </c>
      <c r="J4194" s="90">
        <v>1.4087914773778855E-2</v>
      </c>
    </row>
    <row r="4195" spans="3:10" x14ac:dyDescent="0.25">
      <c r="C4195" s="82">
        <v>4.5502825339030174E-3</v>
      </c>
      <c r="D4195" s="89">
        <v>7.0404358549826882E-3</v>
      </c>
      <c r="E4195" s="89">
        <v>9.5899468691666642E-3</v>
      </c>
      <c r="F4195" s="89">
        <v>1.1997229254945221E-2</v>
      </c>
      <c r="G4195" s="90">
        <v>1.420177222612562E-2</v>
      </c>
      <c r="H4195" s="90">
        <v>1.6152387758871352E-2</v>
      </c>
      <c r="I4195" s="90">
        <v>1.796201716675647E-2</v>
      </c>
      <c r="J4195" s="90">
        <v>1.9657440593922507E-2</v>
      </c>
    </row>
    <row r="4196" spans="3:10" x14ac:dyDescent="0.25">
      <c r="C4196" s="82">
        <v>1.4999706573651196E-3</v>
      </c>
      <c r="D4196" s="89">
        <v>2.7894230854029149E-3</v>
      </c>
      <c r="E4196" s="89">
        <v>4.3106467687606519E-3</v>
      </c>
      <c r="F4196" s="89">
        <v>5.8677615351750883E-3</v>
      </c>
      <c r="G4196" s="90">
        <v>7.3221019366527555E-3</v>
      </c>
      <c r="H4196" s="90">
        <v>8.5598763462207284E-3</v>
      </c>
      <c r="I4196" s="90">
        <v>9.5821084700709481E-3</v>
      </c>
      <c r="J4196" s="90">
        <v>1.037381988922358E-2</v>
      </c>
    </row>
    <row r="4197" spans="3:10" x14ac:dyDescent="0.25">
      <c r="C4197" s="82">
        <v>1.1093170002213886E-2</v>
      </c>
      <c r="D4197" s="89">
        <v>1.4800235983565521E-2</v>
      </c>
      <c r="E4197" s="89">
        <v>1.7711987152316859E-2</v>
      </c>
      <c r="F4197" s="89">
        <v>1.9808141899078854E-2</v>
      </c>
      <c r="G4197" s="90">
        <v>2.1260941755101712E-2</v>
      </c>
      <c r="H4197" s="90">
        <v>2.215405156885945E-2</v>
      </c>
      <c r="I4197" s="90">
        <v>2.2722597199882275E-2</v>
      </c>
      <c r="J4197" s="90">
        <v>2.3023692544742982E-2</v>
      </c>
    </row>
    <row r="4198" spans="3:10" x14ac:dyDescent="0.25">
      <c r="C4198" s="82">
        <v>1.715983402833871E-3</v>
      </c>
      <c r="D4198" s="89">
        <v>3.5350967426215495E-3</v>
      </c>
      <c r="E4198" s="89">
        <v>5.8305962074193312E-3</v>
      </c>
      <c r="F4198" s="89">
        <v>8.2792980902323191E-3</v>
      </c>
      <c r="G4198" s="90">
        <v>1.0632037093019556E-2</v>
      </c>
      <c r="H4198" s="90">
        <v>1.2690966865710807E-2</v>
      </c>
      <c r="I4198" s="90">
        <v>1.4439784389109955E-2</v>
      </c>
      <c r="J4198" s="90">
        <v>1.5846665658844187E-2</v>
      </c>
    </row>
    <row r="4199" spans="3:10" x14ac:dyDescent="0.25">
      <c r="C4199" s="82">
        <v>1.7751969729386721E-2</v>
      </c>
      <c r="D4199" s="89">
        <v>2.0913285489897578E-2</v>
      </c>
      <c r="E4199" s="89">
        <v>2.2796258297144715E-2</v>
      </c>
      <c r="F4199" s="89">
        <v>2.3787394133474256E-2</v>
      </c>
      <c r="G4199" s="90">
        <v>2.4276763487379137E-2</v>
      </c>
      <c r="H4199" s="90">
        <v>2.4416811648988748E-2</v>
      </c>
      <c r="I4199" s="90">
        <v>2.4470647293120488E-2</v>
      </c>
      <c r="J4199" s="90">
        <v>2.4480565745487824E-2</v>
      </c>
    </row>
    <row r="4200" spans="3:10" x14ac:dyDescent="0.25">
      <c r="C4200" s="82">
        <v>1.6621995047908091E-2</v>
      </c>
      <c r="D4200" s="89">
        <v>1.9494907756395983E-2</v>
      </c>
      <c r="E4200" s="89">
        <v>2.1054278625384063E-2</v>
      </c>
      <c r="F4200" s="89">
        <v>2.1732938765833543E-2</v>
      </c>
      <c r="G4200" s="90">
        <v>2.1925816899786718E-2</v>
      </c>
      <c r="H4200" s="90">
        <v>2.1769918903436405E-2</v>
      </c>
      <c r="I4200" s="90">
        <v>2.1479267177695199E-2</v>
      </c>
      <c r="J4200" s="90">
        <v>2.1064553033415208E-2</v>
      </c>
    </row>
    <row r="4201" spans="3:10" x14ac:dyDescent="0.25">
      <c r="C4201" s="82">
        <v>7.4257858778929622E-3</v>
      </c>
      <c r="D4201" s="89">
        <v>1.0044362647302412E-2</v>
      </c>
      <c r="E4201" s="89">
        <v>1.2261773555660929E-2</v>
      </c>
      <c r="F4201" s="89">
        <v>1.4030037741604407E-2</v>
      </c>
      <c r="G4201" s="90">
        <v>1.5406288180317277E-2</v>
      </c>
      <c r="H4201" s="90">
        <v>1.6381320450801148E-2</v>
      </c>
      <c r="I4201" s="90">
        <v>1.707180927205881E-2</v>
      </c>
      <c r="J4201" s="90">
        <v>1.7487924765803086E-2</v>
      </c>
    </row>
    <row r="4202" spans="3:10" x14ac:dyDescent="0.25">
      <c r="C4202" s="82">
        <v>7.8522109152993243E-3</v>
      </c>
      <c r="D4202" s="89">
        <v>1.21339921404277E-2</v>
      </c>
      <c r="E4202" s="89">
        <v>1.6067058300302896E-2</v>
      </c>
      <c r="F4202" s="89">
        <v>1.9355466541826984E-2</v>
      </c>
      <c r="G4202" s="90">
        <v>2.2062552159182597E-2</v>
      </c>
      <c r="H4202" s="90">
        <v>2.4256891046433762E-2</v>
      </c>
      <c r="I4202" s="90">
        <v>2.6196217954631201E-2</v>
      </c>
      <c r="J4202" s="90">
        <v>2.7947545337324107E-2</v>
      </c>
    </row>
    <row r="4203" spans="3:10" x14ac:dyDescent="0.25">
      <c r="C4203" s="82">
        <v>7.0930965057820197E-3</v>
      </c>
      <c r="D4203" s="89">
        <v>9.5893945477905224E-3</v>
      </c>
      <c r="E4203" s="89">
        <v>1.1679829343144037E-2</v>
      </c>
      <c r="F4203" s="89">
        <v>1.3318079609780122E-2</v>
      </c>
      <c r="G4203" s="90">
        <v>1.4576199474300697E-2</v>
      </c>
      <c r="H4203" s="90">
        <v>1.5473166514991843E-2</v>
      </c>
      <c r="I4203" s="90">
        <v>1.6145994046358539E-2</v>
      </c>
      <c r="J4203" s="90">
        <v>1.6621936673204968E-2</v>
      </c>
    </row>
    <row r="4204" spans="3:10" x14ac:dyDescent="0.25">
      <c r="C4204" s="82">
        <v>2.2401827456165519E-3</v>
      </c>
      <c r="D4204" s="89">
        <v>4.0735509613666291E-3</v>
      </c>
      <c r="E4204" s="89">
        <v>6.0894360584422477E-3</v>
      </c>
      <c r="F4204" s="89">
        <v>7.9830353701943486E-3</v>
      </c>
      <c r="G4204" s="90">
        <v>9.5763021284781084E-3</v>
      </c>
      <c r="H4204" s="90">
        <v>1.0745628018826283E-2</v>
      </c>
      <c r="I4204" s="90">
        <v>1.1520269206495187E-2</v>
      </c>
      <c r="J4204" s="90">
        <v>1.1909684669205159E-2</v>
      </c>
    </row>
    <row r="4205" spans="3:10" x14ac:dyDescent="0.25">
      <c r="C4205" s="82">
        <v>8.3048359899895105E-3</v>
      </c>
      <c r="D4205" s="89">
        <v>1.1724195724781377E-2</v>
      </c>
      <c r="E4205" s="89">
        <v>1.4469179607322347E-2</v>
      </c>
      <c r="F4205" s="89">
        <v>1.6444202854569809E-2</v>
      </c>
      <c r="G4205" s="90">
        <v>1.7797617329648303E-2</v>
      </c>
      <c r="H4205" s="90">
        <v>1.8623891029435374E-2</v>
      </c>
      <c r="I4205" s="90">
        <v>1.9134694477555156E-2</v>
      </c>
      <c r="J4205" s="90">
        <v>1.9378424401799307E-2</v>
      </c>
    </row>
    <row r="4206" spans="3:10" x14ac:dyDescent="0.25">
      <c r="C4206" s="82">
        <v>2.7437753434405737E-3</v>
      </c>
      <c r="D4206" s="89">
        <v>4.2181420189124448E-3</v>
      </c>
      <c r="E4206" s="89">
        <v>5.7034292106212447E-3</v>
      </c>
      <c r="F4206" s="89">
        <v>7.0888660502440191E-3</v>
      </c>
      <c r="G4206" s="90">
        <v>8.3447282668728511E-3</v>
      </c>
      <c r="H4206" s="90">
        <v>9.441345535622531E-3</v>
      </c>
      <c r="I4206" s="90">
        <v>1.0444103270758086E-2</v>
      </c>
      <c r="J4206" s="90">
        <v>1.1372646772779216E-2</v>
      </c>
    </row>
    <row r="4207" spans="3:10" x14ac:dyDescent="0.25">
      <c r="C4207" s="82">
        <v>1.4639340849613569E-2</v>
      </c>
      <c r="D4207" s="89">
        <v>1.8082189887656665E-2</v>
      </c>
      <c r="E4207" s="89">
        <v>2.0360957407658701E-2</v>
      </c>
      <c r="F4207" s="89">
        <v>2.170845110765101E-2</v>
      </c>
      <c r="G4207" s="90">
        <v>2.2419814576811466E-2</v>
      </c>
      <c r="H4207" s="90">
        <v>2.2594645376485836E-2</v>
      </c>
      <c r="I4207" s="90">
        <v>2.244819588541198E-2</v>
      </c>
      <c r="J4207" s="90">
        <v>2.2006916533847717E-2</v>
      </c>
    </row>
    <row r="4208" spans="3:10" x14ac:dyDescent="0.25">
      <c r="C4208" s="82">
        <v>1.1424295899175104E-3</v>
      </c>
      <c r="D4208" s="89">
        <v>2.3279494629492785E-3</v>
      </c>
      <c r="E4208" s="89">
        <v>3.8081269274835221E-3</v>
      </c>
      <c r="F4208" s="89">
        <v>5.3820253174964739E-3</v>
      </c>
      <c r="G4208" s="90">
        <v>6.9148052242680984E-3</v>
      </c>
      <c r="H4208" s="90">
        <v>8.3162171135455158E-3</v>
      </c>
      <c r="I4208" s="90">
        <v>9.6157051554685152E-3</v>
      </c>
      <c r="J4208" s="90">
        <v>1.0826019931770634E-2</v>
      </c>
    </row>
    <row r="4209" spans="3:10" x14ac:dyDescent="0.25">
      <c r="C4209" s="82">
        <v>4.2653511832769558E-3</v>
      </c>
      <c r="D4209" s="89">
        <v>6.7997491256898421E-3</v>
      </c>
      <c r="E4209" s="89">
        <v>9.2061977821248676E-3</v>
      </c>
      <c r="F4209" s="89">
        <v>1.1243665514744091E-2</v>
      </c>
      <c r="G4209" s="90">
        <v>1.2886013450932659E-2</v>
      </c>
      <c r="H4209" s="90">
        <v>1.4132648086630641E-2</v>
      </c>
      <c r="I4209" s="90">
        <v>1.5116242042440629E-2</v>
      </c>
      <c r="J4209" s="90">
        <v>1.5877256498091272E-2</v>
      </c>
    </row>
    <row r="4210" spans="3:10" x14ac:dyDescent="0.25">
      <c r="C4210" s="82">
        <v>6.2162978563028715E-3</v>
      </c>
      <c r="D4210" s="89">
        <v>9.5230075544266105E-3</v>
      </c>
      <c r="E4210" s="89">
        <v>1.2859291389974619E-2</v>
      </c>
      <c r="F4210" s="89">
        <v>1.5977805517139176E-2</v>
      </c>
      <c r="G4210" s="90">
        <v>1.8795433226839374E-2</v>
      </c>
      <c r="H4210" s="90">
        <v>2.120804756340279E-2</v>
      </c>
      <c r="I4210" s="90">
        <v>2.3304293344386252E-2</v>
      </c>
      <c r="J4210" s="90">
        <v>2.5050658130800752E-2</v>
      </c>
    </row>
    <row r="4211" spans="3:10" x14ac:dyDescent="0.25">
      <c r="C4211" s="82">
        <v>1.0383751812247622E-2</v>
      </c>
      <c r="D4211" s="89">
        <v>1.2436450100277129E-2</v>
      </c>
      <c r="E4211" s="89">
        <v>1.3626508673285498E-2</v>
      </c>
      <c r="F4211" s="89">
        <v>1.4196983638273316E-2</v>
      </c>
      <c r="G4211" s="90">
        <v>1.440708724690723E-2</v>
      </c>
      <c r="H4211" s="90">
        <v>1.4366592996236154E-2</v>
      </c>
      <c r="I4211" s="90">
        <v>1.4241952322844764E-2</v>
      </c>
      <c r="J4211" s="90">
        <v>1.4065240058657972E-2</v>
      </c>
    </row>
    <row r="4212" spans="3:10" x14ac:dyDescent="0.25">
      <c r="C4212" s="82">
        <v>4.5497545096425757E-2</v>
      </c>
      <c r="D4212" s="89">
        <v>5.0994465333286408E-2</v>
      </c>
      <c r="E4212" s="89">
        <v>5.3473281642192387E-2</v>
      </c>
      <c r="F4212" s="89">
        <v>5.4332265097520156E-2</v>
      </c>
      <c r="G4212" s="90">
        <v>5.4579921486120932E-2</v>
      </c>
      <c r="H4212" s="90">
        <v>5.447291764627625E-2</v>
      </c>
      <c r="I4212" s="90">
        <v>5.4430605718281407E-2</v>
      </c>
      <c r="J4212" s="90">
        <v>5.4352764580563782E-2</v>
      </c>
    </row>
    <row r="4213" spans="3:10" x14ac:dyDescent="0.25">
      <c r="C4213" s="82">
        <v>7.3017222900948441E-3</v>
      </c>
      <c r="D4213" s="89">
        <v>1.1214044482246169E-2</v>
      </c>
      <c r="E4213" s="89">
        <v>1.4814355285934805E-2</v>
      </c>
      <c r="F4213" s="89">
        <v>1.7819534933588899E-2</v>
      </c>
      <c r="G4213" s="90">
        <v>2.0238979714469668E-2</v>
      </c>
      <c r="H4213" s="90">
        <v>2.2071588635786458E-2</v>
      </c>
      <c r="I4213" s="90">
        <v>2.3493065119615734E-2</v>
      </c>
      <c r="J4213" s="90">
        <v>2.4519873043191889E-2</v>
      </c>
    </row>
    <row r="4214" spans="3:10" x14ac:dyDescent="0.25">
      <c r="C4214" s="82">
        <v>7.9045813358152896E-3</v>
      </c>
      <c r="D4214" s="89">
        <v>1.1566509595046275E-2</v>
      </c>
      <c r="E4214" s="89">
        <v>1.4678578545498413E-2</v>
      </c>
      <c r="F4214" s="89">
        <v>1.7082699719544955E-2</v>
      </c>
      <c r="G4214" s="90">
        <v>1.8885119604900635E-2</v>
      </c>
      <c r="H4214" s="90">
        <v>2.0148459410999259E-2</v>
      </c>
      <c r="I4214" s="90">
        <v>2.107520142128352E-2</v>
      </c>
      <c r="J4214" s="90">
        <v>2.1708628636589556E-2</v>
      </c>
    </row>
    <row r="4215" spans="3:10" x14ac:dyDescent="0.25">
      <c r="C4215" s="82">
        <v>7.9344675576185665E-3</v>
      </c>
      <c r="D4215" s="89">
        <v>1.1042834165823971E-2</v>
      </c>
      <c r="E4215" s="89">
        <v>1.3619847708909245E-2</v>
      </c>
      <c r="F4215" s="89">
        <v>1.5548253218059303E-2</v>
      </c>
      <c r="G4215" s="90">
        <v>1.6908571635736318E-2</v>
      </c>
      <c r="H4215" s="90">
        <v>1.774679777834309E-2</v>
      </c>
      <c r="I4215" s="90">
        <v>1.8249275237658111E-2</v>
      </c>
      <c r="J4215" s="90">
        <v>1.846963552992574E-2</v>
      </c>
    </row>
    <row r="4216" spans="3:10" x14ac:dyDescent="0.25">
      <c r="C4216" s="82">
        <v>1.1792384563993865E-2</v>
      </c>
      <c r="D4216" s="89">
        <v>1.7890864583381044E-2</v>
      </c>
      <c r="E4216" s="89">
        <v>2.3395088140175883E-2</v>
      </c>
      <c r="F4216" s="89">
        <v>2.780850232976113E-2</v>
      </c>
      <c r="G4216" s="90">
        <v>3.1116324861867595E-2</v>
      </c>
      <c r="H4216" s="90">
        <v>3.3337653293684121E-2</v>
      </c>
      <c r="I4216" s="90">
        <v>3.4798760293570041E-2</v>
      </c>
      <c r="J4216" s="90">
        <v>3.5594936088404694E-2</v>
      </c>
    </row>
    <row r="4217" spans="3:10" x14ac:dyDescent="0.25">
      <c r="C4217" s="82">
        <v>6.5219050178464558E-3</v>
      </c>
      <c r="D4217" s="89">
        <v>9.7116870046852922E-3</v>
      </c>
      <c r="E4217" s="89">
        <v>1.2525782787854049E-2</v>
      </c>
      <c r="F4217" s="89">
        <v>1.4703134819208452E-2</v>
      </c>
      <c r="G4217" s="90">
        <v>1.6228706687171444E-2</v>
      </c>
      <c r="H4217" s="90">
        <v>1.7106692748730376E-2</v>
      </c>
      <c r="I4217" s="90">
        <v>1.7509948476814099E-2</v>
      </c>
      <c r="J4217" s="90">
        <v>1.7504166259339836E-2</v>
      </c>
    </row>
    <row r="4218" spans="3:10" x14ac:dyDescent="0.25">
      <c r="C4218" s="82">
        <v>4.3949071284025587E-2</v>
      </c>
      <c r="D4218" s="89">
        <v>5.0500327781928013E-2</v>
      </c>
      <c r="E4218" s="89">
        <v>5.2101508109067503E-2</v>
      </c>
      <c r="F4218" s="89">
        <v>5.0811564553699298E-2</v>
      </c>
      <c r="G4218" s="90">
        <v>4.8265262230612158E-2</v>
      </c>
      <c r="H4218" s="90">
        <v>4.5101759546718426E-2</v>
      </c>
      <c r="I4218" s="90">
        <v>4.1878912626116635E-2</v>
      </c>
      <c r="J4218" s="90">
        <v>3.8618550838314121E-2</v>
      </c>
    </row>
    <row r="4219" spans="3:10" x14ac:dyDescent="0.25">
      <c r="C4219" s="82">
        <v>1.7012736707916129E-2</v>
      </c>
      <c r="D4219" s="89">
        <v>2.352507810696821E-2</v>
      </c>
      <c r="E4219" s="89">
        <v>2.9393201932260318E-2</v>
      </c>
      <c r="F4219" s="89">
        <v>3.4420217316535356E-2</v>
      </c>
      <c r="G4219" s="90">
        <v>3.8695659259543928E-2</v>
      </c>
      <c r="H4219" s="90">
        <v>4.2173947296680322E-2</v>
      </c>
      <c r="I4219" s="90">
        <v>4.5125339518389873E-2</v>
      </c>
      <c r="J4219" s="90">
        <v>4.7512124322241805E-2</v>
      </c>
    </row>
    <row r="4220" spans="3:10" x14ac:dyDescent="0.25">
      <c r="C4220" s="82">
        <v>3.1987165776926056E-2</v>
      </c>
      <c r="D4220" s="89">
        <v>3.4903337307979072E-2</v>
      </c>
      <c r="E4220" s="89">
        <v>3.6562017153689411E-2</v>
      </c>
      <c r="F4220" s="89">
        <v>3.7550710453879123E-2</v>
      </c>
      <c r="G4220" s="90">
        <v>3.8283491111062835E-2</v>
      </c>
      <c r="H4220" s="90">
        <v>3.8794327404135853E-2</v>
      </c>
      <c r="I4220" s="90">
        <v>3.933299830245663E-2</v>
      </c>
      <c r="J4220" s="90">
        <v>3.9836802464081868E-2</v>
      </c>
    </row>
    <row r="4221" spans="3:10" x14ac:dyDescent="0.25">
      <c r="C4221" s="82">
        <v>4.0855481031077653E-2</v>
      </c>
      <c r="D4221" s="89">
        <v>4.0865792404672488E-2</v>
      </c>
      <c r="E4221" s="89">
        <v>3.9363055323144824E-2</v>
      </c>
      <c r="F4221" s="89">
        <v>3.748074929649868E-2</v>
      </c>
      <c r="G4221" s="90">
        <v>3.5792575050874381E-2</v>
      </c>
      <c r="H4221" s="90">
        <v>3.4333410422636892E-2</v>
      </c>
      <c r="I4221" s="90">
        <v>3.3281002406984277E-2</v>
      </c>
      <c r="J4221" s="90">
        <v>3.2523160150817833E-2</v>
      </c>
    </row>
    <row r="4222" spans="3:10" x14ac:dyDescent="0.25">
      <c r="C4222" s="82">
        <v>7.0079945243723699E-2</v>
      </c>
      <c r="D4222" s="89">
        <v>6.6164749742563339E-2</v>
      </c>
      <c r="E4222" s="89">
        <v>6.1938153047788311E-2</v>
      </c>
      <c r="F4222" s="89">
        <v>5.8211219556579145E-2</v>
      </c>
      <c r="G4222" s="90">
        <v>5.5174492527499147E-2</v>
      </c>
      <c r="H4222" s="90">
        <v>5.2448800814046292E-2</v>
      </c>
      <c r="I4222" s="90">
        <v>5.0050956341373104E-2</v>
      </c>
      <c r="J4222" s="90">
        <v>4.7662500877678829E-2</v>
      </c>
    </row>
    <row r="4223" spans="3:10" x14ac:dyDescent="0.25">
      <c r="C4223" s="82">
        <v>1.1282894381866177E-2</v>
      </c>
      <c r="D4223" s="89">
        <v>1.6055602056103176E-2</v>
      </c>
      <c r="E4223" s="89">
        <v>2.0357612259910712E-2</v>
      </c>
      <c r="F4223" s="89">
        <v>2.4015884181049073E-2</v>
      </c>
      <c r="G4223" s="90">
        <v>2.7112990261105845E-2</v>
      </c>
      <c r="H4223" s="90">
        <v>2.9650929333771114E-2</v>
      </c>
      <c r="I4223" s="90">
        <v>3.1847314207662486E-2</v>
      </c>
      <c r="J4223" s="90">
        <v>3.3695251113047969E-2</v>
      </c>
    </row>
    <row r="4224" spans="3:10" x14ac:dyDescent="0.25">
      <c r="C4224" s="82">
        <v>1.6609641099162525E-3</v>
      </c>
      <c r="D4224" s="89">
        <v>3.300867478521151E-3</v>
      </c>
      <c r="E4224" s="89">
        <v>5.2134704916791423E-3</v>
      </c>
      <c r="F4224" s="89">
        <v>7.0925232808490418E-3</v>
      </c>
      <c r="G4224" s="90">
        <v>8.76334614338997E-3</v>
      </c>
      <c r="H4224" s="90">
        <v>1.0118347990261378E-2</v>
      </c>
      <c r="I4224" s="90">
        <v>1.1190334426531298E-2</v>
      </c>
      <c r="J4224" s="90">
        <v>1.1981179151185069E-2</v>
      </c>
    </row>
    <row r="4225" spans="3:10" x14ac:dyDescent="0.25">
      <c r="C4225" s="82">
        <v>8.5728181437984621E-3</v>
      </c>
      <c r="D4225" s="89">
        <v>1.2852496190083461E-2</v>
      </c>
      <c r="E4225" s="89">
        <v>1.6698437300978027E-2</v>
      </c>
      <c r="F4225" s="89">
        <v>1.9878053680864659E-2</v>
      </c>
      <c r="G4225" s="90">
        <v>2.2470629158923224E-2</v>
      </c>
      <c r="H4225" s="90">
        <v>2.4520929298474121E-2</v>
      </c>
      <c r="I4225" s="90">
        <v>2.6248674720914574E-2</v>
      </c>
      <c r="J4225" s="90">
        <v>2.7676217179146503E-2</v>
      </c>
    </row>
    <row r="4226" spans="3:10" x14ac:dyDescent="0.25">
      <c r="C4226" s="82">
        <v>2.3768895091245759E-3</v>
      </c>
      <c r="D4226" s="89">
        <v>4.1874026687997766E-3</v>
      </c>
      <c r="E4226" s="89">
        <v>6.1361834894185811E-3</v>
      </c>
      <c r="F4226" s="89">
        <v>7.94489916666276E-3</v>
      </c>
      <c r="G4226" s="90">
        <v>9.4731361423907902E-3</v>
      </c>
      <c r="H4226" s="90">
        <v>1.0640051577609191E-2</v>
      </c>
      <c r="I4226" s="90">
        <v>1.1512171895125812E-2</v>
      </c>
      <c r="J4226" s="90">
        <v>1.2123062659317183E-2</v>
      </c>
    </row>
    <row r="4227" spans="3:10" x14ac:dyDescent="0.25">
      <c r="C4227" s="82">
        <v>1.1313830827506333E-2</v>
      </c>
      <c r="D4227" s="89">
        <v>1.438498244588989E-2</v>
      </c>
      <c r="E4227" s="89">
        <v>1.6314372358345305E-2</v>
      </c>
      <c r="F4227" s="89">
        <v>1.7309238744328569E-2</v>
      </c>
      <c r="G4227" s="90">
        <v>1.7706636341364917E-2</v>
      </c>
      <c r="H4227" s="90">
        <v>1.7686040411868418E-2</v>
      </c>
      <c r="I4227" s="90">
        <v>1.7486506015397862E-2</v>
      </c>
      <c r="J4227" s="90">
        <v>1.7165126079910116E-2</v>
      </c>
    </row>
    <row r="4228" spans="3:10" x14ac:dyDescent="0.25">
      <c r="C4228" s="82">
        <v>8.2081190770487977E-3</v>
      </c>
      <c r="D4228" s="89">
        <v>1.2485276447254742E-2</v>
      </c>
      <c r="E4228" s="89">
        <v>1.6416074770270905E-2</v>
      </c>
      <c r="F4228" s="89">
        <v>1.9736314910339333E-2</v>
      </c>
      <c r="G4228" s="90">
        <v>2.2517334280789475E-2</v>
      </c>
      <c r="H4228" s="90">
        <v>2.4824989426242266E-2</v>
      </c>
      <c r="I4228" s="90">
        <v>2.6918619283770498E-2</v>
      </c>
      <c r="J4228" s="90">
        <v>2.8864522060872064E-2</v>
      </c>
    </row>
    <row r="4229" spans="3:10" x14ac:dyDescent="0.25">
      <c r="C4229" s="82">
        <v>4.3223673397639667E-3</v>
      </c>
      <c r="D4229" s="89">
        <v>6.3274861106086162E-3</v>
      </c>
      <c r="E4229" s="89">
        <v>8.2228266522696002E-3</v>
      </c>
      <c r="F4229" s="89">
        <v>9.8988733800029136E-3</v>
      </c>
      <c r="G4229" s="90">
        <v>1.1353395079183827E-2</v>
      </c>
      <c r="H4229" s="90">
        <v>1.256648488474861E-2</v>
      </c>
      <c r="I4229" s="90">
        <v>1.3629030567381217E-2</v>
      </c>
      <c r="J4229" s="90">
        <v>1.4556617232772885E-2</v>
      </c>
    </row>
    <row r="4230" spans="3:10" x14ac:dyDescent="0.25">
      <c r="C4230" s="82">
        <v>3.5984775521945346E-3</v>
      </c>
      <c r="D4230" s="89">
        <v>6.0170184623685851E-3</v>
      </c>
      <c r="E4230" s="89">
        <v>8.510902945389507E-3</v>
      </c>
      <c r="F4230" s="89">
        <v>1.0778746241492047E-2</v>
      </c>
      <c r="G4230" s="90">
        <v>1.2706060781704283E-2</v>
      </c>
      <c r="H4230" s="90">
        <v>1.4232683580143535E-2</v>
      </c>
      <c r="I4230" s="90">
        <v>1.5468274257333305E-2</v>
      </c>
      <c r="J4230" s="90">
        <v>1.6457349511073846E-2</v>
      </c>
    </row>
    <row r="4231" spans="3:10" x14ac:dyDescent="0.25">
      <c r="C4231" s="82">
        <v>1.7611012529186804E-2</v>
      </c>
      <c r="D4231" s="89">
        <v>2.1868185156594309E-2</v>
      </c>
      <c r="E4231" s="89">
        <v>2.4856153798051953E-2</v>
      </c>
      <c r="F4231" s="89">
        <v>2.684441261209693E-2</v>
      </c>
      <c r="G4231" s="90">
        <v>2.8181580768269491E-2</v>
      </c>
      <c r="H4231" s="90">
        <v>2.8975866206731024E-2</v>
      </c>
      <c r="I4231" s="90">
        <v>2.9478085321887344E-2</v>
      </c>
      <c r="J4231" s="90">
        <v>2.9688619722940273E-2</v>
      </c>
    </row>
    <row r="4232" spans="3:10" x14ac:dyDescent="0.25">
      <c r="C4232" s="82">
        <v>1.2380794453693085E-2</v>
      </c>
      <c r="D4232" s="89">
        <v>1.6022276771054264E-2</v>
      </c>
      <c r="E4232" s="89">
        <v>1.8924878247783002E-2</v>
      </c>
      <c r="F4232" s="89">
        <v>2.1164581209813012E-2</v>
      </c>
      <c r="G4232" s="90">
        <v>2.2923155287927838E-2</v>
      </c>
      <c r="H4232" s="90">
        <v>2.4234144532027786E-2</v>
      </c>
      <c r="I4232" s="90">
        <v>2.5279820507086215E-2</v>
      </c>
      <c r="J4232" s="90">
        <v>2.6054488702453568E-2</v>
      </c>
    </row>
    <row r="4233" spans="3:10" x14ac:dyDescent="0.25">
      <c r="C4233" s="82">
        <v>5.5007399539186786E-3</v>
      </c>
      <c r="D4233" s="89">
        <v>8.0199867280032078E-3</v>
      </c>
      <c r="E4233" s="89">
        <v>1.0243977809403573E-2</v>
      </c>
      <c r="F4233" s="89">
        <v>1.1996863452089558E-2</v>
      </c>
      <c r="G4233" s="90">
        <v>1.3278643866946348E-2</v>
      </c>
      <c r="H4233" s="90">
        <v>1.4093841182313195E-2</v>
      </c>
      <c r="I4233" s="90">
        <v>1.4582852028973237E-2</v>
      </c>
      <c r="J4233" s="90">
        <v>1.4797719126391946E-2</v>
      </c>
    </row>
    <row r="4234" spans="3:10" x14ac:dyDescent="0.25">
      <c r="C4234" s="82">
        <v>8.1548326156804136E-3</v>
      </c>
      <c r="D4234" s="89">
        <v>1.1038000875871807E-2</v>
      </c>
      <c r="E4234" s="89">
        <v>1.337836650100682E-2</v>
      </c>
      <c r="F4234" s="89">
        <v>1.5174141845917167E-2</v>
      </c>
      <c r="G4234" s="90">
        <v>1.6582093280692076E-2</v>
      </c>
      <c r="H4234" s="90">
        <v>1.7689288264672701E-2</v>
      </c>
      <c r="I4234" s="90">
        <v>1.8695556772491857E-2</v>
      </c>
      <c r="J4234" s="90">
        <v>1.9652639599771243E-2</v>
      </c>
    </row>
    <row r="4235" spans="3:10" x14ac:dyDescent="0.25">
      <c r="C4235" s="82">
        <v>1.0856234690824789E-2</v>
      </c>
      <c r="D4235" s="89">
        <v>1.4600323464391425E-2</v>
      </c>
      <c r="E4235" s="89">
        <v>1.7789591589577401E-2</v>
      </c>
      <c r="F4235" s="89">
        <v>2.0427224316250416E-2</v>
      </c>
      <c r="G4235" s="90">
        <v>2.2668519819061324E-2</v>
      </c>
      <c r="H4235" s="90">
        <v>2.4553915988596953E-2</v>
      </c>
      <c r="I4235" s="90">
        <v>2.6280867994917231E-2</v>
      </c>
      <c r="J4235" s="90">
        <v>2.7851895038773677E-2</v>
      </c>
    </row>
    <row r="4236" spans="3:10" x14ac:dyDescent="0.25">
      <c r="C4236" s="82">
        <v>3.1649853993149457E-2</v>
      </c>
      <c r="D4236" s="89">
        <v>3.9107513591909539E-2</v>
      </c>
      <c r="E4236" s="89">
        <v>4.3474862423492383E-2</v>
      </c>
      <c r="F4236" s="89">
        <v>4.562274910841841E-2</v>
      </c>
      <c r="G4236" s="90">
        <v>4.6539728991515247E-2</v>
      </c>
      <c r="H4236" s="90">
        <v>4.6658734220814096E-2</v>
      </c>
      <c r="I4236" s="90">
        <v>4.6512912543528566E-2</v>
      </c>
      <c r="J4236" s="90">
        <v>4.6145823896363534E-2</v>
      </c>
    </row>
    <row r="4237" spans="3:10" x14ac:dyDescent="0.25">
      <c r="C4237" s="82">
        <v>2.4033731062277873E-2</v>
      </c>
      <c r="D4237" s="89">
        <v>3.2176131810044729E-2</v>
      </c>
      <c r="E4237" s="89">
        <v>3.761309581001452E-2</v>
      </c>
      <c r="F4237" s="89">
        <v>4.05007944048534E-2</v>
      </c>
      <c r="G4237" s="90">
        <v>4.150278167026962E-2</v>
      </c>
      <c r="H4237" s="90">
        <v>4.1001496039662758E-2</v>
      </c>
      <c r="I4237" s="90">
        <v>3.9557730441184699E-2</v>
      </c>
      <c r="J4237" s="90">
        <v>3.7343399826332821E-2</v>
      </c>
    </row>
    <row r="4238" spans="3:10" x14ac:dyDescent="0.25">
      <c r="C4238" s="82">
        <v>1.2920084410453576E-2</v>
      </c>
      <c r="D4238" s="89">
        <v>1.5638646234405983E-2</v>
      </c>
      <c r="E4238" s="89">
        <v>1.7679374255663668E-2</v>
      </c>
      <c r="F4238" s="89">
        <v>1.9268103292820041E-2</v>
      </c>
      <c r="G4238" s="90">
        <v>2.0614914621347277E-2</v>
      </c>
      <c r="H4238" s="90">
        <v>2.1736329105310193E-2</v>
      </c>
      <c r="I4238" s="90">
        <v>2.2756724741754365E-2</v>
      </c>
      <c r="J4238" s="90">
        <v>2.3621683291570203E-2</v>
      </c>
    </row>
    <row r="4239" spans="3:10" x14ac:dyDescent="0.25">
      <c r="C4239" s="82">
        <v>4.0621749192670191E-2</v>
      </c>
      <c r="D4239" s="89">
        <v>4.1449810087140167E-2</v>
      </c>
      <c r="E4239" s="89">
        <v>4.1860694840200822E-2</v>
      </c>
      <c r="F4239" s="89">
        <v>4.2330265123451886E-2</v>
      </c>
      <c r="G4239" s="90">
        <v>4.3110732100854733E-2</v>
      </c>
      <c r="H4239" s="90">
        <v>4.4081057377384797E-2</v>
      </c>
      <c r="I4239" s="90">
        <v>4.541845057099482E-2</v>
      </c>
      <c r="J4239" s="90">
        <v>4.6978239026435657E-2</v>
      </c>
    </row>
    <row r="4240" spans="3:10" x14ac:dyDescent="0.25">
      <c r="C4240" s="82">
        <v>1.8065123515986438E-3</v>
      </c>
      <c r="D4240" s="89">
        <v>3.1933607148179042E-3</v>
      </c>
      <c r="E4240" s="89">
        <v>4.6713753124581568E-3</v>
      </c>
      <c r="F4240" s="89">
        <v>6.0181016858998279E-3</v>
      </c>
      <c r="G4240" s="90">
        <v>7.1200336219859892E-3</v>
      </c>
      <c r="H4240" s="90">
        <v>7.9109258846087726E-3</v>
      </c>
      <c r="I4240" s="90">
        <v>8.4369206254961537E-3</v>
      </c>
      <c r="J4240" s="90">
        <v>8.7222299815369123E-3</v>
      </c>
    </row>
    <row r="4241" spans="3:10" x14ac:dyDescent="0.25">
      <c r="C4241" s="82">
        <v>1.9969348334743743E-3</v>
      </c>
      <c r="D4241" s="89">
        <v>3.7384018205339395E-3</v>
      </c>
      <c r="E4241" s="89">
        <v>5.6644141581166036E-3</v>
      </c>
      <c r="F4241" s="89">
        <v>7.4783612637323825E-3</v>
      </c>
      <c r="G4241" s="90">
        <v>9.0304101056187004E-3</v>
      </c>
      <c r="H4241" s="90">
        <v>1.0231865876954023E-2</v>
      </c>
      <c r="I4241" s="90">
        <v>1.1128878479468855E-2</v>
      </c>
      <c r="J4241" s="90">
        <v>1.1730201924944944E-2</v>
      </c>
    </row>
    <row r="4242" spans="3:10" x14ac:dyDescent="0.25">
      <c r="C4242" s="82">
        <v>6.3967231736770068E-3</v>
      </c>
      <c r="D4242" s="89">
        <v>1.0190681515400837E-2</v>
      </c>
      <c r="E4242" s="89">
        <v>1.3921765484817904E-2</v>
      </c>
      <c r="F4242" s="89">
        <v>1.7195029944337813E-2</v>
      </c>
      <c r="G4242" s="90">
        <v>1.9896162629202921E-2</v>
      </c>
      <c r="H4242" s="90">
        <v>2.1956587417859958E-2</v>
      </c>
      <c r="I4242" s="90">
        <v>2.3538945696173069E-2</v>
      </c>
      <c r="J4242" s="90">
        <v>2.4684350879685964E-2</v>
      </c>
    </row>
    <row r="4243" spans="3:10" x14ac:dyDescent="0.25">
      <c r="C4243" s="82">
        <v>3.4326610284602321E-2</v>
      </c>
      <c r="D4243" s="89">
        <v>3.554210706703486E-2</v>
      </c>
      <c r="E4243" s="89">
        <v>3.5565577751666834E-2</v>
      </c>
      <c r="F4243" s="89">
        <v>3.5078913983374649E-2</v>
      </c>
      <c r="G4243" s="90">
        <v>3.4478629619101003E-2</v>
      </c>
      <c r="H4243" s="90">
        <v>3.3766773868353632E-2</v>
      </c>
      <c r="I4243" s="90">
        <v>3.3130083699893766E-2</v>
      </c>
      <c r="J4243" s="90">
        <v>3.2487487257065795E-2</v>
      </c>
    </row>
    <row r="4244" spans="3:10" x14ac:dyDescent="0.25">
      <c r="C4244" s="82">
        <v>8.7509077471518218E-3</v>
      </c>
      <c r="D4244" s="89">
        <v>1.2366192566081914E-2</v>
      </c>
      <c r="E4244" s="89">
        <v>1.5522469200336125E-2</v>
      </c>
      <c r="F4244" s="89">
        <v>1.8134604390475078E-2</v>
      </c>
      <c r="G4244" s="90">
        <v>2.0343722712029041E-2</v>
      </c>
      <c r="H4244" s="90">
        <v>2.2241266014043068E-2</v>
      </c>
      <c r="I4244" s="90">
        <v>2.4082304882757637E-2</v>
      </c>
      <c r="J4244" s="90">
        <v>2.5953245854101106E-2</v>
      </c>
    </row>
    <row r="4245" spans="3:10" x14ac:dyDescent="0.25">
      <c r="C4245" s="82">
        <v>9.7127860478219714E-3</v>
      </c>
      <c r="D4245" s="89">
        <v>1.1986358806779502E-2</v>
      </c>
      <c r="E4245" s="89">
        <v>1.3894251605020618E-2</v>
      </c>
      <c r="F4245" s="89">
        <v>1.549523683287965E-2</v>
      </c>
      <c r="G4245" s="90">
        <v>1.6884254337943938E-2</v>
      </c>
      <c r="H4245" s="90">
        <v>1.805711406547927E-2</v>
      </c>
      <c r="I4245" s="90">
        <v>1.9143112912523286E-2</v>
      </c>
      <c r="J4245" s="90">
        <v>2.0151712749138916E-2</v>
      </c>
    </row>
    <row r="4246" spans="3:10" x14ac:dyDescent="0.25">
      <c r="C4246" s="82">
        <v>4.8522894889030917E-3</v>
      </c>
      <c r="D4246" s="89">
        <v>8.2149718172770583E-3</v>
      </c>
      <c r="E4246" s="89">
        <v>1.1837742163526467E-2</v>
      </c>
      <c r="F4246" s="89">
        <v>1.5344806544728615E-2</v>
      </c>
      <c r="G4246" s="90">
        <v>1.857714955013438E-2</v>
      </c>
      <c r="H4246" s="90">
        <v>2.1417289611360333E-2</v>
      </c>
      <c r="I4246" s="90">
        <v>2.3976342499348612E-2</v>
      </c>
      <c r="J4246" s="90">
        <v>2.62576821459082E-2</v>
      </c>
    </row>
    <row r="4247" spans="3:10" x14ac:dyDescent="0.25">
      <c r="C4247" s="82">
        <v>2.2555351110627619E-2</v>
      </c>
      <c r="D4247" s="89">
        <v>2.379909543343784E-2</v>
      </c>
      <c r="E4247" s="89">
        <v>2.4661544192056354E-2</v>
      </c>
      <c r="F4247" s="89">
        <v>2.5333156119028751E-2</v>
      </c>
      <c r="G4247" s="90">
        <v>2.5927026345201037E-2</v>
      </c>
      <c r="H4247" s="90">
        <v>2.6363335467884792E-2</v>
      </c>
      <c r="I4247" s="90">
        <v>2.6764465513352417E-2</v>
      </c>
      <c r="J4247" s="90">
        <v>2.7082922258650988E-2</v>
      </c>
    </row>
    <row r="4248" spans="3:10" x14ac:dyDescent="0.25">
      <c r="C4248" s="82">
        <v>4.7193396111033133E-3</v>
      </c>
      <c r="D4248" s="89">
        <v>9.2195883278951129E-3</v>
      </c>
      <c r="E4248" s="89">
        <v>1.4523253715064709E-2</v>
      </c>
      <c r="F4248" s="89">
        <v>1.9852513204589077E-2</v>
      </c>
      <c r="G4248" s="90">
        <v>2.4741537822297079E-2</v>
      </c>
      <c r="H4248" s="90">
        <v>2.8875946882829497E-2</v>
      </c>
      <c r="I4248" s="90">
        <v>3.2318025352384851E-2</v>
      </c>
      <c r="J4248" s="90">
        <v>3.5021308666880135E-2</v>
      </c>
    </row>
    <row r="4249" spans="3:10" x14ac:dyDescent="0.25">
      <c r="C4249" s="82">
        <v>8.9430650081013825E-3</v>
      </c>
      <c r="D4249" s="89">
        <v>1.2579997143464944E-2</v>
      </c>
      <c r="E4249" s="89">
        <v>1.5627710262070965E-2</v>
      </c>
      <c r="F4249" s="89">
        <v>1.798283839647347E-2</v>
      </c>
      <c r="G4249" s="90">
        <v>1.9776982130234707E-2</v>
      </c>
      <c r="H4249" s="90">
        <v>2.1088429711459331E-2</v>
      </c>
      <c r="I4249" s="90">
        <v>2.2144435917549627E-2</v>
      </c>
      <c r="J4249" s="90">
        <v>2.3003596572156629E-2</v>
      </c>
    </row>
    <row r="4250" spans="3:10" x14ac:dyDescent="0.25">
      <c r="C4250" s="82">
        <v>1.2183248902492403E-2</v>
      </c>
      <c r="D4250" s="89">
        <v>1.5802298313591145E-2</v>
      </c>
      <c r="E4250" s="89">
        <v>1.8825057869992022E-2</v>
      </c>
      <c r="F4250" s="89">
        <v>2.1275341596012798E-2</v>
      </c>
      <c r="G4250" s="90">
        <v>2.3277684626161161E-2</v>
      </c>
      <c r="H4250" s="90">
        <v>2.4824778523469246E-2</v>
      </c>
      <c r="I4250" s="90">
        <v>2.6081319334445293E-2</v>
      </c>
      <c r="J4250" s="90">
        <v>2.7035630075354672E-2</v>
      </c>
    </row>
    <row r="4251" spans="3:10" x14ac:dyDescent="0.25">
      <c r="C4251" s="82">
        <v>7.5935111447891033E-3</v>
      </c>
      <c r="D4251" s="89">
        <v>1.0074993679176839E-2</v>
      </c>
      <c r="E4251" s="89">
        <v>1.2085671895106148E-2</v>
      </c>
      <c r="F4251" s="89">
        <v>1.3574415430762871E-2</v>
      </c>
      <c r="G4251" s="90">
        <v>1.4600583632477963E-2</v>
      </c>
      <c r="H4251" s="90">
        <v>1.517313222340284E-2</v>
      </c>
      <c r="I4251" s="90">
        <v>1.5429238966024491E-2</v>
      </c>
      <c r="J4251" s="90">
        <v>1.5410034569984238E-2</v>
      </c>
    </row>
    <row r="4252" spans="3:10" x14ac:dyDescent="0.25">
      <c r="C4252" s="82">
        <v>6.0476856469663725E-3</v>
      </c>
      <c r="D4252" s="89">
        <v>1.0261712160521285E-2</v>
      </c>
      <c r="E4252" s="89">
        <v>1.4617597601057969E-2</v>
      </c>
      <c r="F4252" s="89">
        <v>1.8602166248113089E-2</v>
      </c>
      <c r="G4252" s="90">
        <v>2.2034757328510006E-2</v>
      </c>
      <c r="H4252" s="90">
        <v>2.4800055320376213E-2</v>
      </c>
      <c r="I4252" s="90">
        <v>2.7034318814590137E-2</v>
      </c>
      <c r="J4252" s="90">
        <v>2.8723629356002499E-2</v>
      </c>
    </row>
    <row r="4253" spans="3:10" x14ac:dyDescent="0.25">
      <c r="C4253" s="82">
        <v>9.4869092792837367E-2</v>
      </c>
      <c r="D4253" s="89">
        <v>8.342332325427515E-2</v>
      </c>
      <c r="E4253" s="89">
        <v>7.208356633580118E-2</v>
      </c>
      <c r="F4253" s="89">
        <v>6.249589339606839E-2</v>
      </c>
      <c r="G4253" s="90">
        <v>5.4765480555255777E-2</v>
      </c>
      <c r="H4253" s="90">
        <v>4.8214857973629822E-2</v>
      </c>
      <c r="I4253" s="90">
        <v>4.26164378424507E-2</v>
      </c>
      <c r="J4253" s="90">
        <v>3.7544752401918166E-2</v>
      </c>
    </row>
    <row r="4254" spans="3:10" x14ac:dyDescent="0.25">
      <c r="C4254" s="82">
        <v>7.4221038134959037E-3</v>
      </c>
      <c r="D4254" s="89">
        <v>1.0908094385579147E-2</v>
      </c>
      <c r="E4254" s="89">
        <v>1.4303010237894266E-2</v>
      </c>
      <c r="F4254" s="89">
        <v>1.7396705114429766E-2</v>
      </c>
      <c r="G4254" s="90">
        <v>2.0150702692295248E-2</v>
      </c>
      <c r="H4254" s="90">
        <v>2.2499039517812618E-2</v>
      </c>
      <c r="I4254" s="90">
        <v>2.4580650293964897E-2</v>
      </c>
      <c r="J4254" s="90">
        <v>2.6403271535969733E-2</v>
      </c>
    </row>
    <row r="4255" spans="3:10" x14ac:dyDescent="0.25">
      <c r="C4255" s="82">
        <v>1.8744649058594253E-2</v>
      </c>
      <c r="D4255" s="89">
        <v>2.2755502054869536E-2</v>
      </c>
      <c r="E4255" s="89">
        <v>2.5991339407391303E-2</v>
      </c>
      <c r="F4255" s="89">
        <v>2.8721596142307571E-2</v>
      </c>
      <c r="G4255" s="90">
        <v>3.1233587498425124E-2</v>
      </c>
      <c r="H4255" s="90">
        <v>3.3568767083288355E-2</v>
      </c>
      <c r="I4255" s="90">
        <v>3.5959922228796314E-2</v>
      </c>
      <c r="J4255" s="90">
        <v>3.8371577230048616E-2</v>
      </c>
    </row>
    <row r="4256" spans="3:10" x14ac:dyDescent="0.25">
      <c r="C4256" s="82">
        <v>4.6502578420046766E-3</v>
      </c>
      <c r="D4256" s="89">
        <v>6.6806091342990811E-3</v>
      </c>
      <c r="E4256" s="89">
        <v>8.4942037864788756E-3</v>
      </c>
      <c r="F4256" s="89">
        <v>9.9895801075830532E-3</v>
      </c>
      <c r="G4256" s="90">
        <v>1.1182021151567859E-2</v>
      </c>
      <c r="H4256" s="90">
        <v>1.2067649483661607E-2</v>
      </c>
      <c r="I4256" s="90">
        <v>1.2747666132235545E-2</v>
      </c>
      <c r="J4256" s="90">
        <v>1.3248646542603189E-2</v>
      </c>
    </row>
    <row r="4257" spans="3:10" x14ac:dyDescent="0.25">
      <c r="C4257" s="82">
        <v>4.7337988852648033E-3</v>
      </c>
      <c r="D4257" s="89">
        <v>7.2112973863162188E-3</v>
      </c>
      <c r="E4257" s="89">
        <v>9.5643832080083285E-3</v>
      </c>
      <c r="F4257" s="89">
        <v>1.1615946436475996E-2</v>
      </c>
      <c r="G4257" s="90">
        <v>1.3361523499806249E-2</v>
      </c>
      <c r="H4257" s="90">
        <v>1.4799679326827176E-2</v>
      </c>
      <c r="I4257" s="90">
        <v>1.6062476498854575E-2</v>
      </c>
      <c r="J4257" s="90">
        <v>1.718568806548457E-2</v>
      </c>
    </row>
    <row r="4258" spans="3:10" x14ac:dyDescent="0.25">
      <c r="C4258" s="82">
        <v>1.7128256501768975E-2</v>
      </c>
      <c r="D4258" s="89">
        <v>2.1452925570260833E-2</v>
      </c>
      <c r="E4258" s="89">
        <v>2.4796217737750318E-2</v>
      </c>
      <c r="F4258" s="89">
        <v>2.7330505719975015E-2</v>
      </c>
      <c r="G4258" s="90">
        <v>2.9321015858042827E-2</v>
      </c>
      <c r="H4258" s="90">
        <v>3.0827253221571864E-2</v>
      </c>
      <c r="I4258" s="90">
        <v>3.2091614813507814E-2</v>
      </c>
      <c r="J4258" s="90">
        <v>3.3107215336467474E-2</v>
      </c>
    </row>
    <row r="4259" spans="3:10" x14ac:dyDescent="0.25">
      <c r="C4259" s="82">
        <v>1.6453222195591311E-3</v>
      </c>
      <c r="D4259" s="89">
        <v>3.1618186657919995E-3</v>
      </c>
      <c r="E4259" s="89">
        <v>4.9450147019835852E-3</v>
      </c>
      <c r="F4259" s="89">
        <v>6.7730632555517006E-3</v>
      </c>
      <c r="G4259" s="90">
        <v>8.533699061203201E-3</v>
      </c>
      <c r="H4259" s="90">
        <v>1.0158324832068542E-2</v>
      </c>
      <c r="I4259" s="90">
        <v>1.1701455744230257E-2</v>
      </c>
      <c r="J4259" s="90">
        <v>1.3176564194327152E-2</v>
      </c>
    </row>
    <row r="4260" spans="3:10" x14ac:dyDescent="0.25">
      <c r="C4260" s="82">
        <v>3.5989419425547842E-2</v>
      </c>
      <c r="D4260" s="89">
        <v>3.8280014974582527E-2</v>
      </c>
      <c r="E4260" s="89">
        <v>3.9043988331949414E-2</v>
      </c>
      <c r="F4260" s="89">
        <v>3.9011620029612483E-2</v>
      </c>
      <c r="G4260" s="90">
        <v>3.8642931672914063E-2</v>
      </c>
      <c r="H4260" s="90">
        <v>3.7966429240797746E-2</v>
      </c>
      <c r="I4260" s="90">
        <v>3.7216213572737918E-2</v>
      </c>
      <c r="J4260" s="90">
        <v>3.6324034156318123E-2</v>
      </c>
    </row>
    <row r="4261" spans="3:10" x14ac:dyDescent="0.25">
      <c r="C4261" s="82">
        <v>1.6906444012111006E-2</v>
      </c>
      <c r="D4261" s="89">
        <v>2.112334611073963E-2</v>
      </c>
      <c r="E4261" s="89">
        <v>2.3710774808556725E-2</v>
      </c>
      <c r="F4261" s="89">
        <v>2.5116377524615232E-2</v>
      </c>
      <c r="G4261" s="90">
        <v>2.584290271049481E-2</v>
      </c>
      <c r="H4261" s="90">
        <v>2.6084916342251546E-2</v>
      </c>
      <c r="I4261" s="90">
        <v>2.6100624874572317E-2</v>
      </c>
      <c r="J4261" s="90">
        <v>2.5887821728837395E-2</v>
      </c>
    </row>
    <row r="4262" spans="3:10" x14ac:dyDescent="0.25">
      <c r="C4262" s="82">
        <v>6.4063900036962829E-2</v>
      </c>
      <c r="D4262" s="89">
        <v>5.9779754817206696E-2</v>
      </c>
      <c r="E4262" s="89">
        <v>5.589805044966295E-2</v>
      </c>
      <c r="F4262" s="89">
        <v>5.2808572793505211E-2</v>
      </c>
      <c r="G4262" s="90">
        <v>5.0547693599532463E-2</v>
      </c>
      <c r="H4262" s="90">
        <v>4.8745882431952964E-2</v>
      </c>
      <c r="I4262" s="90">
        <v>4.7444729944789869E-2</v>
      </c>
      <c r="J4262" s="90">
        <v>4.6383734108036416E-2</v>
      </c>
    </row>
    <row r="4263" spans="3:10" x14ac:dyDescent="0.25">
      <c r="C4263" s="82">
        <v>2.3309573275502062E-2</v>
      </c>
      <c r="D4263" s="89">
        <v>2.307319712492217E-2</v>
      </c>
      <c r="E4263" s="89">
        <v>2.2531322803109523E-2</v>
      </c>
      <c r="F4263" s="89">
        <v>2.2076673788842312E-2</v>
      </c>
      <c r="G4263" s="90">
        <v>2.1885521578630333E-2</v>
      </c>
      <c r="H4263" s="90">
        <v>2.1895545033497651E-2</v>
      </c>
      <c r="I4263" s="90">
        <v>2.2180907073880502E-2</v>
      </c>
      <c r="J4263" s="90">
        <v>2.2657122180117093E-2</v>
      </c>
    </row>
    <row r="4264" spans="3:10" x14ac:dyDescent="0.25">
      <c r="C4264" s="82">
        <v>5.9776501871647313E-2</v>
      </c>
      <c r="D4264" s="89">
        <v>6.6866275082306137E-2</v>
      </c>
      <c r="E4264" s="89">
        <v>6.7854940128156835E-2</v>
      </c>
      <c r="F4264" s="89">
        <v>6.5720948851478958E-2</v>
      </c>
      <c r="G4264" s="90">
        <v>6.2572385370683797E-2</v>
      </c>
      <c r="H4264" s="90">
        <v>5.916876364790593E-2</v>
      </c>
      <c r="I4264" s="90">
        <v>5.6168067585771829E-2</v>
      </c>
      <c r="J4264" s="90">
        <v>5.3519833245031852E-2</v>
      </c>
    </row>
    <row r="4265" spans="3:10" x14ac:dyDescent="0.25">
      <c r="C4265" s="82">
        <v>2.5620196437015384E-2</v>
      </c>
      <c r="D4265" s="89">
        <v>2.2355802360295926E-2</v>
      </c>
      <c r="E4265" s="89">
        <v>2.0242164586459679E-2</v>
      </c>
      <c r="F4265" s="89">
        <v>1.8870044117788708E-2</v>
      </c>
      <c r="G4265" s="90">
        <v>1.7977140945191535E-2</v>
      </c>
      <c r="H4265" s="90">
        <v>1.7303595460599525E-2</v>
      </c>
      <c r="I4265" s="90">
        <v>1.6814185957601254E-2</v>
      </c>
      <c r="J4265" s="90">
        <v>1.6409724709065196E-2</v>
      </c>
    </row>
    <row r="4266" spans="3:10" x14ac:dyDescent="0.25">
      <c r="C4266" s="82">
        <v>3.4133899451116674E-2</v>
      </c>
      <c r="D4266" s="89">
        <v>3.526297056184028E-2</v>
      </c>
      <c r="E4266" s="89">
        <v>3.5667132766279738E-2</v>
      </c>
      <c r="F4266" s="89">
        <v>3.5813971562618098E-2</v>
      </c>
      <c r="G4266" s="90">
        <v>3.5961896729709314E-2</v>
      </c>
      <c r="H4266" s="90">
        <v>3.6034042276850656E-2</v>
      </c>
      <c r="I4266" s="90">
        <v>3.6190339959498358E-2</v>
      </c>
      <c r="J4266" s="90">
        <v>3.6327185748510883E-2</v>
      </c>
    </row>
    <row r="4267" spans="3:10" x14ac:dyDescent="0.25">
      <c r="C4267" s="82">
        <v>5.0353304903104582E-3</v>
      </c>
      <c r="D4267" s="89">
        <v>7.0166512555014009E-3</v>
      </c>
      <c r="E4267" s="89">
        <v>8.8144145269456759E-3</v>
      </c>
      <c r="F4267" s="89">
        <v>1.0308934820708748E-2</v>
      </c>
      <c r="G4267" s="90">
        <v>1.147408900960546E-2</v>
      </c>
      <c r="H4267" s="90">
        <v>1.2271229825160318E-2</v>
      </c>
      <c r="I4267" s="90">
        <v>1.278764531658559E-2</v>
      </c>
      <c r="J4267" s="90">
        <v>1.3049904291948808E-2</v>
      </c>
    </row>
    <row r="4268" spans="3:10" x14ac:dyDescent="0.25">
      <c r="C4268" s="82">
        <v>4.819620921705757E-2</v>
      </c>
      <c r="D4268" s="89">
        <v>4.4456132667272261E-2</v>
      </c>
      <c r="E4268" s="89">
        <v>4.0884794059813288E-2</v>
      </c>
      <c r="F4268" s="89">
        <v>3.7955472247425834E-2</v>
      </c>
      <c r="G4268" s="90">
        <v>3.5721749306154488E-2</v>
      </c>
      <c r="H4268" s="90">
        <v>3.3884417282607653E-2</v>
      </c>
      <c r="I4268" s="90">
        <v>3.2423154402982962E-2</v>
      </c>
      <c r="J4268" s="90">
        <v>3.1119360223598916E-2</v>
      </c>
    </row>
    <row r="4269" spans="3:10" x14ac:dyDescent="0.25">
      <c r="C4269" s="82">
        <v>7.7209060863408178E-3</v>
      </c>
      <c r="D4269" s="89">
        <v>1.1627442785197922E-2</v>
      </c>
      <c r="E4269" s="89">
        <v>1.4929817174715422E-2</v>
      </c>
      <c r="F4269" s="89">
        <v>1.7329390042731804E-2</v>
      </c>
      <c r="G4269" s="90">
        <v>1.8894596820450926E-2</v>
      </c>
      <c r="H4269" s="90">
        <v>1.9720774665623688E-2</v>
      </c>
      <c r="I4269" s="90">
        <v>2.007095164288817E-2</v>
      </c>
      <c r="J4269" s="90">
        <v>2.005263316679478E-2</v>
      </c>
    </row>
    <row r="4270" spans="3:10" x14ac:dyDescent="0.25">
      <c r="C4270" s="82">
        <v>1.3148047528535075E-3</v>
      </c>
      <c r="D4270" s="89">
        <v>2.2670044531055908E-3</v>
      </c>
      <c r="E4270" s="89">
        <v>3.3407421478812453E-3</v>
      </c>
      <c r="F4270" s="89">
        <v>4.4302912184931952E-3</v>
      </c>
      <c r="G4270" s="90">
        <v>5.4767516443026834E-3</v>
      </c>
      <c r="H4270" s="90">
        <v>6.4303355577915141E-3</v>
      </c>
      <c r="I4270" s="90">
        <v>7.316358955126041E-3</v>
      </c>
      <c r="J4270" s="90">
        <v>8.1405056233160977E-3</v>
      </c>
    </row>
    <row r="4271" spans="3:10" x14ac:dyDescent="0.25">
      <c r="C4271" s="82">
        <v>2.0173255143095134E-2</v>
      </c>
      <c r="D4271" s="89">
        <v>2.4015632385547953E-2</v>
      </c>
      <c r="E4271" s="89">
        <v>2.6142123343149599E-2</v>
      </c>
      <c r="F4271" s="89">
        <v>2.7091296921287544E-2</v>
      </c>
      <c r="G4271" s="90">
        <v>2.739093762685536E-2</v>
      </c>
      <c r="H4271" s="90">
        <v>2.7247478775166104E-2</v>
      </c>
      <c r="I4271" s="90">
        <v>2.6953138017346785E-2</v>
      </c>
      <c r="J4271" s="90">
        <v>2.6534738743676067E-2</v>
      </c>
    </row>
    <row r="4272" spans="3:10" x14ac:dyDescent="0.25">
      <c r="C4272" s="82">
        <v>3.7188664199276759E-3</v>
      </c>
      <c r="D4272" s="89">
        <v>6.1112290826611047E-3</v>
      </c>
      <c r="E4272" s="89">
        <v>8.4264720352575928E-3</v>
      </c>
      <c r="F4272" s="89">
        <v>1.0373425650517474E-2</v>
      </c>
      <c r="G4272" s="90">
        <v>1.1878456286308677E-2</v>
      </c>
      <c r="H4272" s="90">
        <v>1.2918700003660702E-2</v>
      </c>
      <c r="I4272" s="90">
        <v>1.3613025136408869E-2</v>
      </c>
      <c r="J4272" s="90">
        <v>1.4005747291185481E-2</v>
      </c>
    </row>
    <row r="4273" spans="3:10" x14ac:dyDescent="0.25">
      <c r="C4273" s="82">
        <v>1.9876175374712699E-3</v>
      </c>
      <c r="D4273" s="89">
        <v>3.2696876522379332E-3</v>
      </c>
      <c r="E4273" s="89">
        <v>4.7126493956314115E-3</v>
      </c>
      <c r="F4273" s="89">
        <v>6.1910939457406281E-3</v>
      </c>
      <c r="G4273" s="90">
        <v>7.6306538982534615E-3</v>
      </c>
      <c r="H4273" s="90">
        <v>8.9653822525779907E-3</v>
      </c>
      <c r="I4273" s="90">
        <v>1.02361858265952E-2</v>
      </c>
      <c r="J4273" s="90">
        <v>1.1458656459296007E-2</v>
      </c>
    </row>
    <row r="4274" spans="3:10" x14ac:dyDescent="0.25">
      <c r="C4274" s="82">
        <v>4.9529248137980359E-3</v>
      </c>
      <c r="D4274" s="89">
        <v>8.8108829365933748E-3</v>
      </c>
      <c r="E4274" s="89">
        <v>1.2801963934250454E-2</v>
      </c>
      <c r="F4274" s="89">
        <v>1.6304531832718964E-2</v>
      </c>
      <c r="G4274" s="90">
        <v>1.9071572080771308E-2</v>
      </c>
      <c r="H4274" s="90">
        <v>2.0991108724249086E-2</v>
      </c>
      <c r="I4274" s="90">
        <v>2.2213127737311131E-2</v>
      </c>
      <c r="J4274" s="90">
        <v>2.2782775495368786E-2</v>
      </c>
    </row>
    <row r="4275" spans="3:10" x14ac:dyDescent="0.25">
      <c r="C4275" s="82">
        <v>2.3388849539381228E-3</v>
      </c>
      <c r="D4275" s="89">
        <v>4.4692585246197116E-3</v>
      </c>
      <c r="E4275" s="89">
        <v>7.0563781459717263E-3</v>
      </c>
      <c r="F4275" s="89">
        <v>9.8429103835302213E-3</v>
      </c>
      <c r="G4275" s="90">
        <v>1.2679297008670794E-2</v>
      </c>
      <c r="H4275" s="90">
        <v>1.5434914662182966E-2</v>
      </c>
      <c r="I4275" s="90">
        <v>1.813546770275629E-2</v>
      </c>
      <c r="J4275" s="90">
        <v>2.0729490930202137E-2</v>
      </c>
    </row>
    <row r="4276" spans="3:10" x14ac:dyDescent="0.25">
      <c r="C4276" s="82">
        <v>1.7608881841768273E-2</v>
      </c>
      <c r="D4276" s="89">
        <v>1.6934898039100834E-2</v>
      </c>
      <c r="E4276" s="89">
        <v>1.6750441743600998E-2</v>
      </c>
      <c r="F4276" s="89">
        <v>1.685570326701671E-2</v>
      </c>
      <c r="G4276" s="90">
        <v>1.7097193877168196E-2</v>
      </c>
      <c r="H4276" s="90">
        <v>1.7270579842616336E-2</v>
      </c>
      <c r="I4276" s="90">
        <v>1.7364334794093206E-2</v>
      </c>
      <c r="J4276" s="90">
        <v>1.7303051267188063E-2</v>
      </c>
    </row>
    <row r="4277" spans="3:10" x14ac:dyDescent="0.25">
      <c r="C4277" s="82">
        <v>7.8327382518188944E-3</v>
      </c>
      <c r="D4277" s="89">
        <v>1.1804573666185678E-2</v>
      </c>
      <c r="E4277" s="89">
        <v>1.5608336332693203E-2</v>
      </c>
      <c r="F4277" s="89">
        <v>1.8943886770262094E-2</v>
      </c>
      <c r="G4277" s="90">
        <v>2.174666734382498E-2</v>
      </c>
      <c r="H4277" s="90">
        <v>2.3941485705999618E-2</v>
      </c>
      <c r="I4277" s="90">
        <v>2.5673779831467323E-2</v>
      </c>
      <c r="J4277" s="90">
        <v>2.6945030197137589E-2</v>
      </c>
    </row>
    <row r="4278" spans="3:10" x14ac:dyDescent="0.25">
      <c r="C4278" s="82">
        <v>1.3909895234895887E-3</v>
      </c>
      <c r="D4278" s="89">
        <v>2.8850226078152722E-3</v>
      </c>
      <c r="E4278" s="89">
        <v>4.7395845025888506E-3</v>
      </c>
      <c r="F4278" s="89">
        <v>6.652419645785783E-3</v>
      </c>
      <c r="G4278" s="90">
        <v>8.4018914807454086E-3</v>
      </c>
      <c r="H4278" s="90">
        <v>9.8340949275380462E-3</v>
      </c>
      <c r="I4278" s="90">
        <v>1.0955519233071337E-2</v>
      </c>
      <c r="J4278" s="90">
        <v>1.1766646173386753E-2</v>
      </c>
    </row>
    <row r="4279" spans="3:10" x14ac:dyDescent="0.25">
      <c r="C4279" s="82">
        <v>5.3472948102474115E-3</v>
      </c>
      <c r="D4279" s="89">
        <v>7.9436844640429719E-3</v>
      </c>
      <c r="E4279" s="89">
        <v>1.014156032749197E-2</v>
      </c>
      <c r="F4279" s="89">
        <v>1.1779251456242316E-2</v>
      </c>
      <c r="G4279" s="90">
        <v>1.2908540562502078E-2</v>
      </c>
      <c r="H4279" s="90">
        <v>1.3575672392864824E-2</v>
      </c>
      <c r="I4279" s="90">
        <v>1.3935552800196333E-2</v>
      </c>
      <c r="J4279" s="90">
        <v>1.4041714253296828E-2</v>
      </c>
    </row>
    <row r="4280" spans="3:10" x14ac:dyDescent="0.25">
      <c r="C4280" s="82">
        <v>3.1345316033913485E-3</v>
      </c>
      <c r="D4280" s="89">
        <v>5.0994072428201592E-3</v>
      </c>
      <c r="E4280" s="89">
        <v>7.141076301182536E-3</v>
      </c>
      <c r="F4280" s="89">
        <v>9.0714055735279103E-3</v>
      </c>
      <c r="G4280" s="90">
        <v>1.0825149427949689E-2</v>
      </c>
      <c r="H4280" s="90">
        <v>1.2348925331307464E-2</v>
      </c>
      <c r="I4280" s="90">
        <v>1.3714563754166511E-2</v>
      </c>
      <c r="J4280" s="90">
        <v>1.4930527352798446E-2</v>
      </c>
    </row>
    <row r="4281" spans="3:10" x14ac:dyDescent="0.25">
      <c r="C4281" s="82">
        <v>5.9522997661200831E-2</v>
      </c>
      <c r="D4281" s="89">
        <v>5.0390989731687479E-2</v>
      </c>
      <c r="E4281" s="89">
        <v>4.3824315895564132E-2</v>
      </c>
      <c r="F4281" s="89">
        <v>3.9104187966061146E-2</v>
      </c>
      <c r="G4281" s="90">
        <v>3.565027808961474E-2</v>
      </c>
      <c r="H4281" s="90">
        <v>3.2859550993246868E-2</v>
      </c>
      <c r="I4281" s="90">
        <v>3.0581571609695764E-2</v>
      </c>
      <c r="J4281" s="90">
        <v>2.8558074706155876E-2</v>
      </c>
    </row>
    <row r="4282" spans="3:10" x14ac:dyDescent="0.25">
      <c r="C4282" s="82">
        <v>1.363118657442743E-3</v>
      </c>
      <c r="D4282" s="89">
        <v>2.654554918024854E-3</v>
      </c>
      <c r="E4282" s="89">
        <v>4.1869323460378355E-3</v>
      </c>
      <c r="F4282" s="89">
        <v>5.7406556808420302E-3</v>
      </c>
      <c r="G4282" s="90">
        <v>7.1821859223155119E-3</v>
      </c>
      <c r="H4282" s="90">
        <v>8.4271630544121463E-3</v>
      </c>
      <c r="I4282" s="90">
        <v>9.5125505050918293E-3</v>
      </c>
      <c r="J4282" s="90">
        <v>1.0456598022991278E-2</v>
      </c>
    </row>
    <row r="4283" spans="3:10" x14ac:dyDescent="0.25">
      <c r="C4283" s="82">
        <v>8.3787882004051559E-3</v>
      </c>
      <c r="D4283" s="89">
        <v>1.1447263974111711E-2</v>
      </c>
      <c r="E4283" s="89">
        <v>1.4085051638758268E-2</v>
      </c>
      <c r="F4283" s="89">
        <v>1.6236413729762086E-2</v>
      </c>
      <c r="G4283" s="90">
        <v>1.7975783952013383E-2</v>
      </c>
      <c r="H4283" s="90">
        <v>1.9298564465769032E-2</v>
      </c>
      <c r="I4283" s="90">
        <v>2.0337916626564426E-2</v>
      </c>
      <c r="J4283" s="90">
        <v>2.1089012076860696E-2</v>
      </c>
    </row>
    <row r="4284" spans="3:10" x14ac:dyDescent="0.25">
      <c r="C4284" s="82">
        <v>1.1446263565593202E-2</v>
      </c>
      <c r="D4284" s="89">
        <v>1.4281662813116235E-2</v>
      </c>
      <c r="E4284" s="89">
        <v>1.6593922941746046E-2</v>
      </c>
      <c r="F4284" s="89">
        <v>1.8448342086026918E-2</v>
      </c>
      <c r="G4284" s="90">
        <v>1.9985378098390023E-2</v>
      </c>
      <c r="H4284" s="90">
        <v>2.1237246122606048E-2</v>
      </c>
      <c r="I4284" s="90">
        <v>2.2388272585411872E-2</v>
      </c>
      <c r="J4284" s="90">
        <v>2.3468401504840305E-2</v>
      </c>
    </row>
    <row r="4285" spans="3:10" x14ac:dyDescent="0.25">
      <c r="C4285" s="82">
        <v>1.7637787244250292E-2</v>
      </c>
      <c r="D4285" s="89">
        <v>2.0083473657706654E-2</v>
      </c>
      <c r="E4285" s="89">
        <v>2.1319615591198791E-2</v>
      </c>
      <c r="F4285" s="89">
        <v>2.1783004577431653E-2</v>
      </c>
      <c r="G4285" s="90">
        <v>2.1837372097517727E-2</v>
      </c>
      <c r="H4285" s="90">
        <v>2.1597554949451619E-2</v>
      </c>
      <c r="I4285" s="90">
        <v>2.1270958196840644E-2</v>
      </c>
      <c r="J4285" s="90">
        <v>2.0873865925324926E-2</v>
      </c>
    </row>
    <row r="4286" spans="3:10" x14ac:dyDescent="0.25">
      <c r="C4286" s="82">
        <v>8.6441525641438605E-3</v>
      </c>
      <c r="D4286" s="89">
        <v>1.2584328666710064E-2</v>
      </c>
      <c r="E4286" s="89">
        <v>1.6086324212969242E-2</v>
      </c>
      <c r="F4286" s="89">
        <v>1.892947182241372E-2</v>
      </c>
      <c r="G4286" s="90">
        <v>2.1154724348824788E-2</v>
      </c>
      <c r="H4286" s="90">
        <v>2.2777903486169159E-2</v>
      </c>
      <c r="I4286" s="90">
        <v>2.4000174777792239E-2</v>
      </c>
      <c r="J4286" s="90">
        <v>2.4856867738684837E-2</v>
      </c>
    </row>
    <row r="4287" spans="3:10" x14ac:dyDescent="0.25">
      <c r="C4287" s="82">
        <v>2.8701326250382565E-2</v>
      </c>
      <c r="D4287" s="89">
        <v>3.1497657370049156E-2</v>
      </c>
      <c r="E4287" s="89">
        <v>3.2721153221930803E-2</v>
      </c>
      <c r="F4287" s="89">
        <v>3.305361881769097E-2</v>
      </c>
      <c r="G4287" s="90">
        <v>3.2954643668104973E-2</v>
      </c>
      <c r="H4287" s="90">
        <v>3.248291805272388E-2</v>
      </c>
      <c r="I4287" s="90">
        <v>3.1845807924613612E-2</v>
      </c>
      <c r="J4287" s="90">
        <v>3.0982528471169512E-2</v>
      </c>
    </row>
    <row r="4288" spans="3:10" x14ac:dyDescent="0.25">
      <c r="C4288" s="82">
        <v>2.9619352832061012E-2</v>
      </c>
      <c r="D4288" s="89">
        <v>3.3728071954027557E-2</v>
      </c>
      <c r="E4288" s="89">
        <v>3.5823082817698172E-2</v>
      </c>
      <c r="F4288" s="89">
        <v>3.6673183509917336E-2</v>
      </c>
      <c r="G4288" s="90">
        <v>3.6866335997141085E-2</v>
      </c>
      <c r="H4288" s="90">
        <v>3.6533417519961739E-2</v>
      </c>
      <c r="I4288" s="90">
        <v>3.5947597055192716E-2</v>
      </c>
      <c r="J4288" s="90">
        <v>3.5062031134404995E-2</v>
      </c>
    </row>
    <row r="4289" spans="3:10" x14ac:dyDescent="0.25">
      <c r="C4289" s="82">
        <v>4.5341439801800188E-3</v>
      </c>
      <c r="D4289" s="89">
        <v>7.2657645075765625E-3</v>
      </c>
      <c r="E4289" s="89">
        <v>1.0047497032075699E-2</v>
      </c>
      <c r="F4289" s="89">
        <v>1.2613144158592391E-2</v>
      </c>
      <c r="G4289" s="90">
        <v>1.4876609315997054E-2</v>
      </c>
      <c r="H4289" s="90">
        <v>1.6777016180149908E-2</v>
      </c>
      <c r="I4289" s="90">
        <v>1.8430318639726488E-2</v>
      </c>
      <c r="J4289" s="90">
        <v>1.9867346599969929E-2</v>
      </c>
    </row>
    <row r="4290" spans="3:10" x14ac:dyDescent="0.25">
      <c r="C4290" s="82">
        <v>1.4145426327336287E-2</v>
      </c>
      <c r="D4290" s="89">
        <v>1.6850205071196885E-2</v>
      </c>
      <c r="E4290" s="89">
        <v>1.9030382314752268E-2</v>
      </c>
      <c r="F4290" s="89">
        <v>2.0881488869914498E-2</v>
      </c>
      <c r="G4290" s="90">
        <v>2.2611004861898692E-2</v>
      </c>
      <c r="H4290" s="90">
        <v>2.4261275596720189E-2</v>
      </c>
      <c r="I4290" s="90">
        <v>2.6026225251195877E-2</v>
      </c>
      <c r="J4290" s="90">
        <v>2.7913929826036417E-2</v>
      </c>
    </row>
    <row r="4291" spans="3:10" x14ac:dyDescent="0.25">
      <c r="C4291" s="82">
        <v>9.1465910500603161E-3</v>
      </c>
      <c r="D4291" s="89">
        <v>1.4235781153016205E-2</v>
      </c>
      <c r="E4291" s="89">
        <v>1.9288825805359004E-2</v>
      </c>
      <c r="F4291" s="89">
        <v>2.3973305001512943E-2</v>
      </c>
      <c r="G4291" s="90">
        <v>2.829144408407637E-2</v>
      </c>
      <c r="H4291" s="90">
        <v>3.2228133152462229E-2</v>
      </c>
      <c r="I4291" s="90">
        <v>3.6026808957829323E-2</v>
      </c>
      <c r="J4291" s="90">
        <v>3.9692669157034094E-2</v>
      </c>
    </row>
    <row r="4292" spans="3:10" x14ac:dyDescent="0.25">
      <c r="C4292" s="82">
        <v>3.1442708871839205E-2</v>
      </c>
      <c r="D4292" s="89">
        <v>3.7022372229130934E-2</v>
      </c>
      <c r="E4292" s="89">
        <v>4.0876549951373117E-2</v>
      </c>
      <c r="F4292" s="89">
        <v>4.3524325932180273E-2</v>
      </c>
      <c r="G4292" s="90">
        <v>4.5471826609971476E-2</v>
      </c>
      <c r="H4292" s="90">
        <v>4.6830844969539105E-2</v>
      </c>
      <c r="I4292" s="90">
        <v>4.79669373535676E-2</v>
      </c>
      <c r="J4292" s="90">
        <v>4.8850175076582729E-2</v>
      </c>
    </row>
    <row r="4293" spans="3:10" x14ac:dyDescent="0.25">
      <c r="C4293" s="82">
        <v>1.9975439746684271E-2</v>
      </c>
      <c r="D4293" s="89">
        <v>2.5669634700024157E-2</v>
      </c>
      <c r="E4293" s="89">
        <v>2.9923413817075081E-2</v>
      </c>
      <c r="F4293" s="89">
        <v>3.2986023891422543E-2</v>
      </c>
      <c r="G4293" s="90">
        <v>3.5286850464102633E-2</v>
      </c>
      <c r="H4293" s="90">
        <v>3.6985368680810794E-2</v>
      </c>
      <c r="I4293" s="90">
        <v>3.8417366235373986E-2</v>
      </c>
      <c r="J4293" s="90">
        <v>3.9583344430666849E-2</v>
      </c>
    </row>
    <row r="4294" spans="3:10" x14ac:dyDescent="0.25">
      <c r="C4294" s="82">
        <v>1.2311035167329424E-2</v>
      </c>
      <c r="D4294" s="89">
        <v>1.6788857835780727E-2</v>
      </c>
      <c r="E4294" s="89">
        <v>2.0356266927196203E-2</v>
      </c>
      <c r="F4294" s="89">
        <v>2.2949695707309758E-2</v>
      </c>
      <c r="G4294" s="90">
        <v>2.4751930374953025E-2</v>
      </c>
      <c r="H4294" s="90">
        <v>2.5841666926019528E-2</v>
      </c>
      <c r="I4294" s="90">
        <v>2.6468702216698357E-2</v>
      </c>
      <c r="J4294" s="90">
        <v>2.6675952755416933E-2</v>
      </c>
    </row>
    <row r="4295" spans="3:10" x14ac:dyDescent="0.25">
      <c r="C4295" s="82">
        <v>9.7944977806147492E-3</v>
      </c>
      <c r="D4295" s="89">
        <v>1.3932439039012199E-2</v>
      </c>
      <c r="E4295" s="89">
        <v>1.7234795644889923E-2</v>
      </c>
      <c r="F4295" s="89">
        <v>1.9550930658099076E-2</v>
      </c>
      <c r="G4295" s="90">
        <v>2.1023796698584368E-2</v>
      </c>
      <c r="H4295" s="90">
        <v>2.1736808938153985E-2</v>
      </c>
      <c r="I4295" s="90">
        <v>2.1923344726779499E-2</v>
      </c>
      <c r="J4295" s="90">
        <v>2.1644925073814193E-2</v>
      </c>
    </row>
    <row r="4296" spans="3:10" x14ac:dyDescent="0.25">
      <c r="C4296" s="82">
        <v>1.2749032036823765E-3</v>
      </c>
      <c r="D4296" s="89">
        <v>2.6884466999631085E-3</v>
      </c>
      <c r="E4296" s="89">
        <v>4.5016626579981872E-3</v>
      </c>
      <c r="F4296" s="89">
        <v>6.4342077558870734E-3</v>
      </c>
      <c r="G4296" s="90">
        <v>8.2560407924271075E-3</v>
      </c>
      <c r="H4296" s="90">
        <v>9.7931744058163909E-3</v>
      </c>
      <c r="I4296" s="90">
        <v>1.1032818839442446E-2</v>
      </c>
      <c r="J4296" s="90">
        <v>1.1962799895712046E-2</v>
      </c>
    </row>
    <row r="4297" spans="3:10" x14ac:dyDescent="0.25">
      <c r="C4297" s="82">
        <v>1.6334874308244211E-2</v>
      </c>
      <c r="D4297" s="89">
        <v>1.7577534630379973E-2</v>
      </c>
      <c r="E4297" s="89">
        <v>1.812109025247155E-2</v>
      </c>
      <c r="F4297" s="89">
        <v>1.821567679100889E-2</v>
      </c>
      <c r="G4297" s="90">
        <v>1.8025951362249562E-2</v>
      </c>
      <c r="H4297" s="90">
        <v>1.7547760695514204E-2</v>
      </c>
      <c r="I4297" s="90">
        <v>1.6897209426461439E-2</v>
      </c>
      <c r="J4297" s="90">
        <v>1.6068896869284501E-2</v>
      </c>
    </row>
    <row r="4298" spans="3:10" x14ac:dyDescent="0.25">
      <c r="C4298" s="82">
        <v>7.8400766019921346E-3</v>
      </c>
      <c r="D4298" s="89">
        <v>1.0534682942447858E-2</v>
      </c>
      <c r="E4298" s="89">
        <v>1.269494347242598E-2</v>
      </c>
      <c r="F4298" s="89">
        <v>1.4279094189362946E-2</v>
      </c>
      <c r="G4298" s="90">
        <v>1.5385429548404673E-2</v>
      </c>
      <c r="H4298" s="90">
        <v>1.6053847529945195E-2</v>
      </c>
      <c r="I4298" s="90">
        <v>1.6440056480571154E-2</v>
      </c>
      <c r="J4298" s="90">
        <v>1.6576657683253424E-2</v>
      </c>
    </row>
    <row r="4299" spans="3:10" x14ac:dyDescent="0.25">
      <c r="C4299" s="82">
        <v>6.1987106684238871E-3</v>
      </c>
      <c r="D4299" s="89">
        <v>9.8316574545637293E-3</v>
      </c>
      <c r="E4299" s="89">
        <v>1.3013233571348221E-2</v>
      </c>
      <c r="F4299" s="89">
        <v>1.5396015228999881E-2</v>
      </c>
      <c r="G4299" s="90">
        <v>1.7027933729418902E-2</v>
      </c>
      <c r="H4299" s="90">
        <v>1.8008920008147262E-2</v>
      </c>
      <c r="I4299" s="90">
        <v>1.8590085980702623E-2</v>
      </c>
      <c r="J4299" s="90">
        <v>1.8873349734311495E-2</v>
      </c>
    </row>
    <row r="4300" spans="3:10" x14ac:dyDescent="0.25">
      <c r="C4300" s="82">
        <v>4.1943007184143503E-2</v>
      </c>
      <c r="D4300" s="89">
        <v>4.1160743519325832E-2</v>
      </c>
      <c r="E4300" s="89">
        <v>3.9357812480872487E-2</v>
      </c>
      <c r="F4300" s="89">
        <v>3.745188275605129E-2</v>
      </c>
      <c r="G4300" s="90">
        <v>3.5868251472382089E-2</v>
      </c>
      <c r="H4300" s="90">
        <v>3.4559701097799045E-2</v>
      </c>
      <c r="I4300" s="90">
        <v>3.3664001660520776E-2</v>
      </c>
      <c r="J4300" s="90">
        <v>3.3049441574770112E-2</v>
      </c>
    </row>
    <row r="4301" spans="3:10" x14ac:dyDescent="0.25">
      <c r="C4301" s="82">
        <v>1.3292119591483948E-2</v>
      </c>
      <c r="D4301" s="89">
        <v>1.5418791005113357E-2</v>
      </c>
      <c r="E4301" s="89">
        <v>1.6734415723101907E-2</v>
      </c>
      <c r="F4301" s="89">
        <v>1.7499674806938544E-2</v>
      </c>
      <c r="G4301" s="90">
        <v>1.7944936439460851E-2</v>
      </c>
      <c r="H4301" s="90">
        <v>1.8127276182681479E-2</v>
      </c>
      <c r="I4301" s="90">
        <v>1.8201343669033681E-2</v>
      </c>
      <c r="J4301" s="90">
        <v>1.8176150070789109E-2</v>
      </c>
    </row>
    <row r="4302" spans="3:10" x14ac:dyDescent="0.25">
      <c r="C4302" s="82">
        <v>5.6323766731058555E-3</v>
      </c>
      <c r="D4302" s="89">
        <v>8.7090948732834114E-3</v>
      </c>
      <c r="E4302" s="89">
        <v>1.1754333025549107E-2</v>
      </c>
      <c r="F4302" s="89">
        <v>1.4534382580579755E-2</v>
      </c>
      <c r="G4302" s="90">
        <v>1.7020967519908173E-2</v>
      </c>
      <c r="H4302" s="90">
        <v>1.9201500724537607E-2</v>
      </c>
      <c r="I4302" s="90">
        <v>2.1253110940733195E-2</v>
      </c>
      <c r="J4302" s="90">
        <v>2.3246576199486453E-2</v>
      </c>
    </row>
    <row r="4303" spans="3:10" x14ac:dyDescent="0.25">
      <c r="C4303" s="82">
        <v>5.1298567616722092E-3</v>
      </c>
      <c r="D4303" s="89">
        <v>7.8586176634184938E-3</v>
      </c>
      <c r="E4303" s="89">
        <v>1.0414098817888047E-2</v>
      </c>
      <c r="F4303" s="89">
        <v>1.2601605256061701E-2</v>
      </c>
      <c r="G4303" s="90">
        <v>1.4432452731075501E-2</v>
      </c>
      <c r="H4303" s="90">
        <v>1.5923118523597766E-2</v>
      </c>
      <c r="I4303" s="90">
        <v>1.7227962124564539E-2</v>
      </c>
      <c r="J4303" s="90">
        <v>1.8390180933031051E-2</v>
      </c>
    </row>
    <row r="4304" spans="3:10" x14ac:dyDescent="0.25">
      <c r="C4304" s="82">
        <v>3.0605641908818585E-3</v>
      </c>
      <c r="D4304" s="89">
        <v>6.2599606394535346E-3</v>
      </c>
      <c r="E4304" s="89">
        <v>1.0070252570723427E-2</v>
      </c>
      <c r="F4304" s="89">
        <v>1.3843909497649427E-2</v>
      </c>
      <c r="G4304" s="90">
        <v>1.7170454014876713E-2</v>
      </c>
      <c r="H4304" s="90">
        <v>1.9772730566283439E-2</v>
      </c>
      <c r="I4304" s="90">
        <v>2.1656365537450789E-2</v>
      </c>
      <c r="J4304" s="90">
        <v>2.2777625471025902E-2</v>
      </c>
    </row>
    <row r="4305" spans="3:10" x14ac:dyDescent="0.25">
      <c r="C4305" s="82">
        <v>6.5491385455056506E-3</v>
      </c>
      <c r="D4305" s="89">
        <v>1.0320936665903923E-2</v>
      </c>
      <c r="E4305" s="89">
        <v>1.403570083904526E-2</v>
      </c>
      <c r="F4305" s="89">
        <v>1.7403418625585865E-2</v>
      </c>
      <c r="G4305" s="90">
        <v>2.039120673547417E-2</v>
      </c>
      <c r="H4305" s="90">
        <v>2.2962862880030591E-2</v>
      </c>
      <c r="I4305" s="90">
        <v>2.5278818252580292E-2</v>
      </c>
      <c r="J4305" s="90">
        <v>2.7348038950730878E-2</v>
      </c>
    </row>
    <row r="4306" spans="3:10" x14ac:dyDescent="0.25">
      <c r="C4306" s="82">
        <v>4.6263027767446249E-3</v>
      </c>
      <c r="D4306" s="89">
        <v>6.7967153649295571E-3</v>
      </c>
      <c r="E4306" s="89">
        <v>8.7421703937502517E-3</v>
      </c>
      <c r="F4306" s="89">
        <v>1.0329623280348988E-2</v>
      </c>
      <c r="G4306" s="90">
        <v>1.1576119617632205E-2</v>
      </c>
      <c r="H4306" s="90">
        <v>1.2493923918571717E-2</v>
      </c>
      <c r="I4306" s="90">
        <v>1.3205104896201959E-2</v>
      </c>
      <c r="J4306" s="90">
        <v>1.3747580734069505E-2</v>
      </c>
    </row>
    <row r="4307" spans="3:10" x14ac:dyDescent="0.25">
      <c r="C4307" s="82">
        <v>2.2340157862547803E-3</v>
      </c>
      <c r="D4307" s="89">
        <v>3.6914389108724235E-3</v>
      </c>
      <c r="E4307" s="89">
        <v>5.2421822500117819E-3</v>
      </c>
      <c r="F4307" s="89">
        <v>6.7116383500307906E-3</v>
      </c>
      <c r="G4307" s="90">
        <v>8.005369795994071E-3</v>
      </c>
      <c r="H4307" s="90">
        <v>9.0489094821797553E-3</v>
      </c>
      <c r="I4307" s="90">
        <v>9.8805194541483378E-3</v>
      </c>
      <c r="J4307" s="90">
        <v>1.051178252140025E-2</v>
      </c>
    </row>
    <row r="4308" spans="3:10" x14ac:dyDescent="0.25">
      <c r="C4308" s="82">
        <v>7.3306438381193894E-3</v>
      </c>
      <c r="D4308" s="89">
        <v>9.1944492242731837E-3</v>
      </c>
      <c r="E4308" s="89">
        <v>1.0704813807012992E-2</v>
      </c>
      <c r="F4308" s="89">
        <v>1.1866179968026755E-2</v>
      </c>
      <c r="G4308" s="90">
        <v>1.2739058666914696E-2</v>
      </c>
      <c r="H4308" s="90">
        <v>1.3327923376926043E-2</v>
      </c>
      <c r="I4308" s="90">
        <v>1.3747563958250634E-2</v>
      </c>
      <c r="J4308" s="90">
        <v>1.4027267170830721E-2</v>
      </c>
    </row>
    <row r="4309" spans="3:10" x14ac:dyDescent="0.25">
      <c r="C4309" s="82">
        <v>2.7257235309660108E-2</v>
      </c>
      <c r="D4309" s="89">
        <v>2.9120767536353821E-2</v>
      </c>
      <c r="E4309" s="89">
        <v>2.9589214537767489E-2</v>
      </c>
      <c r="F4309" s="89">
        <v>2.9428334175512889E-2</v>
      </c>
      <c r="G4309" s="90">
        <v>2.9159105351385557E-2</v>
      </c>
      <c r="H4309" s="90">
        <v>2.8920125073396273E-2</v>
      </c>
      <c r="I4309" s="90">
        <v>2.8962752831658497E-2</v>
      </c>
      <c r="J4309" s="90">
        <v>2.9279775907022652E-2</v>
      </c>
    </row>
    <row r="4310" spans="3:10" x14ac:dyDescent="0.25">
      <c r="C4310" s="82">
        <v>6.5729497559426763E-3</v>
      </c>
      <c r="D4310" s="89">
        <v>1.1007963709684565E-2</v>
      </c>
      <c r="E4310" s="89">
        <v>1.55304095418529E-2</v>
      </c>
      <c r="F4310" s="89">
        <v>1.9573916686119217E-2</v>
      </c>
      <c r="G4310" s="90">
        <v>2.2937245995470867E-2</v>
      </c>
      <c r="H4310" s="90">
        <v>2.5523445228572653E-2</v>
      </c>
      <c r="I4310" s="90">
        <v>2.7531707106678363E-2</v>
      </c>
      <c r="J4310" s="90">
        <v>2.9028003529665222E-2</v>
      </c>
    </row>
    <row r="4311" spans="3:10" x14ac:dyDescent="0.25">
      <c r="C4311" s="82">
        <v>1.2184192183600284E-2</v>
      </c>
      <c r="D4311" s="89">
        <v>1.5420013937671478E-2</v>
      </c>
      <c r="E4311" s="89">
        <v>1.7934637937606808E-2</v>
      </c>
      <c r="F4311" s="89">
        <v>1.9799781126527995E-2</v>
      </c>
      <c r="G4311" s="90">
        <v>2.117017470411952E-2</v>
      </c>
      <c r="H4311" s="90">
        <v>2.2066244195376974E-2</v>
      </c>
      <c r="I4311" s="90">
        <v>2.265368165394744E-2</v>
      </c>
      <c r="J4311" s="90">
        <v>2.293375274130648E-2</v>
      </c>
    </row>
    <row r="4312" spans="3:10" x14ac:dyDescent="0.25">
      <c r="C4312" s="82">
        <v>5.4155137558483555E-3</v>
      </c>
      <c r="D4312" s="89">
        <v>8.0206352870795684E-3</v>
      </c>
      <c r="E4312" s="89">
        <v>1.0252451707990506E-2</v>
      </c>
      <c r="F4312" s="89">
        <v>1.1892064985610981E-2</v>
      </c>
      <c r="G4312" s="90">
        <v>1.2933623366026723E-2</v>
      </c>
      <c r="H4312" s="90">
        <v>1.3395295581607871E-2</v>
      </c>
      <c r="I4312" s="90">
        <v>1.3435486357940056E-2</v>
      </c>
      <c r="J4312" s="90">
        <v>1.3133073871389005E-2</v>
      </c>
    </row>
    <row r="4313" spans="3:10" x14ac:dyDescent="0.25">
      <c r="C4313" s="82">
        <v>4.9196204602101517E-3</v>
      </c>
      <c r="D4313" s="89">
        <v>7.9253627636099548E-3</v>
      </c>
      <c r="E4313" s="89">
        <v>1.0843917171814717E-2</v>
      </c>
      <c r="F4313" s="89">
        <v>1.3406740349468158E-2</v>
      </c>
      <c r="G4313" s="90">
        <v>1.5584973877700161E-2</v>
      </c>
      <c r="H4313" s="90">
        <v>1.7360679600834875E-2</v>
      </c>
      <c r="I4313" s="90">
        <v>1.8860627346200285E-2</v>
      </c>
      <c r="J4313" s="90">
        <v>2.0085907560953482E-2</v>
      </c>
    </row>
    <row r="4314" spans="3:10" x14ac:dyDescent="0.25">
      <c r="C4314" s="82">
        <v>4.4711593765370782E-3</v>
      </c>
      <c r="D4314" s="89">
        <v>6.1897980936484014E-3</v>
      </c>
      <c r="E4314" s="89">
        <v>7.7239255118158765E-3</v>
      </c>
      <c r="F4314" s="89">
        <v>9.0297541727560101E-3</v>
      </c>
      <c r="G4314" s="90">
        <v>1.0147217076310316E-2</v>
      </c>
      <c r="H4314" s="90">
        <v>1.1087427946860809E-2</v>
      </c>
      <c r="I4314" s="90">
        <v>1.1951873744833554E-2</v>
      </c>
      <c r="J4314" s="90">
        <v>1.2770337236349984E-2</v>
      </c>
    </row>
    <row r="4315" spans="3:10" x14ac:dyDescent="0.25">
      <c r="C4315" s="82">
        <v>1.0771669445234734E-2</v>
      </c>
      <c r="D4315" s="89">
        <v>1.3409083280663541E-2</v>
      </c>
      <c r="E4315" s="89">
        <v>1.5229168822724671E-2</v>
      </c>
      <c r="F4315" s="89">
        <v>1.6438418167694403E-2</v>
      </c>
      <c r="G4315" s="90">
        <v>1.729253760317457E-2</v>
      </c>
      <c r="H4315" s="90">
        <v>1.7888983267811284E-2</v>
      </c>
      <c r="I4315" s="90">
        <v>1.8402516173738285E-2</v>
      </c>
      <c r="J4315" s="90">
        <v>1.8845858838282391E-2</v>
      </c>
    </row>
    <row r="4316" spans="3:10" x14ac:dyDescent="0.25">
      <c r="C4316" s="82">
        <v>6.2956397162916664E-2</v>
      </c>
      <c r="D4316" s="89">
        <v>5.4924240686134176E-2</v>
      </c>
      <c r="E4316" s="89">
        <v>4.8366463611097872E-2</v>
      </c>
      <c r="F4316" s="89">
        <v>4.342780655329815E-2</v>
      </c>
      <c r="G4316" s="90">
        <v>3.9874476393214078E-2</v>
      </c>
      <c r="H4316" s="90">
        <v>3.7191340252200882E-2</v>
      </c>
      <c r="I4316" s="90">
        <v>3.5253182840910349E-2</v>
      </c>
      <c r="J4316" s="90">
        <v>3.375858777184098E-2</v>
      </c>
    </row>
    <row r="4317" spans="3:10" x14ac:dyDescent="0.25">
      <c r="C4317" s="82">
        <v>9.0356796748366185E-3</v>
      </c>
      <c r="D4317" s="89">
        <v>1.3728291219234575E-2</v>
      </c>
      <c r="E4317" s="89">
        <v>1.7835009426388316E-2</v>
      </c>
      <c r="F4317" s="89">
        <v>2.0985376452170981E-2</v>
      </c>
      <c r="G4317" s="90">
        <v>2.3232231419039868E-2</v>
      </c>
      <c r="H4317" s="90">
        <v>2.4660209149254406E-2</v>
      </c>
      <c r="I4317" s="90">
        <v>2.5563789408109668E-2</v>
      </c>
      <c r="J4317" s="90">
        <v>2.6044401729635833E-2</v>
      </c>
    </row>
    <row r="4318" spans="3:10" x14ac:dyDescent="0.25">
      <c r="C4318" s="82">
        <v>3.2843336334217178E-3</v>
      </c>
      <c r="D4318" s="89">
        <v>6.1307278608224583E-3</v>
      </c>
      <c r="E4318" s="89">
        <v>9.3925635553433664E-3</v>
      </c>
      <c r="F4318" s="89">
        <v>1.2618980633030847E-2</v>
      </c>
      <c r="G4318" s="90">
        <v>1.5541390356728938E-2</v>
      </c>
      <c r="H4318" s="90">
        <v>1.7960870454178879E-2</v>
      </c>
      <c r="I4318" s="90">
        <v>1.9900440129266773E-2</v>
      </c>
      <c r="J4318" s="90">
        <v>2.1314125640194845E-2</v>
      </c>
    </row>
    <row r="4319" spans="3:10" x14ac:dyDescent="0.25">
      <c r="C4319" s="82">
        <v>6.1624784974646111E-3</v>
      </c>
      <c r="D4319" s="89">
        <v>7.8361285384145503E-3</v>
      </c>
      <c r="E4319" s="89">
        <v>8.9809434055788308E-3</v>
      </c>
      <c r="F4319" s="89">
        <v>9.6871253998665648E-3</v>
      </c>
      <c r="G4319" s="90">
        <v>1.0102615017716766E-2</v>
      </c>
      <c r="H4319" s="90">
        <v>1.0296624194118876E-2</v>
      </c>
      <c r="I4319" s="90">
        <v>1.038985369611488E-2</v>
      </c>
      <c r="J4319" s="90">
        <v>1.0413203496033753E-2</v>
      </c>
    </row>
    <row r="4320" spans="3:10" x14ac:dyDescent="0.25">
      <c r="C4320" s="82">
        <v>5.4123758980554548E-2</v>
      </c>
      <c r="D4320" s="89">
        <v>5.9210563027300094E-2</v>
      </c>
      <c r="E4320" s="89">
        <v>6.108317089509941E-2</v>
      </c>
      <c r="F4320" s="89">
        <v>6.1295085195328058E-2</v>
      </c>
      <c r="G4320" s="90">
        <v>6.0887633362150015E-2</v>
      </c>
      <c r="H4320" s="90">
        <v>6.0058326115093513E-2</v>
      </c>
      <c r="I4320" s="90">
        <v>5.9203485788680191E-2</v>
      </c>
      <c r="J4320" s="90">
        <v>5.8165887939858836E-2</v>
      </c>
    </row>
    <row r="4321" spans="3:10" x14ac:dyDescent="0.25">
      <c r="C4321" s="82">
        <v>2.8793946364823846E-3</v>
      </c>
      <c r="D4321" s="89">
        <v>4.9162355687554556E-3</v>
      </c>
      <c r="E4321" s="89">
        <v>7.2101640425721175E-3</v>
      </c>
      <c r="F4321" s="89">
        <v>9.5434455284141018E-3</v>
      </c>
      <c r="G4321" s="90">
        <v>1.1801009164389798E-2</v>
      </c>
      <c r="H4321" s="90">
        <v>1.388672206016635E-2</v>
      </c>
      <c r="I4321" s="90">
        <v>1.5858628962411182E-2</v>
      </c>
      <c r="J4321" s="90">
        <v>1.7716578979925079E-2</v>
      </c>
    </row>
    <row r="4322" spans="3:10" x14ac:dyDescent="0.25">
      <c r="C4322" s="82">
        <v>2.2758563078550779E-2</v>
      </c>
      <c r="D4322" s="89">
        <v>2.5172332870554363E-2</v>
      </c>
      <c r="E4322" s="89">
        <v>2.6043709379940133E-2</v>
      </c>
      <c r="F4322" s="89">
        <v>2.6012697296059512E-2</v>
      </c>
      <c r="G4322" s="90">
        <v>2.5532370463259516E-2</v>
      </c>
      <c r="H4322" s="90">
        <v>2.4709645281803166E-2</v>
      </c>
      <c r="I4322" s="90">
        <v>2.3742128275180158E-2</v>
      </c>
      <c r="J4322" s="90">
        <v>2.2610003152259125E-2</v>
      </c>
    </row>
    <row r="4323" spans="3:10" x14ac:dyDescent="0.25">
      <c r="C4323" s="82">
        <v>6.7840932416300204E-3</v>
      </c>
      <c r="D4323" s="89">
        <v>1.1365434593986147E-2</v>
      </c>
      <c r="E4323" s="89">
        <v>1.5958673804052765E-2</v>
      </c>
      <c r="F4323" s="89">
        <v>1.9947022978308512E-2</v>
      </c>
      <c r="G4323" s="90">
        <v>2.3090586670900772E-2</v>
      </c>
      <c r="H4323" s="90">
        <v>2.5248778960560027E-2</v>
      </c>
      <c r="I4323" s="90">
        <v>2.6576705489212843E-2</v>
      </c>
      <c r="J4323" s="90">
        <v>2.7108781414449449E-2</v>
      </c>
    </row>
    <row r="4324" spans="3:10" x14ac:dyDescent="0.25">
      <c r="C4324" s="82">
        <v>4.1815707972346298E-3</v>
      </c>
      <c r="D4324" s="89">
        <v>7.7622027312197195E-3</v>
      </c>
      <c r="E4324" s="89">
        <v>1.1696372552575341E-2</v>
      </c>
      <c r="F4324" s="89">
        <v>1.5328979416812575E-2</v>
      </c>
      <c r="G4324" s="90">
        <v>1.8285908352917258E-2</v>
      </c>
      <c r="H4324" s="90">
        <v>2.033133461814271E-2</v>
      </c>
      <c r="I4324" s="90">
        <v>2.153491126997046E-2</v>
      </c>
      <c r="J4324" s="90">
        <v>2.192916200526655E-2</v>
      </c>
    </row>
    <row r="4325" spans="3:10" x14ac:dyDescent="0.25">
      <c r="C4325" s="82">
        <v>3.9863359983873498E-2</v>
      </c>
      <c r="D4325" s="89">
        <v>4.0338029805091574E-2</v>
      </c>
      <c r="E4325" s="89">
        <v>3.9132007365677929E-2</v>
      </c>
      <c r="F4325" s="89">
        <v>3.7436775473380805E-2</v>
      </c>
      <c r="G4325" s="90">
        <v>3.5859841703033628E-2</v>
      </c>
      <c r="H4325" s="90">
        <v>3.4431778682623496E-2</v>
      </c>
      <c r="I4325" s="90">
        <v>3.3303968509683597E-2</v>
      </c>
      <c r="J4325" s="90">
        <v>3.2329649445678496E-2</v>
      </c>
    </row>
    <row r="4326" spans="3:10" x14ac:dyDescent="0.25">
      <c r="C4326" s="82">
        <v>1.0850799327524174E-2</v>
      </c>
      <c r="D4326" s="89">
        <v>1.4044444599607787E-2</v>
      </c>
      <c r="E4326" s="89">
        <v>1.6772659246105749E-2</v>
      </c>
      <c r="F4326" s="89">
        <v>1.9082807291009991E-2</v>
      </c>
      <c r="G4326" s="90">
        <v>2.1121429023232659E-2</v>
      </c>
      <c r="H4326" s="90">
        <v>2.2923908215456514E-2</v>
      </c>
      <c r="I4326" s="90">
        <v>2.4683373120020852E-2</v>
      </c>
      <c r="J4326" s="90">
        <v>2.6423826485199753E-2</v>
      </c>
    </row>
    <row r="4327" spans="3:10" x14ac:dyDescent="0.25">
      <c r="C4327" s="82">
        <v>6.7635179918119417E-3</v>
      </c>
      <c r="D4327" s="89">
        <v>1.0925727939869841E-2</v>
      </c>
      <c r="E4327" s="89">
        <v>1.5347942095845906E-2</v>
      </c>
      <c r="F4327" s="89">
        <v>1.9554164313169489E-2</v>
      </c>
      <c r="G4327" s="90">
        <v>2.3275294843361192E-2</v>
      </c>
      <c r="H4327" s="90">
        <v>2.6280492028904097E-2</v>
      </c>
      <c r="I4327" s="90">
        <v>2.8644637761746358E-2</v>
      </c>
      <c r="J4327" s="90">
        <v>3.0335995256707195E-2</v>
      </c>
    </row>
    <row r="4328" spans="3:10" x14ac:dyDescent="0.25">
      <c r="C4328" s="82">
        <v>2.1600313666732701E-3</v>
      </c>
      <c r="D4328" s="89">
        <v>3.1786954143976504E-3</v>
      </c>
      <c r="E4328" s="89">
        <v>4.2091509487716516E-3</v>
      </c>
      <c r="F4328" s="89">
        <v>5.2046292361088917E-3</v>
      </c>
      <c r="G4328" s="90">
        <v>6.1650920628533758E-3</v>
      </c>
      <c r="H4328" s="90">
        <v>7.0821560362273718E-3</v>
      </c>
      <c r="I4328" s="90">
        <v>8.0143294591945562E-3</v>
      </c>
      <c r="J4328" s="90">
        <v>8.9849446749219099E-3</v>
      </c>
    </row>
    <row r="4329" spans="3:10" x14ac:dyDescent="0.25">
      <c r="C4329" s="82">
        <v>4.1069653402393352E-2</v>
      </c>
      <c r="D4329" s="89">
        <v>4.1214080219400616E-2</v>
      </c>
      <c r="E4329" s="89">
        <v>3.9868442387704955E-2</v>
      </c>
      <c r="F4329" s="89">
        <v>3.8275912984812657E-2</v>
      </c>
      <c r="G4329" s="90">
        <v>3.705086010538769E-2</v>
      </c>
      <c r="H4329" s="90">
        <v>3.6215595260345561E-2</v>
      </c>
      <c r="I4329" s="90">
        <v>3.5921884877307013E-2</v>
      </c>
      <c r="J4329" s="90">
        <v>3.6005934707007983E-2</v>
      </c>
    </row>
    <row r="4330" spans="3:10" x14ac:dyDescent="0.25">
      <c r="C4330" s="82">
        <v>2.1322071301791555E-2</v>
      </c>
      <c r="D4330" s="89">
        <v>2.1864601261306418E-2</v>
      </c>
      <c r="E4330" s="89">
        <v>2.2234556225538184E-2</v>
      </c>
      <c r="F4330" s="89">
        <v>2.2612836836837798E-2</v>
      </c>
      <c r="G4330" s="90">
        <v>2.3082954456531732E-2</v>
      </c>
      <c r="H4330" s="90">
        <v>2.3546353103063907E-2</v>
      </c>
      <c r="I4330" s="90">
        <v>2.4081626818112777E-2</v>
      </c>
      <c r="J4330" s="90">
        <v>2.4615737554610564E-2</v>
      </c>
    </row>
    <row r="4331" spans="3:10" x14ac:dyDescent="0.25">
      <c r="C4331" s="82">
        <v>7.48379568699966E-2</v>
      </c>
      <c r="D4331" s="89">
        <v>6.5690263049025727E-2</v>
      </c>
      <c r="E4331" s="89">
        <v>5.861547755158724E-2</v>
      </c>
      <c r="F4331" s="89">
        <v>5.3257911251449776E-2</v>
      </c>
      <c r="G4331" s="90">
        <v>4.9156484354415615E-2</v>
      </c>
      <c r="H4331" s="90">
        <v>4.5652867257571693E-2</v>
      </c>
      <c r="I4331" s="90">
        <v>4.2628293039218966E-2</v>
      </c>
      <c r="J4331" s="90">
        <v>3.9775441353022779E-2</v>
      </c>
    </row>
    <row r="4332" spans="3:10" x14ac:dyDescent="0.25">
      <c r="C4332" s="82">
        <v>7.0357578579050535E-3</v>
      </c>
      <c r="D4332" s="89">
        <v>1.2193917984841745E-2</v>
      </c>
      <c r="E4332" s="89">
        <v>1.7801464895172495E-2</v>
      </c>
      <c r="F4332" s="89">
        <v>2.318815512291279E-2</v>
      </c>
      <c r="G4332" s="90">
        <v>2.800521352608178E-2</v>
      </c>
      <c r="H4332" s="90">
        <v>3.1969491039101579E-2</v>
      </c>
      <c r="I4332" s="90">
        <v>3.5143743326768187E-2</v>
      </c>
      <c r="J4332" s="90">
        <v>3.7434320421882883E-2</v>
      </c>
    </row>
    <row r="4333" spans="3:10" x14ac:dyDescent="0.25">
      <c r="C4333" s="82">
        <v>6.531744225238334E-3</v>
      </c>
      <c r="D4333" s="89">
        <v>9.7742956842374572E-3</v>
      </c>
      <c r="E4333" s="89">
        <v>1.2942407043288945E-2</v>
      </c>
      <c r="F4333" s="89">
        <v>1.5850854259118925E-2</v>
      </c>
      <c r="G4333" s="90">
        <v>1.849173742319388E-2</v>
      </c>
      <c r="H4333" s="90">
        <v>2.08284532051685E-2</v>
      </c>
      <c r="I4333" s="90">
        <v>2.2995170924455025E-2</v>
      </c>
      <c r="J4333" s="90">
        <v>2.4982521950161526E-2</v>
      </c>
    </row>
    <row r="4334" spans="3:10" x14ac:dyDescent="0.25">
      <c r="C4334" s="82">
        <v>1.2600669116782877E-2</v>
      </c>
      <c r="D4334" s="89">
        <v>2.0391226092553869E-2</v>
      </c>
      <c r="E4334" s="89">
        <v>2.7579043418294542E-2</v>
      </c>
      <c r="F4334" s="89">
        <v>3.3395239181137563E-2</v>
      </c>
      <c r="G4334" s="90">
        <v>3.7858380157212636E-2</v>
      </c>
      <c r="H4334" s="90">
        <v>4.1079337418430686E-2</v>
      </c>
      <c r="I4334" s="90">
        <v>4.3498849069252374E-2</v>
      </c>
      <c r="J4334" s="90">
        <v>4.5208160824551938E-2</v>
      </c>
    </row>
    <row r="4335" spans="3:10" x14ac:dyDescent="0.25">
      <c r="C4335" s="82">
        <v>3.5622240496322337E-2</v>
      </c>
      <c r="D4335" s="89">
        <v>3.6673019871981134E-2</v>
      </c>
      <c r="E4335" s="89">
        <v>3.6855446909877541E-2</v>
      </c>
      <c r="F4335" s="89">
        <v>3.6680632707740045E-2</v>
      </c>
      <c r="G4335" s="90">
        <v>3.6421997795313882E-2</v>
      </c>
      <c r="H4335" s="90">
        <v>3.5992963591523132E-2</v>
      </c>
      <c r="I4335" s="90">
        <v>3.5537871218138735E-2</v>
      </c>
      <c r="J4335" s="90">
        <v>3.4938407273407905E-2</v>
      </c>
    </row>
    <row r="4336" spans="3:10" x14ac:dyDescent="0.25">
      <c r="C4336" s="82">
        <v>1.3581037373151996E-2</v>
      </c>
      <c r="D4336" s="89">
        <v>1.631466869238133E-2</v>
      </c>
      <c r="E4336" s="89">
        <v>1.8319472802687434E-2</v>
      </c>
      <c r="F4336" s="89">
        <v>1.9783609640960043E-2</v>
      </c>
      <c r="G4336" s="90">
        <v>2.0919445187274486E-2</v>
      </c>
      <c r="H4336" s="90">
        <v>2.1776701577428916E-2</v>
      </c>
      <c r="I4336" s="90">
        <v>2.2533127060412824E-2</v>
      </c>
      <c r="J4336" s="90">
        <v>2.3191716932253335E-2</v>
      </c>
    </row>
    <row r="4337" spans="3:10" x14ac:dyDescent="0.25">
      <c r="C4337" s="82">
        <v>2.2265964251442778E-3</v>
      </c>
      <c r="D4337" s="89">
        <v>4.0046065091326995E-3</v>
      </c>
      <c r="E4337" s="89">
        <v>6.0572815196738052E-3</v>
      </c>
      <c r="F4337" s="89">
        <v>8.1684608114583786E-3</v>
      </c>
      <c r="G4337" s="90">
        <v>1.0222953659462578E-2</v>
      </c>
      <c r="H4337" s="90">
        <v>1.2135216731331611E-2</v>
      </c>
      <c r="I4337" s="90">
        <v>1.3961496195313131E-2</v>
      </c>
      <c r="J4337" s="90">
        <v>1.5712347143834987E-2</v>
      </c>
    </row>
    <row r="4338" spans="3:10" x14ac:dyDescent="0.25">
      <c r="C4338" s="82">
        <v>8.2912606127099921E-3</v>
      </c>
      <c r="D4338" s="89">
        <v>1.0720245490716264E-2</v>
      </c>
      <c r="E4338" s="89">
        <v>1.2711217880353601E-2</v>
      </c>
      <c r="F4338" s="89">
        <v>1.4268771351328553E-2</v>
      </c>
      <c r="G4338" s="90">
        <v>1.5476814005981537E-2</v>
      </c>
      <c r="H4338" s="90">
        <v>1.6343223095061053E-2</v>
      </c>
      <c r="I4338" s="90">
        <v>1.6998755593465548E-2</v>
      </c>
      <c r="J4338" s="90">
        <v>1.746271137059861E-2</v>
      </c>
    </row>
    <row r="4339" spans="3:10" x14ac:dyDescent="0.25">
      <c r="C4339" s="82">
        <v>4.5587209546828445E-3</v>
      </c>
      <c r="D4339" s="89">
        <v>8.2866321169185828E-3</v>
      </c>
      <c r="E4339" s="89">
        <v>1.2209967441217131E-2</v>
      </c>
      <c r="F4339" s="89">
        <v>1.5710895130413884E-2</v>
      </c>
      <c r="G4339" s="90">
        <v>1.8538769598052153E-2</v>
      </c>
      <c r="H4339" s="90">
        <v>2.0578441169583218E-2</v>
      </c>
      <c r="I4339" s="90">
        <v>2.1971038158851743E-2</v>
      </c>
      <c r="J4339" s="90">
        <v>2.2756102245783002E-2</v>
      </c>
    </row>
    <row r="4340" spans="3:10" x14ac:dyDescent="0.25">
      <c r="C4340" s="82">
        <v>5.1072755537591597E-3</v>
      </c>
      <c r="D4340" s="89">
        <v>8.9385171394041722E-3</v>
      </c>
      <c r="E4340" s="89">
        <v>1.3248206260917626E-2</v>
      </c>
      <c r="F4340" s="89">
        <v>1.758951148908084E-2</v>
      </c>
      <c r="G4340" s="90">
        <v>2.1729691853380306E-2</v>
      </c>
      <c r="H4340" s="90">
        <v>2.5471069139313306E-2</v>
      </c>
      <c r="I4340" s="90">
        <v>2.8879280913013745E-2</v>
      </c>
      <c r="J4340" s="90">
        <v>3.1886974838951435E-2</v>
      </c>
    </row>
    <row r="4341" spans="3:10" x14ac:dyDescent="0.25">
      <c r="C4341" s="82">
        <v>4.1960490670811344E-3</v>
      </c>
      <c r="D4341" s="89">
        <v>5.8005706686211408E-3</v>
      </c>
      <c r="E4341" s="89">
        <v>7.2206523869508188E-3</v>
      </c>
      <c r="F4341" s="89">
        <v>8.4361521703391357E-3</v>
      </c>
      <c r="G4341" s="90">
        <v>9.5056989513151498E-3</v>
      </c>
      <c r="H4341" s="90">
        <v>1.0455379702869376E-2</v>
      </c>
      <c r="I4341" s="90">
        <v>1.1390498221118647E-2</v>
      </c>
      <c r="J4341" s="90">
        <v>1.2345373216553148E-2</v>
      </c>
    </row>
    <row r="4342" spans="3:10" x14ac:dyDescent="0.25">
      <c r="C4342" s="82">
        <v>1.1965545785184066E-2</v>
      </c>
      <c r="D4342" s="89">
        <v>1.4102628343946462E-2</v>
      </c>
      <c r="E4342" s="89">
        <v>1.5581333629284084E-2</v>
      </c>
      <c r="F4342" s="89">
        <v>1.6647454980226933E-2</v>
      </c>
      <c r="G4342" s="90">
        <v>1.7527049120474966E-2</v>
      </c>
      <c r="H4342" s="90">
        <v>1.8277965999338737E-2</v>
      </c>
      <c r="I4342" s="90">
        <v>1.9047196229105497E-2</v>
      </c>
      <c r="J4342" s="90">
        <v>1.982639084527342E-2</v>
      </c>
    </row>
    <row r="4343" spans="3:10" x14ac:dyDescent="0.25">
      <c r="C4343" s="82">
        <v>8.4063163838706129E-3</v>
      </c>
      <c r="D4343" s="89">
        <v>1.2221346482006604E-2</v>
      </c>
      <c r="E4343" s="89">
        <v>1.5629964620347658E-2</v>
      </c>
      <c r="F4343" s="89">
        <v>1.8475622059977121E-2</v>
      </c>
      <c r="G4343" s="90">
        <v>2.0822728796027683E-2</v>
      </c>
      <c r="H4343" s="90">
        <v>2.2671728947908216E-2</v>
      </c>
      <c r="I4343" s="90">
        <v>2.4183084872722388E-2</v>
      </c>
      <c r="J4343" s="90">
        <v>2.5347980655378688E-2</v>
      </c>
    </row>
    <row r="4344" spans="3:10" x14ac:dyDescent="0.25">
      <c r="C4344" s="82">
        <v>1.3766273700735748E-2</v>
      </c>
      <c r="D4344" s="89">
        <v>1.9211183859777877E-2</v>
      </c>
      <c r="E4344" s="89">
        <v>2.3536704398730162E-2</v>
      </c>
      <c r="F4344" s="89">
        <v>2.6597709097295062E-2</v>
      </c>
      <c r="G4344" s="90">
        <v>2.8640041281555902E-2</v>
      </c>
      <c r="H4344" s="90">
        <v>2.9837242007306954E-2</v>
      </c>
      <c r="I4344" s="90">
        <v>3.056553677518169E-2</v>
      </c>
      <c r="J4344" s="90">
        <v>3.0946139794566976E-2</v>
      </c>
    </row>
    <row r="4345" spans="3:10" x14ac:dyDescent="0.25">
      <c r="C4345" s="82">
        <v>5.7294071145847801E-2</v>
      </c>
      <c r="D4345" s="89">
        <v>5.7101611205250424E-2</v>
      </c>
      <c r="E4345" s="89">
        <v>5.5019387150226626E-2</v>
      </c>
      <c r="F4345" s="89">
        <v>5.2423585797044397E-2</v>
      </c>
      <c r="G4345" s="90">
        <v>4.9939580192921551E-2</v>
      </c>
      <c r="H4345" s="90">
        <v>4.7478815077885705E-2</v>
      </c>
      <c r="I4345" s="90">
        <v>4.5189266541247906E-2</v>
      </c>
      <c r="J4345" s="90">
        <v>4.2856545270419391E-2</v>
      </c>
    </row>
    <row r="4346" spans="3:10" x14ac:dyDescent="0.25">
      <c r="C4346" s="82">
        <v>4.7435120118275512E-3</v>
      </c>
      <c r="D4346" s="89">
        <v>6.4783677283192422E-3</v>
      </c>
      <c r="E4346" s="89">
        <v>7.9869087464271103E-3</v>
      </c>
      <c r="F4346" s="89">
        <v>9.2209092060650914E-3</v>
      </c>
      <c r="G4346" s="90">
        <v>1.0214224407287901E-2</v>
      </c>
      <c r="H4346" s="90">
        <v>1.0970401889759436E-2</v>
      </c>
      <c r="I4346" s="90">
        <v>1.1583258355594057E-2</v>
      </c>
      <c r="J4346" s="90">
        <v>1.2074712370812998E-2</v>
      </c>
    </row>
    <row r="4347" spans="3:10" x14ac:dyDescent="0.25">
      <c r="C4347" s="82">
        <v>7.7385482941748525E-3</v>
      </c>
      <c r="D4347" s="89">
        <v>1.123545341121499E-2</v>
      </c>
      <c r="E4347" s="89">
        <v>1.441262751570886E-2</v>
      </c>
      <c r="F4347" s="89">
        <v>1.7084153697120963E-2</v>
      </c>
      <c r="G4347" s="90">
        <v>1.9288879633175771E-2</v>
      </c>
      <c r="H4347" s="90">
        <v>2.1050571721724518E-2</v>
      </c>
      <c r="I4347" s="90">
        <v>2.2577419705307213E-2</v>
      </c>
      <c r="J4347" s="90">
        <v>2.39386466442814E-2</v>
      </c>
    </row>
    <row r="4348" spans="3:10" x14ac:dyDescent="0.25">
      <c r="C4348" s="82">
        <v>2.8592903291567166E-3</v>
      </c>
      <c r="D4348" s="89">
        <v>5.2435709865387373E-3</v>
      </c>
      <c r="E4348" s="89">
        <v>7.7592970308191737E-3</v>
      </c>
      <c r="F4348" s="89">
        <v>9.9687999290821901E-3</v>
      </c>
      <c r="G4348" s="90">
        <v>1.1685015407054139E-2</v>
      </c>
      <c r="H4348" s="90">
        <v>1.2840900505206013E-2</v>
      </c>
      <c r="I4348" s="90">
        <v>1.3555617687129765E-2</v>
      </c>
      <c r="J4348" s="90">
        <v>1.3893472016568573E-2</v>
      </c>
    </row>
    <row r="4349" spans="3:10" x14ac:dyDescent="0.25">
      <c r="C4349" s="82">
        <v>8.0870274617039703E-2</v>
      </c>
      <c r="D4349" s="89">
        <v>6.3097240664992449E-2</v>
      </c>
      <c r="E4349" s="89">
        <v>5.1509857514556091E-2</v>
      </c>
      <c r="F4349" s="89">
        <v>4.3967645888288026E-2</v>
      </c>
      <c r="G4349" s="90">
        <v>3.9053982106162025E-2</v>
      </c>
      <c r="H4349" s="90">
        <v>3.5698602129973153E-2</v>
      </c>
      <c r="I4349" s="90">
        <v>3.3519987562438805E-2</v>
      </c>
      <c r="J4349" s="90">
        <v>3.2107908568490058E-2</v>
      </c>
    </row>
    <row r="4350" spans="3:10" x14ac:dyDescent="0.25">
      <c r="C4350" s="82">
        <v>1.0129745707180077E-2</v>
      </c>
      <c r="D4350" s="89">
        <v>1.2608045650784964E-2</v>
      </c>
      <c r="E4350" s="89">
        <v>1.4377405970597789E-2</v>
      </c>
      <c r="F4350" s="89">
        <v>1.5607133972811774E-2</v>
      </c>
      <c r="G4350" s="90">
        <v>1.6527846958904642E-2</v>
      </c>
      <c r="H4350" s="90">
        <v>1.723805753730305E-2</v>
      </c>
      <c r="I4350" s="90">
        <v>1.7921826470654403E-2</v>
      </c>
      <c r="J4350" s="90">
        <v>1.8611185756997019E-2</v>
      </c>
    </row>
    <row r="4351" spans="3:10" x14ac:dyDescent="0.25">
      <c r="C4351" s="82">
        <v>6.2503730426325408E-3</v>
      </c>
      <c r="D4351" s="89">
        <v>9.4794603003886431E-3</v>
      </c>
      <c r="E4351" s="89">
        <v>1.258008794957694E-2</v>
      </c>
      <c r="F4351" s="89">
        <v>1.5305332908565207E-2</v>
      </c>
      <c r="G4351" s="90">
        <v>1.7605420441051251E-2</v>
      </c>
      <c r="H4351" s="90">
        <v>1.9424275574099009E-2</v>
      </c>
      <c r="I4351" s="90">
        <v>2.0883431158991852E-2</v>
      </c>
      <c r="J4351" s="90">
        <v>2.1984623414495856E-2</v>
      </c>
    </row>
    <row r="4352" spans="3:10" x14ac:dyDescent="0.25">
      <c r="C4352" s="82">
        <v>3.9069112457069247E-2</v>
      </c>
      <c r="D4352" s="89">
        <v>4.2760706112914389E-2</v>
      </c>
      <c r="E4352" s="89">
        <v>4.4181181070854468E-2</v>
      </c>
      <c r="F4352" s="89">
        <v>4.4493146530980535E-2</v>
      </c>
      <c r="G4352" s="90">
        <v>4.446198026979329E-2</v>
      </c>
      <c r="H4352" s="90">
        <v>4.4222831351047535E-2</v>
      </c>
      <c r="I4352" s="90">
        <v>4.4048839364429826E-2</v>
      </c>
      <c r="J4352" s="90">
        <v>4.3802885153604372E-2</v>
      </c>
    </row>
    <row r="4353" spans="3:10" x14ac:dyDescent="0.25">
      <c r="C4353" s="82">
        <v>2.4013648628516036E-3</v>
      </c>
      <c r="D4353" s="89">
        <v>4.6403854478223741E-3</v>
      </c>
      <c r="E4353" s="89">
        <v>7.1546661978981844E-3</v>
      </c>
      <c r="F4353" s="89">
        <v>9.5382898086601477E-3</v>
      </c>
      <c r="G4353" s="90">
        <v>1.1594131906481158E-2</v>
      </c>
      <c r="H4353" s="90">
        <v>1.3218806628824239E-2</v>
      </c>
      <c r="I4353" s="90">
        <v>1.4481592255568963E-2</v>
      </c>
      <c r="J4353" s="90">
        <v>1.5392869014115117E-2</v>
      </c>
    </row>
    <row r="4354" spans="3:10" x14ac:dyDescent="0.25">
      <c r="C4354" s="82">
        <v>2.158949056232182E-2</v>
      </c>
      <c r="D4354" s="89">
        <v>2.8874566055143887E-2</v>
      </c>
      <c r="E4354" s="89">
        <v>3.3810005225361713E-2</v>
      </c>
      <c r="F4354" s="89">
        <v>3.6726444083827955E-2</v>
      </c>
      <c r="G4354" s="90">
        <v>3.836785482748073E-2</v>
      </c>
      <c r="H4354" s="90">
        <v>3.9147054893256476E-2</v>
      </c>
      <c r="I4354" s="90">
        <v>3.9572734928265164E-2</v>
      </c>
      <c r="J4354" s="90">
        <v>3.9719677137839117E-2</v>
      </c>
    </row>
    <row r="4355" spans="3:10" x14ac:dyDescent="0.25">
      <c r="C4355" s="82">
        <v>2.5031121591125149E-2</v>
      </c>
      <c r="D4355" s="89">
        <v>3.2756124395867614E-2</v>
      </c>
      <c r="E4355" s="89">
        <v>3.8412465697839876E-2</v>
      </c>
      <c r="F4355" s="89">
        <v>4.2268297546822105E-2</v>
      </c>
      <c r="G4355" s="90">
        <v>4.4903725011235261E-2</v>
      </c>
      <c r="H4355" s="90">
        <v>4.6563383155869068E-2</v>
      </c>
      <c r="I4355" s="90">
        <v>4.7706247385449589E-2</v>
      </c>
      <c r="J4355" s="90">
        <v>4.8364803079768461E-2</v>
      </c>
    </row>
    <row r="4356" spans="3:10" x14ac:dyDescent="0.25">
      <c r="C4356" s="82">
        <v>1.6477035100969828E-3</v>
      </c>
      <c r="D4356" s="89">
        <v>2.9607249702534831E-3</v>
      </c>
      <c r="E4356" s="89">
        <v>4.4872324924269194E-3</v>
      </c>
      <c r="F4356" s="89">
        <v>6.0469573921611321E-3</v>
      </c>
      <c r="G4356" s="90">
        <v>7.51904799158137E-3</v>
      </c>
      <c r="H4356" s="90">
        <v>8.8056604349708092E-3</v>
      </c>
      <c r="I4356" s="90">
        <v>9.9235962877204254E-3</v>
      </c>
      <c r="J4356" s="90">
        <v>1.0868629562313567E-2</v>
      </c>
    </row>
    <row r="4357" spans="3:10" x14ac:dyDescent="0.25">
      <c r="C4357" s="82">
        <v>6.6063978160575782E-3</v>
      </c>
      <c r="D4357" s="89">
        <v>9.930370259792121E-3</v>
      </c>
      <c r="E4357" s="89">
        <v>1.3053134704371128E-2</v>
      </c>
      <c r="F4357" s="89">
        <v>1.5757610148872406E-2</v>
      </c>
      <c r="G4357" s="90">
        <v>1.8052937976002124E-2</v>
      </c>
      <c r="H4357" s="90">
        <v>1.9945095745207555E-2</v>
      </c>
      <c r="I4357" s="90">
        <v>2.1615614875449777E-2</v>
      </c>
      <c r="J4357" s="90">
        <v>2.3113485656165455E-2</v>
      </c>
    </row>
    <row r="4358" spans="3:10" x14ac:dyDescent="0.25">
      <c r="C4358" s="82">
        <v>4.6819920239613852E-3</v>
      </c>
      <c r="D4358" s="89">
        <v>7.272455753648847E-3</v>
      </c>
      <c r="E4358" s="89">
        <v>9.5441399410459201E-3</v>
      </c>
      <c r="F4358" s="89">
        <v>1.1279069617669077E-2</v>
      </c>
      <c r="G4358" s="90">
        <v>1.2516473726664595E-2</v>
      </c>
      <c r="H4358" s="90">
        <v>1.3322468789043302E-2</v>
      </c>
      <c r="I4358" s="90">
        <v>1.3877123524761304E-2</v>
      </c>
      <c r="J4358" s="90">
        <v>1.4256601668195323E-2</v>
      </c>
    </row>
    <row r="4359" spans="3:10" x14ac:dyDescent="0.25">
      <c r="C4359" s="82">
        <v>9.1809901451574537E-3</v>
      </c>
      <c r="D4359" s="89">
        <v>1.4981900154912773E-2</v>
      </c>
      <c r="E4359" s="89">
        <v>2.0698223168604854E-2</v>
      </c>
      <c r="F4359" s="89">
        <v>2.566844854465412E-2</v>
      </c>
      <c r="G4359" s="90">
        <v>2.9690716850510522E-2</v>
      </c>
      <c r="H4359" s="90">
        <v>3.263797520377263E-2</v>
      </c>
      <c r="I4359" s="90">
        <v>3.4715744985093042E-2</v>
      </c>
      <c r="J4359" s="90">
        <v>3.593915243922581E-2</v>
      </c>
    </row>
    <row r="4360" spans="3:10" x14ac:dyDescent="0.25">
      <c r="C4360" s="82">
        <v>4.605479775874056E-3</v>
      </c>
      <c r="D4360" s="89">
        <v>6.9925185133071213E-3</v>
      </c>
      <c r="E4360" s="89">
        <v>9.3117215235749111E-3</v>
      </c>
      <c r="F4360" s="89">
        <v>1.139073117983761E-2</v>
      </c>
      <c r="G4360" s="90">
        <v>1.3202431280019356E-2</v>
      </c>
      <c r="H4360" s="90">
        <v>1.4717752014778793E-2</v>
      </c>
      <c r="I4360" s="90">
        <v>1.6046088596258248E-2</v>
      </c>
      <c r="J4360" s="90">
        <v>1.7211312596184799E-2</v>
      </c>
    </row>
    <row r="4361" spans="3:10" x14ac:dyDescent="0.25">
      <c r="C4361" s="82">
        <v>5.9468871560587108E-3</v>
      </c>
      <c r="D4361" s="89">
        <v>9.8493521739242661E-3</v>
      </c>
      <c r="E4361" s="89">
        <v>1.3747216605585812E-2</v>
      </c>
      <c r="F4361" s="89">
        <v>1.714820515267354E-2</v>
      </c>
      <c r="G4361" s="90">
        <v>1.9880114856964289E-2</v>
      </c>
      <c r="H4361" s="90">
        <v>2.18504786716676E-2</v>
      </c>
      <c r="I4361" s="90">
        <v>2.321546395363222E-2</v>
      </c>
      <c r="J4361" s="90">
        <v>2.4018652753417601E-2</v>
      </c>
    </row>
    <row r="4362" spans="3:10" x14ac:dyDescent="0.25">
      <c r="C4362" s="82">
        <v>3.402958428051929E-2</v>
      </c>
      <c r="D4362" s="89">
        <v>3.794341451236883E-2</v>
      </c>
      <c r="E4362" s="89">
        <v>4.0452988710355527E-2</v>
      </c>
      <c r="F4362" s="89">
        <v>4.2167800854584367E-2</v>
      </c>
      <c r="G4362" s="90">
        <v>4.3529384230962691E-2</v>
      </c>
      <c r="H4362" s="90">
        <v>4.4551925593768936E-2</v>
      </c>
      <c r="I4362" s="90">
        <v>4.5491150072969652E-2</v>
      </c>
      <c r="J4362" s="90">
        <v>4.6240560637593194E-2</v>
      </c>
    </row>
    <row r="4363" spans="3:10" x14ac:dyDescent="0.25">
      <c r="C4363" s="82">
        <v>4.5886893964359387E-3</v>
      </c>
      <c r="D4363" s="89">
        <v>7.8410427681082535E-3</v>
      </c>
      <c r="E4363" s="89">
        <v>1.1140579222639609E-2</v>
      </c>
      <c r="F4363" s="89">
        <v>1.4104315251301068E-2</v>
      </c>
      <c r="G4363" s="90">
        <v>1.6637655430033083E-2</v>
      </c>
      <c r="H4363" s="90">
        <v>1.8694831911847419E-2</v>
      </c>
      <c r="I4363" s="90">
        <v>2.0406214378151332E-2</v>
      </c>
      <c r="J4363" s="90">
        <v>2.1777825148326324E-2</v>
      </c>
    </row>
    <row r="4364" spans="3:10" x14ac:dyDescent="0.25">
      <c r="C4364" s="82">
        <v>2.4161164046643058E-3</v>
      </c>
      <c r="D4364" s="89">
        <v>4.1236676492562773E-3</v>
      </c>
      <c r="E4364" s="89">
        <v>5.9397202553217428E-3</v>
      </c>
      <c r="F4364" s="89">
        <v>7.660109898889469E-3</v>
      </c>
      <c r="G4364" s="90">
        <v>9.2033278032135433E-3</v>
      </c>
      <c r="H4364" s="90">
        <v>1.0516711988413391E-2</v>
      </c>
      <c r="I4364" s="90">
        <v>1.1663546701835106E-2</v>
      </c>
      <c r="J4364" s="90">
        <v>1.265480825222965E-2</v>
      </c>
    </row>
    <row r="4365" spans="3:10" x14ac:dyDescent="0.25">
      <c r="C4365" s="82">
        <v>1.2875382524852194E-2</v>
      </c>
      <c r="D4365" s="89">
        <v>1.774344588908304E-2</v>
      </c>
      <c r="E4365" s="89">
        <v>2.1511237327462414E-2</v>
      </c>
      <c r="F4365" s="89">
        <v>2.409739594746196E-2</v>
      </c>
      <c r="G4365" s="90">
        <v>2.5725953683599485E-2</v>
      </c>
      <c r="H4365" s="90">
        <v>2.6517424470146208E-2</v>
      </c>
      <c r="I4365" s="90">
        <v>2.6762249389144347E-2</v>
      </c>
      <c r="J4365" s="90">
        <v>2.6532502072549986E-2</v>
      </c>
    </row>
    <row r="4366" spans="3:10" x14ac:dyDescent="0.25">
      <c r="C4366" s="82">
        <v>1.9184831347463471E-2</v>
      </c>
      <c r="D4366" s="89">
        <v>2.5711533452564585E-2</v>
      </c>
      <c r="E4366" s="89">
        <v>3.1210516619482671E-2</v>
      </c>
      <c r="F4366" s="89">
        <v>3.5644811366533684E-2</v>
      </c>
      <c r="G4366" s="90">
        <v>3.9234680863948684E-2</v>
      </c>
      <c r="H4366" s="90">
        <v>4.2000018255581952E-2</v>
      </c>
      <c r="I4366" s="90">
        <v>4.4233991294963082E-2</v>
      </c>
      <c r="J4366" s="90">
        <v>4.5900947775385392E-2</v>
      </c>
    </row>
    <row r="4367" spans="3:10" x14ac:dyDescent="0.25">
      <c r="C4367" s="82">
        <v>3.5296304017781811E-2</v>
      </c>
      <c r="D4367" s="89">
        <v>3.4213143111854333E-2</v>
      </c>
      <c r="E4367" s="89">
        <v>3.317208340909563E-2</v>
      </c>
      <c r="F4367" s="89">
        <v>3.2329686522619257E-2</v>
      </c>
      <c r="G4367" s="90">
        <v>3.1737908851757264E-2</v>
      </c>
      <c r="H4367" s="90">
        <v>3.1233444762361475E-2</v>
      </c>
      <c r="I4367" s="90">
        <v>3.0917847115531201E-2</v>
      </c>
      <c r="J4367" s="90">
        <v>3.0695297532565582E-2</v>
      </c>
    </row>
    <row r="4368" spans="3:10" x14ac:dyDescent="0.25">
      <c r="C4368" s="82">
        <v>1.1132566193755656E-3</v>
      </c>
      <c r="D4368" s="89">
        <v>2.3932545927022506E-3</v>
      </c>
      <c r="E4368" s="89">
        <v>4.1058199862710051E-3</v>
      </c>
      <c r="F4368" s="89">
        <v>6.0266509700630348E-3</v>
      </c>
      <c r="G4368" s="90">
        <v>7.9450498562062544E-3</v>
      </c>
      <c r="H4368" s="90">
        <v>9.6748011353619892E-3</v>
      </c>
      <c r="I4368" s="90">
        <v>1.1171362049065863E-2</v>
      </c>
      <c r="J4368" s="90">
        <v>1.2388583807431857E-2</v>
      </c>
    </row>
    <row r="4369" spans="3:10" x14ac:dyDescent="0.25">
      <c r="C4369" s="82">
        <v>6.7829545742084394E-3</v>
      </c>
      <c r="D4369" s="89">
        <v>1.1573645639355668E-2</v>
      </c>
      <c r="E4369" s="89">
        <v>1.5995880837038991E-2</v>
      </c>
      <c r="F4369" s="89">
        <v>1.9459056120441152E-2</v>
      </c>
      <c r="G4369" s="90">
        <v>2.1962230186320798E-2</v>
      </c>
      <c r="H4369" s="90">
        <v>2.3597214791143684E-2</v>
      </c>
      <c r="I4369" s="90">
        <v>2.4634988276514599E-2</v>
      </c>
      <c r="J4369" s="90">
        <v>2.513052652227981E-2</v>
      </c>
    </row>
    <row r="4370" spans="3:10" x14ac:dyDescent="0.25">
      <c r="C4370" s="82">
        <v>2.0509582712734835E-2</v>
      </c>
      <c r="D4370" s="89">
        <v>2.5684676535316732E-2</v>
      </c>
      <c r="E4370" s="89">
        <v>2.9412848282045909E-2</v>
      </c>
      <c r="F4370" s="89">
        <v>3.1878071291947703E-2</v>
      </c>
      <c r="G4370" s="90">
        <v>3.3408041264114959E-2</v>
      </c>
      <c r="H4370" s="90">
        <v>3.410247837806063E-2</v>
      </c>
      <c r="I4370" s="90">
        <v>3.427085307904236E-2</v>
      </c>
      <c r="J4370" s="90">
        <v>3.3950881892544062E-2</v>
      </c>
    </row>
    <row r="4371" spans="3:10" x14ac:dyDescent="0.25">
      <c r="C4371" s="82">
        <v>4.999917179054925E-3</v>
      </c>
      <c r="D4371" s="89">
        <v>6.9048502822295459E-3</v>
      </c>
      <c r="E4371" s="89">
        <v>8.5532742336982288E-3</v>
      </c>
      <c r="F4371" s="89">
        <v>9.8726714355282554E-3</v>
      </c>
      <c r="G4371" s="90">
        <v>1.0888355612668727E-2</v>
      </c>
      <c r="H4371" s="90">
        <v>1.1600006045721332E-2</v>
      </c>
      <c r="I4371" s="90">
        <v>1.2107505526863478E-2</v>
      </c>
      <c r="J4371" s="90">
        <v>1.2437460025907648E-2</v>
      </c>
    </row>
    <row r="4372" spans="3:10" x14ac:dyDescent="0.25">
      <c r="C4372" s="82">
        <v>7.2454055705901957E-3</v>
      </c>
      <c r="D4372" s="89">
        <v>1.0724208287701051E-2</v>
      </c>
      <c r="E4372" s="89">
        <v>1.3738094887448836E-2</v>
      </c>
      <c r="F4372" s="89">
        <v>1.6120786168115599E-2</v>
      </c>
      <c r="G4372" s="90">
        <v>1.7974471049244628E-2</v>
      </c>
      <c r="H4372" s="90">
        <v>1.9373593313311278E-2</v>
      </c>
      <c r="I4372" s="90">
        <v>2.0528383865533652E-2</v>
      </c>
      <c r="J4372" s="90">
        <v>2.1490127314239112E-2</v>
      </c>
    </row>
    <row r="4373" spans="3:10" x14ac:dyDescent="0.25">
      <c r="C4373" s="82">
        <v>2.2902088713849461E-3</v>
      </c>
      <c r="D4373" s="89">
        <v>4.1342405296239948E-3</v>
      </c>
      <c r="E4373" s="89">
        <v>6.0978358519519563E-3</v>
      </c>
      <c r="F4373" s="89">
        <v>7.8794016263606815E-3</v>
      </c>
      <c r="G4373" s="90">
        <v>9.3398138351510462E-3</v>
      </c>
      <c r="H4373" s="90">
        <v>1.0403761658506542E-2</v>
      </c>
      <c r="I4373" s="90">
        <v>1.1133392566465642E-2</v>
      </c>
      <c r="J4373" s="90">
        <v>1.1550728873308679E-2</v>
      </c>
    </row>
    <row r="4374" spans="3:10" x14ac:dyDescent="0.25">
      <c r="C4374" s="82">
        <v>2.211972608770782E-3</v>
      </c>
      <c r="D4374" s="89">
        <v>3.646771054621013E-3</v>
      </c>
      <c r="E4374" s="89">
        <v>5.1434382778721491E-3</v>
      </c>
      <c r="F4374" s="89">
        <v>6.5471193447218948E-3</v>
      </c>
      <c r="G4374" s="90">
        <v>7.7974510954785525E-3</v>
      </c>
      <c r="H4374" s="90">
        <v>8.8510128921459076E-3</v>
      </c>
      <c r="I4374" s="90">
        <v>9.7608087752156861E-3</v>
      </c>
      <c r="J4374" s="90">
        <v>1.0537731235658628E-2</v>
      </c>
    </row>
    <row r="4375" spans="3:10" x14ac:dyDescent="0.25">
      <c r="C4375" s="82">
        <v>5.3759815145125959E-3</v>
      </c>
      <c r="D4375" s="89">
        <v>9.1106569985497463E-3</v>
      </c>
      <c r="E4375" s="89">
        <v>1.2816017328510305E-2</v>
      </c>
      <c r="F4375" s="89">
        <v>1.6003576184953679E-2</v>
      </c>
      <c r="G4375" s="90">
        <v>1.8547532943239027E-2</v>
      </c>
      <c r="H4375" s="90">
        <v>2.0419292760105977E-2</v>
      </c>
      <c r="I4375" s="90">
        <v>2.1815275645074298E-2</v>
      </c>
      <c r="J4375" s="90">
        <v>2.2809426294517838E-2</v>
      </c>
    </row>
    <row r="4376" spans="3:10" x14ac:dyDescent="0.25">
      <c r="C4376" s="82">
        <v>6.3974860805644873E-3</v>
      </c>
      <c r="D4376" s="89">
        <v>8.6935180860019962E-3</v>
      </c>
      <c r="E4376" s="89">
        <v>1.0616457280699263E-2</v>
      </c>
      <c r="F4376" s="89">
        <v>1.2166253873344695E-2</v>
      </c>
      <c r="G4376" s="90">
        <v>1.3455305418811493E-2</v>
      </c>
      <c r="H4376" s="90">
        <v>1.4537672711451569E-2</v>
      </c>
      <c r="I4376" s="90">
        <v>1.5567069077937002E-2</v>
      </c>
      <c r="J4376" s="90">
        <v>1.6589555115010427E-2</v>
      </c>
    </row>
    <row r="4377" spans="3:10" x14ac:dyDescent="0.25">
      <c r="C4377" s="82">
        <v>8.3593348925719534E-3</v>
      </c>
      <c r="D4377" s="89">
        <v>1.1629304920778228E-2</v>
      </c>
      <c r="E4377" s="89">
        <v>1.4374016884372204E-2</v>
      </c>
      <c r="F4377" s="89">
        <v>1.6528806174622875E-2</v>
      </c>
      <c r="G4377" s="90">
        <v>1.8213747309306007E-2</v>
      </c>
      <c r="H4377" s="90">
        <v>1.9482432785820809E-2</v>
      </c>
      <c r="I4377" s="90">
        <v>2.0521838216196398E-2</v>
      </c>
      <c r="J4377" s="90">
        <v>2.1367227150351047E-2</v>
      </c>
    </row>
    <row r="4378" spans="3:10" x14ac:dyDescent="0.25">
      <c r="C4378" s="82">
        <v>9.1270438629910324E-3</v>
      </c>
      <c r="D4378" s="89">
        <v>1.1581813924127562E-2</v>
      </c>
      <c r="E4378" s="89">
        <v>1.3681276766723639E-2</v>
      </c>
      <c r="F4378" s="89">
        <v>1.5439906404259475E-2</v>
      </c>
      <c r="G4378" s="90">
        <v>1.6936323230693953E-2</v>
      </c>
      <c r="H4378" s="90">
        <v>1.8165014423033674E-2</v>
      </c>
      <c r="I4378" s="90">
        <v>1.925852319966365E-2</v>
      </c>
      <c r="J4378" s="90">
        <v>2.022638194654065E-2</v>
      </c>
    </row>
    <row r="4379" spans="3:10" x14ac:dyDescent="0.25">
      <c r="C4379" s="82">
        <v>6.437415938522012E-3</v>
      </c>
      <c r="D4379" s="89">
        <v>1.1009929610794968E-2</v>
      </c>
      <c r="E4379" s="89">
        <v>1.5584285699244596E-2</v>
      </c>
      <c r="F4379" s="89">
        <v>1.9553352307674375E-2</v>
      </c>
      <c r="G4379" s="90">
        <v>2.2760192949040609E-2</v>
      </c>
      <c r="H4379" s="90">
        <v>2.5167022446771898E-2</v>
      </c>
      <c r="I4379" s="90">
        <v>2.7004264148356875E-2</v>
      </c>
      <c r="J4379" s="90">
        <v>2.8340107553378492E-2</v>
      </c>
    </row>
    <row r="4380" spans="3:10" x14ac:dyDescent="0.25">
      <c r="C4380" s="82">
        <v>8.6449309423811127E-3</v>
      </c>
      <c r="D4380" s="89">
        <v>1.2079875321520996E-2</v>
      </c>
      <c r="E4380" s="89">
        <v>1.4906920501164265E-2</v>
      </c>
      <c r="F4380" s="89">
        <v>1.7032712386799081E-2</v>
      </c>
      <c r="G4380" s="90">
        <v>1.8573695758486771E-2</v>
      </c>
      <c r="H4380" s="90">
        <v>1.9586782389963458E-2</v>
      </c>
      <c r="I4380" s="90">
        <v>2.0266190396899586E-2</v>
      </c>
      <c r="J4380" s="90">
        <v>2.065237040515875E-2</v>
      </c>
    </row>
    <row r="4381" spans="3:10" x14ac:dyDescent="0.25">
      <c r="C4381" s="82">
        <v>4.0314334542135753E-2</v>
      </c>
      <c r="D4381" s="89">
        <v>3.9539262430728063E-2</v>
      </c>
      <c r="E4381" s="89">
        <v>3.7506777827096258E-2</v>
      </c>
      <c r="F4381" s="89">
        <v>3.5316433347642132E-2</v>
      </c>
      <c r="G4381" s="90">
        <v>3.3484819228518856E-2</v>
      </c>
      <c r="H4381" s="90">
        <v>3.2005024801618938E-2</v>
      </c>
      <c r="I4381" s="90">
        <v>3.1004328176576727E-2</v>
      </c>
      <c r="J4381" s="90">
        <v>3.0345613163198656E-2</v>
      </c>
    </row>
    <row r="4382" spans="3:10" x14ac:dyDescent="0.25">
      <c r="C4382" s="82">
        <v>4.4363975785369127E-3</v>
      </c>
      <c r="D4382" s="89">
        <v>8.903064069219712E-3</v>
      </c>
      <c r="E4382" s="89">
        <v>1.4120887120184611E-2</v>
      </c>
      <c r="F4382" s="89">
        <v>1.9300343858340053E-2</v>
      </c>
      <c r="G4382" s="90">
        <v>2.407827611855004E-2</v>
      </c>
      <c r="H4382" s="90">
        <v>2.8284894593780599E-2</v>
      </c>
      <c r="I4382" s="90">
        <v>3.209070592967736E-2</v>
      </c>
      <c r="J4382" s="90">
        <v>3.5502076718558803E-2</v>
      </c>
    </row>
    <row r="4383" spans="3:10" x14ac:dyDescent="0.25">
      <c r="C4383" s="82">
        <v>2.6449646136852377E-2</v>
      </c>
      <c r="D4383" s="89">
        <v>2.6801258356386623E-2</v>
      </c>
      <c r="E4383" s="89">
        <v>2.6954985700959357E-2</v>
      </c>
      <c r="F4383" s="89">
        <v>2.7029550246502415E-2</v>
      </c>
      <c r="G4383" s="90">
        <v>2.7057213630630714E-2</v>
      </c>
      <c r="H4383" s="90">
        <v>2.6880696469141103E-2</v>
      </c>
      <c r="I4383" s="90">
        <v>2.6569131317495883E-2</v>
      </c>
      <c r="J4383" s="90">
        <v>2.6032704653244625E-2</v>
      </c>
    </row>
    <row r="4384" spans="3:10" x14ac:dyDescent="0.25">
      <c r="C4384" s="82">
        <v>1.4312784042334796E-2</v>
      </c>
      <c r="D4384" s="89">
        <v>2.0060850090732274E-2</v>
      </c>
      <c r="E4384" s="89">
        <v>2.4855727146847108E-2</v>
      </c>
      <c r="F4384" s="89">
        <v>2.85474209839192E-2</v>
      </c>
      <c r="G4384" s="90">
        <v>3.1321287143909644E-2</v>
      </c>
      <c r="H4384" s="90">
        <v>3.3248484859602863E-2</v>
      </c>
      <c r="I4384" s="90">
        <v>3.4623406127489667E-2</v>
      </c>
      <c r="J4384" s="90">
        <v>3.5476319525543407E-2</v>
      </c>
    </row>
    <row r="4385" spans="3:10" x14ac:dyDescent="0.25">
      <c r="C4385" s="82">
        <v>1.439946664316814E-2</v>
      </c>
      <c r="D4385" s="89">
        <v>1.9182554606846997E-2</v>
      </c>
      <c r="E4385" s="89">
        <v>2.2744803296446466E-2</v>
      </c>
      <c r="F4385" s="89">
        <v>2.5111689373385163E-2</v>
      </c>
      <c r="G4385" s="90">
        <v>2.6563969227805233E-2</v>
      </c>
      <c r="H4385" s="90">
        <v>2.7242720911859506E-2</v>
      </c>
      <c r="I4385" s="90">
        <v>2.7451074471115802E-2</v>
      </c>
      <c r="J4385" s="90">
        <v>2.7260774386283687E-2</v>
      </c>
    </row>
    <row r="4386" spans="3:10" x14ac:dyDescent="0.25">
      <c r="C4386" s="82">
        <v>4.430035051919818E-3</v>
      </c>
      <c r="D4386" s="89">
        <v>7.0559308255910176E-3</v>
      </c>
      <c r="E4386" s="89">
        <v>9.6266613573851752E-3</v>
      </c>
      <c r="F4386" s="89">
        <v>1.1909510259705236E-2</v>
      </c>
      <c r="G4386" s="90">
        <v>1.3885514408379014E-2</v>
      </c>
      <c r="H4386" s="90">
        <v>1.5563811850697848E-2</v>
      </c>
      <c r="I4386" s="90">
        <v>1.7099355279244506E-2</v>
      </c>
      <c r="J4386" s="90">
        <v>1.8540888578718408E-2</v>
      </c>
    </row>
    <row r="4387" spans="3:10" x14ac:dyDescent="0.25">
      <c r="C4387" s="82">
        <v>8.1568366840292159E-3</v>
      </c>
      <c r="D4387" s="89">
        <v>1.251744606799015E-2</v>
      </c>
      <c r="E4387" s="89">
        <v>1.6411897399214403E-2</v>
      </c>
      <c r="F4387" s="89">
        <v>1.9514030379046254E-2</v>
      </c>
      <c r="G4387" s="90">
        <v>2.1868998717667908E-2</v>
      </c>
      <c r="H4387" s="90">
        <v>2.3528381608295148E-2</v>
      </c>
      <c r="I4387" s="90">
        <v>2.4729902924921665E-2</v>
      </c>
      <c r="J4387" s="90">
        <v>2.5527324060176642E-2</v>
      </c>
    </row>
    <row r="4388" spans="3:10" x14ac:dyDescent="0.25">
      <c r="C4388" s="82">
        <v>2.6554689218056212E-3</v>
      </c>
      <c r="D4388" s="89">
        <v>5.1932634087027861E-3</v>
      </c>
      <c r="E4388" s="89">
        <v>8.1449566881499746E-3</v>
      </c>
      <c r="F4388" s="89">
        <v>1.1027380285785123E-2</v>
      </c>
      <c r="G4388" s="90">
        <v>1.3544630112128244E-2</v>
      </c>
      <c r="H4388" s="90">
        <v>1.5511448730863334E-2</v>
      </c>
      <c r="I4388" s="90">
        <v>1.6977155499713133E-2</v>
      </c>
      <c r="J4388" s="90">
        <v>1.7958446487497309E-2</v>
      </c>
    </row>
    <row r="4389" spans="3:10" x14ac:dyDescent="0.25">
      <c r="C4389" s="82">
        <v>4.7984063582494178E-3</v>
      </c>
      <c r="D4389" s="89">
        <v>8.6343060045652141E-3</v>
      </c>
      <c r="E4389" s="89">
        <v>1.2541507224592458E-2</v>
      </c>
      <c r="F4389" s="89">
        <v>1.5850615954133555E-2</v>
      </c>
      <c r="G4389" s="90">
        <v>1.8322650828853627E-2</v>
      </c>
      <c r="H4389" s="90">
        <v>1.989413239823757E-2</v>
      </c>
      <c r="I4389" s="90">
        <v>2.0767646548431801E-2</v>
      </c>
      <c r="J4389" s="90">
        <v>2.1042774999049878E-2</v>
      </c>
    </row>
    <row r="4390" spans="3:10" x14ac:dyDescent="0.25">
      <c r="C4390" s="82">
        <v>7.7497093730587033E-3</v>
      </c>
      <c r="D4390" s="89">
        <v>1.0861929120685983E-2</v>
      </c>
      <c r="E4390" s="89">
        <v>1.3828292950772337E-2</v>
      </c>
      <c r="F4390" s="89">
        <v>1.6543246458340613E-2</v>
      </c>
      <c r="G4390" s="90">
        <v>1.9030942873050641E-2</v>
      </c>
      <c r="H4390" s="90">
        <v>2.1259730643807567E-2</v>
      </c>
      <c r="I4390" s="90">
        <v>2.3369052088375412E-2</v>
      </c>
      <c r="J4390" s="90">
        <v>2.5356440702172311E-2</v>
      </c>
    </row>
    <row r="4391" spans="3:10" x14ac:dyDescent="0.25">
      <c r="C4391" s="82">
        <v>5.9654331047673589E-3</v>
      </c>
      <c r="D4391" s="89">
        <v>8.4995616755639599E-3</v>
      </c>
      <c r="E4391" s="89">
        <v>1.0896743395234214E-2</v>
      </c>
      <c r="F4391" s="89">
        <v>1.3029657122542252E-2</v>
      </c>
      <c r="G4391" s="90">
        <v>1.4886884268362635E-2</v>
      </c>
      <c r="H4391" s="90">
        <v>1.6427877929121912E-2</v>
      </c>
      <c r="I4391" s="90">
        <v>1.7760435200704274E-2</v>
      </c>
      <c r="J4391" s="90">
        <v>1.8897917380686177E-2</v>
      </c>
    </row>
    <row r="4392" spans="3:10" x14ac:dyDescent="0.25">
      <c r="C4392" s="82">
        <v>1.0388734239600017E-2</v>
      </c>
      <c r="D4392" s="89">
        <v>1.3565744034268501E-2</v>
      </c>
      <c r="E4392" s="89">
        <v>1.6096400375573743E-2</v>
      </c>
      <c r="F4392" s="89">
        <v>1.8032706733044499E-2</v>
      </c>
      <c r="G4392" s="90">
        <v>1.9541374606660805E-2</v>
      </c>
      <c r="H4392" s="90">
        <v>2.0671612957144089E-2</v>
      </c>
      <c r="I4392" s="90">
        <v>2.1597210675290655E-2</v>
      </c>
      <c r="J4392" s="90">
        <v>2.2323798547166467E-2</v>
      </c>
    </row>
    <row r="4393" spans="3:10" x14ac:dyDescent="0.25">
      <c r="C4393" s="82">
        <v>8.6857223306654949E-3</v>
      </c>
      <c r="D4393" s="89">
        <v>1.280347208178809E-2</v>
      </c>
      <c r="E4393" s="89">
        <v>1.6437084845893832E-2</v>
      </c>
      <c r="F4393" s="89">
        <v>1.9357930308198858E-2</v>
      </c>
      <c r="G4393" s="90">
        <v>2.1632436693428292E-2</v>
      </c>
      <c r="H4393" s="90">
        <v>2.3303147692917883E-2</v>
      </c>
      <c r="I4393" s="90">
        <v>2.4596890921589919E-2</v>
      </c>
      <c r="J4393" s="90">
        <v>2.5568435801421797E-2</v>
      </c>
    </row>
    <row r="4394" spans="3:10" x14ac:dyDescent="0.25">
      <c r="C4394" s="82">
        <v>1.9012943224031261E-3</v>
      </c>
      <c r="D4394" s="89">
        <v>3.9374502863585301E-3</v>
      </c>
      <c r="E4394" s="89">
        <v>6.4372934618730625E-3</v>
      </c>
      <c r="F4394" s="89">
        <v>8.9922695277908759E-3</v>
      </c>
      <c r="G4394" s="90">
        <v>1.1324208966695252E-2</v>
      </c>
      <c r="H4394" s="90">
        <v>1.3249468007133509E-2</v>
      </c>
      <c r="I4394" s="90">
        <v>1.4789905518964586E-2</v>
      </c>
      <c r="J4394" s="90">
        <v>1.5945262543181335E-2</v>
      </c>
    </row>
    <row r="4395" spans="3:10" x14ac:dyDescent="0.25">
      <c r="C4395" s="82">
        <v>7.9748331546509055E-3</v>
      </c>
      <c r="D4395" s="89">
        <v>1.1465749281991159E-2</v>
      </c>
      <c r="E4395" s="89">
        <v>1.4301519858795892E-2</v>
      </c>
      <c r="F4395" s="89">
        <v>1.6376298418425771E-2</v>
      </c>
      <c r="G4395" s="90">
        <v>1.7856362499241239E-2</v>
      </c>
      <c r="H4395" s="90">
        <v>1.8859549702188883E-2</v>
      </c>
      <c r="I4395" s="90">
        <v>1.9615884032829954E-2</v>
      </c>
      <c r="J4395" s="90">
        <v>2.018235879672986E-2</v>
      </c>
    </row>
    <row r="4396" spans="3:10" x14ac:dyDescent="0.25">
      <c r="C4396" s="82">
        <v>2.0733775966222134E-3</v>
      </c>
      <c r="D4396" s="89">
        <v>3.8324178297291008E-3</v>
      </c>
      <c r="E4396" s="89">
        <v>5.7358446205619338E-3</v>
      </c>
      <c r="F4396" s="89">
        <v>7.5063421243534E-3</v>
      </c>
      <c r="G4396" s="90">
        <v>9.0395024024652812E-3</v>
      </c>
      <c r="H4396" s="90">
        <v>1.0296459048080304E-2</v>
      </c>
      <c r="I4396" s="90">
        <v>1.1364455270099503E-2</v>
      </c>
      <c r="J4396" s="90">
        <v>1.2279326179831131E-2</v>
      </c>
    </row>
    <row r="4397" spans="3:10" x14ac:dyDescent="0.25">
      <c r="C4397" s="82">
        <v>5.0627716018240608E-3</v>
      </c>
      <c r="D4397" s="89">
        <v>7.2918218082690242E-3</v>
      </c>
      <c r="E4397" s="89">
        <v>9.3063816048435874E-3</v>
      </c>
      <c r="F4397" s="89">
        <v>1.100909574096229E-2</v>
      </c>
      <c r="G4397" s="90">
        <v>1.2435460430859571E-2</v>
      </c>
      <c r="H4397" s="90">
        <v>1.3599748967520411E-2</v>
      </c>
      <c r="I4397" s="90">
        <v>1.4629496772551388E-2</v>
      </c>
      <c r="J4397" s="90">
        <v>1.5562042698435826E-2</v>
      </c>
    </row>
    <row r="4398" spans="3:10" x14ac:dyDescent="0.25">
      <c r="C4398" s="82">
        <v>1.9345170396147409E-3</v>
      </c>
      <c r="D4398" s="89">
        <v>3.8896093985370597E-3</v>
      </c>
      <c r="E4398" s="89">
        <v>6.2661792020177517E-3</v>
      </c>
      <c r="F4398" s="89">
        <v>8.6904589182326374E-3</v>
      </c>
      <c r="G4398" s="90">
        <v>1.0889110788303891E-2</v>
      </c>
      <c r="H4398" s="90">
        <v>1.2657199562133219E-2</v>
      </c>
      <c r="I4398" s="90">
        <v>1.3983144438394534E-2</v>
      </c>
      <c r="J4398" s="90">
        <v>1.4845273706510695E-2</v>
      </c>
    </row>
    <row r="4399" spans="3:10" x14ac:dyDescent="0.25">
      <c r="C4399" s="82">
        <v>4.1758745198261105E-3</v>
      </c>
      <c r="D4399" s="89">
        <v>7.7539063191138461E-3</v>
      </c>
      <c r="E4399" s="89">
        <v>1.1552323723486862E-2</v>
      </c>
      <c r="F4399" s="89">
        <v>1.4935751644785391E-2</v>
      </c>
      <c r="G4399" s="90">
        <v>1.7658948441753728E-2</v>
      </c>
      <c r="H4399" s="90">
        <v>1.9645451842612724E-2</v>
      </c>
      <c r="I4399" s="90">
        <v>2.108010331076118E-2</v>
      </c>
      <c r="J4399" s="90">
        <v>2.2048239989207442E-2</v>
      </c>
    </row>
    <row r="4400" spans="3:10" x14ac:dyDescent="0.25">
      <c r="C4400" s="82">
        <v>1.6714818880511583E-2</v>
      </c>
      <c r="D4400" s="89">
        <v>2.1561521058540478E-2</v>
      </c>
      <c r="E4400" s="89">
        <v>2.5755659089724981E-2</v>
      </c>
      <c r="F4400" s="89">
        <v>2.9388277542545332E-2</v>
      </c>
      <c r="G4400" s="90">
        <v>3.2668725611385813E-2</v>
      </c>
      <c r="H4400" s="90">
        <v>3.5604009460769331E-2</v>
      </c>
      <c r="I4400" s="90">
        <v>3.841856681773493E-2</v>
      </c>
      <c r="J4400" s="90">
        <v>4.1050210365698739E-2</v>
      </c>
    </row>
    <row r="4401" spans="3:10" x14ac:dyDescent="0.25">
      <c r="C4401" s="82">
        <v>6.3561746001001493E-2</v>
      </c>
      <c r="D4401" s="89">
        <v>5.1092942104739587E-2</v>
      </c>
      <c r="E4401" s="89">
        <v>4.3591486939919905E-2</v>
      </c>
      <c r="F4401" s="89">
        <v>3.8938861405935082E-2</v>
      </c>
      <c r="G4401" s="90">
        <v>3.5981518960378163E-2</v>
      </c>
      <c r="H4401" s="90">
        <v>3.3877412271249088E-2</v>
      </c>
      <c r="I4401" s="90">
        <v>3.2371738883319422E-2</v>
      </c>
      <c r="J4401" s="90">
        <v>3.1144778437007265E-2</v>
      </c>
    </row>
    <row r="4402" spans="3:10" x14ac:dyDescent="0.25">
      <c r="C4402" s="82">
        <v>2.6836045028927687E-3</v>
      </c>
      <c r="D4402" s="89">
        <v>4.3764003806855264E-3</v>
      </c>
      <c r="E4402" s="89">
        <v>6.1857854937856453E-3</v>
      </c>
      <c r="F4402" s="89">
        <v>7.9241191700809652E-3</v>
      </c>
      <c r="G4402" s="90">
        <v>9.4892540016205361E-3</v>
      </c>
      <c r="H4402" s="90">
        <v>1.0794661068255884E-2</v>
      </c>
      <c r="I4402" s="90">
        <v>1.1881230488252136E-2</v>
      </c>
      <c r="J4402" s="90">
        <v>1.2752416272216195E-2</v>
      </c>
    </row>
    <row r="4403" spans="3:10" x14ac:dyDescent="0.25">
      <c r="C4403" s="82">
        <v>7.9580821096235446E-3</v>
      </c>
      <c r="D4403" s="89">
        <v>1.0576418260078366E-2</v>
      </c>
      <c r="E4403" s="89">
        <v>1.2750268312451823E-2</v>
      </c>
      <c r="F4403" s="89">
        <v>1.4476115812974167E-2</v>
      </c>
      <c r="G4403" s="90">
        <v>1.5857039024455451E-2</v>
      </c>
      <c r="H4403" s="90">
        <v>1.6918409581991575E-2</v>
      </c>
      <c r="I4403" s="90">
        <v>1.7799282675246702E-2</v>
      </c>
      <c r="J4403" s="90">
        <v>1.8508295174656117E-2</v>
      </c>
    </row>
    <row r="4404" spans="3:10" x14ac:dyDescent="0.25">
      <c r="C4404" s="82">
        <v>8.6238254377346297E-3</v>
      </c>
      <c r="D4404" s="89">
        <v>1.3067421479244593E-2</v>
      </c>
      <c r="E4404" s="89">
        <v>1.7124473230822994E-2</v>
      </c>
      <c r="F4404" s="89">
        <v>2.0456650083742298E-2</v>
      </c>
      <c r="G4404" s="90">
        <v>2.3048452919751848E-2</v>
      </c>
      <c r="H4404" s="90">
        <v>2.4880597536133749E-2</v>
      </c>
      <c r="I4404" s="90">
        <v>2.6146749930857451E-2</v>
      </c>
      <c r="J4404" s="90">
        <v>2.6868322558515973E-2</v>
      </c>
    </row>
    <row r="4405" spans="3:10" x14ac:dyDescent="0.25">
      <c r="C4405" s="82">
        <v>2.9286107001479263E-2</v>
      </c>
      <c r="D4405" s="89">
        <v>2.8817007427544603E-2</v>
      </c>
      <c r="E4405" s="89">
        <v>2.8026853082924595E-2</v>
      </c>
      <c r="F4405" s="89">
        <v>2.7319594271361464E-2</v>
      </c>
      <c r="G4405" s="90">
        <v>2.6852116075495154E-2</v>
      </c>
      <c r="H4405" s="90">
        <v>2.6505187029708083E-2</v>
      </c>
      <c r="I4405" s="90">
        <v>2.6339080073894197E-2</v>
      </c>
      <c r="J4405" s="90">
        <v>2.6231829942404649E-2</v>
      </c>
    </row>
    <row r="4406" spans="3:10" x14ac:dyDescent="0.25">
      <c r="C4406" s="82">
        <v>2.372975446420926E-2</v>
      </c>
      <c r="D4406" s="89">
        <v>3.1396295439428616E-2</v>
      </c>
      <c r="E4406" s="89">
        <v>3.7678935197779026E-2</v>
      </c>
      <c r="F4406" s="89">
        <v>4.2505357736086456E-2</v>
      </c>
      <c r="G4406" s="90">
        <v>4.6088335807271216E-2</v>
      </c>
      <c r="H4406" s="90">
        <v>4.8412111511509072E-2</v>
      </c>
      <c r="I4406" s="90">
        <v>4.9807010285935885E-2</v>
      </c>
      <c r="J4406" s="90">
        <v>5.0258258603062413E-2</v>
      </c>
    </row>
    <row r="4407" spans="3:10" x14ac:dyDescent="0.25">
      <c r="C4407" s="82">
        <v>6.1581113432948734E-3</v>
      </c>
      <c r="D4407" s="89">
        <v>7.5219984373745023E-3</v>
      </c>
      <c r="E4407" s="89">
        <v>8.6503417417919722E-3</v>
      </c>
      <c r="F4407" s="89">
        <v>9.5285029745326173E-3</v>
      </c>
      <c r="G4407" s="90">
        <v>1.0173566287557631E-2</v>
      </c>
      <c r="H4407" s="90">
        <v>1.056393840434291E-2</v>
      </c>
      <c r="I4407" s="90">
        <v>1.0779048244885021E-2</v>
      </c>
      <c r="J4407" s="90">
        <v>1.0842671618471083E-2</v>
      </c>
    </row>
    <row r="4408" spans="3:10" x14ac:dyDescent="0.25">
      <c r="C4408" s="82">
        <v>6.011718045514031E-3</v>
      </c>
      <c r="D4408" s="89">
        <v>9.9982604695137058E-3</v>
      </c>
      <c r="E4408" s="89">
        <v>1.3862832799903271E-2</v>
      </c>
      <c r="F4408" s="89">
        <v>1.7132406052978926E-2</v>
      </c>
      <c r="G4408" s="90">
        <v>1.9718809534498623E-2</v>
      </c>
      <c r="H4408" s="90">
        <v>2.1610599541238017E-2</v>
      </c>
      <c r="I4408" s="90">
        <v>2.3007688880760987E-2</v>
      </c>
      <c r="J4408" s="90">
        <v>2.3959977121073141E-2</v>
      </c>
    </row>
    <row r="4409" spans="3:10" x14ac:dyDescent="0.25">
      <c r="C4409" s="82">
        <v>5.4426042683280544E-3</v>
      </c>
      <c r="D4409" s="89">
        <v>8.6806047989021334E-3</v>
      </c>
      <c r="E4409" s="89">
        <v>1.210047958718702E-2</v>
      </c>
      <c r="F4409" s="89">
        <v>1.5459602441290512E-2</v>
      </c>
      <c r="G4409" s="90">
        <v>1.8700606858096717E-2</v>
      </c>
      <c r="H4409" s="90">
        <v>2.1768289342324144E-2</v>
      </c>
      <c r="I4409" s="90">
        <v>2.4808716112259439E-2</v>
      </c>
      <c r="J4409" s="90">
        <v>2.783531327851296E-2</v>
      </c>
    </row>
    <row r="4410" spans="3:10" x14ac:dyDescent="0.25">
      <c r="C4410" s="82">
        <v>1.4381178905364703E-2</v>
      </c>
      <c r="D4410" s="89">
        <v>1.857177178344346E-2</v>
      </c>
      <c r="E4410" s="89">
        <v>2.1902222512560438E-2</v>
      </c>
      <c r="F4410" s="89">
        <v>2.4385965057489422E-2</v>
      </c>
      <c r="G4410" s="90">
        <v>2.6188938863515022E-2</v>
      </c>
      <c r="H4410" s="90">
        <v>2.7343737058911282E-2</v>
      </c>
      <c r="I4410" s="90">
        <v>2.8075593708821161E-2</v>
      </c>
      <c r="J4410" s="90">
        <v>2.8405586169372436E-2</v>
      </c>
    </row>
    <row r="4411" spans="3:10" x14ac:dyDescent="0.25">
      <c r="C4411" s="82">
        <v>1.3865520807629858E-2</v>
      </c>
      <c r="D4411" s="89">
        <v>1.6596987959568016E-2</v>
      </c>
      <c r="E4411" s="89">
        <v>1.8525367510384277E-2</v>
      </c>
      <c r="F4411" s="89">
        <v>1.9811637594322199E-2</v>
      </c>
      <c r="G4411" s="90">
        <v>2.063449022289731E-2</v>
      </c>
      <c r="H4411" s="90">
        <v>2.1015904050771927E-2</v>
      </c>
      <c r="I4411" s="90">
        <v>2.1117692560737075E-2</v>
      </c>
      <c r="J4411" s="90">
        <v>2.09518256750954E-2</v>
      </c>
    </row>
    <row r="4412" spans="3:10" x14ac:dyDescent="0.25">
      <c r="C4412" s="82">
        <v>2.9536679565274311E-3</v>
      </c>
      <c r="D4412" s="89">
        <v>4.399027053433124E-3</v>
      </c>
      <c r="E4412" s="89">
        <v>5.7698600820960825E-3</v>
      </c>
      <c r="F4412" s="89">
        <v>6.9633590832562401E-3</v>
      </c>
      <c r="G4412" s="90">
        <v>7.9685183571648281E-3</v>
      </c>
      <c r="H4412" s="90">
        <v>8.7781087691119961E-3</v>
      </c>
      <c r="I4412" s="90">
        <v>9.4726114449396222E-3</v>
      </c>
      <c r="J4412" s="90">
        <v>1.0083671513989303E-2</v>
      </c>
    </row>
    <row r="4413" spans="3:10" x14ac:dyDescent="0.25">
      <c r="C4413" s="82">
        <v>6.0203074807839256E-3</v>
      </c>
      <c r="D4413" s="89">
        <v>9.4922836664349131E-3</v>
      </c>
      <c r="E4413" s="89">
        <v>1.2784819123926835E-2</v>
      </c>
      <c r="F4413" s="89">
        <v>1.5509883782963795E-2</v>
      </c>
      <c r="G4413" s="90">
        <v>1.755306434410428E-2</v>
      </c>
      <c r="H4413" s="90">
        <v>1.885216525899687E-2</v>
      </c>
      <c r="I4413" s="90">
        <v>1.9554637544823752E-2</v>
      </c>
      <c r="J4413" s="90">
        <v>1.9709363772064583E-2</v>
      </c>
    </row>
    <row r="4414" spans="3:10" x14ac:dyDescent="0.25">
      <c r="C4414" s="82">
        <v>7.4435564191957446E-2</v>
      </c>
      <c r="D4414" s="89">
        <v>6.4674437030939863E-2</v>
      </c>
      <c r="E4414" s="89">
        <v>5.6873842164370608E-2</v>
      </c>
      <c r="F4414" s="89">
        <v>5.1098685764344197E-2</v>
      </c>
      <c r="G4414" s="90">
        <v>4.7013517108183585E-2</v>
      </c>
      <c r="H4414" s="90">
        <v>4.3984460774448488E-2</v>
      </c>
      <c r="I4414" s="90">
        <v>4.1851835857461252E-2</v>
      </c>
      <c r="J4414" s="90">
        <v>4.0250587793685053E-2</v>
      </c>
    </row>
    <row r="4415" spans="3:10" x14ac:dyDescent="0.25">
      <c r="C4415" s="82">
        <v>6.2672017687467113E-3</v>
      </c>
      <c r="D4415" s="89">
        <v>8.7233838138717681E-3</v>
      </c>
      <c r="E4415" s="89">
        <v>1.0698586034432569E-2</v>
      </c>
      <c r="F4415" s="89">
        <v>1.2100139195707741E-2</v>
      </c>
      <c r="G4415" s="90">
        <v>1.2999152755597912E-2</v>
      </c>
      <c r="H4415" s="90">
        <v>1.3440831747658009E-2</v>
      </c>
      <c r="I4415" s="90">
        <v>1.3577830432518499E-2</v>
      </c>
      <c r="J4415" s="90">
        <v>1.3463666357967424E-2</v>
      </c>
    </row>
    <row r="4416" spans="3:10" x14ac:dyDescent="0.25">
      <c r="C4416" s="82">
        <v>3.298907008926271E-3</v>
      </c>
      <c r="D4416" s="89">
        <v>6.0840593029783284E-3</v>
      </c>
      <c r="E4416" s="89">
        <v>9.1180290079840923E-3</v>
      </c>
      <c r="F4416" s="89">
        <v>1.200616943919032E-2</v>
      </c>
      <c r="G4416" s="90">
        <v>1.4610208376802743E-2</v>
      </c>
      <c r="H4416" s="90">
        <v>1.6860323387369584E-2</v>
      </c>
      <c r="I4416" s="90">
        <v>1.885778820209302E-2</v>
      </c>
      <c r="J4416" s="90">
        <v>2.0596542989194264E-2</v>
      </c>
    </row>
    <row r="4417" spans="3:10" x14ac:dyDescent="0.25">
      <c r="C4417" s="82">
        <v>1.1852117718856013E-2</v>
      </c>
      <c r="D4417" s="89">
        <v>1.6298017305013807E-2</v>
      </c>
      <c r="E4417" s="89">
        <v>1.9970919072473798E-2</v>
      </c>
      <c r="F4417" s="89">
        <v>2.2755222319593808E-2</v>
      </c>
      <c r="G4417" s="90">
        <v>2.4809702486771598E-2</v>
      </c>
      <c r="H4417" s="90">
        <v>2.6226603495405856E-2</v>
      </c>
      <c r="I4417" s="90">
        <v>2.7287296546161192E-2</v>
      </c>
      <c r="J4417" s="90">
        <v>2.8059216093087327E-2</v>
      </c>
    </row>
    <row r="4418" spans="3:10" x14ac:dyDescent="0.25">
      <c r="C4418" s="82">
        <v>9.0257719471746062E-3</v>
      </c>
      <c r="D4418" s="89">
        <v>1.4849721184014916E-2</v>
      </c>
      <c r="E4418" s="89">
        <v>2.0647185202898446E-2</v>
      </c>
      <c r="F4418" s="89">
        <v>2.5801981790633234E-2</v>
      </c>
      <c r="G4418" s="90">
        <v>3.0188547070430991E-2</v>
      </c>
      <c r="H4418" s="90">
        <v>3.3753924663450119E-2</v>
      </c>
      <c r="I4418" s="90">
        <v>3.6755722155759542E-2</v>
      </c>
      <c r="J4418" s="90">
        <v>3.9210411655702201E-2</v>
      </c>
    </row>
    <row r="4419" spans="3:10" x14ac:dyDescent="0.25">
      <c r="C4419" s="82">
        <v>6.5309312286553544E-3</v>
      </c>
      <c r="D4419" s="89">
        <v>1.0015675872828226E-2</v>
      </c>
      <c r="E4419" s="89">
        <v>1.3176302281113101E-2</v>
      </c>
      <c r="F4419" s="89">
        <v>1.5696952261912572E-2</v>
      </c>
      <c r="G4419" s="90">
        <v>1.7550992224971369E-2</v>
      </c>
      <c r="H4419" s="90">
        <v>1.8744786858947381E-2</v>
      </c>
      <c r="I4419" s="90">
        <v>1.9466587516972219E-2</v>
      </c>
      <c r="J4419" s="90">
        <v>1.9781205864248908E-2</v>
      </c>
    </row>
    <row r="4420" spans="3:10" x14ac:dyDescent="0.25">
      <c r="C4420" s="82">
        <v>1.5677888562136696E-2</v>
      </c>
      <c r="D4420" s="89">
        <v>2.6132364312197065E-2</v>
      </c>
      <c r="E4420" s="89">
        <v>3.6840804286868499E-2</v>
      </c>
      <c r="F4420" s="89">
        <v>4.6736953261682847E-2</v>
      </c>
      <c r="G4420" s="90">
        <v>5.5572618565882477E-2</v>
      </c>
      <c r="H4420" s="90">
        <v>6.3177526044258511E-2</v>
      </c>
      <c r="I4420" s="90">
        <v>6.9913996101899745E-2</v>
      </c>
      <c r="J4420" s="90">
        <v>7.5659459281775129E-2</v>
      </c>
    </row>
    <row r="4421" spans="3:10" x14ac:dyDescent="0.25">
      <c r="C4421" s="82">
        <v>4.1338032541064921E-3</v>
      </c>
      <c r="D4421" s="89">
        <v>6.9135547543846187E-3</v>
      </c>
      <c r="E4421" s="89">
        <v>9.7484779156131809E-3</v>
      </c>
      <c r="F4421" s="89">
        <v>1.2292415957082243E-2</v>
      </c>
      <c r="G4421" s="90">
        <v>1.441937343174512E-2</v>
      </c>
      <c r="H4421" s="90">
        <v>1.6059028675063737E-2</v>
      </c>
      <c r="I4421" s="90">
        <v>1.7323517518207491E-2</v>
      </c>
      <c r="J4421" s="90">
        <v>1.8244170159604313E-2</v>
      </c>
    </row>
    <row r="4422" spans="3:10" x14ac:dyDescent="0.25">
      <c r="C4422" s="82">
        <v>6.8872678407498169E-3</v>
      </c>
      <c r="D4422" s="89">
        <v>1.0579943718327774E-2</v>
      </c>
      <c r="E4422" s="89">
        <v>1.3962401326106053E-2</v>
      </c>
      <c r="F4422" s="89">
        <v>1.6750907545128611E-2</v>
      </c>
      <c r="G4422" s="90">
        <v>1.8974784462567316E-2</v>
      </c>
      <c r="H4422" s="90">
        <v>2.0686710655791578E-2</v>
      </c>
      <c r="I4422" s="90">
        <v>2.211929801023101E-2</v>
      </c>
      <c r="J4422" s="90">
        <v>2.3352585808782342E-2</v>
      </c>
    </row>
    <row r="4423" spans="3:10" x14ac:dyDescent="0.25">
      <c r="C4423" s="82">
        <v>2.1018050568782441E-2</v>
      </c>
      <c r="D4423" s="89">
        <v>2.7824939159253423E-2</v>
      </c>
      <c r="E4423" s="89">
        <v>3.2411491430786137E-2</v>
      </c>
      <c r="F4423" s="89">
        <v>3.5079940844925522E-2</v>
      </c>
      <c r="G4423" s="90">
        <v>3.6495143625724286E-2</v>
      </c>
      <c r="H4423" s="90">
        <v>3.7014261174736801E-2</v>
      </c>
      <c r="I4423" s="90">
        <v>3.710539753024248E-2</v>
      </c>
      <c r="J4423" s="90">
        <v>3.6846537847402862E-2</v>
      </c>
    </row>
    <row r="4424" spans="3:10" x14ac:dyDescent="0.25">
      <c r="C4424" s="82">
        <v>7.79190996010172E-3</v>
      </c>
      <c r="D4424" s="89">
        <v>1.2160671040912577E-2</v>
      </c>
      <c r="E4424" s="89">
        <v>1.6274385649230932E-2</v>
      </c>
      <c r="F4424" s="89">
        <v>1.9752701889172192E-2</v>
      </c>
      <c r="G4424" s="90">
        <v>2.2564513827555276E-2</v>
      </c>
      <c r="H4424" s="90">
        <v>2.4705044023568944E-2</v>
      </c>
      <c r="I4424" s="90">
        <v>2.6388640591815594E-2</v>
      </c>
      <c r="J4424" s="90">
        <v>2.7653119918217256E-2</v>
      </c>
    </row>
    <row r="4425" spans="3:10" x14ac:dyDescent="0.25">
      <c r="C4425" s="82">
        <v>1.3993042121316023E-3</v>
      </c>
      <c r="D4425" s="89">
        <v>2.4606858865726189E-3</v>
      </c>
      <c r="E4425" s="89">
        <v>3.6507810208240787E-3</v>
      </c>
      <c r="F4425" s="89">
        <v>4.8317035929558785E-3</v>
      </c>
      <c r="G4425" s="90">
        <v>5.9230387056672905E-3</v>
      </c>
      <c r="H4425" s="90">
        <v>6.8601969443236929E-3</v>
      </c>
      <c r="I4425" s="90">
        <v>7.6622612075740075E-3</v>
      </c>
      <c r="J4425" s="90">
        <v>8.3274746961963918E-3</v>
      </c>
    </row>
    <row r="4426" spans="3:10" x14ac:dyDescent="0.25">
      <c r="C4426" s="82">
        <v>3.0935236912275347E-2</v>
      </c>
      <c r="D4426" s="89">
        <v>3.3914701845246691E-2</v>
      </c>
      <c r="E4426" s="89">
        <v>3.4946123032963038E-2</v>
      </c>
      <c r="F4426" s="89">
        <v>3.48668560401885E-2</v>
      </c>
      <c r="G4426" s="90">
        <v>3.4240410501426365E-2</v>
      </c>
      <c r="H4426" s="90">
        <v>3.317517440347461E-2</v>
      </c>
      <c r="I4426" s="90">
        <v>3.1916449796845006E-2</v>
      </c>
      <c r="J4426" s="90">
        <v>3.0430009056620098E-2</v>
      </c>
    </row>
    <row r="4427" spans="3:10" x14ac:dyDescent="0.25">
      <c r="C4427" s="82">
        <v>1.5425619100902099E-2</v>
      </c>
      <c r="D4427" s="89">
        <v>2.1743245459768627E-2</v>
      </c>
      <c r="E4427" s="89">
        <v>2.7025592976061968E-2</v>
      </c>
      <c r="F4427" s="89">
        <v>3.1133383362519699E-2</v>
      </c>
      <c r="G4427" s="90">
        <v>3.4331732874159408E-2</v>
      </c>
      <c r="H4427" s="90">
        <v>3.6765892291604513E-2</v>
      </c>
      <c r="I4427" s="90">
        <v>3.8807353511283033E-2</v>
      </c>
      <c r="J4427" s="90">
        <v>4.0504558535640445E-2</v>
      </c>
    </row>
    <row r="4428" spans="3:10" x14ac:dyDescent="0.25">
      <c r="C4428" s="82">
        <v>2.5719879071752533E-3</v>
      </c>
      <c r="D4428" s="89">
        <v>4.7999120130351024E-3</v>
      </c>
      <c r="E4428" s="89">
        <v>7.3345976410700243E-3</v>
      </c>
      <c r="F4428" s="89">
        <v>9.8642827640449578E-3</v>
      </c>
      <c r="G4428" s="90">
        <v>1.2253570987127465E-2</v>
      </c>
      <c r="H4428" s="90">
        <v>1.4428745979314135E-2</v>
      </c>
      <c r="I4428" s="90">
        <v>1.648403622876491E-2</v>
      </c>
      <c r="J4428" s="90">
        <v>1.8446489928526325E-2</v>
      </c>
    </row>
    <row r="4429" spans="3:10" x14ac:dyDescent="0.25">
      <c r="C4429" s="82">
        <v>2.4613292818563611E-2</v>
      </c>
      <c r="D4429" s="89">
        <v>2.8734721279814298E-2</v>
      </c>
      <c r="E4429" s="89">
        <v>3.0972472710575818E-2</v>
      </c>
      <c r="F4429" s="89">
        <v>3.1908152571836781E-2</v>
      </c>
      <c r="G4429" s="90">
        <v>3.2090232166524381E-2</v>
      </c>
      <c r="H4429" s="90">
        <v>3.1716444133950916E-2</v>
      </c>
      <c r="I4429" s="90">
        <v>3.1110657749485859E-2</v>
      </c>
      <c r="J4429" s="90">
        <v>3.0301125023583564E-2</v>
      </c>
    </row>
    <row r="4430" spans="3:10" x14ac:dyDescent="0.25">
      <c r="C4430" s="82">
        <v>1.6151648666369037E-2</v>
      </c>
      <c r="D4430" s="89">
        <v>1.9380383691098575E-2</v>
      </c>
      <c r="E4430" s="89">
        <v>2.1539503581313721E-2</v>
      </c>
      <c r="F4430" s="89">
        <v>2.2880942063410674E-2</v>
      </c>
      <c r="G4430" s="90">
        <v>2.3651142817870729E-2</v>
      </c>
      <c r="H4430" s="90">
        <v>2.388011667334123E-2</v>
      </c>
      <c r="I4430" s="90">
        <v>2.373439201441813E-2</v>
      </c>
      <c r="J4430" s="90">
        <v>2.3202421608477429E-2</v>
      </c>
    </row>
    <row r="4431" spans="3:10" x14ac:dyDescent="0.25">
      <c r="C4431" s="82">
        <v>4.2471790921930503E-3</v>
      </c>
      <c r="D4431" s="89">
        <v>6.2859535041701999E-3</v>
      </c>
      <c r="E4431" s="89">
        <v>8.3279403548793575E-3</v>
      </c>
      <c r="F4431" s="89">
        <v>1.0256952447516619E-2</v>
      </c>
      <c r="G4431" s="90">
        <v>1.2049721506803019E-2</v>
      </c>
      <c r="H4431" s="90">
        <v>1.3664034244155295E-2</v>
      </c>
      <c r="I4431" s="90">
        <v>1.5181715158746547E-2</v>
      </c>
      <c r="J4431" s="90">
        <v>1.6607812432687788E-2</v>
      </c>
    </row>
    <row r="4432" spans="3:10" x14ac:dyDescent="0.25">
      <c r="C4432" s="82">
        <v>8.900313751451155E-4</v>
      </c>
      <c r="D4432" s="89">
        <v>1.8596825526454614E-3</v>
      </c>
      <c r="E4432" s="89">
        <v>3.0951892459489955E-3</v>
      </c>
      <c r="F4432" s="89">
        <v>4.3991239977228189E-3</v>
      </c>
      <c r="G4432" s="90">
        <v>5.6072415064749243E-3</v>
      </c>
      <c r="H4432" s="90">
        <v>6.5980098757788931E-3</v>
      </c>
      <c r="I4432" s="90">
        <v>7.3679827358559928E-3</v>
      </c>
      <c r="J4432" s="90">
        <v>7.9231044472326036E-3</v>
      </c>
    </row>
    <row r="4433" spans="3:10" x14ac:dyDescent="0.25">
      <c r="C4433" s="82">
        <v>1.0356945873773754E-2</v>
      </c>
      <c r="D4433" s="89">
        <v>1.4361977130883991E-2</v>
      </c>
      <c r="E4433" s="89">
        <v>1.7827520916708552E-2</v>
      </c>
      <c r="F4433" s="89">
        <v>2.0678275349241181E-2</v>
      </c>
      <c r="G4433" s="90">
        <v>2.3046520429084595E-2</v>
      </c>
      <c r="H4433" s="90">
        <v>2.4978355803777847E-2</v>
      </c>
      <c r="I4433" s="90">
        <v>2.6691312236694711E-2</v>
      </c>
      <c r="J4433" s="90">
        <v>2.8207637216058536E-2</v>
      </c>
    </row>
    <row r="4434" spans="3:10" x14ac:dyDescent="0.25">
      <c r="C4434" s="82">
        <v>1.1916464861741085E-2</v>
      </c>
      <c r="D4434" s="89">
        <v>1.7162293259323086E-2</v>
      </c>
      <c r="E4434" s="89">
        <v>2.1598028155304781E-2</v>
      </c>
      <c r="F4434" s="89">
        <v>2.5003236707778993E-2</v>
      </c>
      <c r="G4434" s="90">
        <v>2.7529831253647306E-2</v>
      </c>
      <c r="H4434" s="90">
        <v>2.9275487305865589E-2</v>
      </c>
      <c r="I4434" s="90">
        <v>3.0550845665434773E-2</v>
      </c>
      <c r="J4434" s="90">
        <v>3.143536716822435E-2</v>
      </c>
    </row>
    <row r="4435" spans="3:10" x14ac:dyDescent="0.25">
      <c r="C4435" s="82">
        <v>9.9367193508388234E-3</v>
      </c>
      <c r="D4435" s="89">
        <v>1.389349918233148E-2</v>
      </c>
      <c r="E4435" s="89">
        <v>1.7281619142597553E-2</v>
      </c>
      <c r="F4435" s="89">
        <v>1.9895161125755029E-2</v>
      </c>
      <c r="G4435" s="90">
        <v>2.1743616548289602E-2</v>
      </c>
      <c r="H4435" s="90">
        <v>2.2794544466627376E-2</v>
      </c>
      <c r="I4435" s="90">
        <v>2.3221347743052016E-2</v>
      </c>
      <c r="J4435" s="90">
        <v>2.3061435990539877E-2</v>
      </c>
    </row>
    <row r="4436" spans="3:10" x14ac:dyDescent="0.25">
      <c r="C4436" s="82">
        <v>2.7887735279057427E-2</v>
      </c>
      <c r="D4436" s="89">
        <v>3.5221715689883075E-2</v>
      </c>
      <c r="E4436" s="89">
        <v>3.9974889555575974E-2</v>
      </c>
      <c r="F4436" s="89">
        <v>4.26201315766307E-2</v>
      </c>
      <c r="G4436" s="90">
        <v>4.3872188918887466E-2</v>
      </c>
      <c r="H4436" s="90">
        <v>4.4056496692994385E-2</v>
      </c>
      <c r="I4436" s="90">
        <v>4.3672362413547168E-2</v>
      </c>
      <c r="J4436" s="90">
        <v>4.2794156077673035E-2</v>
      </c>
    </row>
    <row r="4437" spans="3:10" x14ac:dyDescent="0.25">
      <c r="C4437" s="82">
        <v>1.3090051939574486E-2</v>
      </c>
      <c r="D4437" s="89">
        <v>1.5341353173983085E-2</v>
      </c>
      <c r="E4437" s="89">
        <v>1.7200915020962802E-2</v>
      </c>
      <c r="F4437" s="89">
        <v>1.882949834400393E-2</v>
      </c>
      <c r="G4437" s="90">
        <v>2.0364240874079047E-2</v>
      </c>
      <c r="H4437" s="90">
        <v>2.1782901275679025E-2</v>
      </c>
      <c r="I4437" s="90">
        <v>2.3202536093422807E-2</v>
      </c>
      <c r="J4437" s="90">
        <v>2.4583711575222673E-2</v>
      </c>
    </row>
    <row r="4438" spans="3:10" x14ac:dyDescent="0.25">
      <c r="C4438" s="82">
        <v>5.7314105702134029E-2</v>
      </c>
      <c r="D4438" s="89">
        <v>5.8351246709437803E-2</v>
      </c>
      <c r="E4438" s="89">
        <v>5.7175973856302964E-2</v>
      </c>
      <c r="F4438" s="89">
        <v>5.5479747803323806E-2</v>
      </c>
      <c r="G4438" s="90">
        <v>5.4174246146572277E-2</v>
      </c>
      <c r="H4438" s="90">
        <v>5.3356307099679062E-2</v>
      </c>
      <c r="I4438" s="90">
        <v>5.3316739836922242E-2</v>
      </c>
      <c r="J4438" s="90">
        <v>5.3870040579913951E-2</v>
      </c>
    </row>
    <row r="4439" spans="3:10" x14ac:dyDescent="0.25">
      <c r="C4439" s="82">
        <v>2.7865720415592994E-2</v>
      </c>
      <c r="D4439" s="89">
        <v>2.9778283513155177E-2</v>
      </c>
      <c r="E4439" s="89">
        <v>3.0281578590912517E-2</v>
      </c>
      <c r="F4439" s="89">
        <v>3.0116041178727421E-2</v>
      </c>
      <c r="G4439" s="90">
        <v>2.9760961514776883E-2</v>
      </c>
      <c r="H4439" s="90">
        <v>2.93029770050637E-2</v>
      </c>
      <c r="I4439" s="90">
        <v>2.8945769317540258E-2</v>
      </c>
      <c r="J4439" s="90">
        <v>2.8635078144081727E-2</v>
      </c>
    </row>
    <row r="4440" spans="3:10" x14ac:dyDescent="0.25">
      <c r="C4440" s="82">
        <v>1.8636556488370405E-2</v>
      </c>
      <c r="D4440" s="89">
        <v>1.8532989386483359E-2</v>
      </c>
      <c r="E4440" s="89">
        <v>1.8015460007667794E-2</v>
      </c>
      <c r="F4440" s="89">
        <v>1.7437843947858436E-2</v>
      </c>
      <c r="G4440" s="90">
        <v>1.6966225990454956E-2</v>
      </c>
      <c r="H4440" s="90">
        <v>1.6567419007634025E-2</v>
      </c>
      <c r="I4440" s="90">
        <v>1.6308670465205299E-2</v>
      </c>
      <c r="J4440" s="90">
        <v>1.6137341308359372E-2</v>
      </c>
    </row>
    <row r="4441" spans="3:10" x14ac:dyDescent="0.25">
      <c r="C4441" s="82">
        <v>2.0688809146725728E-2</v>
      </c>
      <c r="D4441" s="89">
        <v>2.5304802456195832E-2</v>
      </c>
      <c r="E4441" s="89">
        <v>2.8531799914181588E-2</v>
      </c>
      <c r="F4441" s="89">
        <v>3.0733310702627404E-2</v>
      </c>
      <c r="G4441" s="90">
        <v>3.2320028188078692E-2</v>
      </c>
      <c r="H4441" s="90">
        <v>3.3404723929541885E-2</v>
      </c>
      <c r="I4441" s="90">
        <v>3.4249381326308663E-2</v>
      </c>
      <c r="J4441" s="90">
        <v>3.4814437760272508E-2</v>
      </c>
    </row>
    <row r="4442" spans="3:10" x14ac:dyDescent="0.25">
      <c r="C4442" s="82">
        <v>7.4291988705800886E-3</v>
      </c>
      <c r="D4442" s="89">
        <v>9.7993905474022831E-3</v>
      </c>
      <c r="E4442" s="89">
        <v>1.186955961296737E-2</v>
      </c>
      <c r="F4442" s="89">
        <v>1.3646290580254983E-2</v>
      </c>
      <c r="G4442" s="90">
        <v>1.5215191066420369E-2</v>
      </c>
      <c r="H4442" s="90">
        <v>1.658924149473669E-2</v>
      </c>
      <c r="I4442" s="90">
        <v>1.7902649324375648E-2</v>
      </c>
      <c r="J4442" s="90">
        <v>1.9176037350305555E-2</v>
      </c>
    </row>
    <row r="4443" spans="3:10" x14ac:dyDescent="0.25">
      <c r="C4443" s="82">
        <v>2.6741907493382299E-2</v>
      </c>
      <c r="D4443" s="89">
        <v>3.1820969915197839E-2</v>
      </c>
      <c r="E4443" s="89">
        <v>3.4634272412004105E-2</v>
      </c>
      <c r="F4443" s="89">
        <v>3.5986317667609083E-2</v>
      </c>
      <c r="G4443" s="90">
        <v>3.6577620263612144E-2</v>
      </c>
      <c r="H4443" s="90">
        <v>3.662056742632229E-2</v>
      </c>
      <c r="I4443" s="90">
        <v>3.6422223953334353E-2</v>
      </c>
      <c r="J4443" s="90">
        <v>3.5940528663538931E-2</v>
      </c>
    </row>
    <row r="4444" spans="3:10" x14ac:dyDescent="0.25">
      <c r="C4444" s="82">
        <v>1.6824069955720635E-2</v>
      </c>
      <c r="D4444" s="89">
        <v>2.0736929087575136E-2</v>
      </c>
      <c r="E4444" s="89">
        <v>2.3682935169231971E-2</v>
      </c>
      <c r="F4444" s="89">
        <v>2.5965029887827951E-2</v>
      </c>
      <c r="G4444" s="90">
        <v>2.7923578921475158E-2</v>
      </c>
      <c r="H4444" s="90">
        <v>2.9653164228524518E-2</v>
      </c>
      <c r="I4444" s="90">
        <v>3.1387600106536143E-2</v>
      </c>
      <c r="J4444" s="90">
        <v>3.3098269365106008E-2</v>
      </c>
    </row>
    <row r="4445" spans="3:10" x14ac:dyDescent="0.25">
      <c r="C4445" s="82">
        <v>6.7805478116248529E-3</v>
      </c>
      <c r="D4445" s="89">
        <v>1.2174116323347202E-2</v>
      </c>
      <c r="E4445" s="89">
        <v>1.768432734077947E-2</v>
      </c>
      <c r="F4445" s="89">
        <v>2.2445166365962544E-2</v>
      </c>
      <c r="G4445" s="90">
        <v>2.6177973948950262E-2</v>
      </c>
      <c r="H4445" s="90">
        <v>2.8801069357627534E-2</v>
      </c>
      <c r="I4445" s="90">
        <v>3.0569267736151397E-2</v>
      </c>
      <c r="J4445" s="90">
        <v>3.1565169087469744E-2</v>
      </c>
    </row>
    <row r="4446" spans="3:10" x14ac:dyDescent="0.25">
      <c r="C4446" s="82">
        <v>1.5471146633001866E-2</v>
      </c>
      <c r="D4446" s="89">
        <v>1.823802532764086E-2</v>
      </c>
      <c r="E4446" s="89">
        <v>2.0043859437575102E-2</v>
      </c>
      <c r="F4446" s="89">
        <v>2.1160512456024211E-2</v>
      </c>
      <c r="G4446" s="90">
        <v>2.1860181096505213E-2</v>
      </c>
      <c r="H4446" s="90">
        <v>2.2219348297625834E-2</v>
      </c>
      <c r="I4446" s="90">
        <v>2.2433122647615919E-2</v>
      </c>
      <c r="J4446" s="90">
        <v>2.251074694542515E-2</v>
      </c>
    </row>
    <row r="4447" spans="3:10" x14ac:dyDescent="0.25">
      <c r="C4447" s="82">
        <v>2.900019977459406E-2</v>
      </c>
      <c r="D4447" s="89">
        <v>3.2354317766848904E-2</v>
      </c>
      <c r="E4447" s="89">
        <v>3.4090710378033268E-2</v>
      </c>
      <c r="F4447" s="89">
        <v>3.4884976269135788E-2</v>
      </c>
      <c r="G4447" s="90">
        <v>3.524149978021747E-2</v>
      </c>
      <c r="H4447" s="90">
        <v>3.5269642481629525E-2</v>
      </c>
      <c r="I4447" s="90">
        <v>3.524262870185714E-2</v>
      </c>
      <c r="J4447" s="90">
        <v>3.5130322490090203E-2</v>
      </c>
    </row>
    <row r="4448" spans="3:10" x14ac:dyDescent="0.25">
      <c r="C4448" s="82">
        <v>5.2678075670094396E-3</v>
      </c>
      <c r="D4448" s="89">
        <v>8.6507744229425421E-3</v>
      </c>
      <c r="E4448" s="89">
        <v>1.1994521358549374E-2</v>
      </c>
      <c r="F4448" s="89">
        <v>1.4872670577604602E-2</v>
      </c>
      <c r="G4448" s="90">
        <v>1.7142748089105767E-2</v>
      </c>
      <c r="H4448" s="90">
        <v>1.8737297979130898E-2</v>
      </c>
      <c r="I4448" s="90">
        <v>1.9805697799665591E-2</v>
      </c>
      <c r="J4448" s="90">
        <v>2.0398870475251778E-2</v>
      </c>
    </row>
    <row r="4449" spans="3:10" x14ac:dyDescent="0.25">
      <c r="C4449" s="82">
        <v>3.5295116357107409E-3</v>
      </c>
      <c r="D4449" s="89">
        <v>6.4365934902400994E-3</v>
      </c>
      <c r="E4449" s="89">
        <v>9.4345052555753692E-3</v>
      </c>
      <c r="F4449" s="89">
        <v>1.2014585590988261E-2</v>
      </c>
      <c r="G4449" s="90">
        <v>1.4007741929341422E-2</v>
      </c>
      <c r="H4449" s="90">
        <v>1.538793453618729E-2</v>
      </c>
      <c r="I4449" s="90">
        <v>1.6333702625047374E-2</v>
      </c>
      <c r="J4449" s="90">
        <v>1.693920481345719E-2</v>
      </c>
    </row>
    <row r="4450" spans="3:10" x14ac:dyDescent="0.25">
      <c r="C4450" s="82">
        <v>1.1745393703439506E-2</v>
      </c>
      <c r="D4450" s="89">
        <v>1.3869370189804215E-2</v>
      </c>
      <c r="E4450" s="89">
        <v>1.5605025957813823E-2</v>
      </c>
      <c r="F4450" s="89">
        <v>1.7055233556712224E-2</v>
      </c>
      <c r="G4450" s="90">
        <v>1.8320940833740116E-2</v>
      </c>
      <c r="H4450" s="90">
        <v>1.9374278201989444E-2</v>
      </c>
      <c r="I4450" s="90">
        <v>2.0321055230786964E-2</v>
      </c>
      <c r="J4450" s="90">
        <v>2.1131040388159238E-2</v>
      </c>
    </row>
    <row r="4451" spans="3:10" x14ac:dyDescent="0.25">
      <c r="C4451" s="82">
        <v>3.4046810964527669E-3</v>
      </c>
      <c r="D4451" s="89">
        <v>5.7953611236038578E-3</v>
      </c>
      <c r="E4451" s="89">
        <v>8.370426139988325E-3</v>
      </c>
      <c r="F4451" s="89">
        <v>1.0808265508264038E-2</v>
      </c>
      <c r="G4451" s="90">
        <v>1.2928041741725217E-2</v>
      </c>
      <c r="H4451" s="90">
        <v>1.4592489774099155E-2</v>
      </c>
      <c r="I4451" s="90">
        <v>1.5850812397598831E-2</v>
      </c>
      <c r="J4451" s="90">
        <v>1.6708907614431952E-2</v>
      </c>
    </row>
    <row r="4452" spans="3:10" x14ac:dyDescent="0.25">
      <c r="C4452" s="82">
        <v>1.0208840722046588E-2</v>
      </c>
      <c r="D4452" s="89">
        <v>1.2483151799767545E-2</v>
      </c>
      <c r="E4452" s="89">
        <v>1.4322182974893674E-2</v>
      </c>
      <c r="F4452" s="89">
        <v>1.5784815882144296E-2</v>
      </c>
      <c r="G4452" s="90">
        <v>1.6961972474259217E-2</v>
      </c>
      <c r="H4452" s="90">
        <v>1.7838598840208855E-2</v>
      </c>
      <c r="I4452" s="90">
        <v>1.8527450046775355E-2</v>
      </c>
      <c r="J4452" s="90">
        <v>1.9017757953595973E-2</v>
      </c>
    </row>
    <row r="4453" spans="3:10" x14ac:dyDescent="0.25">
      <c r="C4453" s="82">
        <v>2.4899008109962309E-3</v>
      </c>
      <c r="D4453" s="89">
        <v>4.5179189621606481E-3</v>
      </c>
      <c r="E4453" s="89">
        <v>6.8050554728762858E-3</v>
      </c>
      <c r="F4453" s="89">
        <v>9.06514003564865E-3</v>
      </c>
      <c r="G4453" s="90">
        <v>1.1145376068900323E-2</v>
      </c>
      <c r="H4453" s="90">
        <v>1.2937489831379741E-2</v>
      </c>
      <c r="I4453" s="90">
        <v>1.4488629331146601E-2</v>
      </c>
      <c r="J4453" s="90">
        <v>1.5794454984985322E-2</v>
      </c>
    </row>
    <row r="4454" spans="3:10" x14ac:dyDescent="0.25">
      <c r="C4454" s="82">
        <v>7.4631750664284503E-3</v>
      </c>
      <c r="D4454" s="89">
        <v>9.7676095082279493E-3</v>
      </c>
      <c r="E4454" s="89">
        <v>1.1780503565901464E-2</v>
      </c>
      <c r="F4454" s="89">
        <v>1.3433625371879438E-2</v>
      </c>
      <c r="G4454" s="90">
        <v>1.4717889749727117E-2</v>
      </c>
      <c r="H4454" s="90">
        <v>1.5564385945877423E-2</v>
      </c>
      <c r="I4454" s="90">
        <v>1.6046136147587129E-2</v>
      </c>
      <c r="J4454" s="90">
        <v>1.6158306702138841E-2</v>
      </c>
    </row>
    <row r="4455" spans="3:10" x14ac:dyDescent="0.25">
      <c r="C4455" s="82">
        <v>1.9096564028223555E-2</v>
      </c>
      <c r="D4455" s="89">
        <v>2.3100707465935628E-2</v>
      </c>
      <c r="E4455" s="89">
        <v>2.5793952212902951E-2</v>
      </c>
      <c r="F4455" s="89">
        <v>2.756621322550596E-2</v>
      </c>
      <c r="G4455" s="90">
        <v>2.8838887604205495E-2</v>
      </c>
      <c r="H4455" s="90">
        <v>2.9761683242499677E-2</v>
      </c>
      <c r="I4455" s="90">
        <v>3.0617049331947956E-2</v>
      </c>
      <c r="J4455" s="90">
        <v>3.1418597357769439E-2</v>
      </c>
    </row>
    <row r="4456" spans="3:10" x14ac:dyDescent="0.25">
      <c r="C4456" s="82">
        <v>6.5737526743996806E-3</v>
      </c>
      <c r="D4456" s="89">
        <v>1.0659760366706982E-2</v>
      </c>
      <c r="E4456" s="89">
        <v>1.4759156740989569E-2</v>
      </c>
      <c r="F4456" s="89">
        <v>1.8457077185499691E-2</v>
      </c>
      <c r="G4456" s="90">
        <v>2.1631773217772821E-2</v>
      </c>
      <c r="H4456" s="90">
        <v>2.4190304222210985E-2</v>
      </c>
      <c r="I4456" s="90">
        <v>2.6269445032446676E-2</v>
      </c>
      <c r="J4456" s="90">
        <v>2.7855535229870131E-2</v>
      </c>
    </row>
    <row r="4457" spans="3:10" x14ac:dyDescent="0.25">
      <c r="C4457" s="82">
        <v>9.8826682284593199E-3</v>
      </c>
      <c r="D4457" s="89">
        <v>1.4455434322470283E-2</v>
      </c>
      <c r="E4457" s="89">
        <v>1.8467644276400269E-2</v>
      </c>
      <c r="F4457" s="89">
        <v>2.1680305655608492E-2</v>
      </c>
      <c r="G4457" s="90">
        <v>2.4165931450737838E-2</v>
      </c>
      <c r="H4457" s="90">
        <v>2.5956161295669234E-2</v>
      </c>
      <c r="I4457" s="90">
        <v>2.7280789260531534E-2</v>
      </c>
      <c r="J4457" s="90">
        <v>2.8175319182586801E-2</v>
      </c>
    </row>
    <row r="4458" spans="3:10" x14ac:dyDescent="0.25">
      <c r="C4458" s="82">
        <v>1.971582349562866E-2</v>
      </c>
      <c r="D4458" s="89">
        <v>2.3828336037847876E-2</v>
      </c>
      <c r="E4458" s="89">
        <v>2.6694023826286425E-2</v>
      </c>
      <c r="F4458" s="89">
        <v>2.8661011399496998E-2</v>
      </c>
      <c r="G4458" s="90">
        <v>3.0085707585392918E-2</v>
      </c>
      <c r="H4458" s="90">
        <v>3.1045119831920022E-2</v>
      </c>
      <c r="I4458" s="90">
        <v>3.1768072502928353E-2</v>
      </c>
      <c r="J4458" s="90">
        <v>3.2219309048841044E-2</v>
      </c>
    </row>
    <row r="4459" spans="3:10" x14ac:dyDescent="0.25">
      <c r="C4459" s="82">
        <v>7.6399378105969171E-3</v>
      </c>
      <c r="D4459" s="89">
        <v>1.0251055180249245E-2</v>
      </c>
      <c r="E4459" s="89">
        <v>1.228798515984024E-2</v>
      </c>
      <c r="F4459" s="89">
        <v>1.3727744996825114E-2</v>
      </c>
      <c r="G4459" s="90">
        <v>1.4688210652761288E-2</v>
      </c>
      <c r="H4459" s="90">
        <v>1.5228400423626201E-2</v>
      </c>
      <c r="I4459" s="90">
        <v>1.5514533774139307E-2</v>
      </c>
      <c r="J4459" s="90">
        <v>1.5594609521271776E-2</v>
      </c>
    </row>
    <row r="4460" spans="3:10" x14ac:dyDescent="0.25">
      <c r="C4460" s="82">
        <v>7.924384986156394E-3</v>
      </c>
      <c r="D4460" s="89">
        <v>1.2186501555291327E-2</v>
      </c>
      <c r="E4460" s="89">
        <v>1.6212929603315017E-2</v>
      </c>
      <c r="F4460" s="89">
        <v>1.9690033348019904E-2</v>
      </c>
      <c r="G4460" s="90">
        <v>2.2614154384038802E-2</v>
      </c>
      <c r="H4460" s="90">
        <v>2.4981533389585798E-2</v>
      </c>
      <c r="I4460" s="90">
        <v>2.6997741847140308E-2</v>
      </c>
      <c r="J4460" s="90">
        <v>2.8687380947135906E-2</v>
      </c>
    </row>
    <row r="4461" spans="3:10" x14ac:dyDescent="0.25">
      <c r="C4461" s="82">
        <v>1.6759080781207709E-2</v>
      </c>
      <c r="D4461" s="89">
        <v>1.8449609754777205E-2</v>
      </c>
      <c r="E4461" s="89">
        <v>1.9770388400579184E-2</v>
      </c>
      <c r="F4461" s="89">
        <v>2.0932867930034661E-2</v>
      </c>
      <c r="G4461" s="90">
        <v>2.2087211154579133E-2</v>
      </c>
      <c r="H4461" s="90">
        <v>2.3204190831165497E-2</v>
      </c>
      <c r="I4461" s="90">
        <v>2.4407574970693187E-2</v>
      </c>
      <c r="J4461" s="90">
        <v>2.5654525996200835E-2</v>
      </c>
    </row>
    <row r="4462" spans="3:10" x14ac:dyDescent="0.25">
      <c r="C4462" s="82">
        <v>1.4925228465236917E-2</v>
      </c>
      <c r="D4462" s="89">
        <v>1.6723757470098764E-2</v>
      </c>
      <c r="E4462" s="89">
        <v>1.793415797430389E-2</v>
      </c>
      <c r="F4462" s="89">
        <v>1.8806987530331852E-2</v>
      </c>
      <c r="G4462" s="90">
        <v>1.9532112872778333E-2</v>
      </c>
      <c r="H4462" s="90">
        <v>2.0119607116231505E-2</v>
      </c>
      <c r="I4462" s="90">
        <v>2.0696954340894955E-2</v>
      </c>
      <c r="J4462" s="90">
        <v>2.1235499077966156E-2</v>
      </c>
    </row>
    <row r="4463" spans="3:10" x14ac:dyDescent="0.25">
      <c r="C4463" s="82">
        <v>2.4454341043059411E-2</v>
      </c>
      <c r="D4463" s="89">
        <v>2.8670662275267888E-2</v>
      </c>
      <c r="E4463" s="89">
        <v>3.0622158884105966E-2</v>
      </c>
      <c r="F4463" s="89">
        <v>3.102296910064398E-2</v>
      </c>
      <c r="G4463" s="90">
        <v>3.0563234678805087E-2</v>
      </c>
      <c r="H4463" s="90">
        <v>2.9545146175268159E-2</v>
      </c>
      <c r="I4463" s="90">
        <v>2.8343908037840541E-2</v>
      </c>
      <c r="J4463" s="90">
        <v>2.7029176244901094E-2</v>
      </c>
    </row>
    <row r="4464" spans="3:10" x14ac:dyDescent="0.25">
      <c r="C4464" s="82">
        <v>9.1785305556501308E-3</v>
      </c>
      <c r="D4464" s="89">
        <v>1.2703582241386036E-2</v>
      </c>
      <c r="E4464" s="89">
        <v>1.5638839930951477E-2</v>
      </c>
      <c r="F4464" s="89">
        <v>1.7861297588563221E-2</v>
      </c>
      <c r="G4464" s="90">
        <v>1.9458633906427734E-2</v>
      </c>
      <c r="H4464" s="90">
        <v>2.0471313293236201E-2</v>
      </c>
      <c r="I4464" s="90">
        <v>2.109948840763215E-2</v>
      </c>
      <c r="J4464" s="90">
        <v>2.1390686667599513E-2</v>
      </c>
    </row>
    <row r="4465" spans="3:10" x14ac:dyDescent="0.25">
      <c r="C4465" s="82">
        <v>3.339206801163374E-2</v>
      </c>
      <c r="D4465" s="89">
        <v>3.477773893081966E-2</v>
      </c>
      <c r="E4465" s="89">
        <v>3.4728267007026109E-2</v>
      </c>
      <c r="F4465" s="89">
        <v>3.4035387789014396E-2</v>
      </c>
      <c r="G4465" s="90">
        <v>3.3161589701939047E-2</v>
      </c>
      <c r="H4465" s="90">
        <v>3.2148443483396731E-2</v>
      </c>
      <c r="I4465" s="90">
        <v>3.1198697586615823E-2</v>
      </c>
      <c r="J4465" s="90">
        <v>3.0259212506932261E-2</v>
      </c>
    </row>
    <row r="4466" spans="3:10" x14ac:dyDescent="0.25">
      <c r="C4466" s="82">
        <v>2.457975231669874E-2</v>
      </c>
      <c r="D4466" s="89">
        <v>2.5884963199467353E-2</v>
      </c>
      <c r="E4466" s="89">
        <v>2.6622524333380075E-2</v>
      </c>
      <c r="F4466" s="89">
        <v>2.7184077452751799E-2</v>
      </c>
      <c r="G4466" s="90">
        <v>2.7793531087668386E-2</v>
      </c>
      <c r="H4466" s="90">
        <v>2.8400149928578457E-2</v>
      </c>
      <c r="I4466" s="90">
        <v>2.9122085157049397E-2</v>
      </c>
      <c r="J4466" s="90">
        <v>2.9860435079027105E-2</v>
      </c>
    </row>
    <row r="4467" spans="3:10" x14ac:dyDescent="0.25">
      <c r="C4467" s="82">
        <v>3.5329705738898157E-3</v>
      </c>
      <c r="D4467" s="89">
        <v>5.9078551528273437E-3</v>
      </c>
      <c r="E4467" s="89">
        <v>8.4732876725579255E-3</v>
      </c>
      <c r="F4467" s="89">
        <v>1.0994672943704566E-2</v>
      </c>
      <c r="G4467" s="90">
        <v>1.3385817791845767E-2</v>
      </c>
      <c r="H4467" s="90">
        <v>1.5583243251277488E-2</v>
      </c>
      <c r="I4467" s="90">
        <v>1.7684292312808259E-2</v>
      </c>
      <c r="J4467" s="90">
        <v>1.9704994381299391E-2</v>
      </c>
    </row>
    <row r="4468" spans="3:10" x14ac:dyDescent="0.25">
      <c r="C4468" s="82">
        <v>2.2364974688282788E-3</v>
      </c>
      <c r="D4468" s="89">
        <v>4.2409944652482771E-3</v>
      </c>
      <c r="E4468" s="89">
        <v>6.4118249157854509E-3</v>
      </c>
      <c r="F4468" s="89">
        <v>8.3557176589081454E-3</v>
      </c>
      <c r="G4468" s="90">
        <v>9.8907369038726701E-3</v>
      </c>
      <c r="H4468" s="90">
        <v>1.0945241669822114E-2</v>
      </c>
      <c r="I4468" s="90">
        <v>1.1613895527875305E-2</v>
      </c>
      <c r="J4468" s="90">
        <v>1.195129236479647E-2</v>
      </c>
    </row>
    <row r="4469" spans="3:10" x14ac:dyDescent="0.25">
      <c r="C4469" s="82">
        <v>4.201542885855912E-3</v>
      </c>
      <c r="D4469" s="89">
        <v>6.8573187161404415E-3</v>
      </c>
      <c r="E4469" s="89">
        <v>9.5155737786995886E-3</v>
      </c>
      <c r="F4469" s="89">
        <v>1.1892438407765547E-2</v>
      </c>
      <c r="G4469" s="90">
        <v>1.390543100309437E-2</v>
      </c>
      <c r="H4469" s="90">
        <v>1.5501029891249999E-2</v>
      </c>
      <c r="I4469" s="90">
        <v>1.6779249054864252E-2</v>
      </c>
      <c r="J4469" s="90">
        <v>1.7746097523685687E-2</v>
      </c>
    </row>
    <row r="4470" spans="3:10" x14ac:dyDescent="0.25">
      <c r="C4470" s="82">
        <v>1.4505580683949597E-2</v>
      </c>
      <c r="D4470" s="89">
        <v>1.9416012185937855E-2</v>
      </c>
      <c r="E4470" s="89">
        <v>2.3253385668055435E-2</v>
      </c>
      <c r="F4470" s="89">
        <v>2.597389470573214E-2</v>
      </c>
      <c r="G4470" s="90">
        <v>2.7774011578772136E-2</v>
      </c>
      <c r="H4470" s="90">
        <v>2.8720781025385715E-2</v>
      </c>
      <c r="I4470" s="90">
        <v>2.9076775632333494E-2</v>
      </c>
      <c r="J4470" s="90">
        <v>2.8885099933422507E-2</v>
      </c>
    </row>
    <row r="4471" spans="3:10" x14ac:dyDescent="0.25">
      <c r="C4471" s="82">
        <v>2.9880338717076606E-2</v>
      </c>
      <c r="D4471" s="89">
        <v>3.3303099656876979E-2</v>
      </c>
      <c r="E4471" s="89">
        <v>3.5293723135979317E-2</v>
      </c>
      <c r="F4471" s="89">
        <v>3.646328787818387E-2</v>
      </c>
      <c r="G4471" s="90">
        <v>3.7258735569354481E-2</v>
      </c>
      <c r="H4471" s="90">
        <v>3.7731648623739088E-2</v>
      </c>
      <c r="I4471" s="90">
        <v>3.8120885222860397E-2</v>
      </c>
      <c r="J4471" s="90">
        <v>3.8349687802547688E-2</v>
      </c>
    </row>
    <row r="4472" spans="3:10" x14ac:dyDescent="0.25">
      <c r="C4472" s="82">
        <v>1.5092332110382323E-2</v>
      </c>
      <c r="D4472" s="89">
        <v>1.7847791376527186E-2</v>
      </c>
      <c r="E4472" s="89">
        <v>1.9540561858220534E-2</v>
      </c>
      <c r="F4472" s="89">
        <v>2.0406690164779751E-2</v>
      </c>
      <c r="G4472" s="90">
        <v>2.070696353405951E-2</v>
      </c>
      <c r="H4472" s="90">
        <v>2.0531336590761617E-2</v>
      </c>
      <c r="I4472" s="90">
        <v>2.0092934033804674E-2</v>
      </c>
      <c r="J4472" s="90">
        <v>1.9440642731715477E-2</v>
      </c>
    </row>
    <row r="4473" spans="3:10" x14ac:dyDescent="0.25">
      <c r="C4473" s="82">
        <v>6.715949552398022E-3</v>
      </c>
      <c r="D4473" s="89">
        <v>8.9941103478760089E-3</v>
      </c>
      <c r="E4473" s="89">
        <v>1.0994324328575425E-2</v>
      </c>
      <c r="F4473" s="89">
        <v>1.2738501103406418E-2</v>
      </c>
      <c r="G4473" s="90">
        <v>1.4326935598751868E-2</v>
      </c>
      <c r="H4473" s="90">
        <v>1.5781612579699542E-2</v>
      </c>
      <c r="I4473" s="90">
        <v>1.722414742961766E-2</v>
      </c>
      <c r="J4473" s="90">
        <v>1.8653095887862653E-2</v>
      </c>
    </row>
    <row r="4474" spans="3:10" x14ac:dyDescent="0.25">
      <c r="C4474" s="82">
        <v>2.8892337997300024E-3</v>
      </c>
      <c r="D4474" s="89">
        <v>4.6163624851216388E-3</v>
      </c>
      <c r="E4474" s="89">
        <v>6.448073965162851E-3</v>
      </c>
      <c r="F4474" s="89">
        <v>8.2463153896799469E-3</v>
      </c>
      <c r="G4474" s="90">
        <v>9.9666096933892813E-3</v>
      </c>
      <c r="H4474" s="90">
        <v>1.156771057950208E-2</v>
      </c>
      <c r="I4474" s="90">
        <v>1.3123526665666596E-2</v>
      </c>
      <c r="J4474" s="90">
        <v>1.4649291742683819E-2</v>
      </c>
    </row>
    <row r="4475" spans="3:10" x14ac:dyDescent="0.25">
      <c r="C4475" s="82">
        <v>9.2225021585030792E-3</v>
      </c>
      <c r="D4475" s="89">
        <v>1.4458671707139074E-2</v>
      </c>
      <c r="E4475" s="89">
        <v>1.9220622573142974E-2</v>
      </c>
      <c r="F4475" s="89">
        <v>2.3038669782423617E-2</v>
      </c>
      <c r="G4475" s="90">
        <v>2.5927188517697007E-2</v>
      </c>
      <c r="H4475" s="90">
        <v>2.7953465199104667E-2</v>
      </c>
      <c r="I4475" s="90">
        <v>2.9431556898889266E-2</v>
      </c>
      <c r="J4475" s="90">
        <v>3.0466507787343569E-2</v>
      </c>
    </row>
    <row r="4476" spans="3:10" x14ac:dyDescent="0.25">
      <c r="C4476" s="82">
        <v>7.1637251738498513E-3</v>
      </c>
      <c r="D4476" s="89">
        <v>1.093226797019612E-2</v>
      </c>
      <c r="E4476" s="89">
        <v>1.445603366926803E-2</v>
      </c>
      <c r="F4476" s="89">
        <v>1.7427606753667842E-2</v>
      </c>
      <c r="G4476" s="90">
        <v>1.9813066079476856E-2</v>
      </c>
      <c r="H4476" s="90">
        <v>2.1594516458047875E-2</v>
      </c>
      <c r="I4476" s="90">
        <v>2.2958095070267207E-2</v>
      </c>
      <c r="J4476" s="90">
        <v>2.3952631554524109E-2</v>
      </c>
    </row>
    <row r="4477" spans="3:10" x14ac:dyDescent="0.25">
      <c r="C4477" s="82">
        <v>2.7002905594174214E-3</v>
      </c>
      <c r="D4477" s="89">
        <v>4.2150726921573152E-3</v>
      </c>
      <c r="E4477" s="89">
        <v>5.7692074395402412E-3</v>
      </c>
      <c r="F4477" s="89">
        <v>7.2197565151661874E-3</v>
      </c>
      <c r="G4477" s="90">
        <v>8.5061959685727717E-3</v>
      </c>
      <c r="H4477" s="90">
        <v>9.5787624583943999E-3</v>
      </c>
      <c r="I4477" s="90">
        <v>1.0495596215461122E-2</v>
      </c>
      <c r="J4477" s="90">
        <v>1.1275133064750191E-2</v>
      </c>
    </row>
    <row r="4478" spans="3:10" x14ac:dyDescent="0.25">
      <c r="C4478" s="82">
        <v>2.2663675691005679E-3</v>
      </c>
      <c r="D4478" s="89">
        <v>4.8462355214119821E-3</v>
      </c>
      <c r="E4478" s="89">
        <v>8.0431297340524156E-3</v>
      </c>
      <c r="F4478" s="89">
        <v>1.129503606349419E-2</v>
      </c>
      <c r="G4478" s="90">
        <v>1.4218289666794375E-2</v>
      </c>
      <c r="H4478" s="90">
        <v>1.6565417899994134E-2</v>
      </c>
      <c r="I4478" s="90">
        <v>1.8353707592836555E-2</v>
      </c>
      <c r="J4478" s="90">
        <v>1.9574703859382533E-2</v>
      </c>
    </row>
    <row r="4479" spans="3:10" x14ac:dyDescent="0.25">
      <c r="C4479" s="82">
        <v>3.4728459791316759E-3</v>
      </c>
      <c r="D4479" s="89">
        <v>7.2988505990562759E-3</v>
      </c>
      <c r="E4479" s="89">
        <v>1.1872130830084282E-2</v>
      </c>
      <c r="F4479" s="89">
        <v>1.6349175585319536E-2</v>
      </c>
      <c r="G4479" s="90">
        <v>2.0224313107866959E-2</v>
      </c>
      <c r="H4479" s="90">
        <v>2.3206240220478749E-2</v>
      </c>
      <c r="I4479" s="90">
        <v>2.535732748816219E-2</v>
      </c>
      <c r="J4479" s="90">
        <v>2.667327574700332E-2</v>
      </c>
    </row>
    <row r="4480" spans="3:10" x14ac:dyDescent="0.25">
      <c r="C4480" s="82">
        <v>6.0156720997812545E-2</v>
      </c>
      <c r="D4480" s="89">
        <v>4.7324957144163945E-2</v>
      </c>
      <c r="E4480" s="89">
        <v>3.932764816982403E-2</v>
      </c>
      <c r="F4480" s="89">
        <v>3.4282084997123159E-2</v>
      </c>
      <c r="G4480" s="90">
        <v>3.1097477883331316E-2</v>
      </c>
      <c r="H4480" s="90">
        <v>2.89726975555708E-2</v>
      </c>
      <c r="I4480" s="90">
        <v>2.7638797371057042E-2</v>
      </c>
      <c r="J4480" s="90">
        <v>2.6788257012261715E-2</v>
      </c>
    </row>
    <row r="4481" spans="3:10" x14ac:dyDescent="0.25">
      <c r="C4481" s="82">
        <v>4.9010281235078593E-3</v>
      </c>
      <c r="D4481" s="89">
        <v>6.8642312850177934E-3</v>
      </c>
      <c r="E4481" s="89">
        <v>8.5424542222033422E-3</v>
      </c>
      <c r="F4481" s="89">
        <v>9.8724674101355707E-3</v>
      </c>
      <c r="G4481" s="90">
        <v>1.0903311990795679E-2</v>
      </c>
      <c r="H4481" s="90">
        <v>1.1654559464219326E-2</v>
      </c>
      <c r="I4481" s="90">
        <v>1.2236478634732735E-2</v>
      </c>
      <c r="J4481" s="90">
        <v>1.2677063876188076E-2</v>
      </c>
    </row>
    <row r="4482" spans="3:10" x14ac:dyDescent="0.25">
      <c r="C4482" s="82">
        <v>3.8781827860760406E-3</v>
      </c>
      <c r="D4482" s="89">
        <v>5.9667467799043323E-3</v>
      </c>
      <c r="E4482" s="89">
        <v>8.1041989662571732E-3</v>
      </c>
      <c r="F4482" s="89">
        <v>1.0159517622652365E-2</v>
      </c>
      <c r="G4482" s="90">
        <v>1.2113576207143692E-2</v>
      </c>
      <c r="H4482" s="90">
        <v>1.3938438940742502E-2</v>
      </c>
      <c r="I4482" s="90">
        <v>1.5733581715314852E-2</v>
      </c>
      <c r="J4482" s="90">
        <v>1.7519036872071597E-2</v>
      </c>
    </row>
    <row r="4483" spans="3:10" x14ac:dyDescent="0.25">
      <c r="C4483" s="82">
        <v>2.934487468000966E-2</v>
      </c>
      <c r="D4483" s="89">
        <v>3.1641664633095125E-2</v>
      </c>
      <c r="E4483" s="89">
        <v>3.2690344965108566E-2</v>
      </c>
      <c r="F4483" s="89">
        <v>3.3129453638338906E-2</v>
      </c>
      <c r="G4483" s="90">
        <v>3.3375043132008689E-2</v>
      </c>
      <c r="H4483" s="90">
        <v>3.3463122913531526E-2</v>
      </c>
      <c r="I4483" s="90">
        <v>3.359451229802015E-2</v>
      </c>
      <c r="J4483" s="90">
        <v>3.3692138154860246E-2</v>
      </c>
    </row>
    <row r="4484" spans="3:10" x14ac:dyDescent="0.25">
      <c r="C4484" s="82">
        <v>9.5853979223210414E-3</v>
      </c>
      <c r="D4484" s="89">
        <v>1.4299741811290012E-2</v>
      </c>
      <c r="E4484" s="89">
        <v>1.8325775353090278E-2</v>
      </c>
      <c r="F4484" s="89">
        <v>2.1346276751168333E-2</v>
      </c>
      <c r="G4484" s="90">
        <v>2.3435852087522187E-2</v>
      </c>
      <c r="H4484" s="90">
        <v>2.4666297563347362E-2</v>
      </c>
      <c r="I4484" s="90">
        <v>2.5308157703317027E-2</v>
      </c>
      <c r="J4484" s="90">
        <v>2.5444351563835153E-2</v>
      </c>
    </row>
    <row r="4485" spans="3:10" x14ac:dyDescent="0.25">
      <c r="C4485" s="82">
        <v>3.4202756721729778E-3</v>
      </c>
      <c r="D4485" s="89">
        <v>5.1470965868679538E-3</v>
      </c>
      <c r="E4485" s="89">
        <v>6.8439256599204549E-3</v>
      </c>
      <c r="F4485" s="89">
        <v>8.3839774462381167E-3</v>
      </c>
      <c r="G4485" s="90">
        <v>9.731203775042092E-3</v>
      </c>
      <c r="H4485" s="90">
        <v>1.0844659072726527E-2</v>
      </c>
      <c r="I4485" s="90">
        <v>1.1790233886102069E-2</v>
      </c>
      <c r="J4485" s="90">
        <v>1.2578326538431864E-2</v>
      </c>
    </row>
    <row r="4486" spans="3:10" x14ac:dyDescent="0.25">
      <c r="C4486" s="82">
        <v>1.5021844686021395E-3</v>
      </c>
      <c r="D4486" s="89">
        <v>2.6177874809607663E-3</v>
      </c>
      <c r="E4486" s="89">
        <v>3.907949565669264E-3</v>
      </c>
      <c r="F4486" s="89">
        <v>5.229717578930715E-3</v>
      </c>
      <c r="G4486" s="90">
        <v>6.4762305411689139E-3</v>
      </c>
      <c r="H4486" s="90">
        <v>7.5487307938485798E-3</v>
      </c>
      <c r="I4486" s="90">
        <v>8.4444512744748269E-3</v>
      </c>
      <c r="J4486" s="90">
        <v>9.1469203399487352E-3</v>
      </c>
    </row>
    <row r="4487" spans="3:10" x14ac:dyDescent="0.25">
      <c r="C4487" s="82">
        <v>1.8174202341804228E-2</v>
      </c>
      <c r="D4487" s="89">
        <v>2.0237387245486616E-2</v>
      </c>
      <c r="E4487" s="89">
        <v>2.1670518645007665E-2</v>
      </c>
      <c r="F4487" s="89">
        <v>2.2794291763697034E-2</v>
      </c>
      <c r="G4487" s="90">
        <v>2.3853587643128081E-2</v>
      </c>
      <c r="H4487" s="90">
        <v>2.4875371855236975E-2</v>
      </c>
      <c r="I4487" s="90">
        <v>2.6030349511232502E-2</v>
      </c>
      <c r="J4487" s="90">
        <v>2.7294111386746353E-2</v>
      </c>
    </row>
    <row r="4488" spans="3:10" x14ac:dyDescent="0.25">
      <c r="C4488" s="82">
        <v>6.0665519910212363E-3</v>
      </c>
      <c r="D4488" s="89">
        <v>9.7259603814754819E-3</v>
      </c>
      <c r="E4488" s="89">
        <v>1.3115735410158286E-2</v>
      </c>
      <c r="F4488" s="89">
        <v>1.5827020676763687E-2</v>
      </c>
      <c r="G4488" s="90">
        <v>1.7793171007141347E-2</v>
      </c>
      <c r="H4488" s="90">
        <v>1.9009739183354767E-2</v>
      </c>
      <c r="I4488" s="90">
        <v>1.9666908417946626E-2</v>
      </c>
      <c r="J4488" s="90">
        <v>1.9834224013183657E-2</v>
      </c>
    </row>
    <row r="4489" spans="3:10" x14ac:dyDescent="0.25">
      <c r="C4489" s="82">
        <v>2.1920502244672246E-2</v>
      </c>
      <c r="D4489" s="89">
        <v>2.3574946787945642E-2</v>
      </c>
      <c r="E4489" s="89">
        <v>2.3913976667464972E-2</v>
      </c>
      <c r="F4489" s="89">
        <v>2.3577915730472892E-2</v>
      </c>
      <c r="G4489" s="90">
        <v>2.2990649690053964E-2</v>
      </c>
      <c r="H4489" s="90">
        <v>2.2252097662847442E-2</v>
      </c>
      <c r="I4489" s="90">
        <v>2.1540172227451065E-2</v>
      </c>
      <c r="J4489" s="90">
        <v>2.0830464842558984E-2</v>
      </c>
    </row>
    <row r="4490" spans="3:10" x14ac:dyDescent="0.25">
      <c r="C4490" s="82">
        <v>4.1431579873188393E-2</v>
      </c>
      <c r="D4490" s="89">
        <v>4.7925068504102941E-2</v>
      </c>
      <c r="E4490" s="89">
        <v>4.9779851183847743E-2</v>
      </c>
      <c r="F4490" s="89">
        <v>4.8701694125066336E-2</v>
      </c>
      <c r="G4490" s="90">
        <v>4.6142971678591459E-2</v>
      </c>
      <c r="H4490" s="90">
        <v>4.2722269710334465E-2</v>
      </c>
      <c r="I4490" s="90">
        <v>3.9037060330591983E-2</v>
      </c>
      <c r="J4490" s="90">
        <v>3.5193134496718979E-2</v>
      </c>
    </row>
    <row r="4491" spans="3:10" x14ac:dyDescent="0.25">
      <c r="C4491" s="82">
        <v>8.0432127903560836E-3</v>
      </c>
      <c r="D4491" s="89">
        <v>1.0385291005332239E-2</v>
      </c>
      <c r="E4491" s="89">
        <v>1.2129474174289294E-2</v>
      </c>
      <c r="F4491" s="89">
        <v>1.3274924763122767E-2</v>
      </c>
      <c r="G4491" s="90">
        <v>1.3923283554239472E-2</v>
      </c>
      <c r="H4491" s="90">
        <v>1.4114508290104473E-2</v>
      </c>
      <c r="I4491" s="90">
        <v>1.3997712767089467E-2</v>
      </c>
      <c r="J4491" s="90">
        <v>1.3622313749441964E-2</v>
      </c>
    </row>
    <row r="4492" spans="3:10" x14ac:dyDescent="0.25">
      <c r="C4492" s="82">
        <v>7.8763480688620005E-2</v>
      </c>
      <c r="D4492" s="89">
        <v>7.360917853920583E-2</v>
      </c>
      <c r="E4492" s="89">
        <v>6.7257121529172265E-2</v>
      </c>
      <c r="F4492" s="89">
        <v>6.1328763080120419E-2</v>
      </c>
      <c r="G4492" s="90">
        <v>5.6308937268420019E-2</v>
      </c>
      <c r="H4492" s="90">
        <v>5.1888692287754917E-2</v>
      </c>
      <c r="I4492" s="90">
        <v>4.809914220601802E-2</v>
      </c>
      <c r="J4492" s="90">
        <v>4.4627737249355662E-2</v>
      </c>
    </row>
    <row r="4493" spans="3:10" x14ac:dyDescent="0.25">
      <c r="C4493" s="82">
        <v>8.8665987290922881E-3</v>
      </c>
      <c r="D4493" s="89">
        <v>1.2893971962419941E-2</v>
      </c>
      <c r="E4493" s="89">
        <v>1.6667953466749822E-2</v>
      </c>
      <c r="F4493" s="89">
        <v>1.9885321193031012E-2</v>
      </c>
      <c r="G4493" s="90">
        <v>2.2447202350610106E-2</v>
      </c>
      <c r="H4493" s="90">
        <v>2.4238216813350155E-2</v>
      </c>
      <c r="I4493" s="90">
        <v>2.5388086646452767E-2</v>
      </c>
      <c r="J4493" s="90">
        <v>2.5905527160316612E-2</v>
      </c>
    </row>
    <row r="4494" spans="3:10" x14ac:dyDescent="0.25">
      <c r="C4494" s="82">
        <v>3.9972556377634565E-3</v>
      </c>
      <c r="D4494" s="89">
        <v>7.3036054142453042E-3</v>
      </c>
      <c r="E4494" s="89">
        <v>1.0947162073514642E-2</v>
      </c>
      <c r="F4494" s="89">
        <v>1.4411527305595261E-2</v>
      </c>
      <c r="G4494" s="90">
        <v>1.7430528461572444E-2</v>
      </c>
      <c r="H4494" s="90">
        <v>1.9826160073964559E-2</v>
      </c>
      <c r="I4494" s="90">
        <v>2.1664729110628039E-2</v>
      </c>
      <c r="J4494" s="90">
        <v>2.2933187406640566E-2</v>
      </c>
    </row>
    <row r="4495" spans="3:10" x14ac:dyDescent="0.25">
      <c r="C4495" s="82">
        <v>2.4961297177243394E-2</v>
      </c>
      <c r="D4495" s="89">
        <v>2.9642848282324063E-2</v>
      </c>
      <c r="E4495" s="89">
        <v>3.2595928914587589E-2</v>
      </c>
      <c r="F4495" s="89">
        <v>3.440948895163471E-2</v>
      </c>
      <c r="G4495" s="90">
        <v>3.5603953356626382E-2</v>
      </c>
      <c r="H4495" s="90">
        <v>3.6295797669346853E-2</v>
      </c>
      <c r="I4495" s="90">
        <v>3.6737319069480794E-2</v>
      </c>
      <c r="J4495" s="90">
        <v>3.6851671439246919E-2</v>
      </c>
    </row>
    <row r="4496" spans="3:10" x14ac:dyDescent="0.25">
      <c r="C4496" s="82">
        <v>5.3622623786791605E-3</v>
      </c>
      <c r="D4496" s="89">
        <v>8.664947686331562E-3</v>
      </c>
      <c r="E4496" s="89">
        <v>1.173853159361128E-2</v>
      </c>
      <c r="F4496" s="89">
        <v>1.4210408946669908E-2</v>
      </c>
      <c r="G4496" s="90">
        <v>1.6023740133095616E-2</v>
      </c>
      <c r="H4496" s="90">
        <v>1.7180199186626881E-2</v>
      </c>
      <c r="I4496" s="90">
        <v>1.7856413645750559E-2</v>
      </c>
      <c r="J4496" s="90">
        <v>1.8119318216746238E-2</v>
      </c>
    </row>
    <row r="4497" spans="3:10" x14ac:dyDescent="0.25">
      <c r="C4497" s="82">
        <v>5.480479338510779E-2</v>
      </c>
      <c r="D4497" s="89">
        <v>4.7912467406082744E-2</v>
      </c>
      <c r="E4497" s="89">
        <v>4.2626849920570122E-2</v>
      </c>
      <c r="F4497" s="89">
        <v>3.8866157089015169E-2</v>
      </c>
      <c r="G4497" s="90">
        <v>3.6380194839727827E-2</v>
      </c>
      <c r="H4497" s="90">
        <v>3.4719514571974787E-2</v>
      </c>
      <c r="I4497" s="90">
        <v>3.3796991402935753E-2</v>
      </c>
      <c r="J4497" s="90">
        <v>3.334889332446539E-2</v>
      </c>
    </row>
    <row r="4498" spans="3:10" x14ac:dyDescent="0.25">
      <c r="C4498" s="82">
        <v>1.8014211558096887E-2</v>
      </c>
      <c r="D4498" s="89">
        <v>2.4456214397257876E-2</v>
      </c>
      <c r="E4498" s="89">
        <v>2.8664335291048875E-2</v>
      </c>
      <c r="F4498" s="89">
        <v>3.0741179267654302E-2</v>
      </c>
      <c r="G4498" s="90">
        <v>3.1280507398587898E-2</v>
      </c>
      <c r="H4498" s="90">
        <v>3.0682079699976796E-2</v>
      </c>
      <c r="I4498" s="90">
        <v>2.9455873570958021E-2</v>
      </c>
      <c r="J4498" s="90">
        <v>2.778379287663918E-2</v>
      </c>
    </row>
    <row r="4499" spans="3:10" x14ac:dyDescent="0.25">
      <c r="C4499" s="82">
        <v>6.660895472772646E-2</v>
      </c>
      <c r="D4499" s="89">
        <v>6.3038593688280117E-2</v>
      </c>
      <c r="E4499" s="89">
        <v>5.903919905190682E-2</v>
      </c>
      <c r="F4499" s="89">
        <v>5.5478567882756992E-2</v>
      </c>
      <c r="G4499" s="90">
        <v>5.2672167270663581E-2</v>
      </c>
      <c r="H4499" s="90">
        <v>5.0377985295579478E-2</v>
      </c>
      <c r="I4499" s="90">
        <v>4.8701583902703877E-2</v>
      </c>
      <c r="J4499" s="90">
        <v>4.7389077418357364E-2</v>
      </c>
    </row>
    <row r="4500" spans="3:10" x14ac:dyDescent="0.25">
      <c r="C4500" s="82">
        <v>1.7494394945030727E-2</v>
      </c>
      <c r="D4500" s="89">
        <v>1.9537038156617826E-2</v>
      </c>
      <c r="E4500" s="89">
        <v>2.0650124576911375E-2</v>
      </c>
      <c r="F4500" s="89">
        <v>2.1213169026235441E-2</v>
      </c>
      <c r="G4500" s="90">
        <v>2.150731112167836E-2</v>
      </c>
      <c r="H4500" s="90">
        <v>2.1580936997307208E-2</v>
      </c>
      <c r="I4500" s="90">
        <v>2.1592288368398955E-2</v>
      </c>
      <c r="J4500" s="90">
        <v>2.1525284021283841E-2</v>
      </c>
    </row>
    <row r="4501" spans="3:10" x14ac:dyDescent="0.25">
      <c r="C4501" s="82">
        <v>8.3947313145362485E-3</v>
      </c>
      <c r="D4501" s="89">
        <v>1.0866713474067589E-2</v>
      </c>
      <c r="E4501" s="89">
        <v>1.2970739787127311E-2</v>
      </c>
      <c r="F4501" s="89">
        <v>1.4706883899591159E-2</v>
      </c>
      <c r="G4501" s="90">
        <v>1.6147177885366102E-2</v>
      </c>
      <c r="H4501" s="90">
        <v>1.7283136794427036E-2</v>
      </c>
      <c r="I4501" s="90">
        <v>1.8235085945406838E-2</v>
      </c>
      <c r="J4501" s="90">
        <v>1.9005096543690241E-2</v>
      </c>
    </row>
    <row r="4502" spans="3:10" x14ac:dyDescent="0.25">
      <c r="C4502" s="82">
        <v>4.4395505249763319E-3</v>
      </c>
      <c r="D4502" s="89">
        <v>6.9751174260005121E-3</v>
      </c>
      <c r="E4502" s="89">
        <v>9.5723348072496786E-3</v>
      </c>
      <c r="F4502" s="89">
        <v>1.2039071987198455E-2</v>
      </c>
      <c r="G4502" s="90">
        <v>1.4330906290211809E-2</v>
      </c>
      <c r="H4502" s="90">
        <v>1.6403855356762798E-2</v>
      </c>
      <c r="I4502" s="90">
        <v>1.8370173567157977E-2</v>
      </c>
      <c r="J4502" s="90">
        <v>2.0251861246480145E-2</v>
      </c>
    </row>
    <row r="4503" spans="3:10" x14ac:dyDescent="0.25">
      <c r="C4503" s="82">
        <v>2.6084387549811374E-2</v>
      </c>
      <c r="D4503" s="89">
        <v>2.8887389387089582E-2</v>
      </c>
      <c r="E4503" s="89">
        <v>3.0409386830623105E-2</v>
      </c>
      <c r="F4503" s="89">
        <v>3.1261600343942771E-2</v>
      </c>
      <c r="G4503" s="90">
        <v>3.186368842480318E-2</v>
      </c>
      <c r="H4503" s="90">
        <v>3.2261929567352202E-2</v>
      </c>
      <c r="I4503" s="90">
        <v>3.2646240211005664E-2</v>
      </c>
      <c r="J4503" s="90">
        <v>3.2931834566552007E-2</v>
      </c>
    </row>
    <row r="4504" spans="3:10" x14ac:dyDescent="0.25">
      <c r="C4504" s="82">
        <v>1.300197187214149E-2</v>
      </c>
      <c r="D4504" s="89">
        <v>1.5807404370800377E-2</v>
      </c>
      <c r="E4504" s="89">
        <v>1.774649229440178E-2</v>
      </c>
      <c r="F4504" s="89">
        <v>1.902887230610234E-2</v>
      </c>
      <c r="G4504" s="90">
        <v>1.9903576351894724E-2</v>
      </c>
      <c r="H4504" s="90">
        <v>2.0457104809705709E-2</v>
      </c>
      <c r="I4504" s="90">
        <v>2.0889673933160741E-2</v>
      </c>
      <c r="J4504" s="90">
        <v>2.1234602627933266E-2</v>
      </c>
    </row>
    <row r="4505" spans="3:10" x14ac:dyDescent="0.25">
      <c r="C4505" s="82">
        <v>2.1507414600976611E-2</v>
      </c>
      <c r="D4505" s="89">
        <v>2.684855667414723E-2</v>
      </c>
      <c r="E4505" s="89">
        <v>3.0767270611336377E-2</v>
      </c>
      <c r="F4505" s="89">
        <v>3.3588481293782148E-2</v>
      </c>
      <c r="G4505" s="90">
        <v>3.5715529452398025E-2</v>
      </c>
      <c r="H4505" s="90">
        <v>3.7238391062102583E-2</v>
      </c>
      <c r="I4505" s="90">
        <v>3.8421888681736571E-2</v>
      </c>
      <c r="J4505" s="90">
        <v>3.9205063895127033E-2</v>
      </c>
    </row>
    <row r="4506" spans="3:10" x14ac:dyDescent="0.25">
      <c r="C4506" s="82">
        <v>7.2310817527988349E-3</v>
      </c>
      <c r="D4506" s="89">
        <v>1.0136037595789824E-2</v>
      </c>
      <c r="E4506" s="89">
        <v>1.2630104847096729E-2</v>
      </c>
      <c r="F4506" s="89">
        <v>1.4559057731420947E-2</v>
      </c>
      <c r="G4506" s="90">
        <v>1.594174254177633E-2</v>
      </c>
      <c r="H4506" s="90">
        <v>1.6778318823106337E-2</v>
      </c>
      <c r="I4506" s="90">
        <v>1.7223304633071465E-2</v>
      </c>
      <c r="J4506" s="90">
        <v>1.7325907825258724E-2</v>
      </c>
    </row>
    <row r="4507" spans="3:10" x14ac:dyDescent="0.25">
      <c r="C4507" s="82">
        <v>1.321227339146981E-2</v>
      </c>
      <c r="D4507" s="89">
        <v>1.5611591132419647E-2</v>
      </c>
      <c r="E4507" s="89">
        <v>1.7492601158069554E-2</v>
      </c>
      <c r="F4507" s="89">
        <v>1.9004768738977183E-2</v>
      </c>
      <c r="G4507" s="90">
        <v>2.0295159908405736E-2</v>
      </c>
      <c r="H4507" s="90">
        <v>2.1359782451850499E-2</v>
      </c>
      <c r="I4507" s="90">
        <v>2.2335557783833566E-2</v>
      </c>
      <c r="J4507" s="90">
        <v>2.3205695133270841E-2</v>
      </c>
    </row>
    <row r="4508" spans="3:10" x14ac:dyDescent="0.25">
      <c r="C4508" s="82">
        <v>4.0886157854823461E-3</v>
      </c>
      <c r="D4508" s="89">
        <v>7.0125060941154419E-3</v>
      </c>
      <c r="E4508" s="89">
        <v>9.9794599278588848E-3</v>
      </c>
      <c r="F4508" s="89">
        <v>1.2608222447312668E-2</v>
      </c>
      <c r="G4508" s="90">
        <v>1.4787695992060236E-2</v>
      </c>
      <c r="H4508" s="90">
        <v>1.647612063205053E-2</v>
      </c>
      <c r="I4508" s="90">
        <v>1.7809700883903129E-2</v>
      </c>
      <c r="J4508" s="90">
        <v>1.8827447219688827E-2</v>
      </c>
    </row>
    <row r="4509" spans="3:10" x14ac:dyDescent="0.25">
      <c r="C4509" s="82">
        <v>9.7610463135315365E-3</v>
      </c>
      <c r="D4509" s="89">
        <v>1.2432827480546022E-2</v>
      </c>
      <c r="E4509" s="89">
        <v>1.4433300822614709E-2</v>
      </c>
      <c r="F4509" s="89">
        <v>1.5864584338776896E-2</v>
      </c>
      <c r="G4509" s="90">
        <v>1.6899896885962957E-2</v>
      </c>
      <c r="H4509" s="90">
        <v>1.7588719331136194E-2</v>
      </c>
      <c r="I4509" s="90">
        <v>1.8079736450161563E-2</v>
      </c>
      <c r="J4509" s="90">
        <v>1.8379361638060393E-2</v>
      </c>
    </row>
    <row r="4510" spans="3:10" x14ac:dyDescent="0.25">
      <c r="C4510" s="82">
        <v>3.1132006545961086E-3</v>
      </c>
      <c r="D4510" s="89">
        <v>4.8340492605715097E-3</v>
      </c>
      <c r="E4510" s="89">
        <v>6.6286836918046195E-3</v>
      </c>
      <c r="F4510" s="89">
        <v>8.3470717131099593E-3</v>
      </c>
      <c r="G4510" s="90">
        <v>9.9177893012070001E-3</v>
      </c>
      <c r="H4510" s="90">
        <v>1.1269233841773389E-2</v>
      </c>
      <c r="I4510" s="90">
        <v>1.2448898194477516E-2</v>
      </c>
      <c r="J4510" s="90">
        <v>1.345479832388584E-2</v>
      </c>
    </row>
    <row r="4511" spans="3:10" x14ac:dyDescent="0.25">
      <c r="C4511" s="82">
        <v>2.6109911154610279E-2</v>
      </c>
      <c r="D4511" s="89">
        <v>3.0077546885254065E-2</v>
      </c>
      <c r="E4511" s="89">
        <v>3.2271524123112766E-2</v>
      </c>
      <c r="F4511" s="89">
        <v>3.3332423781423627E-2</v>
      </c>
      <c r="G4511" s="90">
        <v>3.3811964480137895E-2</v>
      </c>
      <c r="H4511" s="90">
        <v>3.3877962729600065E-2</v>
      </c>
      <c r="I4511" s="90">
        <v>3.3830477075072779E-2</v>
      </c>
      <c r="J4511" s="90">
        <v>3.3656236482845055E-2</v>
      </c>
    </row>
    <row r="4512" spans="3:10" x14ac:dyDescent="0.25">
      <c r="C4512" s="82">
        <v>2.6328773772537478E-3</v>
      </c>
      <c r="D4512" s="89">
        <v>4.7735054334794684E-3</v>
      </c>
      <c r="E4512" s="89">
        <v>7.2242900304406443E-3</v>
      </c>
      <c r="F4512" s="89">
        <v>9.7459477797963052E-3</v>
      </c>
      <c r="G4512" s="90">
        <v>1.224355239929339E-2</v>
      </c>
      <c r="H4512" s="90">
        <v>1.4654289352097822E-2</v>
      </c>
      <c r="I4512" s="90">
        <v>1.7067634846521445E-2</v>
      </c>
      <c r="J4512" s="90">
        <v>1.949785816953983E-2</v>
      </c>
    </row>
    <row r="4513" spans="3:10" x14ac:dyDescent="0.25">
      <c r="C4513" s="82">
        <v>5.1885438904377672E-3</v>
      </c>
      <c r="D4513" s="89">
        <v>7.8863597519173156E-3</v>
      </c>
      <c r="E4513" s="89">
        <v>1.0464426264585526E-2</v>
      </c>
      <c r="F4513" s="89">
        <v>1.2708272954980242E-2</v>
      </c>
      <c r="G4513" s="90">
        <v>1.4579500164521942E-2</v>
      </c>
      <c r="H4513" s="90">
        <v>1.6046023530966121E-2</v>
      </c>
      <c r="I4513" s="90">
        <v>1.7231190575913363E-2</v>
      </c>
      <c r="J4513" s="90">
        <v>1.816485841866847E-2</v>
      </c>
    </row>
    <row r="4514" spans="3:10" x14ac:dyDescent="0.25">
      <c r="C4514" s="82">
        <v>6.9238986940188046E-3</v>
      </c>
      <c r="D4514" s="89">
        <v>1.0595408717624233E-2</v>
      </c>
      <c r="E4514" s="89">
        <v>1.3742574386339246E-2</v>
      </c>
      <c r="F4514" s="89">
        <v>1.6068432196823506E-2</v>
      </c>
      <c r="G4514" s="90">
        <v>1.7643306324830278E-2</v>
      </c>
      <c r="H4514" s="90">
        <v>1.8573724859451805E-2</v>
      </c>
      <c r="I4514" s="90">
        <v>1.9121486833834626E-2</v>
      </c>
      <c r="J4514" s="90">
        <v>1.9396086449376081E-2</v>
      </c>
    </row>
    <row r="4515" spans="3:10" x14ac:dyDescent="0.25">
      <c r="C4515" s="82">
        <v>2.0578191215046254E-2</v>
      </c>
      <c r="D4515" s="89">
        <v>2.730059325492247E-2</v>
      </c>
      <c r="E4515" s="89">
        <v>3.2276585402450951E-2</v>
      </c>
      <c r="F4515" s="89">
        <v>3.5623631775154881E-2</v>
      </c>
      <c r="G4515" s="90">
        <v>3.7780950059319668E-2</v>
      </c>
      <c r="H4515" s="90">
        <v>3.8944686745159281E-2</v>
      </c>
      <c r="I4515" s="90">
        <v>3.950881793028118E-2</v>
      </c>
      <c r="J4515" s="90">
        <v>3.9515999717427155E-2</v>
      </c>
    </row>
    <row r="4516" spans="3:10" x14ac:dyDescent="0.25">
      <c r="C4516" s="82">
        <v>2.8924445539166725E-2</v>
      </c>
      <c r="D4516" s="89">
        <v>3.1571600212179855E-2</v>
      </c>
      <c r="E4516" s="89">
        <v>3.2565076789339731E-2</v>
      </c>
      <c r="F4516" s="89">
        <v>3.277727342024031E-2</v>
      </c>
      <c r="G4516" s="90">
        <v>3.2790902819211133E-2</v>
      </c>
      <c r="H4516" s="90">
        <v>3.2728460572622332E-2</v>
      </c>
      <c r="I4516" s="90">
        <v>3.281665127968935E-2</v>
      </c>
      <c r="J4516" s="90">
        <v>3.2977352844424553E-2</v>
      </c>
    </row>
    <row r="4517" spans="3:10" x14ac:dyDescent="0.25">
      <c r="C4517" s="82">
        <v>7.6515762501569943E-3</v>
      </c>
      <c r="D4517" s="89">
        <v>1.0509235647421535E-2</v>
      </c>
      <c r="E4517" s="89">
        <v>1.312766404533836E-2</v>
      </c>
      <c r="F4517" s="89">
        <v>1.5456100375375649E-2</v>
      </c>
      <c r="G4517" s="90">
        <v>1.755663256382823E-2</v>
      </c>
      <c r="H4517" s="90">
        <v>1.9423486573238169E-2</v>
      </c>
      <c r="I4517" s="90">
        <v>2.1197585818248675E-2</v>
      </c>
      <c r="J4517" s="90">
        <v>2.288768993270018E-2</v>
      </c>
    </row>
    <row r="4518" spans="3:10" x14ac:dyDescent="0.25">
      <c r="C4518" s="82">
        <v>2.480835022759733E-2</v>
      </c>
      <c r="D4518" s="89">
        <v>2.5980203508541272E-2</v>
      </c>
      <c r="E4518" s="89">
        <v>2.6658768663385669E-2</v>
      </c>
      <c r="F4518" s="89">
        <v>2.7097466968789164E-2</v>
      </c>
      <c r="G4518" s="90">
        <v>2.7423581269864872E-2</v>
      </c>
      <c r="H4518" s="90">
        <v>2.7532657083914617E-2</v>
      </c>
      <c r="I4518" s="90">
        <v>2.7519316107692152E-2</v>
      </c>
      <c r="J4518" s="90">
        <v>2.7294412467421366E-2</v>
      </c>
    </row>
    <row r="4519" spans="3:10" x14ac:dyDescent="0.25">
      <c r="C4519" s="82">
        <v>2.374109063096692E-2</v>
      </c>
      <c r="D4519" s="89">
        <v>3.1883435523025437E-2</v>
      </c>
      <c r="E4519" s="89">
        <v>3.842683697605951E-2</v>
      </c>
      <c r="F4519" s="89">
        <v>4.3554149968455809E-2</v>
      </c>
      <c r="G4519" s="90">
        <v>4.7794315404094845E-2</v>
      </c>
      <c r="H4519" s="90">
        <v>5.1345970223855432E-2</v>
      </c>
      <c r="I4519" s="90">
        <v>5.4631808029119572E-2</v>
      </c>
      <c r="J4519" s="90">
        <v>5.7572650914898299E-2</v>
      </c>
    </row>
    <row r="4520" spans="3:10" x14ac:dyDescent="0.25">
      <c r="C4520" s="82">
        <v>1.5428450107645096E-2</v>
      </c>
      <c r="D4520" s="89">
        <v>1.7538347487890269E-2</v>
      </c>
      <c r="E4520" s="89">
        <v>1.907517341104319E-2</v>
      </c>
      <c r="F4520" s="89">
        <v>2.024165493354628E-2</v>
      </c>
      <c r="G4520" s="90">
        <v>2.121600740970371E-2</v>
      </c>
      <c r="H4520" s="90">
        <v>2.2012158306913429E-2</v>
      </c>
      <c r="I4520" s="90">
        <v>2.2790548949190539E-2</v>
      </c>
      <c r="J4520" s="90">
        <v>2.355176681269627E-2</v>
      </c>
    </row>
    <row r="4521" spans="3:10" x14ac:dyDescent="0.25">
      <c r="C4521" s="82">
        <v>1.6038260424350154E-2</v>
      </c>
      <c r="D4521" s="89">
        <v>2.3473818471490993E-2</v>
      </c>
      <c r="E4521" s="89">
        <v>2.9321022743620313E-2</v>
      </c>
      <c r="F4521" s="89">
        <v>3.3239908400397748E-2</v>
      </c>
      <c r="G4521" s="90">
        <v>3.5536226114880935E-2</v>
      </c>
      <c r="H4521" s="90">
        <v>3.6437282669348967E-2</v>
      </c>
      <c r="I4521" s="90">
        <v>3.639121507674524E-2</v>
      </c>
      <c r="J4521" s="90">
        <v>3.5520646126003398E-2</v>
      </c>
    </row>
    <row r="4522" spans="3:10" x14ac:dyDescent="0.25">
      <c r="C4522" s="82">
        <v>1.1335565780972666E-2</v>
      </c>
      <c r="D4522" s="89">
        <v>1.3862827696671801E-2</v>
      </c>
      <c r="E4522" s="89">
        <v>1.5885261737561249E-2</v>
      </c>
      <c r="F4522" s="89">
        <v>1.7513894576140915E-2</v>
      </c>
      <c r="G4522" s="90">
        <v>1.8871740300088587E-2</v>
      </c>
      <c r="H4522" s="90">
        <v>1.9939949070318874E-2</v>
      </c>
      <c r="I4522" s="90">
        <v>2.0827528971022035E-2</v>
      </c>
      <c r="J4522" s="90">
        <v>2.1501355295843835E-2</v>
      </c>
    </row>
    <row r="4523" spans="3:10" x14ac:dyDescent="0.25">
      <c r="C4523" s="82">
        <v>2.4442266110253938E-3</v>
      </c>
      <c r="D4523" s="89">
        <v>3.7952543483947593E-3</v>
      </c>
      <c r="E4523" s="89">
        <v>5.1716672814973138E-3</v>
      </c>
      <c r="F4523" s="89">
        <v>6.4640491645003642E-3</v>
      </c>
      <c r="G4523" s="90">
        <v>7.6416596046196767E-3</v>
      </c>
      <c r="H4523" s="90">
        <v>8.6792137471711338E-3</v>
      </c>
      <c r="I4523" s="90">
        <v>9.6401256708225479E-3</v>
      </c>
      <c r="J4523" s="90">
        <v>1.0543040183300786E-2</v>
      </c>
    </row>
    <row r="4524" spans="3:10" x14ac:dyDescent="0.25">
      <c r="C4524" s="82">
        <v>6.1872999166738815E-2</v>
      </c>
      <c r="D4524" s="89">
        <v>6.4399114700236113E-2</v>
      </c>
      <c r="E4524" s="89">
        <v>6.4247758297685476E-2</v>
      </c>
      <c r="F4524" s="89">
        <v>6.3009030142425898E-2</v>
      </c>
      <c r="G4524" s="90">
        <v>6.1576718119031863E-2</v>
      </c>
      <c r="H4524" s="90">
        <v>5.999666681572316E-2</v>
      </c>
      <c r="I4524" s="90">
        <v>5.8563487757645298E-2</v>
      </c>
      <c r="J4524" s="90">
        <v>5.7057105797042422E-2</v>
      </c>
    </row>
    <row r="4525" spans="3:10" x14ac:dyDescent="0.25">
      <c r="C4525" s="82">
        <v>1.1438275394612396E-2</v>
      </c>
      <c r="D4525" s="89">
        <v>1.4635931407601143E-2</v>
      </c>
      <c r="E4525" s="89">
        <v>1.691510685371073E-2</v>
      </c>
      <c r="F4525" s="89">
        <v>1.8336212153428937E-2</v>
      </c>
      <c r="G4525" s="90">
        <v>1.9084922192823293E-2</v>
      </c>
      <c r="H4525" s="90">
        <v>1.9234597274945513E-2</v>
      </c>
      <c r="I4525" s="90">
        <v>1.8986309121035026E-2</v>
      </c>
      <c r="J4525" s="90">
        <v>1.8393075646020621E-2</v>
      </c>
    </row>
    <row r="4526" spans="3:10" x14ac:dyDescent="0.25">
      <c r="C4526" s="82">
        <v>1.9296162165382071E-2</v>
      </c>
      <c r="D4526" s="89">
        <v>2.0321411092229402E-2</v>
      </c>
      <c r="E4526" s="89">
        <v>2.1002318830572499E-2</v>
      </c>
      <c r="F4526" s="89">
        <v>2.156135512139145E-2</v>
      </c>
      <c r="G4526" s="90">
        <v>2.2126763839650274E-2</v>
      </c>
      <c r="H4526" s="90">
        <v>2.2641952501203995E-2</v>
      </c>
      <c r="I4526" s="90">
        <v>2.3210678403552714E-2</v>
      </c>
      <c r="J4526" s="90">
        <v>2.3784461679285943E-2</v>
      </c>
    </row>
    <row r="4527" spans="3:10" x14ac:dyDescent="0.25">
      <c r="C4527" s="82">
        <v>6.7611401704612316E-3</v>
      </c>
      <c r="D4527" s="89">
        <v>9.8169674401646454E-3</v>
      </c>
      <c r="E4527" s="89">
        <v>1.2560189436732743E-2</v>
      </c>
      <c r="F4527" s="89">
        <v>1.4864021114544667E-2</v>
      </c>
      <c r="G4527" s="90">
        <v>1.6791980239478487E-2</v>
      </c>
      <c r="H4527" s="90">
        <v>1.837109247316503E-2</v>
      </c>
      <c r="I4527" s="90">
        <v>1.9766425293977707E-2</v>
      </c>
      <c r="J4527" s="90">
        <v>2.1006662995376707E-2</v>
      </c>
    </row>
    <row r="4528" spans="3:10" x14ac:dyDescent="0.25">
      <c r="C4528" s="82">
        <v>5.1200042357359699E-2</v>
      </c>
      <c r="D4528" s="89">
        <v>3.7886035121857342E-2</v>
      </c>
      <c r="E4528" s="89">
        <v>3.0450494703686295E-2</v>
      </c>
      <c r="F4528" s="89">
        <v>2.6085592040299907E-2</v>
      </c>
      <c r="G4528" s="90">
        <v>2.3453414595579619E-2</v>
      </c>
      <c r="H4528" s="90">
        <v>2.1750607908454036E-2</v>
      </c>
      <c r="I4528" s="90">
        <v>2.0695160065309321E-2</v>
      </c>
      <c r="J4528" s="90">
        <v>2.0023482142515332E-2</v>
      </c>
    </row>
    <row r="4529" spans="3:10" x14ac:dyDescent="0.25">
      <c r="C4529" s="82">
        <v>1.2343955397431023E-3</v>
      </c>
      <c r="D4529" s="89">
        <v>2.7674922847187693E-3</v>
      </c>
      <c r="E4529" s="89">
        <v>4.794180522494502E-3</v>
      </c>
      <c r="F4529" s="89">
        <v>6.9715331227099744E-3</v>
      </c>
      <c r="G4529" s="90">
        <v>9.0021654387470937E-3</v>
      </c>
      <c r="H4529" s="90">
        <v>1.0658240110455663E-2</v>
      </c>
      <c r="I4529" s="90">
        <v>1.1900103416392858E-2</v>
      </c>
      <c r="J4529" s="90">
        <v>1.2702605253435513E-2</v>
      </c>
    </row>
    <row r="4530" spans="3:10" x14ac:dyDescent="0.25">
      <c r="C4530" s="82">
        <v>2.9225338304401569E-3</v>
      </c>
      <c r="D4530" s="89">
        <v>5.1029147173086865E-3</v>
      </c>
      <c r="E4530" s="89">
        <v>7.3743036799436444E-3</v>
      </c>
      <c r="F4530" s="89">
        <v>9.4155373053118312E-3</v>
      </c>
      <c r="G4530" s="90">
        <v>1.1092063213503582E-2</v>
      </c>
      <c r="H4530" s="90">
        <v>1.2332675611771692E-2</v>
      </c>
      <c r="I4530" s="90">
        <v>1.3220995844216982E-2</v>
      </c>
      <c r="J4530" s="90">
        <v>1.3788413732033164E-2</v>
      </c>
    </row>
    <row r="4531" spans="3:10" x14ac:dyDescent="0.25">
      <c r="C4531" s="82">
        <v>8.5570021580266364E-4</v>
      </c>
      <c r="D4531" s="89">
        <v>1.5866469267728938E-3</v>
      </c>
      <c r="E4531" s="89">
        <v>2.4936944795017802E-3</v>
      </c>
      <c r="F4531" s="89">
        <v>3.4930078442283658E-3</v>
      </c>
      <c r="G4531" s="90">
        <v>4.5192526447095267E-3</v>
      </c>
      <c r="H4531" s="90">
        <v>5.5112153018666184E-3</v>
      </c>
      <c r="I4531" s="90">
        <v>6.475978694908395E-3</v>
      </c>
      <c r="J4531" s="90">
        <v>7.4120182437583254E-3</v>
      </c>
    </row>
    <row r="4532" spans="3:10" x14ac:dyDescent="0.25">
      <c r="C4532" s="82">
        <v>1.0926570461954334E-2</v>
      </c>
      <c r="D4532" s="89">
        <v>1.5145387857277872E-2</v>
      </c>
      <c r="E4532" s="89">
        <v>1.8803518844784459E-2</v>
      </c>
      <c r="F4532" s="89">
        <v>2.1736527549925486E-2</v>
      </c>
      <c r="G4532" s="90">
        <v>2.3985095321720464E-2</v>
      </c>
      <c r="H4532" s="90">
        <v>2.5518845120077075E-2</v>
      </c>
      <c r="I4532" s="90">
        <v>2.651708704542776E-2</v>
      </c>
      <c r="J4532" s="90">
        <v>2.6994193049511249E-2</v>
      </c>
    </row>
    <row r="4533" spans="3:10" x14ac:dyDescent="0.25">
      <c r="C4533" s="82">
        <v>1.4860667804212774E-2</v>
      </c>
      <c r="D4533" s="89">
        <v>1.8838856822014808E-2</v>
      </c>
      <c r="E4533" s="89">
        <v>2.1576218993346722E-2</v>
      </c>
      <c r="F4533" s="89">
        <v>2.3307235615139355E-2</v>
      </c>
      <c r="G4533" s="90">
        <v>2.4378010271977082E-2</v>
      </c>
      <c r="H4533" s="90">
        <v>2.4923978715331294E-2</v>
      </c>
      <c r="I4533" s="90">
        <v>2.5191043853583558E-2</v>
      </c>
      <c r="J4533" s="90">
        <v>2.5199977919386558E-2</v>
      </c>
    </row>
    <row r="4534" spans="3:10" x14ac:dyDescent="0.25">
      <c r="C4534" s="82">
        <v>2.2172716874920104E-2</v>
      </c>
      <c r="D4534" s="89">
        <v>2.8976092011608206E-2</v>
      </c>
      <c r="E4534" s="89">
        <v>3.3551376155239891E-2</v>
      </c>
      <c r="F4534" s="89">
        <v>3.6242340555032559E-2</v>
      </c>
      <c r="G4534" s="90">
        <v>3.7721069689831271E-2</v>
      </c>
      <c r="H4534" s="90">
        <v>3.8336025207579956E-2</v>
      </c>
      <c r="I4534" s="90">
        <v>3.8554049620780954E-2</v>
      </c>
      <c r="J4534" s="90">
        <v>3.8437955256272166E-2</v>
      </c>
    </row>
    <row r="4535" spans="3:10" x14ac:dyDescent="0.25">
      <c r="C4535" s="82">
        <v>2.0222503132648229E-2</v>
      </c>
      <c r="D4535" s="89">
        <v>2.7358167886430602E-2</v>
      </c>
      <c r="E4535" s="89">
        <v>3.261040781163508E-2</v>
      </c>
      <c r="F4535" s="89">
        <v>3.609781612923741E-2</v>
      </c>
      <c r="G4535" s="90">
        <v>3.8350354922025515E-2</v>
      </c>
      <c r="H4535" s="90">
        <v>3.964450486632317E-2</v>
      </c>
      <c r="I4535" s="90">
        <v>4.0420106497640454E-2</v>
      </c>
      <c r="J4535" s="90">
        <v>4.0723770037375741E-2</v>
      </c>
    </row>
    <row r="4536" spans="3:10" x14ac:dyDescent="0.25">
      <c r="C4536" s="82">
        <v>5.7994296713286903E-2</v>
      </c>
      <c r="D4536" s="89">
        <v>5.4320498405172647E-2</v>
      </c>
      <c r="E4536" s="89">
        <v>4.9648734551356585E-2</v>
      </c>
      <c r="F4536" s="89">
        <v>4.545502715588743E-2</v>
      </c>
      <c r="G4536" s="90">
        <v>4.2220146908599071E-2</v>
      </c>
      <c r="H4536" s="90">
        <v>3.973289967068111E-2</v>
      </c>
      <c r="I4536" s="90">
        <v>3.7988877522271119E-2</v>
      </c>
      <c r="J4536" s="90">
        <v>3.6696664455780202E-2</v>
      </c>
    </row>
    <row r="4537" spans="3:10" x14ac:dyDescent="0.25">
      <c r="C4537" s="82">
        <v>1.4079395311197909E-2</v>
      </c>
      <c r="D4537" s="89">
        <v>1.9052190094851859E-2</v>
      </c>
      <c r="E4537" s="89">
        <v>2.2829403218215291E-2</v>
      </c>
      <c r="F4537" s="89">
        <v>2.5404065975181096E-2</v>
      </c>
      <c r="G4537" s="90">
        <v>2.7061459931176604E-2</v>
      </c>
      <c r="H4537" s="90">
        <v>2.7955446030465729E-2</v>
      </c>
      <c r="I4537" s="90">
        <v>2.8400109330900557E-2</v>
      </c>
      <c r="J4537" s="90">
        <v>2.8461219868761507E-2</v>
      </c>
    </row>
    <row r="4538" spans="3:10" x14ac:dyDescent="0.25">
      <c r="C4538" s="82">
        <v>4.0269798321540429E-2</v>
      </c>
      <c r="D4538" s="89">
        <v>3.9132093827255021E-2</v>
      </c>
      <c r="E4538" s="89">
        <v>3.7802805933497184E-2</v>
      </c>
      <c r="F4538" s="89">
        <v>3.6645739399941438E-2</v>
      </c>
      <c r="G4538" s="90">
        <v>3.5802248176143921E-2</v>
      </c>
      <c r="H4538" s="90">
        <v>3.5105330655128976E-2</v>
      </c>
      <c r="I4538" s="90">
        <v>3.4652280406701708E-2</v>
      </c>
      <c r="J4538" s="90">
        <v>3.4302954698458808E-2</v>
      </c>
    </row>
    <row r="4539" spans="3:10" x14ac:dyDescent="0.25">
      <c r="C4539" s="82">
        <v>3.1382789764745248E-2</v>
      </c>
      <c r="D4539" s="89">
        <v>3.4753995434585662E-2</v>
      </c>
      <c r="E4539" s="89">
        <v>3.6867670907913118E-2</v>
      </c>
      <c r="F4539" s="89">
        <v>3.8342515590376637E-2</v>
      </c>
      <c r="G4539" s="90">
        <v>3.9651189544621789E-2</v>
      </c>
      <c r="H4539" s="90">
        <v>4.0872985589430477E-2</v>
      </c>
      <c r="I4539" s="90">
        <v>4.2296001115689326E-2</v>
      </c>
      <c r="J4539" s="90">
        <v>4.3859037929271968E-2</v>
      </c>
    </row>
    <row r="4540" spans="3:10" x14ac:dyDescent="0.25">
      <c r="C4540" s="82">
        <v>1.5835963060714331E-2</v>
      </c>
      <c r="D4540" s="89">
        <v>1.9226813549275752E-2</v>
      </c>
      <c r="E4540" s="89">
        <v>2.1341068819320151E-2</v>
      </c>
      <c r="F4540" s="89">
        <v>2.2516259781070195E-2</v>
      </c>
      <c r="G4540" s="90">
        <v>2.3143279004872831E-2</v>
      </c>
      <c r="H4540" s="90">
        <v>2.339307076057463E-2</v>
      </c>
      <c r="I4540" s="90">
        <v>2.3535753758599509E-2</v>
      </c>
      <c r="J4540" s="90">
        <v>2.3624304509106433E-2</v>
      </c>
    </row>
    <row r="4541" spans="3:10" x14ac:dyDescent="0.25">
      <c r="C4541" s="82">
        <v>3.0029223626219532E-3</v>
      </c>
      <c r="D4541" s="89">
        <v>5.2128973988126272E-3</v>
      </c>
      <c r="E4541" s="89">
        <v>7.6361449644713319E-3</v>
      </c>
      <c r="F4541" s="89">
        <v>9.9927645791366617E-3</v>
      </c>
      <c r="G4541" s="90">
        <v>1.2144945248361076E-2</v>
      </c>
      <c r="H4541" s="90">
        <v>1.399397971358733E-2</v>
      </c>
      <c r="I4541" s="90">
        <v>1.5603283275780918E-2</v>
      </c>
      <c r="J4541" s="90">
        <v>1.6975234989399277E-2</v>
      </c>
    </row>
    <row r="4542" spans="3:10" x14ac:dyDescent="0.25">
      <c r="C4542" s="82">
        <v>8.3781585049726281E-3</v>
      </c>
      <c r="D4542" s="89">
        <v>1.0064259271576954E-2</v>
      </c>
      <c r="E4542" s="89">
        <v>1.1312760711685904E-2</v>
      </c>
      <c r="F4542" s="89">
        <v>1.2263783602086853E-2</v>
      </c>
      <c r="G4542" s="90">
        <v>1.3069384914175143E-2</v>
      </c>
      <c r="H4542" s="90">
        <v>1.3778688422885658E-2</v>
      </c>
      <c r="I4542" s="90">
        <v>1.4523008964238329E-2</v>
      </c>
      <c r="J4542" s="90">
        <v>1.532825386284426E-2</v>
      </c>
    </row>
    <row r="4543" spans="3:10" x14ac:dyDescent="0.25">
      <c r="C4543" s="82">
        <v>4.8539560822552655E-3</v>
      </c>
      <c r="D4543" s="89">
        <v>7.3586272625488346E-3</v>
      </c>
      <c r="E4543" s="89">
        <v>9.6885867811222041E-3</v>
      </c>
      <c r="F4543" s="89">
        <v>1.1661859348700327E-2</v>
      </c>
      <c r="G4543" s="90">
        <v>1.3276482243463703E-2</v>
      </c>
      <c r="H4543" s="90">
        <v>1.4533976647545698E-2</v>
      </c>
      <c r="I4543" s="90">
        <v>1.5566947063220428E-2</v>
      </c>
      <c r="J4543" s="90">
        <v>1.6412952324895414E-2</v>
      </c>
    </row>
    <row r="4544" spans="3:10" x14ac:dyDescent="0.25">
      <c r="C4544" s="82">
        <v>1.0146599175996217E-3</v>
      </c>
      <c r="D4544" s="89">
        <v>1.8860123853339987E-3</v>
      </c>
      <c r="E4544" s="89">
        <v>2.9310879247267199E-3</v>
      </c>
      <c r="F4544" s="89">
        <v>4.0415100093026454E-3</v>
      </c>
      <c r="G4544" s="90">
        <v>5.1492414276126993E-3</v>
      </c>
      <c r="H4544" s="90">
        <v>6.1987531597828367E-3</v>
      </c>
      <c r="I4544" s="90">
        <v>7.2095841588303055E-3</v>
      </c>
      <c r="J4544" s="90">
        <v>8.1846730021723282E-3</v>
      </c>
    </row>
    <row r="4545" spans="3:10" x14ac:dyDescent="0.25">
      <c r="C4545" s="82">
        <v>1.3391051349720623E-2</v>
      </c>
      <c r="D4545" s="89">
        <v>1.7641752002154277E-2</v>
      </c>
      <c r="E4545" s="89">
        <v>2.1292378373984427E-2</v>
      </c>
      <c r="F4545" s="89">
        <v>2.4395532917199991E-2</v>
      </c>
      <c r="G4545" s="90">
        <v>2.7132780165634286E-2</v>
      </c>
      <c r="H4545" s="90">
        <v>2.9521442885939077E-2</v>
      </c>
      <c r="I4545" s="90">
        <v>3.1754366839165486E-2</v>
      </c>
      <c r="J4545" s="90">
        <v>3.3783181604421668E-2</v>
      </c>
    </row>
    <row r="4546" spans="3:10" x14ac:dyDescent="0.25">
      <c r="C4546" s="82">
        <v>4.7923044262360871E-3</v>
      </c>
      <c r="D4546" s="89">
        <v>8.1727565315632359E-3</v>
      </c>
      <c r="E4546" s="89">
        <v>1.1400110430881313E-2</v>
      </c>
      <c r="F4546" s="89">
        <v>1.4023117637949526E-2</v>
      </c>
      <c r="G4546" s="90">
        <v>1.5991134290319054E-2</v>
      </c>
      <c r="H4546" s="90">
        <v>1.7358984576380854E-2</v>
      </c>
      <c r="I4546" s="90">
        <v>1.835762045425457E-2</v>
      </c>
      <c r="J4546" s="90">
        <v>1.9086435327476642E-2</v>
      </c>
    </row>
    <row r="4547" spans="3:10" x14ac:dyDescent="0.25">
      <c r="C4547" s="82">
        <v>3.7075889534374726E-3</v>
      </c>
      <c r="D4547" s="89">
        <v>6.321404928772487E-3</v>
      </c>
      <c r="E4547" s="89">
        <v>9.0262944040951226E-3</v>
      </c>
      <c r="F4547" s="89">
        <v>1.1510561447650785E-2</v>
      </c>
      <c r="G4547" s="90">
        <v>1.3677628713899345E-2</v>
      </c>
      <c r="H4547" s="90">
        <v>1.5477958410180985E-2</v>
      </c>
      <c r="I4547" s="90">
        <v>1.7024965047355671E-2</v>
      </c>
      <c r="J4547" s="90">
        <v>1.8345535884214774E-2</v>
      </c>
    </row>
    <row r="4548" spans="3:10" x14ac:dyDescent="0.25">
      <c r="C4548" s="82">
        <v>7.2898366321870883E-3</v>
      </c>
      <c r="D4548" s="89">
        <v>9.9073640598996877E-3</v>
      </c>
      <c r="E4548" s="89">
        <v>1.2221610993495001E-2</v>
      </c>
      <c r="F4548" s="89">
        <v>1.4169692365425909E-2</v>
      </c>
      <c r="G4548" s="90">
        <v>1.5805161151344112E-2</v>
      </c>
      <c r="H4548" s="90">
        <v>1.7129519851877991E-2</v>
      </c>
      <c r="I4548" s="90">
        <v>1.8278652306984791E-2</v>
      </c>
      <c r="J4548" s="90">
        <v>1.9268873635586655E-2</v>
      </c>
    </row>
    <row r="4549" spans="3:10" x14ac:dyDescent="0.25">
      <c r="C4549" s="82">
        <v>4.049595400025534E-3</v>
      </c>
      <c r="D4549" s="89">
        <v>7.7760448504292376E-3</v>
      </c>
      <c r="E4549" s="89">
        <v>1.1972705470630198E-2</v>
      </c>
      <c r="F4549" s="89">
        <v>1.6001567184379884E-2</v>
      </c>
      <c r="G4549" s="90">
        <v>1.9578625833663047E-2</v>
      </c>
      <c r="H4549" s="90">
        <v>2.2575366150738341E-2</v>
      </c>
      <c r="I4549" s="90">
        <v>2.514661880822805E-2</v>
      </c>
      <c r="J4549" s="90">
        <v>2.7330748766955546E-2</v>
      </c>
    </row>
    <row r="4550" spans="3:10" x14ac:dyDescent="0.25">
      <c r="C4550" s="82">
        <v>2.3345857708460215E-2</v>
      </c>
      <c r="D4550" s="89">
        <v>2.2628373447390694E-2</v>
      </c>
      <c r="E4550" s="89">
        <v>2.1541609397093656E-2</v>
      </c>
      <c r="F4550" s="89">
        <v>2.041635001548826E-2</v>
      </c>
      <c r="G4550" s="90">
        <v>1.9404223180867271E-2</v>
      </c>
      <c r="H4550" s="90">
        <v>1.8459414899280064E-2</v>
      </c>
      <c r="I4550" s="90">
        <v>1.7667831157983496E-2</v>
      </c>
      <c r="J4550" s="90">
        <v>1.6986822893577998E-2</v>
      </c>
    </row>
    <row r="4551" spans="3:10" x14ac:dyDescent="0.25">
      <c r="C4551" s="82">
        <v>4.42622248009014E-3</v>
      </c>
      <c r="D4551" s="89">
        <v>6.5003968379128106E-3</v>
      </c>
      <c r="E4551" s="89">
        <v>8.4941843395208282E-3</v>
      </c>
      <c r="F4551" s="89">
        <v>1.0254295652785243E-2</v>
      </c>
      <c r="G4551" s="90">
        <v>1.173492779544406E-2</v>
      </c>
      <c r="H4551" s="90">
        <v>1.2886189406842143E-2</v>
      </c>
      <c r="I4551" s="90">
        <v>1.3788816806941084E-2</v>
      </c>
      <c r="J4551" s="90">
        <v>1.4457212504730069E-2</v>
      </c>
    </row>
    <row r="4552" spans="3:10" x14ac:dyDescent="0.25">
      <c r="C4552" s="82">
        <v>7.7669028354298919E-3</v>
      </c>
      <c r="D4552" s="89">
        <v>9.674003458960528E-3</v>
      </c>
      <c r="E4552" s="89">
        <v>1.1387753417874959E-2</v>
      </c>
      <c r="F4552" s="89">
        <v>1.2918609909932132E-2</v>
      </c>
      <c r="G4552" s="90">
        <v>1.4293787869055337E-2</v>
      </c>
      <c r="H4552" s="90">
        <v>1.5455562329026224E-2</v>
      </c>
      <c r="I4552" s="90">
        <v>1.646411819991719E-2</v>
      </c>
      <c r="J4552" s="90">
        <v>1.7285375890834908E-2</v>
      </c>
    </row>
    <row r="4553" spans="3:10" x14ac:dyDescent="0.25">
      <c r="C4553" s="82">
        <v>4.0849673188347882E-2</v>
      </c>
      <c r="D4553" s="89">
        <v>4.2080744550175408E-2</v>
      </c>
      <c r="E4553" s="89">
        <v>4.173543617511271E-2</v>
      </c>
      <c r="F4553" s="89">
        <v>4.0912527049058817E-2</v>
      </c>
      <c r="G4553" s="90">
        <v>4.0218110544211441E-2</v>
      </c>
      <c r="H4553" s="90">
        <v>3.9700060029714074E-2</v>
      </c>
      <c r="I4553" s="90">
        <v>3.9570612271941211E-2</v>
      </c>
      <c r="J4553" s="90">
        <v>3.9699011402361671E-2</v>
      </c>
    </row>
    <row r="4554" spans="3:10" x14ac:dyDescent="0.25">
      <c r="C4554" s="82">
        <v>4.4640213042141481E-3</v>
      </c>
      <c r="D4554" s="89">
        <v>5.9036573932583127E-3</v>
      </c>
      <c r="E4554" s="89">
        <v>7.2066991134590143E-3</v>
      </c>
      <c r="F4554" s="89">
        <v>8.3512783803227162E-3</v>
      </c>
      <c r="G4554" s="90">
        <v>9.3573284683764312E-3</v>
      </c>
      <c r="H4554" s="90">
        <v>1.0206273366553067E-2</v>
      </c>
      <c r="I4554" s="90">
        <v>1.0964891243769138E-2</v>
      </c>
      <c r="J4554" s="90">
        <v>1.1641087183735138E-2</v>
      </c>
    </row>
    <row r="4555" spans="3:10" x14ac:dyDescent="0.25">
      <c r="C4555" s="82">
        <v>7.5069549791358173E-3</v>
      </c>
      <c r="D4555" s="89">
        <v>1.2915404968178831E-2</v>
      </c>
      <c r="E4555" s="89">
        <v>1.8517752812647403E-2</v>
      </c>
      <c r="F4555" s="89">
        <v>2.3637911819390449E-2</v>
      </c>
      <c r="G4555" s="90">
        <v>2.8073134457941865E-2</v>
      </c>
      <c r="H4555" s="90">
        <v>3.1729469050408583E-2</v>
      </c>
      <c r="I4555" s="90">
        <v>3.4830416967404534E-2</v>
      </c>
      <c r="J4555" s="90">
        <v>3.7385884811311235E-2</v>
      </c>
    </row>
    <row r="4556" spans="3:10" x14ac:dyDescent="0.25">
      <c r="C4556" s="82">
        <v>1.7410729977655676E-3</v>
      </c>
      <c r="D4556" s="89">
        <v>3.2512375568169577E-3</v>
      </c>
      <c r="E4556" s="89">
        <v>5.0481197615430805E-3</v>
      </c>
      <c r="F4556" s="89">
        <v>6.9100534393490348E-3</v>
      </c>
      <c r="G4556" s="90">
        <v>8.6893526381184479E-3</v>
      </c>
      <c r="H4556" s="90">
        <v>1.0275203920048796E-2</v>
      </c>
      <c r="I4556" s="90">
        <v>1.1696352432846118E-2</v>
      </c>
      <c r="J4556" s="90">
        <v>1.295954235218095E-2</v>
      </c>
    </row>
    <row r="4557" spans="3:10" x14ac:dyDescent="0.25">
      <c r="C4557" s="82">
        <v>1.8003739526950988E-2</v>
      </c>
      <c r="D4557" s="89">
        <v>2.3705540171309939E-2</v>
      </c>
      <c r="E4557" s="89">
        <v>2.7943749138300354E-2</v>
      </c>
      <c r="F4557" s="89">
        <v>3.0917359517348083E-2</v>
      </c>
      <c r="G4557" s="90">
        <v>3.3042298385731611E-2</v>
      </c>
      <c r="H4557" s="90">
        <v>3.4475717722534535E-2</v>
      </c>
      <c r="I4557" s="90">
        <v>3.5524960548624508E-2</v>
      </c>
      <c r="J4557" s="90">
        <v>3.6179776423301196E-2</v>
      </c>
    </row>
    <row r="4558" spans="3:10" x14ac:dyDescent="0.25">
      <c r="C4558" s="82">
        <v>3.9903174675147771E-3</v>
      </c>
      <c r="D4558" s="89">
        <v>7.0518926209499951E-3</v>
      </c>
      <c r="E4558" s="89">
        <v>1.0292791442144462E-2</v>
      </c>
      <c r="F4558" s="89">
        <v>1.3327314930301277E-2</v>
      </c>
      <c r="G4558" s="90">
        <v>1.6051290834997567E-2</v>
      </c>
      <c r="H4558" s="90">
        <v>1.8431115376907968E-2</v>
      </c>
      <c r="I4558" s="90">
        <v>2.061850956441524E-2</v>
      </c>
      <c r="J4558" s="90">
        <v>2.2642501327682116E-2</v>
      </c>
    </row>
    <row r="4559" spans="3:10" x14ac:dyDescent="0.25">
      <c r="C4559" s="82">
        <v>1.2566112030247802E-2</v>
      </c>
      <c r="D4559" s="89">
        <v>1.7567273675326754E-2</v>
      </c>
      <c r="E4559" s="89">
        <v>2.1555916065371064E-2</v>
      </c>
      <c r="F4559" s="89">
        <v>2.443492787396899E-2</v>
      </c>
      <c r="G4559" s="90">
        <v>2.6419929711457773E-2</v>
      </c>
      <c r="H4559" s="90">
        <v>2.7615191802543633E-2</v>
      </c>
      <c r="I4559" s="90">
        <v>2.82915698183774E-2</v>
      </c>
      <c r="J4559" s="90">
        <v>2.8486461278370765E-2</v>
      </c>
    </row>
    <row r="4560" spans="3:10" x14ac:dyDescent="0.25">
      <c r="C4560" s="82">
        <v>2.1012821232394168E-3</v>
      </c>
      <c r="D4560" s="89">
        <v>4.5131589537278274E-3</v>
      </c>
      <c r="E4560" s="89">
        <v>7.5325611260608034E-3</v>
      </c>
      <c r="F4560" s="89">
        <v>1.0635818463454773E-2</v>
      </c>
      <c r="G4560" s="90">
        <v>1.3459441656858041E-2</v>
      </c>
      <c r="H4560" s="90">
        <v>1.5773178858323918E-2</v>
      </c>
      <c r="I4560" s="90">
        <v>1.7603661010258186E-2</v>
      </c>
      <c r="J4560" s="90">
        <v>1.8952134157490922E-2</v>
      </c>
    </row>
    <row r="4561" spans="3:10" x14ac:dyDescent="0.25">
      <c r="C4561" s="82">
        <v>3.5501135698632396E-3</v>
      </c>
      <c r="D4561" s="89">
        <v>5.7493355202574902E-3</v>
      </c>
      <c r="E4561" s="89">
        <v>8.0083826768002093E-3</v>
      </c>
      <c r="F4561" s="89">
        <v>1.0082843549294942E-2</v>
      </c>
      <c r="G4561" s="90">
        <v>1.186700007397703E-2</v>
      </c>
      <c r="H4561" s="90">
        <v>1.3281808768745162E-2</v>
      </c>
      <c r="I4561" s="90">
        <v>1.4399995754577299E-2</v>
      </c>
      <c r="J4561" s="90">
        <v>1.5237315390421448E-2</v>
      </c>
    </row>
    <row r="4562" spans="3:10" x14ac:dyDescent="0.25">
      <c r="C4562" s="82">
        <v>5.6150868149647797E-3</v>
      </c>
      <c r="D4562" s="89">
        <v>9.2173533283625951E-3</v>
      </c>
      <c r="E4562" s="89">
        <v>1.2701315513572311E-2</v>
      </c>
      <c r="F4562" s="89">
        <v>1.5657299476241806E-2</v>
      </c>
      <c r="G4562" s="90">
        <v>1.8002451554306183E-2</v>
      </c>
      <c r="H4562" s="90">
        <v>1.9713271388715949E-2</v>
      </c>
      <c r="I4562" s="90">
        <v>2.0961115025089912E-2</v>
      </c>
      <c r="J4562" s="90">
        <v>2.1787880437001948E-2</v>
      </c>
    </row>
    <row r="4563" spans="3:10" x14ac:dyDescent="0.25">
      <c r="C4563" s="82">
        <v>0.26177342877166615</v>
      </c>
      <c r="D4563" s="89">
        <v>0.21653784631961623</v>
      </c>
      <c r="E4563" s="89">
        <v>0.18048165972932029</v>
      </c>
      <c r="F4563" s="89">
        <v>0.15384439343003872</v>
      </c>
      <c r="G4563" s="90">
        <v>0.13462395031415955</v>
      </c>
      <c r="H4563" s="90">
        <v>0.11997261858184041</v>
      </c>
      <c r="I4563" s="90">
        <v>0.10865771695294474</v>
      </c>
      <c r="J4563" s="90">
        <v>9.912760257273287E-2</v>
      </c>
    </row>
    <row r="4564" spans="3:10" x14ac:dyDescent="0.25">
      <c r="C4564" s="82">
        <v>1.0037247969517302E-2</v>
      </c>
      <c r="D4564" s="89">
        <v>1.4546257109446034E-2</v>
      </c>
      <c r="E4564" s="89">
        <v>1.8484892555885896E-2</v>
      </c>
      <c r="F4564" s="89">
        <v>2.1638606839204721E-2</v>
      </c>
      <c r="G4564" s="90">
        <v>2.4081392630783117E-2</v>
      </c>
      <c r="H4564" s="90">
        <v>2.5835528339186814E-2</v>
      </c>
      <c r="I4564" s="90">
        <v>2.712079923269636E-2</v>
      </c>
      <c r="J4564" s="90">
        <v>2.7969772457965954E-2</v>
      </c>
    </row>
    <row r="4565" spans="3:10" x14ac:dyDescent="0.25">
      <c r="C4565" s="82">
        <v>1.7342726392217182E-2</v>
      </c>
      <c r="D4565" s="89">
        <v>2.363025583503774E-2</v>
      </c>
      <c r="E4565" s="89">
        <v>2.8436162731441547E-2</v>
      </c>
      <c r="F4565" s="89">
        <v>3.1749405720324531E-2</v>
      </c>
      <c r="G4565" s="90">
        <v>3.3909535243725836E-2</v>
      </c>
      <c r="H4565" s="90">
        <v>3.5069189316850984E-2</v>
      </c>
      <c r="I4565" s="90">
        <v>3.5570576682033103E-2</v>
      </c>
      <c r="J4565" s="90">
        <v>3.5448260104402586E-2</v>
      </c>
    </row>
    <row r="4566" spans="3:10" x14ac:dyDescent="0.25">
      <c r="C4566" s="82">
        <v>1.9911968898841441E-2</v>
      </c>
      <c r="D4566" s="89">
        <v>2.5991430174210756E-2</v>
      </c>
      <c r="E4566" s="89">
        <v>3.0245675441031645E-2</v>
      </c>
      <c r="F4566" s="89">
        <v>3.2951763269997936E-2</v>
      </c>
      <c r="G4566" s="90">
        <v>3.4660453852406958E-2</v>
      </c>
      <c r="H4566" s="90">
        <v>3.5646621483943791E-2</v>
      </c>
      <c r="I4566" s="90">
        <v>3.6321109299355621E-2</v>
      </c>
      <c r="J4566" s="90">
        <v>3.6739293982032503E-2</v>
      </c>
    </row>
    <row r="4567" spans="3:10" x14ac:dyDescent="0.25">
      <c r="C4567" s="82">
        <v>1.7040071730275635E-2</v>
      </c>
      <c r="D4567" s="89">
        <v>2.2115671425318718E-2</v>
      </c>
      <c r="E4567" s="89">
        <v>2.654177638143158E-2</v>
      </c>
      <c r="F4567" s="89">
        <v>3.0455140537195283E-2</v>
      </c>
      <c r="G4567" s="90">
        <v>3.4105978861142867E-2</v>
      </c>
      <c r="H4567" s="90">
        <v>3.751868629158462E-2</v>
      </c>
      <c r="I4567" s="90">
        <v>4.0932242040048313E-2</v>
      </c>
      <c r="J4567" s="90">
        <v>4.4273478425776461E-2</v>
      </c>
    </row>
    <row r="4568" spans="3:10" x14ac:dyDescent="0.25">
      <c r="C4568" s="82">
        <v>3.0897301934256056E-3</v>
      </c>
      <c r="D4568" s="89">
        <v>5.8643282246870496E-3</v>
      </c>
      <c r="E4568" s="89">
        <v>9.0722428642557012E-3</v>
      </c>
      <c r="F4568" s="89">
        <v>1.2234938218416359E-2</v>
      </c>
      <c r="G4568" s="90">
        <v>1.5060754845402834E-2</v>
      </c>
      <c r="H4568" s="90">
        <v>1.7354313672586923E-2</v>
      </c>
      <c r="I4568" s="90">
        <v>1.916039474597862E-2</v>
      </c>
      <c r="J4568" s="90">
        <v>2.0470349013237826E-2</v>
      </c>
    </row>
    <row r="4569" spans="3:10" x14ac:dyDescent="0.25">
      <c r="C4569" s="82">
        <v>3.0792952100676584E-2</v>
      </c>
      <c r="D4569" s="89">
        <v>3.4089311828992004E-2</v>
      </c>
      <c r="E4569" s="89">
        <v>3.5457489512500572E-2</v>
      </c>
      <c r="F4569" s="89">
        <v>3.5712338023109094E-2</v>
      </c>
      <c r="G4569" s="90">
        <v>3.5432618899296511E-2</v>
      </c>
      <c r="H4569" s="90">
        <v>3.4739859933443612E-2</v>
      </c>
      <c r="I4569" s="90">
        <v>3.3890909066104064E-2</v>
      </c>
      <c r="J4569" s="90">
        <v>3.2837883336956628E-2</v>
      </c>
    </row>
    <row r="4570" spans="3:10" x14ac:dyDescent="0.25">
      <c r="C4570" s="82">
        <v>7.0423661065198047E-3</v>
      </c>
      <c r="D4570" s="89">
        <v>1.0122571713760055E-2</v>
      </c>
      <c r="E4570" s="89">
        <v>1.3050252798588246E-2</v>
      </c>
      <c r="F4570" s="89">
        <v>1.5681017487224249E-2</v>
      </c>
      <c r="G4570" s="90">
        <v>1.8014214758320789E-2</v>
      </c>
      <c r="H4570" s="90">
        <v>2.0006388479958115E-2</v>
      </c>
      <c r="I4570" s="90">
        <v>2.1780590396954701E-2</v>
      </c>
      <c r="J4570" s="90">
        <v>2.3330694093304908E-2</v>
      </c>
    </row>
    <row r="4571" spans="3:10" x14ac:dyDescent="0.25">
      <c r="C4571" s="82">
        <v>0.10705281655738447</v>
      </c>
      <c r="D4571" s="89">
        <v>8.8747926926046328E-2</v>
      </c>
      <c r="E4571" s="89">
        <v>7.4212448968804537E-2</v>
      </c>
      <c r="F4571" s="89">
        <v>6.3377351522697786E-2</v>
      </c>
      <c r="G4571" s="90">
        <v>5.5432824747570553E-2</v>
      </c>
      <c r="H4571" s="90">
        <v>4.927022493722371E-2</v>
      </c>
      <c r="I4571" s="90">
        <v>4.4456532991595951E-2</v>
      </c>
      <c r="J4571" s="90">
        <v>4.0429247864704483E-2</v>
      </c>
    </row>
    <row r="4572" spans="3:10" x14ac:dyDescent="0.25">
      <c r="C4572" s="82">
        <v>2.2597633200185309E-3</v>
      </c>
      <c r="D4572" s="89">
        <v>4.6164547504625175E-3</v>
      </c>
      <c r="E4572" s="89">
        <v>7.4663763172156837E-3</v>
      </c>
      <c r="F4572" s="89">
        <v>1.0319805565451997E-2</v>
      </c>
      <c r="G4572" s="90">
        <v>1.2828656982290961E-2</v>
      </c>
      <c r="H4572" s="90">
        <v>1.4750030673516846E-2</v>
      </c>
      <c r="I4572" s="90">
        <v>1.6083154774530355E-2</v>
      </c>
      <c r="J4572" s="90">
        <v>1.6822799878539258E-2</v>
      </c>
    </row>
    <row r="4573" spans="3:10" x14ac:dyDescent="0.25">
      <c r="C4573" s="82">
        <v>1.8915758051265403E-2</v>
      </c>
      <c r="D4573" s="89">
        <v>2.509921046179649E-2</v>
      </c>
      <c r="E4573" s="89">
        <v>2.9662602934293167E-2</v>
      </c>
      <c r="F4573" s="89">
        <v>3.2755708422060256E-2</v>
      </c>
      <c r="G4573" s="90">
        <v>3.4818233382616817E-2</v>
      </c>
      <c r="H4573" s="90">
        <v>3.6048543952398787E-2</v>
      </c>
      <c r="I4573" s="90">
        <v>3.6813936759426659E-2</v>
      </c>
      <c r="J4573" s="90">
        <v>3.7150397689854689E-2</v>
      </c>
    </row>
    <row r="4574" spans="3:10" x14ac:dyDescent="0.25">
      <c r="C4574" s="82">
        <v>3.5563350084195948E-3</v>
      </c>
      <c r="D4574" s="89">
        <v>6.0437534331477328E-3</v>
      </c>
      <c r="E4574" s="89">
        <v>8.6731562918545644E-3</v>
      </c>
      <c r="F4574" s="89">
        <v>1.1173472996399382E-2</v>
      </c>
      <c r="G4574" s="90">
        <v>1.3456392083506788E-2</v>
      </c>
      <c r="H4574" s="90">
        <v>1.5464938497473829E-2</v>
      </c>
      <c r="I4574" s="90">
        <v>1.7298354133741149E-2</v>
      </c>
      <c r="J4574" s="90">
        <v>1.896909532600807E-2</v>
      </c>
    </row>
    <row r="4575" spans="3:10" x14ac:dyDescent="0.25">
      <c r="C4575" s="82">
        <v>5.5201266459590287E-3</v>
      </c>
      <c r="D4575" s="89">
        <v>7.0808401686808459E-3</v>
      </c>
      <c r="E4575" s="89">
        <v>8.3001836077892643E-3</v>
      </c>
      <c r="F4575" s="89">
        <v>9.225052861949589E-3</v>
      </c>
      <c r="G4575" s="90">
        <v>9.9505523013440605E-3</v>
      </c>
      <c r="H4575" s="90">
        <v>1.050927141947461E-2</v>
      </c>
      <c r="I4575" s="90">
        <v>1.1000207952031446E-2</v>
      </c>
      <c r="J4575" s="90">
        <v>1.1442106130565835E-2</v>
      </c>
    </row>
    <row r="4576" spans="3:10" x14ac:dyDescent="0.25">
      <c r="C4576" s="82">
        <v>1.6259582676077803E-2</v>
      </c>
      <c r="D4576" s="89">
        <v>2.045173482730165E-2</v>
      </c>
      <c r="E4576" s="89">
        <v>2.3353124925427141E-2</v>
      </c>
      <c r="F4576" s="89">
        <v>2.5157133183059004E-2</v>
      </c>
      <c r="G4576" s="90">
        <v>2.6202307585848308E-2</v>
      </c>
      <c r="H4576" s="90">
        <v>2.6635844668476575E-2</v>
      </c>
      <c r="I4576" s="90">
        <v>2.6741899247029577E-2</v>
      </c>
      <c r="J4576" s="90">
        <v>2.6564494931369011E-2</v>
      </c>
    </row>
    <row r="4577" spans="3:10" x14ac:dyDescent="0.25">
      <c r="C4577" s="82">
        <v>1.0458325152893857E-2</v>
      </c>
      <c r="D4577" s="89">
        <v>1.4239351257734068E-2</v>
      </c>
      <c r="E4577" s="89">
        <v>1.7365529509388033E-2</v>
      </c>
      <c r="F4577" s="89">
        <v>1.9783543840646005E-2</v>
      </c>
      <c r="G4577" s="90">
        <v>2.1623572187479671E-2</v>
      </c>
      <c r="H4577" s="90">
        <v>2.2922096337878783E-2</v>
      </c>
      <c r="I4577" s="90">
        <v>2.3873107290723193E-2</v>
      </c>
      <c r="J4577" s="90">
        <v>2.4496884763096461E-2</v>
      </c>
    </row>
    <row r="4578" spans="3:10" x14ac:dyDescent="0.25">
      <c r="C4578" s="82">
        <v>1.2776393813328386E-2</v>
      </c>
      <c r="D4578" s="89">
        <v>1.4336393368036108E-2</v>
      </c>
      <c r="E4578" s="89">
        <v>1.5620237050614863E-2</v>
      </c>
      <c r="F4578" s="89">
        <v>1.6697941355995394E-2</v>
      </c>
      <c r="G4578" s="90">
        <v>1.762542882284741E-2</v>
      </c>
      <c r="H4578" s="90">
        <v>1.8347760407947923E-2</v>
      </c>
      <c r="I4578" s="90">
        <v>1.895845056773943E-2</v>
      </c>
      <c r="J4578" s="90">
        <v>1.9439953667162075E-2</v>
      </c>
    </row>
    <row r="4579" spans="3:10" x14ac:dyDescent="0.25">
      <c r="C4579" s="82">
        <v>1.3785410681109877E-2</v>
      </c>
      <c r="D4579" s="89">
        <v>1.7170863166880213E-2</v>
      </c>
      <c r="E4579" s="89">
        <v>1.9690986573630692E-2</v>
      </c>
      <c r="F4579" s="89">
        <v>2.1525767112588204E-2</v>
      </c>
      <c r="G4579" s="90">
        <v>2.2929366897951803E-2</v>
      </c>
      <c r="H4579" s="90">
        <v>2.3983541170950737E-2</v>
      </c>
      <c r="I4579" s="90">
        <v>2.4901806924902258E-2</v>
      </c>
      <c r="J4579" s="90">
        <v>2.5696095100215591E-2</v>
      </c>
    </row>
    <row r="4580" spans="3:10" x14ac:dyDescent="0.25">
      <c r="C4580" s="82">
        <v>3.4568681038685198E-2</v>
      </c>
      <c r="D4580" s="89">
        <v>3.7309668170340024E-2</v>
      </c>
      <c r="E4580" s="89">
        <v>3.8015725254070418E-2</v>
      </c>
      <c r="F4580" s="89">
        <v>3.7730445593941536E-2</v>
      </c>
      <c r="G4580" s="90">
        <v>3.7123085486743868E-2</v>
      </c>
      <c r="H4580" s="90">
        <v>3.6322099538806517E-2</v>
      </c>
      <c r="I4580" s="90">
        <v>3.5574556576451227E-2</v>
      </c>
      <c r="J4580" s="90">
        <v>3.4799241878912833E-2</v>
      </c>
    </row>
    <row r="4581" spans="3:10" x14ac:dyDescent="0.25">
      <c r="C4581" s="82">
        <v>2.85184445636818E-2</v>
      </c>
      <c r="D4581" s="89">
        <v>3.6747571042751032E-2</v>
      </c>
      <c r="E4581" s="89">
        <v>4.2222903718257883E-2</v>
      </c>
      <c r="F4581" s="89">
        <v>4.5638644048549483E-2</v>
      </c>
      <c r="G4581" s="90">
        <v>4.7929690831050545E-2</v>
      </c>
      <c r="H4581" s="90">
        <v>4.9506910440944914E-2</v>
      </c>
      <c r="I4581" s="90">
        <v>5.0885713072497472E-2</v>
      </c>
      <c r="J4581" s="90">
        <v>5.2049912333988486E-2</v>
      </c>
    </row>
    <row r="4582" spans="3:10" x14ac:dyDescent="0.25">
      <c r="C4582" s="82">
        <v>6.580860068838186E-3</v>
      </c>
      <c r="D4582" s="89">
        <v>1.0405763113010095E-2</v>
      </c>
      <c r="E4582" s="89">
        <v>1.3960478437282649E-2</v>
      </c>
      <c r="F4582" s="89">
        <v>1.6840779867536952E-2</v>
      </c>
      <c r="G4582" s="90">
        <v>1.898104077508677E-2</v>
      </c>
      <c r="H4582" s="90">
        <v>2.0374812243003231E-2</v>
      </c>
      <c r="I4582" s="90">
        <v>2.1224364493875967E-2</v>
      </c>
      <c r="J4582" s="90">
        <v>2.1602308353875641E-2</v>
      </c>
    </row>
    <row r="4583" spans="3:10" x14ac:dyDescent="0.25">
      <c r="C4583" s="82">
        <v>1.0480520774933406E-3</v>
      </c>
      <c r="D4583" s="89">
        <v>2.1915181367362069E-3</v>
      </c>
      <c r="E4583" s="89">
        <v>3.6332665872788653E-3</v>
      </c>
      <c r="F4583" s="89">
        <v>5.1530430802311502E-3</v>
      </c>
      <c r="G4583" s="90">
        <v>6.5909992061647712E-3</v>
      </c>
      <c r="H4583" s="90">
        <v>7.8395827818939102E-3</v>
      </c>
      <c r="I4583" s="90">
        <v>8.9171672203387387E-3</v>
      </c>
      <c r="J4583" s="90">
        <v>9.8359249509306235E-3</v>
      </c>
    </row>
    <row r="4584" spans="3:10" x14ac:dyDescent="0.25">
      <c r="C4584" s="82">
        <v>3.2727355849856504E-2</v>
      </c>
      <c r="D4584" s="89">
        <v>3.9396691641853637E-2</v>
      </c>
      <c r="E4584" s="89">
        <v>4.3989078790092347E-2</v>
      </c>
      <c r="F4584" s="89">
        <v>4.7108471582741229E-2</v>
      </c>
      <c r="G4584" s="90">
        <v>4.9375871315524143E-2</v>
      </c>
      <c r="H4584" s="90">
        <v>5.0946165472684615E-2</v>
      </c>
      <c r="I4584" s="90">
        <v>5.2210858433492748E-2</v>
      </c>
      <c r="J4584" s="90">
        <v>5.3113934910525629E-2</v>
      </c>
    </row>
    <row r="4585" spans="3:10" x14ac:dyDescent="0.25">
      <c r="C4585" s="82">
        <v>7.5879788953330486E-3</v>
      </c>
      <c r="D4585" s="89">
        <v>1.2795874573217627E-2</v>
      </c>
      <c r="E4585" s="89">
        <v>1.80105974209664E-2</v>
      </c>
      <c r="F4585" s="89">
        <v>2.2590347063166628E-2</v>
      </c>
      <c r="G4585" s="90">
        <v>2.6389035745195636E-2</v>
      </c>
      <c r="H4585" s="90">
        <v>2.9383757202791592E-2</v>
      </c>
      <c r="I4585" s="90">
        <v>3.1853603082132857E-2</v>
      </c>
      <c r="J4585" s="90">
        <v>3.3876312511254621E-2</v>
      </c>
    </row>
    <row r="4586" spans="3:10" x14ac:dyDescent="0.25">
      <c r="C4586" s="82">
        <v>1.5111917633513836E-2</v>
      </c>
      <c r="D4586" s="89">
        <v>1.6756591998197578E-2</v>
      </c>
      <c r="E4586" s="89">
        <v>1.7873158454045225E-2</v>
      </c>
      <c r="F4586" s="89">
        <v>1.8687770848697126E-2</v>
      </c>
      <c r="G4586" s="90">
        <v>1.9353052059577297E-2</v>
      </c>
      <c r="H4586" s="90">
        <v>1.984465848279332E-2</v>
      </c>
      <c r="I4586" s="90">
        <v>2.0262548689191581E-2</v>
      </c>
      <c r="J4586" s="90">
        <v>2.0563882375794016E-2</v>
      </c>
    </row>
    <row r="4587" spans="3:10" x14ac:dyDescent="0.25">
      <c r="C4587" s="82">
        <v>1.132146574668403E-3</v>
      </c>
      <c r="D4587" s="89">
        <v>2.3524467383361429E-3</v>
      </c>
      <c r="E4587" s="89">
        <v>3.8967943337319634E-3</v>
      </c>
      <c r="F4587" s="89">
        <v>5.5450086851372236E-3</v>
      </c>
      <c r="G4587" s="90">
        <v>7.1323990459957074E-3</v>
      </c>
      <c r="H4587" s="90">
        <v>8.5349400906707135E-3</v>
      </c>
      <c r="I4587" s="90">
        <v>9.7524132300690521E-3</v>
      </c>
      <c r="J4587" s="90">
        <v>1.0771462272983921E-2</v>
      </c>
    </row>
    <row r="4588" spans="3:10" x14ac:dyDescent="0.25">
      <c r="C4588" s="82">
        <v>2.2762655470461319E-3</v>
      </c>
      <c r="D4588" s="89">
        <v>4.0575534303525611E-3</v>
      </c>
      <c r="E4588" s="89">
        <v>6.0107247695936105E-3</v>
      </c>
      <c r="F4588" s="89">
        <v>7.86590360401105E-3</v>
      </c>
      <c r="G4588" s="90">
        <v>9.4775875928684566E-3</v>
      </c>
      <c r="H4588" s="90">
        <v>1.0749248758215237E-2</v>
      </c>
      <c r="I4588" s="90">
        <v>1.1726042017370429E-2</v>
      </c>
      <c r="J4588" s="90">
        <v>1.241832099951235E-2</v>
      </c>
    </row>
    <row r="4589" spans="3:10" x14ac:dyDescent="0.25">
      <c r="C4589" s="82">
        <v>3.936243653102924E-3</v>
      </c>
      <c r="D4589" s="89">
        <v>6.0409782695292191E-3</v>
      </c>
      <c r="E4589" s="89">
        <v>8.0531751026086135E-3</v>
      </c>
      <c r="F4589" s="89">
        <v>9.8192887549590283E-3</v>
      </c>
      <c r="G4589" s="90">
        <v>1.1335905528241758E-2</v>
      </c>
      <c r="H4589" s="90">
        <v>1.2605801353128816E-2</v>
      </c>
      <c r="I4589" s="90">
        <v>1.3748139624561917E-2</v>
      </c>
      <c r="J4589" s="90">
        <v>1.4803137870415079E-2</v>
      </c>
    </row>
    <row r="4590" spans="3:10" x14ac:dyDescent="0.25">
      <c r="C4590" s="82">
        <v>4.1496646783060554E-3</v>
      </c>
      <c r="D4590" s="89">
        <v>7.1684212581243174E-3</v>
      </c>
      <c r="E4590" s="89">
        <v>1.0455306248100295E-2</v>
      </c>
      <c r="F4590" s="89">
        <v>1.3620187763988727E-2</v>
      </c>
      <c r="G4590" s="90">
        <v>1.6464107885897177E-2</v>
      </c>
      <c r="H4590" s="90">
        <v>1.8839951002834844E-2</v>
      </c>
      <c r="I4590" s="90">
        <v>2.0821562158377393E-2</v>
      </c>
      <c r="J4590" s="90">
        <v>2.240508999132975E-2</v>
      </c>
    </row>
    <row r="4591" spans="3:10" x14ac:dyDescent="0.25">
      <c r="C4591" s="82">
        <v>9.1862307567843176E-3</v>
      </c>
      <c r="D4591" s="89">
        <v>1.3420039823918763E-2</v>
      </c>
      <c r="E4591" s="89">
        <v>1.72680338447848E-2</v>
      </c>
      <c r="F4591" s="89">
        <v>2.0515269805803805E-2</v>
      </c>
      <c r="G4591" s="90">
        <v>2.3214036811210481E-2</v>
      </c>
      <c r="H4591" s="90">
        <v>2.5377793878468613E-2</v>
      </c>
      <c r="I4591" s="90">
        <v>2.7215816736118156E-2</v>
      </c>
      <c r="J4591" s="90">
        <v>2.8745040891426498E-2</v>
      </c>
    </row>
    <row r="4592" spans="3:10" x14ac:dyDescent="0.25">
      <c r="C4592" s="82">
        <v>6.5491948673207824E-3</v>
      </c>
      <c r="D4592" s="89">
        <v>1.0940119922900204E-2</v>
      </c>
      <c r="E4592" s="89">
        <v>1.5287092093175249E-2</v>
      </c>
      <c r="F4592" s="89">
        <v>1.9089644469175729E-2</v>
      </c>
      <c r="G4592" s="90">
        <v>2.2266357481218087E-2</v>
      </c>
      <c r="H4592" s="90">
        <v>2.482671727475802E-2</v>
      </c>
      <c r="I4592" s="90">
        <v>2.702543167809102E-2</v>
      </c>
      <c r="J4592" s="90">
        <v>2.8944193298565044E-2</v>
      </c>
    </row>
    <row r="4593" spans="3:10" x14ac:dyDescent="0.25">
      <c r="C4593" s="82">
        <v>3.5563609401898538E-2</v>
      </c>
      <c r="D4593" s="89">
        <v>4.5064382009615739E-2</v>
      </c>
      <c r="E4593" s="89">
        <v>5.0838625928722091E-2</v>
      </c>
      <c r="F4593" s="89">
        <v>5.3678540140459967E-2</v>
      </c>
      <c r="G4593" s="90">
        <v>5.4680575788612039E-2</v>
      </c>
      <c r="H4593" s="90">
        <v>5.4347087231417464E-2</v>
      </c>
      <c r="I4593" s="90">
        <v>5.3302483417355134E-2</v>
      </c>
      <c r="J4593" s="90">
        <v>5.1593156954147033E-2</v>
      </c>
    </row>
    <row r="4594" spans="3:10" x14ac:dyDescent="0.25">
      <c r="C4594" s="82">
        <v>9.9850473186675212E-2</v>
      </c>
      <c r="D4594" s="89">
        <v>7.9690029749740196E-2</v>
      </c>
      <c r="E4594" s="89">
        <v>6.5692549149940271E-2</v>
      </c>
      <c r="F4594" s="89">
        <v>5.6083231456670851E-2</v>
      </c>
      <c r="G4594" s="90">
        <v>4.9435527890589449E-2</v>
      </c>
      <c r="H4594" s="90">
        <v>4.4490094016809201E-2</v>
      </c>
      <c r="I4594" s="90">
        <v>4.0753273574324969E-2</v>
      </c>
      <c r="J4594" s="90">
        <v>3.7667143540131454E-2</v>
      </c>
    </row>
    <row r="4595" spans="3:10" x14ac:dyDescent="0.25">
      <c r="C4595" s="82">
        <v>6.8825866488663656E-3</v>
      </c>
      <c r="D4595" s="89">
        <v>1.0094730120965064E-2</v>
      </c>
      <c r="E4595" s="89">
        <v>1.2704807232063421E-2</v>
      </c>
      <c r="F4595" s="89">
        <v>1.4522161687959386E-2</v>
      </c>
      <c r="G4595" s="90">
        <v>1.5647568714385718E-2</v>
      </c>
      <c r="H4595" s="90">
        <v>1.6183921984208722E-2</v>
      </c>
      <c r="I4595" s="90">
        <v>1.6358682263452936E-2</v>
      </c>
      <c r="J4595" s="90">
        <v>1.6263259419423467E-2</v>
      </c>
    </row>
    <row r="4596" spans="3:10" x14ac:dyDescent="0.25">
      <c r="C4596" s="82">
        <v>2.4788570043159316E-2</v>
      </c>
      <c r="D4596" s="89">
        <v>2.8863315235535345E-2</v>
      </c>
      <c r="E4596" s="89">
        <v>3.0991747659054672E-2</v>
      </c>
      <c r="F4596" s="89">
        <v>3.1945597057917087E-2</v>
      </c>
      <c r="G4596" s="90">
        <v>3.2365287510825784E-2</v>
      </c>
      <c r="H4596" s="90">
        <v>3.2452615296027276E-2</v>
      </c>
      <c r="I4596" s="90">
        <v>3.2490745005176763E-2</v>
      </c>
      <c r="J4596" s="90">
        <v>3.2444757520248592E-2</v>
      </c>
    </row>
    <row r="4597" spans="3:10" x14ac:dyDescent="0.25">
      <c r="C4597" s="82">
        <v>4.0118049022968309E-3</v>
      </c>
      <c r="D4597" s="89">
        <v>6.3035383014054267E-3</v>
      </c>
      <c r="E4597" s="89">
        <v>8.4836266529644874E-3</v>
      </c>
      <c r="F4597" s="89">
        <v>1.0370282180813038E-2</v>
      </c>
      <c r="G4597" s="90">
        <v>1.196673502361903E-2</v>
      </c>
      <c r="H4597" s="90">
        <v>1.3287947189528172E-2</v>
      </c>
      <c r="I4597" s="90">
        <v>1.4465435912267934E-2</v>
      </c>
      <c r="J4597" s="90">
        <v>1.5539358972452642E-2</v>
      </c>
    </row>
    <row r="4598" spans="3:10" x14ac:dyDescent="0.25">
      <c r="C4598" s="82">
        <v>9.4436058041747865E-3</v>
      </c>
      <c r="D4598" s="89">
        <v>1.2959800410253032E-2</v>
      </c>
      <c r="E4598" s="89">
        <v>1.561956472354278E-2</v>
      </c>
      <c r="F4598" s="89">
        <v>1.7340708134854884E-2</v>
      </c>
      <c r="G4598" s="90">
        <v>1.8291213949543639E-2</v>
      </c>
      <c r="H4598" s="90">
        <v>1.859098869707413E-2</v>
      </c>
      <c r="I4598" s="90">
        <v>1.8492227698364623E-2</v>
      </c>
      <c r="J4598" s="90">
        <v>1.8092704850409813E-2</v>
      </c>
    </row>
    <row r="4599" spans="3:10" x14ac:dyDescent="0.25">
      <c r="C4599" s="82">
        <v>8.8207188124309541E-3</v>
      </c>
      <c r="D4599" s="89">
        <v>1.3177308868372282E-2</v>
      </c>
      <c r="E4599" s="89">
        <v>1.7287720323851084E-2</v>
      </c>
      <c r="F4599" s="89">
        <v>2.0864400881898584E-2</v>
      </c>
      <c r="G4599" s="90">
        <v>2.388811638927428E-2</v>
      </c>
      <c r="H4599" s="90">
        <v>2.6316891766731666E-2</v>
      </c>
      <c r="I4599" s="90">
        <v>2.8331038651716885E-2</v>
      </c>
      <c r="J4599" s="90">
        <v>2.9929937866834361E-2</v>
      </c>
    </row>
    <row r="4600" spans="3:10" x14ac:dyDescent="0.25">
      <c r="C4600" s="82">
        <v>3.6714163676126156E-2</v>
      </c>
      <c r="D4600" s="89">
        <v>3.6660523724546645E-2</v>
      </c>
      <c r="E4600" s="89">
        <v>3.6534250769921527E-2</v>
      </c>
      <c r="F4600" s="89">
        <v>3.6603188874217693E-2</v>
      </c>
      <c r="G4600" s="90">
        <v>3.698584901282078E-2</v>
      </c>
      <c r="H4600" s="90">
        <v>3.7518133502445511E-2</v>
      </c>
      <c r="I4600" s="90">
        <v>3.831924704047656E-2</v>
      </c>
      <c r="J4600" s="90">
        <v>3.9255010998102365E-2</v>
      </c>
    </row>
    <row r="4601" spans="3:10" x14ac:dyDescent="0.25">
      <c r="C4601" s="82">
        <v>1.2215841682594831E-2</v>
      </c>
      <c r="D4601" s="89">
        <v>1.7100682054986539E-2</v>
      </c>
      <c r="E4601" s="89">
        <v>2.1277925051920034E-2</v>
      </c>
      <c r="F4601" s="89">
        <v>2.4682156302160783E-2</v>
      </c>
      <c r="G4601" s="90">
        <v>2.7494543541133492E-2</v>
      </c>
      <c r="H4601" s="90">
        <v>2.9763148540819895E-2</v>
      </c>
      <c r="I4601" s="90">
        <v>3.1713423581670133E-2</v>
      </c>
      <c r="J4601" s="90">
        <v>3.3325818302162503E-2</v>
      </c>
    </row>
    <row r="4602" spans="3:10" x14ac:dyDescent="0.25">
      <c r="C4602" s="82">
        <v>0.11894831110916679</v>
      </c>
      <c r="D4602" s="89">
        <v>0.1009343988403352</v>
      </c>
      <c r="E4602" s="89">
        <v>8.6764142960166463E-2</v>
      </c>
      <c r="F4602" s="89">
        <v>7.6380949217272981E-2</v>
      </c>
      <c r="G4602" s="90">
        <v>6.8973240655531384E-2</v>
      </c>
      <c r="H4602" s="90">
        <v>6.3386181337963629E-2</v>
      </c>
      <c r="I4602" s="90">
        <v>5.9254404960620531E-2</v>
      </c>
      <c r="J4602" s="90">
        <v>5.5974688219898358E-2</v>
      </c>
    </row>
    <row r="4603" spans="3:10" x14ac:dyDescent="0.25">
      <c r="C4603" s="82">
        <v>2.0819086894825187E-2</v>
      </c>
      <c r="D4603" s="89">
        <v>2.4559811044051104E-2</v>
      </c>
      <c r="E4603" s="89">
        <v>2.6444646358484696E-2</v>
      </c>
      <c r="F4603" s="89">
        <v>2.7040114427021786E-2</v>
      </c>
      <c r="G4603" s="90">
        <v>2.6917464310905463E-2</v>
      </c>
      <c r="H4603" s="90">
        <v>2.6330067086123597E-2</v>
      </c>
      <c r="I4603" s="90">
        <v>2.5606556474395262E-2</v>
      </c>
      <c r="J4603" s="90">
        <v>2.4806150910999022E-2</v>
      </c>
    </row>
    <row r="4604" spans="3:10" x14ac:dyDescent="0.25">
      <c r="C4604" s="82">
        <v>1.0995771318448533E-2</v>
      </c>
      <c r="D4604" s="89">
        <v>1.7028506634518086E-2</v>
      </c>
      <c r="E4604" s="89">
        <v>2.2372642274657021E-2</v>
      </c>
      <c r="F4604" s="89">
        <v>2.6587953974177288E-2</v>
      </c>
      <c r="G4604" s="90">
        <v>2.9793572523561199E-2</v>
      </c>
      <c r="H4604" s="90">
        <v>3.2125836079159871E-2</v>
      </c>
      <c r="I4604" s="90">
        <v>3.3962359562913054E-2</v>
      </c>
      <c r="J4604" s="90">
        <v>3.5414038625896684E-2</v>
      </c>
    </row>
    <row r="4605" spans="3:10" x14ac:dyDescent="0.25">
      <c r="C4605" s="82">
        <v>7.3814141792139651E-3</v>
      </c>
      <c r="D4605" s="89">
        <v>1.0160056982656032E-2</v>
      </c>
      <c r="E4605" s="89">
        <v>1.2411041423267457E-2</v>
      </c>
      <c r="F4605" s="89">
        <v>1.4084351706540665E-2</v>
      </c>
      <c r="G4605" s="90">
        <v>1.5299367806203622E-2</v>
      </c>
      <c r="H4605" s="90">
        <v>1.6123948797495201E-2</v>
      </c>
      <c r="I4605" s="90">
        <v>1.673631393968697E-2</v>
      </c>
      <c r="J4605" s="90">
        <v>1.7183969122737744E-2</v>
      </c>
    </row>
    <row r="4606" spans="3:10" x14ac:dyDescent="0.25">
      <c r="C4606" s="82">
        <v>3.5117282106182354E-2</v>
      </c>
      <c r="D4606" s="89">
        <v>3.4307111030001759E-2</v>
      </c>
      <c r="E4606" s="89">
        <v>3.3698862399197588E-2</v>
      </c>
      <c r="F4606" s="89">
        <v>3.3436637984623978E-2</v>
      </c>
      <c r="G4606" s="90">
        <v>3.3519372196152891E-2</v>
      </c>
      <c r="H4606" s="90">
        <v>3.3698356561552942E-2</v>
      </c>
      <c r="I4606" s="90">
        <v>3.3997978435818532E-2</v>
      </c>
      <c r="J4606" s="90">
        <v>3.4236920452796839E-2</v>
      </c>
    </row>
    <row r="4607" spans="3:10" x14ac:dyDescent="0.25">
      <c r="C4607" s="82">
        <v>4.1355011099885285E-3</v>
      </c>
      <c r="D4607" s="89">
        <v>6.5652027131994214E-3</v>
      </c>
      <c r="E4607" s="89">
        <v>8.9210089072105543E-3</v>
      </c>
      <c r="F4607" s="89">
        <v>1.099847503807953E-2</v>
      </c>
      <c r="G4607" s="90">
        <v>1.2766586801223277E-2</v>
      </c>
      <c r="H4607" s="90">
        <v>1.4192845125387807E-2</v>
      </c>
      <c r="I4607" s="90">
        <v>1.5365404986528693E-2</v>
      </c>
      <c r="J4607" s="90">
        <v>1.6279059214957564E-2</v>
      </c>
    </row>
    <row r="4608" spans="3:10" x14ac:dyDescent="0.25">
      <c r="C4608" s="82">
        <v>3.7929929736461396E-3</v>
      </c>
      <c r="D4608" s="89">
        <v>6.7250284754177946E-3</v>
      </c>
      <c r="E4608" s="89">
        <v>9.9094991131796033E-3</v>
      </c>
      <c r="F4608" s="89">
        <v>1.2934430256840688E-2</v>
      </c>
      <c r="G4608" s="90">
        <v>1.5606328613447648E-2</v>
      </c>
      <c r="H4608" s="90">
        <v>1.780020070562267E-2</v>
      </c>
      <c r="I4608" s="90">
        <v>1.9601865882893307E-2</v>
      </c>
      <c r="J4608" s="90">
        <v>2.1018126646446769E-2</v>
      </c>
    </row>
    <row r="4609" spans="3:10" x14ac:dyDescent="0.25">
      <c r="C4609" s="82">
        <v>3.3949172826190826E-3</v>
      </c>
      <c r="D4609" s="89">
        <v>5.9582888732958531E-3</v>
      </c>
      <c r="E4609" s="89">
        <v>8.7842017524517695E-3</v>
      </c>
      <c r="F4609" s="89">
        <v>1.1506449166591028E-2</v>
      </c>
      <c r="G4609" s="90">
        <v>1.3910576983078807E-2</v>
      </c>
      <c r="H4609" s="90">
        <v>1.5831875879288925E-2</v>
      </c>
      <c r="I4609" s="90">
        <v>1.7304680162627178E-2</v>
      </c>
      <c r="J4609" s="90">
        <v>1.8311600195757102E-2</v>
      </c>
    </row>
    <row r="4610" spans="3:10" x14ac:dyDescent="0.25">
      <c r="C4610" s="82">
        <v>7.7055981836954057E-2</v>
      </c>
      <c r="D4610" s="89">
        <v>6.4318038105012021E-2</v>
      </c>
      <c r="E4610" s="89">
        <v>5.6336583768201082E-2</v>
      </c>
      <c r="F4610" s="89">
        <v>5.1407828314301053E-2</v>
      </c>
      <c r="G4610" s="90">
        <v>4.846185955043638E-2</v>
      </c>
      <c r="H4610" s="90">
        <v>4.657265735807313E-2</v>
      </c>
      <c r="I4610" s="90">
        <v>4.5478767356089578E-2</v>
      </c>
      <c r="J4610" s="90">
        <v>4.4762442258266248E-2</v>
      </c>
    </row>
    <row r="4611" spans="3:10" x14ac:dyDescent="0.25">
      <c r="C4611" s="82">
        <v>2.0227043747583259E-2</v>
      </c>
      <c r="D4611" s="89">
        <v>2.1471633711114907E-2</v>
      </c>
      <c r="E4611" s="89">
        <v>2.2094526229697996E-2</v>
      </c>
      <c r="F4611" s="89">
        <v>2.239739836334162E-2</v>
      </c>
      <c r="G4611" s="90">
        <v>2.257718089420362E-2</v>
      </c>
      <c r="H4611" s="90">
        <v>2.2626281386621996E-2</v>
      </c>
      <c r="I4611" s="90">
        <v>2.2688024788931144E-2</v>
      </c>
      <c r="J4611" s="90">
        <v>2.2744030491020837E-2</v>
      </c>
    </row>
    <row r="4612" spans="3:10" x14ac:dyDescent="0.25">
      <c r="C4612" s="82">
        <v>4.8447382281007947E-3</v>
      </c>
      <c r="D4612" s="89">
        <v>6.4551334988960261E-3</v>
      </c>
      <c r="E4612" s="89">
        <v>7.8830008735784312E-3</v>
      </c>
      <c r="F4612" s="89">
        <v>9.1055965564742092E-3</v>
      </c>
      <c r="G4612" s="90">
        <v>1.0157290549584076E-2</v>
      </c>
      <c r="H4612" s="90">
        <v>1.1032082327506789E-2</v>
      </c>
      <c r="I4612" s="90">
        <v>1.1811984288585719E-2</v>
      </c>
      <c r="J4612" s="90">
        <v>1.2508110569887591E-2</v>
      </c>
    </row>
    <row r="4613" spans="3:10" x14ac:dyDescent="0.25">
      <c r="C4613" s="82">
        <v>1.9672658085530082E-2</v>
      </c>
      <c r="D4613" s="89">
        <v>1.9643746038808384E-2</v>
      </c>
      <c r="E4613" s="89">
        <v>1.9047331217186388E-2</v>
      </c>
      <c r="F4613" s="89">
        <v>1.8264373129164214E-2</v>
      </c>
      <c r="G4613" s="90">
        <v>1.7465676108122028E-2</v>
      </c>
      <c r="H4613" s="90">
        <v>1.6610229632252674E-2</v>
      </c>
      <c r="I4613" s="90">
        <v>1.5763971532292954E-2</v>
      </c>
      <c r="J4613" s="90">
        <v>1.4881269875398279E-2</v>
      </c>
    </row>
    <row r="4614" spans="3:10" x14ac:dyDescent="0.25">
      <c r="C4614" s="82">
        <v>3.3914596673797065E-3</v>
      </c>
      <c r="D4614" s="89">
        <v>6.1229863090252043E-3</v>
      </c>
      <c r="E4614" s="89">
        <v>9.0229774170404713E-3</v>
      </c>
      <c r="F4614" s="89">
        <v>1.1684855251299154E-2</v>
      </c>
      <c r="G4614" s="90">
        <v>1.3975288825902174E-2</v>
      </c>
      <c r="H4614" s="90">
        <v>1.5858227788399716E-2</v>
      </c>
      <c r="I4614" s="90">
        <v>1.7484568282582828E-2</v>
      </c>
      <c r="J4614" s="90">
        <v>1.8916061709107975E-2</v>
      </c>
    </row>
    <row r="4615" spans="3:10" x14ac:dyDescent="0.25">
      <c r="C4615" s="82">
        <v>1.0251881828204879E-2</v>
      </c>
      <c r="D4615" s="89">
        <v>1.4024353411512484E-2</v>
      </c>
      <c r="E4615" s="89">
        <v>1.7244628588130834E-2</v>
      </c>
      <c r="F4615" s="89">
        <v>1.9793813155680955E-2</v>
      </c>
      <c r="G4615" s="90">
        <v>2.1752823539283518E-2</v>
      </c>
      <c r="H4615" s="90">
        <v>2.3148220804185483E-2</v>
      </c>
      <c r="I4615" s="90">
        <v>2.4197193387627422E-2</v>
      </c>
      <c r="J4615" s="90">
        <v>2.4957251806120549E-2</v>
      </c>
    </row>
    <row r="4616" spans="3:10" x14ac:dyDescent="0.25">
      <c r="C4616" s="82">
        <v>3.7643607143945214E-3</v>
      </c>
      <c r="D4616" s="89">
        <v>8.0739076157861894E-3</v>
      </c>
      <c r="E4616" s="89">
        <v>1.3243197167437885E-2</v>
      </c>
      <c r="F4616" s="89">
        <v>1.8240616815459215E-2</v>
      </c>
      <c r="G4616" s="90">
        <v>2.2463025741068413E-2</v>
      </c>
      <c r="H4616" s="90">
        <v>2.5617921018403638E-2</v>
      </c>
      <c r="I4616" s="90">
        <v>2.784562775248102E-2</v>
      </c>
      <c r="J4616" s="90">
        <v>2.9217373827567335E-2</v>
      </c>
    </row>
    <row r="4617" spans="3:10" x14ac:dyDescent="0.25">
      <c r="C4617" s="82">
        <v>7.3402427177745875E-3</v>
      </c>
      <c r="D4617" s="89">
        <v>1.0684577083274541E-2</v>
      </c>
      <c r="E4617" s="89">
        <v>1.3696237476593508E-2</v>
      </c>
      <c r="F4617" s="89">
        <v>1.6174899434689881E-2</v>
      </c>
      <c r="G4617" s="90">
        <v>1.8126236223263308E-2</v>
      </c>
      <c r="H4617" s="90">
        <v>1.9533622635075337E-2</v>
      </c>
      <c r="I4617" s="90">
        <v>2.0548009473867864E-2</v>
      </c>
      <c r="J4617" s="90">
        <v>2.118999242799393E-2</v>
      </c>
    </row>
    <row r="4618" spans="3:10" x14ac:dyDescent="0.25">
      <c r="C4618" s="82">
        <v>6.3308379645935576E-3</v>
      </c>
      <c r="D4618" s="89">
        <v>8.1011740117259614E-3</v>
      </c>
      <c r="E4618" s="89">
        <v>9.5325608221121152E-3</v>
      </c>
      <c r="F4618" s="89">
        <v>1.0658377061012338E-2</v>
      </c>
      <c r="G4618" s="90">
        <v>1.1566986919220869E-2</v>
      </c>
      <c r="H4618" s="90">
        <v>1.2283485235918008E-2</v>
      </c>
      <c r="I4618" s="90">
        <v>1.2918875451627792E-2</v>
      </c>
      <c r="J4618" s="90">
        <v>1.3495385115833447E-2</v>
      </c>
    </row>
    <row r="4619" spans="3:10" x14ac:dyDescent="0.25">
      <c r="C4619" s="82">
        <v>3.2163163954499708E-3</v>
      </c>
      <c r="D4619" s="89">
        <v>5.9018979672288349E-3</v>
      </c>
      <c r="E4619" s="89">
        <v>8.9890464838885634E-3</v>
      </c>
      <c r="F4619" s="89">
        <v>1.207122357850042E-2</v>
      </c>
      <c r="G4619" s="90">
        <v>1.4892938051860202E-2</v>
      </c>
      <c r="H4619" s="90">
        <v>1.7257261429428992E-2</v>
      </c>
      <c r="I4619" s="90">
        <v>1.9186200998102913E-2</v>
      </c>
      <c r="J4619" s="90">
        <v>2.0645899373879249E-2</v>
      </c>
    </row>
    <row r="4620" spans="3:10" x14ac:dyDescent="0.25">
      <c r="C4620" s="82">
        <v>4.8507062605071226E-2</v>
      </c>
      <c r="D4620" s="89">
        <v>5.1779330493415272E-2</v>
      </c>
      <c r="E4620" s="89">
        <v>5.2471978943722734E-2</v>
      </c>
      <c r="F4620" s="89">
        <v>5.2054291408532329E-2</v>
      </c>
      <c r="G4620" s="90">
        <v>5.1409801374190801E-2</v>
      </c>
      <c r="H4620" s="90">
        <v>5.0655955590398587E-2</v>
      </c>
      <c r="I4620" s="90">
        <v>5.0069027346107318E-2</v>
      </c>
      <c r="J4620" s="90">
        <v>4.946161156270848E-2</v>
      </c>
    </row>
    <row r="4621" spans="3:10" x14ac:dyDescent="0.25">
      <c r="C4621" s="82">
        <v>4.1367026291724606E-3</v>
      </c>
      <c r="D4621" s="89">
        <v>7.0369832787764708E-3</v>
      </c>
      <c r="E4621" s="89">
        <v>1.0129704674348275E-2</v>
      </c>
      <c r="F4621" s="89">
        <v>1.3080651227314992E-2</v>
      </c>
      <c r="G4621" s="90">
        <v>1.576249314615398E-2</v>
      </c>
      <c r="H4621" s="90">
        <v>1.8093161437797198E-2</v>
      </c>
      <c r="I4621" s="90">
        <v>2.0183437037990096E-2</v>
      </c>
      <c r="J4621" s="90">
        <v>2.2046385362442762E-2</v>
      </c>
    </row>
    <row r="4622" spans="3:10" x14ac:dyDescent="0.25">
      <c r="C4622" s="82">
        <v>1.5976003434701777E-2</v>
      </c>
      <c r="D4622" s="89">
        <v>1.8926903397891878E-2</v>
      </c>
      <c r="E4622" s="89">
        <v>2.0921987366300878E-2</v>
      </c>
      <c r="F4622" s="89">
        <v>2.2293839271868166E-2</v>
      </c>
      <c r="G4622" s="90">
        <v>2.3355263472066411E-2</v>
      </c>
      <c r="H4622" s="90">
        <v>2.4192594101093364E-2</v>
      </c>
      <c r="I4622" s="90">
        <v>2.5009279763095263E-2</v>
      </c>
      <c r="J4622" s="90">
        <v>2.5804373765843741E-2</v>
      </c>
    </row>
    <row r="4623" spans="3:10" x14ac:dyDescent="0.25">
      <c r="C4623" s="82">
        <v>8.8781775046802101E-3</v>
      </c>
      <c r="D4623" s="89">
        <v>1.3925872317764362E-2</v>
      </c>
      <c r="E4623" s="89">
        <v>1.8530955095146708E-2</v>
      </c>
      <c r="F4623" s="89">
        <v>2.2308787993361744E-2</v>
      </c>
      <c r="G4623" s="90">
        <v>2.5333891276461552E-2</v>
      </c>
      <c r="H4623" s="90">
        <v>2.7697547887288013E-2</v>
      </c>
      <c r="I4623" s="90">
        <v>2.9699458042301747E-2</v>
      </c>
      <c r="J4623" s="90">
        <v>3.1408897942943423E-2</v>
      </c>
    </row>
    <row r="4624" spans="3:10" x14ac:dyDescent="0.25">
      <c r="C4624" s="82">
        <v>3.689921592394414E-3</v>
      </c>
      <c r="D4624" s="89">
        <v>5.8997701638352452E-3</v>
      </c>
      <c r="E4624" s="89">
        <v>8.189267783954882E-3</v>
      </c>
      <c r="F4624" s="89">
        <v>1.0301135492804111E-2</v>
      </c>
      <c r="G4624" s="90">
        <v>1.2095730319740993E-2</v>
      </c>
      <c r="H4624" s="90">
        <v>1.3460769926808754E-2</v>
      </c>
      <c r="I4624" s="90">
        <v>1.445357143725538E-2</v>
      </c>
      <c r="J4624" s="90">
        <v>1.5091793140128549E-2</v>
      </c>
    </row>
    <row r="4625" spans="3:10" x14ac:dyDescent="0.25">
      <c r="C4625" s="82">
        <v>1.9434853743946795E-2</v>
      </c>
      <c r="D4625" s="89">
        <v>2.4451362991968175E-2</v>
      </c>
      <c r="E4625" s="89">
        <v>2.7324102223036637E-2</v>
      </c>
      <c r="F4625" s="89">
        <v>2.861160961541169E-2</v>
      </c>
      <c r="G4625" s="90">
        <v>2.9016294171828445E-2</v>
      </c>
      <c r="H4625" s="90">
        <v>2.888844962765573E-2</v>
      </c>
      <c r="I4625" s="90">
        <v>2.8619095539812501E-2</v>
      </c>
      <c r="J4625" s="90">
        <v>2.8278421042039221E-2</v>
      </c>
    </row>
    <row r="4626" spans="3:10" x14ac:dyDescent="0.25">
      <c r="C4626" s="82">
        <v>2.2243522019503574E-2</v>
      </c>
      <c r="D4626" s="89">
        <v>2.2999605217548739E-2</v>
      </c>
      <c r="E4626" s="89">
        <v>2.334600825899745E-2</v>
      </c>
      <c r="F4626" s="89">
        <v>2.3479442227529002E-2</v>
      </c>
      <c r="G4626" s="90">
        <v>2.3491928379314367E-2</v>
      </c>
      <c r="H4626" s="90">
        <v>2.3286130535105375E-2</v>
      </c>
      <c r="I4626" s="90">
        <v>2.2946184632902114E-2</v>
      </c>
      <c r="J4626" s="90">
        <v>2.2410814114490456E-2</v>
      </c>
    </row>
    <row r="4627" spans="3:10" x14ac:dyDescent="0.25">
      <c r="C4627" s="82">
        <v>4.6692622099271608E-2</v>
      </c>
      <c r="D4627" s="89">
        <v>4.7570199716641746E-2</v>
      </c>
      <c r="E4627" s="89">
        <v>4.6371978372660223E-2</v>
      </c>
      <c r="F4627" s="89">
        <v>4.4401577832755987E-2</v>
      </c>
      <c r="G4627" s="90">
        <v>4.2348575488584415E-2</v>
      </c>
      <c r="H4627" s="90">
        <v>4.0253518827472905E-2</v>
      </c>
      <c r="I4627" s="90">
        <v>3.8313657941825917E-2</v>
      </c>
      <c r="J4627" s="90">
        <v>3.6387845066148804E-2</v>
      </c>
    </row>
    <row r="4628" spans="3:10" x14ac:dyDescent="0.25">
      <c r="C4628" s="82">
        <v>1.5345160382775875E-2</v>
      </c>
      <c r="D4628" s="89">
        <v>2.0126778132791505E-2</v>
      </c>
      <c r="E4628" s="89">
        <v>2.3696079649929761E-2</v>
      </c>
      <c r="F4628" s="89">
        <v>2.6161725706621401E-2</v>
      </c>
      <c r="G4628" s="90">
        <v>2.7866644560400212E-2</v>
      </c>
      <c r="H4628" s="90">
        <v>2.8988994726786347E-2</v>
      </c>
      <c r="I4628" s="90">
        <v>2.986311014978757E-2</v>
      </c>
      <c r="J4628" s="90">
        <v>3.0562682504174987E-2</v>
      </c>
    </row>
    <row r="4629" spans="3:10" x14ac:dyDescent="0.25">
      <c r="C4629" s="82">
        <v>6.0451539985682548E-2</v>
      </c>
      <c r="D4629" s="89">
        <v>5.3086362397720327E-2</v>
      </c>
      <c r="E4629" s="89">
        <v>4.7153547437941652E-2</v>
      </c>
      <c r="F4629" s="89">
        <v>4.2620599923835316E-2</v>
      </c>
      <c r="G4629" s="90">
        <v>3.9188766563240184E-2</v>
      </c>
      <c r="H4629" s="90">
        <v>3.6325068826951579E-2</v>
      </c>
      <c r="I4629" s="90">
        <v>3.3900718225975963E-2</v>
      </c>
      <c r="J4629" s="90">
        <v>3.1633712588302144E-2</v>
      </c>
    </row>
    <row r="4630" spans="3:10" x14ac:dyDescent="0.25">
      <c r="C4630" s="82">
        <v>4.6987798158741687E-3</v>
      </c>
      <c r="D4630" s="89">
        <v>7.2640035900708418E-3</v>
      </c>
      <c r="E4630" s="89">
        <v>9.8538150496896015E-3</v>
      </c>
      <c r="F4630" s="89">
        <v>1.2241541098103065E-2</v>
      </c>
      <c r="G4630" s="90">
        <v>1.4347015235857756E-2</v>
      </c>
      <c r="H4630" s="90">
        <v>1.6102620851350922E-2</v>
      </c>
      <c r="I4630" s="90">
        <v>1.7610748355379308E-2</v>
      </c>
      <c r="J4630" s="90">
        <v>1.8894359201465677E-2</v>
      </c>
    </row>
    <row r="4631" spans="3:10" x14ac:dyDescent="0.25">
      <c r="C4631" s="82">
        <v>1.1432460075178277E-2</v>
      </c>
      <c r="D4631" s="89">
        <v>1.3469452016827473E-2</v>
      </c>
      <c r="E4631" s="89">
        <v>1.4836999622016797E-2</v>
      </c>
      <c r="F4631" s="89">
        <v>1.5759280878703E-2</v>
      </c>
      <c r="G4631" s="90">
        <v>1.6445161293024049E-2</v>
      </c>
      <c r="H4631" s="90">
        <v>1.694984720285015E-2</v>
      </c>
      <c r="I4631" s="90">
        <v>1.7418303061303649E-2</v>
      </c>
      <c r="J4631" s="90">
        <v>1.7858460056602452E-2</v>
      </c>
    </row>
    <row r="4632" spans="3:10" x14ac:dyDescent="0.25">
      <c r="C4632" s="82">
        <v>6.7129892022954728E-3</v>
      </c>
      <c r="D4632" s="89">
        <v>9.887052631479095E-3</v>
      </c>
      <c r="E4632" s="89">
        <v>1.2872673757950641E-2</v>
      </c>
      <c r="F4632" s="89">
        <v>1.542144823885773E-2</v>
      </c>
      <c r="G4632" s="90">
        <v>1.7469673245734958E-2</v>
      </c>
      <c r="H4632" s="90">
        <v>1.8958885588970412E-2</v>
      </c>
      <c r="I4632" s="90">
        <v>2.0028663313394413E-2</v>
      </c>
      <c r="J4632" s="90">
        <v>2.072231916937262E-2</v>
      </c>
    </row>
    <row r="4633" spans="3:10" x14ac:dyDescent="0.25">
      <c r="C4633" s="82">
        <v>3.2247286540098445E-2</v>
      </c>
      <c r="D4633" s="89">
        <v>3.5791607658602211E-2</v>
      </c>
      <c r="E4633" s="89">
        <v>3.7980355460266672E-2</v>
      </c>
      <c r="F4633" s="89">
        <v>3.9350665718095229E-2</v>
      </c>
      <c r="G4633" s="90">
        <v>4.0283103565556824E-2</v>
      </c>
      <c r="H4633" s="90">
        <v>4.0764427546523513E-2</v>
      </c>
      <c r="I4633" s="90">
        <v>4.1012212173126623E-2</v>
      </c>
      <c r="J4633" s="90">
        <v>4.0925572401772581E-2</v>
      </c>
    </row>
    <row r="4634" spans="3:10" x14ac:dyDescent="0.25">
      <c r="C4634" s="82">
        <v>4.9173917318649915E-3</v>
      </c>
      <c r="D4634" s="89">
        <v>7.751416438540785E-3</v>
      </c>
      <c r="E4634" s="89">
        <v>1.055538340434399E-2</v>
      </c>
      <c r="F4634" s="89">
        <v>1.3065062937189304E-2</v>
      </c>
      <c r="G4634" s="90">
        <v>1.5200120359807459E-2</v>
      </c>
      <c r="H4634" s="90">
        <v>1.6891561925337206E-2</v>
      </c>
      <c r="I4634" s="90">
        <v>1.8236692050618789E-2</v>
      </c>
      <c r="J4634" s="90">
        <v>1.9238652110857797E-2</v>
      </c>
    </row>
    <row r="4635" spans="3:10" x14ac:dyDescent="0.25">
      <c r="C4635" s="82">
        <v>3.1955410852642268E-3</v>
      </c>
      <c r="D4635" s="89">
        <v>4.9093574699048429E-3</v>
      </c>
      <c r="E4635" s="89">
        <v>6.6129419266925523E-3</v>
      </c>
      <c r="F4635" s="89">
        <v>8.141600161140912E-3</v>
      </c>
      <c r="G4635" s="90">
        <v>9.4225372249238989E-3</v>
      </c>
      <c r="H4635" s="90">
        <v>1.0391347368295927E-2</v>
      </c>
      <c r="I4635" s="90">
        <v>1.1101733170322543E-2</v>
      </c>
      <c r="J4635" s="90">
        <v>1.1567076061534605E-2</v>
      </c>
    </row>
    <row r="4636" spans="3:10" x14ac:dyDescent="0.25">
      <c r="C4636" s="82">
        <v>7.4544225369416323E-3</v>
      </c>
      <c r="D4636" s="89">
        <v>1.0182798751149552E-2</v>
      </c>
      <c r="E4636" s="89">
        <v>1.262845088809556E-2</v>
      </c>
      <c r="F4636" s="89">
        <v>1.4727843165119294E-2</v>
      </c>
      <c r="G4636" s="90">
        <v>1.6522206869749836E-2</v>
      </c>
      <c r="H4636" s="90">
        <v>1.7986905647896203E-2</v>
      </c>
      <c r="I4636" s="90">
        <v>1.9235443932844865E-2</v>
      </c>
      <c r="J4636" s="90">
        <v>2.0261908857909725E-2</v>
      </c>
    </row>
    <row r="4637" spans="3:10" x14ac:dyDescent="0.25">
      <c r="C4637" s="82">
        <v>2.3646024873917936E-2</v>
      </c>
      <c r="D4637" s="89">
        <v>3.1940176209487123E-2</v>
      </c>
      <c r="E4637" s="89">
        <v>3.8723560315519955E-2</v>
      </c>
      <c r="F4637" s="89">
        <v>4.4166125521022434E-2</v>
      </c>
      <c r="G4637" s="90">
        <v>4.8807851861886582E-2</v>
      </c>
      <c r="H4637" s="90">
        <v>5.2869024292369247E-2</v>
      </c>
      <c r="I4637" s="90">
        <v>5.6805208102600896E-2</v>
      </c>
      <c r="J4637" s="90">
        <v>6.0550017722504915E-2</v>
      </c>
    </row>
    <row r="4638" spans="3:10" x14ac:dyDescent="0.25">
      <c r="C4638" s="82">
        <v>5.1338816274833013E-3</v>
      </c>
      <c r="D4638" s="89">
        <v>7.2210802487394825E-3</v>
      </c>
      <c r="E4638" s="89">
        <v>8.8329723493893019E-3</v>
      </c>
      <c r="F4638" s="89">
        <v>9.9049997305904903E-3</v>
      </c>
      <c r="G4638" s="90">
        <v>1.0533563941758649E-2</v>
      </c>
      <c r="H4638" s="90">
        <v>1.0792959480066432E-2</v>
      </c>
      <c r="I4638" s="90">
        <v>1.0834964432262546E-2</v>
      </c>
      <c r="J4638" s="90">
        <v>1.0723150420442194E-2</v>
      </c>
    </row>
    <row r="4639" spans="3:10" x14ac:dyDescent="0.25">
      <c r="C4639" s="82">
        <v>1.2255280043138989E-2</v>
      </c>
      <c r="D4639" s="89">
        <v>1.2786141489953055E-2</v>
      </c>
      <c r="E4639" s="89">
        <v>1.2801950549622057E-2</v>
      </c>
      <c r="F4639" s="89">
        <v>1.2598283120539708E-2</v>
      </c>
      <c r="G4639" s="90">
        <v>1.2351177827972848E-2</v>
      </c>
      <c r="H4639" s="90">
        <v>1.2082330717222893E-2</v>
      </c>
      <c r="I4639" s="90">
        <v>1.187442464705008E-2</v>
      </c>
      <c r="J4639" s="90">
        <v>1.171401059418405E-2</v>
      </c>
    </row>
    <row r="4640" spans="3:10" x14ac:dyDescent="0.25">
      <c r="C4640" s="82">
        <v>6.8092687451890644E-3</v>
      </c>
      <c r="D4640" s="89">
        <v>1.1840378269932117E-2</v>
      </c>
      <c r="E4640" s="89">
        <v>1.7022097094773102E-2</v>
      </c>
      <c r="F4640" s="89">
        <v>2.1616864526143489E-2</v>
      </c>
      <c r="G4640" s="90">
        <v>2.5345656870388349E-2</v>
      </c>
      <c r="H4640" s="90">
        <v>2.8076642088898391E-2</v>
      </c>
      <c r="I4640" s="90">
        <v>3.0008574912703694E-2</v>
      </c>
      <c r="J4640" s="90">
        <v>3.1187849821352337E-2</v>
      </c>
    </row>
    <row r="4641" spans="3:10" x14ac:dyDescent="0.25">
      <c r="C4641" s="82">
        <v>5.0057028141937548E-3</v>
      </c>
      <c r="D4641" s="89">
        <v>8.5658311185924131E-3</v>
      </c>
      <c r="E4641" s="89">
        <v>1.1995353391644568E-2</v>
      </c>
      <c r="F4641" s="89">
        <v>1.4840457350264421E-2</v>
      </c>
      <c r="G4641" s="90">
        <v>1.7056574762871139E-2</v>
      </c>
      <c r="H4641" s="90">
        <v>1.8693487191205393E-2</v>
      </c>
      <c r="I4641" s="90">
        <v>1.9978852791631668E-2</v>
      </c>
      <c r="J4641" s="90">
        <v>2.0996279917459698E-2</v>
      </c>
    </row>
    <row r="4642" spans="3:10" x14ac:dyDescent="0.25">
      <c r="C4642" s="82">
        <v>8.1398114927936707E-3</v>
      </c>
      <c r="D4642" s="89">
        <v>1.1772684445633142E-2</v>
      </c>
      <c r="E4642" s="89">
        <v>1.4917782031481837E-2</v>
      </c>
      <c r="F4642" s="89">
        <v>1.7375262011595435E-2</v>
      </c>
      <c r="G4642" s="90">
        <v>1.9207800061907844E-2</v>
      </c>
      <c r="H4642" s="90">
        <v>2.0470361920551832E-2</v>
      </c>
      <c r="I4642" s="90">
        <v>2.1392398083996074E-2</v>
      </c>
      <c r="J4642" s="90">
        <v>2.2053673403244215E-2</v>
      </c>
    </row>
    <row r="4643" spans="3:10" x14ac:dyDescent="0.25">
      <c r="C4643" s="82">
        <v>1.1341601303854618E-2</v>
      </c>
      <c r="D4643" s="89">
        <v>1.4653006660013883E-2</v>
      </c>
      <c r="E4643" s="89">
        <v>1.7128613446398988E-2</v>
      </c>
      <c r="F4643" s="89">
        <v>1.8905001396183896E-2</v>
      </c>
      <c r="G4643" s="90">
        <v>2.0219157499382558E-2</v>
      </c>
      <c r="H4643" s="90">
        <v>2.1152312633800234E-2</v>
      </c>
      <c r="I4643" s="90">
        <v>2.1891894706435062E-2</v>
      </c>
      <c r="J4643" s="90">
        <v>2.2444263554458384E-2</v>
      </c>
    </row>
    <row r="4644" spans="3:10" x14ac:dyDescent="0.25">
      <c r="C4644" s="82">
        <v>3.7464779315172377E-3</v>
      </c>
      <c r="D4644" s="89">
        <v>7.2033157140373128E-3</v>
      </c>
      <c r="E4644" s="89">
        <v>1.1141858180867261E-2</v>
      </c>
      <c r="F4644" s="89">
        <v>1.4964490816035653E-2</v>
      </c>
      <c r="G4644" s="90">
        <v>1.8379326458063828E-2</v>
      </c>
      <c r="H4644" s="90">
        <v>2.1240733375708663E-2</v>
      </c>
      <c r="I4644" s="90">
        <v>2.3683011638556954E-2</v>
      </c>
      <c r="J4644" s="90">
        <v>2.5745377056119165E-2</v>
      </c>
    </row>
    <row r="4645" spans="3:10" x14ac:dyDescent="0.25">
      <c r="C4645" s="82">
        <v>5.243265163803211E-3</v>
      </c>
      <c r="D4645" s="89">
        <v>7.5008465106245134E-3</v>
      </c>
      <c r="E4645" s="89">
        <v>9.5162887391962298E-3</v>
      </c>
      <c r="F4645" s="89">
        <v>1.1168181063038353E-2</v>
      </c>
      <c r="G4645" s="90">
        <v>1.2469875418595166E-2</v>
      </c>
      <c r="H4645" s="90">
        <v>1.3420666451844978E-2</v>
      </c>
      <c r="I4645" s="90">
        <v>1.4140177123726777E-2</v>
      </c>
      <c r="J4645" s="90">
        <v>1.4662877181560252E-2</v>
      </c>
    </row>
    <row r="4646" spans="3:10" x14ac:dyDescent="0.25">
      <c r="C4646" s="82">
        <v>4.9890975673901545E-3</v>
      </c>
      <c r="D4646" s="89">
        <v>7.0174586220529715E-3</v>
      </c>
      <c r="E4646" s="89">
        <v>8.9089761261527851E-3</v>
      </c>
      <c r="F4646" s="89">
        <v>1.05967465996428E-2</v>
      </c>
      <c r="G4646" s="90">
        <v>1.2103192961184318E-2</v>
      </c>
      <c r="H4646" s="90">
        <v>1.3414958665010567E-2</v>
      </c>
      <c r="I4646" s="90">
        <v>1.4627767623560104E-2</v>
      </c>
      <c r="J4646" s="90">
        <v>1.5751682143203154E-2</v>
      </c>
    </row>
    <row r="4647" spans="3:10" x14ac:dyDescent="0.25">
      <c r="C4647" s="82">
        <v>1.1336156652112534E-2</v>
      </c>
      <c r="D4647" s="89">
        <v>1.4979287244377925E-2</v>
      </c>
      <c r="E4647" s="89">
        <v>1.77078812663767E-2</v>
      </c>
      <c r="F4647" s="89">
        <v>1.9593727753333508E-2</v>
      </c>
      <c r="G4647" s="90">
        <v>2.0882894674718128E-2</v>
      </c>
      <c r="H4647" s="90">
        <v>2.1694054810159642E-2</v>
      </c>
      <c r="I4647" s="90">
        <v>2.2262772504942473E-2</v>
      </c>
      <c r="J4647" s="90">
        <v>2.2633559792684745E-2</v>
      </c>
    </row>
    <row r="4648" spans="3:10" x14ac:dyDescent="0.25">
      <c r="C4648" s="82">
        <v>2.3516839615485792E-2</v>
      </c>
      <c r="D4648" s="89">
        <v>2.470299591979374E-2</v>
      </c>
      <c r="E4648" s="89">
        <v>2.5266451649535865E-2</v>
      </c>
      <c r="F4648" s="89">
        <v>2.5651259202116739E-2</v>
      </c>
      <c r="G4648" s="90">
        <v>2.6149439028334377E-2</v>
      </c>
      <c r="H4648" s="90">
        <v>2.6793419913844194E-2</v>
      </c>
      <c r="I4648" s="90">
        <v>2.7773889797512816E-2</v>
      </c>
      <c r="J4648" s="90">
        <v>2.9076711021250801E-2</v>
      </c>
    </row>
    <row r="4649" spans="3:10" x14ac:dyDescent="0.25">
      <c r="C4649" s="82">
        <v>1.2876943167741456E-2</v>
      </c>
      <c r="D4649" s="89">
        <v>1.6728819899668349E-2</v>
      </c>
      <c r="E4649" s="89">
        <v>1.9621948282843589E-2</v>
      </c>
      <c r="F4649" s="89">
        <v>2.1659081317995675E-2</v>
      </c>
      <c r="G4649" s="90">
        <v>2.3109329622259513E-2</v>
      </c>
      <c r="H4649" s="90">
        <v>2.410145510043769E-2</v>
      </c>
      <c r="I4649" s="90">
        <v>2.4901240512772652E-2</v>
      </c>
      <c r="J4649" s="90">
        <v>2.5567905361261849E-2</v>
      </c>
    </row>
    <row r="4650" spans="3:10" x14ac:dyDescent="0.25">
      <c r="C4650" s="82">
        <v>7.80930835927739E-3</v>
      </c>
      <c r="D4650" s="89">
        <v>9.7588619493277455E-3</v>
      </c>
      <c r="E4650" s="89">
        <v>1.1206334482537512E-2</v>
      </c>
      <c r="F4650" s="89">
        <v>1.2228964631741697E-2</v>
      </c>
      <c r="G4650" s="90">
        <v>1.295994259602725E-2</v>
      </c>
      <c r="H4650" s="90">
        <v>1.3447013299255078E-2</v>
      </c>
      <c r="I4650" s="90">
        <v>1.3818668425264804E-2</v>
      </c>
      <c r="J4650" s="90">
        <v>1.4091639000566864E-2</v>
      </c>
    </row>
    <row r="4651" spans="3:10" x14ac:dyDescent="0.25">
      <c r="C4651" s="82">
        <v>2.140983535286645E-2</v>
      </c>
      <c r="D4651" s="89">
        <v>2.4921626468834078E-2</v>
      </c>
      <c r="E4651" s="89">
        <v>2.6962285453601596E-2</v>
      </c>
      <c r="F4651" s="89">
        <v>2.8084542327041058E-2</v>
      </c>
      <c r="G4651" s="90">
        <v>2.8762943120625974E-2</v>
      </c>
      <c r="H4651" s="90">
        <v>2.9145541352940642E-2</v>
      </c>
      <c r="I4651" s="90">
        <v>2.9499684779136559E-2</v>
      </c>
      <c r="J4651" s="90">
        <v>2.9836149697224881E-2</v>
      </c>
    </row>
    <row r="4652" spans="3:10" x14ac:dyDescent="0.25">
      <c r="C4652" s="82">
        <v>5.2642561088168177E-3</v>
      </c>
      <c r="D4652" s="89">
        <v>8.9333665852866333E-3</v>
      </c>
      <c r="E4652" s="89">
        <v>1.2668988459303091E-2</v>
      </c>
      <c r="F4652" s="89">
        <v>1.5948219785532684E-2</v>
      </c>
      <c r="G4652" s="90">
        <v>1.8563359077138498E-2</v>
      </c>
      <c r="H4652" s="90">
        <v>2.0411128650519996E-2</v>
      </c>
      <c r="I4652" s="90">
        <v>2.1639127483982327E-2</v>
      </c>
      <c r="J4652" s="90">
        <v>2.229390666006351E-2</v>
      </c>
    </row>
    <row r="4653" spans="3:10" x14ac:dyDescent="0.25">
      <c r="C4653" s="82">
        <v>2.5724600441990029E-3</v>
      </c>
      <c r="D4653" s="89">
        <v>4.5225374124288889E-3</v>
      </c>
      <c r="E4653" s="89">
        <v>6.6605866081914065E-3</v>
      </c>
      <c r="F4653" s="89">
        <v>8.7011321029816339E-3</v>
      </c>
      <c r="G4653" s="90">
        <v>1.0479215899057821E-2</v>
      </c>
      <c r="H4653" s="90">
        <v>1.1873977085498351E-2</v>
      </c>
      <c r="I4653" s="90">
        <v>1.2921462308672133E-2</v>
      </c>
      <c r="J4653" s="90">
        <v>1.3625736754066552E-2</v>
      </c>
    </row>
    <row r="4654" spans="3:10" x14ac:dyDescent="0.25">
      <c r="C4654" s="82">
        <v>1.0898138235940764E-3</v>
      </c>
      <c r="D4654" s="89">
        <v>2.703508801731334E-3</v>
      </c>
      <c r="E4654" s="89">
        <v>4.9704741367319659E-3</v>
      </c>
      <c r="F4654" s="89">
        <v>7.4827445713844974E-3</v>
      </c>
      <c r="G4654" s="90">
        <v>9.8640773159677213E-3</v>
      </c>
      <c r="H4654" s="90">
        <v>1.1834738733904114E-2</v>
      </c>
      <c r="I4654" s="90">
        <v>1.3341086946078509E-2</v>
      </c>
      <c r="J4654" s="90">
        <v>1.4353535276489261E-2</v>
      </c>
    </row>
    <row r="4655" spans="3:10" x14ac:dyDescent="0.25">
      <c r="C4655" s="82">
        <v>3.1218808954864539E-2</v>
      </c>
      <c r="D4655" s="89">
        <v>3.4761979961321916E-2</v>
      </c>
      <c r="E4655" s="89">
        <v>3.6417616522060901E-2</v>
      </c>
      <c r="F4655" s="89">
        <v>3.7020066731209583E-2</v>
      </c>
      <c r="G4655" s="90">
        <v>3.7192155855035686E-2</v>
      </c>
      <c r="H4655" s="90">
        <v>3.7091599325303641E-2</v>
      </c>
      <c r="I4655" s="90">
        <v>3.7013609281752131E-2</v>
      </c>
      <c r="J4655" s="90">
        <v>3.6913361370088715E-2</v>
      </c>
    </row>
    <row r="4656" spans="3:10" x14ac:dyDescent="0.25">
      <c r="C4656" s="82">
        <v>4.3925008026553247E-3</v>
      </c>
      <c r="D4656" s="89">
        <v>7.2999667745352248E-3</v>
      </c>
      <c r="E4656" s="89">
        <v>1.0110326728395192E-2</v>
      </c>
      <c r="F4656" s="89">
        <v>1.2476587939606529E-2</v>
      </c>
      <c r="G4656" s="90">
        <v>1.4326583211664369E-2</v>
      </c>
      <c r="H4656" s="90">
        <v>1.5640895181448511E-2</v>
      </c>
      <c r="I4656" s="90">
        <v>1.6556260917708641E-2</v>
      </c>
      <c r="J4656" s="90">
        <v>1.7108382738029438E-2</v>
      </c>
    </row>
    <row r="4657" spans="3:10" x14ac:dyDescent="0.25">
      <c r="C4657" s="82">
        <v>8.6497753432626216E-3</v>
      </c>
      <c r="D4657" s="89">
        <v>1.3865237320931952E-2</v>
      </c>
      <c r="E4657" s="89">
        <v>1.8597156394088876E-2</v>
      </c>
      <c r="F4657" s="89">
        <v>2.2294292180549635E-2</v>
      </c>
      <c r="G4657" s="90">
        <v>2.492621309542345E-2</v>
      </c>
      <c r="H4657" s="90">
        <v>2.6535850282332931E-2</v>
      </c>
      <c r="I4657" s="90">
        <v>2.7405811989838932E-2</v>
      </c>
      <c r="J4657" s="90">
        <v>2.7621751731111237E-2</v>
      </c>
    </row>
    <row r="4658" spans="3:10" x14ac:dyDescent="0.25">
      <c r="C4658" s="82">
        <v>9.663437752699866E-4</v>
      </c>
      <c r="D4658" s="89">
        <v>1.8426152238658891E-3</v>
      </c>
      <c r="E4658" s="89">
        <v>2.9511719182839726E-3</v>
      </c>
      <c r="F4658" s="89">
        <v>4.1773947845646763E-3</v>
      </c>
      <c r="G4658" s="90">
        <v>5.4207284026098288E-3</v>
      </c>
      <c r="H4658" s="90">
        <v>6.586180499889128E-3</v>
      </c>
      <c r="I4658" s="90">
        <v>7.6654398294766684E-3</v>
      </c>
      <c r="J4658" s="90">
        <v>8.6447673409436009E-3</v>
      </c>
    </row>
    <row r="4659" spans="3:10" x14ac:dyDescent="0.25">
      <c r="C4659" s="82">
        <v>3.491942326138079E-2</v>
      </c>
      <c r="D4659" s="89">
        <v>3.6641485106021297E-2</v>
      </c>
      <c r="E4659" s="89">
        <v>3.7219504636060177E-2</v>
      </c>
      <c r="F4659" s="89">
        <v>3.73679268085629E-2</v>
      </c>
      <c r="G4659" s="90">
        <v>3.7498504087150698E-2</v>
      </c>
      <c r="H4659" s="90">
        <v>3.7591706566354327E-2</v>
      </c>
      <c r="I4659" s="90">
        <v>3.782079677656866E-2</v>
      </c>
      <c r="J4659" s="90">
        <v>3.8052981369900769E-2</v>
      </c>
    </row>
    <row r="4660" spans="3:10" x14ac:dyDescent="0.25">
      <c r="C4660" s="82">
        <v>1.3203378706823908E-2</v>
      </c>
      <c r="D4660" s="89">
        <v>1.719599895448657E-2</v>
      </c>
      <c r="E4660" s="89">
        <v>2.0093357759337873E-2</v>
      </c>
      <c r="F4660" s="89">
        <v>2.2038195696966252E-2</v>
      </c>
      <c r="G4660" s="90">
        <v>2.3327384661931641E-2</v>
      </c>
      <c r="H4660" s="90">
        <v>2.4083421223668681E-2</v>
      </c>
      <c r="I4660" s="90">
        <v>2.4544173710769075E-2</v>
      </c>
      <c r="J4660" s="90">
        <v>2.4731535874327259E-2</v>
      </c>
    </row>
    <row r="4661" spans="3:10" x14ac:dyDescent="0.25">
      <c r="C4661" s="82">
        <v>2.6187314248428541E-2</v>
      </c>
      <c r="D4661" s="89">
        <v>2.9008181268775482E-2</v>
      </c>
      <c r="E4661" s="89">
        <v>3.0192552338010947E-2</v>
      </c>
      <c r="F4661" s="89">
        <v>3.0485532580999904E-2</v>
      </c>
      <c r="G4661" s="90">
        <v>3.0391461544627015E-2</v>
      </c>
      <c r="H4661" s="90">
        <v>2.9997973375096219E-2</v>
      </c>
      <c r="I4661" s="90">
        <v>2.9497969503953232E-2</v>
      </c>
      <c r="J4661" s="90">
        <v>2.8819385111484061E-2</v>
      </c>
    </row>
    <row r="4662" spans="3:10" x14ac:dyDescent="0.25">
      <c r="C4662" s="82">
        <v>2.1435983292752901E-2</v>
      </c>
      <c r="D4662" s="89">
        <v>2.5937081688774778E-2</v>
      </c>
      <c r="E4662" s="89">
        <v>2.8594941890205332E-2</v>
      </c>
      <c r="F4662" s="89">
        <v>2.9893717046039464E-2</v>
      </c>
      <c r="G4662" s="90">
        <v>3.0360319899470772E-2</v>
      </c>
      <c r="H4662" s="90">
        <v>3.0198713648260309E-2</v>
      </c>
      <c r="I4662" s="90">
        <v>2.9723410679003956E-2</v>
      </c>
      <c r="J4662" s="90">
        <v>2.8963673950514357E-2</v>
      </c>
    </row>
    <row r="4663" spans="3:10" x14ac:dyDescent="0.25">
      <c r="C4663" s="82">
        <v>1.0583037495289192E-3</v>
      </c>
      <c r="D4663" s="89">
        <v>2.230580981735526E-3</v>
      </c>
      <c r="E4663" s="89">
        <v>3.731721109931533E-3</v>
      </c>
      <c r="F4663" s="89">
        <v>5.3357406471726994E-3</v>
      </c>
      <c r="G4663" s="90">
        <v>6.8610439437890207E-3</v>
      </c>
      <c r="H4663" s="90">
        <v>8.1691488652585048E-3</v>
      </c>
      <c r="I4663" s="90">
        <v>9.250691488153084E-3</v>
      </c>
      <c r="J4663" s="90">
        <v>1.0093872626769911E-2</v>
      </c>
    </row>
    <row r="4664" spans="3:10" x14ac:dyDescent="0.25">
      <c r="C4664" s="82">
        <v>1.2262764451169856E-2</v>
      </c>
      <c r="D4664" s="89">
        <v>1.6605060024991968E-2</v>
      </c>
      <c r="E4664" s="89">
        <v>2.0109839763315006E-2</v>
      </c>
      <c r="F4664" s="89">
        <v>2.277889721352019E-2</v>
      </c>
      <c r="G4664" s="90">
        <v>2.4823194899798152E-2</v>
      </c>
      <c r="H4664" s="90">
        <v>2.6322863273121624E-2</v>
      </c>
      <c r="I4664" s="90">
        <v>2.7514642926729636E-2</v>
      </c>
      <c r="J4664" s="90">
        <v>2.8416955682618979E-2</v>
      </c>
    </row>
    <row r="4665" spans="3:10" x14ac:dyDescent="0.25">
      <c r="C4665" s="82">
        <v>1.243709435712253E-2</v>
      </c>
      <c r="D4665" s="89">
        <v>1.5537949349810527E-2</v>
      </c>
      <c r="E4665" s="89">
        <v>1.7919541274474069E-2</v>
      </c>
      <c r="F4665" s="89">
        <v>1.9684997225073383E-2</v>
      </c>
      <c r="G4665" s="90">
        <v>2.1014627915065975E-2</v>
      </c>
      <c r="H4665" s="90">
        <v>2.1957400943537854E-2</v>
      </c>
      <c r="I4665" s="90">
        <v>2.2709005852736882E-2</v>
      </c>
      <c r="J4665" s="90">
        <v>2.3300678609931711E-2</v>
      </c>
    </row>
    <row r="4666" spans="3:10" x14ac:dyDescent="0.25">
      <c r="C4666" s="82">
        <v>1.0932232370281309E-2</v>
      </c>
      <c r="D4666" s="89">
        <v>1.2438883855903644E-2</v>
      </c>
      <c r="E4666" s="89">
        <v>1.3532068077838622E-2</v>
      </c>
      <c r="F4666" s="89">
        <v>1.4376762222756986E-2</v>
      </c>
      <c r="G4666" s="90">
        <v>1.5122352876382581E-2</v>
      </c>
      <c r="H4666" s="90">
        <v>1.5799073164564324E-2</v>
      </c>
      <c r="I4666" s="90">
        <v>1.6538054253894395E-2</v>
      </c>
      <c r="J4666" s="90">
        <v>1.7351658717324948E-2</v>
      </c>
    </row>
    <row r="4667" spans="3:10" x14ac:dyDescent="0.25">
      <c r="C4667" s="82">
        <v>1.0345866383069719E-2</v>
      </c>
      <c r="D4667" s="89">
        <v>1.1752827284068621E-2</v>
      </c>
      <c r="E4667" s="89">
        <v>1.2694645348254603E-2</v>
      </c>
      <c r="F4667" s="89">
        <v>1.3366534133704104E-2</v>
      </c>
      <c r="G4667" s="90">
        <v>1.3928216342014438E-2</v>
      </c>
      <c r="H4667" s="90">
        <v>1.4410790845893334E-2</v>
      </c>
      <c r="I4667" s="90">
        <v>1.4928141884263724E-2</v>
      </c>
      <c r="J4667" s="90">
        <v>1.548293017813712E-2</v>
      </c>
    </row>
    <row r="4668" spans="3:10" x14ac:dyDescent="0.25">
      <c r="C4668" s="82">
        <v>4.4355579838880173E-2</v>
      </c>
      <c r="D4668" s="89">
        <v>4.8392625992030432E-2</v>
      </c>
      <c r="E4668" s="89">
        <v>4.9312823373922218E-2</v>
      </c>
      <c r="F4668" s="89">
        <v>4.8629197923584715E-2</v>
      </c>
      <c r="G4668" s="90">
        <v>4.7355960496544884E-2</v>
      </c>
      <c r="H4668" s="90">
        <v>4.5745751376411535E-2</v>
      </c>
      <c r="I4668" s="90">
        <v>4.4145760988448093E-2</v>
      </c>
      <c r="J4668" s="90">
        <v>4.2453459013468503E-2</v>
      </c>
    </row>
    <row r="4669" spans="3:10" x14ac:dyDescent="0.25">
      <c r="C4669" s="82">
        <v>8.3651628798181044E-3</v>
      </c>
      <c r="D4669" s="89">
        <v>1.1985216405093941E-2</v>
      </c>
      <c r="E4669" s="89">
        <v>1.4724467768462209E-2</v>
      </c>
      <c r="F4669" s="89">
        <v>1.6499257340400475E-2</v>
      </c>
      <c r="G4669" s="90">
        <v>1.7535681107156358E-2</v>
      </c>
      <c r="H4669" s="90">
        <v>1.7997458282643389E-2</v>
      </c>
      <c r="I4669" s="90">
        <v>1.813448712778154E-2</v>
      </c>
      <c r="J4669" s="90">
        <v>1.8015217041150677E-2</v>
      </c>
    </row>
    <row r="4670" spans="3:10" x14ac:dyDescent="0.25">
      <c r="C4670" s="82">
        <v>1.0406982418351427E-2</v>
      </c>
      <c r="D4670" s="89">
        <v>1.3956979365476314E-2</v>
      </c>
      <c r="E4670" s="89">
        <v>1.6782863193128165E-2</v>
      </c>
      <c r="F4670" s="89">
        <v>1.8928263306381098E-2</v>
      </c>
      <c r="G4670" s="90">
        <v>2.0600574582251036E-2</v>
      </c>
      <c r="H4670" s="90">
        <v>2.1889745009517243E-2</v>
      </c>
      <c r="I4670" s="90">
        <v>2.3011209697889081E-2</v>
      </c>
      <c r="J4670" s="90">
        <v>2.399680152584405E-2</v>
      </c>
    </row>
    <row r="4671" spans="3:10" x14ac:dyDescent="0.25">
      <c r="C4671" s="82">
        <v>8.0847915529037098E-3</v>
      </c>
      <c r="D4671" s="89">
        <v>1.0069204852815502E-2</v>
      </c>
      <c r="E4671" s="89">
        <v>1.1766594955315859E-2</v>
      </c>
      <c r="F4671" s="89">
        <v>1.3222272075569292E-2</v>
      </c>
      <c r="G4671" s="90">
        <v>1.4514989694406734E-2</v>
      </c>
      <c r="H4671" s="90">
        <v>1.5639053607741048E-2</v>
      </c>
      <c r="I4671" s="90">
        <v>1.6703460882906428E-2</v>
      </c>
      <c r="J4671" s="90">
        <v>1.7713586623767329E-2</v>
      </c>
    </row>
    <row r="4672" spans="3:10" x14ac:dyDescent="0.25">
      <c r="C4672" s="82">
        <v>1.4363744708706402E-2</v>
      </c>
      <c r="D4672" s="89">
        <v>1.7257586796287437E-2</v>
      </c>
      <c r="E4672" s="89">
        <v>1.9188792232158341E-2</v>
      </c>
      <c r="F4672" s="89">
        <v>2.0394363775025834E-2</v>
      </c>
      <c r="G4672" s="90">
        <v>2.1135637877465852E-2</v>
      </c>
      <c r="H4672" s="90">
        <v>2.1491992926621087E-2</v>
      </c>
      <c r="I4672" s="90">
        <v>2.1659449230177683E-2</v>
      </c>
      <c r="J4672" s="90">
        <v>2.1656495184701374E-2</v>
      </c>
    </row>
    <row r="4673" spans="3:10" x14ac:dyDescent="0.25">
      <c r="C4673" s="82">
        <v>1.6765249481530926E-2</v>
      </c>
      <c r="D4673" s="89">
        <v>2.0066610899882164E-2</v>
      </c>
      <c r="E4673" s="89">
        <v>2.2149291226981612E-2</v>
      </c>
      <c r="F4673" s="89">
        <v>2.3321324727752227E-2</v>
      </c>
      <c r="G4673" s="90">
        <v>2.392499872884515E-2</v>
      </c>
      <c r="H4673" s="90">
        <v>2.4083978199954788E-2</v>
      </c>
      <c r="I4673" s="90">
        <v>2.4036159150712343E-2</v>
      </c>
      <c r="J4673" s="90">
        <v>2.3803023070060703E-2</v>
      </c>
    </row>
    <row r="4674" spans="3:10" x14ac:dyDescent="0.25">
      <c r="C4674" s="82">
        <v>3.8219327565896251E-2</v>
      </c>
      <c r="D4674" s="89">
        <v>4.2469298100711678E-2</v>
      </c>
      <c r="E4674" s="89">
        <v>4.4814434053793012E-2</v>
      </c>
      <c r="F4674" s="89">
        <v>4.6128333392899366E-2</v>
      </c>
      <c r="G4674" s="90">
        <v>4.7048876105445933E-2</v>
      </c>
      <c r="H4674" s="90">
        <v>4.7683360177623507E-2</v>
      </c>
      <c r="I4674" s="90">
        <v>4.8350422738787389E-2</v>
      </c>
      <c r="J4674" s="90">
        <v>4.8948176907575795E-2</v>
      </c>
    </row>
    <row r="4675" spans="3:10" x14ac:dyDescent="0.25">
      <c r="C4675" s="82">
        <v>1.9540860893166451E-2</v>
      </c>
      <c r="D4675" s="89">
        <v>2.4930033963682898E-2</v>
      </c>
      <c r="E4675" s="89">
        <v>2.8805593869480464E-2</v>
      </c>
      <c r="F4675" s="89">
        <v>3.1375201433822365E-2</v>
      </c>
      <c r="G4675" s="90">
        <v>3.3025996485336863E-2</v>
      </c>
      <c r="H4675" s="90">
        <v>3.3906773642863416E-2</v>
      </c>
      <c r="I4675" s="90">
        <v>3.4347968882052451E-2</v>
      </c>
      <c r="J4675" s="90">
        <v>3.4388087754761508E-2</v>
      </c>
    </row>
    <row r="4676" spans="3:10" x14ac:dyDescent="0.25">
      <c r="C4676" s="82">
        <v>2.8752800979308185E-2</v>
      </c>
      <c r="D4676" s="89">
        <v>3.1074122128238391E-2</v>
      </c>
      <c r="E4676" s="89">
        <v>3.1554743493261365E-2</v>
      </c>
      <c r="F4676" s="89">
        <v>3.1144365671750725E-2</v>
      </c>
      <c r="G4676" s="90">
        <v>3.0428313911889552E-2</v>
      </c>
      <c r="H4676" s="90">
        <v>2.9509187505738454E-2</v>
      </c>
      <c r="I4676" s="90">
        <v>2.8572795949053226E-2</v>
      </c>
      <c r="J4676" s="90">
        <v>2.753982113627132E-2</v>
      </c>
    </row>
    <row r="4677" spans="3:10" x14ac:dyDescent="0.25">
      <c r="C4677" s="82">
        <v>5.9474328555669757E-3</v>
      </c>
      <c r="D4677" s="89">
        <v>9.2165631682659382E-3</v>
      </c>
      <c r="E4677" s="89">
        <v>1.2417961284660975E-2</v>
      </c>
      <c r="F4677" s="89">
        <v>1.5280018239921703E-2</v>
      </c>
      <c r="G4677" s="90">
        <v>1.7732253710575779E-2</v>
      </c>
      <c r="H4677" s="90">
        <v>1.9700953115375418E-2</v>
      </c>
      <c r="I4677" s="90">
        <v>2.1293918149998259E-2</v>
      </c>
      <c r="J4677" s="90">
        <v>2.2501303697782131E-2</v>
      </c>
    </row>
    <row r="4678" spans="3:10" x14ac:dyDescent="0.25">
      <c r="C4678" s="82">
        <v>6.2799542558651424E-3</v>
      </c>
      <c r="D4678" s="89">
        <v>8.5497941369365709E-3</v>
      </c>
      <c r="E4678" s="89">
        <v>1.0615116630809876E-2</v>
      </c>
      <c r="F4678" s="89">
        <v>1.2460208032921848E-2</v>
      </c>
      <c r="G4678" s="90">
        <v>1.4151577340829126E-2</v>
      </c>
      <c r="H4678" s="90">
        <v>1.5692189289828622E-2</v>
      </c>
      <c r="I4678" s="90">
        <v>1.7197974344201807E-2</v>
      </c>
      <c r="J4678" s="90">
        <v>1.867613672735776E-2</v>
      </c>
    </row>
    <row r="4679" spans="3:10" x14ac:dyDescent="0.25">
      <c r="C4679" s="82">
        <v>4.6765282177347378E-2</v>
      </c>
      <c r="D4679" s="89">
        <v>5.6732799790076983E-2</v>
      </c>
      <c r="E4679" s="89">
        <v>6.3138835426704121E-2</v>
      </c>
      <c r="F4679" s="89">
        <v>6.6902164889837037E-2</v>
      </c>
      <c r="G4679" s="90">
        <v>6.9009574605351828E-2</v>
      </c>
      <c r="H4679" s="90">
        <v>6.974836388366791E-2</v>
      </c>
      <c r="I4679" s="90">
        <v>6.9680732240919904E-2</v>
      </c>
      <c r="J4679" s="90">
        <v>6.8716937157419833E-2</v>
      </c>
    </row>
    <row r="4680" spans="3:10" x14ac:dyDescent="0.25">
      <c r="C4680" s="82">
        <v>2.3181385148071079E-3</v>
      </c>
      <c r="D4680" s="89">
        <v>4.1882169328512093E-3</v>
      </c>
      <c r="E4680" s="89">
        <v>6.2392105548147708E-3</v>
      </c>
      <c r="F4680" s="89">
        <v>8.1619031581043246E-3</v>
      </c>
      <c r="G4680" s="90">
        <v>9.7893900847963629E-3</v>
      </c>
      <c r="H4680" s="90">
        <v>1.1022799475112645E-2</v>
      </c>
      <c r="I4680" s="90">
        <v>1.1920043598598903E-2</v>
      </c>
      <c r="J4680" s="90">
        <v>1.2505753546924712E-2</v>
      </c>
    </row>
    <row r="4681" spans="3:10" x14ac:dyDescent="0.25">
      <c r="C4681" s="82">
        <v>6.5261567240278793E-3</v>
      </c>
      <c r="D4681" s="89">
        <v>1.1014854130661566E-2</v>
      </c>
      <c r="E4681" s="89">
        <v>1.5504723217882779E-2</v>
      </c>
      <c r="F4681" s="89">
        <v>1.9422240775351741E-2</v>
      </c>
      <c r="G4681" s="90">
        <v>2.259002150991421E-2</v>
      </c>
      <c r="H4681" s="90">
        <v>2.4920348650677611E-2</v>
      </c>
      <c r="I4681" s="90">
        <v>2.6591262474025424E-2</v>
      </c>
      <c r="J4681" s="90">
        <v>2.7637217195517656E-2</v>
      </c>
    </row>
    <row r="4682" spans="3:10" x14ac:dyDescent="0.25">
      <c r="C4682" s="82">
        <v>9.817980821308029E-3</v>
      </c>
      <c r="D4682" s="89">
        <v>1.3919598134578869E-2</v>
      </c>
      <c r="E4682" s="89">
        <v>1.780697005916617E-2</v>
      </c>
      <c r="F4682" s="89">
        <v>2.1298152497743257E-2</v>
      </c>
      <c r="G4682" s="90">
        <v>2.441323516039632E-2</v>
      </c>
      <c r="H4682" s="90">
        <v>2.7127166496689871E-2</v>
      </c>
      <c r="I4682" s="90">
        <v>2.9646962454050164E-2</v>
      </c>
      <c r="J4682" s="90">
        <v>3.2000714642407099E-2</v>
      </c>
    </row>
    <row r="4683" spans="3:10" x14ac:dyDescent="0.25">
      <c r="C4683" s="82">
        <v>3.4534148828078481E-2</v>
      </c>
      <c r="D4683" s="89">
        <v>4.0187593221723807E-2</v>
      </c>
      <c r="E4683" s="89">
        <v>4.3712684314309365E-2</v>
      </c>
      <c r="F4683" s="89">
        <v>4.5912734148150267E-2</v>
      </c>
      <c r="G4683" s="90">
        <v>4.7426476151880691E-2</v>
      </c>
      <c r="H4683" s="90">
        <v>4.835591860155887E-2</v>
      </c>
      <c r="I4683" s="90">
        <v>4.9008285073375235E-2</v>
      </c>
      <c r="J4683" s="90">
        <v>4.9276483188872996E-2</v>
      </c>
    </row>
    <row r="4684" spans="3:10" x14ac:dyDescent="0.25">
      <c r="C4684" s="82">
        <v>1.0044240057336281E-2</v>
      </c>
      <c r="D4684" s="89">
        <v>1.4176504817319836E-2</v>
      </c>
      <c r="E4684" s="89">
        <v>1.7577832488225184E-2</v>
      </c>
      <c r="F4684" s="89">
        <v>2.0193373692124598E-2</v>
      </c>
      <c r="G4684" s="90">
        <v>2.2209281410157891E-2</v>
      </c>
      <c r="H4684" s="90">
        <v>2.3699686393558295E-2</v>
      </c>
      <c r="I4684" s="90">
        <v>2.4864612169877044E-2</v>
      </c>
      <c r="J4684" s="90">
        <v>2.5693877670310162E-2</v>
      </c>
    </row>
    <row r="4685" spans="3:10" x14ac:dyDescent="0.25">
      <c r="C4685" s="82">
        <v>1.2047434663609392E-2</v>
      </c>
      <c r="D4685" s="89">
        <v>1.8180763928010199E-2</v>
      </c>
      <c r="E4685" s="89">
        <v>2.3508948102084735E-2</v>
      </c>
      <c r="F4685" s="89">
        <v>2.7697104717128052E-2</v>
      </c>
      <c r="G4685" s="90">
        <v>3.0921120908262809E-2</v>
      </c>
      <c r="H4685" s="90">
        <v>3.3312170024859887E-2</v>
      </c>
      <c r="I4685" s="90">
        <v>3.5215552049838651E-2</v>
      </c>
      <c r="J4685" s="90">
        <v>3.6681379938183087E-2</v>
      </c>
    </row>
    <row r="4686" spans="3:10" x14ac:dyDescent="0.25">
      <c r="C4686" s="82">
        <v>9.518014224332157E-3</v>
      </c>
      <c r="D4686" s="89">
        <v>1.2985987705180392E-2</v>
      </c>
      <c r="E4686" s="89">
        <v>1.5883470583210848E-2</v>
      </c>
      <c r="F4686" s="89">
        <v>1.8153123809418564E-2</v>
      </c>
      <c r="G4686" s="90">
        <v>1.9928082610721855E-2</v>
      </c>
      <c r="H4686" s="90">
        <v>2.1277310504129367E-2</v>
      </c>
      <c r="I4686" s="90">
        <v>2.2425061710453401E-2</v>
      </c>
      <c r="J4686" s="90">
        <v>2.3431769632054331E-2</v>
      </c>
    </row>
    <row r="4687" spans="3:10" x14ac:dyDescent="0.25">
      <c r="C4687" s="82">
        <v>9.3205328778653337E-3</v>
      </c>
      <c r="D4687" s="89">
        <v>1.4003265031094692E-2</v>
      </c>
      <c r="E4687" s="89">
        <v>1.8150292197424815E-2</v>
      </c>
      <c r="F4687" s="89">
        <v>2.1516490027215084E-2</v>
      </c>
      <c r="G4687" s="90">
        <v>2.4207483341034289E-2</v>
      </c>
      <c r="H4687" s="90">
        <v>2.6283505097171783E-2</v>
      </c>
      <c r="I4687" s="90">
        <v>2.7983110781830477E-2</v>
      </c>
      <c r="J4687" s="90">
        <v>2.9329925844974146E-2</v>
      </c>
    </row>
    <row r="4688" spans="3:10" x14ac:dyDescent="0.25">
      <c r="C4688" s="82">
        <v>6.0738202697001884E-4</v>
      </c>
      <c r="D4688" s="89">
        <v>1.608601650956557E-3</v>
      </c>
      <c r="E4688" s="89">
        <v>3.1341464877383193E-3</v>
      </c>
      <c r="F4688" s="89">
        <v>4.9489425687608305E-3</v>
      </c>
      <c r="G4688" s="90">
        <v>6.7770138958515268E-3</v>
      </c>
      <c r="H4688" s="90">
        <v>8.3867810828416045E-3</v>
      </c>
      <c r="I4688" s="90">
        <v>9.7145344788372272E-3</v>
      </c>
      <c r="J4688" s="90">
        <v>1.0731099112211666E-2</v>
      </c>
    </row>
    <row r="4689" spans="3:10" x14ac:dyDescent="0.25">
      <c r="C4689" s="82">
        <v>6.4718322106739881E-3</v>
      </c>
      <c r="D4689" s="89">
        <v>9.5109445953698562E-3</v>
      </c>
      <c r="E4689" s="89">
        <v>1.2488540297811015E-2</v>
      </c>
      <c r="F4689" s="89">
        <v>1.5245359988663682E-2</v>
      </c>
      <c r="G4689" s="90">
        <v>1.776292904743345E-2</v>
      </c>
      <c r="H4689" s="90">
        <v>1.9983813080124136E-2</v>
      </c>
      <c r="I4689" s="90">
        <v>2.2018604857718317E-2</v>
      </c>
      <c r="J4689" s="90">
        <v>2.385303142819805E-2</v>
      </c>
    </row>
    <row r="4690" spans="3:10" x14ac:dyDescent="0.25">
      <c r="C4690" s="82">
        <v>1.120620572135224E-2</v>
      </c>
      <c r="D4690" s="89">
        <v>1.6429236100938851E-2</v>
      </c>
      <c r="E4690" s="89">
        <v>2.0574749447623684E-2</v>
      </c>
      <c r="F4690" s="89">
        <v>2.3360862221240043E-2</v>
      </c>
      <c r="G4690" s="90">
        <v>2.4998076080039625E-2</v>
      </c>
      <c r="H4690" s="90">
        <v>2.5685857899387828E-2</v>
      </c>
      <c r="I4690" s="90">
        <v>2.5798343702209358E-2</v>
      </c>
      <c r="J4690" s="90">
        <v>2.5474181160000449E-2</v>
      </c>
    </row>
    <row r="4691" spans="3:10" x14ac:dyDescent="0.25">
      <c r="C4691" s="82">
        <v>1.7767673211589334E-2</v>
      </c>
      <c r="D4691" s="89">
        <v>2.534108565322906E-2</v>
      </c>
      <c r="E4691" s="89">
        <v>3.129137895809548E-2</v>
      </c>
      <c r="F4691" s="89">
        <v>3.5431954343273654E-2</v>
      </c>
      <c r="G4691" s="90">
        <v>3.817669904512306E-2</v>
      </c>
      <c r="H4691" s="90">
        <v>3.981395227357365E-2</v>
      </c>
      <c r="I4691" s="90">
        <v>4.0842929591726758E-2</v>
      </c>
      <c r="J4691" s="90">
        <v>4.137282841814386E-2</v>
      </c>
    </row>
    <row r="4692" spans="3:10" x14ac:dyDescent="0.25">
      <c r="C4692" s="82">
        <v>8.9215056512512401E-3</v>
      </c>
      <c r="D4692" s="89">
        <v>1.0780235696185877E-2</v>
      </c>
      <c r="E4692" s="89">
        <v>1.2205650794189133E-2</v>
      </c>
      <c r="F4692" s="89">
        <v>1.3277129197711965E-2</v>
      </c>
      <c r="G4692" s="90">
        <v>1.4091395842818502E-2</v>
      </c>
      <c r="H4692" s="90">
        <v>1.464988353887027E-2</v>
      </c>
      <c r="I4692" s="90">
        <v>1.5058403204200297E-2</v>
      </c>
      <c r="J4692" s="90">
        <v>1.5323078258090112E-2</v>
      </c>
    </row>
    <row r="4693" spans="3:10" x14ac:dyDescent="0.25">
      <c r="C4693" s="82">
        <v>2.0331321539628151E-2</v>
      </c>
      <c r="D4693" s="89">
        <v>2.5191461088252976E-2</v>
      </c>
      <c r="E4693" s="89">
        <v>2.8488764063022906E-2</v>
      </c>
      <c r="F4693" s="89">
        <v>3.0748157368833452E-2</v>
      </c>
      <c r="G4693" s="90">
        <v>3.2532561872512085E-2</v>
      </c>
      <c r="H4693" s="90">
        <v>3.4047989523837419E-2</v>
      </c>
      <c r="I4693" s="90">
        <v>3.5601621505066051E-2</v>
      </c>
      <c r="J4693" s="90">
        <v>3.7159331981382514E-2</v>
      </c>
    </row>
    <row r="4694" spans="3:10" x14ac:dyDescent="0.25">
      <c r="C4694" s="82">
        <v>1.3666111375840702E-2</v>
      </c>
      <c r="D4694" s="89">
        <v>1.9363023438333706E-2</v>
      </c>
      <c r="E4694" s="89">
        <v>2.4108781559924717E-2</v>
      </c>
      <c r="F4694" s="89">
        <v>2.7739988505824428E-2</v>
      </c>
      <c r="G4694" s="90">
        <v>3.0475175451031643E-2</v>
      </c>
      <c r="H4694" s="90">
        <v>3.244860010298066E-2</v>
      </c>
      <c r="I4694" s="90">
        <v>3.4014499066690455E-2</v>
      </c>
      <c r="J4694" s="90">
        <v>3.5258041457289356E-2</v>
      </c>
    </row>
    <row r="4695" spans="3:10" x14ac:dyDescent="0.25">
      <c r="C4695" s="82">
        <v>7.8609831319735243E-3</v>
      </c>
      <c r="D4695" s="89">
        <v>9.7654963635765112E-3</v>
      </c>
      <c r="E4695" s="89">
        <v>1.1329826436426613E-2</v>
      </c>
      <c r="F4695" s="89">
        <v>1.2613450528436316E-2</v>
      </c>
      <c r="G4695" s="90">
        <v>1.3705345587516187E-2</v>
      </c>
      <c r="H4695" s="90">
        <v>1.4606197038653424E-2</v>
      </c>
      <c r="I4695" s="90">
        <v>1.5416547102220138E-2</v>
      </c>
      <c r="J4695" s="90">
        <v>1.6133436799083141E-2</v>
      </c>
    </row>
    <row r="4696" spans="3:10" x14ac:dyDescent="0.25">
      <c r="C4696" s="82">
        <v>1.132655014463653E-2</v>
      </c>
      <c r="D4696" s="89">
        <v>1.6258492173593077E-2</v>
      </c>
      <c r="E4696" s="89">
        <v>2.0567723482030426E-2</v>
      </c>
      <c r="F4696" s="89">
        <v>2.4080004655123811E-2</v>
      </c>
      <c r="G4696" s="90">
        <v>2.6939849495618701E-2</v>
      </c>
      <c r="H4696" s="90">
        <v>2.9227866654249042E-2</v>
      </c>
      <c r="I4696" s="90">
        <v>3.1234820944541674E-2</v>
      </c>
      <c r="J4696" s="90">
        <v>3.3022902063771717E-2</v>
      </c>
    </row>
    <row r="4697" spans="3:10" x14ac:dyDescent="0.25">
      <c r="C4697" s="82">
        <v>1.7479057459186282E-2</v>
      </c>
      <c r="D4697" s="89">
        <v>1.7027679367569749E-2</v>
      </c>
      <c r="E4697" s="89">
        <v>1.6515541083584922E-2</v>
      </c>
      <c r="F4697" s="89">
        <v>1.6062385974887367E-2</v>
      </c>
      <c r="G4697" s="90">
        <v>1.5696929190811781E-2</v>
      </c>
      <c r="H4697" s="90">
        <v>1.5324352748011076E-2</v>
      </c>
      <c r="I4697" s="90">
        <v>1.4979727593907834E-2</v>
      </c>
      <c r="J4697" s="90">
        <v>1.4609317981017627E-2</v>
      </c>
    </row>
    <row r="4698" spans="3:10" x14ac:dyDescent="0.25">
      <c r="C4698" s="82">
        <v>2.4179844428626592E-2</v>
      </c>
      <c r="D4698" s="89">
        <v>3.0130818824009663E-2</v>
      </c>
      <c r="E4698" s="89">
        <v>3.466069192395578E-2</v>
      </c>
      <c r="F4698" s="89">
        <v>3.8079052624996411E-2</v>
      </c>
      <c r="G4698" s="90">
        <v>4.0847865662828699E-2</v>
      </c>
      <c r="H4698" s="90">
        <v>4.3143679659668081E-2</v>
      </c>
      <c r="I4698" s="90">
        <v>4.5386742556339711E-2</v>
      </c>
      <c r="J4698" s="90">
        <v>4.7630943574920349E-2</v>
      </c>
    </row>
    <row r="4699" spans="3:10" x14ac:dyDescent="0.25">
      <c r="C4699" s="82">
        <v>6.9577486213056048E-3</v>
      </c>
      <c r="D4699" s="89">
        <v>9.6248720785238329E-3</v>
      </c>
      <c r="E4699" s="89">
        <v>1.182875176689897E-2</v>
      </c>
      <c r="F4699" s="89">
        <v>1.3507134274850861E-2</v>
      </c>
      <c r="G4699" s="90">
        <v>1.4740001128897338E-2</v>
      </c>
      <c r="H4699" s="90">
        <v>1.5550900280568698E-2</v>
      </c>
      <c r="I4699" s="90">
        <v>1.6074622872651326E-2</v>
      </c>
      <c r="J4699" s="90">
        <v>1.6332060891918982E-2</v>
      </c>
    </row>
    <row r="4700" spans="3:10" x14ac:dyDescent="0.25">
      <c r="C4700" s="82">
        <v>9.116691598115019E-3</v>
      </c>
      <c r="D4700" s="89">
        <v>1.2666461217453967E-2</v>
      </c>
      <c r="E4700" s="89">
        <v>1.5552925889274155E-2</v>
      </c>
      <c r="F4700" s="89">
        <v>1.7704438312064173E-2</v>
      </c>
      <c r="G4700" s="90">
        <v>1.9268248646484642E-2</v>
      </c>
      <c r="H4700" s="90">
        <v>2.0325559066531787E-2</v>
      </c>
      <c r="I4700" s="90">
        <v>2.1096153022485846E-2</v>
      </c>
      <c r="J4700" s="90">
        <v>2.16379854098483E-2</v>
      </c>
    </row>
    <row r="4701" spans="3:10" x14ac:dyDescent="0.25">
      <c r="C4701" s="82">
        <v>1.2705012370323893E-2</v>
      </c>
      <c r="D4701" s="89">
        <v>1.7956478496148377E-2</v>
      </c>
      <c r="E4701" s="89">
        <v>2.2332134585355788E-2</v>
      </c>
      <c r="F4701" s="89">
        <v>2.5783801197018494E-2</v>
      </c>
      <c r="G4701" s="90">
        <v>2.8597645046683967E-2</v>
      </c>
      <c r="H4701" s="90">
        <v>3.0935554595486751E-2</v>
      </c>
      <c r="I4701" s="90">
        <v>3.3127112853230806E-2</v>
      </c>
      <c r="J4701" s="90">
        <v>3.5218799148670051E-2</v>
      </c>
    </row>
    <row r="4702" spans="3:10" x14ac:dyDescent="0.25">
      <c r="C4702" s="82">
        <v>1.0004593125129049E-3</v>
      </c>
      <c r="D4702" s="89">
        <v>2.0447314613752728E-3</v>
      </c>
      <c r="E4702" s="89">
        <v>3.3737010447896462E-3</v>
      </c>
      <c r="F4702" s="89">
        <v>4.834224555906156E-3</v>
      </c>
      <c r="G4702" s="90">
        <v>6.3213514277367369E-3</v>
      </c>
      <c r="H4702" s="90">
        <v>7.7553714473752649E-3</v>
      </c>
      <c r="I4702" s="90">
        <v>9.1570932910594073E-3</v>
      </c>
      <c r="J4702" s="90">
        <v>1.0530458157776786E-2</v>
      </c>
    </row>
    <row r="4703" spans="3:10" x14ac:dyDescent="0.25">
      <c r="C4703" s="82">
        <v>1.400692863040757E-2</v>
      </c>
      <c r="D4703" s="89">
        <v>1.9659241135684492E-2</v>
      </c>
      <c r="E4703" s="89">
        <v>2.4633715810536704E-2</v>
      </c>
      <c r="F4703" s="89">
        <v>2.8693153448937053E-2</v>
      </c>
      <c r="G4703" s="90">
        <v>3.1878718825276521E-2</v>
      </c>
      <c r="H4703" s="90">
        <v>3.4132167689326538E-2</v>
      </c>
      <c r="I4703" s="90">
        <v>3.5662643987670016E-2</v>
      </c>
      <c r="J4703" s="90">
        <v>3.6447570567043605E-2</v>
      </c>
    </row>
    <row r="4704" spans="3:10" x14ac:dyDescent="0.25">
      <c r="C4704" s="82">
        <v>8.2707207943954614E-3</v>
      </c>
      <c r="D4704" s="89">
        <v>1.3088028554253823E-2</v>
      </c>
      <c r="E4704" s="89">
        <v>1.7682928029615096E-2</v>
      </c>
      <c r="F4704" s="89">
        <v>2.160209682936538E-2</v>
      </c>
      <c r="G4704" s="90">
        <v>2.4774017084483745E-2</v>
      </c>
      <c r="H4704" s="90">
        <v>2.7163171184569384E-2</v>
      </c>
      <c r="I4704" s="90">
        <v>2.8987653187295893E-2</v>
      </c>
      <c r="J4704" s="90">
        <v>3.02888201965365E-2</v>
      </c>
    </row>
    <row r="4705" spans="3:10" x14ac:dyDescent="0.25">
      <c r="C4705" s="82">
        <v>5.4678218474192419E-3</v>
      </c>
      <c r="D4705" s="89">
        <v>8.6238407910151256E-3</v>
      </c>
      <c r="E4705" s="89">
        <v>1.1590340817923823E-2</v>
      </c>
      <c r="F4705" s="89">
        <v>1.4091170584793993E-2</v>
      </c>
      <c r="G4705" s="90">
        <v>1.6121000801713581E-2</v>
      </c>
      <c r="H4705" s="90">
        <v>1.7699547070385423E-2</v>
      </c>
      <c r="I4705" s="90">
        <v>1.9001598326232418E-2</v>
      </c>
      <c r="J4705" s="90">
        <v>2.00728457546294E-2</v>
      </c>
    </row>
    <row r="4706" spans="3:10" x14ac:dyDescent="0.25">
      <c r="C4706" s="82">
        <v>9.4099854041009793E-3</v>
      </c>
      <c r="D4706" s="89">
        <v>1.3220191313942307E-2</v>
      </c>
      <c r="E4706" s="89">
        <v>1.6561475539775567E-2</v>
      </c>
      <c r="F4706" s="89">
        <v>1.928666568984827E-2</v>
      </c>
      <c r="G4706" s="90">
        <v>2.1447822329986814E-2</v>
      </c>
      <c r="H4706" s="90">
        <v>2.3036555045585903E-2</v>
      </c>
      <c r="I4706" s="90">
        <v>2.4226532227084596E-2</v>
      </c>
      <c r="J4706" s="90">
        <v>2.5033266527550578E-2</v>
      </c>
    </row>
    <row r="4707" spans="3:10" x14ac:dyDescent="0.25">
      <c r="C4707" s="82">
        <v>1.1072537307753075E-2</v>
      </c>
      <c r="D4707" s="89">
        <v>1.5075669292099445E-2</v>
      </c>
      <c r="E4707" s="89">
        <v>1.8498139923075241E-2</v>
      </c>
      <c r="F4707" s="89">
        <v>2.1359130167747872E-2</v>
      </c>
      <c r="G4707" s="90">
        <v>2.3854366897004729E-2</v>
      </c>
      <c r="H4707" s="90">
        <v>2.6056902742121871E-2</v>
      </c>
      <c r="I4707" s="90">
        <v>2.8198706411947057E-2</v>
      </c>
      <c r="J4707" s="90">
        <v>3.0300577458404705E-2</v>
      </c>
    </row>
    <row r="4708" spans="3:10" x14ac:dyDescent="0.25">
      <c r="C4708" s="82">
        <v>6.1268867696188294E-4</v>
      </c>
      <c r="D4708" s="89">
        <v>1.58254180130577E-3</v>
      </c>
      <c r="E4708" s="89">
        <v>3.0574573470432799E-3</v>
      </c>
      <c r="F4708" s="89">
        <v>4.8579527838832851E-3</v>
      </c>
      <c r="G4708" s="90">
        <v>6.7834926633188351E-3</v>
      </c>
      <c r="H4708" s="90">
        <v>8.6657197411897612E-3</v>
      </c>
      <c r="I4708" s="90">
        <v>1.0479231409474517E-2</v>
      </c>
      <c r="J4708" s="90">
        <v>1.2208529382151459E-2</v>
      </c>
    </row>
    <row r="4709" spans="3:10" x14ac:dyDescent="0.25">
      <c r="C4709" s="82">
        <v>5.5117119083163942E-3</v>
      </c>
      <c r="D4709" s="89">
        <v>8.8135132738740816E-3</v>
      </c>
      <c r="E4709" s="89">
        <v>1.1877130136643948E-2</v>
      </c>
      <c r="F4709" s="89">
        <v>1.436638175487461E-2</v>
      </c>
      <c r="G4709" s="90">
        <v>1.6243649320158707E-2</v>
      </c>
      <c r="H4709" s="90">
        <v>1.7509518223498475E-2</v>
      </c>
      <c r="I4709" s="90">
        <v>1.8330057845547813E-2</v>
      </c>
      <c r="J4709" s="90">
        <v>1.8755687539047706E-2</v>
      </c>
    </row>
    <row r="4710" spans="3:10" x14ac:dyDescent="0.25">
      <c r="C4710" s="82">
        <v>1.2343278752306064E-2</v>
      </c>
      <c r="D4710" s="89">
        <v>1.5991162290662327E-2</v>
      </c>
      <c r="E4710" s="89">
        <v>1.883305507300603E-2</v>
      </c>
      <c r="F4710" s="89">
        <v>2.0913506761842088E-2</v>
      </c>
      <c r="G4710" s="90">
        <v>2.2400222625475526E-2</v>
      </c>
      <c r="H4710" s="90">
        <v>2.3325454773369027E-2</v>
      </c>
      <c r="I4710" s="90">
        <v>2.3870449192011405E-2</v>
      </c>
      <c r="J4710" s="90">
        <v>2.4037207404458361E-2</v>
      </c>
    </row>
    <row r="4711" spans="3:10" x14ac:dyDescent="0.25">
      <c r="C4711" s="82">
        <v>3.4802220581865648E-3</v>
      </c>
      <c r="D4711" s="89">
        <v>6.0459359533452332E-3</v>
      </c>
      <c r="E4711" s="89">
        <v>8.8388639480664957E-3</v>
      </c>
      <c r="F4711" s="89">
        <v>1.1497522995221764E-2</v>
      </c>
      <c r="G4711" s="90">
        <v>1.3816113575228281E-2</v>
      </c>
      <c r="H4711" s="90">
        <v>1.5637248047814911E-2</v>
      </c>
      <c r="I4711" s="90">
        <v>1.699921834898235E-2</v>
      </c>
      <c r="J4711" s="90">
        <v>1.7888634869058843E-2</v>
      </c>
    </row>
    <row r="4712" spans="3:10" x14ac:dyDescent="0.25">
      <c r="C4712" s="82">
        <v>1.6733022953904372E-2</v>
      </c>
      <c r="D4712" s="89">
        <v>2.2932605089147781E-2</v>
      </c>
      <c r="E4712" s="89">
        <v>2.7600668852537924E-2</v>
      </c>
      <c r="F4712" s="89">
        <v>3.0682960058807107E-2</v>
      </c>
      <c r="G4712" s="90">
        <v>3.2528880190394668E-2</v>
      </c>
      <c r="H4712" s="90">
        <v>3.3340126005985272E-2</v>
      </c>
      <c r="I4712" s="90">
        <v>3.3504983993522024E-2</v>
      </c>
      <c r="J4712" s="90">
        <v>3.3109042639300507E-2</v>
      </c>
    </row>
    <row r="4713" spans="3:10" x14ac:dyDescent="0.25">
      <c r="C4713" s="82">
        <v>3.5874453089694107E-2</v>
      </c>
      <c r="D4713" s="89">
        <v>3.7326260414846935E-2</v>
      </c>
      <c r="E4713" s="89">
        <v>3.7393101316431546E-2</v>
      </c>
      <c r="F4713" s="89">
        <v>3.6926817826317522E-2</v>
      </c>
      <c r="G4713" s="90">
        <v>3.6423688614049751E-2</v>
      </c>
      <c r="H4713" s="90">
        <v>3.5918680051664945E-2</v>
      </c>
      <c r="I4713" s="90">
        <v>3.5616493363308604E-2</v>
      </c>
      <c r="J4713" s="90">
        <v>3.5425355620161289E-2</v>
      </c>
    </row>
    <row r="4714" spans="3:10" x14ac:dyDescent="0.25">
      <c r="C4714" s="82">
        <v>9.536459473227038E-3</v>
      </c>
      <c r="D4714" s="89">
        <v>1.0956551610512266E-2</v>
      </c>
      <c r="E4714" s="89">
        <v>1.2048606326350349E-2</v>
      </c>
      <c r="F4714" s="89">
        <v>1.2913109554360883E-2</v>
      </c>
      <c r="G4714" s="90">
        <v>1.3630603845678557E-2</v>
      </c>
      <c r="H4714" s="90">
        <v>1.4178593726271005E-2</v>
      </c>
      <c r="I4714" s="90">
        <v>1.4635822978122716E-2</v>
      </c>
      <c r="J4714" s="90">
        <v>1.4988214850079378E-2</v>
      </c>
    </row>
    <row r="4715" spans="3:10" x14ac:dyDescent="0.25">
      <c r="C4715" s="82">
        <v>4.6721918986096268E-2</v>
      </c>
      <c r="D4715" s="89">
        <v>4.7305551368775851E-2</v>
      </c>
      <c r="E4715" s="89">
        <v>4.6038231121816028E-2</v>
      </c>
      <c r="F4715" s="89">
        <v>4.4146937497799132E-2</v>
      </c>
      <c r="G4715" s="90">
        <v>4.2276268730153686E-2</v>
      </c>
      <c r="H4715" s="90">
        <v>4.0453334219368045E-2</v>
      </c>
      <c r="I4715" s="90">
        <v>3.887328743289669E-2</v>
      </c>
      <c r="J4715" s="90">
        <v>3.7387443730985848E-2</v>
      </c>
    </row>
    <row r="4716" spans="3:10" x14ac:dyDescent="0.25">
      <c r="C4716" s="82">
        <v>2.718498426817617E-3</v>
      </c>
      <c r="D4716" s="89">
        <v>4.3654129834925269E-3</v>
      </c>
      <c r="E4716" s="89">
        <v>6.0082912911891646E-3</v>
      </c>
      <c r="F4716" s="89">
        <v>7.4827755151661794E-3</v>
      </c>
      <c r="G4716" s="90">
        <v>8.7442598975684214E-3</v>
      </c>
      <c r="H4716" s="90">
        <v>9.7660351196163994E-3</v>
      </c>
      <c r="I4716" s="90">
        <v>1.0622903316521055E-2</v>
      </c>
      <c r="J4716" s="90">
        <v>1.1336913506819472E-2</v>
      </c>
    </row>
    <row r="4717" spans="3:10" x14ac:dyDescent="0.25">
      <c r="C4717" s="82">
        <v>1.1110515761632175E-2</v>
      </c>
      <c r="D4717" s="89">
        <v>1.7748871666482712E-2</v>
      </c>
      <c r="E4717" s="89">
        <v>2.4016055765364554E-2</v>
      </c>
      <c r="F4717" s="89">
        <v>2.9287978521572864E-2</v>
      </c>
      <c r="G4717" s="90">
        <v>3.3521855772639546E-2</v>
      </c>
      <c r="H4717" s="90">
        <v>3.6729932028554568E-2</v>
      </c>
      <c r="I4717" s="90">
        <v>3.9241035566570014E-2</v>
      </c>
      <c r="J4717" s="90">
        <v>4.1111006369484802E-2</v>
      </c>
    </row>
    <row r="4718" spans="3:10" x14ac:dyDescent="0.25">
      <c r="C4718" s="82">
        <v>1.8184953438918315E-2</v>
      </c>
      <c r="D4718" s="89">
        <v>2.1688358573584261E-2</v>
      </c>
      <c r="E4718" s="89">
        <v>2.4474072023141721E-2</v>
      </c>
      <c r="F4718" s="89">
        <v>2.6732249150801468E-2</v>
      </c>
      <c r="G4718" s="90">
        <v>2.8667112338774867E-2</v>
      </c>
      <c r="H4718" s="90">
        <v>3.0274701264504971E-2</v>
      </c>
      <c r="I4718" s="90">
        <v>3.1746374268271302E-2</v>
      </c>
      <c r="J4718" s="90">
        <v>3.3047744034526108E-2</v>
      </c>
    </row>
    <row r="4719" spans="3:10" x14ac:dyDescent="0.25">
      <c r="C4719" s="82">
        <v>3.3541474421204205E-2</v>
      </c>
      <c r="D4719" s="89">
        <v>3.7428887720303644E-2</v>
      </c>
      <c r="E4719" s="89">
        <v>3.9562912961838184E-2</v>
      </c>
      <c r="F4719" s="89">
        <v>4.0730866300382869E-2</v>
      </c>
      <c r="G4719" s="90">
        <v>4.1512423150808546E-2</v>
      </c>
      <c r="H4719" s="90">
        <v>4.2016489785368712E-2</v>
      </c>
      <c r="I4719" s="90">
        <v>4.2534551876493257E-2</v>
      </c>
      <c r="J4719" s="90">
        <v>4.2982451945942433E-2</v>
      </c>
    </row>
    <row r="4720" spans="3:10" x14ac:dyDescent="0.25">
      <c r="C4720" s="82">
        <v>2.0726255239684466E-2</v>
      </c>
      <c r="D4720" s="89">
        <v>2.6432787302110624E-2</v>
      </c>
      <c r="E4720" s="89">
        <v>2.9989249894861122E-2</v>
      </c>
      <c r="F4720" s="89">
        <v>3.1817234042748166E-2</v>
      </c>
      <c r="G4720" s="90">
        <v>3.2567965473319908E-2</v>
      </c>
      <c r="H4720" s="90">
        <v>3.2575462274212701E-2</v>
      </c>
      <c r="I4720" s="90">
        <v>3.2262386971323685E-2</v>
      </c>
      <c r="J4720" s="90">
        <v>3.1706363425936503E-2</v>
      </c>
    </row>
    <row r="4721" spans="3:10" x14ac:dyDescent="0.25">
      <c r="C4721" s="82">
        <v>8.8866815322256182E-3</v>
      </c>
      <c r="D4721" s="89">
        <v>1.0980921610264141E-2</v>
      </c>
      <c r="E4721" s="89">
        <v>1.2714250676857166E-2</v>
      </c>
      <c r="F4721" s="89">
        <v>1.4154956790586688E-2</v>
      </c>
      <c r="G4721" s="90">
        <v>1.5402562363500013E-2</v>
      </c>
      <c r="H4721" s="90">
        <v>1.6459848370679354E-2</v>
      </c>
      <c r="I4721" s="90">
        <v>1.7445703377734621E-2</v>
      </c>
      <c r="J4721" s="90">
        <v>1.8366782648704869E-2</v>
      </c>
    </row>
    <row r="4722" spans="3:10" x14ac:dyDescent="0.25">
      <c r="C4722" s="82">
        <v>1.5183605723910996E-2</v>
      </c>
      <c r="D4722" s="89">
        <v>1.7296093276164406E-2</v>
      </c>
      <c r="E4722" s="89">
        <v>1.8648219025540615E-2</v>
      </c>
      <c r="F4722" s="89">
        <v>1.9520855241056727E-2</v>
      </c>
      <c r="G4722" s="90">
        <v>2.0133460909020139E-2</v>
      </c>
      <c r="H4722" s="90">
        <v>2.0506258497622422E-2</v>
      </c>
      <c r="I4722" s="90">
        <v>2.0769228396803667E-2</v>
      </c>
      <c r="J4722" s="90">
        <v>2.0888503261575483E-2</v>
      </c>
    </row>
    <row r="4723" spans="3:10" x14ac:dyDescent="0.25">
      <c r="C4723" s="82">
        <v>7.0457952346574274E-2</v>
      </c>
      <c r="D4723" s="89">
        <v>7.7529520446788083E-2</v>
      </c>
      <c r="E4723" s="89">
        <v>7.9103893468394665E-2</v>
      </c>
      <c r="F4723" s="89">
        <v>7.761363908530429E-2</v>
      </c>
      <c r="G4723" s="90">
        <v>7.4743891694607073E-2</v>
      </c>
      <c r="H4723" s="90">
        <v>7.0976136883893662E-2</v>
      </c>
      <c r="I4723" s="90">
        <v>6.6946973924321265E-2</v>
      </c>
      <c r="J4723" s="90">
        <v>6.2607144379601382E-2</v>
      </c>
    </row>
    <row r="4724" spans="3:10" x14ac:dyDescent="0.25">
      <c r="C4724" s="82">
        <v>7.7112504000587511E-3</v>
      </c>
      <c r="D4724" s="89">
        <v>1.0991626832935758E-2</v>
      </c>
      <c r="E4724" s="89">
        <v>1.3761943311791277E-2</v>
      </c>
      <c r="F4724" s="89">
        <v>1.587559108089167E-2</v>
      </c>
      <c r="G4724" s="90">
        <v>1.7388612005031254E-2</v>
      </c>
      <c r="H4724" s="90">
        <v>1.8314623447639716E-2</v>
      </c>
      <c r="I4724" s="90">
        <v>1.8811447534384362E-2</v>
      </c>
      <c r="J4724" s="90">
        <v>1.8910248681973524E-2</v>
      </c>
    </row>
    <row r="4725" spans="3:10" x14ac:dyDescent="0.25">
      <c r="C4725" s="82">
        <v>1.2759733558088637E-2</v>
      </c>
      <c r="D4725" s="89">
        <v>1.8126768590214035E-2</v>
      </c>
      <c r="E4725" s="89">
        <v>2.2696504294588651E-2</v>
      </c>
      <c r="F4725" s="89">
        <v>2.630728167703638E-2</v>
      </c>
      <c r="G4725" s="90">
        <v>2.9118197048336576E-2</v>
      </c>
      <c r="H4725" s="90">
        <v>3.1186263328962207E-2</v>
      </c>
      <c r="I4725" s="90">
        <v>3.2772356865811085E-2</v>
      </c>
      <c r="J4725" s="90">
        <v>3.388159237308979E-2</v>
      </c>
    </row>
    <row r="4726" spans="3:10" x14ac:dyDescent="0.25">
      <c r="C4726" s="82">
        <v>1.1309666988993527E-2</v>
      </c>
      <c r="D4726" s="89">
        <v>1.7262636230461727E-2</v>
      </c>
      <c r="E4726" s="89">
        <v>2.2642956801818277E-2</v>
      </c>
      <c r="F4726" s="89">
        <v>2.7002554268784461E-2</v>
      </c>
      <c r="G4726" s="90">
        <v>3.0377395502491123E-2</v>
      </c>
      <c r="H4726" s="90">
        <v>3.2815315549709692E-2</v>
      </c>
      <c r="I4726" s="90">
        <v>3.4633514575102879E-2</v>
      </c>
      <c r="J4726" s="90">
        <v>3.5897449411321107E-2</v>
      </c>
    </row>
    <row r="4727" spans="3:10" x14ac:dyDescent="0.25">
      <c r="C4727" s="82">
        <v>2.5019606591888514E-2</v>
      </c>
      <c r="D4727" s="89">
        <v>2.7835818468496393E-2</v>
      </c>
      <c r="E4727" s="89">
        <v>2.9455454274374536E-2</v>
      </c>
      <c r="F4727" s="89">
        <v>3.0317549417571144E-2</v>
      </c>
      <c r="G4727" s="90">
        <v>3.0766601750464206E-2</v>
      </c>
      <c r="H4727" s="90">
        <v>3.0852980136643032E-2</v>
      </c>
      <c r="I4727" s="90">
        <v>3.080066212452183E-2</v>
      </c>
      <c r="J4727" s="90">
        <v>3.0583836796835469E-2</v>
      </c>
    </row>
    <row r="4728" spans="3:10" x14ac:dyDescent="0.25">
      <c r="C4728" s="82">
        <v>2.7820367944565067E-2</v>
      </c>
      <c r="D4728" s="89">
        <v>3.0832292481697585E-2</v>
      </c>
      <c r="E4728" s="89">
        <v>3.2752543530218926E-2</v>
      </c>
      <c r="F4728" s="89">
        <v>3.4068042151702622E-2</v>
      </c>
      <c r="G4728" s="90">
        <v>3.512829331396855E-2</v>
      </c>
      <c r="H4728" s="90">
        <v>3.5947600061610505E-2</v>
      </c>
      <c r="I4728" s="90">
        <v>3.6745376908742744E-2</v>
      </c>
      <c r="J4728" s="90">
        <v>3.7456211581979405E-2</v>
      </c>
    </row>
    <row r="4729" spans="3:10" x14ac:dyDescent="0.25">
      <c r="C4729" s="82">
        <v>1.0760554561943891E-2</v>
      </c>
      <c r="D4729" s="89">
        <v>1.3720999583616717E-2</v>
      </c>
      <c r="E4729" s="89">
        <v>1.5845642338188557E-2</v>
      </c>
      <c r="F4729" s="89">
        <v>1.7263901737449735E-2</v>
      </c>
      <c r="G4729" s="90">
        <v>1.8201966878559538E-2</v>
      </c>
      <c r="H4729" s="90">
        <v>1.8749470592257671E-2</v>
      </c>
      <c r="I4729" s="90">
        <v>1.9092041926356464E-2</v>
      </c>
      <c r="J4729" s="90">
        <v>1.9251809064470531E-2</v>
      </c>
    </row>
    <row r="4730" spans="3:10" x14ac:dyDescent="0.25">
      <c r="C4730" s="82">
        <v>3.9649911913163631E-3</v>
      </c>
      <c r="D4730" s="89">
        <v>6.1578746515552176E-3</v>
      </c>
      <c r="E4730" s="89">
        <v>8.3082349650621997E-3</v>
      </c>
      <c r="F4730" s="89">
        <v>1.0248584771391912E-2</v>
      </c>
      <c r="G4730" s="90">
        <v>1.1958699980751105E-2</v>
      </c>
      <c r="H4730" s="90">
        <v>1.3423634826398455E-2</v>
      </c>
      <c r="I4730" s="90">
        <v>1.4754662910188848E-2</v>
      </c>
      <c r="J4730" s="90">
        <v>1.5983734346204346E-2</v>
      </c>
    </row>
    <row r="4731" spans="3:10" x14ac:dyDescent="0.25">
      <c r="C4731" s="82">
        <v>6.3777330701766033E-3</v>
      </c>
      <c r="D4731" s="89">
        <v>9.5489442784131816E-3</v>
      </c>
      <c r="E4731" s="89">
        <v>1.2517952184170702E-2</v>
      </c>
      <c r="F4731" s="89">
        <v>1.5087335794313102E-2</v>
      </c>
      <c r="G4731" s="90">
        <v>1.726514140062008E-2</v>
      </c>
      <c r="H4731" s="90">
        <v>1.9044720198339329E-2</v>
      </c>
      <c r="I4731" s="90">
        <v>2.0579582306781041E-2</v>
      </c>
      <c r="J4731" s="90">
        <v>2.1892780647212409E-2</v>
      </c>
    </row>
    <row r="4732" spans="3:10" x14ac:dyDescent="0.25">
      <c r="C4732" s="82">
        <v>2.4269978363853938E-2</v>
      </c>
      <c r="D4732" s="89">
        <v>2.6772722196227349E-2</v>
      </c>
      <c r="E4732" s="89">
        <v>2.8055573321896649E-2</v>
      </c>
      <c r="F4732" s="89">
        <v>2.8610456652950329E-2</v>
      </c>
      <c r="G4732" s="90">
        <v>2.8814650392944324E-2</v>
      </c>
      <c r="H4732" s="90">
        <v>2.8746161280484368E-2</v>
      </c>
      <c r="I4732" s="90">
        <v>2.8629138978931139E-2</v>
      </c>
      <c r="J4732" s="90">
        <v>2.8443063962814086E-2</v>
      </c>
    </row>
    <row r="4733" spans="3:10" x14ac:dyDescent="0.25">
      <c r="C4733" s="82">
        <v>4.8259276100285934E-3</v>
      </c>
      <c r="D4733" s="89">
        <v>7.117788388458334E-3</v>
      </c>
      <c r="E4733" s="89">
        <v>9.484940017642645E-3</v>
      </c>
      <c r="F4733" s="89">
        <v>1.1823138771107739E-2</v>
      </c>
      <c r="G4733" s="90">
        <v>1.4113267432456776E-2</v>
      </c>
      <c r="H4733" s="90">
        <v>1.6301383978573079E-2</v>
      </c>
      <c r="I4733" s="90">
        <v>1.8475667364207724E-2</v>
      </c>
      <c r="J4733" s="90">
        <v>2.0634466771463827E-2</v>
      </c>
    </row>
    <row r="4734" spans="3:10" x14ac:dyDescent="0.25">
      <c r="C4734" s="82">
        <v>3.5126484916027018E-2</v>
      </c>
      <c r="D4734" s="89">
        <v>3.963674375186476E-2</v>
      </c>
      <c r="E4734" s="89">
        <v>4.1881766774786618E-2</v>
      </c>
      <c r="F4734" s="89">
        <v>4.2854371593702874E-2</v>
      </c>
      <c r="G4734" s="90">
        <v>4.3287629158993403E-2</v>
      </c>
      <c r="H4734" s="90">
        <v>4.3350286846066378E-2</v>
      </c>
      <c r="I4734" s="90">
        <v>4.3356181706981696E-2</v>
      </c>
      <c r="J4734" s="90">
        <v>4.321680966960418E-2</v>
      </c>
    </row>
    <row r="4735" spans="3:10" x14ac:dyDescent="0.25">
      <c r="C4735" s="82">
        <v>1.7829327538879752E-2</v>
      </c>
      <c r="D4735" s="89">
        <v>2.1949525135182689E-2</v>
      </c>
      <c r="E4735" s="89">
        <v>2.4924925191989508E-2</v>
      </c>
      <c r="F4735" s="89">
        <v>2.7111252829300107E-2</v>
      </c>
      <c r="G4735" s="90">
        <v>2.8929061090575529E-2</v>
      </c>
      <c r="H4735" s="90">
        <v>3.0549405440151296E-2</v>
      </c>
      <c r="I4735" s="90">
        <v>3.2288698482222572E-2</v>
      </c>
      <c r="J4735" s="90">
        <v>3.4195121817711838E-2</v>
      </c>
    </row>
    <row r="4736" spans="3:10" x14ac:dyDescent="0.25">
      <c r="C4736" s="82">
        <v>2.6478491752388505E-2</v>
      </c>
      <c r="D4736" s="89">
        <v>2.7255314619615802E-2</v>
      </c>
      <c r="E4736" s="89">
        <v>2.7800708788615416E-2</v>
      </c>
      <c r="F4736" s="89">
        <v>2.8397813818773279E-2</v>
      </c>
      <c r="G4736" s="90">
        <v>2.9197722774882577E-2</v>
      </c>
      <c r="H4736" s="90">
        <v>3.0110153378627148E-2</v>
      </c>
      <c r="I4736" s="90">
        <v>3.1255774694715174E-2</v>
      </c>
      <c r="J4736" s="90">
        <v>3.2545538439967804E-2</v>
      </c>
    </row>
    <row r="4737" spans="3:10" x14ac:dyDescent="0.25">
      <c r="C4737" s="82">
        <v>7.1466578109176298E-3</v>
      </c>
      <c r="D4737" s="89">
        <v>8.7210686230793002E-3</v>
      </c>
      <c r="E4737" s="89">
        <v>9.842198222016308E-3</v>
      </c>
      <c r="F4737" s="89">
        <v>1.061744349852823E-2</v>
      </c>
      <c r="G4737" s="90">
        <v>1.1186831392050534E-2</v>
      </c>
      <c r="H4737" s="90">
        <v>1.1608308299596967E-2</v>
      </c>
      <c r="I4737" s="90">
        <v>1.2008730488351632E-2</v>
      </c>
      <c r="J4737" s="90">
        <v>1.2422260175125344E-2</v>
      </c>
    </row>
    <row r="4738" spans="3:10" x14ac:dyDescent="0.25">
      <c r="C4738" s="82">
        <v>9.6206942309731251E-3</v>
      </c>
      <c r="D4738" s="89">
        <v>1.1816985612998201E-2</v>
      </c>
      <c r="E4738" s="89">
        <v>1.3524706153150384E-2</v>
      </c>
      <c r="F4738" s="89">
        <v>1.4833336400353593E-2</v>
      </c>
      <c r="G4738" s="90">
        <v>1.5865487231275319E-2</v>
      </c>
      <c r="H4738" s="90">
        <v>1.6636488026357244E-2</v>
      </c>
      <c r="I4738" s="90">
        <v>1.7273536197649014E-2</v>
      </c>
      <c r="J4738" s="90">
        <v>1.7784452513815503E-2</v>
      </c>
    </row>
    <row r="4739" spans="3:10" x14ac:dyDescent="0.25">
      <c r="C4739" s="82">
        <v>2.2902199755955085E-3</v>
      </c>
      <c r="D4739" s="89">
        <v>3.6975593581564498E-3</v>
      </c>
      <c r="E4739" s="89">
        <v>5.0308436585435237E-3</v>
      </c>
      <c r="F4739" s="89">
        <v>6.1398134536066991E-3</v>
      </c>
      <c r="G4739" s="90">
        <v>7.0063660942623392E-3</v>
      </c>
      <c r="H4739" s="90">
        <v>7.6386354250577125E-3</v>
      </c>
      <c r="I4739" s="90">
        <v>8.1234959766882889E-3</v>
      </c>
      <c r="J4739" s="90">
        <v>8.499828394729932E-3</v>
      </c>
    </row>
    <row r="4740" spans="3:10" x14ac:dyDescent="0.25">
      <c r="C4740" s="82">
        <v>5.119798442596535E-3</v>
      </c>
      <c r="D4740" s="89">
        <v>8.3051237747461815E-3</v>
      </c>
      <c r="E4740" s="89">
        <v>1.1525607109818691E-2</v>
      </c>
      <c r="F4740" s="89">
        <v>1.4415819450863914E-2</v>
      </c>
      <c r="G4740" s="90">
        <v>1.683036802397769E-2</v>
      </c>
      <c r="H4740" s="90">
        <v>1.8668344947896657E-2</v>
      </c>
      <c r="I4740" s="90">
        <v>2.0039365197843589E-2</v>
      </c>
      <c r="J4740" s="90">
        <v>2.096508148225985E-2</v>
      </c>
    </row>
    <row r="4741" spans="3:10" x14ac:dyDescent="0.25">
      <c r="C4741" s="82">
        <v>5.495519124962462E-2</v>
      </c>
      <c r="D4741" s="89">
        <v>4.8477718759981782E-2</v>
      </c>
      <c r="E4741" s="89">
        <v>4.3405662637136355E-2</v>
      </c>
      <c r="F4741" s="89">
        <v>3.968865816955152E-2</v>
      </c>
      <c r="G4741" s="90">
        <v>3.70632445915033E-2</v>
      </c>
      <c r="H4741" s="90">
        <v>3.5049437927631752E-2</v>
      </c>
      <c r="I4741" s="90">
        <v>3.353564561289591E-2</v>
      </c>
      <c r="J4741" s="90">
        <v>3.2240127063539271E-2</v>
      </c>
    </row>
    <row r="4742" spans="3:10" x14ac:dyDescent="0.25">
      <c r="C4742" s="82">
        <v>1.3401340386895636E-2</v>
      </c>
      <c r="D4742" s="89">
        <v>1.5824443383287517E-2</v>
      </c>
      <c r="E4742" s="89">
        <v>1.7288334738323259E-2</v>
      </c>
      <c r="F4742" s="89">
        <v>1.8062934055521729E-2</v>
      </c>
      <c r="G4742" s="90">
        <v>1.8410437831944747E-2</v>
      </c>
      <c r="H4742" s="90">
        <v>1.841069788664132E-2</v>
      </c>
      <c r="I4742" s="90">
        <v>1.8232664768352048E-2</v>
      </c>
      <c r="J4742" s="90">
        <v>1.7887902871747619E-2</v>
      </c>
    </row>
    <row r="4743" spans="3:10" x14ac:dyDescent="0.25">
      <c r="C4743" s="82">
        <v>1.718239325738442E-2</v>
      </c>
      <c r="D4743" s="89">
        <v>2.2579973406638053E-2</v>
      </c>
      <c r="E4743" s="89">
        <v>2.6820070420315322E-2</v>
      </c>
      <c r="F4743" s="89">
        <v>2.9845708753179333E-2</v>
      </c>
      <c r="G4743" s="90">
        <v>3.180431282446395E-2</v>
      </c>
      <c r="H4743" s="90">
        <v>3.2685492881781818E-2</v>
      </c>
      <c r="I4743" s="90">
        <v>3.2727129741012752E-2</v>
      </c>
      <c r="J4743" s="90">
        <v>3.1954740503104657E-2</v>
      </c>
    </row>
    <row r="4744" spans="3:10" x14ac:dyDescent="0.25">
      <c r="C4744" s="82">
        <v>5.702767059516659E-3</v>
      </c>
      <c r="D4744" s="89">
        <v>8.2732018828938127E-3</v>
      </c>
      <c r="E4744" s="89">
        <v>1.0553213602399499E-2</v>
      </c>
      <c r="F4744" s="89">
        <v>1.2377400914116718E-2</v>
      </c>
      <c r="G4744" s="90">
        <v>1.3757443848319159E-2</v>
      </c>
      <c r="H4744" s="90">
        <v>1.4708823065385693E-2</v>
      </c>
      <c r="I4744" s="90">
        <v>1.5389292220974106E-2</v>
      </c>
      <c r="J4744" s="90">
        <v>1.5866439956936648E-2</v>
      </c>
    </row>
    <row r="4745" spans="3:10" x14ac:dyDescent="0.25">
      <c r="C4745" s="82">
        <v>1.7657926932207118E-2</v>
      </c>
      <c r="D4745" s="89">
        <v>2.0880387258863785E-2</v>
      </c>
      <c r="E4745" s="89">
        <v>2.3175003652240882E-2</v>
      </c>
      <c r="F4745" s="89">
        <v>2.4837609133439593E-2</v>
      </c>
      <c r="G4745" s="90">
        <v>2.6142286590046609E-2</v>
      </c>
      <c r="H4745" s="90">
        <v>2.7128056565929697E-2</v>
      </c>
      <c r="I4745" s="90">
        <v>2.7981807186133408E-2</v>
      </c>
      <c r="J4745" s="90">
        <v>2.8673422257130075E-2</v>
      </c>
    </row>
    <row r="4746" spans="3:10" x14ac:dyDescent="0.25">
      <c r="C4746" s="82">
        <v>1.7752174588782452E-3</v>
      </c>
      <c r="D4746" s="89">
        <v>3.7096853105690929E-3</v>
      </c>
      <c r="E4746" s="89">
        <v>6.0703404029666111E-3</v>
      </c>
      <c r="F4746" s="89">
        <v>8.4463862710167422E-3</v>
      </c>
      <c r="G4746" s="90">
        <v>1.0570261637130512E-2</v>
      </c>
      <c r="H4746" s="90">
        <v>1.2281682507157943E-2</v>
      </c>
      <c r="I4746" s="90">
        <v>1.3617887377424144E-2</v>
      </c>
      <c r="J4746" s="90">
        <v>1.459122558785097E-2</v>
      </c>
    </row>
    <row r="4747" spans="3:10" x14ac:dyDescent="0.25">
      <c r="C4747" s="82">
        <v>1.9785739058534906E-2</v>
      </c>
      <c r="D4747" s="89">
        <v>2.5583149104981572E-2</v>
      </c>
      <c r="E4747" s="89">
        <v>3.0050094661789505E-2</v>
      </c>
      <c r="F4747" s="89">
        <v>3.322073515935945E-2</v>
      </c>
      <c r="G4747" s="90">
        <v>3.5358471968582911E-2</v>
      </c>
      <c r="H4747" s="90">
        <v>3.6544473623182437E-2</v>
      </c>
      <c r="I4747" s="90">
        <v>3.7113978593604963E-2</v>
      </c>
      <c r="J4747" s="90">
        <v>3.7126964050399558E-2</v>
      </c>
    </row>
    <row r="4748" spans="3:10" x14ac:dyDescent="0.25">
      <c r="C4748" s="82">
        <v>3.0551608008228506E-3</v>
      </c>
      <c r="D4748" s="89">
        <v>5.613803103137421E-3</v>
      </c>
      <c r="E4748" s="89">
        <v>8.3242781610566759E-3</v>
      </c>
      <c r="F4748" s="89">
        <v>1.0736466314332154E-2</v>
      </c>
      <c r="G4748" s="90">
        <v>1.2663818506841219E-2</v>
      </c>
      <c r="H4748" s="90">
        <v>1.4033677407264186E-2</v>
      </c>
      <c r="I4748" s="90">
        <v>1.4962331139719676E-2</v>
      </c>
      <c r="J4748" s="90">
        <v>1.5500066005568804E-2</v>
      </c>
    </row>
    <row r="4749" spans="3:10" x14ac:dyDescent="0.25">
      <c r="C4749" s="82">
        <v>1.6228703274781316E-2</v>
      </c>
      <c r="D4749" s="89">
        <v>2.06964533907537E-2</v>
      </c>
      <c r="E4749" s="89">
        <v>2.3913002364199996E-2</v>
      </c>
      <c r="F4749" s="89">
        <v>2.6084458789261571E-2</v>
      </c>
      <c r="G4749" s="90">
        <v>2.7561281745615226E-2</v>
      </c>
      <c r="H4749" s="90">
        <v>2.8485541607704157E-2</v>
      </c>
      <c r="I4749" s="90">
        <v>2.9141850216607711E-2</v>
      </c>
      <c r="J4749" s="90">
        <v>2.9561734981193546E-2</v>
      </c>
    </row>
    <row r="4750" spans="3:10" x14ac:dyDescent="0.25">
      <c r="C4750" s="82">
        <v>2.7128378791426679E-2</v>
      </c>
      <c r="D4750" s="89">
        <v>3.3396556107774832E-2</v>
      </c>
      <c r="E4750" s="89">
        <v>3.8254158415485989E-2</v>
      </c>
      <c r="F4750" s="89">
        <v>4.2045904095143305E-2</v>
      </c>
      <c r="G4750" s="90">
        <v>4.5239135888598778E-2</v>
      </c>
      <c r="H4750" s="90">
        <v>4.7985043241324035E-2</v>
      </c>
      <c r="I4750" s="90">
        <v>5.071487281337915E-2</v>
      </c>
      <c r="J4750" s="90">
        <v>5.3457147518004261E-2</v>
      </c>
    </row>
    <row r="4751" spans="3:10" x14ac:dyDescent="0.25">
      <c r="C4751" s="82">
        <v>3.8300704587505938E-2</v>
      </c>
      <c r="D4751" s="89">
        <v>4.8760842717453665E-2</v>
      </c>
      <c r="E4751" s="89">
        <v>5.6626127263045375E-2</v>
      </c>
      <c r="F4751" s="89">
        <v>6.2339446130661169E-2</v>
      </c>
      <c r="G4751" s="90">
        <v>6.6644916137888754E-2</v>
      </c>
      <c r="H4751" s="90">
        <v>6.9772312747699933E-2</v>
      </c>
      <c r="I4751" s="90">
        <v>7.2280499474776008E-2</v>
      </c>
      <c r="J4751" s="90">
        <v>7.4085377479634729E-2</v>
      </c>
    </row>
    <row r="4752" spans="3:10" x14ac:dyDescent="0.25">
      <c r="C4752" s="82">
        <v>9.1682174520261363E-3</v>
      </c>
      <c r="D4752" s="89">
        <v>1.1120438148864223E-2</v>
      </c>
      <c r="E4752" s="89">
        <v>1.2773511294366446E-2</v>
      </c>
      <c r="F4752" s="89">
        <v>1.4192228486862656E-2</v>
      </c>
      <c r="G4752" s="90">
        <v>1.545760482357068E-2</v>
      </c>
      <c r="H4752" s="90">
        <v>1.6550842605982857E-2</v>
      </c>
      <c r="I4752" s="90">
        <v>1.7569151647202061E-2</v>
      </c>
      <c r="J4752" s="90">
        <v>1.8494010868792859E-2</v>
      </c>
    </row>
    <row r="4753" spans="3:10" x14ac:dyDescent="0.25">
      <c r="C4753" s="82">
        <v>2.2976602316479477E-2</v>
      </c>
      <c r="D4753" s="89">
        <v>2.5914748559457929E-2</v>
      </c>
      <c r="E4753" s="89">
        <v>2.742376335045367E-2</v>
      </c>
      <c r="F4753" s="89">
        <v>2.8119021002070432E-2</v>
      </c>
      <c r="G4753" s="90">
        <v>2.8453134193307947E-2</v>
      </c>
      <c r="H4753" s="90">
        <v>2.8521218791030926E-2</v>
      </c>
      <c r="I4753" s="90">
        <v>2.8526391922133514E-2</v>
      </c>
      <c r="J4753" s="90">
        <v>2.8418372796212881E-2</v>
      </c>
    </row>
    <row r="4754" spans="3:10" x14ac:dyDescent="0.25">
      <c r="C4754" s="82">
        <v>7.8104390273494662E-3</v>
      </c>
      <c r="D4754" s="89">
        <v>9.9765319111960269E-3</v>
      </c>
      <c r="E4754" s="89">
        <v>1.1816792359395938E-2</v>
      </c>
      <c r="F4754" s="89">
        <v>1.3339594792783842E-2</v>
      </c>
      <c r="G4754" s="90">
        <v>1.4616724556466504E-2</v>
      </c>
      <c r="H4754" s="90">
        <v>1.5649812102380832E-2</v>
      </c>
      <c r="I4754" s="90">
        <v>1.6558919093440885E-2</v>
      </c>
      <c r="J4754" s="90">
        <v>1.7355916827997316E-2</v>
      </c>
    </row>
    <row r="4755" spans="3:10" x14ac:dyDescent="0.25">
      <c r="C4755" s="82">
        <v>4.7763728766948297E-3</v>
      </c>
      <c r="D4755" s="89">
        <v>7.987644233451564E-3</v>
      </c>
      <c r="E4755" s="89">
        <v>1.1219912875864555E-2</v>
      </c>
      <c r="F4755" s="89">
        <v>1.4101903160867171E-2</v>
      </c>
      <c r="G4755" s="90">
        <v>1.6529542139040666E-2</v>
      </c>
      <c r="H4755" s="90">
        <v>1.8448070019566838E-2</v>
      </c>
      <c r="I4755" s="90">
        <v>1.999027220846341E-2</v>
      </c>
      <c r="J4755" s="90">
        <v>2.118012181669238E-2</v>
      </c>
    </row>
    <row r="4756" spans="3:10" x14ac:dyDescent="0.25">
      <c r="C4756" s="82">
        <v>1.569914162725802E-2</v>
      </c>
      <c r="D4756" s="89">
        <v>2.0078653081127752E-2</v>
      </c>
      <c r="E4756" s="89">
        <v>2.2819794944909606E-2</v>
      </c>
      <c r="F4756" s="89">
        <v>2.4200244263347562E-2</v>
      </c>
      <c r="G4756" s="90">
        <v>2.4678215064529944E-2</v>
      </c>
      <c r="H4756" s="90">
        <v>2.448696114095944E-2</v>
      </c>
      <c r="I4756" s="90">
        <v>2.3943983494505872E-2</v>
      </c>
      <c r="J4756" s="90">
        <v>2.312213521118367E-2</v>
      </c>
    </row>
    <row r="4757" spans="3:10" x14ac:dyDescent="0.25">
      <c r="C4757" s="82">
        <v>1.1140420845131591E-2</v>
      </c>
      <c r="D4757" s="89">
        <v>1.3442660350615133E-2</v>
      </c>
      <c r="E4757" s="89">
        <v>1.5152607366852306E-2</v>
      </c>
      <c r="F4757" s="89">
        <v>1.6389283257522202E-2</v>
      </c>
      <c r="G4757" s="90">
        <v>1.7302626126980553E-2</v>
      </c>
      <c r="H4757" s="90">
        <v>1.7920814632497496E-2</v>
      </c>
      <c r="I4757" s="90">
        <v>1.8388595139723855E-2</v>
      </c>
      <c r="J4757" s="90">
        <v>1.8715074027888089E-2</v>
      </c>
    </row>
    <row r="4758" spans="3:10" x14ac:dyDescent="0.25">
      <c r="C4758" s="82">
        <v>1.4249522054250417E-2</v>
      </c>
      <c r="D4758" s="89">
        <v>1.6262384151950492E-2</v>
      </c>
      <c r="E4758" s="89">
        <v>1.7297710263172495E-2</v>
      </c>
      <c r="F4758" s="89">
        <v>1.7756414899272925E-2</v>
      </c>
      <c r="G4758" s="90">
        <v>1.7949647968463378E-2</v>
      </c>
      <c r="H4758" s="90">
        <v>1.7959161328420802E-2</v>
      </c>
      <c r="I4758" s="90">
        <v>1.792890941269016E-2</v>
      </c>
      <c r="J4758" s="90">
        <v>1.783912346509204E-2</v>
      </c>
    </row>
    <row r="4759" spans="3:10" x14ac:dyDescent="0.25">
      <c r="C4759" s="82">
        <v>4.3865079918606477E-2</v>
      </c>
      <c r="D4759" s="89">
        <v>3.9882549827775858E-2</v>
      </c>
      <c r="E4759" s="89">
        <v>3.7020745234775741E-2</v>
      </c>
      <c r="F4759" s="89">
        <v>3.5202696126564577E-2</v>
      </c>
      <c r="G4759" s="90">
        <v>3.4238843854833334E-2</v>
      </c>
      <c r="H4759" s="90">
        <v>3.374252246960132E-2</v>
      </c>
      <c r="I4759" s="90">
        <v>3.3646717585115359E-2</v>
      </c>
      <c r="J4759" s="90">
        <v>3.3698390003248299E-2</v>
      </c>
    </row>
    <row r="4760" spans="3:10" x14ac:dyDescent="0.25">
      <c r="C4760" s="82">
        <v>1.0039882747364786E-2</v>
      </c>
      <c r="D4760" s="89">
        <v>1.4872166081792874E-2</v>
      </c>
      <c r="E4760" s="89">
        <v>1.9141560143478981E-2</v>
      </c>
      <c r="F4760" s="89">
        <v>2.2550435622854335E-2</v>
      </c>
      <c r="G4760" s="90">
        <v>2.5144694793445638E-2</v>
      </c>
      <c r="H4760" s="90">
        <v>2.6943799128970103E-2</v>
      </c>
      <c r="I4760" s="90">
        <v>2.8184099710192874E-2</v>
      </c>
      <c r="J4760" s="90">
        <v>2.8908294904715394E-2</v>
      </c>
    </row>
    <row r="4761" spans="3:10" x14ac:dyDescent="0.25">
      <c r="C4761" s="82">
        <v>1.6751170760463105E-2</v>
      </c>
      <c r="D4761" s="89">
        <v>2.1779585949559567E-2</v>
      </c>
      <c r="E4761" s="89">
        <v>2.5437590061941621E-2</v>
      </c>
      <c r="F4761" s="89">
        <v>2.7951521893368744E-2</v>
      </c>
      <c r="G4761" s="90">
        <v>2.975623956859685E-2</v>
      </c>
      <c r="H4761" s="90">
        <v>3.106098055351484E-2</v>
      </c>
      <c r="I4761" s="90">
        <v>3.220776051672921E-2</v>
      </c>
      <c r="J4761" s="90">
        <v>3.3240127929058137E-2</v>
      </c>
    </row>
    <row r="4762" spans="3:10" x14ac:dyDescent="0.25">
      <c r="C4762" s="82">
        <v>5.2511564734850809E-3</v>
      </c>
      <c r="D4762" s="89">
        <v>7.4452911673383694E-3</v>
      </c>
      <c r="E4762" s="89">
        <v>9.3956089821646722E-3</v>
      </c>
      <c r="F4762" s="89">
        <v>1.1033335244114328E-2</v>
      </c>
      <c r="G4762" s="90">
        <v>1.240551267659333E-2</v>
      </c>
      <c r="H4762" s="90">
        <v>1.351978704874684E-2</v>
      </c>
      <c r="I4762" s="90">
        <v>1.4483943016027304E-2</v>
      </c>
      <c r="J4762" s="90">
        <v>1.5308634656294005E-2</v>
      </c>
    </row>
    <row r="4763" spans="3:10" x14ac:dyDescent="0.25">
      <c r="C4763" s="82">
        <v>2.4913303724965644E-2</v>
      </c>
      <c r="D4763" s="89">
        <v>2.7475374301715729E-2</v>
      </c>
      <c r="E4763" s="89">
        <v>2.8953349145280596E-2</v>
      </c>
      <c r="F4763" s="89">
        <v>2.9724302964780888E-2</v>
      </c>
      <c r="G4763" s="90">
        <v>3.0063564867279957E-2</v>
      </c>
      <c r="H4763" s="90">
        <v>2.9975252638564296E-2</v>
      </c>
      <c r="I4763" s="90">
        <v>2.9658825794735062E-2</v>
      </c>
      <c r="J4763" s="90">
        <v>2.9097349442084416E-2</v>
      </c>
    </row>
    <row r="4764" spans="3:10" x14ac:dyDescent="0.25">
      <c r="C4764" s="82">
        <v>3.6174956810266098E-3</v>
      </c>
      <c r="D4764" s="89">
        <v>6.273014110648535E-3</v>
      </c>
      <c r="E4764" s="89">
        <v>9.109188485022705E-3</v>
      </c>
      <c r="F4764" s="89">
        <v>1.1763992140632814E-2</v>
      </c>
      <c r="G4764" s="90">
        <v>1.4069304759410746E-2</v>
      </c>
      <c r="H4764" s="90">
        <v>1.5915088493291728E-2</v>
      </c>
      <c r="I4764" s="90">
        <v>1.7380416706194248E-2</v>
      </c>
      <c r="J4764" s="90">
        <v>1.8474178722216503E-2</v>
      </c>
    </row>
    <row r="4765" spans="3:10" x14ac:dyDescent="0.25">
      <c r="C4765" s="82">
        <v>5.3924126921812655E-3</v>
      </c>
      <c r="D4765" s="89">
        <v>8.4701349164130624E-3</v>
      </c>
      <c r="E4765" s="89">
        <v>1.1503271183954984E-2</v>
      </c>
      <c r="F4765" s="89">
        <v>1.4188790881460127E-2</v>
      </c>
      <c r="G4765" s="90">
        <v>1.6438045339020001E-2</v>
      </c>
      <c r="H4765" s="90">
        <v>1.8197913595001267E-2</v>
      </c>
      <c r="I4765" s="90">
        <v>1.9613656413194368E-2</v>
      </c>
      <c r="J4765" s="90">
        <v>2.0738432795107575E-2</v>
      </c>
    </row>
    <row r="4766" spans="3:10" x14ac:dyDescent="0.25">
      <c r="C4766" s="82">
        <v>1.3852332884038694E-3</v>
      </c>
      <c r="D4766" s="89">
        <v>2.8021917362463749E-3</v>
      </c>
      <c r="E4766" s="89">
        <v>4.5723182230940681E-3</v>
      </c>
      <c r="F4766" s="89">
        <v>6.4389426684670443E-3</v>
      </c>
      <c r="G4766" s="90">
        <v>8.2065845924849407E-3</v>
      </c>
      <c r="H4766" s="90">
        <v>9.7309306674617964E-3</v>
      </c>
      <c r="I4766" s="90">
        <v>1.1018179657351312E-2</v>
      </c>
      <c r="J4766" s="90">
        <v>1.2065566122502929E-2</v>
      </c>
    </row>
    <row r="4767" spans="3:10" x14ac:dyDescent="0.25">
      <c r="C4767" s="82">
        <v>6.2808045532539002E-3</v>
      </c>
      <c r="D4767" s="89">
        <v>1.0162829577388127E-2</v>
      </c>
      <c r="E4767" s="89">
        <v>1.3773425100302312E-2</v>
      </c>
      <c r="F4767" s="89">
        <v>1.6747558497028081E-2</v>
      </c>
      <c r="G4767" s="90">
        <v>1.9091833952154663E-2</v>
      </c>
      <c r="H4767" s="90">
        <v>2.0842005371849215E-2</v>
      </c>
      <c r="I4767" s="90">
        <v>2.2196845896185549E-2</v>
      </c>
      <c r="J4767" s="90">
        <v>2.3185351820384323E-2</v>
      </c>
    </row>
    <row r="4768" spans="3:10" x14ac:dyDescent="0.25">
      <c r="C4768" s="82">
        <v>4.6485129304004426E-2</v>
      </c>
      <c r="D4768" s="89">
        <v>4.7998298082678463E-2</v>
      </c>
      <c r="E4768" s="89">
        <v>4.7801676255802603E-2</v>
      </c>
      <c r="F4768" s="89">
        <v>4.7037825187411966E-2</v>
      </c>
      <c r="G4768" s="90">
        <v>4.6332056183196441E-2</v>
      </c>
      <c r="H4768" s="90">
        <v>4.5698413755551642E-2</v>
      </c>
      <c r="I4768" s="90">
        <v>4.5360323671804967E-2</v>
      </c>
      <c r="J4768" s="90">
        <v>4.5162774410246603E-2</v>
      </c>
    </row>
    <row r="4769" spans="3:10" x14ac:dyDescent="0.25">
      <c r="C4769" s="82">
        <v>1.9758664039544313E-3</v>
      </c>
      <c r="D4769" s="89">
        <v>4.0775283253118508E-3</v>
      </c>
      <c r="E4769" s="89">
        <v>6.6373050885273318E-3</v>
      </c>
      <c r="F4769" s="89">
        <v>9.2574119622228449E-3</v>
      </c>
      <c r="G4769" s="90">
        <v>1.1703179756810811E-2</v>
      </c>
      <c r="H4769" s="90">
        <v>1.3841035955751537E-2</v>
      </c>
      <c r="I4769" s="90">
        <v>1.5734164112244656E-2</v>
      </c>
      <c r="J4769" s="90">
        <v>1.739833642443064E-2</v>
      </c>
    </row>
    <row r="4770" spans="3:10" x14ac:dyDescent="0.25">
      <c r="C4770" s="82">
        <v>9.768676740441665E-3</v>
      </c>
      <c r="D4770" s="89">
        <v>1.4167106638983684E-2</v>
      </c>
      <c r="E4770" s="89">
        <v>1.782510200720229E-2</v>
      </c>
      <c r="F4770" s="89">
        <v>2.0492784981981375E-2</v>
      </c>
      <c r="G4770" s="90">
        <v>2.2276198680469164E-2</v>
      </c>
      <c r="H4770" s="90">
        <v>2.3273117697751908E-2</v>
      </c>
      <c r="I4770" s="90">
        <v>2.3766369514492101E-2</v>
      </c>
      <c r="J4770" s="90">
        <v>2.3852663874065917E-2</v>
      </c>
    </row>
    <row r="4771" spans="3:10" x14ac:dyDescent="0.25">
      <c r="C4771" s="82">
        <v>1.1404904514044155E-2</v>
      </c>
      <c r="D4771" s="89">
        <v>1.4333700589506997E-2</v>
      </c>
      <c r="E4771" s="89">
        <v>1.6573899785269092E-2</v>
      </c>
      <c r="F4771" s="89">
        <v>1.8261517181678791E-2</v>
      </c>
      <c r="G4771" s="90">
        <v>1.9611351720823254E-2</v>
      </c>
      <c r="H4771" s="90">
        <v>2.0703512228717764E-2</v>
      </c>
      <c r="I4771" s="90">
        <v>2.1738147461111579E-2</v>
      </c>
      <c r="J4771" s="90">
        <v>2.2745034531386956E-2</v>
      </c>
    </row>
    <row r="4772" spans="3:10" x14ac:dyDescent="0.25">
      <c r="C4772" s="82">
        <v>6.5292518080709459E-3</v>
      </c>
      <c r="D4772" s="89">
        <v>1.1359502373999703E-2</v>
      </c>
      <c r="E4772" s="89">
        <v>1.6359478571529244E-2</v>
      </c>
      <c r="F4772" s="89">
        <v>2.090791837770465E-2</v>
      </c>
      <c r="G4772" s="90">
        <v>2.4828161356042502E-2</v>
      </c>
      <c r="H4772" s="90">
        <v>2.8052063842741379E-2</v>
      </c>
      <c r="I4772" s="90">
        <v>3.0796911191487798E-2</v>
      </c>
      <c r="J4772" s="90">
        <v>3.3095653454810046E-2</v>
      </c>
    </row>
    <row r="4773" spans="3:10" x14ac:dyDescent="0.25">
      <c r="C4773" s="82">
        <v>0.13403816878174865</v>
      </c>
      <c r="D4773" s="89">
        <v>0.11423956863609176</v>
      </c>
      <c r="E4773" s="89">
        <v>9.9471740128548272E-2</v>
      </c>
      <c r="F4773" s="89">
        <v>8.9339635101399223E-2</v>
      </c>
      <c r="G4773" s="90">
        <v>8.2855895555750222E-2</v>
      </c>
      <c r="H4773" s="90">
        <v>7.8614388705096974E-2</v>
      </c>
      <c r="I4773" s="90">
        <v>7.6100391400493198E-2</v>
      </c>
      <c r="J4773" s="90">
        <v>7.4447740003268995E-2</v>
      </c>
    </row>
    <row r="4774" spans="3:10" x14ac:dyDescent="0.25">
      <c r="C4774" s="82">
        <v>4.3762361262062923E-3</v>
      </c>
      <c r="D4774" s="89">
        <v>7.7436584967226609E-3</v>
      </c>
      <c r="E4774" s="89">
        <v>1.1293787271222409E-2</v>
      </c>
      <c r="F4774" s="89">
        <v>1.4480858401003039E-2</v>
      </c>
      <c r="G4774" s="90">
        <v>1.7053765023408961E-2</v>
      </c>
      <c r="H4774" s="90">
        <v>1.8885634694726258E-2</v>
      </c>
      <c r="I4774" s="90">
        <v>2.0106550693026876E-2</v>
      </c>
      <c r="J4774" s="90">
        <v>2.07715478250446E-2</v>
      </c>
    </row>
    <row r="4775" spans="3:10" x14ac:dyDescent="0.25">
      <c r="C4775" s="82">
        <v>4.4630668259515076E-3</v>
      </c>
      <c r="D4775" s="89">
        <v>7.2306877126726947E-3</v>
      </c>
      <c r="E4775" s="89">
        <v>9.9267813080848762E-3</v>
      </c>
      <c r="F4775" s="89">
        <v>1.2265624871622204E-2</v>
      </c>
      <c r="G4775" s="90">
        <v>1.4190614803104585E-2</v>
      </c>
      <c r="H4775" s="90">
        <v>1.5678601003843558E-2</v>
      </c>
      <c r="I4775" s="90">
        <v>1.6860197339165387E-2</v>
      </c>
      <c r="J4775" s="90">
        <v>1.7768605347628901E-2</v>
      </c>
    </row>
    <row r="4776" spans="3:10" x14ac:dyDescent="0.25">
      <c r="C4776" s="82">
        <v>2.1242168876960447E-2</v>
      </c>
      <c r="D4776" s="89">
        <v>2.4285616130148225E-2</v>
      </c>
      <c r="E4776" s="89">
        <v>2.6061946195628665E-2</v>
      </c>
      <c r="F4776" s="89">
        <v>2.7099309981484625E-2</v>
      </c>
      <c r="G4776" s="90">
        <v>2.7822435198539167E-2</v>
      </c>
      <c r="H4776" s="90">
        <v>2.8340503842987089E-2</v>
      </c>
      <c r="I4776" s="90">
        <v>2.8881627896865221E-2</v>
      </c>
      <c r="J4776" s="90">
        <v>2.9424339813460359E-2</v>
      </c>
    </row>
    <row r="4777" spans="3:10" x14ac:dyDescent="0.25">
      <c r="C4777" s="82">
        <v>9.8674725839190212E-3</v>
      </c>
      <c r="D4777" s="89">
        <v>1.5562709422869378E-2</v>
      </c>
      <c r="E4777" s="89">
        <v>2.0714745966150524E-2</v>
      </c>
      <c r="F4777" s="89">
        <v>2.4786572205165142E-2</v>
      </c>
      <c r="G4777" s="90">
        <v>2.778099399121163E-2</v>
      </c>
      <c r="H4777" s="90">
        <v>2.9757191315414464E-2</v>
      </c>
      <c r="I4777" s="90">
        <v>3.1029235480214135E-2</v>
      </c>
      <c r="J4777" s="90">
        <v>3.1681442530336869E-2</v>
      </c>
    </row>
    <row r="4778" spans="3:10" x14ac:dyDescent="0.25">
      <c r="C4778" s="82">
        <v>9.7137879740326564E-3</v>
      </c>
      <c r="D4778" s="89">
        <v>1.5053405664434135E-2</v>
      </c>
      <c r="E4778" s="89">
        <v>1.967720264428046E-2</v>
      </c>
      <c r="F4778" s="89">
        <v>2.30836581432835E-2</v>
      </c>
      <c r="G4778" s="90">
        <v>2.5293271967300003E-2</v>
      </c>
      <c r="H4778" s="90">
        <v>2.6384997048403518E-2</v>
      </c>
      <c r="I4778" s="90">
        <v>2.6674810232727851E-2</v>
      </c>
      <c r="J4778" s="90">
        <v>2.6282598295557801E-2</v>
      </c>
    </row>
    <row r="4779" spans="3:10" x14ac:dyDescent="0.25">
      <c r="C4779" s="82">
        <v>1.3830301702617363E-3</v>
      </c>
      <c r="D4779" s="89">
        <v>2.9283386328345278E-3</v>
      </c>
      <c r="E4779" s="89">
        <v>4.8829874173846677E-3</v>
      </c>
      <c r="F4779" s="89">
        <v>6.9163440094455637E-3</v>
      </c>
      <c r="G4779" s="90">
        <v>8.7693055616790538E-3</v>
      </c>
      <c r="H4779" s="90">
        <v>1.0258727734295049E-2</v>
      </c>
      <c r="I4779" s="90">
        <v>1.137937649352958E-2</v>
      </c>
      <c r="J4779" s="90">
        <v>1.2127220189082848E-2</v>
      </c>
    </row>
    <row r="4780" spans="3:10" x14ac:dyDescent="0.25">
      <c r="C4780" s="82">
        <v>4.2104259692393446E-2</v>
      </c>
      <c r="D4780" s="89">
        <v>4.668776538278914E-2</v>
      </c>
      <c r="E4780" s="89">
        <v>4.8925215715318236E-2</v>
      </c>
      <c r="F4780" s="89">
        <v>4.9861017682677394E-2</v>
      </c>
      <c r="G4780" s="90">
        <v>5.0189561814819206E-2</v>
      </c>
      <c r="H4780" s="90">
        <v>4.9966889687446801E-2</v>
      </c>
      <c r="I4780" s="90">
        <v>4.9449202612253551E-2</v>
      </c>
      <c r="J4780" s="90">
        <v>4.8464613669260116E-2</v>
      </c>
    </row>
    <row r="4781" spans="3:10" x14ac:dyDescent="0.25">
      <c r="C4781" s="82">
        <v>4.0093928490754584E-2</v>
      </c>
      <c r="D4781" s="89">
        <v>4.592543712401119E-2</v>
      </c>
      <c r="E4781" s="89">
        <v>4.8615255314897909E-2</v>
      </c>
      <c r="F4781" s="89">
        <v>4.9264818153612389E-2</v>
      </c>
      <c r="G4781" s="90">
        <v>4.8792480771212454E-2</v>
      </c>
      <c r="H4781" s="90">
        <v>4.7507269914053941E-2</v>
      </c>
      <c r="I4781" s="90">
        <v>4.5876933384876868E-2</v>
      </c>
      <c r="J4781" s="90">
        <v>4.3912874116965393E-2</v>
      </c>
    </row>
    <row r="4782" spans="3:10" x14ac:dyDescent="0.25">
      <c r="C4782" s="82">
        <v>1.2201366179138052E-2</v>
      </c>
      <c r="D4782" s="89">
        <v>1.6413738789537252E-2</v>
      </c>
      <c r="E4782" s="89">
        <v>1.9764260223542669E-2</v>
      </c>
      <c r="F4782" s="89">
        <v>2.2214679213959983E-2</v>
      </c>
      <c r="G4782" s="90">
        <v>2.3930706908205715E-2</v>
      </c>
      <c r="H4782" s="90">
        <v>2.496465108657157E-2</v>
      </c>
      <c r="I4782" s="90">
        <v>2.5533642318309652E-2</v>
      </c>
      <c r="J4782" s="90">
        <v>2.5658850564427408E-2</v>
      </c>
    </row>
    <row r="4783" spans="3:10" x14ac:dyDescent="0.25">
      <c r="C4783" s="82">
        <v>1.6219721656557846E-2</v>
      </c>
      <c r="D4783" s="89">
        <v>1.8985642935859151E-2</v>
      </c>
      <c r="E4783" s="89">
        <v>2.0861222783620386E-2</v>
      </c>
      <c r="F4783" s="89">
        <v>2.2186826259407277E-2</v>
      </c>
      <c r="G4783" s="90">
        <v>2.3269771441930182E-2</v>
      </c>
      <c r="H4783" s="90">
        <v>2.4191859133753338E-2</v>
      </c>
      <c r="I4783" s="90">
        <v>2.5152853080656724E-2</v>
      </c>
      <c r="J4783" s="90">
        <v>2.614633649706416E-2</v>
      </c>
    </row>
    <row r="4784" spans="3:10" x14ac:dyDescent="0.25">
      <c r="C4784" s="82">
        <v>1.8451776387690313E-2</v>
      </c>
      <c r="D4784" s="89">
        <v>2.2786498430465849E-2</v>
      </c>
      <c r="E4784" s="89">
        <v>2.5549377327511807E-2</v>
      </c>
      <c r="F4784" s="89">
        <v>2.7057477876515596E-2</v>
      </c>
      <c r="G4784" s="90">
        <v>2.7733282474154755E-2</v>
      </c>
      <c r="H4784" s="90">
        <v>2.7757567119266472E-2</v>
      </c>
      <c r="I4784" s="90">
        <v>2.744095360056208E-2</v>
      </c>
      <c r="J4784" s="90">
        <v>2.6843285736273429E-2</v>
      </c>
    </row>
    <row r="4785" spans="3:10" x14ac:dyDescent="0.25">
      <c r="C4785" s="82">
        <v>4.2805449466310763E-3</v>
      </c>
      <c r="D4785" s="89">
        <v>7.5188805835449575E-3</v>
      </c>
      <c r="E4785" s="89">
        <v>1.0893174651959173E-2</v>
      </c>
      <c r="F4785" s="89">
        <v>1.3919779945017219E-2</v>
      </c>
      <c r="G4785" s="90">
        <v>1.6410375063084723E-2</v>
      </c>
      <c r="H4785" s="90">
        <v>1.8278398069553014E-2</v>
      </c>
      <c r="I4785" s="90">
        <v>1.9658839646938247E-2</v>
      </c>
      <c r="J4785" s="90">
        <v>2.059253584484012E-2</v>
      </c>
    </row>
    <row r="4786" spans="3:10" x14ac:dyDescent="0.25">
      <c r="C4786" s="82">
        <v>1.0988439343633149E-2</v>
      </c>
      <c r="D4786" s="89">
        <v>1.5356431060038537E-2</v>
      </c>
      <c r="E4786" s="89">
        <v>1.8992698155606686E-2</v>
      </c>
      <c r="F4786" s="89">
        <v>2.1799893202774479E-2</v>
      </c>
      <c r="G4786" s="90">
        <v>2.3930314649236561E-2</v>
      </c>
      <c r="H4786" s="90">
        <v>2.5440956909498501E-2</v>
      </c>
      <c r="I4786" s="90">
        <v>2.6552517475030641E-2</v>
      </c>
      <c r="J4786" s="90">
        <v>2.7279058509272095E-2</v>
      </c>
    </row>
    <row r="4787" spans="3:10" x14ac:dyDescent="0.25">
      <c r="C4787" s="82">
        <v>1.6201573100552757E-2</v>
      </c>
      <c r="D4787" s="89">
        <v>2.1688086507889649E-2</v>
      </c>
      <c r="E4787" s="89">
        <v>2.6193040202503036E-2</v>
      </c>
      <c r="F4787" s="89">
        <v>2.9693817184773451E-2</v>
      </c>
      <c r="G4787" s="90">
        <v>3.2409383617888768E-2</v>
      </c>
      <c r="H4787" s="90">
        <v>3.4399798045093792E-2</v>
      </c>
      <c r="I4787" s="90">
        <v>3.5948287487552515E-2</v>
      </c>
      <c r="J4787" s="90">
        <v>3.7063820395789912E-2</v>
      </c>
    </row>
    <row r="4788" spans="3:10" x14ac:dyDescent="0.25">
      <c r="C4788" s="82">
        <v>3.6309832564171848E-2</v>
      </c>
      <c r="D4788" s="89">
        <v>3.8247053688765645E-2</v>
      </c>
      <c r="E4788" s="89">
        <v>3.8804190666797383E-2</v>
      </c>
      <c r="F4788" s="89">
        <v>3.8909206936297951E-2</v>
      </c>
      <c r="G4788" s="90">
        <v>3.9138623910231263E-2</v>
      </c>
      <c r="H4788" s="90">
        <v>3.9575431743658095E-2</v>
      </c>
      <c r="I4788" s="90">
        <v>4.047242295347387E-2</v>
      </c>
      <c r="J4788" s="90">
        <v>4.1736771651068712E-2</v>
      </c>
    </row>
    <row r="4789" spans="3:10" x14ac:dyDescent="0.25">
      <c r="C4789" s="82">
        <v>5.645998713840937E-3</v>
      </c>
      <c r="D4789" s="89">
        <v>8.5275900339081522E-3</v>
      </c>
      <c r="E4789" s="89">
        <v>1.1361044365058583E-2</v>
      </c>
      <c r="F4789" s="89">
        <v>1.4011911991440576E-2</v>
      </c>
      <c r="G4789" s="90">
        <v>1.6503579967933602E-2</v>
      </c>
      <c r="H4789" s="90">
        <v>1.882246837932168E-2</v>
      </c>
      <c r="I4789" s="90">
        <v>2.1097728053241931E-2</v>
      </c>
      <c r="J4789" s="90">
        <v>2.3325557705308728E-2</v>
      </c>
    </row>
    <row r="4790" spans="3:10" x14ac:dyDescent="0.25">
      <c r="C4790" s="82">
        <v>1.8929850642213032E-3</v>
      </c>
      <c r="D4790" s="89">
        <v>3.5087408513704088E-3</v>
      </c>
      <c r="E4790" s="89">
        <v>5.4043277605307733E-3</v>
      </c>
      <c r="F4790" s="89">
        <v>7.3550190792550157E-3</v>
      </c>
      <c r="G4790" s="90">
        <v>9.2293283360642617E-3</v>
      </c>
      <c r="H4790" s="90">
        <v>1.0934473764614674E-2</v>
      </c>
      <c r="I4790" s="90">
        <v>1.2516590781520632E-2</v>
      </c>
      <c r="J4790" s="90">
        <v>1.3987089296537712E-2</v>
      </c>
    </row>
    <row r="4791" spans="3:10" x14ac:dyDescent="0.25">
      <c r="C4791" s="82">
        <v>3.8370823141171532E-3</v>
      </c>
      <c r="D4791" s="89">
        <v>5.6265391083272715E-3</v>
      </c>
      <c r="E4791" s="89">
        <v>7.3031049786732513E-3</v>
      </c>
      <c r="F4791" s="89">
        <v>8.7547792998027459E-3</v>
      </c>
      <c r="G4791" s="90">
        <v>9.9605942145515013E-3</v>
      </c>
      <c r="H4791" s="90">
        <v>1.0882986602089893E-2</v>
      </c>
      <c r="I4791" s="90">
        <v>1.1584489372888012E-2</v>
      </c>
      <c r="J4791" s="90">
        <v>1.2068896117272708E-2</v>
      </c>
    </row>
    <row r="4792" spans="3:10" x14ac:dyDescent="0.25">
      <c r="C4792" s="82">
        <v>1.7732464318750172E-2</v>
      </c>
      <c r="D4792" s="89">
        <v>2.1618230620338234E-2</v>
      </c>
      <c r="E4792" s="89">
        <v>2.4387766561904979E-2</v>
      </c>
      <c r="F4792" s="89">
        <v>2.6254486503251385E-2</v>
      </c>
      <c r="G4792" s="90">
        <v>2.7496693724817386E-2</v>
      </c>
      <c r="H4792" s="90">
        <v>2.8184690645729312E-2</v>
      </c>
      <c r="I4792" s="90">
        <v>2.8555532058198944E-2</v>
      </c>
      <c r="J4792" s="90">
        <v>2.8619792710160154E-2</v>
      </c>
    </row>
    <row r="4793" spans="3:10" x14ac:dyDescent="0.25">
      <c r="C4793" s="82">
        <v>3.2807078738365802E-2</v>
      </c>
      <c r="D4793" s="89">
        <v>3.9385580365536771E-2</v>
      </c>
      <c r="E4793" s="89">
        <v>4.4072187702130693E-2</v>
      </c>
      <c r="F4793" s="89">
        <v>4.7297000726204928E-2</v>
      </c>
      <c r="G4793" s="90">
        <v>4.9563451954381055E-2</v>
      </c>
      <c r="H4793" s="90">
        <v>5.0981239853855248E-2</v>
      </c>
      <c r="I4793" s="90">
        <v>5.1943541859111708E-2</v>
      </c>
      <c r="J4793" s="90">
        <v>5.241099745751332E-2</v>
      </c>
    </row>
    <row r="4794" spans="3:10" x14ac:dyDescent="0.25">
      <c r="C4794" s="82">
        <v>3.7062793694309735E-3</v>
      </c>
      <c r="D4794" s="89">
        <v>6.4452225629404291E-3</v>
      </c>
      <c r="E4794" s="89">
        <v>9.350391696243741E-3</v>
      </c>
      <c r="F4794" s="89">
        <v>1.2058869482495103E-2</v>
      </c>
      <c r="G4794" s="90">
        <v>1.4417564564300791E-2</v>
      </c>
      <c r="H4794" s="90">
        <v>1.6327809363693029E-2</v>
      </c>
      <c r="I4794" s="90">
        <v>1.7874845054002299E-2</v>
      </c>
      <c r="J4794" s="90">
        <v>1.9065019672576594E-2</v>
      </c>
    </row>
    <row r="4795" spans="3:10" x14ac:dyDescent="0.25">
      <c r="C4795" s="82">
        <v>8.9846934494830916E-3</v>
      </c>
      <c r="D4795" s="89">
        <v>1.2212872472936211E-2</v>
      </c>
      <c r="E4795" s="89">
        <v>1.5025732239492785E-2</v>
      </c>
      <c r="F4795" s="89">
        <v>1.7363726791033159E-2</v>
      </c>
      <c r="G4795" s="90">
        <v>1.9306819747099621E-2</v>
      </c>
      <c r="H4795" s="90">
        <v>2.0859927428161729E-2</v>
      </c>
      <c r="I4795" s="90">
        <v>2.2183669737660085E-2</v>
      </c>
      <c r="J4795" s="90">
        <v>2.3291113467792841E-2</v>
      </c>
    </row>
    <row r="4796" spans="3:10" x14ac:dyDescent="0.25">
      <c r="C4796" s="82">
        <v>7.8717309066135919E-3</v>
      </c>
      <c r="D4796" s="89">
        <v>1.15970949739091E-2</v>
      </c>
      <c r="E4796" s="89">
        <v>1.5031824245510366E-2</v>
      </c>
      <c r="F4796" s="89">
        <v>1.8007525054790512E-2</v>
      </c>
      <c r="G4796" s="90">
        <v>2.0590331007787049E-2</v>
      </c>
      <c r="H4796" s="90">
        <v>2.2807599246357977E-2</v>
      </c>
      <c r="I4796" s="90">
        <v>2.4858769349962895E-2</v>
      </c>
      <c r="J4796" s="90">
        <v>2.6772485192548569E-2</v>
      </c>
    </row>
    <row r="4797" spans="3:10" x14ac:dyDescent="0.25">
      <c r="C4797" s="82">
        <v>1.8718498673867455E-2</v>
      </c>
      <c r="D4797" s="89">
        <v>2.3497669089691073E-2</v>
      </c>
      <c r="E4797" s="89">
        <v>2.7339024104941826E-2</v>
      </c>
      <c r="F4797" s="89">
        <v>3.0415556047357628E-2</v>
      </c>
      <c r="G4797" s="90">
        <v>3.3016117776422507E-2</v>
      </c>
      <c r="H4797" s="90">
        <v>3.5212556753536649E-2</v>
      </c>
      <c r="I4797" s="90">
        <v>3.7286083822202623E-2</v>
      </c>
      <c r="J4797" s="90">
        <v>3.9225396858708794E-2</v>
      </c>
    </row>
    <row r="4798" spans="3:10" x14ac:dyDescent="0.25">
      <c r="C4798" s="82">
        <v>4.3207655511827451E-3</v>
      </c>
      <c r="D4798" s="89">
        <v>6.3570571720684222E-3</v>
      </c>
      <c r="E4798" s="89">
        <v>8.230088148878505E-3</v>
      </c>
      <c r="F4798" s="89">
        <v>9.8177492430291096E-3</v>
      </c>
      <c r="G4798" s="90">
        <v>1.112170641522945E-2</v>
      </c>
      <c r="H4798" s="90">
        <v>1.2132463454272584E-2</v>
      </c>
      <c r="I4798" s="90">
        <v>1.2949265106916158E-2</v>
      </c>
      <c r="J4798" s="90">
        <v>1.3597682251313737E-2</v>
      </c>
    </row>
    <row r="4799" spans="3:10" x14ac:dyDescent="0.25">
      <c r="C4799" s="82">
        <v>6.3870629480498294E-3</v>
      </c>
      <c r="D4799" s="89">
        <v>1.2461505152539704E-2</v>
      </c>
      <c r="E4799" s="89">
        <v>1.9109727721326197E-2</v>
      </c>
      <c r="F4799" s="89">
        <v>2.5108672234871825E-2</v>
      </c>
      <c r="G4799" s="90">
        <v>2.9910037818239473E-2</v>
      </c>
      <c r="H4799" s="90">
        <v>3.3284039967994158E-2</v>
      </c>
      <c r="I4799" s="90">
        <v>3.5461669732439013E-2</v>
      </c>
      <c r="J4799" s="90">
        <v>3.6520861964406549E-2</v>
      </c>
    </row>
    <row r="4800" spans="3:10" x14ac:dyDescent="0.25">
      <c r="C4800" s="82">
        <v>1.4988164177845662E-2</v>
      </c>
      <c r="D4800" s="89">
        <v>1.9755515618633819E-2</v>
      </c>
      <c r="E4800" s="89">
        <v>2.3661577057391588E-2</v>
      </c>
      <c r="F4800" s="89">
        <v>2.6687476985521378E-2</v>
      </c>
      <c r="G4800" s="90">
        <v>2.9014840841724437E-2</v>
      </c>
      <c r="H4800" s="90">
        <v>3.0692308732599101E-2</v>
      </c>
      <c r="I4800" s="90">
        <v>3.1980347985371374E-2</v>
      </c>
      <c r="J4800" s="90">
        <v>3.2898937002701446E-2</v>
      </c>
    </row>
    <row r="4801" spans="3:10" x14ac:dyDescent="0.25">
      <c r="C4801" s="82">
        <v>1.6862883177169954E-2</v>
      </c>
      <c r="D4801" s="89">
        <v>1.9303151128430073E-2</v>
      </c>
      <c r="E4801" s="89">
        <v>2.0974922846257755E-2</v>
      </c>
      <c r="F4801" s="89">
        <v>2.2086090130609484E-2</v>
      </c>
      <c r="G4801" s="90">
        <v>2.2830208582098589E-2</v>
      </c>
      <c r="H4801" s="90">
        <v>2.3225847923992144E-2</v>
      </c>
      <c r="I4801" s="90">
        <v>2.3449006483943758E-2</v>
      </c>
      <c r="J4801" s="90">
        <v>2.3506818307920632E-2</v>
      </c>
    </row>
    <row r="4802" spans="3:10" x14ac:dyDescent="0.25">
      <c r="C4802" s="82">
        <v>8.5864790824115994E-3</v>
      </c>
      <c r="D4802" s="89">
        <v>1.2220967010269311E-2</v>
      </c>
      <c r="E4802" s="89">
        <v>1.5025486275509819E-2</v>
      </c>
      <c r="F4802" s="89">
        <v>1.6893800722135068E-2</v>
      </c>
      <c r="G4802" s="90">
        <v>1.801364813408024E-2</v>
      </c>
      <c r="H4802" s="90">
        <v>1.8522952414580011E-2</v>
      </c>
      <c r="I4802" s="90">
        <v>1.8671430580651922E-2</v>
      </c>
      <c r="J4802" s="90">
        <v>1.8541314492219744E-2</v>
      </c>
    </row>
    <row r="4803" spans="3:10" x14ac:dyDescent="0.25">
      <c r="C4803" s="82">
        <v>1.3505929949275837E-2</v>
      </c>
      <c r="D4803" s="89">
        <v>1.8170006065735184E-2</v>
      </c>
      <c r="E4803" s="89">
        <v>2.2039469951122291E-2</v>
      </c>
      <c r="F4803" s="89">
        <v>2.5137181438707714E-2</v>
      </c>
      <c r="G4803" s="90">
        <v>2.7703684249372692E-2</v>
      </c>
      <c r="H4803" s="90">
        <v>2.9844465368321398E-2</v>
      </c>
      <c r="I4803" s="90">
        <v>3.1850894530142539E-2</v>
      </c>
      <c r="J4803" s="90">
        <v>3.3767876451239479E-2</v>
      </c>
    </row>
    <row r="4804" spans="3:10" x14ac:dyDescent="0.25">
      <c r="C4804" s="82">
        <v>9.2007917713337224E-3</v>
      </c>
      <c r="D4804" s="89">
        <v>1.1534112776531533E-2</v>
      </c>
      <c r="E4804" s="89">
        <v>1.3489899633824303E-2</v>
      </c>
      <c r="F4804" s="89">
        <v>1.5154911048550355E-2</v>
      </c>
      <c r="G4804" s="90">
        <v>1.6670765792486591E-2</v>
      </c>
      <c r="H4804" s="90">
        <v>1.8082683702631375E-2</v>
      </c>
      <c r="I4804" s="90">
        <v>1.9561919614377206E-2</v>
      </c>
      <c r="J4804" s="90">
        <v>2.1152452430709564E-2</v>
      </c>
    </row>
    <row r="4805" spans="3:10" x14ac:dyDescent="0.25">
      <c r="C4805" s="82">
        <v>9.2591995842485064E-3</v>
      </c>
      <c r="D4805" s="89">
        <v>1.1891549164309803E-2</v>
      </c>
      <c r="E4805" s="89">
        <v>1.3815026654601409E-2</v>
      </c>
      <c r="F4805" s="89">
        <v>1.5106225500354438E-2</v>
      </c>
      <c r="G4805" s="90">
        <v>1.5945311073032074E-2</v>
      </c>
      <c r="H4805" s="90">
        <v>1.6410909593845915E-2</v>
      </c>
      <c r="I4805" s="90">
        <v>1.6676435230227594E-2</v>
      </c>
      <c r="J4805" s="90">
        <v>1.6776214384830443E-2</v>
      </c>
    </row>
    <row r="4806" spans="3:10" x14ac:dyDescent="0.25">
      <c r="C4806" s="82">
        <v>6.2845359553080045E-3</v>
      </c>
      <c r="D4806" s="89">
        <v>8.5111496131281706E-3</v>
      </c>
      <c r="E4806" s="89">
        <v>1.0399384981495396E-2</v>
      </c>
      <c r="F4806" s="89">
        <v>1.1930302730251304E-2</v>
      </c>
      <c r="G4806" s="90">
        <v>1.318693474409305E-2</v>
      </c>
      <c r="H4806" s="90">
        <v>1.4197455907688825E-2</v>
      </c>
      <c r="I4806" s="90">
        <v>1.5091387730569348E-2</v>
      </c>
      <c r="J4806" s="90">
        <v>1.5894220305919898E-2</v>
      </c>
    </row>
    <row r="4807" spans="3:10" x14ac:dyDescent="0.25">
      <c r="C4807" s="82">
        <v>2.7500520075855609E-3</v>
      </c>
      <c r="D4807" s="89">
        <v>5.0110466961455664E-3</v>
      </c>
      <c r="E4807" s="89">
        <v>7.6354796336639674E-3</v>
      </c>
      <c r="F4807" s="89">
        <v>1.0363111644276128E-2</v>
      </c>
      <c r="G4807" s="90">
        <v>1.3067356939562848E-2</v>
      </c>
      <c r="H4807" s="90">
        <v>1.5648057723778579E-2</v>
      </c>
      <c r="I4807" s="90">
        <v>1.8167233119884451E-2</v>
      </c>
      <c r="J4807" s="90">
        <v>2.0608403383119769E-2</v>
      </c>
    </row>
    <row r="4808" spans="3:10" x14ac:dyDescent="0.25">
      <c r="C4808" s="82">
        <v>5.3719326965598526E-3</v>
      </c>
      <c r="D4808" s="89">
        <v>8.5886706890123295E-3</v>
      </c>
      <c r="E4808" s="89">
        <v>1.1585727659976562E-2</v>
      </c>
      <c r="F4808" s="89">
        <v>1.4042197695983333E-2</v>
      </c>
      <c r="G4808" s="90">
        <v>1.5938464826889771E-2</v>
      </c>
      <c r="H4808" s="90">
        <v>1.7299462925931288E-2</v>
      </c>
      <c r="I4808" s="90">
        <v>1.8312185829445802E-2</v>
      </c>
      <c r="J4808" s="90">
        <v>1.9041974202619789E-2</v>
      </c>
    </row>
    <row r="4809" spans="3:10" x14ac:dyDescent="0.25">
      <c r="C4809" s="82">
        <v>1.8428958349059009E-3</v>
      </c>
      <c r="D4809" s="89">
        <v>3.9039797720225537E-3</v>
      </c>
      <c r="E4809" s="89">
        <v>6.5064878636315378E-3</v>
      </c>
      <c r="F4809" s="89">
        <v>9.2496122438533012E-3</v>
      </c>
      <c r="G4809" s="90">
        <v>1.1852403763246575E-2</v>
      </c>
      <c r="H4809" s="90">
        <v>1.4125848019767261E-2</v>
      </c>
      <c r="I4809" s="90">
        <v>1.6092846646842972E-2</v>
      </c>
      <c r="J4809" s="90">
        <v>1.7747098129417719E-2</v>
      </c>
    </row>
    <row r="4810" spans="3:10" x14ac:dyDescent="0.25">
      <c r="C4810" s="82">
        <v>2.8003487978482417E-3</v>
      </c>
      <c r="D4810" s="89">
        <v>4.8884048708408958E-3</v>
      </c>
      <c r="E4810" s="89">
        <v>7.0156711237349253E-3</v>
      </c>
      <c r="F4810" s="89">
        <v>8.8694110547509631E-3</v>
      </c>
      <c r="G4810" s="90">
        <v>1.0338170469583291E-2</v>
      </c>
      <c r="H4810" s="90">
        <v>1.1378636355736127E-2</v>
      </c>
      <c r="I4810" s="90">
        <v>1.2089018632707329E-2</v>
      </c>
      <c r="J4810" s="90">
        <v>1.2513254691778813E-2</v>
      </c>
    </row>
    <row r="4811" spans="3:10" x14ac:dyDescent="0.25">
      <c r="C4811" s="82">
        <v>7.8562512313671892E-3</v>
      </c>
      <c r="D4811" s="89">
        <v>1.293627957826239E-2</v>
      </c>
      <c r="E4811" s="89">
        <v>1.7884436279546327E-2</v>
      </c>
      <c r="F4811" s="89">
        <v>2.2144666093164265E-2</v>
      </c>
      <c r="G4811" s="90">
        <v>2.5627546323986519E-2</v>
      </c>
      <c r="H4811" s="90">
        <v>2.8323577102184191E-2</v>
      </c>
      <c r="I4811" s="90">
        <v>3.0490350709663831E-2</v>
      </c>
      <c r="J4811" s="90">
        <v>3.2185317617837161E-2</v>
      </c>
    </row>
    <row r="4812" spans="3:10" x14ac:dyDescent="0.25">
      <c r="C4812" s="82">
        <v>1.1854745488769042E-2</v>
      </c>
      <c r="D4812" s="89">
        <v>1.6067257364907873E-2</v>
      </c>
      <c r="E4812" s="89">
        <v>1.9580404125911194E-2</v>
      </c>
      <c r="F4812" s="89">
        <v>2.2353450766635561E-2</v>
      </c>
      <c r="G4812" s="90">
        <v>2.4544237452354595E-2</v>
      </c>
      <c r="H4812" s="90">
        <v>2.619983094414435E-2</v>
      </c>
      <c r="I4812" s="90">
        <v>2.7540658371136773E-2</v>
      </c>
      <c r="J4812" s="90">
        <v>2.8580318080700318E-2</v>
      </c>
    </row>
    <row r="4813" spans="3:10" x14ac:dyDescent="0.25">
      <c r="C4813" s="82">
        <v>1.944023842212746E-2</v>
      </c>
      <c r="D4813" s="89">
        <v>2.1058905383828548E-2</v>
      </c>
      <c r="E4813" s="89">
        <v>2.1880171954881594E-2</v>
      </c>
      <c r="F4813" s="89">
        <v>2.2236252703626433E-2</v>
      </c>
      <c r="G4813" s="90">
        <v>2.2368113083483049E-2</v>
      </c>
      <c r="H4813" s="90">
        <v>2.230471904261944E-2</v>
      </c>
      <c r="I4813" s="90">
        <v>2.2208056388192236E-2</v>
      </c>
      <c r="J4813" s="90">
        <v>2.2063213139350873E-2</v>
      </c>
    </row>
    <row r="4814" spans="3:10" x14ac:dyDescent="0.25">
      <c r="C4814" s="82">
        <v>9.6811905774006907E-3</v>
      </c>
      <c r="D4814" s="89">
        <v>1.4823046776180982E-2</v>
      </c>
      <c r="E4814" s="89">
        <v>1.9675167410081917E-2</v>
      </c>
      <c r="F4814" s="89">
        <v>2.3876535631797639E-2</v>
      </c>
      <c r="G4814" s="90">
        <v>2.7425619307355854E-2</v>
      </c>
      <c r="H4814" s="90">
        <v>3.0301731876712121E-2</v>
      </c>
      <c r="I4814" s="90">
        <v>3.2722017697961722E-2</v>
      </c>
      <c r="J4814" s="90">
        <v>3.4673045244590861E-2</v>
      </c>
    </row>
    <row r="4815" spans="3:10" x14ac:dyDescent="0.25">
      <c r="C4815" s="82">
        <v>7.6913554334837441E-3</v>
      </c>
      <c r="D4815" s="89">
        <v>1.1513747778188088E-2</v>
      </c>
      <c r="E4815" s="89">
        <v>1.4769903856775901E-2</v>
      </c>
      <c r="F4815" s="89">
        <v>1.7269395407257151E-2</v>
      </c>
      <c r="G4815" s="90">
        <v>1.9141973475282816E-2</v>
      </c>
      <c r="H4815" s="90">
        <v>2.0485867354173792E-2</v>
      </c>
      <c r="I4815" s="90">
        <v>2.153013881359649E-2</v>
      </c>
      <c r="J4815" s="90">
        <v>2.2324118094373891E-2</v>
      </c>
    </row>
    <row r="4816" spans="3:10" x14ac:dyDescent="0.25">
      <c r="C4816" s="82">
        <v>1.9164473021100907E-2</v>
      </c>
      <c r="D4816" s="89">
        <v>2.5635662354014273E-2</v>
      </c>
      <c r="E4816" s="89">
        <v>3.1158058633756078E-2</v>
      </c>
      <c r="F4816" s="89">
        <v>3.5809796856292452E-2</v>
      </c>
      <c r="G4816" s="90">
        <v>3.9911801467453892E-2</v>
      </c>
      <c r="H4816" s="90">
        <v>4.3548979111714604E-2</v>
      </c>
      <c r="I4816" s="90">
        <v>4.7046413227782642E-2</v>
      </c>
      <c r="J4816" s="90">
        <v>5.0345691875577525E-2</v>
      </c>
    </row>
    <row r="4817" spans="3:10" x14ac:dyDescent="0.25">
      <c r="C4817" s="82">
        <v>2.3224800300100314E-3</v>
      </c>
      <c r="D4817" s="89">
        <v>4.530089853150056E-3</v>
      </c>
      <c r="E4817" s="89">
        <v>7.2411181598561695E-3</v>
      </c>
      <c r="F4817" s="89">
        <v>1.012156432426501E-2</v>
      </c>
      <c r="G4817" s="90">
        <v>1.2942608825249178E-2</v>
      </c>
      <c r="H4817" s="90">
        <v>1.552878684640383E-2</v>
      </c>
      <c r="I4817" s="90">
        <v>1.7905884250798396E-2</v>
      </c>
      <c r="J4817" s="90">
        <v>2.0054336564786297E-2</v>
      </c>
    </row>
    <row r="4818" spans="3:10" x14ac:dyDescent="0.25">
      <c r="C4818" s="82">
        <v>5.4988334118314438E-3</v>
      </c>
      <c r="D4818" s="89">
        <v>9.9894490571452287E-3</v>
      </c>
      <c r="E4818" s="89">
        <v>1.4980993189625301E-2</v>
      </c>
      <c r="F4818" s="89">
        <v>1.9781231514918882E-2</v>
      </c>
      <c r="G4818" s="90">
        <v>2.4015883941461345E-2</v>
      </c>
      <c r="H4818" s="90">
        <v>2.7427028230314933E-2</v>
      </c>
      <c r="I4818" s="90">
        <v>3.009480444422517E-2</v>
      </c>
      <c r="J4818" s="90">
        <v>3.198534683912372E-2</v>
      </c>
    </row>
    <row r="4819" spans="3:10" x14ac:dyDescent="0.25">
      <c r="C4819" s="82">
        <v>7.3276494932922156E-3</v>
      </c>
      <c r="D4819" s="89">
        <v>1.1959052138894309E-2</v>
      </c>
      <c r="E4819" s="89">
        <v>1.6356253783005831E-2</v>
      </c>
      <c r="F4819" s="89">
        <v>1.9983469046332619E-2</v>
      </c>
      <c r="G4819" s="90">
        <v>2.2757567685730652E-2</v>
      </c>
      <c r="H4819" s="90">
        <v>2.4691391833319882E-2</v>
      </c>
      <c r="I4819" s="90">
        <v>2.6046192241132207E-2</v>
      </c>
      <c r="J4819" s="90">
        <v>2.6910919776129728E-2</v>
      </c>
    </row>
    <row r="4820" spans="3:10" x14ac:dyDescent="0.25">
      <c r="C4820" s="82">
        <v>3.7498416287316295E-3</v>
      </c>
      <c r="D4820" s="89">
        <v>5.5707061929281404E-3</v>
      </c>
      <c r="E4820" s="89">
        <v>7.2845346897653703E-3</v>
      </c>
      <c r="F4820" s="89">
        <v>8.7541877052468072E-3</v>
      </c>
      <c r="G4820" s="90">
        <v>9.9527552458004449E-3</v>
      </c>
      <c r="H4820" s="90">
        <v>1.0855546665999444E-2</v>
      </c>
      <c r="I4820" s="90">
        <v>1.1548262981065019E-2</v>
      </c>
      <c r="J4820" s="90">
        <v>1.2059756845193687E-2</v>
      </c>
    </row>
    <row r="4821" spans="3:10" x14ac:dyDescent="0.25">
      <c r="C4821" s="82">
        <v>3.4782623979926264E-2</v>
      </c>
      <c r="D4821" s="89">
        <v>3.6401876805862925E-2</v>
      </c>
      <c r="E4821" s="89">
        <v>3.6629738407337326E-2</v>
      </c>
      <c r="F4821" s="89">
        <v>3.6160493076504228E-2</v>
      </c>
      <c r="G4821" s="90">
        <v>3.538989341759035E-2</v>
      </c>
      <c r="H4821" s="90">
        <v>3.430739076271265E-2</v>
      </c>
      <c r="I4821" s="90">
        <v>3.3101224458925542E-2</v>
      </c>
      <c r="J4821" s="90">
        <v>3.1704892379288092E-2</v>
      </c>
    </row>
    <row r="4822" spans="3:10" x14ac:dyDescent="0.25">
      <c r="C4822" s="82">
        <v>5.3537205929032545E-3</v>
      </c>
      <c r="D4822" s="89">
        <v>7.3482328687549305E-3</v>
      </c>
      <c r="E4822" s="89">
        <v>9.0156070209937416E-3</v>
      </c>
      <c r="F4822" s="89">
        <v>1.0297194626010087E-2</v>
      </c>
      <c r="G4822" s="90">
        <v>1.1243214522277493E-2</v>
      </c>
      <c r="H4822" s="90">
        <v>1.1872096657300353E-2</v>
      </c>
      <c r="I4822" s="90">
        <v>1.229622350812527E-2</v>
      </c>
      <c r="J4822" s="90">
        <v>1.2543661800027368E-2</v>
      </c>
    </row>
    <row r="4823" spans="3:10" x14ac:dyDescent="0.25">
      <c r="C4823" s="82">
        <v>3.4884733562961748E-2</v>
      </c>
      <c r="D4823" s="89">
        <v>4.0423186049250416E-2</v>
      </c>
      <c r="E4823" s="89">
        <v>4.3218931531395381E-2</v>
      </c>
      <c r="F4823" s="89">
        <v>4.4474617808692954E-2</v>
      </c>
      <c r="G4823" s="90">
        <v>4.5111061602926418E-2</v>
      </c>
      <c r="H4823" s="90">
        <v>4.5369311951424469E-2</v>
      </c>
      <c r="I4823" s="90">
        <v>4.5567876541986435E-2</v>
      </c>
      <c r="J4823" s="90">
        <v>4.5563935587420577E-2</v>
      </c>
    </row>
    <row r="4824" spans="3:10" x14ac:dyDescent="0.25">
      <c r="C4824" s="82">
        <v>7.1737382800364069E-2</v>
      </c>
      <c r="D4824" s="89">
        <v>6.2038371657339615E-2</v>
      </c>
      <c r="E4824" s="89">
        <v>5.3213682753642765E-2</v>
      </c>
      <c r="F4824" s="89">
        <v>4.6240350927529442E-2</v>
      </c>
      <c r="G4824" s="90">
        <v>4.1067380879838217E-2</v>
      </c>
      <c r="H4824" s="90">
        <v>3.7113755073163252E-2</v>
      </c>
      <c r="I4824" s="90">
        <v>3.4140313118239715E-2</v>
      </c>
      <c r="J4824" s="90">
        <v>3.1732938151147139E-2</v>
      </c>
    </row>
    <row r="4825" spans="3:10" x14ac:dyDescent="0.25">
      <c r="C4825" s="82">
        <v>1.0651868286203896E-2</v>
      </c>
      <c r="D4825" s="89">
        <v>1.4902107380570994E-2</v>
      </c>
      <c r="E4825" s="89">
        <v>1.9058827087957669E-2</v>
      </c>
      <c r="F4825" s="89">
        <v>2.3002431111995018E-2</v>
      </c>
      <c r="G4825" s="90">
        <v>2.6759466668629838E-2</v>
      </c>
      <c r="H4825" s="90">
        <v>3.026035621085247E-2</v>
      </c>
      <c r="I4825" s="90">
        <v>3.3673734483392247E-2</v>
      </c>
      <c r="J4825" s="90">
        <v>3.697321413691193E-2</v>
      </c>
    </row>
    <row r="4826" spans="3:10" x14ac:dyDescent="0.25">
      <c r="C4826" s="82">
        <v>3.8265887256496408E-3</v>
      </c>
      <c r="D4826" s="89">
        <v>5.8512408193777538E-3</v>
      </c>
      <c r="E4826" s="89">
        <v>7.6131758717959607E-3</v>
      </c>
      <c r="F4826" s="89">
        <v>8.9335087558387732E-3</v>
      </c>
      <c r="G4826" s="90">
        <v>9.8247287500608221E-3</v>
      </c>
      <c r="H4826" s="90">
        <v>1.0325037683652557E-2</v>
      </c>
      <c r="I4826" s="90">
        <v>1.0571818070502857E-2</v>
      </c>
      <c r="J4826" s="90">
        <v>1.0629754395537464E-2</v>
      </c>
    </row>
    <row r="4827" spans="3:10" x14ac:dyDescent="0.25">
      <c r="C4827" s="82">
        <v>2.8907551338746021E-2</v>
      </c>
      <c r="D4827" s="89">
        <v>3.2425501676594456E-2</v>
      </c>
      <c r="E4827" s="89">
        <v>3.4484375009056906E-2</v>
      </c>
      <c r="F4827" s="89">
        <v>3.5681192223189516E-2</v>
      </c>
      <c r="G4827" s="90">
        <v>3.6444688997652283E-2</v>
      </c>
      <c r="H4827" s="90">
        <v>3.6809065261099873E-2</v>
      </c>
      <c r="I4827" s="90">
        <v>3.6990832052643315E-2</v>
      </c>
      <c r="J4827" s="90">
        <v>3.6904314525349667E-2</v>
      </c>
    </row>
    <row r="4828" spans="3:10" x14ac:dyDescent="0.25">
      <c r="C4828" s="82">
        <v>5.2670316342598852E-3</v>
      </c>
      <c r="D4828" s="89">
        <v>8.0160293273571059E-3</v>
      </c>
      <c r="E4828" s="89">
        <v>1.0493682511922106E-2</v>
      </c>
      <c r="F4828" s="89">
        <v>1.2476337453251704E-2</v>
      </c>
      <c r="G4828" s="90">
        <v>1.3966304101607782E-2</v>
      </c>
      <c r="H4828" s="90">
        <v>1.4985348271459521E-2</v>
      </c>
      <c r="I4828" s="90">
        <v>1.5696138933783171E-2</v>
      </c>
      <c r="J4828" s="90">
        <v>1.6161758105635485E-2</v>
      </c>
    </row>
    <row r="4829" spans="3:10" x14ac:dyDescent="0.25">
      <c r="C4829" s="82">
        <v>9.9139492530007194E-3</v>
      </c>
      <c r="D4829" s="89">
        <v>1.2306209166730241E-2</v>
      </c>
      <c r="E4829" s="89">
        <v>1.4242703869753889E-2</v>
      </c>
      <c r="F4829" s="89">
        <v>1.5828455167244501E-2</v>
      </c>
      <c r="G4829" s="90">
        <v>1.7196745688289737E-2</v>
      </c>
      <c r="H4829" s="90">
        <v>1.8353142543953142E-2</v>
      </c>
      <c r="I4829" s="90">
        <v>1.9411487847813515E-2</v>
      </c>
      <c r="J4829" s="90">
        <v>2.0341510042548534E-2</v>
      </c>
    </row>
    <row r="4830" spans="3:10" x14ac:dyDescent="0.25">
      <c r="C4830" s="82">
        <v>3.5868380865644919E-3</v>
      </c>
      <c r="D4830" s="89">
        <v>5.5397532977051935E-3</v>
      </c>
      <c r="E4830" s="89">
        <v>7.500763720274679E-3</v>
      </c>
      <c r="F4830" s="89">
        <v>9.3216876723506651E-3</v>
      </c>
      <c r="G4830" s="90">
        <v>1.0960976345318372E-2</v>
      </c>
      <c r="H4830" s="90">
        <v>1.2371362217371404E-2</v>
      </c>
      <c r="I4830" s="90">
        <v>1.3622658541301496E-2</v>
      </c>
      <c r="J4830" s="90">
        <v>1.4717769320735003E-2</v>
      </c>
    </row>
    <row r="4831" spans="3:10" x14ac:dyDescent="0.25">
      <c r="C4831" s="82">
        <v>6.8916795086749177E-3</v>
      </c>
      <c r="D4831" s="89">
        <v>9.0565303794557309E-3</v>
      </c>
      <c r="E4831" s="89">
        <v>1.1005561578079595E-2</v>
      </c>
      <c r="F4831" s="89">
        <v>1.2780557367477548E-2</v>
      </c>
      <c r="G4831" s="90">
        <v>1.4483010711723691E-2</v>
      </c>
      <c r="H4831" s="90">
        <v>1.6134300936624962E-2</v>
      </c>
      <c r="I4831" s="90">
        <v>1.786263598837325E-2</v>
      </c>
      <c r="J4831" s="90">
        <v>1.9676715174385729E-2</v>
      </c>
    </row>
    <row r="4832" spans="3:10" x14ac:dyDescent="0.25">
      <c r="C4832" s="82">
        <v>1.4966972131711585E-2</v>
      </c>
      <c r="D4832" s="89">
        <v>1.699938589359953E-2</v>
      </c>
      <c r="E4832" s="89">
        <v>1.8346060990378176E-2</v>
      </c>
      <c r="F4832" s="89">
        <v>1.9260117017270088E-2</v>
      </c>
      <c r="G4832" s="90">
        <v>1.9962966544293165E-2</v>
      </c>
      <c r="H4832" s="90">
        <v>2.0503012475602291E-2</v>
      </c>
      <c r="I4832" s="90">
        <v>2.1049615196247366E-2</v>
      </c>
      <c r="J4832" s="90">
        <v>2.1609606573795414E-2</v>
      </c>
    </row>
    <row r="4833" spans="3:10" x14ac:dyDescent="0.25">
      <c r="C4833" s="82">
        <v>1.1197361999852426E-2</v>
      </c>
      <c r="D4833" s="89">
        <v>1.4826583862985465E-2</v>
      </c>
      <c r="E4833" s="89">
        <v>1.7734511006246182E-2</v>
      </c>
      <c r="F4833" s="89">
        <v>2.0031776181760386E-2</v>
      </c>
      <c r="G4833" s="90">
        <v>2.1957942430228167E-2</v>
      </c>
      <c r="H4833" s="90">
        <v>2.3596936364282457E-2</v>
      </c>
      <c r="I4833" s="90">
        <v>2.5148328562934367E-2</v>
      </c>
      <c r="J4833" s="90">
        <v>2.6601658690698995E-2</v>
      </c>
    </row>
    <row r="4834" spans="3:10" x14ac:dyDescent="0.25">
      <c r="C4834" s="82">
        <v>2.0092178724687368E-3</v>
      </c>
      <c r="D4834" s="89">
        <v>3.3912178774260157E-3</v>
      </c>
      <c r="E4834" s="89">
        <v>4.8865930302102916E-3</v>
      </c>
      <c r="F4834" s="89">
        <v>6.3091152653463531E-3</v>
      </c>
      <c r="G4834" s="90">
        <v>7.5522272524163594E-3</v>
      </c>
      <c r="H4834" s="90">
        <v>8.5412719608002792E-3</v>
      </c>
      <c r="I4834" s="90">
        <v>9.319519907706738E-3</v>
      </c>
      <c r="J4834" s="90">
        <v>9.9107593468661676E-3</v>
      </c>
    </row>
    <row r="4835" spans="3:10" x14ac:dyDescent="0.25">
      <c r="C4835" s="82">
        <v>1.4036677220917376E-2</v>
      </c>
      <c r="D4835" s="89">
        <v>1.6144761821337388E-2</v>
      </c>
      <c r="E4835" s="89">
        <v>1.7046404038051792E-2</v>
      </c>
      <c r="F4835" s="89">
        <v>1.7198038982005275E-2</v>
      </c>
      <c r="G4835" s="90">
        <v>1.6992767975316202E-2</v>
      </c>
      <c r="H4835" s="90">
        <v>1.6588250398277271E-2</v>
      </c>
      <c r="I4835" s="90">
        <v>1.617950646452699E-2</v>
      </c>
      <c r="J4835" s="90">
        <v>1.5792889951745621E-2</v>
      </c>
    </row>
    <row r="4836" spans="3:10" x14ac:dyDescent="0.25">
      <c r="C4836" s="82">
        <v>1.2549027321512814E-2</v>
      </c>
      <c r="D4836" s="89">
        <v>1.6578842036701159E-2</v>
      </c>
      <c r="E4836" s="89">
        <v>1.9826938056982102E-2</v>
      </c>
      <c r="F4836" s="89">
        <v>2.2347072780939746E-2</v>
      </c>
      <c r="G4836" s="90">
        <v>2.4356272339170718E-2</v>
      </c>
      <c r="H4836" s="90">
        <v>2.5932598100405265E-2</v>
      </c>
      <c r="I4836" s="90">
        <v>2.7308871339679658E-2</v>
      </c>
      <c r="J4836" s="90">
        <v>2.8502918718733991E-2</v>
      </c>
    </row>
    <row r="4837" spans="3:10" x14ac:dyDescent="0.25">
      <c r="C4837" s="82">
        <v>1.5308291733310426E-2</v>
      </c>
      <c r="D4837" s="89">
        <v>2.0526661389509586E-2</v>
      </c>
      <c r="E4837" s="89">
        <v>2.4854607321979354E-2</v>
      </c>
      <c r="F4837" s="89">
        <v>2.8278185126567039E-2</v>
      </c>
      <c r="G4837" s="90">
        <v>3.0993509085825023E-2</v>
      </c>
      <c r="H4837" s="90">
        <v>3.3031156521826213E-2</v>
      </c>
      <c r="I4837" s="90">
        <v>3.463112905758553E-2</v>
      </c>
      <c r="J4837" s="90">
        <v>3.5774081593748966E-2</v>
      </c>
    </row>
    <row r="4838" spans="3:10" x14ac:dyDescent="0.25">
      <c r="C4838" s="82">
        <v>4.0660121559889406E-2</v>
      </c>
      <c r="D4838" s="89">
        <v>4.0736243191515573E-2</v>
      </c>
      <c r="E4838" s="89">
        <v>3.9963360361029668E-2</v>
      </c>
      <c r="F4838" s="89">
        <v>3.9142069859667721E-2</v>
      </c>
      <c r="G4838" s="90">
        <v>3.8695153365195148E-2</v>
      </c>
      <c r="H4838" s="90">
        <v>3.8610419116455373E-2</v>
      </c>
      <c r="I4838" s="90">
        <v>3.9103364728408183E-2</v>
      </c>
      <c r="J4838" s="90">
        <v>4.0099412231614687E-2</v>
      </c>
    </row>
    <row r="4839" spans="3:10" x14ac:dyDescent="0.25">
      <c r="C4839" s="82">
        <v>5.0167872572911155E-3</v>
      </c>
      <c r="D4839" s="89">
        <v>9.0660619673133911E-3</v>
      </c>
      <c r="E4839" s="89">
        <v>1.3425584060305243E-2</v>
      </c>
      <c r="F4839" s="89">
        <v>1.7466753421837868E-2</v>
      </c>
      <c r="G4839" s="90">
        <v>2.0922492099390438E-2</v>
      </c>
      <c r="H4839" s="90">
        <v>2.3662434010090692E-2</v>
      </c>
      <c r="I4839" s="90">
        <v>2.5848123591094733E-2</v>
      </c>
      <c r="J4839" s="90">
        <v>2.7524083587345448E-2</v>
      </c>
    </row>
    <row r="4840" spans="3:10" x14ac:dyDescent="0.25">
      <c r="C4840" s="82">
        <v>1.5186760213158276E-2</v>
      </c>
      <c r="D4840" s="89">
        <v>1.8362322080289189E-2</v>
      </c>
      <c r="E4840" s="89">
        <v>2.0666081404875254E-2</v>
      </c>
      <c r="F4840" s="89">
        <v>2.231840482452185E-2</v>
      </c>
      <c r="G4840" s="90">
        <v>2.3566440427872745E-2</v>
      </c>
      <c r="H4840" s="90">
        <v>2.4468815554452007E-2</v>
      </c>
      <c r="I4840" s="90">
        <v>2.5225775445748173E-2</v>
      </c>
      <c r="J4840" s="90">
        <v>2.5842230113487422E-2</v>
      </c>
    </row>
    <row r="4841" spans="3:10" x14ac:dyDescent="0.25">
      <c r="C4841" s="82">
        <v>1.1229135590816675E-2</v>
      </c>
      <c r="D4841" s="89">
        <v>1.4039459681274419E-2</v>
      </c>
      <c r="E4841" s="89">
        <v>1.5950531119130015E-2</v>
      </c>
      <c r="F4841" s="89">
        <v>1.7190873055907406E-2</v>
      </c>
      <c r="G4841" s="90">
        <v>1.8043900120871911E-2</v>
      </c>
      <c r="H4841" s="90">
        <v>1.8621972407403688E-2</v>
      </c>
      <c r="I4841" s="90">
        <v>1.9112634621918593E-2</v>
      </c>
      <c r="J4841" s="90">
        <v>1.9531620534528383E-2</v>
      </c>
    </row>
    <row r="4842" spans="3:10" x14ac:dyDescent="0.25">
      <c r="C4842" s="82">
        <v>1.9681791936143347E-2</v>
      </c>
      <c r="D4842" s="89">
        <v>2.177024200797522E-2</v>
      </c>
      <c r="E4842" s="89">
        <v>2.3158718215031061E-2</v>
      </c>
      <c r="F4842" s="89">
        <v>2.4060692504221257E-2</v>
      </c>
      <c r="G4842" s="90">
        <v>2.4645154436169339E-2</v>
      </c>
      <c r="H4842" s="90">
        <v>2.4893719685711843E-2</v>
      </c>
      <c r="I4842" s="90">
        <v>2.4966813862187354E-2</v>
      </c>
      <c r="J4842" s="90">
        <v>2.4850693208623362E-2</v>
      </c>
    </row>
    <row r="4843" spans="3:10" x14ac:dyDescent="0.25">
      <c r="C4843" s="82">
        <v>3.9241309275651727E-3</v>
      </c>
      <c r="D4843" s="89">
        <v>6.5820237859000718E-3</v>
      </c>
      <c r="E4843" s="89">
        <v>9.1868290115755362E-3</v>
      </c>
      <c r="F4843" s="89">
        <v>1.1432892937450057E-2</v>
      </c>
      <c r="G4843" s="90">
        <v>1.327713523999628E-2</v>
      </c>
      <c r="H4843" s="90">
        <v>1.4730869651369239E-2</v>
      </c>
      <c r="I4843" s="90">
        <v>1.5950077898631856E-2</v>
      </c>
      <c r="J4843" s="90">
        <v>1.6990608946092316E-2</v>
      </c>
    </row>
    <row r="4844" spans="3:10" x14ac:dyDescent="0.25">
      <c r="C4844" s="82">
        <v>1.833733601604846E-2</v>
      </c>
      <c r="D4844" s="89">
        <v>1.9411598194898769E-2</v>
      </c>
      <c r="E4844" s="89">
        <v>1.9780793724730818E-2</v>
      </c>
      <c r="F4844" s="89">
        <v>1.9839896804000858E-2</v>
      </c>
      <c r="G4844" s="90">
        <v>1.982958602358845E-2</v>
      </c>
      <c r="H4844" s="90">
        <v>1.9761791644817145E-2</v>
      </c>
      <c r="I4844" s="90">
        <v>1.9750203214801046E-2</v>
      </c>
      <c r="J4844" s="90">
        <v>1.9748665483858577E-2</v>
      </c>
    </row>
    <row r="4845" spans="3:10" x14ac:dyDescent="0.25">
      <c r="C4845" s="82">
        <v>1.1775319784507242E-2</v>
      </c>
      <c r="D4845" s="89">
        <v>1.5353309394178139E-2</v>
      </c>
      <c r="E4845" s="89">
        <v>1.8606797802224288E-2</v>
      </c>
      <c r="F4845" s="89">
        <v>2.161287898347352E-2</v>
      </c>
      <c r="G4845" s="90">
        <v>2.4534531462600043E-2</v>
      </c>
      <c r="H4845" s="90">
        <v>2.7395183538677408E-2</v>
      </c>
      <c r="I4845" s="90">
        <v>3.0400641908478309E-2</v>
      </c>
      <c r="J4845" s="90">
        <v>3.3557482419622843E-2</v>
      </c>
    </row>
    <row r="4846" spans="3:10" x14ac:dyDescent="0.25">
      <c r="C4846" s="82">
        <v>1.0672952905272268E-3</v>
      </c>
      <c r="D4846" s="89">
        <v>2.6873381021620731E-3</v>
      </c>
      <c r="E4846" s="89">
        <v>4.9820515638706328E-3</v>
      </c>
      <c r="F4846" s="89">
        <v>7.5359067146359565E-3</v>
      </c>
      <c r="G4846" s="90">
        <v>9.9696536268983303E-3</v>
      </c>
      <c r="H4846" s="90">
        <v>1.2011240511861037E-2</v>
      </c>
      <c r="I4846" s="90">
        <v>1.3621060458809137E-2</v>
      </c>
      <c r="J4846" s="90">
        <v>1.4779872804678188E-2</v>
      </c>
    </row>
    <row r="4847" spans="3:10" x14ac:dyDescent="0.25">
      <c r="C4847" s="82">
        <v>1.9233706497637171E-2</v>
      </c>
      <c r="D4847" s="89">
        <v>2.3845699881157527E-2</v>
      </c>
      <c r="E4847" s="89">
        <v>2.6958233604152417E-2</v>
      </c>
      <c r="F4847" s="89">
        <v>2.8936812843873446E-2</v>
      </c>
      <c r="G4847" s="90">
        <v>3.0254664200400395E-2</v>
      </c>
      <c r="H4847" s="90">
        <v>3.1115225749551143E-2</v>
      </c>
      <c r="I4847" s="90">
        <v>3.1851085971875734E-2</v>
      </c>
      <c r="J4847" s="90">
        <v>3.249794817113931E-2</v>
      </c>
    </row>
    <row r="4848" spans="3:10" x14ac:dyDescent="0.25">
      <c r="C4848" s="82">
        <v>2.1453173023533941E-2</v>
      </c>
      <c r="D4848" s="89">
        <v>2.4812675469383216E-2</v>
      </c>
      <c r="E4848" s="89">
        <v>2.6821853360330977E-2</v>
      </c>
      <c r="F4848" s="89">
        <v>2.7834947146463489E-2</v>
      </c>
      <c r="G4848" s="90">
        <v>2.8179148282347286E-2</v>
      </c>
      <c r="H4848" s="90">
        <v>2.7926261664579705E-2</v>
      </c>
      <c r="I4848" s="90">
        <v>2.7311473402401129E-2</v>
      </c>
      <c r="J4848" s="90">
        <v>2.6350484257748868E-2</v>
      </c>
    </row>
    <row r="4849" spans="3:10" x14ac:dyDescent="0.25">
      <c r="C4849" s="82">
        <v>5.6026227054828855E-3</v>
      </c>
      <c r="D4849" s="89">
        <v>7.7332505063370709E-3</v>
      </c>
      <c r="E4849" s="89">
        <v>9.7086605828662527E-3</v>
      </c>
      <c r="F4849" s="89">
        <v>1.1477382862405907E-2</v>
      </c>
      <c r="G4849" s="90">
        <v>1.3067691030026692E-2</v>
      </c>
      <c r="H4849" s="90">
        <v>1.4457290074430062E-2</v>
      </c>
      <c r="I4849" s="90">
        <v>1.5734278022375498E-2</v>
      </c>
      <c r="J4849" s="90">
        <v>1.6889531594110753E-2</v>
      </c>
    </row>
    <row r="4850" spans="3:10" x14ac:dyDescent="0.25">
      <c r="C4850" s="82">
        <v>2.4876772180214366E-2</v>
      </c>
      <c r="D4850" s="89">
        <v>2.3767382993032247E-2</v>
      </c>
      <c r="E4850" s="89">
        <v>2.2496324159169582E-2</v>
      </c>
      <c r="F4850" s="89">
        <v>2.1289685657930248E-2</v>
      </c>
      <c r="G4850" s="90">
        <v>2.0222848359221141E-2</v>
      </c>
      <c r="H4850" s="90">
        <v>1.9194417899089541E-2</v>
      </c>
      <c r="I4850" s="90">
        <v>1.8259295762525142E-2</v>
      </c>
      <c r="J4850" s="90">
        <v>1.7350957727158049E-2</v>
      </c>
    </row>
    <row r="4851" spans="3:10" x14ac:dyDescent="0.25">
      <c r="C4851" s="82">
        <v>7.6011368348702004E-3</v>
      </c>
      <c r="D4851" s="89">
        <v>1.1038940699930203E-2</v>
      </c>
      <c r="E4851" s="89">
        <v>1.4177932717784218E-2</v>
      </c>
      <c r="F4851" s="89">
        <v>1.6906355001642774E-2</v>
      </c>
      <c r="G4851" s="90">
        <v>1.9307128494752163E-2</v>
      </c>
      <c r="H4851" s="90">
        <v>2.1404646941603756E-2</v>
      </c>
      <c r="I4851" s="90">
        <v>2.3374778748534376E-2</v>
      </c>
      <c r="J4851" s="90">
        <v>2.5233994025828405E-2</v>
      </c>
    </row>
    <row r="4852" spans="3:10" x14ac:dyDescent="0.25">
      <c r="C4852" s="82">
        <v>2.8204684905591696E-2</v>
      </c>
      <c r="D4852" s="89">
        <v>3.1847528905573345E-2</v>
      </c>
      <c r="E4852" s="89">
        <v>3.3918773094879201E-2</v>
      </c>
      <c r="F4852" s="89">
        <v>3.5021184856937566E-2</v>
      </c>
      <c r="G4852" s="90">
        <v>3.5639886729704563E-2</v>
      </c>
      <c r="H4852" s="90">
        <v>3.588487560160699E-2</v>
      </c>
      <c r="I4852" s="90">
        <v>3.6038693501447248E-2</v>
      </c>
      <c r="J4852" s="90">
        <v>3.6076172996686036E-2</v>
      </c>
    </row>
    <row r="4853" spans="3:10" x14ac:dyDescent="0.25">
      <c r="C4853" s="82">
        <v>1.6912544614534682E-2</v>
      </c>
      <c r="D4853" s="89">
        <v>1.9775375093418535E-2</v>
      </c>
      <c r="E4853" s="89">
        <v>2.1593980343519149E-2</v>
      </c>
      <c r="F4853" s="89">
        <v>2.2785827462636618E-2</v>
      </c>
      <c r="G4853" s="90">
        <v>2.3741499959295483E-2</v>
      </c>
      <c r="H4853" s="90">
        <v>2.461117277906193E-2</v>
      </c>
      <c r="I4853" s="90">
        <v>2.5655149881310041E-2</v>
      </c>
      <c r="J4853" s="90">
        <v>2.6917477660755019E-2</v>
      </c>
    </row>
    <row r="4854" spans="3:10" x14ac:dyDescent="0.25">
      <c r="C4854" s="82">
        <v>1.4400292040997343E-2</v>
      </c>
      <c r="D4854" s="89">
        <v>1.7546424109121918E-2</v>
      </c>
      <c r="E4854" s="89">
        <v>1.970068538891263E-2</v>
      </c>
      <c r="F4854" s="89">
        <v>2.1086094506698162E-2</v>
      </c>
      <c r="G4854" s="90">
        <v>2.1972166768270653E-2</v>
      </c>
      <c r="H4854" s="90">
        <v>2.2446078607105964E-2</v>
      </c>
      <c r="I4854" s="90">
        <v>2.271586688844475E-2</v>
      </c>
      <c r="J4854" s="90">
        <v>2.2801834592258086E-2</v>
      </c>
    </row>
    <row r="4855" spans="3:10" x14ac:dyDescent="0.25">
      <c r="C4855" s="82">
        <v>3.8465723562937501E-3</v>
      </c>
      <c r="D4855" s="89">
        <v>5.8651452264014111E-3</v>
      </c>
      <c r="E4855" s="89">
        <v>7.7444990662003067E-3</v>
      </c>
      <c r="F4855" s="89">
        <v>9.2919488609168946E-3</v>
      </c>
      <c r="G4855" s="90">
        <v>1.0449082907509424E-2</v>
      </c>
      <c r="H4855" s="90">
        <v>1.1170136612378197E-2</v>
      </c>
      <c r="I4855" s="90">
        <v>1.1532872049809646E-2</v>
      </c>
      <c r="J4855" s="90">
        <v>1.1565950932753056E-2</v>
      </c>
    </row>
    <row r="4856" spans="3:10" x14ac:dyDescent="0.25">
      <c r="C4856" s="82">
        <v>5.7910536388567323E-3</v>
      </c>
      <c r="D4856" s="89">
        <v>8.6138815687937225E-3</v>
      </c>
      <c r="E4856" s="89">
        <v>1.1113962322765857E-2</v>
      </c>
      <c r="F4856" s="89">
        <v>1.3079296385212826E-2</v>
      </c>
      <c r="G4856" s="90">
        <v>1.450302006245327E-2</v>
      </c>
      <c r="H4856" s="90">
        <v>1.5382621923603941E-2</v>
      </c>
      <c r="I4856" s="90">
        <v>1.5861978501323492E-2</v>
      </c>
      <c r="J4856" s="90">
        <v>1.599161450870689E-2</v>
      </c>
    </row>
    <row r="4857" spans="3:10" x14ac:dyDescent="0.25">
      <c r="C4857" s="82">
        <v>2.3889449664659092E-2</v>
      </c>
      <c r="D4857" s="89">
        <v>2.8824468653154335E-2</v>
      </c>
      <c r="E4857" s="89">
        <v>3.1924119030649956E-2</v>
      </c>
      <c r="F4857" s="89">
        <v>3.3688155109304216E-2</v>
      </c>
      <c r="G4857" s="90">
        <v>3.4661300964413513E-2</v>
      </c>
      <c r="H4857" s="90">
        <v>3.5041620094603272E-2</v>
      </c>
      <c r="I4857" s="90">
        <v>3.5166456097443177E-2</v>
      </c>
      <c r="J4857" s="90">
        <v>3.5043258094993E-2</v>
      </c>
    </row>
    <row r="4858" spans="3:10" x14ac:dyDescent="0.25">
      <c r="C4858" s="82">
        <v>3.483485030332812E-2</v>
      </c>
      <c r="D4858" s="89">
        <v>3.5250436670615386E-2</v>
      </c>
      <c r="E4858" s="89">
        <v>3.5147518130447183E-2</v>
      </c>
      <c r="F4858" s="89">
        <v>3.5022735413133263E-2</v>
      </c>
      <c r="G4858" s="90">
        <v>3.5131317007910827E-2</v>
      </c>
      <c r="H4858" s="90">
        <v>3.5388456394077054E-2</v>
      </c>
      <c r="I4858" s="90">
        <v>3.5938162566813266E-2</v>
      </c>
      <c r="J4858" s="90">
        <v>3.6665172370324094E-2</v>
      </c>
    </row>
    <row r="4859" spans="3:10" x14ac:dyDescent="0.25">
      <c r="C4859" s="82">
        <v>4.1244529870882111E-2</v>
      </c>
      <c r="D4859" s="89">
        <v>3.889958831102415E-2</v>
      </c>
      <c r="E4859" s="89">
        <v>3.6310824861231564E-2</v>
      </c>
      <c r="F4859" s="89">
        <v>3.4052668873655302E-2</v>
      </c>
      <c r="G4859" s="90">
        <v>3.2282487979627461E-2</v>
      </c>
      <c r="H4859" s="90">
        <v>3.0793082199194775E-2</v>
      </c>
      <c r="I4859" s="90">
        <v>2.9595187022041343E-2</v>
      </c>
      <c r="J4859" s="90">
        <v>2.8497117360505749E-2</v>
      </c>
    </row>
    <row r="4860" spans="3:10" x14ac:dyDescent="0.25">
      <c r="C4860" s="82">
        <v>9.3233447908315885E-3</v>
      </c>
      <c r="D4860" s="89">
        <v>1.3526860198148454E-2</v>
      </c>
      <c r="E4860" s="89">
        <v>1.6951146463085005E-2</v>
      </c>
      <c r="F4860" s="89">
        <v>1.9421193015418708E-2</v>
      </c>
      <c r="G4860" s="90">
        <v>2.1089296035584328E-2</v>
      </c>
      <c r="H4860" s="90">
        <v>2.2060982513787086E-2</v>
      </c>
      <c r="I4860" s="90">
        <v>2.2589753533358507E-2</v>
      </c>
      <c r="J4860" s="90">
        <v>2.2745813506199478E-2</v>
      </c>
    </row>
    <row r="4861" spans="3:10" x14ac:dyDescent="0.25">
      <c r="C4861" s="82">
        <v>7.1995627998267591E-3</v>
      </c>
      <c r="D4861" s="89">
        <v>1.1655291043406386E-2</v>
      </c>
      <c r="E4861" s="89">
        <v>1.5805062493763084E-2</v>
      </c>
      <c r="F4861" s="89">
        <v>1.9194795896017997E-2</v>
      </c>
      <c r="G4861" s="90">
        <v>2.1809662277998985E-2</v>
      </c>
      <c r="H4861" s="90">
        <v>2.3698428893352382E-2</v>
      </c>
      <c r="I4861" s="90">
        <v>2.5122463227072928E-2</v>
      </c>
      <c r="J4861" s="90">
        <v>2.6166557523695386E-2</v>
      </c>
    </row>
    <row r="4862" spans="3:10" x14ac:dyDescent="0.25">
      <c r="C4862" s="82">
        <v>1.1637024548445046E-2</v>
      </c>
      <c r="D4862" s="89">
        <v>1.6797953411915714E-2</v>
      </c>
      <c r="E4862" s="89">
        <v>2.1257781250670044E-2</v>
      </c>
      <c r="F4862" s="89">
        <v>2.4855959238612065E-2</v>
      </c>
      <c r="G4862" s="90">
        <v>2.7781989826075621E-2</v>
      </c>
      <c r="H4862" s="90">
        <v>3.0148263757664023E-2</v>
      </c>
      <c r="I4862" s="90">
        <v>3.22633015746005E-2</v>
      </c>
      <c r="J4862" s="90">
        <v>3.4180583535364226E-2</v>
      </c>
    </row>
    <row r="4863" spans="3:10" x14ac:dyDescent="0.25">
      <c r="C4863" s="82">
        <v>1.154682470048886E-2</v>
      </c>
      <c r="D4863" s="89">
        <v>1.318423942148365E-2</v>
      </c>
      <c r="E4863" s="89">
        <v>1.4311483966302439E-2</v>
      </c>
      <c r="F4863" s="89">
        <v>1.5108745891624104E-2</v>
      </c>
      <c r="G4863" s="90">
        <v>1.5730441766359321E-2</v>
      </c>
      <c r="H4863" s="90">
        <v>1.6197445569197121E-2</v>
      </c>
      <c r="I4863" s="90">
        <v>1.6630499910441587E-2</v>
      </c>
      <c r="J4863" s="90">
        <v>1.7027513455801963E-2</v>
      </c>
    </row>
    <row r="4864" spans="3:10" x14ac:dyDescent="0.25">
      <c r="C4864" s="82">
        <v>9.8322978719237071E-3</v>
      </c>
      <c r="D4864" s="89">
        <v>1.1941988401849228E-2</v>
      </c>
      <c r="E4864" s="89">
        <v>1.3520315728528855E-2</v>
      </c>
      <c r="F4864" s="89">
        <v>1.4662557552535708E-2</v>
      </c>
      <c r="G4864" s="90">
        <v>1.5501279759731923E-2</v>
      </c>
      <c r="H4864" s="90">
        <v>1.6066511999779418E-2</v>
      </c>
      <c r="I4864" s="90">
        <v>1.6496728352425119E-2</v>
      </c>
      <c r="J4864" s="90">
        <v>1.6811212001902238E-2</v>
      </c>
    </row>
    <row r="4865" spans="3:10" x14ac:dyDescent="0.25">
      <c r="C4865" s="82">
        <v>8.3808683020106869E-3</v>
      </c>
      <c r="D4865" s="89">
        <v>1.4461767711291705E-2</v>
      </c>
      <c r="E4865" s="89">
        <v>2.0474920909647844E-2</v>
      </c>
      <c r="F4865" s="89">
        <v>2.560686591801974E-2</v>
      </c>
      <c r="G4865" s="90">
        <v>2.9693221752425301E-2</v>
      </c>
      <c r="H4865" s="90">
        <v>3.2727184258442864E-2</v>
      </c>
      <c r="I4865" s="90">
        <v>3.5024909067955148E-2</v>
      </c>
      <c r="J4865" s="90">
        <v>3.6664044057863568E-2</v>
      </c>
    </row>
    <row r="4866" spans="3:10" x14ac:dyDescent="0.25">
      <c r="C4866" s="82">
        <v>7.9707743765207555E-3</v>
      </c>
      <c r="D4866" s="89">
        <v>1.1730560449719986E-2</v>
      </c>
      <c r="E4866" s="89">
        <v>1.5103577281150785E-2</v>
      </c>
      <c r="F4866" s="89">
        <v>1.7874781819791352E-2</v>
      </c>
      <c r="G4866" s="90">
        <v>2.0077777661116243E-2</v>
      </c>
      <c r="H4866" s="90">
        <v>2.1719146459528237E-2</v>
      </c>
      <c r="I4866" s="90">
        <v>2.2980429265913586E-2</v>
      </c>
      <c r="J4866" s="90">
        <v>2.3888269896322405E-2</v>
      </c>
    </row>
    <row r="4867" spans="3:10" x14ac:dyDescent="0.25">
      <c r="C4867" s="82">
        <v>8.8292185783346421E-3</v>
      </c>
      <c r="D4867" s="89">
        <v>1.3491595656265218E-2</v>
      </c>
      <c r="E4867" s="89">
        <v>1.7762339452080871E-2</v>
      </c>
      <c r="F4867" s="89">
        <v>2.1269556317370111E-2</v>
      </c>
      <c r="G4867" s="90">
        <v>2.4012349187008519E-2</v>
      </c>
      <c r="H4867" s="90">
        <v>2.6012649491721638E-2</v>
      </c>
      <c r="I4867" s="90">
        <v>2.7525627965543673E-2</v>
      </c>
      <c r="J4867" s="90">
        <v>2.8624728650049329E-2</v>
      </c>
    </row>
    <row r="4868" spans="3:10" x14ac:dyDescent="0.25">
      <c r="C4868" s="82">
        <v>5.0657515092073585E-2</v>
      </c>
      <c r="D4868" s="89">
        <v>5.3993481426929141E-2</v>
      </c>
      <c r="E4868" s="89">
        <v>5.5605372133243479E-2</v>
      </c>
      <c r="F4868" s="89">
        <v>5.6560725093345303E-2</v>
      </c>
      <c r="G4868" s="90">
        <v>5.7522204332776175E-2</v>
      </c>
      <c r="H4868" s="90">
        <v>5.8508473674318731E-2</v>
      </c>
      <c r="I4868" s="90">
        <v>5.9823671782349853E-2</v>
      </c>
      <c r="J4868" s="90">
        <v>6.1270521907624539E-2</v>
      </c>
    </row>
    <row r="4869" spans="3:10" x14ac:dyDescent="0.25">
      <c r="C4869" s="82">
        <v>1.6163128697996482E-2</v>
      </c>
      <c r="D4869" s="89">
        <v>2.1848430022844059E-2</v>
      </c>
      <c r="E4869" s="89">
        <v>2.6562070641854459E-2</v>
      </c>
      <c r="F4869" s="89">
        <v>3.0254457731936836E-2</v>
      </c>
      <c r="G4869" s="90">
        <v>3.3138698712873053E-2</v>
      </c>
      <c r="H4869" s="90">
        <v>3.5274113445462191E-2</v>
      </c>
      <c r="I4869" s="90">
        <v>3.6953104158238305E-2</v>
      </c>
      <c r="J4869" s="90">
        <v>3.8191214073406816E-2</v>
      </c>
    </row>
    <row r="4870" spans="3:10" x14ac:dyDescent="0.25">
      <c r="C4870" s="82">
        <v>2.2233256181799404E-3</v>
      </c>
      <c r="D4870" s="89">
        <v>4.4252519088385702E-3</v>
      </c>
      <c r="E4870" s="89">
        <v>7.0003924971158349E-3</v>
      </c>
      <c r="F4870" s="89">
        <v>9.5374245331266219E-3</v>
      </c>
      <c r="G4870" s="90">
        <v>1.1806366067603814E-2</v>
      </c>
      <c r="H4870" s="90">
        <v>1.3673126332239516E-2</v>
      </c>
      <c r="I4870" s="90">
        <v>1.5193649428088901E-2</v>
      </c>
      <c r="J4870" s="90">
        <v>1.6377024660776372E-2</v>
      </c>
    </row>
    <row r="4871" spans="3:10" x14ac:dyDescent="0.25">
      <c r="C4871" s="82">
        <v>7.5637390262097383E-3</v>
      </c>
      <c r="D4871" s="89">
        <v>1.1046397478837899E-2</v>
      </c>
      <c r="E4871" s="89">
        <v>1.4164206516792965E-2</v>
      </c>
      <c r="F4871" s="89">
        <v>1.6681983525881541E-2</v>
      </c>
      <c r="G4871" s="90">
        <v>1.8597606467195296E-2</v>
      </c>
      <c r="H4871" s="90">
        <v>1.9906370667311376E-2</v>
      </c>
      <c r="I4871" s="90">
        <v>2.0787620219912133E-2</v>
      </c>
      <c r="J4871" s="90">
        <v>2.1291916962409337E-2</v>
      </c>
    </row>
    <row r="4872" spans="3:10" x14ac:dyDescent="0.25">
      <c r="C4872" s="82">
        <v>6.0780204117210652E-3</v>
      </c>
      <c r="D4872" s="89">
        <v>8.5552279612649985E-3</v>
      </c>
      <c r="E4872" s="89">
        <v>1.0853011570449498E-2</v>
      </c>
      <c r="F4872" s="89">
        <v>1.2921390812182548E-2</v>
      </c>
      <c r="G4872" s="90">
        <v>1.4818502139862137E-2</v>
      </c>
      <c r="H4872" s="90">
        <v>1.6545109492763336E-2</v>
      </c>
      <c r="I4872" s="90">
        <v>1.8219354092197548E-2</v>
      </c>
      <c r="J4872" s="90">
        <v>1.9838802708493586E-2</v>
      </c>
    </row>
    <row r="4873" spans="3:10" x14ac:dyDescent="0.25">
      <c r="C4873" s="82">
        <v>2.9653388976047121E-2</v>
      </c>
      <c r="D4873" s="89">
        <v>3.0288446217369414E-2</v>
      </c>
      <c r="E4873" s="89">
        <v>2.9767396646645988E-2</v>
      </c>
      <c r="F4873" s="89">
        <v>2.8819141823656792E-2</v>
      </c>
      <c r="G4873" s="90">
        <v>2.7812358281769402E-2</v>
      </c>
      <c r="H4873" s="90">
        <v>2.6732021205323572E-2</v>
      </c>
      <c r="I4873" s="90">
        <v>2.5695118472617188E-2</v>
      </c>
      <c r="J4873" s="90">
        <v>2.4613858765248738E-2</v>
      </c>
    </row>
    <row r="4874" spans="3:10" x14ac:dyDescent="0.25">
      <c r="C4874" s="82">
        <v>9.3869839209421903E-3</v>
      </c>
      <c r="D4874" s="89">
        <v>1.2375565976236767E-2</v>
      </c>
      <c r="E4874" s="89">
        <v>1.4614230648456248E-2</v>
      </c>
      <c r="F4874" s="89">
        <v>1.6154771601564324E-2</v>
      </c>
      <c r="G4874" s="90">
        <v>1.719782767341756E-2</v>
      </c>
      <c r="H4874" s="90">
        <v>1.7847317498849709E-2</v>
      </c>
      <c r="I4874" s="90">
        <v>1.830886146478241E-2</v>
      </c>
      <c r="J4874" s="90">
        <v>1.8632638678200419E-2</v>
      </c>
    </row>
    <row r="4875" spans="3:10" x14ac:dyDescent="0.25">
      <c r="C4875" s="82">
        <v>1.1556620635491722E-2</v>
      </c>
      <c r="D4875" s="89">
        <v>1.4774697840688135E-2</v>
      </c>
      <c r="E4875" s="89">
        <v>1.7298853760379471E-2</v>
      </c>
      <c r="F4875" s="89">
        <v>1.9266761703169578E-2</v>
      </c>
      <c r="G4875" s="90">
        <v>2.0910603424523843E-2</v>
      </c>
      <c r="H4875" s="90">
        <v>2.2318341991712301E-2</v>
      </c>
      <c r="I4875" s="90">
        <v>2.3701456995822923E-2</v>
      </c>
      <c r="J4875" s="90">
        <v>2.5083414639104077E-2</v>
      </c>
    </row>
    <row r="4876" spans="3:10" x14ac:dyDescent="0.25">
      <c r="C4876" s="82">
        <v>1.3034694872311185E-2</v>
      </c>
      <c r="D4876" s="89">
        <v>1.6576097203681733E-2</v>
      </c>
      <c r="E4876" s="89">
        <v>1.9113417373152908E-2</v>
      </c>
      <c r="F4876" s="89">
        <v>2.0774154684231917E-2</v>
      </c>
      <c r="G4876" s="90">
        <v>2.1803447162241453E-2</v>
      </c>
      <c r="H4876" s="90">
        <v>2.229370735934939E-2</v>
      </c>
      <c r="I4876" s="90">
        <v>2.2463866016583407E-2</v>
      </c>
      <c r="J4876" s="90">
        <v>2.2347504410545418E-2</v>
      </c>
    </row>
    <row r="4877" spans="3:10" x14ac:dyDescent="0.25">
      <c r="C4877" s="82">
        <v>9.6010600028898409E-3</v>
      </c>
      <c r="D4877" s="89">
        <v>1.3986132484013584E-2</v>
      </c>
      <c r="E4877" s="89">
        <v>1.8035733885733308E-2</v>
      </c>
      <c r="F4877" s="89">
        <v>2.1543662652510794E-2</v>
      </c>
      <c r="G4877" s="90">
        <v>2.4558892750538037E-2</v>
      </c>
      <c r="H4877" s="90">
        <v>2.7080041020504705E-2</v>
      </c>
      <c r="I4877" s="90">
        <v>2.9315313570222625E-2</v>
      </c>
      <c r="J4877" s="90">
        <v>3.1275353140550528E-2</v>
      </c>
    </row>
    <row r="4878" spans="3:10" x14ac:dyDescent="0.25">
      <c r="C4878" s="82">
        <v>1.1255491207577257E-2</v>
      </c>
      <c r="D4878" s="89">
        <v>1.606831183005358E-2</v>
      </c>
      <c r="E4878" s="89">
        <v>1.9884828692892105E-2</v>
      </c>
      <c r="F4878" s="89">
        <v>2.2542851009886008E-2</v>
      </c>
      <c r="G4878" s="90">
        <v>2.4261718764214166E-2</v>
      </c>
      <c r="H4878" s="90">
        <v>2.520307315233649E-2</v>
      </c>
      <c r="I4878" s="90">
        <v>2.5688105742789961E-2</v>
      </c>
      <c r="J4878" s="90">
        <v>2.5812493019795244E-2</v>
      </c>
    </row>
    <row r="4879" spans="3:10" x14ac:dyDescent="0.25">
      <c r="C4879" s="82">
        <v>1.7132007552401438E-2</v>
      </c>
      <c r="D4879" s="89">
        <v>2.1524123040426869E-2</v>
      </c>
      <c r="E4879" s="89">
        <v>2.528782252482125E-2</v>
      </c>
      <c r="F4879" s="89">
        <v>2.8503277762100755E-2</v>
      </c>
      <c r="G4879" s="90">
        <v>3.1350234126057537E-2</v>
      </c>
      <c r="H4879" s="90">
        <v>3.3839002090115783E-2</v>
      </c>
      <c r="I4879" s="90">
        <v>3.6224334406401465E-2</v>
      </c>
      <c r="J4879" s="90">
        <v>3.8520030831474643E-2</v>
      </c>
    </row>
    <row r="4880" spans="3:10" x14ac:dyDescent="0.25">
      <c r="C4880" s="82">
        <v>1.3421847455534151E-2</v>
      </c>
      <c r="D4880" s="89">
        <v>1.6850799796697933E-2</v>
      </c>
      <c r="E4880" s="89">
        <v>1.9159919648444036E-2</v>
      </c>
      <c r="F4880" s="89">
        <v>2.0627044391547937E-2</v>
      </c>
      <c r="G4880" s="90">
        <v>2.1602024287218163E-2</v>
      </c>
      <c r="H4880" s="90">
        <v>2.2225546683977054E-2</v>
      </c>
      <c r="I4880" s="90">
        <v>2.2723227517459518E-2</v>
      </c>
      <c r="J4880" s="90">
        <v>2.3113022824678777E-2</v>
      </c>
    </row>
    <row r="4881" spans="3:10" x14ac:dyDescent="0.25">
      <c r="C4881" s="82">
        <v>6.3876168463890774E-3</v>
      </c>
      <c r="D4881" s="89">
        <v>8.7910145181085159E-3</v>
      </c>
      <c r="E4881" s="89">
        <v>1.0828264979577305E-2</v>
      </c>
      <c r="F4881" s="89">
        <v>1.2419619720158464E-2</v>
      </c>
      <c r="G4881" s="90">
        <v>1.3618615643223335E-2</v>
      </c>
      <c r="H4881" s="90">
        <v>1.4447636398782524E-2</v>
      </c>
      <c r="I4881" s="90">
        <v>1.5050187099165403E-2</v>
      </c>
      <c r="J4881" s="90">
        <v>1.5472374740880571E-2</v>
      </c>
    </row>
    <row r="4882" spans="3:10" x14ac:dyDescent="0.25">
      <c r="C4882" s="82">
        <v>9.8728606969616956E-3</v>
      </c>
      <c r="D4882" s="89">
        <v>1.3704400788032541E-2</v>
      </c>
      <c r="E4882" s="89">
        <v>1.6789622923071575E-2</v>
      </c>
      <c r="F4882" s="89">
        <v>1.9045820381689851E-2</v>
      </c>
      <c r="G4882" s="90">
        <v>2.0616852712794821E-2</v>
      </c>
      <c r="H4882" s="90">
        <v>2.1569585267164047E-2</v>
      </c>
      <c r="I4882" s="90">
        <v>2.2120276504839029E-2</v>
      </c>
      <c r="J4882" s="90">
        <v>2.232093237653671E-2</v>
      </c>
    </row>
    <row r="4883" spans="3:10" x14ac:dyDescent="0.25">
      <c r="C4883" s="82">
        <v>7.5801084493062401E-3</v>
      </c>
      <c r="D4883" s="89">
        <v>1.0914459126930577E-2</v>
      </c>
      <c r="E4883" s="89">
        <v>1.3891074883902628E-2</v>
      </c>
      <c r="F4883" s="89">
        <v>1.6358602430495486E-2</v>
      </c>
      <c r="G4883" s="90">
        <v>1.8365395811410369E-2</v>
      </c>
      <c r="H4883" s="90">
        <v>1.9921088464768571E-2</v>
      </c>
      <c r="I4883" s="90">
        <v>2.1190743771221751E-2</v>
      </c>
      <c r="J4883" s="90">
        <v>2.2195456639455019E-2</v>
      </c>
    </row>
    <row r="4884" spans="3:10" x14ac:dyDescent="0.25">
      <c r="C4884" s="82">
        <v>6.2209995027159917E-3</v>
      </c>
      <c r="D4884" s="89">
        <v>8.5924594086500237E-3</v>
      </c>
      <c r="E4884" s="89">
        <v>1.0546822269711976E-2</v>
      </c>
      <c r="F4884" s="89">
        <v>1.202244240299157E-2</v>
      </c>
      <c r="G4884" s="90">
        <v>1.3094502759333319E-2</v>
      </c>
      <c r="H4884" s="90">
        <v>1.379711656747123E-2</v>
      </c>
      <c r="I4884" s="90">
        <v>1.4266653609899241E-2</v>
      </c>
      <c r="J4884" s="90">
        <v>1.4536530758970628E-2</v>
      </c>
    </row>
    <row r="4885" spans="3:10" x14ac:dyDescent="0.25">
      <c r="C4885" s="82">
        <v>1.8650959695329063E-2</v>
      </c>
      <c r="D4885" s="89">
        <v>2.3758149006077527E-2</v>
      </c>
      <c r="E4885" s="89">
        <v>2.7849828898945883E-2</v>
      </c>
      <c r="F4885" s="89">
        <v>3.106003903863596E-2</v>
      </c>
      <c r="G4885" s="90">
        <v>3.3659782930643492E-2</v>
      </c>
      <c r="H4885" s="90">
        <v>3.5705341574151228E-2</v>
      </c>
      <c r="I4885" s="90">
        <v>3.7473815776013011E-2</v>
      </c>
      <c r="J4885" s="90">
        <v>3.8959395277072852E-2</v>
      </c>
    </row>
    <row r="4886" spans="3:10" x14ac:dyDescent="0.25">
      <c r="C4886" s="82">
        <v>1.5348785598182816E-2</v>
      </c>
      <c r="D4886" s="89">
        <v>2.2812823439078256E-2</v>
      </c>
      <c r="E4886" s="89">
        <v>2.89984913388249E-2</v>
      </c>
      <c r="F4886" s="89">
        <v>3.3464905752095292E-2</v>
      </c>
      <c r="G4886" s="90">
        <v>3.643240885971738E-2</v>
      </c>
      <c r="H4886" s="90">
        <v>3.8093327620648557E-2</v>
      </c>
      <c r="I4886" s="90">
        <v>3.8898725226635268E-2</v>
      </c>
      <c r="J4886" s="90">
        <v>3.8961318108628434E-2</v>
      </c>
    </row>
    <row r="4887" spans="3:10" x14ac:dyDescent="0.25">
      <c r="C4887" s="82">
        <v>6.9508396646199094E-2</v>
      </c>
      <c r="D4887" s="89">
        <v>6.491117451357889E-2</v>
      </c>
      <c r="E4887" s="89">
        <v>6.0049827252814193E-2</v>
      </c>
      <c r="F4887" s="89">
        <v>5.5676487836278085E-2</v>
      </c>
      <c r="G4887" s="90">
        <v>5.198139468051071E-2</v>
      </c>
      <c r="H4887" s="90">
        <v>4.8630778235665625E-2</v>
      </c>
      <c r="I4887" s="90">
        <v>4.5673976831847748E-2</v>
      </c>
      <c r="J4887" s="90">
        <v>4.2854682945207473E-2</v>
      </c>
    </row>
    <row r="4888" spans="3:10" x14ac:dyDescent="0.25">
      <c r="C4888" s="82">
        <v>7.1107910959689073E-3</v>
      </c>
      <c r="D4888" s="89">
        <v>1.040609927045219E-2</v>
      </c>
      <c r="E4888" s="89">
        <v>1.3414939075577084E-2</v>
      </c>
      <c r="F4888" s="89">
        <v>1.5954759838021554E-2</v>
      </c>
      <c r="G4888" s="90">
        <v>1.8043960977468795E-2</v>
      </c>
      <c r="H4888" s="90">
        <v>1.9675355622393503E-2</v>
      </c>
      <c r="I4888" s="90">
        <v>2.100657196846429E-2</v>
      </c>
      <c r="J4888" s="90">
        <v>2.2062844683709674E-2</v>
      </c>
    </row>
    <row r="4889" spans="3:10" x14ac:dyDescent="0.25">
      <c r="C4889" s="82">
        <v>3.9919438746496526E-2</v>
      </c>
      <c r="D4889" s="89">
        <v>3.8270611614258591E-2</v>
      </c>
      <c r="E4889" s="89">
        <v>3.6101731819513629E-2</v>
      </c>
      <c r="F4889" s="89">
        <v>3.4008320889372827E-2</v>
      </c>
      <c r="G4889" s="90">
        <v>3.2219901857037769E-2</v>
      </c>
      <c r="H4889" s="90">
        <v>3.0607552961405653E-2</v>
      </c>
      <c r="I4889" s="90">
        <v>2.925169545569567E-2</v>
      </c>
      <c r="J4889" s="90">
        <v>2.8020469981944709E-2</v>
      </c>
    </row>
    <row r="4890" spans="3:10" x14ac:dyDescent="0.25">
      <c r="C4890" s="82">
        <v>3.0688917580197869E-3</v>
      </c>
      <c r="D4890" s="89">
        <v>4.9674662408159048E-3</v>
      </c>
      <c r="E4890" s="89">
        <v>6.858524462944369E-3</v>
      </c>
      <c r="F4890" s="89">
        <v>8.5649543836623723E-3</v>
      </c>
      <c r="G4890" s="90">
        <v>1.005794233551007E-2</v>
      </c>
      <c r="H4890" s="90">
        <v>1.1328393765832877E-2</v>
      </c>
      <c r="I4890" s="90">
        <v>1.2478562297495093E-2</v>
      </c>
      <c r="J4890" s="90">
        <v>1.3544351272307017E-2</v>
      </c>
    </row>
    <row r="4891" spans="3:10" x14ac:dyDescent="0.25">
      <c r="C4891" s="82">
        <v>1.869674489307829E-2</v>
      </c>
      <c r="D4891" s="89">
        <v>2.344254646889166E-2</v>
      </c>
      <c r="E4891" s="89">
        <v>2.6862148461811442E-2</v>
      </c>
      <c r="F4891" s="89">
        <v>2.9250615758849727E-2</v>
      </c>
      <c r="G4891" s="90">
        <v>3.1017369302724543E-2</v>
      </c>
      <c r="H4891" s="90">
        <v>3.2316647333390854E-2</v>
      </c>
      <c r="I4891" s="90">
        <v>3.3454071709859375E-2</v>
      </c>
      <c r="J4891" s="90">
        <v>3.4441999862691787E-2</v>
      </c>
    </row>
    <row r="4892" spans="3:10" x14ac:dyDescent="0.25">
      <c r="C4892" s="82">
        <v>0.10710993127737842</v>
      </c>
      <c r="D4892" s="89">
        <v>8.496504606627564E-2</v>
      </c>
      <c r="E4892" s="89">
        <v>7.0414963040840078E-2</v>
      </c>
      <c r="F4892" s="89">
        <v>6.090691478211014E-2</v>
      </c>
      <c r="G4892" s="90">
        <v>5.4689656982460054E-2</v>
      </c>
      <c r="H4892" s="90">
        <v>5.0330593120484518E-2</v>
      </c>
      <c r="I4892" s="90">
        <v>4.7278980937585577E-2</v>
      </c>
      <c r="J4892" s="90">
        <v>4.4911644055349594E-2</v>
      </c>
    </row>
    <row r="4893" spans="3:10" x14ac:dyDescent="0.25">
      <c r="C4893" s="82">
        <v>8.1151497206973407E-3</v>
      </c>
      <c r="D4893" s="89">
        <v>1.1952040337926113E-2</v>
      </c>
      <c r="E4893" s="89">
        <v>1.5087788473813413E-2</v>
      </c>
      <c r="F4893" s="89">
        <v>1.7313338200193498E-2</v>
      </c>
      <c r="G4893" s="90">
        <v>1.8745860013593938E-2</v>
      </c>
      <c r="H4893" s="90">
        <v>1.9480017397608712E-2</v>
      </c>
      <c r="I4893" s="90">
        <v>1.9747026141190626E-2</v>
      </c>
      <c r="J4893" s="90">
        <v>1.9614923139428232E-2</v>
      </c>
    </row>
    <row r="4894" spans="3:10" x14ac:dyDescent="0.25">
      <c r="C4894" s="82">
        <v>8.2109102210879657E-3</v>
      </c>
      <c r="D4894" s="89">
        <v>9.779389897858386E-3</v>
      </c>
      <c r="E4894" s="89">
        <v>1.0969188223148475E-2</v>
      </c>
      <c r="F4894" s="89">
        <v>1.1884425270102821E-2</v>
      </c>
      <c r="G4894" s="90">
        <v>1.2644990941302687E-2</v>
      </c>
      <c r="H4894" s="90">
        <v>1.328136817454478E-2</v>
      </c>
      <c r="I4894" s="90">
        <v>1.3909891705775879E-2</v>
      </c>
      <c r="J4894" s="90">
        <v>1.4546056419529701E-2</v>
      </c>
    </row>
    <row r="4895" spans="3:10" x14ac:dyDescent="0.25">
      <c r="C4895" s="82">
        <v>3.3176457593007704E-3</v>
      </c>
      <c r="D4895" s="89">
        <v>5.8903383135708934E-3</v>
      </c>
      <c r="E4895" s="89">
        <v>8.5954396189058743E-3</v>
      </c>
      <c r="F4895" s="89">
        <v>1.1032610434278937E-2</v>
      </c>
      <c r="G4895" s="90">
        <v>1.3036662184586522E-2</v>
      </c>
      <c r="H4895" s="90">
        <v>1.4532139741596166E-2</v>
      </c>
      <c r="I4895" s="90">
        <v>1.5629830181833886E-2</v>
      </c>
      <c r="J4895" s="90">
        <v>1.637414525908841E-2</v>
      </c>
    </row>
    <row r="4896" spans="3:10" x14ac:dyDescent="0.25">
      <c r="C4896" s="82">
        <v>4.8216857232619287E-2</v>
      </c>
      <c r="D4896" s="89">
        <v>4.0208351816362252E-2</v>
      </c>
      <c r="E4896" s="89">
        <v>3.5481886017338725E-2</v>
      </c>
      <c r="F4896" s="89">
        <v>3.2855269661728172E-2</v>
      </c>
      <c r="G4896" s="90">
        <v>3.1648927170541553E-2</v>
      </c>
      <c r="H4896" s="90">
        <v>3.1297627011902536E-2</v>
      </c>
      <c r="I4896" s="90">
        <v>3.1673128024737054E-2</v>
      </c>
      <c r="J4896" s="90">
        <v>3.2537480133092128E-2</v>
      </c>
    </row>
    <row r="4897" spans="3:10" x14ac:dyDescent="0.25">
      <c r="C4897" s="82">
        <v>5.0230691883982014E-3</v>
      </c>
      <c r="D4897" s="89">
        <v>7.6715051152962043E-3</v>
      </c>
      <c r="E4897" s="89">
        <v>1.0172464764165178E-2</v>
      </c>
      <c r="F4897" s="89">
        <v>1.2372623561417906E-2</v>
      </c>
      <c r="G4897" s="90">
        <v>1.4316397461227278E-2</v>
      </c>
      <c r="H4897" s="90">
        <v>1.6044230390265327E-2</v>
      </c>
      <c r="I4897" s="90">
        <v>1.7725296437026233E-2</v>
      </c>
      <c r="J4897" s="90">
        <v>1.9409585011830387E-2</v>
      </c>
    </row>
    <row r="4898" spans="3:10" x14ac:dyDescent="0.25">
      <c r="C4898" s="82">
        <v>2.9638530657647003E-2</v>
      </c>
      <c r="D4898" s="89">
        <v>3.2881929901452799E-2</v>
      </c>
      <c r="E4898" s="89">
        <v>3.4403052843797528E-2</v>
      </c>
      <c r="F4898" s="89">
        <v>3.4977199012335307E-2</v>
      </c>
      <c r="G4898" s="90">
        <v>3.5148416894920806E-2</v>
      </c>
      <c r="H4898" s="90">
        <v>3.5018638482829378E-2</v>
      </c>
      <c r="I4898" s="90">
        <v>3.4828828668035466E-2</v>
      </c>
      <c r="J4898" s="90">
        <v>3.4511551660508025E-2</v>
      </c>
    </row>
    <row r="4899" spans="3:10" x14ac:dyDescent="0.25">
      <c r="C4899" s="82">
        <v>3.585092213570324E-3</v>
      </c>
      <c r="D4899" s="89">
        <v>6.3082029497956117E-3</v>
      </c>
      <c r="E4899" s="89">
        <v>9.2427207904260331E-3</v>
      </c>
      <c r="F4899" s="89">
        <v>1.2029027055970729E-2</v>
      </c>
      <c r="G4899" s="90">
        <v>1.4530394825876161E-2</v>
      </c>
      <c r="H4899" s="90">
        <v>1.6680387983483393E-2</v>
      </c>
      <c r="I4899" s="90">
        <v>1.8603864567512687E-2</v>
      </c>
      <c r="J4899" s="90">
        <v>2.0338671141833731E-2</v>
      </c>
    </row>
    <row r="4900" spans="3:10" x14ac:dyDescent="0.25">
      <c r="C4900" s="82">
        <v>2.6470640882304049E-2</v>
      </c>
      <c r="D4900" s="89">
        <v>2.9447454154100119E-2</v>
      </c>
      <c r="E4900" s="89">
        <v>3.1096982839773954E-2</v>
      </c>
      <c r="F4900" s="89">
        <v>3.1992464006374795E-2</v>
      </c>
      <c r="G4900" s="90">
        <v>3.2552045119969071E-2</v>
      </c>
      <c r="H4900" s="90">
        <v>3.2834739349488683E-2</v>
      </c>
      <c r="I4900" s="90">
        <v>3.3051891729172028E-2</v>
      </c>
      <c r="J4900" s="90">
        <v>3.3130843996743389E-2</v>
      </c>
    </row>
    <row r="4901" spans="3:10" x14ac:dyDescent="0.25">
      <c r="C4901" s="82">
        <v>8.0754850628941346E-3</v>
      </c>
      <c r="D4901" s="89">
        <v>1.1768191974750014E-2</v>
      </c>
      <c r="E4901" s="89">
        <v>1.5055399379017488E-2</v>
      </c>
      <c r="F4901" s="89">
        <v>1.773247292411434E-2</v>
      </c>
      <c r="G4901" s="90">
        <v>1.9831780129460647E-2</v>
      </c>
      <c r="H4901" s="90">
        <v>2.1359300937466678E-2</v>
      </c>
      <c r="I4901" s="90">
        <v>2.2499985500535467E-2</v>
      </c>
      <c r="J4901" s="90">
        <v>2.3294017696086456E-2</v>
      </c>
    </row>
    <row r="4902" spans="3:10" x14ac:dyDescent="0.25">
      <c r="C4902" s="82">
        <v>9.0171528093993571E-3</v>
      </c>
      <c r="D4902" s="89">
        <v>1.1352187530150855E-2</v>
      </c>
      <c r="E4902" s="89">
        <v>1.330529052145479E-2</v>
      </c>
      <c r="F4902" s="89">
        <v>1.4877266632805305E-2</v>
      </c>
      <c r="G4902" s="90">
        <v>1.6115449383821187E-2</v>
      </c>
      <c r="H4902" s="90">
        <v>1.698249071620209E-2</v>
      </c>
      <c r="I4902" s="90">
        <v>1.7578430086881536E-2</v>
      </c>
      <c r="J4902" s="90">
        <v>1.7901686169278432E-2</v>
      </c>
    </row>
    <row r="4903" spans="3:10" x14ac:dyDescent="0.25">
      <c r="C4903" s="82">
        <v>1.8150659715444942E-2</v>
      </c>
      <c r="D4903" s="89">
        <v>2.2728697914436054E-2</v>
      </c>
      <c r="E4903" s="89">
        <v>2.6104716226221642E-2</v>
      </c>
      <c r="F4903" s="89">
        <v>2.8472938352763797E-2</v>
      </c>
      <c r="G4903" s="90">
        <v>3.01454244391837E-2</v>
      </c>
      <c r="H4903" s="90">
        <v>3.1219430709598196E-2</v>
      </c>
      <c r="I4903" s="90">
        <v>3.1972473947542206E-2</v>
      </c>
      <c r="J4903" s="90">
        <v>3.2425108897727754E-2</v>
      </c>
    </row>
    <row r="4904" spans="3:10" x14ac:dyDescent="0.25">
      <c r="C4904" s="82">
        <v>5.1968522220933403E-3</v>
      </c>
      <c r="D4904" s="89">
        <v>6.7073806916981421E-3</v>
      </c>
      <c r="E4904" s="89">
        <v>8.0110462531828436E-3</v>
      </c>
      <c r="F4904" s="89">
        <v>9.0989394388858533E-3</v>
      </c>
      <c r="G4904" s="90">
        <v>1.0007663833226299E-2</v>
      </c>
      <c r="H4904" s="90">
        <v>1.0730874733651615E-2</v>
      </c>
      <c r="I4904" s="90">
        <v>1.1350083706753564E-2</v>
      </c>
      <c r="J4904" s="90">
        <v>1.1880250217038932E-2</v>
      </c>
    </row>
    <row r="4905" spans="3:10" x14ac:dyDescent="0.25">
      <c r="C4905" s="82">
        <v>2.98312704543477E-3</v>
      </c>
      <c r="D4905" s="89">
        <v>4.878516580914467E-3</v>
      </c>
      <c r="E4905" s="89">
        <v>6.8471803395591018E-3</v>
      </c>
      <c r="F4905" s="89">
        <v>8.7019281791312509E-3</v>
      </c>
      <c r="G4905" s="90">
        <v>1.0377962295901655E-2</v>
      </c>
      <c r="H4905" s="90">
        <v>1.1825157853756891E-2</v>
      </c>
      <c r="I4905" s="90">
        <v>1.3115116471138989E-2</v>
      </c>
      <c r="J4905" s="90">
        <v>1.4259614778282293E-2</v>
      </c>
    </row>
    <row r="4906" spans="3:10" x14ac:dyDescent="0.25">
      <c r="C4906" s="82">
        <v>5.6439065618384054E-3</v>
      </c>
      <c r="D4906" s="89">
        <v>8.5366947245771041E-3</v>
      </c>
      <c r="E4906" s="89">
        <v>1.1519311771673037E-2</v>
      </c>
      <c r="F4906" s="89">
        <v>1.4421427413716074E-2</v>
      </c>
      <c r="G4906" s="90">
        <v>1.7194239783407658E-2</v>
      </c>
      <c r="H4906" s="90">
        <v>1.975175093581347E-2</v>
      </c>
      <c r="I4906" s="90">
        <v>2.2174664674987424E-2</v>
      </c>
      <c r="J4906" s="90">
        <v>2.4422536918585345E-2</v>
      </c>
    </row>
    <row r="4907" spans="3:10" x14ac:dyDescent="0.25">
      <c r="C4907" s="82">
        <v>1.1816070214826682E-2</v>
      </c>
      <c r="D4907" s="89">
        <v>1.4785211724042123E-2</v>
      </c>
      <c r="E4907" s="89">
        <v>1.7185187024219697E-2</v>
      </c>
      <c r="F4907" s="89">
        <v>1.9121426332289939E-2</v>
      </c>
      <c r="G4907" s="90">
        <v>2.0763016183401845E-2</v>
      </c>
      <c r="H4907" s="90">
        <v>2.2146387395550145E-2</v>
      </c>
      <c r="I4907" s="90">
        <v>2.3452062412600595E-2</v>
      </c>
      <c r="J4907" s="90">
        <v>2.469382349650253E-2</v>
      </c>
    </row>
    <row r="4908" spans="3:10" x14ac:dyDescent="0.25">
      <c r="C4908" s="82">
        <v>4.8809758709885867E-2</v>
      </c>
      <c r="D4908" s="89">
        <v>5.0484332957999416E-2</v>
      </c>
      <c r="E4908" s="89">
        <v>4.911043035759876E-2</v>
      </c>
      <c r="F4908" s="89">
        <v>4.6440466680526385E-2</v>
      </c>
      <c r="G4908" s="90">
        <v>4.3471875342177071E-2</v>
      </c>
      <c r="H4908" s="90">
        <v>4.0402646117435929E-2</v>
      </c>
      <c r="I4908" s="90">
        <v>3.7515510742442054E-2</v>
      </c>
      <c r="J4908" s="90">
        <v>3.4715854052814195E-2</v>
      </c>
    </row>
    <row r="4909" spans="3:10" x14ac:dyDescent="0.25">
      <c r="C4909" s="82">
        <v>7.14288407440889E-3</v>
      </c>
      <c r="D4909" s="89">
        <v>1.0016243019958725E-2</v>
      </c>
      <c r="E4909" s="89">
        <v>1.238569265873162E-2</v>
      </c>
      <c r="F4909" s="89">
        <v>1.4192569340069704E-2</v>
      </c>
      <c r="G4909" s="90">
        <v>1.5550897749860499E-2</v>
      </c>
      <c r="H4909" s="90">
        <v>1.6513557359571534E-2</v>
      </c>
      <c r="I4909" s="90">
        <v>1.7237865096523555E-2</v>
      </c>
      <c r="J4909" s="90">
        <v>1.7744993300156872E-2</v>
      </c>
    </row>
    <row r="4910" spans="3:10" x14ac:dyDescent="0.25">
      <c r="C4910" s="82">
        <v>5.6846841228797755E-3</v>
      </c>
      <c r="D4910" s="89">
        <v>8.0432086066216275E-3</v>
      </c>
      <c r="E4910" s="89">
        <v>1.0138720538197168E-2</v>
      </c>
      <c r="F4910" s="89">
        <v>1.1902516088632705E-2</v>
      </c>
      <c r="G4910" s="90">
        <v>1.3388970124750413E-2</v>
      </c>
      <c r="H4910" s="90">
        <v>1.461017871602986E-2</v>
      </c>
      <c r="I4910" s="90">
        <v>1.5688876565357595E-2</v>
      </c>
      <c r="J4910" s="90">
        <v>1.6646896987170517E-2</v>
      </c>
    </row>
    <row r="4911" spans="3:10" x14ac:dyDescent="0.25">
      <c r="C4911" s="82">
        <v>3.1606043921977422E-3</v>
      </c>
      <c r="D4911" s="89">
        <v>6.1477778214350754E-3</v>
      </c>
      <c r="E4911" s="89">
        <v>9.7004897095235958E-3</v>
      </c>
      <c r="F4911" s="89">
        <v>1.3316210212095642E-2</v>
      </c>
      <c r="G4911" s="90">
        <v>1.6690002390186851E-2</v>
      </c>
      <c r="H4911" s="90">
        <v>1.9623416891410964E-2</v>
      </c>
      <c r="I4911" s="90">
        <v>2.2182932377065898E-2</v>
      </c>
      <c r="J4911" s="90">
        <v>2.4366606206053191E-2</v>
      </c>
    </row>
    <row r="4912" spans="3:10" x14ac:dyDescent="0.25">
      <c r="C4912" s="82">
        <v>4.1493297092559361E-2</v>
      </c>
      <c r="D4912" s="89">
        <v>4.9246653603593718E-2</v>
      </c>
      <c r="E4912" s="89">
        <v>5.4061560541453911E-2</v>
      </c>
      <c r="F4912" s="89">
        <v>5.6876194527960125E-2</v>
      </c>
      <c r="G4912" s="90">
        <v>5.8557060913811729E-2</v>
      </c>
      <c r="H4912" s="90">
        <v>5.934255564620209E-2</v>
      </c>
      <c r="I4912" s="90">
        <v>5.9705971614880331E-2</v>
      </c>
      <c r="J4912" s="90">
        <v>5.9570076282529145E-2</v>
      </c>
    </row>
    <row r="4913" spans="3:10" x14ac:dyDescent="0.25">
      <c r="C4913" s="82">
        <v>1.5268631055062784E-2</v>
      </c>
      <c r="D4913" s="89">
        <v>1.8505079261029466E-2</v>
      </c>
      <c r="E4913" s="89">
        <v>2.099603459651303E-2</v>
      </c>
      <c r="F4913" s="89">
        <v>2.2951896671552782E-2</v>
      </c>
      <c r="G4913" s="90">
        <v>2.4579833926080152E-2</v>
      </c>
      <c r="H4913" s="90">
        <v>2.587746240601653E-2</v>
      </c>
      <c r="I4913" s="90">
        <v>2.6987854248233478E-2</v>
      </c>
      <c r="J4913" s="90">
        <v>2.7853302301667687E-2</v>
      </c>
    </row>
    <row r="4914" spans="3:10" x14ac:dyDescent="0.25">
      <c r="C4914" s="82">
        <v>2.7741124178356554E-3</v>
      </c>
      <c r="D4914" s="89">
        <v>4.5665434924494711E-3</v>
      </c>
      <c r="E4914" s="89">
        <v>6.4481371317165444E-3</v>
      </c>
      <c r="F4914" s="89">
        <v>8.2207761444994375E-3</v>
      </c>
      <c r="G4914" s="90">
        <v>9.8094329113782366E-3</v>
      </c>
      <c r="H4914" s="90">
        <v>1.1171796748490927E-2</v>
      </c>
      <c r="I4914" s="90">
        <v>1.2395952791876736E-2</v>
      </c>
      <c r="J4914" s="90">
        <v>1.3520038005616967E-2</v>
      </c>
    </row>
    <row r="4915" spans="3:10" x14ac:dyDescent="0.25">
      <c r="C4915" s="82">
        <v>6.78541135271992E-3</v>
      </c>
      <c r="D4915" s="89">
        <v>9.9196643181506099E-3</v>
      </c>
      <c r="E4915" s="89">
        <v>1.2887973309556324E-2</v>
      </c>
      <c r="F4915" s="89">
        <v>1.5489760300718112E-2</v>
      </c>
      <c r="G4915" s="90">
        <v>1.7708356723201084E-2</v>
      </c>
      <c r="H4915" s="90">
        <v>1.9519868193762033E-2</v>
      </c>
      <c r="I4915" s="90">
        <v>2.1081248935845735E-2</v>
      </c>
      <c r="J4915" s="90">
        <v>2.2426254015729726E-2</v>
      </c>
    </row>
    <row r="4916" spans="3:10" x14ac:dyDescent="0.25">
      <c r="C4916" s="82">
        <v>7.3310479055727056E-3</v>
      </c>
      <c r="D4916" s="89">
        <v>1.0659585464863633E-2</v>
      </c>
      <c r="E4916" s="89">
        <v>1.3752220008146092E-2</v>
      </c>
      <c r="F4916" s="89">
        <v>1.6482812463903311E-2</v>
      </c>
      <c r="G4916" s="90">
        <v>1.8904237426573763E-2</v>
      </c>
      <c r="H4916" s="90">
        <v>2.101626790826399E-2</v>
      </c>
      <c r="I4916" s="90">
        <v>2.2974514908181507E-2</v>
      </c>
      <c r="J4916" s="90">
        <v>2.4783264326223301E-2</v>
      </c>
    </row>
    <row r="4917" spans="3:10" x14ac:dyDescent="0.25">
      <c r="C4917" s="82">
        <v>2.5913434828963708E-3</v>
      </c>
      <c r="D4917" s="89">
        <v>4.0462295231731213E-3</v>
      </c>
      <c r="E4917" s="89">
        <v>5.4155843012248786E-3</v>
      </c>
      <c r="F4917" s="89">
        <v>6.5674573348983092E-3</v>
      </c>
      <c r="G4917" s="90">
        <v>7.4877267138998378E-3</v>
      </c>
      <c r="H4917" s="90">
        <v>8.1772493023036363E-3</v>
      </c>
      <c r="I4917" s="90">
        <v>8.7176901213996977E-3</v>
      </c>
      <c r="J4917" s="90">
        <v>9.1399991397003097E-3</v>
      </c>
    </row>
    <row r="4918" spans="3:10" x14ac:dyDescent="0.25">
      <c r="C4918" s="82">
        <v>3.3957115797768035E-2</v>
      </c>
      <c r="D4918" s="89">
        <v>3.893975321661465E-2</v>
      </c>
      <c r="E4918" s="89">
        <v>4.1641469996669858E-2</v>
      </c>
      <c r="F4918" s="89">
        <v>4.3022249892644873E-2</v>
      </c>
      <c r="G4918" s="90">
        <v>4.3850822465682768E-2</v>
      </c>
      <c r="H4918" s="90">
        <v>4.4349509804997883E-2</v>
      </c>
      <c r="I4918" s="90">
        <v>4.4891880304168345E-2</v>
      </c>
      <c r="J4918" s="90">
        <v>4.5437973040445806E-2</v>
      </c>
    </row>
    <row r="4919" spans="3:10" x14ac:dyDescent="0.25">
      <c r="C4919" s="82">
        <v>4.1503210779165684E-3</v>
      </c>
      <c r="D4919" s="89">
        <v>6.1520167014858665E-3</v>
      </c>
      <c r="E4919" s="89">
        <v>8.023015291693263E-3</v>
      </c>
      <c r="F4919" s="89">
        <v>9.6523135972624591E-3</v>
      </c>
      <c r="G4919" s="90">
        <v>1.1049418049817411E-2</v>
      </c>
      <c r="H4919" s="90">
        <v>1.2208834409921047E-2</v>
      </c>
      <c r="I4919" s="90">
        <v>1.3228641750682189E-2</v>
      </c>
      <c r="J4919" s="90">
        <v>1.4128767300560138E-2</v>
      </c>
    </row>
    <row r="4920" spans="3:10" x14ac:dyDescent="0.25">
      <c r="C4920" s="82">
        <v>4.5258432813625592E-2</v>
      </c>
      <c r="D4920" s="89">
        <v>4.801002640561633E-2</v>
      </c>
      <c r="E4920" s="89">
        <v>4.9193615473700443E-2</v>
      </c>
      <c r="F4920" s="89">
        <v>4.9582717554843128E-2</v>
      </c>
      <c r="G4920" s="90">
        <v>4.9639870838080892E-2</v>
      </c>
      <c r="H4920" s="90">
        <v>4.9316067876137272E-2</v>
      </c>
      <c r="I4920" s="90">
        <v>4.8856214547407913E-2</v>
      </c>
      <c r="J4920" s="90">
        <v>4.8132525824678009E-2</v>
      </c>
    </row>
    <row r="4921" spans="3:10" x14ac:dyDescent="0.25">
      <c r="C4921" s="82">
        <v>2.0166660149427217E-2</v>
      </c>
      <c r="D4921" s="89">
        <v>2.6987564991341039E-2</v>
      </c>
      <c r="E4921" s="89">
        <v>3.249887975481297E-2</v>
      </c>
      <c r="F4921" s="89">
        <v>3.6783374664035716E-2</v>
      </c>
      <c r="G4921" s="90">
        <v>4.0221595485482264E-2</v>
      </c>
      <c r="H4921" s="90">
        <v>4.2957289931022796E-2</v>
      </c>
      <c r="I4921" s="90">
        <v>4.5368498670393595E-2</v>
      </c>
      <c r="J4921" s="90">
        <v>4.7454567337068133E-2</v>
      </c>
    </row>
    <row r="4922" spans="3:10" x14ac:dyDescent="0.25">
      <c r="C4922" s="82">
        <v>5.015612383519194E-2</v>
      </c>
      <c r="D4922" s="89">
        <v>4.7532914702186922E-2</v>
      </c>
      <c r="E4922" s="89">
        <v>4.4619796340035801E-2</v>
      </c>
      <c r="F4922" s="89">
        <v>4.2042650662158003E-2</v>
      </c>
      <c r="G4922" s="90">
        <v>4.0032852684251538E-2</v>
      </c>
      <c r="H4922" s="90">
        <v>3.8415524499451306E-2</v>
      </c>
      <c r="I4922" s="90">
        <v>3.7290947327375153E-2</v>
      </c>
      <c r="J4922" s="90">
        <v>3.6492266111459962E-2</v>
      </c>
    </row>
    <row r="4923" spans="3:10" x14ac:dyDescent="0.25">
      <c r="C4923" s="82">
        <v>1.2612004455571108E-2</v>
      </c>
      <c r="D4923" s="89">
        <v>1.6213085906759982E-2</v>
      </c>
      <c r="E4923" s="89">
        <v>1.8909757737460196E-2</v>
      </c>
      <c r="F4923" s="89">
        <v>2.0832589505919426E-2</v>
      </c>
      <c r="G4923" s="90">
        <v>2.2241516107695359E-2</v>
      </c>
      <c r="H4923" s="90">
        <v>2.3243510601574736E-2</v>
      </c>
      <c r="I4923" s="90">
        <v>2.4068817505772763E-2</v>
      </c>
      <c r="J4923" s="90">
        <v>2.4744045517677202E-2</v>
      </c>
    </row>
    <row r="4924" spans="3:10" x14ac:dyDescent="0.25">
      <c r="C4924" s="82">
        <v>1.8159379392578764E-2</v>
      </c>
      <c r="D4924" s="89">
        <v>1.9179785426231822E-2</v>
      </c>
      <c r="E4924" s="89">
        <v>1.988064239900544E-2</v>
      </c>
      <c r="F4924" s="89">
        <v>2.050735307711208E-2</v>
      </c>
      <c r="G4924" s="90">
        <v>2.1227870202551416E-2</v>
      </c>
      <c r="H4924" s="90">
        <v>2.2038672147468252E-2</v>
      </c>
      <c r="I4924" s="90">
        <v>2.309130605020103E-2</v>
      </c>
      <c r="J4924" s="90">
        <v>2.4387736571771679E-2</v>
      </c>
    </row>
    <row r="4925" spans="3:10" x14ac:dyDescent="0.25">
      <c r="C4925" s="82">
        <v>2.9961708625835443E-2</v>
      </c>
      <c r="D4925" s="89">
        <v>3.7663571428492401E-2</v>
      </c>
      <c r="E4925" s="89">
        <v>4.2856411173121105E-2</v>
      </c>
      <c r="F4925" s="89">
        <v>4.5952346078991853E-2</v>
      </c>
      <c r="G4925" s="90">
        <v>4.7586468576223666E-2</v>
      </c>
      <c r="H4925" s="90">
        <v>4.7996963956249104E-2</v>
      </c>
      <c r="I4925" s="90">
        <v>4.7643754478392537E-2</v>
      </c>
      <c r="J4925" s="90">
        <v>4.6551212557144978E-2</v>
      </c>
    </row>
    <row r="4926" spans="3:10" x14ac:dyDescent="0.25">
      <c r="C4926" s="82">
        <v>1.7675681774393149E-2</v>
      </c>
      <c r="D4926" s="89">
        <v>2.0616696177002729E-2</v>
      </c>
      <c r="E4926" s="89">
        <v>2.2503101571526542E-2</v>
      </c>
      <c r="F4926" s="89">
        <v>2.370278206756982E-2</v>
      </c>
      <c r="G4926" s="90">
        <v>2.4541755004690045E-2</v>
      </c>
      <c r="H4926" s="90">
        <v>2.5100199649378423E-2</v>
      </c>
      <c r="I4926" s="90">
        <v>2.5580055744117963E-2</v>
      </c>
      <c r="J4926" s="90">
        <v>2.5971177382577343E-2</v>
      </c>
    </row>
    <row r="4927" spans="3:10" x14ac:dyDescent="0.25">
      <c r="C4927" s="82">
        <v>2.2294808010059793E-3</v>
      </c>
      <c r="D4927" s="89">
        <v>3.8814215008451899E-3</v>
      </c>
      <c r="E4927" s="89">
        <v>5.7162209808656016E-3</v>
      </c>
      <c r="F4927" s="89">
        <v>7.5107151344708401E-3</v>
      </c>
      <c r="G4927" s="90">
        <v>9.1393503801778294E-3</v>
      </c>
      <c r="H4927" s="90">
        <v>1.0514416899825903E-2</v>
      </c>
      <c r="I4927" s="90">
        <v>1.1686751043228373E-2</v>
      </c>
      <c r="J4927" s="90">
        <v>1.2677415030153903E-2</v>
      </c>
    </row>
    <row r="4928" spans="3:10" x14ac:dyDescent="0.25">
      <c r="C4928" s="82">
        <v>3.4412287069363451E-3</v>
      </c>
      <c r="D4928" s="89">
        <v>5.7841521815001681E-3</v>
      </c>
      <c r="E4928" s="89">
        <v>8.3427147189383075E-3</v>
      </c>
      <c r="F4928" s="89">
        <v>1.0817527934813054E-2</v>
      </c>
      <c r="G4928" s="90">
        <v>1.3027185607377024E-2</v>
      </c>
      <c r="H4928" s="90">
        <v>1.4824908563042416E-2</v>
      </c>
      <c r="I4928" s="90">
        <v>1.6251808286460313E-2</v>
      </c>
      <c r="J4928" s="90">
        <v>1.730587651844916E-2</v>
      </c>
    </row>
    <row r="4929" spans="3:10" x14ac:dyDescent="0.25">
      <c r="C4929" s="82">
        <v>3.3221498934729574E-3</v>
      </c>
      <c r="D4929" s="89">
        <v>4.753018977193337E-3</v>
      </c>
      <c r="E4929" s="89">
        <v>6.0665535564356837E-3</v>
      </c>
      <c r="F4929" s="89">
        <v>7.2008880805349501E-3</v>
      </c>
      <c r="G4929" s="90">
        <v>8.1700066202039876E-3</v>
      </c>
      <c r="H4929" s="90">
        <v>8.9709629975169864E-3</v>
      </c>
      <c r="I4929" s="90">
        <v>9.6765590185850115E-3</v>
      </c>
      <c r="J4929" s="90">
        <v>1.0302631454766314E-2</v>
      </c>
    </row>
    <row r="4930" spans="3:10" x14ac:dyDescent="0.25">
      <c r="C4930" s="82">
        <v>5.1480208899163044E-3</v>
      </c>
      <c r="D4930" s="89">
        <v>7.3183739493925095E-3</v>
      </c>
      <c r="E4930" s="89">
        <v>9.3555788134750163E-3</v>
      </c>
      <c r="F4930" s="89">
        <v>1.1177190770312531E-2</v>
      </c>
      <c r="G4930" s="90">
        <v>1.28050795846779E-2</v>
      </c>
      <c r="H4930" s="90">
        <v>1.4232258258115566E-2</v>
      </c>
      <c r="I4930" s="90">
        <v>1.5574018330845679E-2</v>
      </c>
      <c r="J4930" s="90">
        <v>1.6860238210168577E-2</v>
      </c>
    </row>
    <row r="4931" spans="3:10" x14ac:dyDescent="0.25">
      <c r="C4931" s="82">
        <v>9.1169814916096138E-3</v>
      </c>
      <c r="D4931" s="89">
        <v>1.2491481334351127E-2</v>
      </c>
      <c r="E4931" s="89">
        <v>1.5363835305627179E-2</v>
      </c>
      <c r="F4931" s="89">
        <v>1.7600381601369716E-2</v>
      </c>
      <c r="G4931" s="90">
        <v>1.9239282462592301E-2</v>
      </c>
      <c r="H4931" s="90">
        <v>2.0272276158198956E-2</v>
      </c>
      <c r="I4931" s="90">
        <v>2.0867013516577038E-2</v>
      </c>
      <c r="J4931" s="90">
        <v>2.1061890137023708E-2</v>
      </c>
    </row>
    <row r="4932" spans="3:10" x14ac:dyDescent="0.25">
      <c r="C4932" s="82">
        <v>2.4252695038379696E-2</v>
      </c>
      <c r="D4932" s="89">
        <v>2.8746997177932349E-2</v>
      </c>
      <c r="E4932" s="89">
        <v>3.1646158553454408E-2</v>
      </c>
      <c r="F4932" s="89">
        <v>3.3439843752430899E-2</v>
      </c>
      <c r="G4932" s="90">
        <v>3.460960570983173E-2</v>
      </c>
      <c r="H4932" s="90">
        <v>3.5299317419956948E-2</v>
      </c>
      <c r="I4932" s="90">
        <v>3.5816485858663642E-2</v>
      </c>
      <c r="J4932" s="90">
        <v>3.6159070581546791E-2</v>
      </c>
    </row>
    <row r="4933" spans="3:10" x14ac:dyDescent="0.25">
      <c r="C4933" s="82">
        <v>2.5620107643407324E-2</v>
      </c>
      <c r="D4933" s="89">
        <v>3.0497637759434374E-2</v>
      </c>
      <c r="E4933" s="89">
        <v>3.3350013995616455E-2</v>
      </c>
      <c r="F4933" s="89">
        <v>3.492820918161841E-2</v>
      </c>
      <c r="G4933" s="90">
        <v>3.5925247261822918E-2</v>
      </c>
      <c r="H4933" s="90">
        <v>3.6589433464787643E-2</v>
      </c>
      <c r="I4933" s="90">
        <v>3.7267157538066524E-2</v>
      </c>
      <c r="J4933" s="90">
        <v>3.7937742439092051E-2</v>
      </c>
    </row>
    <row r="4934" spans="3:10" x14ac:dyDescent="0.25">
      <c r="C4934" s="82">
        <v>3.8281771900300359E-3</v>
      </c>
      <c r="D4934" s="89">
        <v>6.2127247177622726E-3</v>
      </c>
      <c r="E4934" s="89">
        <v>8.6729998579836206E-3</v>
      </c>
      <c r="F4934" s="89">
        <v>1.0948055985905057E-2</v>
      </c>
      <c r="G4934" s="90">
        <v>1.2924086000184888E-2</v>
      </c>
      <c r="H4934" s="90">
        <v>1.4510071109278072E-2</v>
      </c>
      <c r="I4934" s="90">
        <v>1.5772910407639239E-2</v>
      </c>
      <c r="J4934" s="90">
        <v>1.6710156286091588E-2</v>
      </c>
    </row>
    <row r="4935" spans="3:10" x14ac:dyDescent="0.25">
      <c r="C4935" s="82">
        <v>1.2810527152961216E-3</v>
      </c>
      <c r="D4935" s="89">
        <v>2.7804280333868585E-3</v>
      </c>
      <c r="E4935" s="89">
        <v>4.7389068249081264E-3</v>
      </c>
      <c r="F4935" s="89">
        <v>6.8721781461783477E-3</v>
      </c>
      <c r="G4935" s="90">
        <v>8.95564198915276E-3</v>
      </c>
      <c r="H4935" s="90">
        <v>1.0819050178548935E-2</v>
      </c>
      <c r="I4935" s="90">
        <v>1.2453115584586234E-2</v>
      </c>
      <c r="J4935" s="90">
        <v>1.3835294939304686E-2</v>
      </c>
    </row>
    <row r="4936" spans="3:10" x14ac:dyDescent="0.25">
      <c r="C4936" s="82">
        <v>8.97135954018018E-3</v>
      </c>
      <c r="D4936" s="89">
        <v>1.2749973354697956E-2</v>
      </c>
      <c r="E4936" s="89">
        <v>1.6224133295560807E-2</v>
      </c>
      <c r="F4936" s="89">
        <v>1.9172835007203081E-2</v>
      </c>
      <c r="G4936" s="90">
        <v>2.1554371548617248E-2</v>
      </c>
      <c r="H4936" s="90">
        <v>2.3284487559601448E-2</v>
      </c>
      <c r="I4936" s="90">
        <v>2.4489618171485251E-2</v>
      </c>
      <c r="J4936" s="90">
        <v>2.516147642992389E-2</v>
      </c>
    </row>
    <row r="4937" spans="3:10" x14ac:dyDescent="0.25">
      <c r="C4937" s="82">
        <v>4.0732317833194641E-3</v>
      </c>
      <c r="D4937" s="89">
        <v>7.1391333400248717E-3</v>
      </c>
      <c r="E4937" s="89">
        <v>1.0526713527032772E-2</v>
      </c>
      <c r="F4937" s="89">
        <v>1.3880862382854148E-2</v>
      </c>
      <c r="G4937" s="90">
        <v>1.7044841452289631E-2</v>
      </c>
      <c r="H4937" s="90">
        <v>1.9893259734946277E-2</v>
      </c>
      <c r="I4937" s="90">
        <v>2.2497190178158644E-2</v>
      </c>
      <c r="J4937" s="90">
        <v>2.4812685609536891E-2</v>
      </c>
    </row>
    <row r="4938" spans="3:10" x14ac:dyDescent="0.25">
      <c r="C4938" s="82">
        <v>2.2017839359231513E-2</v>
      </c>
      <c r="D4938" s="89">
        <v>2.4370326772464156E-2</v>
      </c>
      <c r="E4938" s="89">
        <v>2.5389221772221745E-2</v>
      </c>
      <c r="F4938" s="89">
        <v>2.5670501787042537E-2</v>
      </c>
      <c r="G4938" s="90">
        <v>2.5646845309638035E-2</v>
      </c>
      <c r="H4938" s="90">
        <v>2.542543757915762E-2</v>
      </c>
      <c r="I4938" s="90">
        <v>2.5211270666660845E-2</v>
      </c>
      <c r="J4938" s="90">
        <v>2.4981325295539186E-2</v>
      </c>
    </row>
    <row r="4939" spans="3:10" x14ac:dyDescent="0.25">
      <c r="C4939" s="82">
        <v>1.4416121337843195E-2</v>
      </c>
      <c r="D4939" s="89">
        <v>1.7414430992816129E-2</v>
      </c>
      <c r="E4939" s="89">
        <v>1.9571433349201719E-2</v>
      </c>
      <c r="F4939" s="89">
        <v>2.1090026546650691E-2</v>
      </c>
      <c r="G4939" s="90">
        <v>2.2185505638266659E-2</v>
      </c>
      <c r="H4939" s="90">
        <v>2.2885762805278969E-2</v>
      </c>
      <c r="I4939" s="90">
        <v>2.3348231119760653E-2</v>
      </c>
      <c r="J4939" s="90">
        <v>2.3549570010815108E-2</v>
      </c>
    </row>
    <row r="4940" spans="3:10" x14ac:dyDescent="0.25">
      <c r="C4940" s="82">
        <v>8.8666202053089109E-3</v>
      </c>
      <c r="D4940" s="89">
        <v>1.3153907365711683E-2</v>
      </c>
      <c r="E4940" s="89">
        <v>1.7282156496694963E-2</v>
      </c>
      <c r="F4940" s="89">
        <v>2.0978167750573238E-2</v>
      </c>
      <c r="G4940" s="90">
        <v>2.4201004785687659E-2</v>
      </c>
      <c r="H4940" s="90">
        <v>2.6879909466354612E-2</v>
      </c>
      <c r="I4940" s="90">
        <v>2.9180147405618105E-2</v>
      </c>
      <c r="J4940" s="90">
        <v>3.1097088688788417E-2</v>
      </c>
    </row>
    <row r="4941" spans="3:10" x14ac:dyDescent="0.25">
      <c r="C4941" s="82">
        <v>1.3443503682873807E-2</v>
      </c>
      <c r="D4941" s="89">
        <v>2.0163703431097423E-2</v>
      </c>
      <c r="E4941" s="89">
        <v>2.5414792011244206E-2</v>
      </c>
      <c r="F4941" s="89">
        <v>2.8852738731987623E-2</v>
      </c>
      <c r="G4941" s="90">
        <v>3.0809911372750819E-2</v>
      </c>
      <c r="H4941" s="90">
        <v>3.156755637596792E-2</v>
      </c>
      <c r="I4941" s="90">
        <v>3.1574548956300505E-2</v>
      </c>
      <c r="J4941" s="90">
        <v>3.0970683409270054E-2</v>
      </c>
    </row>
    <row r="4942" spans="3:10" x14ac:dyDescent="0.25">
      <c r="C4942" s="82">
        <v>1.1801110767251601E-2</v>
      </c>
      <c r="D4942" s="89">
        <v>1.4922076568002212E-2</v>
      </c>
      <c r="E4942" s="89">
        <v>1.7071361928566283E-2</v>
      </c>
      <c r="F4942" s="89">
        <v>1.8437656201345388E-2</v>
      </c>
      <c r="G4942" s="90">
        <v>1.9295881687229299E-2</v>
      </c>
      <c r="H4942" s="90">
        <v>1.9756089481229002E-2</v>
      </c>
      <c r="I4942" s="90">
        <v>2.0017059463184404E-2</v>
      </c>
      <c r="J4942" s="90">
        <v>2.0098142119754081E-2</v>
      </c>
    </row>
    <row r="4943" spans="3:10" x14ac:dyDescent="0.25">
      <c r="C4943" s="82">
        <v>1.5406037409585341E-2</v>
      </c>
      <c r="D4943" s="89">
        <v>2.0406489154128651E-2</v>
      </c>
      <c r="E4943" s="89">
        <v>2.4478706825720741E-2</v>
      </c>
      <c r="F4943" s="89">
        <v>2.7590225565147408E-2</v>
      </c>
      <c r="G4943" s="90">
        <v>2.9889426941119731E-2</v>
      </c>
      <c r="H4943" s="90">
        <v>3.1367223970936754E-2</v>
      </c>
      <c r="I4943" s="90">
        <v>3.2235581234967212E-2</v>
      </c>
      <c r="J4943" s="90">
        <v>3.248738126106205E-2</v>
      </c>
    </row>
    <row r="4944" spans="3:10" x14ac:dyDescent="0.25">
      <c r="C4944" s="82">
        <v>4.6457028568251488E-3</v>
      </c>
      <c r="D4944" s="89">
        <v>6.6061211993111045E-3</v>
      </c>
      <c r="E4944" s="89">
        <v>8.505621014891402E-3</v>
      </c>
      <c r="F4944" s="89">
        <v>1.022581722666633E-2</v>
      </c>
      <c r="G4944" s="90">
        <v>1.1712747571491437E-2</v>
      </c>
      <c r="H4944" s="90">
        <v>1.2882755515083987E-2</v>
      </c>
      <c r="I4944" s="90">
        <v>1.3777817813417831E-2</v>
      </c>
      <c r="J4944" s="90">
        <v>1.4383942610492912E-2</v>
      </c>
    </row>
    <row r="4945" spans="3:10" x14ac:dyDescent="0.25">
      <c r="C4945" s="82">
        <v>9.6341096378862109E-3</v>
      </c>
      <c r="D4945" s="89">
        <v>1.2868028167705849E-2</v>
      </c>
      <c r="E4945" s="89">
        <v>1.5469463148870367E-2</v>
      </c>
      <c r="F4945" s="89">
        <v>1.748551977492965E-2</v>
      </c>
      <c r="G4945" s="90">
        <v>1.9108629041279957E-2</v>
      </c>
      <c r="H4945" s="90">
        <v>2.0421899078205394E-2</v>
      </c>
      <c r="I4945" s="90">
        <v>2.1623226986023571E-2</v>
      </c>
      <c r="J4945" s="90">
        <v>2.2734141726655249E-2</v>
      </c>
    </row>
    <row r="4946" spans="3:10" x14ac:dyDescent="0.25">
      <c r="C4946" s="82">
        <v>9.5145769321595373E-3</v>
      </c>
      <c r="D4946" s="89">
        <v>1.501830833813687E-2</v>
      </c>
      <c r="E4946" s="89">
        <v>2.055156493325223E-2</v>
      </c>
      <c r="F4946" s="89">
        <v>2.55947035237672E-2</v>
      </c>
      <c r="G4946" s="90">
        <v>2.9948937051922385E-2</v>
      </c>
      <c r="H4946" s="90">
        <v>3.3412310326089281E-2</v>
      </c>
      <c r="I4946" s="90">
        <v>3.6092165609407034E-2</v>
      </c>
      <c r="J4946" s="90">
        <v>3.7895974230822943E-2</v>
      </c>
    </row>
    <row r="4947" spans="3:10" x14ac:dyDescent="0.25">
      <c r="C4947" s="82">
        <v>4.4750234340378958E-3</v>
      </c>
      <c r="D4947" s="89">
        <v>7.9658254764809078E-3</v>
      </c>
      <c r="E4947" s="89">
        <v>1.1675298308055989E-2</v>
      </c>
      <c r="F4947" s="89">
        <v>1.511121337275596E-2</v>
      </c>
      <c r="G4947" s="90">
        <v>1.8088330374371308E-2</v>
      </c>
      <c r="H4947" s="90">
        <v>2.0510043401703391E-2</v>
      </c>
      <c r="I4947" s="90">
        <v>2.2504919806231087E-2</v>
      </c>
      <c r="J4947" s="90">
        <v>2.4084240863744649E-2</v>
      </c>
    </row>
    <row r="4948" spans="3:10" x14ac:dyDescent="0.25">
      <c r="C4948" s="82">
        <v>5.9057370779086208E-3</v>
      </c>
      <c r="D4948" s="89">
        <v>8.5851886391349174E-3</v>
      </c>
      <c r="E4948" s="89">
        <v>1.1091289271818751E-2</v>
      </c>
      <c r="F4948" s="89">
        <v>1.3276416797800818E-2</v>
      </c>
      <c r="G4948" s="90">
        <v>1.5139256600978101E-2</v>
      </c>
      <c r="H4948" s="90">
        <v>1.6654068331281822E-2</v>
      </c>
      <c r="I4948" s="90">
        <v>1.7936792035397806E-2</v>
      </c>
      <c r="J4948" s="90">
        <v>1.8993690209788056E-2</v>
      </c>
    </row>
    <row r="4949" spans="3:10" x14ac:dyDescent="0.25">
      <c r="C4949" s="82">
        <v>8.8951203517095715E-4</v>
      </c>
      <c r="D4949" s="89">
        <v>1.9506768733424653E-3</v>
      </c>
      <c r="E4949" s="89">
        <v>3.4867720813644672E-3</v>
      </c>
      <c r="F4949" s="89">
        <v>5.3946103333343595E-3</v>
      </c>
      <c r="G4949" s="90">
        <v>7.5431705257093E-3</v>
      </c>
      <c r="H4949" s="90">
        <v>9.7808893576552154E-3</v>
      </c>
      <c r="I4949" s="90">
        <v>1.2067629652697778E-2</v>
      </c>
      <c r="J4949" s="90">
        <v>1.4354289061126893E-2</v>
      </c>
    </row>
    <row r="4950" spans="3:10" x14ac:dyDescent="0.25">
      <c r="C4950" s="82">
        <v>3.9157552179191115E-3</v>
      </c>
      <c r="D4950" s="89">
        <v>6.2890724585539454E-3</v>
      </c>
      <c r="E4950" s="89">
        <v>8.6028260292417575E-3</v>
      </c>
      <c r="F4950" s="89">
        <v>1.0584279136395015E-2</v>
      </c>
      <c r="G4950" s="90">
        <v>1.2146065151504588E-2</v>
      </c>
      <c r="H4950" s="90">
        <v>1.324186715725458E-2</v>
      </c>
      <c r="I4950" s="90">
        <v>1.3977605906735972E-2</v>
      </c>
      <c r="J4950" s="90">
        <v>1.4395400103618892E-2</v>
      </c>
    </row>
    <row r="4951" spans="3:10" x14ac:dyDescent="0.25">
      <c r="C4951" s="82">
        <v>6.2091291862780553E-3</v>
      </c>
      <c r="D4951" s="89">
        <v>8.7261692493467366E-3</v>
      </c>
      <c r="E4951" s="89">
        <v>1.112838392976623E-2</v>
      </c>
      <c r="F4951" s="89">
        <v>1.3304222849879936E-2</v>
      </c>
      <c r="G4951" s="90">
        <v>1.5242319912083397E-2</v>
      </c>
      <c r="H4951" s="90">
        <v>1.6896745128428581E-2</v>
      </c>
      <c r="I4951" s="90">
        <v>1.8376410695834712E-2</v>
      </c>
      <c r="J4951" s="90">
        <v>1.9697672262849283E-2</v>
      </c>
    </row>
    <row r="4952" spans="3:10" x14ac:dyDescent="0.25">
      <c r="C4952" s="82">
        <v>9.0775454318456263E-3</v>
      </c>
      <c r="D4952" s="89">
        <v>1.5995974188331388E-2</v>
      </c>
      <c r="E4952" s="89">
        <v>2.2906263947592351E-2</v>
      </c>
      <c r="F4952" s="89">
        <v>2.8710462592123315E-2</v>
      </c>
      <c r="G4952" s="90">
        <v>3.3063922994247701E-2</v>
      </c>
      <c r="H4952" s="90">
        <v>3.5864696999191328E-2</v>
      </c>
      <c r="I4952" s="90">
        <v>3.7429527521868261E-2</v>
      </c>
      <c r="J4952" s="90">
        <v>3.786060960830908E-2</v>
      </c>
    </row>
    <row r="4953" spans="3:10" x14ac:dyDescent="0.25">
      <c r="C4953" s="82">
        <v>6.4419592078072104E-3</v>
      </c>
      <c r="D4953" s="89">
        <v>9.5236819688658755E-3</v>
      </c>
      <c r="E4953" s="89">
        <v>1.2215892454491818E-2</v>
      </c>
      <c r="F4953" s="89">
        <v>1.4274475218348574E-2</v>
      </c>
      <c r="G4953" s="90">
        <v>1.567946182177592E-2</v>
      </c>
      <c r="H4953" s="90">
        <v>1.6420569298541455E-2</v>
      </c>
      <c r="I4953" s="90">
        <v>1.6652448972190662E-2</v>
      </c>
      <c r="J4953" s="90">
        <v>1.6437001122862872E-2</v>
      </c>
    </row>
    <row r="4954" spans="3:10" x14ac:dyDescent="0.25">
      <c r="C4954" s="82">
        <v>2.5397192133374595E-2</v>
      </c>
      <c r="D4954" s="89">
        <v>2.4187182111273846E-2</v>
      </c>
      <c r="E4954" s="89">
        <v>2.2766483829083511E-2</v>
      </c>
      <c r="F4954" s="89">
        <v>2.1434093116787695E-2</v>
      </c>
      <c r="G4954" s="90">
        <v>2.0299742613593019E-2</v>
      </c>
      <c r="H4954" s="90">
        <v>1.927473977436046E-2</v>
      </c>
      <c r="I4954" s="90">
        <v>1.8417562854746994E-2</v>
      </c>
      <c r="J4954" s="90">
        <v>1.7660509976634695E-2</v>
      </c>
    </row>
    <row r="4955" spans="3:10" x14ac:dyDescent="0.25">
      <c r="C4955" s="82">
        <v>5.0652086567783174E-3</v>
      </c>
      <c r="D4955" s="89">
        <v>7.4726133582603948E-3</v>
      </c>
      <c r="E4955" s="89">
        <v>9.7277066378332038E-3</v>
      </c>
      <c r="F4955" s="89">
        <v>1.168590553631218E-2</v>
      </c>
      <c r="G4955" s="90">
        <v>1.3347339600735973E-2</v>
      </c>
      <c r="H4955" s="90">
        <v>1.4700404477302956E-2</v>
      </c>
      <c r="I4955" s="90">
        <v>1.5864418601619027E-2</v>
      </c>
      <c r="J4955" s="90">
        <v>1.6866761996821699E-2</v>
      </c>
    </row>
    <row r="4956" spans="3:10" x14ac:dyDescent="0.25">
      <c r="C4956" s="82">
        <v>2.1071562024560005E-2</v>
      </c>
      <c r="D4956" s="89">
        <v>2.4540806001336575E-2</v>
      </c>
      <c r="E4956" s="89">
        <v>2.7002605130887748E-2</v>
      </c>
      <c r="F4956" s="89">
        <v>2.8727321712156108E-2</v>
      </c>
      <c r="G4956" s="90">
        <v>2.9983932385169176E-2</v>
      </c>
      <c r="H4956" s="90">
        <v>3.0810802085274328E-2</v>
      </c>
      <c r="I4956" s="90">
        <v>3.1443829000119862E-2</v>
      </c>
      <c r="J4956" s="90">
        <v>3.1883934744706119E-2</v>
      </c>
    </row>
    <row r="4957" spans="3:10" x14ac:dyDescent="0.25">
      <c r="C4957" s="82">
        <v>3.3738616355476661E-2</v>
      </c>
      <c r="D4957" s="89">
        <v>3.8716147707986169E-2</v>
      </c>
      <c r="E4957" s="89">
        <v>4.1296816695487015E-2</v>
      </c>
      <c r="F4957" s="89">
        <v>4.2324154114250591E-2</v>
      </c>
      <c r="G4957" s="90">
        <v>4.2514807060922179E-2</v>
      </c>
      <c r="H4957" s="90">
        <v>4.2089577296447217E-2</v>
      </c>
      <c r="I4957" s="90">
        <v>4.1432190150361585E-2</v>
      </c>
      <c r="J4957" s="90">
        <v>4.0539881543616166E-2</v>
      </c>
    </row>
    <row r="4958" spans="3:10" x14ac:dyDescent="0.25">
      <c r="C4958" s="82">
        <v>5.6954134878122965E-3</v>
      </c>
      <c r="D4958" s="89">
        <v>8.6860721699903824E-3</v>
      </c>
      <c r="E4958" s="89">
        <v>1.1407856277898478E-2</v>
      </c>
      <c r="F4958" s="89">
        <v>1.3620014120993878E-2</v>
      </c>
      <c r="G4958" s="90">
        <v>1.5296086212992343E-2</v>
      </c>
      <c r="H4958" s="90">
        <v>1.6408336133402954E-2</v>
      </c>
      <c r="I4958" s="90">
        <v>1.7079064164647686E-2</v>
      </c>
      <c r="J4958" s="90">
        <v>1.7332331222829643E-2</v>
      </c>
    </row>
    <row r="4959" spans="3:10" x14ac:dyDescent="0.25">
      <c r="C4959" s="82">
        <v>4.7355877334624543E-3</v>
      </c>
      <c r="D4959" s="89">
        <v>7.8917216506801391E-3</v>
      </c>
      <c r="E4959" s="89">
        <v>1.075401811354428E-2</v>
      </c>
      <c r="F4959" s="89">
        <v>1.2940880737698522E-2</v>
      </c>
      <c r="G4959" s="90">
        <v>1.4443724759187997E-2</v>
      </c>
      <c r="H4959" s="90">
        <v>1.5321192096278771E-2</v>
      </c>
      <c r="I4959" s="90">
        <v>1.5767650394956E-2</v>
      </c>
      <c r="J4959" s="90">
        <v>1.5854417888694104E-2</v>
      </c>
    </row>
    <row r="4960" spans="3:10" x14ac:dyDescent="0.25">
      <c r="C4960" s="82">
        <v>4.4010313312541412E-2</v>
      </c>
      <c r="D4960" s="89">
        <v>4.899658831366837E-2</v>
      </c>
      <c r="E4960" s="89">
        <v>5.1523285537412915E-2</v>
      </c>
      <c r="F4960" s="89">
        <v>5.2868390153631324E-2</v>
      </c>
      <c r="G4960" s="90">
        <v>5.3950393761927153E-2</v>
      </c>
      <c r="H4960" s="90">
        <v>5.4986508969817452E-2</v>
      </c>
      <c r="I4960" s="90">
        <v>5.6378810234844291E-2</v>
      </c>
      <c r="J4960" s="90">
        <v>5.801401717406774E-2</v>
      </c>
    </row>
    <row r="4961" spans="3:10" x14ac:dyDescent="0.25">
      <c r="C4961" s="82">
        <v>1.0405817876603869E-2</v>
      </c>
      <c r="D4961" s="89">
        <v>1.4966979260724732E-2</v>
      </c>
      <c r="E4961" s="89">
        <v>1.9201818874520549E-2</v>
      </c>
      <c r="F4961" s="89">
        <v>2.2961914129638262E-2</v>
      </c>
      <c r="G4961" s="90">
        <v>2.6334013670844512E-2</v>
      </c>
      <c r="H4961" s="90">
        <v>2.9319101559161235E-2</v>
      </c>
      <c r="I4961" s="90">
        <v>3.2119436086703895E-2</v>
      </c>
      <c r="J4961" s="90">
        <v>3.4702812803969918E-2</v>
      </c>
    </row>
    <row r="4962" spans="3:10" x14ac:dyDescent="0.25">
      <c r="C4962" s="82">
        <v>1.8186440467953837E-2</v>
      </c>
      <c r="D4962" s="89">
        <v>2.2285516524769105E-2</v>
      </c>
      <c r="E4962" s="89">
        <v>2.504012665478466E-2</v>
      </c>
      <c r="F4962" s="89">
        <v>2.6848225494439638E-2</v>
      </c>
      <c r="G4962" s="90">
        <v>2.8150071333703196E-2</v>
      </c>
      <c r="H4962" s="90">
        <v>2.9106809709977543E-2</v>
      </c>
      <c r="I4962" s="90">
        <v>2.9993125181143408E-2</v>
      </c>
      <c r="J4962" s="90">
        <v>3.0810311662627522E-2</v>
      </c>
    </row>
    <row r="4963" spans="3:10" x14ac:dyDescent="0.25">
      <c r="C4963" s="82">
        <v>9.8401704807617174E-3</v>
      </c>
      <c r="D4963" s="89">
        <v>1.2009849601125173E-2</v>
      </c>
      <c r="E4963" s="89">
        <v>1.3847349377480625E-2</v>
      </c>
      <c r="F4963" s="89">
        <v>1.5450765046995475E-2</v>
      </c>
      <c r="G4963" s="90">
        <v>1.6939118329431881E-2</v>
      </c>
      <c r="H4963" s="90">
        <v>1.8317362487374089E-2</v>
      </c>
      <c r="I4963" s="90">
        <v>1.9710438613955314E-2</v>
      </c>
      <c r="J4963" s="90">
        <v>2.1108190959033588E-2</v>
      </c>
    </row>
    <row r="4964" spans="3:10" x14ac:dyDescent="0.25">
      <c r="C4964" s="82">
        <v>8.7843257195538739E-3</v>
      </c>
      <c r="D4964" s="89">
        <v>1.0831162750529286E-2</v>
      </c>
      <c r="E4964" s="89">
        <v>1.2459929086631811E-2</v>
      </c>
      <c r="F4964" s="89">
        <v>1.3766858694548148E-2</v>
      </c>
      <c r="G4964" s="90">
        <v>1.4882602766364411E-2</v>
      </c>
      <c r="H4964" s="90">
        <v>1.5838008781577449E-2</v>
      </c>
      <c r="I4964" s="90">
        <v>1.6767175810448717E-2</v>
      </c>
      <c r="J4964" s="90">
        <v>1.7687230708592176E-2</v>
      </c>
    </row>
    <row r="4965" spans="3:10" x14ac:dyDescent="0.25">
      <c r="C4965" s="82">
        <v>1.8032982454793917E-2</v>
      </c>
      <c r="D4965" s="89">
        <v>2.0172545563035823E-2</v>
      </c>
      <c r="E4965" s="89">
        <v>2.1713510238837365E-2</v>
      </c>
      <c r="F4965" s="89">
        <v>2.2931905965621252E-2</v>
      </c>
      <c r="G4965" s="90">
        <v>2.4014501980736257E-2</v>
      </c>
      <c r="H4965" s="90">
        <v>2.4927290339842791E-2</v>
      </c>
      <c r="I4965" s="90">
        <v>2.5787831912142331E-2</v>
      </c>
      <c r="J4965" s="90">
        <v>2.6531703515455991E-2</v>
      </c>
    </row>
    <row r="4966" spans="3:10" x14ac:dyDescent="0.25">
      <c r="C4966" s="82">
        <v>3.4472820925559831E-2</v>
      </c>
      <c r="D4966" s="89">
        <v>3.3451372439641386E-2</v>
      </c>
      <c r="E4966" s="89">
        <v>3.1967246442434476E-2</v>
      </c>
      <c r="F4966" s="89">
        <v>3.050976377181713E-2</v>
      </c>
      <c r="G4966" s="90">
        <v>2.925361009350877E-2</v>
      </c>
      <c r="H4966" s="90">
        <v>2.8061612344718365E-2</v>
      </c>
      <c r="I4966" s="90">
        <v>2.6998779737083336E-2</v>
      </c>
      <c r="J4966" s="90">
        <v>2.5948571585872687E-2</v>
      </c>
    </row>
    <row r="4967" spans="3:10" x14ac:dyDescent="0.25">
      <c r="C4967" s="82">
        <v>2.6650429530355965E-3</v>
      </c>
      <c r="D4967" s="89">
        <v>5.7024626549985495E-3</v>
      </c>
      <c r="E4967" s="89">
        <v>9.6378508762525149E-3</v>
      </c>
      <c r="F4967" s="89">
        <v>1.3918864048906718E-2</v>
      </c>
      <c r="G4967" s="90">
        <v>1.8110228403509385E-2</v>
      </c>
      <c r="H4967" s="90">
        <v>2.1859019992999492E-2</v>
      </c>
      <c r="I4967" s="90">
        <v>2.5104850769423009E-2</v>
      </c>
      <c r="J4967" s="90">
        <v>2.7734006710820887E-2</v>
      </c>
    </row>
    <row r="4968" spans="3:10" x14ac:dyDescent="0.25">
      <c r="C4968" s="82">
        <v>8.0876783421353505E-3</v>
      </c>
      <c r="D4968" s="89">
        <v>1.1067543498549227E-2</v>
      </c>
      <c r="E4968" s="89">
        <v>1.3740671264961106E-2</v>
      </c>
      <c r="F4968" s="89">
        <v>1.6021645219589029E-2</v>
      </c>
      <c r="G4968" s="90">
        <v>1.7945706789770071E-2</v>
      </c>
      <c r="H4968" s="90">
        <v>1.948687371581187E-2</v>
      </c>
      <c r="I4968" s="90">
        <v>2.0778109010896856E-2</v>
      </c>
      <c r="J4968" s="90">
        <v>2.1828498811970926E-2</v>
      </c>
    </row>
    <row r="4969" spans="3:10" x14ac:dyDescent="0.25">
      <c r="C4969" s="82">
        <v>3.2643319703092435E-2</v>
      </c>
      <c r="D4969" s="89">
        <v>3.2815032551992716E-2</v>
      </c>
      <c r="E4969" s="89">
        <v>3.2556569893604219E-2</v>
      </c>
      <c r="F4969" s="89">
        <v>3.2324853530466241E-2</v>
      </c>
      <c r="G4969" s="90">
        <v>3.2318032871784294E-2</v>
      </c>
      <c r="H4969" s="90">
        <v>3.2409403862295461E-2</v>
      </c>
      <c r="I4969" s="90">
        <v>3.2683445976399737E-2</v>
      </c>
      <c r="J4969" s="90">
        <v>3.2995085668160895E-2</v>
      </c>
    </row>
    <row r="4970" spans="3:10" x14ac:dyDescent="0.25">
      <c r="C4970" s="82">
        <v>3.8045677652630568E-2</v>
      </c>
      <c r="D4970" s="89">
        <v>3.8852802346403176E-2</v>
      </c>
      <c r="E4970" s="89">
        <v>3.8656010846963372E-2</v>
      </c>
      <c r="F4970" s="89">
        <v>3.8329077246088347E-2</v>
      </c>
      <c r="G4970" s="90">
        <v>3.8325768778145794E-2</v>
      </c>
      <c r="H4970" s="90">
        <v>3.8618801455234733E-2</v>
      </c>
      <c r="I4970" s="90">
        <v>3.9370226020260655E-2</v>
      </c>
      <c r="J4970" s="90">
        <v>4.0428581235779061E-2</v>
      </c>
    </row>
    <row r="4971" spans="3:10" x14ac:dyDescent="0.25">
      <c r="C4971" s="82">
        <v>0.16490976739919255</v>
      </c>
      <c r="D4971" s="89">
        <v>0.1275850585981895</v>
      </c>
      <c r="E4971" s="89">
        <v>0.1021629841979973</v>
      </c>
      <c r="F4971" s="89">
        <v>8.4956101456399105E-2</v>
      </c>
      <c r="G4971" s="90">
        <v>7.3128994835948785E-2</v>
      </c>
      <c r="H4971" s="90">
        <v>6.4371569815320009E-2</v>
      </c>
      <c r="I4971" s="90">
        <v>5.7692671098927631E-2</v>
      </c>
      <c r="J4971" s="90">
        <v>5.2129234454215273E-2</v>
      </c>
    </row>
    <row r="4972" spans="3:10" x14ac:dyDescent="0.25">
      <c r="C4972" s="82">
        <v>1.7169671093292812E-2</v>
      </c>
      <c r="D4972" s="89">
        <v>2.2031825339602722E-2</v>
      </c>
      <c r="E4972" s="89">
        <v>2.6047597803649208E-2</v>
      </c>
      <c r="F4972" s="89">
        <v>2.9355780945573073E-2</v>
      </c>
      <c r="G4972" s="90">
        <v>3.2216138994629107E-2</v>
      </c>
      <c r="H4972" s="90">
        <v>3.4673205669033015E-2</v>
      </c>
      <c r="I4972" s="90">
        <v>3.6973081704447214E-2</v>
      </c>
      <c r="J4972" s="90">
        <v>3.9078061119172322E-2</v>
      </c>
    </row>
    <row r="4973" spans="3:10" x14ac:dyDescent="0.25">
      <c r="C4973" s="82">
        <v>3.5111114967606404E-2</v>
      </c>
      <c r="D4973" s="89">
        <v>3.6016057403201858E-2</v>
      </c>
      <c r="E4973" s="89">
        <v>3.6016235089666032E-2</v>
      </c>
      <c r="F4973" s="89">
        <v>3.5745443887120476E-2</v>
      </c>
      <c r="G4973" s="90">
        <v>3.5528497003363739E-2</v>
      </c>
      <c r="H4973" s="90">
        <v>3.5297206865450306E-2</v>
      </c>
      <c r="I4973" s="90">
        <v>3.5185707324789338E-2</v>
      </c>
      <c r="J4973" s="90">
        <v>3.505485147762815E-2</v>
      </c>
    </row>
    <row r="4974" spans="3:10" x14ac:dyDescent="0.25">
      <c r="C4974" s="82">
        <v>1.6220283193690056E-3</v>
      </c>
      <c r="D4974" s="89">
        <v>3.128505088075609E-3</v>
      </c>
      <c r="E4974" s="89">
        <v>4.8786283998740266E-3</v>
      </c>
      <c r="F4974" s="89">
        <v>6.6119869061973778E-3</v>
      </c>
      <c r="G4974" s="90">
        <v>8.1772718735134576E-3</v>
      </c>
      <c r="H4974" s="90">
        <v>9.4790526067730849E-3</v>
      </c>
      <c r="I4974" s="90">
        <v>1.0554166370346212E-2</v>
      </c>
      <c r="J4974" s="90">
        <v>1.1413025950276913E-2</v>
      </c>
    </row>
    <row r="4975" spans="3:10" x14ac:dyDescent="0.25">
      <c r="C4975" s="82">
        <v>1.1135162531444294E-2</v>
      </c>
      <c r="D4975" s="89">
        <v>1.4490841761431096E-2</v>
      </c>
      <c r="E4975" s="89">
        <v>1.7082362257353701E-2</v>
      </c>
      <c r="F4975" s="89">
        <v>1.8902575788846677E-2</v>
      </c>
      <c r="G4975" s="90">
        <v>2.0108136173541603E-2</v>
      </c>
      <c r="H4975" s="90">
        <v>2.0778080058539903E-2</v>
      </c>
      <c r="I4975" s="90">
        <v>2.1147614341704778E-2</v>
      </c>
      <c r="J4975" s="90">
        <v>2.1295067479514037E-2</v>
      </c>
    </row>
    <row r="4976" spans="3:10" x14ac:dyDescent="0.25">
      <c r="C4976" s="82">
        <v>4.7771304693177514E-3</v>
      </c>
      <c r="D4976" s="89">
        <v>6.8832096535054801E-3</v>
      </c>
      <c r="E4976" s="89">
        <v>8.7882659511906835E-3</v>
      </c>
      <c r="F4976" s="89">
        <v>1.0393516154594145E-2</v>
      </c>
      <c r="G4976" s="90">
        <v>1.1731693275299883E-2</v>
      </c>
      <c r="H4976" s="90">
        <v>1.282342664956047E-2</v>
      </c>
      <c r="I4976" s="90">
        <v>1.3801529957962699E-2</v>
      </c>
      <c r="J4976" s="90">
        <v>1.4715831777698724E-2</v>
      </c>
    </row>
    <row r="4977" spans="3:10" x14ac:dyDescent="0.25">
      <c r="C4977" s="82">
        <v>2.3392878585694601E-3</v>
      </c>
      <c r="D4977" s="89">
        <v>5.2057016784460598E-3</v>
      </c>
      <c r="E4977" s="89">
        <v>8.9221488356047516E-3</v>
      </c>
      <c r="F4977" s="89">
        <v>1.2826047786881942E-2</v>
      </c>
      <c r="G4977" s="90">
        <v>1.6397496484038081E-2</v>
      </c>
      <c r="H4977" s="90">
        <v>1.9282026515400081E-2</v>
      </c>
      <c r="I4977" s="90">
        <v>2.1464981686655307E-2</v>
      </c>
      <c r="J4977" s="90">
        <v>2.2926537206153196E-2</v>
      </c>
    </row>
    <row r="4978" spans="3:10" x14ac:dyDescent="0.25">
      <c r="C4978" s="82">
        <v>2.4083104176772792E-2</v>
      </c>
      <c r="D4978" s="89">
        <v>2.6783067034139449E-2</v>
      </c>
      <c r="E4978" s="89">
        <v>2.8397546911742077E-2</v>
      </c>
      <c r="F4978" s="89">
        <v>2.9388990011969263E-2</v>
      </c>
      <c r="G4978" s="90">
        <v>3.0083851510475539E-2</v>
      </c>
      <c r="H4978" s="90">
        <v>3.0499632999914938E-2</v>
      </c>
      <c r="I4978" s="90">
        <v>3.0819123334734425E-2</v>
      </c>
      <c r="J4978" s="90">
        <v>3.0983894061842484E-2</v>
      </c>
    </row>
    <row r="4979" spans="3:10" x14ac:dyDescent="0.25">
      <c r="C4979" s="82">
        <v>2.2128735052463103E-2</v>
      </c>
      <c r="D4979" s="89">
        <v>2.6129648874445167E-2</v>
      </c>
      <c r="E4979" s="89">
        <v>2.8951720857519105E-2</v>
      </c>
      <c r="F4979" s="89">
        <v>3.0942455094808242E-2</v>
      </c>
      <c r="G4979" s="90">
        <v>3.2439663268251186E-2</v>
      </c>
      <c r="H4979" s="90">
        <v>3.3502326759962398E-2</v>
      </c>
      <c r="I4979" s="90">
        <v>3.4378251037796195E-2</v>
      </c>
      <c r="J4979" s="90">
        <v>3.5045852468390926E-2</v>
      </c>
    </row>
    <row r="4980" spans="3:10" x14ac:dyDescent="0.25">
      <c r="C4980" s="82">
        <v>4.4651154893090451E-3</v>
      </c>
      <c r="D4980" s="89">
        <v>7.3318545131995051E-3</v>
      </c>
      <c r="E4980" s="89">
        <v>1.0313669193946265E-2</v>
      </c>
      <c r="F4980" s="89">
        <v>1.3133149099006878E-2</v>
      </c>
      <c r="G4980" s="90">
        <v>1.5711199769247449E-2</v>
      </c>
      <c r="H4980" s="90">
        <v>1.7996440981855467E-2</v>
      </c>
      <c r="I4980" s="90">
        <v>2.0118503595860447E-2</v>
      </c>
      <c r="J4980" s="90">
        <v>2.2106664110644686E-2</v>
      </c>
    </row>
    <row r="4981" spans="3:10" x14ac:dyDescent="0.25">
      <c r="C4981" s="82">
        <v>2.2854454188587621E-2</v>
      </c>
      <c r="D4981" s="89">
        <v>2.4275431628521423E-2</v>
      </c>
      <c r="E4981" s="89">
        <v>2.4884638545914231E-2</v>
      </c>
      <c r="F4981" s="89">
        <v>2.507832614752277E-2</v>
      </c>
      <c r="G4981" s="90">
        <v>2.5107587982060437E-2</v>
      </c>
      <c r="H4981" s="90">
        <v>2.4970593856486933E-2</v>
      </c>
      <c r="I4981" s="90">
        <v>2.481691003875439E-2</v>
      </c>
      <c r="J4981" s="90">
        <v>2.4608323800997072E-2</v>
      </c>
    </row>
    <row r="4982" spans="3:10" x14ac:dyDescent="0.25">
      <c r="C4982" s="82">
        <v>7.8909148694419843E-3</v>
      </c>
      <c r="D4982" s="89">
        <v>1.0682353305896472E-2</v>
      </c>
      <c r="E4982" s="89">
        <v>1.285486483284832E-2</v>
      </c>
      <c r="F4982" s="89">
        <v>1.442793396982503E-2</v>
      </c>
      <c r="G4982" s="90">
        <v>1.5569440596221536E-2</v>
      </c>
      <c r="H4982" s="90">
        <v>1.636158797815913E-2</v>
      </c>
      <c r="I4982" s="90">
        <v>1.6976046923810904E-2</v>
      </c>
      <c r="J4982" s="90">
        <v>1.7440459906667233E-2</v>
      </c>
    </row>
    <row r="4983" spans="3:10" x14ac:dyDescent="0.25">
      <c r="C4983" s="82">
        <v>2.7560448646963651E-2</v>
      </c>
      <c r="D4983" s="89">
        <v>3.2203834385687843E-2</v>
      </c>
      <c r="E4983" s="89">
        <v>3.5419452616665965E-2</v>
      </c>
      <c r="F4983" s="89">
        <v>3.7788401250284903E-2</v>
      </c>
      <c r="G4983" s="90">
        <v>3.9833793198565372E-2</v>
      </c>
      <c r="H4983" s="90">
        <v>4.1694627780435332E-2</v>
      </c>
      <c r="I4983" s="90">
        <v>4.370833589889922E-2</v>
      </c>
      <c r="J4983" s="90">
        <v>4.584673073084581E-2</v>
      </c>
    </row>
    <row r="4984" spans="3:10" x14ac:dyDescent="0.25">
      <c r="C4984" s="82">
        <v>2.5682730568299544E-2</v>
      </c>
      <c r="D4984" s="89">
        <v>2.6179768535734258E-2</v>
      </c>
      <c r="E4984" s="89">
        <v>2.6180589242289803E-2</v>
      </c>
      <c r="F4984" s="89">
        <v>2.615647236695395E-2</v>
      </c>
      <c r="G4984" s="90">
        <v>2.6345065258967907E-2</v>
      </c>
      <c r="H4984" s="90">
        <v>2.6694217141310025E-2</v>
      </c>
      <c r="I4984" s="90">
        <v>2.730499800031929E-2</v>
      </c>
      <c r="J4984" s="90">
        <v>2.8074697747669294E-2</v>
      </c>
    </row>
    <row r="4985" spans="3:10" x14ac:dyDescent="0.25">
      <c r="C4985" s="82">
        <v>1.9430240653241535E-2</v>
      </c>
      <c r="D4985" s="89">
        <v>2.2026499270240568E-2</v>
      </c>
      <c r="E4985" s="89">
        <v>2.3748637983556947E-2</v>
      </c>
      <c r="F4985" s="89">
        <v>2.4993756568704378E-2</v>
      </c>
      <c r="G4985" s="90">
        <v>2.6093966908604535E-2</v>
      </c>
      <c r="H4985" s="90">
        <v>2.7134125062572827E-2</v>
      </c>
      <c r="I4985" s="90">
        <v>2.8343454904289161E-2</v>
      </c>
      <c r="J4985" s="90">
        <v>2.9728324968322284E-2</v>
      </c>
    </row>
    <row r="4986" spans="3:10" x14ac:dyDescent="0.25">
      <c r="C4986" s="82">
        <v>1.0127180298287965E-2</v>
      </c>
      <c r="D4986" s="89">
        <v>1.3554214946575584E-2</v>
      </c>
      <c r="E4986" s="89">
        <v>1.6526914328932881E-2</v>
      </c>
      <c r="F4986" s="89">
        <v>1.9068938860996597E-2</v>
      </c>
      <c r="G4986" s="90">
        <v>2.1329470959604014E-2</v>
      </c>
      <c r="H4986" s="90">
        <v>2.3344812269986689E-2</v>
      </c>
      <c r="I4986" s="90">
        <v>2.53006101271647E-2</v>
      </c>
      <c r="J4986" s="90">
        <v>2.7200767363000367E-2</v>
      </c>
    </row>
    <row r="4987" spans="3:10" x14ac:dyDescent="0.25">
      <c r="C4987" s="82">
        <v>2.1861909769116199E-3</v>
      </c>
      <c r="D4987" s="89">
        <v>3.6843626516412059E-3</v>
      </c>
      <c r="E4987" s="89">
        <v>5.2227988264527342E-3</v>
      </c>
      <c r="F4987" s="89">
        <v>6.5929851246941959E-3</v>
      </c>
      <c r="G4987" s="90">
        <v>7.7035546145244925E-3</v>
      </c>
      <c r="H4987" s="90">
        <v>8.5049785048958194E-3</v>
      </c>
      <c r="I4987" s="90">
        <v>9.0611011473224062E-3</v>
      </c>
      <c r="J4987" s="90">
        <v>9.4067994245830289E-3</v>
      </c>
    </row>
    <row r="4988" spans="3:10" x14ac:dyDescent="0.25">
      <c r="C4988" s="82">
        <v>5.0236538346842448E-2</v>
      </c>
      <c r="D4988" s="89">
        <v>4.6661594729342039E-2</v>
      </c>
      <c r="E4988" s="89">
        <v>4.3810723582390187E-2</v>
      </c>
      <c r="F4988" s="89">
        <v>4.1863400169219259E-2</v>
      </c>
      <c r="G4988" s="90">
        <v>4.0786577274790521E-2</v>
      </c>
      <c r="H4988" s="90">
        <v>4.0258390232584852E-2</v>
      </c>
      <c r="I4988" s="90">
        <v>4.0306629705754812E-2</v>
      </c>
      <c r="J4988" s="90">
        <v>4.0717295558107339E-2</v>
      </c>
    </row>
    <row r="4989" spans="3:10" x14ac:dyDescent="0.25">
      <c r="C4989" s="82">
        <v>1.8596479700738834E-2</v>
      </c>
      <c r="D4989" s="89">
        <v>2.0207904654372961E-2</v>
      </c>
      <c r="E4989" s="89">
        <v>2.1228749516293471E-2</v>
      </c>
      <c r="F4989" s="89">
        <v>2.197048343728784E-2</v>
      </c>
      <c r="G4989" s="90">
        <v>2.2651494070519348E-2</v>
      </c>
      <c r="H4989" s="90">
        <v>2.3278565132422695E-2</v>
      </c>
      <c r="I4989" s="90">
        <v>2.3996457682704215E-2</v>
      </c>
      <c r="J4989" s="90">
        <v>2.4769508015652815E-2</v>
      </c>
    </row>
    <row r="4990" spans="3:10" x14ac:dyDescent="0.25">
      <c r="C4990" s="82">
        <v>1.0391406021665266E-2</v>
      </c>
      <c r="D4990" s="89">
        <v>1.3594177408245355E-2</v>
      </c>
      <c r="E4990" s="89">
        <v>1.6343468445967853E-2</v>
      </c>
      <c r="F4990" s="89">
        <v>1.8616544153501492E-2</v>
      </c>
      <c r="G4990" s="90">
        <v>2.049861913833383E-2</v>
      </c>
      <c r="H4990" s="90">
        <v>2.1982332381173555E-2</v>
      </c>
      <c r="I4990" s="90">
        <v>2.3225931677787654E-2</v>
      </c>
      <c r="J4990" s="90">
        <v>2.4234477433115284E-2</v>
      </c>
    </row>
    <row r="4991" spans="3:10" x14ac:dyDescent="0.25">
      <c r="C4991" s="82">
        <v>1.519502619152048E-3</v>
      </c>
      <c r="D4991" s="89">
        <v>3.2100117791875105E-3</v>
      </c>
      <c r="E4991" s="89">
        <v>5.3695538515837991E-3</v>
      </c>
      <c r="F4991" s="89">
        <v>7.6881464580002045E-3</v>
      </c>
      <c r="G4991" s="90">
        <v>9.9382582164030779E-3</v>
      </c>
      <c r="H4991" s="90">
        <v>1.195517012285509E-2</v>
      </c>
      <c r="I4991" s="90">
        <v>1.3747007026736513E-2</v>
      </c>
      <c r="J4991" s="90">
        <v>1.5298147473105433E-2</v>
      </c>
    </row>
    <row r="4992" spans="3:10" x14ac:dyDescent="0.25">
      <c r="C4992" s="82">
        <v>3.8180620331337567E-3</v>
      </c>
      <c r="D4992" s="89">
        <v>5.9159295694552506E-3</v>
      </c>
      <c r="E4992" s="89">
        <v>8.0232405752823383E-3</v>
      </c>
      <c r="F4992" s="89">
        <v>9.9501882814251388E-3</v>
      </c>
      <c r="G4992" s="90">
        <v>1.1632174316238215E-2</v>
      </c>
      <c r="H4992" s="90">
        <v>1.3019589418854666E-2</v>
      </c>
      <c r="I4992" s="90">
        <v>1.4203748305940884E-2</v>
      </c>
      <c r="J4992" s="90">
        <v>1.5213530983408118E-2</v>
      </c>
    </row>
    <row r="4993" spans="3:10" x14ac:dyDescent="0.25">
      <c r="C4993" s="82">
        <v>2.4851878740890345E-3</v>
      </c>
      <c r="D4993" s="89">
        <v>4.5716265142213769E-3</v>
      </c>
      <c r="E4993" s="89">
        <v>7.0710742119301506E-3</v>
      </c>
      <c r="F4993" s="89">
        <v>9.7072772479705922E-3</v>
      </c>
      <c r="G4993" s="90">
        <v>1.2285534470870921E-2</v>
      </c>
      <c r="H4993" s="90">
        <v>1.463677765054742E-2</v>
      </c>
      <c r="I4993" s="90">
        <v>1.6768576901450265E-2</v>
      </c>
      <c r="J4993" s="90">
        <v>1.8642188437055451E-2</v>
      </c>
    </row>
    <row r="4994" spans="3:10" x14ac:dyDescent="0.25">
      <c r="C4994" s="82">
        <v>7.0850955416794864E-3</v>
      </c>
      <c r="D4994" s="89">
        <v>1.0886403708942604E-2</v>
      </c>
      <c r="E4994" s="89">
        <v>1.4364939331457504E-2</v>
      </c>
      <c r="F4994" s="89">
        <v>1.7231766514115555E-2</v>
      </c>
      <c r="G4994" s="90">
        <v>1.9500580648828411E-2</v>
      </c>
      <c r="H4994" s="90">
        <v>2.1193314677933291E-2</v>
      </c>
      <c r="I4994" s="90">
        <v>2.2512685879511083E-2</v>
      </c>
      <c r="J4994" s="90">
        <v>2.351063121279524E-2</v>
      </c>
    </row>
    <row r="4995" spans="3:10" x14ac:dyDescent="0.25">
      <c r="C4995" s="82">
        <v>3.888853497843547E-3</v>
      </c>
      <c r="D4995" s="89">
        <v>7.1458599035096526E-3</v>
      </c>
      <c r="E4995" s="89">
        <v>1.0688440343908789E-2</v>
      </c>
      <c r="F4995" s="89">
        <v>1.4006547394601877E-2</v>
      </c>
      <c r="G4995" s="90">
        <v>1.6880894355608828E-2</v>
      </c>
      <c r="H4995" s="90">
        <v>1.9193011710174398E-2</v>
      </c>
      <c r="I4995" s="90">
        <v>2.1048106361539674E-2</v>
      </c>
      <c r="J4995" s="90">
        <v>2.2448901120298827E-2</v>
      </c>
    </row>
    <row r="4996" spans="3:10" x14ac:dyDescent="0.25">
      <c r="C4996" s="82">
        <v>2.0472805190797205E-2</v>
      </c>
      <c r="D4996" s="89">
        <v>2.2194676758826574E-2</v>
      </c>
      <c r="E4996" s="89">
        <v>2.3287847257053962E-2</v>
      </c>
      <c r="F4996" s="89">
        <v>2.4088217902988374E-2</v>
      </c>
      <c r="G4996" s="90">
        <v>2.484252829356878E-2</v>
      </c>
      <c r="H4996" s="90">
        <v>2.5573325367992984E-2</v>
      </c>
      <c r="I4996" s="90">
        <v>2.6457033368568562E-2</v>
      </c>
      <c r="J4996" s="90">
        <v>2.7470487274631968E-2</v>
      </c>
    </row>
    <row r="4997" spans="3:10" x14ac:dyDescent="0.25">
      <c r="C4997" s="82">
        <v>1.102146352487217E-2</v>
      </c>
      <c r="D4997" s="89">
        <v>1.6466520776618105E-2</v>
      </c>
      <c r="E4997" s="89">
        <v>2.1363702124754153E-2</v>
      </c>
      <c r="F4997" s="89">
        <v>2.5367113876787178E-2</v>
      </c>
      <c r="G4997" s="90">
        <v>2.8528864380795192E-2</v>
      </c>
      <c r="H4997" s="90">
        <v>3.0879460210984293E-2</v>
      </c>
      <c r="I4997" s="90">
        <v>3.2692523170884814E-2</v>
      </c>
      <c r="J4997" s="90">
        <v>3.4006622198758246E-2</v>
      </c>
    </row>
    <row r="4998" spans="3:10" x14ac:dyDescent="0.25">
      <c r="C4998" s="82">
        <v>1.5709056586970305E-2</v>
      </c>
      <c r="D4998" s="89">
        <v>1.8919149822477502E-2</v>
      </c>
      <c r="E4998" s="89">
        <v>2.1463131287263584E-2</v>
      </c>
      <c r="F4998" s="89">
        <v>2.3477256905086171E-2</v>
      </c>
      <c r="G4998" s="90">
        <v>2.5138659238727948E-2</v>
      </c>
      <c r="H4998" s="90">
        <v>2.6461209938289539E-2</v>
      </c>
      <c r="I4998" s="90">
        <v>2.7639141438663192E-2</v>
      </c>
      <c r="J4998" s="90">
        <v>2.8669782527776369E-2</v>
      </c>
    </row>
    <row r="4999" spans="3:10" x14ac:dyDescent="0.25">
      <c r="C4999" s="82">
        <v>3.602347709486229E-2</v>
      </c>
      <c r="D4999" s="89">
        <v>3.5764402127293433E-2</v>
      </c>
      <c r="E4999" s="89">
        <v>3.4247435878660852E-2</v>
      </c>
      <c r="F4999" s="89">
        <v>3.2234320215631627E-2</v>
      </c>
      <c r="G4999" s="90">
        <v>3.0109315294752716E-2</v>
      </c>
      <c r="H4999" s="90">
        <v>2.786610300313707E-2</v>
      </c>
      <c r="I4999" s="90">
        <v>2.5660054752594523E-2</v>
      </c>
      <c r="J4999" s="90">
        <v>2.3438509323119142E-2</v>
      </c>
    </row>
    <row r="5000" spans="3:10" x14ac:dyDescent="0.25">
      <c r="C5000" s="82">
        <v>2.850307554056446E-2</v>
      </c>
      <c r="D5000" s="89">
        <v>3.3262028884305149E-2</v>
      </c>
      <c r="E5000" s="89">
        <v>3.5626582923024626E-2</v>
      </c>
      <c r="F5000" s="89">
        <v>3.6468061343840202E-2</v>
      </c>
      <c r="G5000" s="90">
        <v>3.6542433627505658E-2</v>
      </c>
      <c r="H5000" s="90">
        <v>3.6115708275737089E-2</v>
      </c>
      <c r="I5000" s="90">
        <v>3.5541863036377783E-2</v>
      </c>
      <c r="J5000" s="90">
        <v>3.4814178049930256E-2</v>
      </c>
    </row>
    <row r="5001" spans="3:10" x14ac:dyDescent="0.25">
      <c r="C5001" s="82">
        <v>2.5841988241336231E-3</v>
      </c>
      <c r="D5001" s="89">
        <v>4.7364816709958256E-3</v>
      </c>
      <c r="E5001" s="89">
        <v>7.1693941942960627E-3</v>
      </c>
      <c r="F5001" s="89">
        <v>9.5436812649089039E-3</v>
      </c>
      <c r="G5001" s="90">
        <v>1.1651304106941693E-2</v>
      </c>
      <c r="H5001" s="90">
        <v>1.3335640278535611E-2</v>
      </c>
      <c r="I5001" s="90">
        <v>1.4615196221470499E-2</v>
      </c>
      <c r="J5001" s="90">
        <v>1.5472413053718737E-2</v>
      </c>
    </row>
    <row r="5002" spans="3:10" x14ac:dyDescent="0.25">
      <c r="C5002" s="82">
        <v>1.1567594008021901E-2</v>
      </c>
      <c r="D5002" s="89">
        <v>1.7100474189934264E-2</v>
      </c>
      <c r="E5002" s="89">
        <v>2.1984231213853483E-2</v>
      </c>
      <c r="F5002" s="89">
        <v>2.5913666125992215E-2</v>
      </c>
      <c r="G5002" s="90">
        <v>2.8966699550393594E-2</v>
      </c>
      <c r="H5002" s="90">
        <v>3.1169419268898654E-2</v>
      </c>
      <c r="I5002" s="90">
        <v>3.2779040150890892E-2</v>
      </c>
      <c r="J5002" s="90">
        <v>3.3816567502755968E-2</v>
      </c>
    </row>
    <row r="5003" spans="3:10" x14ac:dyDescent="0.25">
      <c r="C5003" s="82">
        <v>1.2644110492291484E-2</v>
      </c>
      <c r="D5003" s="89">
        <v>1.4777863021198058E-2</v>
      </c>
      <c r="E5003" s="89">
        <v>1.6162310420417176E-2</v>
      </c>
      <c r="F5003" s="89">
        <v>1.7025947754052938E-2</v>
      </c>
      <c r="G5003" s="90">
        <v>1.75812616556488E-2</v>
      </c>
      <c r="H5003" s="90">
        <v>1.7877942215103297E-2</v>
      </c>
      <c r="I5003" s="90">
        <v>1.8061387132800012E-2</v>
      </c>
      <c r="J5003" s="90">
        <v>1.8130291780554499E-2</v>
      </c>
    </row>
    <row r="5004" spans="3:10" x14ac:dyDescent="0.25">
      <c r="C5004" s="82">
        <v>1.639850980466034E-2</v>
      </c>
      <c r="D5004" s="89">
        <v>2.1988628696977333E-2</v>
      </c>
      <c r="E5004" s="89">
        <v>2.6135017897975434E-2</v>
      </c>
      <c r="F5004" s="89">
        <v>2.887638738593518E-2</v>
      </c>
      <c r="G5004" s="90">
        <v>3.0540260519836614E-2</v>
      </c>
      <c r="H5004" s="90">
        <v>3.1270145393043701E-2</v>
      </c>
      <c r="I5004" s="90">
        <v>3.1377317881092458E-2</v>
      </c>
      <c r="J5004" s="90">
        <v>3.0901287234983813E-2</v>
      </c>
    </row>
    <row r="5005" spans="3:10" x14ac:dyDescent="0.25">
      <c r="C5005" s="82">
        <v>7.9033988578546405E-3</v>
      </c>
      <c r="D5005" s="89">
        <v>1.1175565787046687E-2</v>
      </c>
      <c r="E5005" s="89">
        <v>1.4260646268281409E-2</v>
      </c>
      <c r="F5005" s="89">
        <v>1.7015252837296432E-2</v>
      </c>
      <c r="G5005" s="90">
        <v>1.9431920806513302E-2</v>
      </c>
      <c r="H5005" s="90">
        <v>2.1450190342582377E-2</v>
      </c>
      <c r="I5005" s="90">
        <v>2.319422225134184E-2</v>
      </c>
      <c r="J5005" s="90">
        <v>2.4662242258048594E-2</v>
      </c>
    </row>
    <row r="5006" spans="3:10" x14ac:dyDescent="0.25">
      <c r="C5006" s="82">
        <v>7.2913586513700928E-3</v>
      </c>
      <c r="D5006" s="89">
        <v>9.1599798898722093E-3</v>
      </c>
      <c r="E5006" s="89">
        <v>1.0570583376798632E-2</v>
      </c>
      <c r="F5006" s="89">
        <v>1.162335302796145E-2</v>
      </c>
      <c r="G5006" s="90">
        <v>1.246076970939239E-2</v>
      </c>
      <c r="H5006" s="90">
        <v>1.3132839088399507E-2</v>
      </c>
      <c r="I5006" s="90">
        <v>1.3764239098892224E-2</v>
      </c>
      <c r="J5006" s="90">
        <v>1.4374620654411311E-2</v>
      </c>
    </row>
    <row r="5007" spans="3:10" x14ac:dyDescent="0.25">
      <c r="C5007" s="82">
        <v>2.3355749684897318E-2</v>
      </c>
      <c r="D5007" s="89">
        <v>2.3270243029991432E-2</v>
      </c>
      <c r="E5007" s="89">
        <v>2.2956434204849843E-2</v>
      </c>
      <c r="F5007" s="89">
        <v>2.2705578454387549E-2</v>
      </c>
      <c r="G5007" s="90">
        <v>2.2653068090465835E-2</v>
      </c>
      <c r="H5007" s="90">
        <v>2.2725437968723297E-2</v>
      </c>
      <c r="I5007" s="90">
        <v>2.3008482103955674E-2</v>
      </c>
      <c r="J5007" s="90">
        <v>2.3431818638347267E-2</v>
      </c>
    </row>
    <row r="5008" spans="3:10" x14ac:dyDescent="0.25">
      <c r="C5008" s="82">
        <v>5.1625940603582707E-2</v>
      </c>
      <c r="D5008" s="89">
        <v>5.2896584220623523E-2</v>
      </c>
      <c r="E5008" s="89">
        <v>5.1517950312807793E-2</v>
      </c>
      <c r="F5008" s="89">
        <v>4.914342131370724E-2</v>
      </c>
      <c r="G5008" s="90">
        <v>4.6668662190746946E-2</v>
      </c>
      <c r="H5008" s="90">
        <v>4.4204545311912799E-2</v>
      </c>
      <c r="I5008" s="90">
        <v>4.1991835553940184E-2</v>
      </c>
      <c r="J5008" s="90">
        <v>3.9872648150521446E-2</v>
      </c>
    </row>
    <row r="5009" spans="3:10" x14ac:dyDescent="0.25">
      <c r="C5009" s="82">
        <v>1.1043896828752793E-2</v>
      </c>
      <c r="D5009" s="89">
        <v>1.6792962230564656E-2</v>
      </c>
      <c r="E5009" s="89">
        <v>2.1570332944464872E-2</v>
      </c>
      <c r="F5009" s="89">
        <v>2.5044662590790464E-2</v>
      </c>
      <c r="G5009" s="90">
        <v>2.7431071700085106E-2</v>
      </c>
      <c r="H5009" s="90">
        <v>2.8907414719192399E-2</v>
      </c>
      <c r="I5009" s="90">
        <v>2.9815100973856479E-2</v>
      </c>
      <c r="J5009" s="90">
        <v>3.0217585333556497E-2</v>
      </c>
    </row>
    <row r="5010" spans="3:10" x14ac:dyDescent="0.25">
      <c r="C5010" s="82">
        <v>8.9622453272558116E-3</v>
      </c>
      <c r="D5010" s="89">
        <v>1.2771311480413976E-2</v>
      </c>
      <c r="E5010" s="89">
        <v>1.5900942614806738E-2</v>
      </c>
      <c r="F5010" s="89">
        <v>1.8287236688573339E-2</v>
      </c>
      <c r="G5010" s="90">
        <v>2.0142687079590653E-2</v>
      </c>
      <c r="H5010" s="90">
        <v>2.1613128353278343E-2</v>
      </c>
      <c r="I5010" s="90">
        <v>2.2972083293817388E-2</v>
      </c>
      <c r="J5010" s="90">
        <v>2.430158685421643E-2</v>
      </c>
    </row>
    <row r="5011" spans="3:10" x14ac:dyDescent="0.25">
      <c r="C5011" s="82">
        <v>2.8772850111923078E-3</v>
      </c>
      <c r="D5011" s="89">
        <v>4.7182230819079055E-3</v>
      </c>
      <c r="E5011" s="89">
        <v>6.6600250531584186E-3</v>
      </c>
      <c r="F5011" s="89">
        <v>8.4686965742366664E-3</v>
      </c>
      <c r="G5011" s="90">
        <v>1.0007225665508825E-2</v>
      </c>
      <c r="H5011" s="90">
        <v>1.1166375518771542E-2</v>
      </c>
      <c r="I5011" s="90">
        <v>1.1984407744338042E-2</v>
      </c>
      <c r="J5011" s="90">
        <v>1.2474398760589152E-2</v>
      </c>
    </row>
    <row r="5012" spans="3:10" x14ac:dyDescent="0.25">
      <c r="C5012" s="82">
        <v>1.1460104515400328E-3</v>
      </c>
      <c r="D5012" s="89">
        <v>2.955913955019407E-3</v>
      </c>
      <c r="E5012" s="89">
        <v>5.5130983308339532E-3</v>
      </c>
      <c r="F5012" s="89">
        <v>8.2752388020123999E-3</v>
      </c>
      <c r="G5012" s="90">
        <v>1.0745582329319856E-2</v>
      </c>
      <c r="H5012" s="90">
        <v>1.25892209129855E-2</v>
      </c>
      <c r="I5012" s="90">
        <v>1.3766629805089615E-2</v>
      </c>
      <c r="J5012" s="90">
        <v>1.429143055632095E-2</v>
      </c>
    </row>
    <row r="5013" spans="3:10" x14ac:dyDescent="0.25">
      <c r="C5013" s="82">
        <v>5.5796126262301765E-3</v>
      </c>
      <c r="D5013" s="89">
        <v>1.0114032730955194E-2</v>
      </c>
      <c r="E5013" s="89">
        <v>1.5191671549060117E-2</v>
      </c>
      <c r="F5013" s="89">
        <v>2.0194251919968428E-2</v>
      </c>
      <c r="G5013" s="90">
        <v>2.4837865375407955E-2</v>
      </c>
      <c r="H5013" s="90">
        <v>2.8942480059293476E-2</v>
      </c>
      <c r="I5013" s="90">
        <v>3.2650828079387316E-2</v>
      </c>
      <c r="J5013" s="90">
        <v>3.5951891474586099E-2</v>
      </c>
    </row>
    <row r="5014" spans="3:10" x14ac:dyDescent="0.25">
      <c r="C5014" s="82">
        <v>3.8149273908332761E-2</v>
      </c>
      <c r="D5014" s="89">
        <v>4.2700155546703325E-2</v>
      </c>
      <c r="E5014" s="89">
        <v>4.4617594299659558E-2</v>
      </c>
      <c r="F5014" s="89">
        <v>4.4857406324650677E-2</v>
      </c>
      <c r="G5014" s="90">
        <v>4.4150306809403614E-2</v>
      </c>
      <c r="H5014" s="90">
        <v>4.268771245267345E-2</v>
      </c>
      <c r="I5014" s="90">
        <v>4.0844517657848869E-2</v>
      </c>
      <c r="J5014" s="90">
        <v>3.8628662160002228E-2</v>
      </c>
    </row>
    <row r="5015" spans="3:10" x14ac:dyDescent="0.25">
      <c r="C5015" s="82">
        <v>7.8264161310864933E-3</v>
      </c>
      <c r="D5015" s="89">
        <v>1.0706793185660254E-2</v>
      </c>
      <c r="E5015" s="89">
        <v>1.3076091869953304E-2</v>
      </c>
      <c r="F5015" s="89">
        <v>1.4847261415379436E-2</v>
      </c>
      <c r="G5015" s="90">
        <v>1.609663379719856E-2</v>
      </c>
      <c r="H5015" s="90">
        <v>1.6856752093189153E-2</v>
      </c>
      <c r="I5015" s="90">
        <v>1.729313395736129E-2</v>
      </c>
      <c r="J5015" s="90">
        <v>1.7448889163300545E-2</v>
      </c>
    </row>
    <row r="5016" spans="3:10" x14ac:dyDescent="0.25">
      <c r="C5016" s="82">
        <v>8.8493620048993478E-3</v>
      </c>
      <c r="D5016" s="89">
        <v>1.356498541372062E-2</v>
      </c>
      <c r="E5016" s="89">
        <v>1.792755744640363E-2</v>
      </c>
      <c r="F5016" s="89">
        <v>2.1516612541921856E-2</v>
      </c>
      <c r="G5016" s="90">
        <v>2.426062528004784E-2</v>
      </c>
      <c r="H5016" s="90">
        <v>2.6109047837773108E-2</v>
      </c>
      <c r="I5016" s="90">
        <v>2.7258329809797064E-2</v>
      </c>
      <c r="J5016" s="90">
        <v>2.7740178375981268E-2</v>
      </c>
    </row>
    <row r="5017" spans="3:10" x14ac:dyDescent="0.25">
      <c r="C5017" s="82">
        <v>2.0596347433366902E-2</v>
      </c>
      <c r="D5017" s="89">
        <v>2.2197692731043481E-2</v>
      </c>
      <c r="E5017" s="89">
        <v>2.3254319223684258E-2</v>
      </c>
      <c r="F5017" s="89">
        <v>2.409066118319466E-2</v>
      </c>
      <c r="G5017" s="90">
        <v>2.4921811951138705E-2</v>
      </c>
      <c r="H5017" s="90">
        <v>2.5736214285247843E-2</v>
      </c>
      <c r="I5017" s="90">
        <v>2.6684583763729008E-2</v>
      </c>
      <c r="J5017" s="90">
        <v>2.7730069864948307E-2</v>
      </c>
    </row>
    <row r="5018" spans="3:10" x14ac:dyDescent="0.25">
      <c r="C5018" s="82">
        <v>1.3698874423530977E-3</v>
      </c>
      <c r="D5018" s="89">
        <v>2.6632931008568664E-3</v>
      </c>
      <c r="E5018" s="89">
        <v>4.203656033276694E-3</v>
      </c>
      <c r="F5018" s="89">
        <v>5.7925086332534723E-3</v>
      </c>
      <c r="G5018" s="90">
        <v>7.3161935059725038E-3</v>
      </c>
      <c r="H5018" s="90">
        <v>8.6987681275947151E-3</v>
      </c>
      <c r="I5018" s="90">
        <v>9.9765102317794403E-3</v>
      </c>
      <c r="J5018" s="90">
        <v>1.1160369748679099E-2</v>
      </c>
    </row>
    <row r="5019" spans="3:10" x14ac:dyDescent="0.25">
      <c r="C5019" s="82">
        <v>4.4564794730119301E-3</v>
      </c>
      <c r="D5019" s="89">
        <v>6.5832060956826973E-3</v>
      </c>
      <c r="E5019" s="89">
        <v>8.4929878881658209E-3</v>
      </c>
      <c r="F5019" s="89">
        <v>1.0041072283804114E-2</v>
      </c>
      <c r="G5019" s="90">
        <v>1.1232900325178817E-2</v>
      </c>
      <c r="H5019" s="90">
        <v>1.2075264619630696E-2</v>
      </c>
      <c r="I5019" s="90">
        <v>1.2686759220300207E-2</v>
      </c>
      <c r="J5019" s="90">
        <v>1.3108789935028417E-2</v>
      </c>
    </row>
    <row r="5020" spans="3:10" x14ac:dyDescent="0.25">
      <c r="C5020" s="82">
        <v>5.2128054023267735E-3</v>
      </c>
      <c r="D5020" s="89">
        <v>7.7316519387875364E-3</v>
      </c>
      <c r="E5020" s="89">
        <v>1.0137200321398495E-2</v>
      </c>
      <c r="F5020" s="89">
        <v>1.2274355964108896E-2</v>
      </c>
      <c r="G5020" s="90">
        <v>1.4122936796716551E-2</v>
      </c>
      <c r="H5020" s="90">
        <v>1.5641987137407522E-2</v>
      </c>
      <c r="I5020" s="90">
        <v>1.692882232480707E-2</v>
      </c>
      <c r="J5020" s="90">
        <v>1.7987667493348285E-2</v>
      </c>
    </row>
    <row r="5021" spans="3:10" x14ac:dyDescent="0.25">
      <c r="C5021" s="82">
        <v>3.597627661002396E-3</v>
      </c>
      <c r="D5021" s="89">
        <v>7.1026290541113214E-3</v>
      </c>
      <c r="E5021" s="89">
        <v>1.1183158423293467E-2</v>
      </c>
      <c r="F5021" s="89">
        <v>1.5173464544453057E-2</v>
      </c>
      <c r="G5021" s="90">
        <v>1.8701850192677838E-2</v>
      </c>
      <c r="H5021" s="90">
        <v>2.1566000837921071E-2</v>
      </c>
      <c r="I5021" s="90">
        <v>2.3877404537919401E-2</v>
      </c>
      <c r="J5021" s="90">
        <v>2.5675103899868237E-2</v>
      </c>
    </row>
    <row r="5022" spans="3:10" x14ac:dyDescent="0.25">
      <c r="C5022" s="82">
        <v>1.0786998578473943E-2</v>
      </c>
      <c r="D5022" s="89">
        <v>1.3432361021124063E-2</v>
      </c>
      <c r="E5022" s="89">
        <v>1.5332548388286104E-2</v>
      </c>
      <c r="F5022" s="89">
        <v>1.663009058395486E-2</v>
      </c>
      <c r="G5022" s="90">
        <v>1.7534308949957063E-2</v>
      </c>
      <c r="H5022" s="90">
        <v>1.8122778095431474E-2</v>
      </c>
      <c r="I5022" s="90">
        <v>1.8571686531877293E-2</v>
      </c>
      <c r="J5022" s="90">
        <v>1.8903088953647375E-2</v>
      </c>
    </row>
    <row r="5023" spans="3:10" x14ac:dyDescent="0.25">
      <c r="C5023" s="82">
        <v>4.5984986784817938E-2</v>
      </c>
      <c r="D5023" s="89">
        <v>4.1044062676869046E-2</v>
      </c>
      <c r="E5023" s="89">
        <v>3.7138356342276489E-2</v>
      </c>
      <c r="F5023" s="89">
        <v>3.4309177768236658E-2</v>
      </c>
      <c r="G5023" s="90">
        <v>3.2426653725296656E-2</v>
      </c>
      <c r="H5023" s="90">
        <v>3.1164886985755397E-2</v>
      </c>
      <c r="I5023" s="90">
        <v>3.050974823561807E-2</v>
      </c>
      <c r="J5023" s="90">
        <v>3.0284832010070335E-2</v>
      </c>
    </row>
    <row r="5024" spans="3:10" x14ac:dyDescent="0.25">
      <c r="C5024" s="82">
        <v>7.3715459343898131E-3</v>
      </c>
      <c r="D5024" s="89">
        <v>1.0280366015388539E-2</v>
      </c>
      <c r="E5024" s="89">
        <v>1.2670290907814774E-2</v>
      </c>
      <c r="F5024" s="89">
        <v>1.4501751406399163E-2</v>
      </c>
      <c r="G5024" s="90">
        <v>1.5904133750049145E-2</v>
      </c>
      <c r="H5024" s="90">
        <v>1.6939352789376864E-2</v>
      </c>
      <c r="I5024" s="90">
        <v>1.7775125955496046E-2</v>
      </c>
      <c r="J5024" s="90">
        <v>1.8440653765689562E-2</v>
      </c>
    </row>
    <row r="5025" spans="3:10" x14ac:dyDescent="0.25">
      <c r="C5025" s="82">
        <v>4.1425189042198426E-2</v>
      </c>
      <c r="D5025" s="89">
        <v>4.9918474995749293E-2</v>
      </c>
      <c r="E5025" s="89">
        <v>5.4086720066051829E-2</v>
      </c>
      <c r="F5025" s="89">
        <v>5.5275679721112275E-2</v>
      </c>
      <c r="G5025" s="90">
        <v>5.4820976327279974E-2</v>
      </c>
      <c r="H5025" s="90">
        <v>5.3271856067362573E-2</v>
      </c>
      <c r="I5025" s="90">
        <v>5.1230030355929566E-2</v>
      </c>
      <c r="J5025" s="90">
        <v>4.8714142617159666E-2</v>
      </c>
    </row>
    <row r="5026" spans="3:10" x14ac:dyDescent="0.25">
      <c r="C5026" s="82">
        <v>3.7567687324039077E-3</v>
      </c>
      <c r="D5026" s="89">
        <v>5.5093908390455408E-3</v>
      </c>
      <c r="E5026" s="89">
        <v>7.0007496781811836E-3</v>
      </c>
      <c r="F5026" s="89">
        <v>8.139826831989546E-3</v>
      </c>
      <c r="G5026" s="90">
        <v>8.9687551752521532E-3</v>
      </c>
      <c r="H5026" s="90">
        <v>9.5187995337201511E-3</v>
      </c>
      <c r="I5026" s="90">
        <v>9.8945832781877439E-3</v>
      </c>
      <c r="J5026" s="90">
        <v>1.0128757873122883E-2</v>
      </c>
    </row>
    <row r="5027" spans="3:10" x14ac:dyDescent="0.25">
      <c r="C5027" s="82">
        <v>5.1621647782562775E-3</v>
      </c>
      <c r="D5027" s="89">
        <v>8.2769688644174534E-3</v>
      </c>
      <c r="E5027" s="89">
        <v>1.146280440691985E-2</v>
      </c>
      <c r="F5027" s="89">
        <v>1.4342729217563068E-2</v>
      </c>
      <c r="G5027" s="90">
        <v>1.6725131229091195E-2</v>
      </c>
      <c r="H5027" s="90">
        <v>1.8465544696282903E-2</v>
      </c>
      <c r="I5027" s="90">
        <v>1.9650050146438988E-2</v>
      </c>
      <c r="J5027" s="90">
        <v>2.0300211463164155E-2</v>
      </c>
    </row>
    <row r="5028" spans="3:10" x14ac:dyDescent="0.25">
      <c r="C5028" s="82">
        <v>1.4491754778802593E-2</v>
      </c>
      <c r="D5028" s="89">
        <v>2.0266456751559279E-2</v>
      </c>
      <c r="E5028" s="89">
        <v>2.4805123214648107E-2</v>
      </c>
      <c r="F5028" s="89">
        <v>2.8102533812275739E-2</v>
      </c>
      <c r="G5028" s="90">
        <v>3.0506187652014478E-2</v>
      </c>
      <c r="H5028" s="90">
        <v>3.2183514792332543E-2</v>
      </c>
      <c r="I5028" s="90">
        <v>3.344233146545128E-2</v>
      </c>
      <c r="J5028" s="90">
        <v>3.4278584988878737E-2</v>
      </c>
    </row>
    <row r="5029" spans="3:10" x14ac:dyDescent="0.25">
      <c r="C5029" s="82">
        <v>9.6115887908265387E-3</v>
      </c>
      <c r="D5029" s="89">
        <v>1.2171264107643295E-2</v>
      </c>
      <c r="E5029" s="89">
        <v>1.459009741345913E-2</v>
      </c>
      <c r="F5029" s="89">
        <v>1.6859272410370121E-2</v>
      </c>
      <c r="G5029" s="90">
        <v>1.9011016261570601E-2</v>
      </c>
      <c r="H5029" s="90">
        <v>2.0981992958110082E-2</v>
      </c>
      <c r="I5029" s="90">
        <v>2.2871814432057373E-2</v>
      </c>
      <c r="J5029" s="90">
        <v>2.464497278259304E-2</v>
      </c>
    </row>
    <row r="5030" spans="3:10" x14ac:dyDescent="0.25">
      <c r="C5030" s="82">
        <v>2.405706160361953E-3</v>
      </c>
      <c r="D5030" s="89">
        <v>3.4794097908462788E-3</v>
      </c>
      <c r="E5030" s="89">
        <v>4.5437618618974669E-3</v>
      </c>
      <c r="F5030" s="89">
        <v>5.542588775845317E-3</v>
      </c>
      <c r="G5030" s="90">
        <v>6.4650733833114798E-3</v>
      </c>
      <c r="H5030" s="90">
        <v>7.2915041199609959E-3</v>
      </c>
      <c r="I5030" s="90">
        <v>8.0750032714062957E-3</v>
      </c>
      <c r="J5030" s="90">
        <v>8.836761252995113E-3</v>
      </c>
    </row>
    <row r="5031" spans="3:10" x14ac:dyDescent="0.25">
      <c r="C5031" s="82">
        <v>2.3655110511684313E-3</v>
      </c>
      <c r="D5031" s="89">
        <v>5.0929043728625721E-3</v>
      </c>
      <c r="E5031" s="89">
        <v>8.4451777486843366E-3</v>
      </c>
      <c r="F5031" s="89">
        <v>1.1743870928704591E-2</v>
      </c>
      <c r="G5031" s="90">
        <v>1.4516917887590512E-2</v>
      </c>
      <c r="H5031" s="90">
        <v>1.6494886603286001E-2</v>
      </c>
      <c r="I5031" s="90">
        <v>1.7733988734476538E-2</v>
      </c>
      <c r="J5031" s="90">
        <v>1.8295160178302416E-2</v>
      </c>
    </row>
    <row r="5032" spans="3:10" x14ac:dyDescent="0.25">
      <c r="C5032" s="82">
        <v>8.3597314670060784E-3</v>
      </c>
      <c r="D5032" s="89">
        <v>1.2130947255479597E-2</v>
      </c>
      <c r="E5032" s="89">
        <v>1.5542868384548752E-2</v>
      </c>
      <c r="F5032" s="89">
        <v>1.8447363611173846E-2</v>
      </c>
      <c r="G5032" s="90">
        <v>2.0915030965310857E-2</v>
      </c>
      <c r="H5032" s="90">
        <v>2.2960339120951367E-2</v>
      </c>
      <c r="I5032" s="90">
        <v>2.476662258027847E-2</v>
      </c>
      <c r="J5032" s="90">
        <v>2.6348926380635559E-2</v>
      </c>
    </row>
    <row r="5033" spans="3:10" x14ac:dyDescent="0.25">
      <c r="C5033" s="82">
        <v>3.0519789815221564E-3</v>
      </c>
      <c r="D5033" s="89">
        <v>4.914788759624646E-3</v>
      </c>
      <c r="E5033" s="89">
        <v>6.8223081485110368E-3</v>
      </c>
      <c r="F5033" s="89">
        <v>8.5873745947643177E-3</v>
      </c>
      <c r="G5033" s="90">
        <v>1.0145032979744784E-2</v>
      </c>
      <c r="H5033" s="90">
        <v>1.144845974599959E-2</v>
      </c>
      <c r="I5033" s="90">
        <v>1.257154553058409E-2</v>
      </c>
      <c r="J5033" s="90">
        <v>1.3528731698539218E-2</v>
      </c>
    </row>
    <row r="5034" spans="3:10" x14ac:dyDescent="0.25">
      <c r="C5034" s="82">
        <v>8.3903740285335184E-3</v>
      </c>
      <c r="D5034" s="89">
        <v>1.3170878051531434E-2</v>
      </c>
      <c r="E5034" s="89">
        <v>1.7726267776683836E-2</v>
      </c>
      <c r="F5034" s="89">
        <v>2.1595443177032918E-2</v>
      </c>
      <c r="G5034" s="90">
        <v>2.468472159757969E-2</v>
      </c>
      <c r="H5034" s="90">
        <v>2.6940078065221744E-2</v>
      </c>
      <c r="I5034" s="90">
        <v>2.8568280346286983E-2</v>
      </c>
      <c r="J5034" s="90">
        <v>2.9606135324038805E-2</v>
      </c>
    </row>
    <row r="5035" spans="3:10" x14ac:dyDescent="0.25">
      <c r="C5035" s="82">
        <v>3.0717106887878003E-3</v>
      </c>
      <c r="D5035" s="89">
        <v>5.9318355924490047E-3</v>
      </c>
      <c r="E5035" s="89">
        <v>9.3605005804531308E-3</v>
      </c>
      <c r="F5035" s="89">
        <v>1.2886413450167701E-2</v>
      </c>
      <c r="G5035" s="90">
        <v>1.6190059059372895E-2</v>
      </c>
      <c r="H5035" s="90">
        <v>1.9030992239587201E-2</v>
      </c>
      <c r="I5035" s="90">
        <v>2.1423958622377927E-2</v>
      </c>
      <c r="J5035" s="90">
        <v>2.3330023660641162E-2</v>
      </c>
    </row>
    <row r="5036" spans="3:10" x14ac:dyDescent="0.25">
      <c r="C5036" s="82">
        <v>3.9297714957566607E-2</v>
      </c>
      <c r="D5036" s="89">
        <v>4.7837227067149476E-2</v>
      </c>
      <c r="E5036" s="89">
        <v>5.3749935206953148E-2</v>
      </c>
      <c r="F5036" s="89">
        <v>5.772168557438196E-2</v>
      </c>
      <c r="G5036" s="90">
        <v>6.0455510773446776E-2</v>
      </c>
      <c r="H5036" s="90">
        <v>6.2071549248525218E-2</v>
      </c>
      <c r="I5036" s="90">
        <v>6.2973748273804739E-2</v>
      </c>
      <c r="J5036" s="90">
        <v>6.3024400906044539E-2</v>
      </c>
    </row>
    <row r="5037" spans="3:10" x14ac:dyDescent="0.25">
      <c r="C5037" s="82">
        <v>9.5694597011071331E-3</v>
      </c>
      <c r="D5037" s="89">
        <v>1.4899249512864667E-2</v>
      </c>
      <c r="E5037" s="89">
        <v>1.9749556308338519E-2</v>
      </c>
      <c r="F5037" s="89">
        <v>2.3572143241539778E-2</v>
      </c>
      <c r="G5037" s="90">
        <v>2.6296372783492283E-2</v>
      </c>
      <c r="H5037" s="90">
        <v>2.7932132265890537E-2</v>
      </c>
      <c r="I5037" s="90">
        <v>2.8771026975663409E-2</v>
      </c>
      <c r="J5037" s="90">
        <v>2.8916801850285015E-2</v>
      </c>
    </row>
    <row r="5038" spans="3:10" x14ac:dyDescent="0.25">
      <c r="C5038" s="82">
        <v>4.1236837856885918E-3</v>
      </c>
      <c r="D5038" s="89">
        <v>6.2128715756409533E-3</v>
      </c>
      <c r="E5038" s="89">
        <v>8.198224067591204E-3</v>
      </c>
      <c r="F5038" s="89">
        <v>9.9312156082476139E-3</v>
      </c>
      <c r="G5038" s="90">
        <v>1.1395349845991845E-2</v>
      </c>
      <c r="H5038" s="90">
        <v>1.2570939424413273E-2</v>
      </c>
      <c r="I5038" s="90">
        <v>1.3552989544087091E-2</v>
      </c>
      <c r="J5038" s="90">
        <v>1.4358209244863984E-2</v>
      </c>
    </row>
    <row r="5039" spans="3:10" x14ac:dyDescent="0.25">
      <c r="C5039" s="82">
        <v>2.2848858784232068E-2</v>
      </c>
      <c r="D5039" s="89">
        <v>1.9630708457023291E-2</v>
      </c>
      <c r="E5039" s="89">
        <v>1.745022152544496E-2</v>
      </c>
      <c r="F5039" s="89">
        <v>1.6046346015505569E-2</v>
      </c>
      <c r="G5039" s="90">
        <v>1.521908193123663E-2</v>
      </c>
      <c r="H5039" s="90">
        <v>1.4749969843272136E-2</v>
      </c>
      <c r="I5039" s="90">
        <v>1.4603723235454204E-2</v>
      </c>
      <c r="J5039" s="90">
        <v>1.4687033287664414E-2</v>
      </c>
    </row>
    <row r="5040" spans="3:10" x14ac:dyDescent="0.25">
      <c r="C5040" s="82">
        <v>1.302043803530923E-2</v>
      </c>
      <c r="D5040" s="89">
        <v>1.9078768240424045E-2</v>
      </c>
      <c r="E5040" s="89">
        <v>2.4489564608046892E-2</v>
      </c>
      <c r="F5040" s="89">
        <v>2.8874511402258371E-2</v>
      </c>
      <c r="G5040" s="90">
        <v>3.2234429829442898E-2</v>
      </c>
      <c r="H5040" s="90">
        <v>3.4520253053571703E-2</v>
      </c>
      <c r="I5040" s="90">
        <v>3.5967598704203449E-2</v>
      </c>
      <c r="J5040" s="90">
        <v>3.6577183321695281E-2</v>
      </c>
    </row>
    <row r="5041" spans="3:10" x14ac:dyDescent="0.25">
      <c r="C5041" s="82">
        <v>1.2651287621235576E-2</v>
      </c>
      <c r="D5041" s="89">
        <v>1.7593656424929358E-2</v>
      </c>
      <c r="E5041" s="89">
        <v>2.1377091582854352E-2</v>
      </c>
      <c r="F5041" s="89">
        <v>2.3914425458714479E-2</v>
      </c>
      <c r="G5041" s="90">
        <v>2.5464546387061738E-2</v>
      </c>
      <c r="H5041" s="90">
        <v>2.6191136414128346E-2</v>
      </c>
      <c r="I5041" s="90">
        <v>2.6416553645947621E-2</v>
      </c>
      <c r="J5041" s="90">
        <v>2.6233948341016042E-2</v>
      </c>
    </row>
    <row r="5042" spans="3:10" x14ac:dyDescent="0.25">
      <c r="C5042" s="82">
        <v>1.2456038115795019E-2</v>
      </c>
      <c r="D5042" s="89">
        <v>1.733127879813514E-2</v>
      </c>
      <c r="E5042" s="89">
        <v>2.1402987824264912E-2</v>
      </c>
      <c r="F5042" s="89">
        <v>2.442753072277886E-2</v>
      </c>
      <c r="G5042" s="90">
        <v>2.6465678114772132E-2</v>
      </c>
      <c r="H5042" s="90">
        <v>2.7548228519142275E-2</v>
      </c>
      <c r="I5042" s="90">
        <v>2.7954486719155704E-2</v>
      </c>
      <c r="J5042" s="90">
        <v>2.7779253618676884E-2</v>
      </c>
    </row>
    <row r="5043" spans="3:10" x14ac:dyDescent="0.25">
      <c r="C5043" s="82">
        <v>5.0196395016094221E-2</v>
      </c>
      <c r="D5043" s="89">
        <v>4.6814544997026093E-2</v>
      </c>
      <c r="E5043" s="89">
        <v>4.319710998431766E-2</v>
      </c>
      <c r="F5043" s="89">
        <v>4.0000922148902253E-2</v>
      </c>
      <c r="G5043" s="90">
        <v>3.7404161995985362E-2</v>
      </c>
      <c r="H5043" s="90">
        <v>3.5174244402185861E-2</v>
      </c>
      <c r="I5043" s="90">
        <v>3.3340774085090362E-2</v>
      </c>
      <c r="J5043" s="90">
        <v>3.1705884194250251E-2</v>
      </c>
    </row>
    <row r="5044" spans="3:10" x14ac:dyDescent="0.25">
      <c r="C5044" s="82">
        <v>7.8403151407812465E-3</v>
      </c>
      <c r="D5044" s="89">
        <v>1.2924633770801131E-2</v>
      </c>
      <c r="E5044" s="89">
        <v>1.7899756482578692E-2</v>
      </c>
      <c r="F5044" s="89">
        <v>2.2160591771046893E-2</v>
      </c>
      <c r="G5044" s="90">
        <v>2.5562214011083426E-2</v>
      </c>
      <c r="H5044" s="90">
        <v>2.8059863971160909E-2</v>
      </c>
      <c r="I5044" s="90">
        <v>2.9898627950052745E-2</v>
      </c>
      <c r="J5044" s="90">
        <v>3.1142097803918717E-2</v>
      </c>
    </row>
    <row r="5045" spans="3:10" x14ac:dyDescent="0.25">
      <c r="C5045" s="82">
        <v>2.051122491924659E-2</v>
      </c>
      <c r="D5045" s="89">
        <v>2.3913158134668162E-2</v>
      </c>
      <c r="E5045" s="89">
        <v>2.5867727680181727E-2</v>
      </c>
      <c r="F5045" s="89">
        <v>2.6906192345287301E-2</v>
      </c>
      <c r="G5045" s="90">
        <v>2.7488182378806368E-2</v>
      </c>
      <c r="H5045" s="90">
        <v>2.775424453885272E-2</v>
      </c>
      <c r="I5045" s="90">
        <v>2.7950129423789449E-2</v>
      </c>
      <c r="J5045" s="90">
        <v>2.8069249520640775E-2</v>
      </c>
    </row>
    <row r="5046" spans="3:10" x14ac:dyDescent="0.25">
      <c r="C5046" s="82">
        <v>8.9320397444797011E-3</v>
      </c>
      <c r="D5046" s="89">
        <v>1.2731577618541006E-2</v>
      </c>
      <c r="E5046" s="89">
        <v>1.6279971021029287E-2</v>
      </c>
      <c r="F5046" s="89">
        <v>1.9405122879916574E-2</v>
      </c>
      <c r="G5046" s="90">
        <v>2.2109701075925376E-2</v>
      </c>
      <c r="H5046" s="90">
        <v>2.4336199173723462E-2</v>
      </c>
      <c r="I5046" s="90">
        <v>2.6225063336862881E-2</v>
      </c>
      <c r="J5046" s="90">
        <v>2.775752902972526E-2</v>
      </c>
    </row>
    <row r="5047" spans="3:10" x14ac:dyDescent="0.25">
      <c r="C5047" s="82">
        <v>5.902521868524609E-3</v>
      </c>
      <c r="D5047" s="89">
        <v>8.9166627283065909E-3</v>
      </c>
      <c r="E5047" s="89">
        <v>1.1889587468649867E-2</v>
      </c>
      <c r="F5047" s="89">
        <v>1.4621505173787581E-2</v>
      </c>
      <c r="G5047" s="90">
        <v>1.7064206467452811E-2</v>
      </c>
      <c r="H5047" s="90">
        <v>1.9140812006878147E-2</v>
      </c>
      <c r="I5047" s="90">
        <v>2.09397886806152E-2</v>
      </c>
      <c r="J5047" s="90">
        <v>2.2434471495610873E-2</v>
      </c>
    </row>
    <row r="5048" spans="3:10" x14ac:dyDescent="0.25">
      <c r="C5048" s="82">
        <v>5.4226358681201152E-3</v>
      </c>
      <c r="D5048" s="89">
        <v>8.205789041111463E-3</v>
      </c>
      <c r="E5048" s="89">
        <v>1.0632804035469581E-2</v>
      </c>
      <c r="F5048" s="89">
        <v>1.2492543014695578E-2</v>
      </c>
      <c r="G5048" s="90">
        <v>1.3813991443387014E-2</v>
      </c>
      <c r="H5048" s="90">
        <v>1.4638157587379517E-2</v>
      </c>
      <c r="I5048" s="90">
        <v>1.5132406509541646E-2</v>
      </c>
      <c r="J5048" s="90">
        <v>1.5356574311305361E-2</v>
      </c>
    </row>
    <row r="5049" spans="3:10" x14ac:dyDescent="0.25">
      <c r="C5049" s="82">
        <v>1.7438470494219997E-3</v>
      </c>
      <c r="D5049" s="89">
        <v>3.2520190744795827E-3</v>
      </c>
      <c r="E5049" s="89">
        <v>5.0125913608293189E-3</v>
      </c>
      <c r="F5049" s="89">
        <v>6.8108878981862665E-3</v>
      </c>
      <c r="G5049" s="90">
        <v>8.528676504981722E-3</v>
      </c>
      <c r="H5049" s="90">
        <v>1.009015906343365E-2</v>
      </c>
      <c r="I5049" s="90">
        <v>1.1551012936661397E-2</v>
      </c>
      <c r="J5049" s="90">
        <v>1.2937078723100058E-2</v>
      </c>
    </row>
    <row r="5050" spans="3:10" x14ac:dyDescent="0.25">
      <c r="C5050" s="82">
        <v>1.7982546730585903E-2</v>
      </c>
      <c r="D5050" s="89">
        <v>2.2151477683896473E-2</v>
      </c>
      <c r="E5050" s="89">
        <v>2.5354424298671723E-2</v>
      </c>
      <c r="F5050" s="89">
        <v>2.7785710233407448E-2</v>
      </c>
      <c r="G5050" s="90">
        <v>2.9706376643883824E-2</v>
      </c>
      <c r="H5050" s="90">
        <v>3.1162901919376172E-2</v>
      </c>
      <c r="I5050" s="90">
        <v>3.2391182408598007E-2</v>
      </c>
      <c r="J5050" s="90">
        <v>3.3383294488454535E-2</v>
      </c>
    </row>
    <row r="5051" spans="3:10" x14ac:dyDescent="0.25">
      <c r="C5051" s="82">
        <v>1.5945648186251733E-2</v>
      </c>
      <c r="D5051" s="89">
        <v>1.9989022820041242E-2</v>
      </c>
      <c r="E5051" s="89">
        <v>2.2672986502875588E-2</v>
      </c>
      <c r="F5051" s="89">
        <v>2.4278548817195968E-2</v>
      </c>
      <c r="G5051" s="90">
        <v>2.5205741389369072E-2</v>
      </c>
      <c r="H5051" s="90">
        <v>2.5632615093883326E-2</v>
      </c>
      <c r="I5051" s="90">
        <v>2.5841914046094493E-2</v>
      </c>
      <c r="J5051" s="90">
        <v>2.5871459532618397E-2</v>
      </c>
    </row>
    <row r="5052" spans="3:10" x14ac:dyDescent="0.25">
      <c r="C5052" s="82">
        <v>6.0402255182009767E-3</v>
      </c>
      <c r="D5052" s="89">
        <v>8.4309376232579863E-3</v>
      </c>
      <c r="E5052" s="89">
        <v>1.0642091765522955E-2</v>
      </c>
      <c r="F5052" s="89">
        <v>1.2534495913279431E-2</v>
      </c>
      <c r="G5052" s="90">
        <v>1.4065292906459389E-2</v>
      </c>
      <c r="H5052" s="90">
        <v>1.5163634137642741E-2</v>
      </c>
      <c r="I5052" s="90">
        <v>1.5907633741724134E-2</v>
      </c>
      <c r="J5052" s="90">
        <v>1.6301282183748458E-2</v>
      </c>
    </row>
    <row r="5053" spans="3:10" x14ac:dyDescent="0.25">
      <c r="C5053" s="82">
        <v>1.0269297293282456E-2</v>
      </c>
      <c r="D5053" s="89">
        <v>1.3669831188808121E-2</v>
      </c>
      <c r="E5053" s="89">
        <v>1.6327524418250517E-2</v>
      </c>
      <c r="F5053" s="89">
        <v>1.8190761089362639E-2</v>
      </c>
      <c r="G5053" s="90">
        <v>1.9367266775058685E-2</v>
      </c>
      <c r="H5053" s="90">
        <v>1.9884993007131032E-2</v>
      </c>
      <c r="I5053" s="90">
        <v>1.9925178674778984E-2</v>
      </c>
      <c r="J5053" s="90">
        <v>1.9532222295664717E-2</v>
      </c>
    </row>
    <row r="5054" spans="3:10" x14ac:dyDescent="0.25">
      <c r="C5054" s="82">
        <v>7.1702227770408288E-3</v>
      </c>
      <c r="D5054" s="89">
        <v>1.0749594063075256E-2</v>
      </c>
      <c r="E5054" s="89">
        <v>1.3990118547294619E-2</v>
      </c>
      <c r="F5054" s="89">
        <v>1.6665507368570733E-2</v>
      </c>
      <c r="G5054" s="90">
        <v>1.881377746356544E-2</v>
      </c>
      <c r="H5054" s="90">
        <v>2.0464661420199998E-2</v>
      </c>
      <c r="I5054" s="90">
        <v>2.1815474325622815E-2</v>
      </c>
      <c r="J5054" s="90">
        <v>2.2914115141733523E-2</v>
      </c>
    </row>
    <row r="5055" spans="3:10" x14ac:dyDescent="0.25">
      <c r="C5055" s="82">
        <v>6.9864306728796722E-3</v>
      </c>
      <c r="D5055" s="89">
        <v>1.0931313941239907E-2</v>
      </c>
      <c r="E5055" s="89">
        <v>1.4641472396551015E-2</v>
      </c>
      <c r="F5055" s="89">
        <v>1.7795289203503428E-2</v>
      </c>
      <c r="G5055" s="90">
        <v>2.0372280799340777E-2</v>
      </c>
      <c r="H5055" s="90">
        <v>2.23497808707089E-2</v>
      </c>
      <c r="I5055" s="90">
        <v>2.3883787008687346E-2</v>
      </c>
      <c r="J5055" s="90">
        <v>2.4963876215182593E-2</v>
      </c>
    </row>
    <row r="5056" spans="3:10" x14ac:dyDescent="0.25">
      <c r="C5056" s="82">
        <v>1.0149215484158813E-3</v>
      </c>
      <c r="D5056" s="89">
        <v>1.7846051539179321E-3</v>
      </c>
      <c r="E5056" s="89">
        <v>2.6789418491596261E-3</v>
      </c>
      <c r="F5056" s="89">
        <v>3.5996014068944006E-3</v>
      </c>
      <c r="G5056" s="90">
        <v>4.4790851585880948E-3</v>
      </c>
      <c r="H5056" s="90">
        <v>5.2622298005517067E-3</v>
      </c>
      <c r="I5056" s="90">
        <v>5.9650999827631848E-3</v>
      </c>
      <c r="J5056" s="90">
        <v>6.5963941263477962E-3</v>
      </c>
    </row>
    <row r="5057" spans="3:10" x14ac:dyDescent="0.25">
      <c r="C5057" s="82">
        <v>4.858191234295069E-3</v>
      </c>
      <c r="D5057" s="89">
        <v>8.8487347333997025E-3</v>
      </c>
      <c r="E5057" s="89">
        <v>1.322744418452179E-2</v>
      </c>
      <c r="F5057" s="89">
        <v>1.7400741274554835E-2</v>
      </c>
      <c r="G5057" s="90">
        <v>2.1113742299730617E-2</v>
      </c>
      <c r="H5057" s="90">
        <v>2.4232915068048835E-2</v>
      </c>
      <c r="I5057" s="90">
        <v>2.691055228172928E-2</v>
      </c>
      <c r="J5057" s="90">
        <v>2.9172700494357197E-2</v>
      </c>
    </row>
    <row r="5058" spans="3:10" x14ac:dyDescent="0.25">
      <c r="C5058" s="82">
        <v>1.5852246646270832E-2</v>
      </c>
      <c r="D5058" s="89">
        <v>2.0854899524504658E-2</v>
      </c>
      <c r="E5058" s="89">
        <v>2.4757909798338033E-2</v>
      </c>
      <c r="F5058" s="89">
        <v>2.7532305031108286E-2</v>
      </c>
      <c r="G5058" s="90">
        <v>2.936728865222658E-2</v>
      </c>
      <c r="H5058" s="90">
        <v>3.0314462193929543E-2</v>
      </c>
      <c r="I5058" s="90">
        <v>3.0642217691094868E-2</v>
      </c>
      <c r="J5058" s="90">
        <v>3.0394294085392157E-2</v>
      </c>
    </row>
    <row r="5059" spans="3:10" x14ac:dyDescent="0.25">
      <c r="C5059" s="82">
        <v>5.8495612562464626E-2</v>
      </c>
      <c r="D5059" s="89">
        <v>5.5919921258737952E-2</v>
      </c>
      <c r="E5059" s="89">
        <v>5.2370515645297822E-2</v>
      </c>
      <c r="F5059" s="89">
        <v>4.9165033134735352E-2</v>
      </c>
      <c r="G5059" s="90">
        <v>4.6804769898514766E-2</v>
      </c>
      <c r="H5059" s="90">
        <v>4.5124286905883951E-2</v>
      </c>
      <c r="I5059" s="90">
        <v>4.4200103094973443E-2</v>
      </c>
      <c r="J5059" s="90">
        <v>4.3768924698221828E-2</v>
      </c>
    </row>
    <row r="5060" spans="3:10" x14ac:dyDescent="0.25">
      <c r="C5060" s="82">
        <v>5.6862700009305163E-3</v>
      </c>
      <c r="D5060" s="89">
        <v>8.5658356132567934E-3</v>
      </c>
      <c r="E5060" s="89">
        <v>1.1403505333873661E-2</v>
      </c>
      <c r="F5060" s="89">
        <v>1.4009297477645167E-2</v>
      </c>
      <c r="G5060" s="90">
        <v>1.6356404753633317E-2</v>
      </c>
      <c r="H5060" s="90">
        <v>1.8410596113018637E-2</v>
      </c>
      <c r="I5060" s="90">
        <v>2.0309653001497254E-2</v>
      </c>
      <c r="J5060" s="90">
        <v>2.2084794990325333E-2</v>
      </c>
    </row>
    <row r="5061" spans="3:10" x14ac:dyDescent="0.25">
      <c r="C5061" s="82">
        <v>1.6543036765864411E-2</v>
      </c>
      <c r="D5061" s="89">
        <v>1.8298871028455104E-2</v>
      </c>
      <c r="E5061" s="89">
        <v>1.9457840921824451E-2</v>
      </c>
      <c r="F5061" s="89">
        <v>2.0249647486643318E-2</v>
      </c>
      <c r="G5061" s="90">
        <v>2.084690385800312E-2</v>
      </c>
      <c r="H5061" s="90">
        <v>2.1248649477427772E-2</v>
      </c>
      <c r="I5061" s="90">
        <v>2.1597584160755089E-2</v>
      </c>
      <c r="J5061" s="90">
        <v>2.1886151098034469E-2</v>
      </c>
    </row>
    <row r="5062" spans="3:10" x14ac:dyDescent="0.25">
      <c r="C5062" s="82">
        <v>2.8938925578252415E-2</v>
      </c>
      <c r="D5062" s="89">
        <v>3.2969247321177807E-2</v>
      </c>
      <c r="E5062" s="89">
        <v>3.5268429929720284E-2</v>
      </c>
      <c r="F5062" s="89">
        <v>3.655728229143354E-2</v>
      </c>
      <c r="G5062" s="90">
        <v>3.7393947981543253E-2</v>
      </c>
      <c r="H5062" s="90">
        <v>3.7895136005347441E-2</v>
      </c>
      <c r="I5062" s="90">
        <v>3.8325432157664131E-2</v>
      </c>
      <c r="J5062" s="90">
        <v>3.8607383247876943E-2</v>
      </c>
    </row>
    <row r="5063" spans="3:10" x14ac:dyDescent="0.25">
      <c r="C5063" s="82">
        <v>5.556519281303878E-3</v>
      </c>
      <c r="D5063" s="89">
        <v>9.0206775549871183E-3</v>
      </c>
      <c r="E5063" s="89">
        <v>1.2272880780825696E-2</v>
      </c>
      <c r="F5063" s="89">
        <v>1.4890652585235324E-2</v>
      </c>
      <c r="G5063" s="90">
        <v>1.6774880558529933E-2</v>
      </c>
      <c r="H5063" s="90">
        <v>1.7897481412714501E-2</v>
      </c>
      <c r="I5063" s="90">
        <v>1.8428297029219325E-2</v>
      </c>
      <c r="J5063" s="90">
        <v>1.8436718727824271E-2</v>
      </c>
    </row>
    <row r="5064" spans="3:10" x14ac:dyDescent="0.25">
      <c r="C5064" s="82">
        <v>8.1650873823196982E-3</v>
      </c>
      <c r="D5064" s="89">
        <v>1.2088939055359205E-2</v>
      </c>
      <c r="E5064" s="89">
        <v>1.572352669505513E-2</v>
      </c>
      <c r="F5064" s="89">
        <v>1.8871020918818211E-2</v>
      </c>
      <c r="G5064" s="90">
        <v>2.1570084993303654E-2</v>
      </c>
      <c r="H5064" s="90">
        <v>2.3814276257385424E-2</v>
      </c>
      <c r="I5064" s="90">
        <v>2.5778560285223552E-2</v>
      </c>
      <c r="J5064" s="90">
        <v>2.746635045056765E-2</v>
      </c>
    </row>
    <row r="5065" spans="3:10" x14ac:dyDescent="0.25">
      <c r="C5065" s="82">
        <v>8.7069019743705039E-3</v>
      </c>
      <c r="D5065" s="89">
        <v>1.1868039684861222E-2</v>
      </c>
      <c r="E5065" s="89">
        <v>1.4422277964157935E-2</v>
      </c>
      <c r="F5065" s="89">
        <v>1.6325806647023433E-2</v>
      </c>
      <c r="G5065" s="90">
        <v>1.7707553360084397E-2</v>
      </c>
      <c r="H5065" s="90">
        <v>1.8628121073244245E-2</v>
      </c>
      <c r="I5065" s="90">
        <v>1.9275990010212629E-2</v>
      </c>
      <c r="J5065" s="90">
        <v>1.969167291661765E-2</v>
      </c>
    </row>
    <row r="5066" spans="3:10" x14ac:dyDescent="0.25">
      <c r="C5066" s="82">
        <v>1.0196138970542765E-2</v>
      </c>
      <c r="D5066" s="89">
        <v>1.3188276114865562E-2</v>
      </c>
      <c r="E5066" s="89">
        <v>1.5352038847102472E-2</v>
      </c>
      <c r="F5066" s="89">
        <v>1.677966747222356E-2</v>
      </c>
      <c r="G5066" s="90">
        <v>1.7676839980297242E-2</v>
      </c>
      <c r="H5066" s="90">
        <v>1.8128962385782963E-2</v>
      </c>
      <c r="I5066" s="90">
        <v>1.8324504422623011E-2</v>
      </c>
      <c r="J5066" s="90">
        <v>1.8302913283320541E-2</v>
      </c>
    </row>
    <row r="5067" spans="3:10" x14ac:dyDescent="0.25">
      <c r="C5067" s="82">
        <v>3.1136087012456687E-3</v>
      </c>
      <c r="D5067" s="89">
        <v>5.9461059650696355E-3</v>
      </c>
      <c r="E5067" s="89">
        <v>9.1746386216027629E-3</v>
      </c>
      <c r="F5067" s="89">
        <v>1.2252388077891719E-2</v>
      </c>
      <c r="G5067" s="90">
        <v>1.4852997403004413E-2</v>
      </c>
      <c r="H5067" s="90">
        <v>1.6792488660367276E-2</v>
      </c>
      <c r="I5067" s="90">
        <v>1.8160298324221485E-2</v>
      </c>
      <c r="J5067" s="90">
        <v>1.9015368246503583E-2</v>
      </c>
    </row>
    <row r="5068" spans="3:10" x14ac:dyDescent="0.25">
      <c r="C5068" s="82">
        <v>6.5372032177827668E-3</v>
      </c>
      <c r="D5068" s="89">
        <v>9.9717262346734389E-3</v>
      </c>
      <c r="E5068" s="89">
        <v>1.3168242164150849E-2</v>
      </c>
      <c r="F5068" s="89">
        <v>1.5913712635612285E-2</v>
      </c>
      <c r="G5068" s="90">
        <v>1.8256495097540494E-2</v>
      </c>
      <c r="H5068" s="90">
        <v>2.0238221256056507E-2</v>
      </c>
      <c r="I5068" s="90">
        <v>2.2057134242570657E-2</v>
      </c>
      <c r="J5068" s="90">
        <v>2.3752372079111093E-2</v>
      </c>
    </row>
    <row r="5069" spans="3:10" x14ac:dyDescent="0.25">
      <c r="C5069" s="82">
        <v>6.6517824257920303E-3</v>
      </c>
      <c r="D5069" s="89">
        <v>1.0316465615509177E-2</v>
      </c>
      <c r="E5069" s="89">
        <v>1.3721373049321577E-2</v>
      </c>
      <c r="F5069" s="89">
        <v>1.6572167237719385E-2</v>
      </c>
      <c r="G5069" s="90">
        <v>1.8871334412392089E-2</v>
      </c>
      <c r="H5069" s="90">
        <v>2.0634530834622408E-2</v>
      </c>
      <c r="I5069" s="90">
        <v>2.20506086494336E-2</v>
      </c>
      <c r="J5069" s="90">
        <v>2.3154214833206399E-2</v>
      </c>
    </row>
    <row r="5070" spans="3:10" x14ac:dyDescent="0.25">
      <c r="C5070" s="82">
        <v>2.1389027463000507E-2</v>
      </c>
      <c r="D5070" s="89">
        <v>2.451256634753465E-2</v>
      </c>
      <c r="E5070" s="89">
        <v>2.5844612177888138E-2</v>
      </c>
      <c r="F5070" s="89">
        <v>2.6050219012646994E-2</v>
      </c>
      <c r="G5070" s="90">
        <v>2.5690694657627935E-2</v>
      </c>
      <c r="H5070" s="90">
        <v>2.497789243672963E-2</v>
      </c>
      <c r="I5070" s="90">
        <v>2.4188682521443454E-2</v>
      </c>
      <c r="J5070" s="90">
        <v>2.3352432328138065E-2</v>
      </c>
    </row>
    <row r="5071" spans="3:10" x14ac:dyDescent="0.25">
      <c r="C5071" s="82">
        <v>3.7286526835725288E-2</v>
      </c>
      <c r="D5071" s="89">
        <v>4.193181770796478E-2</v>
      </c>
      <c r="E5071" s="89">
        <v>4.3607401648460199E-2</v>
      </c>
      <c r="F5071" s="89">
        <v>4.3659519621779434E-2</v>
      </c>
      <c r="G5071" s="90">
        <v>4.3048445250810058E-2</v>
      </c>
      <c r="H5071" s="90">
        <v>4.2034036046096311E-2</v>
      </c>
      <c r="I5071" s="90">
        <v>4.0945944071443467E-2</v>
      </c>
      <c r="J5071" s="90">
        <v>3.9698323532773035E-2</v>
      </c>
    </row>
    <row r="5072" spans="3:10" x14ac:dyDescent="0.25">
      <c r="C5072" s="82">
        <v>4.9810351586211162E-3</v>
      </c>
      <c r="D5072" s="89">
        <v>8.4656831048650662E-3</v>
      </c>
      <c r="E5072" s="89">
        <v>1.1930161132828321E-2</v>
      </c>
      <c r="F5072" s="89">
        <v>1.4898982267669392E-2</v>
      </c>
      <c r="G5072" s="90">
        <v>1.7224273765148287E-2</v>
      </c>
      <c r="H5072" s="90">
        <v>1.8845853143473514E-2</v>
      </c>
      <c r="I5072" s="90">
        <v>1.9915439482232396E-2</v>
      </c>
      <c r="J5072" s="90">
        <v>2.0479177993622432E-2</v>
      </c>
    </row>
    <row r="5073" spans="3:10" x14ac:dyDescent="0.25">
      <c r="C5073" s="82">
        <v>1.2351629707399378E-3</v>
      </c>
      <c r="D5073" s="89">
        <v>2.5074158804974703E-3</v>
      </c>
      <c r="E5073" s="89">
        <v>4.0889827822273841E-3</v>
      </c>
      <c r="F5073" s="89">
        <v>5.7503385696040165E-3</v>
      </c>
      <c r="G5073" s="90">
        <v>7.3201701529203821E-3</v>
      </c>
      <c r="H5073" s="90">
        <v>8.6682868434105297E-3</v>
      </c>
      <c r="I5073" s="90">
        <v>9.7921292116473733E-3</v>
      </c>
      <c r="J5073" s="90">
        <v>1.0678126478199041E-2</v>
      </c>
    </row>
    <row r="5074" spans="3:10" x14ac:dyDescent="0.25">
      <c r="C5074" s="82">
        <v>3.4509167194275618E-3</v>
      </c>
      <c r="D5074" s="89">
        <v>5.4352482292782146E-3</v>
      </c>
      <c r="E5074" s="89">
        <v>7.3953013286377533E-3</v>
      </c>
      <c r="F5074" s="89">
        <v>9.154854183792754E-3</v>
      </c>
      <c r="G5074" s="90">
        <v>1.0668420243060557E-2</v>
      </c>
      <c r="H5074" s="90">
        <v>1.1897637354673885E-2</v>
      </c>
      <c r="I5074" s="90">
        <v>1.2920184513585157E-2</v>
      </c>
      <c r="J5074" s="90">
        <v>1.3747633259259888E-2</v>
      </c>
    </row>
    <row r="5075" spans="3:10" x14ac:dyDescent="0.25">
      <c r="C5075" s="82">
        <v>4.2446858450285348E-3</v>
      </c>
      <c r="D5075" s="89">
        <v>6.676258471196423E-3</v>
      </c>
      <c r="E5075" s="89">
        <v>9.2938105910271157E-3</v>
      </c>
      <c r="F5075" s="89">
        <v>1.1952413913625276E-2</v>
      </c>
      <c r="G5075" s="90">
        <v>1.4614160148060757E-2</v>
      </c>
      <c r="H5075" s="90">
        <v>1.7217816561459567E-2</v>
      </c>
      <c r="I5075" s="90">
        <v>1.9851934024279202E-2</v>
      </c>
      <c r="J5075" s="90">
        <v>2.2505660142247804E-2</v>
      </c>
    </row>
    <row r="5076" spans="3:10" x14ac:dyDescent="0.25">
      <c r="C5076" s="82">
        <v>2.1300862240096311E-2</v>
      </c>
      <c r="D5076" s="89">
        <v>2.7006899862456926E-2</v>
      </c>
      <c r="E5076" s="89">
        <v>3.1262679674035988E-2</v>
      </c>
      <c r="F5076" s="89">
        <v>3.4305054432161253E-2</v>
      </c>
      <c r="G5076" s="90">
        <v>3.6523773727396333E-2</v>
      </c>
      <c r="H5076" s="90">
        <v>3.8033719805705031E-2</v>
      </c>
      <c r="I5076" s="90">
        <v>3.9148154126352606E-2</v>
      </c>
      <c r="J5076" s="90">
        <v>3.9851436991409077E-2</v>
      </c>
    </row>
    <row r="5077" spans="3:10" x14ac:dyDescent="0.25">
      <c r="C5077" s="82">
        <v>3.3940759701104588E-3</v>
      </c>
      <c r="D5077" s="89">
        <v>6.2555210960077391E-3</v>
      </c>
      <c r="E5077" s="89">
        <v>9.3882878469954498E-3</v>
      </c>
      <c r="F5077" s="89">
        <v>1.2321184383169899E-2</v>
      </c>
      <c r="G5077" s="90">
        <v>1.4836674986365903E-2</v>
      </c>
      <c r="H5077" s="90">
        <v>1.6823967542379314E-2</v>
      </c>
      <c r="I5077" s="90">
        <v>1.8389352744898682E-2</v>
      </c>
      <c r="J5077" s="90">
        <v>1.9562891319347599E-2</v>
      </c>
    </row>
    <row r="5078" spans="3:10" x14ac:dyDescent="0.25">
      <c r="C5078" s="82">
        <v>5.3053635159752824E-2</v>
      </c>
      <c r="D5078" s="89">
        <v>5.4031640736946253E-2</v>
      </c>
      <c r="E5078" s="89">
        <v>5.2814611802699779E-2</v>
      </c>
      <c r="F5078" s="89">
        <v>5.0906142692238449E-2</v>
      </c>
      <c r="G5078" s="90">
        <v>4.9089458263132768E-2</v>
      </c>
      <c r="H5078" s="90">
        <v>4.7397727053522229E-2</v>
      </c>
      <c r="I5078" s="90">
        <v>4.6038845623889199E-2</v>
      </c>
      <c r="J5078" s="90">
        <v>4.4806799772167519E-2</v>
      </c>
    </row>
    <row r="5079" spans="3:10" x14ac:dyDescent="0.25">
      <c r="C5079" s="82">
        <v>2.529290957116629E-2</v>
      </c>
      <c r="D5079" s="89">
        <v>2.2109709613118311E-2</v>
      </c>
      <c r="E5079" s="89">
        <v>1.980239597644784E-2</v>
      </c>
      <c r="F5079" s="89">
        <v>1.8202105341649594E-2</v>
      </c>
      <c r="G5079" s="90">
        <v>1.7138211481560757E-2</v>
      </c>
      <c r="H5079" s="90">
        <v>1.638461134575301E-2</v>
      </c>
      <c r="I5079" s="90">
        <v>1.5905606179940173E-2</v>
      </c>
      <c r="J5079" s="90">
        <v>1.5594442659759521E-2</v>
      </c>
    </row>
    <row r="5080" spans="3:10" x14ac:dyDescent="0.25">
      <c r="C5080" s="82">
        <v>3.9855284221913343E-3</v>
      </c>
      <c r="D5080" s="89">
        <v>6.1633020215129666E-3</v>
      </c>
      <c r="E5080" s="89">
        <v>8.2710210362955221E-3</v>
      </c>
      <c r="F5080" s="89">
        <v>1.0085660672211299E-2</v>
      </c>
      <c r="G5080" s="90">
        <v>1.152514619929932E-2</v>
      </c>
      <c r="H5080" s="90">
        <v>1.2528771283046483E-2</v>
      </c>
      <c r="I5080" s="90">
        <v>1.3178348487406856E-2</v>
      </c>
      <c r="J5080" s="90">
        <v>1.3499971276744729E-2</v>
      </c>
    </row>
    <row r="5081" spans="3:10" x14ac:dyDescent="0.25">
      <c r="C5081" s="82">
        <v>1.2033153632478456E-2</v>
      </c>
      <c r="D5081" s="89">
        <v>1.9355653979026544E-2</v>
      </c>
      <c r="E5081" s="89">
        <v>2.6337943929011252E-2</v>
      </c>
      <c r="F5081" s="89">
        <v>3.2272742543278346E-2</v>
      </c>
      <c r="G5081" s="90">
        <v>3.7057645567460419E-2</v>
      </c>
      <c r="H5081" s="90">
        <v>4.0623199599999112E-2</v>
      </c>
      <c r="I5081" s="90">
        <v>4.323893573800619E-2</v>
      </c>
      <c r="J5081" s="90">
        <v>4.4879933635910647E-2</v>
      </c>
    </row>
    <row r="5082" spans="3:10" x14ac:dyDescent="0.25">
      <c r="C5082" s="82">
        <v>1.1432535845025578E-2</v>
      </c>
      <c r="D5082" s="89">
        <v>1.3099556745559033E-2</v>
      </c>
      <c r="E5082" s="89">
        <v>1.4568481232467305E-2</v>
      </c>
      <c r="F5082" s="89">
        <v>1.5901109685871134E-2</v>
      </c>
      <c r="G5082" s="90">
        <v>1.7143663811358123E-2</v>
      </c>
      <c r="H5082" s="90">
        <v>1.8230441971179422E-2</v>
      </c>
      <c r="I5082" s="90">
        <v>1.9237002161713666E-2</v>
      </c>
      <c r="J5082" s="90">
        <v>2.0128128351502336E-2</v>
      </c>
    </row>
    <row r="5083" spans="3:10" x14ac:dyDescent="0.25">
      <c r="C5083" s="82">
        <v>5.637787252768385E-2</v>
      </c>
      <c r="D5083" s="89">
        <v>5.7215547299683749E-2</v>
      </c>
      <c r="E5083" s="89">
        <v>5.5697179504423829E-2</v>
      </c>
      <c r="F5083" s="89">
        <v>5.3352459509507517E-2</v>
      </c>
      <c r="G5083" s="90">
        <v>5.0948347202429876E-2</v>
      </c>
      <c r="H5083" s="90">
        <v>4.8486931071539681E-2</v>
      </c>
      <c r="I5083" s="90">
        <v>4.6178621944073336E-2</v>
      </c>
      <c r="J5083" s="90">
        <v>4.3840686605718868E-2</v>
      </c>
    </row>
    <row r="5084" spans="3:10" x14ac:dyDescent="0.25">
      <c r="C5084" s="82">
        <v>2.9496321692929151E-2</v>
      </c>
      <c r="D5084" s="89">
        <v>2.9401833267835676E-2</v>
      </c>
      <c r="E5084" s="89">
        <v>2.8972370747348333E-2</v>
      </c>
      <c r="F5084" s="89">
        <v>2.8550624674977682E-2</v>
      </c>
      <c r="G5084" s="90">
        <v>2.8284897568324068E-2</v>
      </c>
      <c r="H5084" s="90">
        <v>2.8061935245119022E-2</v>
      </c>
      <c r="I5084" s="90">
        <v>2.7967694775892737E-2</v>
      </c>
      <c r="J5084" s="90">
        <v>2.789745693788849E-2</v>
      </c>
    </row>
    <row r="5085" spans="3:10" x14ac:dyDescent="0.25">
      <c r="C5085" s="82">
        <v>5.5516857408106773E-3</v>
      </c>
      <c r="D5085" s="89">
        <v>9.905882407553069E-3</v>
      </c>
      <c r="E5085" s="89">
        <v>1.4806753313194513E-2</v>
      </c>
      <c r="F5085" s="89">
        <v>1.9726050427339555E-2</v>
      </c>
      <c r="G5085" s="90">
        <v>2.4422918935881902E-2</v>
      </c>
      <c r="H5085" s="90">
        <v>2.8723502528382055E-2</v>
      </c>
      <c r="I5085" s="90">
        <v>3.2754539129372193E-2</v>
      </c>
      <c r="J5085" s="90">
        <v>3.6483745476698776E-2</v>
      </c>
    </row>
    <row r="5086" spans="3:10" x14ac:dyDescent="0.25">
      <c r="C5086" s="82">
        <v>1.8038867228087323E-2</v>
      </c>
      <c r="D5086" s="89">
        <v>2.2872642746510175E-2</v>
      </c>
      <c r="E5086" s="89">
        <v>2.6601017370776647E-2</v>
      </c>
      <c r="F5086" s="89">
        <v>2.9287106571322212E-2</v>
      </c>
      <c r="G5086" s="90">
        <v>3.1152709800444767E-2</v>
      </c>
      <c r="H5086" s="90">
        <v>3.2248853067315217E-2</v>
      </c>
      <c r="I5086" s="90">
        <v>3.2852262853951139E-2</v>
      </c>
      <c r="J5086" s="90">
        <v>3.2999066865319296E-2</v>
      </c>
    </row>
    <row r="5087" spans="3:10" x14ac:dyDescent="0.25">
      <c r="C5087" s="82">
        <v>4.640955638266232E-3</v>
      </c>
      <c r="D5087" s="89">
        <v>6.6092975199045162E-3</v>
      </c>
      <c r="E5087" s="89">
        <v>8.3558171154973493E-3</v>
      </c>
      <c r="F5087" s="89">
        <v>9.7818888186734787E-3</v>
      </c>
      <c r="G5087" s="90">
        <v>1.0907773447079638E-2</v>
      </c>
      <c r="H5087" s="90">
        <v>1.1740507266435043E-2</v>
      </c>
      <c r="I5087" s="90">
        <v>1.239069631160449E-2</v>
      </c>
      <c r="J5087" s="90">
        <v>1.2892615138867219E-2</v>
      </c>
    </row>
    <row r="5088" spans="3:10" x14ac:dyDescent="0.25">
      <c r="C5088" s="82">
        <v>1.9502715322063456E-2</v>
      </c>
      <c r="D5088" s="89">
        <v>2.222685140390878E-2</v>
      </c>
      <c r="E5088" s="89">
        <v>2.3811700074546159E-2</v>
      </c>
      <c r="F5088" s="89">
        <v>2.4722572236201699E-2</v>
      </c>
      <c r="G5088" s="90">
        <v>2.5334208869298054E-2</v>
      </c>
      <c r="H5088" s="90">
        <v>2.5742018042989305E-2</v>
      </c>
      <c r="I5088" s="90">
        <v>2.6155954565533587E-2</v>
      </c>
      <c r="J5088" s="90">
        <v>2.6562671004142172E-2</v>
      </c>
    </row>
    <row r="5089" spans="3:10" x14ac:dyDescent="0.25">
      <c r="C5089" s="82">
        <v>1.4358842222948721E-3</v>
      </c>
      <c r="D5089" s="89">
        <v>2.8942837139277929E-3</v>
      </c>
      <c r="E5089" s="89">
        <v>4.626983797480882E-3</v>
      </c>
      <c r="F5089" s="89">
        <v>6.3251482287869885E-3</v>
      </c>
      <c r="G5089" s="90">
        <v>7.7849911902885729E-3</v>
      </c>
      <c r="H5089" s="90">
        <v>8.8843626753497516E-3</v>
      </c>
      <c r="I5089" s="90">
        <v>9.656189502923242E-3</v>
      </c>
      <c r="J5089" s="90">
        <v>1.0128102623970811E-2</v>
      </c>
    </row>
    <row r="5090" spans="3:10" x14ac:dyDescent="0.25">
      <c r="C5090" s="82">
        <v>1.0742089124959263E-2</v>
      </c>
      <c r="D5090" s="89">
        <v>1.5637036916444799E-2</v>
      </c>
      <c r="E5090" s="89">
        <v>1.9989334140851085E-2</v>
      </c>
      <c r="F5090" s="89">
        <v>2.3634245548882892E-2</v>
      </c>
      <c r="G5090" s="90">
        <v>2.6722780893605823E-2</v>
      </c>
      <c r="H5090" s="90">
        <v>2.9329940121898379E-2</v>
      </c>
      <c r="I5090" s="90">
        <v>3.1722304756902436E-2</v>
      </c>
      <c r="J5090" s="90">
        <v>3.3920431451282602E-2</v>
      </c>
    </row>
    <row r="5091" spans="3:10" x14ac:dyDescent="0.25">
      <c r="C5091" s="82">
        <v>3.5456491693758412E-3</v>
      </c>
      <c r="D5091" s="89">
        <v>5.2659039039322699E-3</v>
      </c>
      <c r="E5091" s="89">
        <v>6.7965199983515369E-3</v>
      </c>
      <c r="F5091" s="89">
        <v>8.0597480634346467E-3</v>
      </c>
      <c r="G5091" s="90">
        <v>9.1013247108773405E-3</v>
      </c>
      <c r="H5091" s="90">
        <v>9.9507229247927324E-3</v>
      </c>
      <c r="I5091" s="90">
        <v>1.070933218113408E-2</v>
      </c>
      <c r="J5091" s="90">
        <v>1.1401794406281576E-2</v>
      </c>
    </row>
    <row r="5092" spans="3:10" x14ac:dyDescent="0.25">
      <c r="C5092" s="82">
        <v>4.0461469812436467E-3</v>
      </c>
      <c r="D5092" s="89">
        <v>6.8578069904754978E-3</v>
      </c>
      <c r="E5092" s="89">
        <v>9.7601694123732249E-3</v>
      </c>
      <c r="F5092" s="89">
        <v>1.2367016754741516E-2</v>
      </c>
      <c r="G5092" s="90">
        <v>1.4501871435960408E-2</v>
      </c>
      <c r="H5092" s="90">
        <v>1.6048335322901487E-2</v>
      </c>
      <c r="I5092" s="90">
        <v>1.7086436627234497E-2</v>
      </c>
      <c r="J5092" s="90">
        <v>1.7632592079784265E-2</v>
      </c>
    </row>
    <row r="5093" spans="3:10" x14ac:dyDescent="0.25">
      <c r="C5093" s="82">
        <v>2.8229364265095645E-3</v>
      </c>
      <c r="D5093" s="89">
        <v>5.2779172514839257E-3</v>
      </c>
      <c r="E5093" s="89">
        <v>8.2365533988884125E-3</v>
      </c>
      <c r="F5093" s="89">
        <v>1.1383087135319259E-2</v>
      </c>
      <c r="G5093" s="90">
        <v>1.4504780542571023E-2</v>
      </c>
      <c r="H5093" s="90">
        <v>1.741193220882882E-2</v>
      </c>
      <c r="I5093" s="90">
        <v>2.0109761028380076E-2</v>
      </c>
      <c r="J5093" s="90">
        <v>2.2536688399012447E-2</v>
      </c>
    </row>
    <row r="5094" spans="3:10" x14ac:dyDescent="0.25">
      <c r="C5094" s="82">
        <v>1.8428801619959405E-2</v>
      </c>
      <c r="D5094" s="89">
        <v>2.3227164312177626E-2</v>
      </c>
      <c r="E5094" s="89">
        <v>2.6604288347550093E-2</v>
      </c>
      <c r="F5094" s="89">
        <v>2.8989954743403278E-2</v>
      </c>
      <c r="G5094" s="90">
        <v>3.0899791026050488E-2</v>
      </c>
      <c r="H5094" s="90">
        <v>3.254047105508872E-2</v>
      </c>
      <c r="I5094" s="90">
        <v>3.4229662083992786E-2</v>
      </c>
      <c r="J5094" s="90">
        <v>3.59678312331611E-2</v>
      </c>
    </row>
    <row r="5095" spans="3:10" x14ac:dyDescent="0.25">
      <c r="C5095" s="82">
        <v>1.729940641575763E-2</v>
      </c>
      <c r="D5095" s="89">
        <v>2.219735041235079E-2</v>
      </c>
      <c r="E5095" s="89">
        <v>2.5742829265062214E-2</v>
      </c>
      <c r="F5095" s="89">
        <v>2.8163537855210963E-2</v>
      </c>
      <c r="G5095" s="90">
        <v>2.9851561448318006E-2</v>
      </c>
      <c r="H5095" s="90">
        <v>3.0964848135775842E-2</v>
      </c>
      <c r="I5095" s="90">
        <v>3.1803837179725181E-2</v>
      </c>
      <c r="J5095" s="90">
        <v>3.2385174661756229E-2</v>
      </c>
    </row>
    <row r="5096" spans="3:10" x14ac:dyDescent="0.25">
      <c r="C5096" s="82">
        <v>3.2615155858953845E-2</v>
      </c>
      <c r="D5096" s="89">
        <v>4.1894876756009947E-2</v>
      </c>
      <c r="E5096" s="89">
        <v>4.9122054013171483E-2</v>
      </c>
      <c r="F5096" s="89">
        <v>5.4652937322321987E-2</v>
      </c>
      <c r="G5096" s="90">
        <v>5.910624910977335E-2</v>
      </c>
      <c r="H5096" s="90">
        <v>6.2647880068371339E-2</v>
      </c>
      <c r="I5096" s="90">
        <v>6.5731739711671344E-2</v>
      </c>
      <c r="J5096" s="90">
        <v>6.8222738733308919E-2</v>
      </c>
    </row>
    <row r="5097" spans="3:10" x14ac:dyDescent="0.25">
      <c r="C5097" s="82">
        <v>3.2636367043233742E-2</v>
      </c>
      <c r="D5097" s="89">
        <v>3.5584183613984667E-2</v>
      </c>
      <c r="E5097" s="89">
        <v>3.6999049508059198E-2</v>
      </c>
      <c r="F5097" s="89">
        <v>3.76716263610897E-2</v>
      </c>
      <c r="G5097" s="90">
        <v>3.8148700662050034E-2</v>
      </c>
      <c r="H5097" s="90">
        <v>3.8528962953158649E-2</v>
      </c>
      <c r="I5097" s="90">
        <v>3.9082190429064856E-2</v>
      </c>
      <c r="J5097" s="90">
        <v>3.9742747689967571E-2</v>
      </c>
    </row>
    <row r="5098" spans="3:10" x14ac:dyDescent="0.25">
      <c r="C5098" s="82">
        <v>5.4417812233814727E-3</v>
      </c>
      <c r="D5098" s="89">
        <v>8.9087081122993274E-3</v>
      </c>
      <c r="E5098" s="89">
        <v>1.2099785639274628E-2</v>
      </c>
      <c r="F5098" s="89">
        <v>1.4549031431788293E-2</v>
      </c>
      <c r="G5098" s="90">
        <v>1.6167751400433177E-2</v>
      </c>
      <c r="H5098" s="90">
        <v>1.6976380527551314E-2</v>
      </c>
      <c r="I5098" s="90">
        <v>1.7196837978331346E-2</v>
      </c>
      <c r="J5098" s="90">
        <v>1.6947823627950859E-2</v>
      </c>
    </row>
    <row r="5099" spans="3:10" x14ac:dyDescent="0.25">
      <c r="C5099" s="82">
        <v>7.8641221048019495E-3</v>
      </c>
      <c r="D5099" s="89">
        <v>1.2197495705271625E-2</v>
      </c>
      <c r="E5099" s="89">
        <v>1.6190739462220112E-2</v>
      </c>
      <c r="F5099" s="89">
        <v>1.9507928133674076E-2</v>
      </c>
      <c r="G5099" s="90">
        <v>2.2169786044167569E-2</v>
      </c>
      <c r="H5099" s="90">
        <v>2.4208933330982951E-2</v>
      </c>
      <c r="I5099" s="90">
        <v>2.5858194416903457E-2</v>
      </c>
      <c r="J5099" s="90">
        <v>2.7170350923583105E-2</v>
      </c>
    </row>
    <row r="5100" spans="3:10" x14ac:dyDescent="0.25">
      <c r="C5100" s="82">
        <v>1.0684528375108136E-3</v>
      </c>
      <c r="D5100" s="89">
        <v>2.313188324484529E-3</v>
      </c>
      <c r="E5100" s="89">
        <v>3.9294441716792783E-3</v>
      </c>
      <c r="F5100" s="89">
        <v>5.6721635579019087E-3</v>
      </c>
      <c r="G5100" s="90">
        <v>7.3469402052524085E-3</v>
      </c>
      <c r="H5100" s="90">
        <v>8.809427960916728E-3</v>
      </c>
      <c r="I5100" s="90">
        <v>1.0054450323447378E-2</v>
      </c>
      <c r="J5100" s="90">
        <v>1.1073160020267708E-2</v>
      </c>
    </row>
    <row r="5101" spans="3:10" x14ac:dyDescent="0.25">
      <c r="C5101" s="82">
        <v>1.0424646014139059E-2</v>
      </c>
      <c r="D5101" s="89">
        <v>1.5307933850105987E-2</v>
      </c>
      <c r="E5101" s="89">
        <v>1.9723905101800821E-2</v>
      </c>
      <c r="F5101" s="89">
        <v>2.3403721546140968E-2</v>
      </c>
      <c r="G5101" s="90">
        <v>2.6386409667083579E-2</v>
      </c>
      <c r="H5101" s="90">
        <v>2.8666343546260364E-2</v>
      </c>
      <c r="I5101" s="90">
        <v>3.0463294077743265E-2</v>
      </c>
      <c r="J5101" s="90">
        <v>3.1788823426310849E-2</v>
      </c>
    </row>
    <row r="5102" spans="3:10" x14ac:dyDescent="0.25">
      <c r="C5102" s="82">
        <v>1.9178885066217805E-2</v>
      </c>
      <c r="D5102" s="89">
        <v>2.4099488635857657E-2</v>
      </c>
      <c r="E5102" s="89">
        <v>2.7346217876547285E-2</v>
      </c>
      <c r="F5102" s="89">
        <v>2.9242516401739277E-2</v>
      </c>
      <c r="G5102" s="90">
        <v>3.0271865117076597E-2</v>
      </c>
      <c r="H5102" s="90">
        <v>3.0661497206937231E-2</v>
      </c>
      <c r="I5102" s="90">
        <v>3.0769886493124551E-2</v>
      </c>
      <c r="J5102" s="90">
        <v>3.0664749926042744E-2</v>
      </c>
    </row>
    <row r="5103" spans="3:10" x14ac:dyDescent="0.25">
      <c r="C5103" s="82">
        <v>5.7486493627912317E-3</v>
      </c>
      <c r="D5103" s="89">
        <v>1.0450306169664343E-2</v>
      </c>
      <c r="E5103" s="89">
        <v>1.5447946395766606E-2</v>
      </c>
      <c r="F5103" s="89">
        <v>2.0017256036409917E-2</v>
      </c>
      <c r="G5103" s="90">
        <v>2.3899211593037664E-2</v>
      </c>
      <c r="H5103" s="90">
        <v>2.6992897330138661E-2</v>
      </c>
      <c r="I5103" s="90">
        <v>2.9505425189274868E-2</v>
      </c>
      <c r="J5103" s="90">
        <v>3.1482472987905775E-2</v>
      </c>
    </row>
    <row r="5104" spans="3:10" x14ac:dyDescent="0.25">
      <c r="C5104" s="82">
        <v>5.9015268264704532E-2</v>
      </c>
      <c r="D5104" s="89">
        <v>5.3486017842365764E-2</v>
      </c>
      <c r="E5104" s="89">
        <v>4.9492189539662813E-2</v>
      </c>
      <c r="F5104" s="89">
        <v>4.6883979831739912E-2</v>
      </c>
      <c r="G5104" s="90">
        <v>4.5425250132304182E-2</v>
      </c>
      <c r="H5104" s="90">
        <v>4.464374377739852E-2</v>
      </c>
      <c r="I5104" s="90">
        <v>4.4498162679233663E-2</v>
      </c>
      <c r="J5104" s="90">
        <v>4.4695401422461811E-2</v>
      </c>
    </row>
    <row r="5105" spans="3:10" x14ac:dyDescent="0.25">
      <c r="C5105" s="82">
        <v>7.6849294833758923E-3</v>
      </c>
      <c r="D5105" s="89">
        <v>1.2479458010150412E-2</v>
      </c>
      <c r="E5105" s="89">
        <v>1.7023895170820934E-2</v>
      </c>
      <c r="F5105" s="89">
        <v>2.0923130486756883E-2</v>
      </c>
      <c r="G5105" s="90">
        <v>2.4228536199464159E-2</v>
      </c>
      <c r="H5105" s="90">
        <v>2.7009364925735569E-2</v>
      </c>
      <c r="I5105" s="90">
        <v>2.9528773057960145E-2</v>
      </c>
      <c r="J5105" s="90">
        <v>3.1818201513729029E-2</v>
      </c>
    </row>
    <row r="5106" spans="3:10" x14ac:dyDescent="0.25">
      <c r="C5106" s="82">
        <v>9.557088666669121E-3</v>
      </c>
      <c r="D5106" s="89">
        <v>1.2073238600354811E-2</v>
      </c>
      <c r="E5106" s="89">
        <v>1.3926681277276804E-2</v>
      </c>
      <c r="F5106" s="89">
        <v>1.5188190943419298E-2</v>
      </c>
      <c r="G5106" s="90">
        <v>1.6001909663246675E-2</v>
      </c>
      <c r="H5106" s="90">
        <v>1.6408598937588854E-2</v>
      </c>
      <c r="I5106" s="90">
        <v>1.6555626158058872E-2</v>
      </c>
      <c r="J5106" s="90">
        <v>1.6465834935929839E-2</v>
      </c>
    </row>
    <row r="5107" spans="3:10" x14ac:dyDescent="0.25">
      <c r="C5107" s="82">
        <v>9.746638478509101E-4</v>
      </c>
      <c r="D5107" s="89">
        <v>2.1303295984406341E-3</v>
      </c>
      <c r="E5107" s="89">
        <v>3.6892229949246711E-3</v>
      </c>
      <c r="F5107" s="89">
        <v>5.4536966312872005E-3</v>
      </c>
      <c r="G5107" s="90">
        <v>7.2504285174856921E-3</v>
      </c>
      <c r="H5107" s="90">
        <v>8.9372372035054718E-3</v>
      </c>
      <c r="I5107" s="90">
        <v>1.050149333011673E-2</v>
      </c>
      <c r="J5107" s="90">
        <v>1.1921493088271543E-2</v>
      </c>
    </row>
    <row r="5108" spans="3:10" x14ac:dyDescent="0.25">
      <c r="C5108" s="82">
        <v>3.3580021050524066E-2</v>
      </c>
      <c r="D5108" s="89">
        <v>3.6361270900712894E-2</v>
      </c>
      <c r="E5108" s="89">
        <v>3.7453088667730963E-2</v>
      </c>
      <c r="F5108" s="89">
        <v>3.7705296209650865E-2</v>
      </c>
      <c r="G5108" s="90">
        <v>3.7660516777165802E-2</v>
      </c>
      <c r="H5108" s="90">
        <v>3.7386370637487891E-2</v>
      </c>
      <c r="I5108" s="90">
        <v>3.7114032931390505E-2</v>
      </c>
      <c r="J5108" s="90">
        <v>3.6758322647158607E-2</v>
      </c>
    </row>
    <row r="5109" spans="3:10" x14ac:dyDescent="0.25">
      <c r="C5109" s="82">
        <v>6.4215551833947341E-3</v>
      </c>
      <c r="D5109" s="89">
        <v>9.734639385210039E-3</v>
      </c>
      <c r="E5109" s="89">
        <v>1.2948302382986927E-2</v>
      </c>
      <c r="F5109" s="89">
        <v>1.5868200322684118E-2</v>
      </c>
      <c r="G5109" s="90">
        <v>1.8505206119861811E-2</v>
      </c>
      <c r="H5109" s="90">
        <v>2.0852539264004339E-2</v>
      </c>
      <c r="I5109" s="90">
        <v>2.3078374123745051E-2</v>
      </c>
      <c r="J5109" s="90">
        <v>2.52120144048028E-2</v>
      </c>
    </row>
    <row r="5110" spans="3:10" x14ac:dyDescent="0.25">
      <c r="C5110" s="82">
        <v>2.5577862623755672E-2</v>
      </c>
      <c r="D5110" s="89">
        <v>2.4653314159384376E-2</v>
      </c>
      <c r="E5110" s="89">
        <v>2.359085105150293E-2</v>
      </c>
      <c r="F5110" s="89">
        <v>2.2703300334214842E-2</v>
      </c>
      <c r="G5110" s="90">
        <v>2.2099542308813967E-2</v>
      </c>
      <c r="H5110" s="90">
        <v>2.1671667378195661E-2</v>
      </c>
      <c r="I5110" s="90">
        <v>2.146976284469081E-2</v>
      </c>
      <c r="J5110" s="90">
        <v>2.1401481295409471E-2</v>
      </c>
    </row>
    <row r="5111" spans="3:10" x14ac:dyDescent="0.25">
      <c r="C5111" s="82">
        <v>2.3808566601310681E-3</v>
      </c>
      <c r="D5111" s="89">
        <v>3.4846018157996548E-3</v>
      </c>
      <c r="E5111" s="89">
        <v>4.5835332075461355E-3</v>
      </c>
      <c r="F5111" s="89">
        <v>5.6159651927727003E-3</v>
      </c>
      <c r="G5111" s="90">
        <v>6.5766368346400657E-3</v>
      </c>
      <c r="H5111" s="90">
        <v>7.459161344591088E-3</v>
      </c>
      <c r="I5111" s="90">
        <v>8.3345478575261641E-3</v>
      </c>
      <c r="J5111" s="90">
        <v>9.2408678979874568E-3</v>
      </c>
    </row>
    <row r="5112" spans="3:10" x14ac:dyDescent="0.25">
      <c r="C5112" s="82">
        <v>1.630293896608284E-3</v>
      </c>
      <c r="D5112" s="89">
        <v>2.7812086103516905E-3</v>
      </c>
      <c r="E5112" s="89">
        <v>4.1122745623182223E-3</v>
      </c>
      <c r="F5112" s="89">
        <v>5.5165520996510601E-3</v>
      </c>
      <c r="G5112" s="90">
        <v>6.9388505200198404E-3</v>
      </c>
      <c r="H5112" s="90">
        <v>8.3347403957757162E-3</v>
      </c>
      <c r="I5112" s="90">
        <v>9.7575233872065539E-3</v>
      </c>
      <c r="J5112" s="90">
        <v>1.1236204378266508E-2</v>
      </c>
    </row>
    <row r="5113" spans="3:10" x14ac:dyDescent="0.25">
      <c r="C5113" s="82">
        <v>4.3503447632314375E-2</v>
      </c>
      <c r="D5113" s="89">
        <v>4.2399816669733435E-2</v>
      </c>
      <c r="E5113" s="89">
        <v>4.0541996733952625E-2</v>
      </c>
      <c r="F5113" s="89">
        <v>3.874560048158969E-2</v>
      </c>
      <c r="G5113" s="90">
        <v>3.7349231848533358E-2</v>
      </c>
      <c r="H5113" s="90">
        <v>3.6233284912808375E-2</v>
      </c>
      <c r="I5113" s="90">
        <v>3.5492573152053848E-2</v>
      </c>
      <c r="J5113" s="90">
        <v>3.495324543021483E-2</v>
      </c>
    </row>
    <row r="5114" spans="3:10" x14ac:dyDescent="0.25">
      <c r="C5114" s="82">
        <v>5.1141337751976698E-3</v>
      </c>
      <c r="D5114" s="89">
        <v>8.1044267019504783E-3</v>
      </c>
      <c r="E5114" s="89">
        <v>1.1066509827814246E-2</v>
      </c>
      <c r="F5114" s="89">
        <v>1.373701038348096E-2</v>
      </c>
      <c r="G5114" s="90">
        <v>1.6064749795030569E-2</v>
      </c>
      <c r="H5114" s="90">
        <v>1.8017551228812542E-2</v>
      </c>
      <c r="I5114" s="90">
        <v>1.973756348183734E-2</v>
      </c>
      <c r="J5114" s="90">
        <v>2.126058194452957E-2</v>
      </c>
    </row>
    <row r="5115" spans="3:10" x14ac:dyDescent="0.25">
      <c r="C5115" s="82">
        <v>6.0228059557158684E-3</v>
      </c>
      <c r="D5115" s="89">
        <v>8.5100531196662509E-3</v>
      </c>
      <c r="E5115" s="89">
        <v>1.0780031036750286E-2</v>
      </c>
      <c r="F5115" s="89">
        <v>1.2696149977626034E-2</v>
      </c>
      <c r="G5115" s="90">
        <v>1.4236787337552613E-2</v>
      </c>
      <c r="H5115" s="90">
        <v>1.535115452431356E-2</v>
      </c>
      <c r="I5115" s="90">
        <v>1.6130214245401328E-2</v>
      </c>
      <c r="J5115" s="90">
        <v>1.658017968168413E-2</v>
      </c>
    </row>
    <row r="5116" spans="3:10" x14ac:dyDescent="0.25">
      <c r="C5116" s="82">
        <v>4.0655195569236635E-2</v>
      </c>
      <c r="D5116" s="89">
        <v>4.2081791168424851E-2</v>
      </c>
      <c r="E5116" s="89">
        <v>4.1968944243104628E-2</v>
      </c>
      <c r="F5116" s="89">
        <v>4.1399187637480662E-2</v>
      </c>
      <c r="G5116" s="90">
        <v>4.0955052242391245E-2</v>
      </c>
      <c r="H5116" s="90">
        <v>4.0647821509959367E-2</v>
      </c>
      <c r="I5116" s="90">
        <v>4.0656697482790986E-2</v>
      </c>
      <c r="J5116" s="90">
        <v>4.0815758808842501E-2</v>
      </c>
    </row>
    <row r="5117" spans="3:10" x14ac:dyDescent="0.25">
      <c r="C5117" s="82">
        <v>9.8085716132091964E-4</v>
      </c>
      <c r="D5117" s="89">
        <v>2.2196603564654835E-3</v>
      </c>
      <c r="E5117" s="89">
        <v>3.8914180698087298E-3</v>
      </c>
      <c r="F5117" s="89">
        <v>5.7598999304226657E-3</v>
      </c>
      <c r="G5117" s="90">
        <v>7.6323788731561043E-3</v>
      </c>
      <c r="H5117" s="90">
        <v>9.3637323319959095E-3</v>
      </c>
      <c r="I5117" s="90">
        <v>1.0947892086447577E-2</v>
      </c>
      <c r="J5117" s="90">
        <v>1.2365731006273821E-2</v>
      </c>
    </row>
    <row r="5118" spans="3:10" x14ac:dyDescent="0.25">
      <c r="C5118" s="82">
        <v>1.7607471093117822E-2</v>
      </c>
      <c r="D5118" s="89">
        <v>2.2677082002115878E-2</v>
      </c>
      <c r="E5118" s="89">
        <v>2.6304362308046992E-2</v>
      </c>
      <c r="F5118" s="89">
        <v>2.8618690471954967E-2</v>
      </c>
      <c r="G5118" s="90">
        <v>2.9953725565992528E-2</v>
      </c>
      <c r="H5118" s="90">
        <v>3.0446590152877397E-2</v>
      </c>
      <c r="I5118" s="90">
        <v>3.0407145938663435E-2</v>
      </c>
      <c r="J5118" s="90">
        <v>2.9887682299654418E-2</v>
      </c>
    </row>
    <row r="5119" spans="3:10" x14ac:dyDescent="0.25">
      <c r="C5119" s="82">
        <v>3.194008375509952E-3</v>
      </c>
      <c r="D5119" s="89">
        <v>5.5728480344041471E-3</v>
      </c>
      <c r="E5119" s="89">
        <v>8.1488413172677819E-3</v>
      </c>
      <c r="F5119" s="89">
        <v>1.0623444961008527E-2</v>
      </c>
      <c r="G5119" s="90">
        <v>1.2866733369044106E-2</v>
      </c>
      <c r="H5119" s="90">
        <v>1.4789391839638469E-2</v>
      </c>
      <c r="I5119" s="90">
        <v>1.6464991460344146E-2</v>
      </c>
      <c r="J5119" s="90">
        <v>1.7895300671335233E-2</v>
      </c>
    </row>
    <row r="5120" spans="3:10" x14ac:dyDescent="0.25">
      <c r="C5120" s="82">
        <v>1.2820224738853957E-2</v>
      </c>
      <c r="D5120" s="89">
        <v>1.6805255498834763E-2</v>
      </c>
      <c r="E5120" s="89">
        <v>1.9703437650068975E-2</v>
      </c>
      <c r="F5120" s="89">
        <v>2.1645819969253941E-2</v>
      </c>
      <c r="G5120" s="90">
        <v>2.2942671109826122E-2</v>
      </c>
      <c r="H5120" s="90">
        <v>2.3745308801461858E-2</v>
      </c>
      <c r="I5120" s="90">
        <v>2.4319796317565933E-2</v>
      </c>
      <c r="J5120" s="90">
        <v>2.4714763789185433E-2</v>
      </c>
    </row>
    <row r="5121" spans="3:10" x14ac:dyDescent="0.25">
      <c r="C5121" s="82">
        <v>8.4867355303238183E-3</v>
      </c>
      <c r="D5121" s="89">
        <v>1.154456601328792E-2</v>
      </c>
      <c r="E5121" s="89">
        <v>1.4210559383051392E-2</v>
      </c>
      <c r="F5121" s="89">
        <v>1.6400219761386701E-2</v>
      </c>
      <c r="G5121" s="90">
        <v>1.8153379127815492E-2</v>
      </c>
      <c r="H5121" s="90">
        <v>1.9441635816316888E-2</v>
      </c>
      <c r="I5121" s="90">
        <v>2.0391588833676116E-2</v>
      </c>
      <c r="J5121" s="90">
        <v>2.100463761047254E-2</v>
      </c>
    </row>
    <row r="5122" spans="3:10" x14ac:dyDescent="0.25">
      <c r="C5122" s="82">
        <v>1.0930678412467764E-2</v>
      </c>
      <c r="D5122" s="89">
        <v>1.5140828907885666E-2</v>
      </c>
      <c r="E5122" s="89">
        <v>1.8657388323783025E-2</v>
      </c>
      <c r="F5122" s="89">
        <v>2.1362806616456603E-2</v>
      </c>
      <c r="G5122" s="90">
        <v>2.3407504470453262E-2</v>
      </c>
      <c r="H5122" s="90">
        <v>2.4890804113263047E-2</v>
      </c>
      <c r="I5122" s="90">
        <v>2.609884198704665E-2</v>
      </c>
      <c r="J5122" s="90">
        <v>2.7118789124093542E-2</v>
      </c>
    </row>
    <row r="5123" spans="3:10" x14ac:dyDescent="0.25">
      <c r="C5123" s="82">
        <v>3.1980299934454622E-2</v>
      </c>
      <c r="D5123" s="89">
        <v>3.7444227825927524E-2</v>
      </c>
      <c r="E5123" s="89">
        <v>4.0843303610315525E-2</v>
      </c>
      <c r="F5123" s="89">
        <v>4.3089935571244332E-2</v>
      </c>
      <c r="G5123" s="90">
        <v>4.4954695963930681E-2</v>
      </c>
      <c r="H5123" s="90">
        <v>4.6673072645716393E-2</v>
      </c>
      <c r="I5123" s="90">
        <v>4.863411766944193E-2</v>
      </c>
      <c r="J5123" s="90">
        <v>5.077640477019757E-2</v>
      </c>
    </row>
    <row r="5124" spans="3:10" x14ac:dyDescent="0.25">
      <c r="C5124" s="82">
        <v>4.1726008012401214E-2</v>
      </c>
      <c r="D5124" s="89">
        <v>4.1313998147877638E-2</v>
      </c>
      <c r="E5124" s="89">
        <v>3.9585273729075998E-2</v>
      </c>
      <c r="F5124" s="89">
        <v>3.7505665255358436E-2</v>
      </c>
      <c r="G5124" s="90">
        <v>3.5540026787117228E-2</v>
      </c>
      <c r="H5124" s="90">
        <v>3.3664524782136745E-2</v>
      </c>
      <c r="I5124" s="90">
        <v>3.2030381817491266E-2</v>
      </c>
      <c r="J5124" s="90">
        <v>3.0528412340765611E-2</v>
      </c>
    </row>
    <row r="5125" spans="3:10" x14ac:dyDescent="0.25">
      <c r="C5125" s="82">
        <v>1.1759505945138997E-2</v>
      </c>
      <c r="D5125" s="89">
        <v>1.4592215333753281E-2</v>
      </c>
      <c r="E5125" s="89">
        <v>1.6806372633909862E-2</v>
      </c>
      <c r="F5125" s="89">
        <v>1.8506757143223602E-2</v>
      </c>
      <c r="G5125" s="90">
        <v>1.9841165377396913E-2</v>
      </c>
      <c r="H5125" s="90">
        <v>2.0816972660551655E-2</v>
      </c>
      <c r="I5125" s="90">
        <v>2.1573870995652774E-2</v>
      </c>
      <c r="J5125" s="90">
        <v>2.2096491549768112E-2</v>
      </c>
    </row>
    <row r="5126" spans="3:10" x14ac:dyDescent="0.25">
      <c r="C5126" s="82">
        <v>2.0745815297864244E-2</v>
      </c>
      <c r="D5126" s="89">
        <v>2.1644983254707838E-2</v>
      </c>
      <c r="E5126" s="89">
        <v>2.1825214494530235E-2</v>
      </c>
      <c r="F5126" s="89">
        <v>2.1741316602591831E-2</v>
      </c>
      <c r="G5126" s="90">
        <v>2.1658333976967398E-2</v>
      </c>
      <c r="H5126" s="90">
        <v>2.1588711495904644E-2</v>
      </c>
      <c r="I5126" s="90">
        <v>2.1660549425884992E-2</v>
      </c>
      <c r="J5126" s="90">
        <v>2.1833285875637574E-2</v>
      </c>
    </row>
    <row r="5127" spans="3:10" x14ac:dyDescent="0.25">
      <c r="C5127" s="82">
        <v>1.4336277585665694E-2</v>
      </c>
      <c r="D5127" s="89">
        <v>1.8837339852649373E-2</v>
      </c>
      <c r="E5127" s="89">
        <v>2.2416196122974026E-2</v>
      </c>
      <c r="F5127" s="89">
        <v>2.5093487868435505E-2</v>
      </c>
      <c r="G5127" s="90">
        <v>2.7068785680509057E-2</v>
      </c>
      <c r="H5127" s="90">
        <v>2.8395539442099139E-2</v>
      </c>
      <c r="I5127" s="90">
        <v>2.9311676558909528E-2</v>
      </c>
      <c r="J5127" s="90">
        <v>2.9833186893019698E-2</v>
      </c>
    </row>
    <row r="5128" spans="3:10" x14ac:dyDescent="0.25">
      <c r="C5128" s="82">
        <v>1.1624667109419909E-2</v>
      </c>
      <c r="D5128" s="89">
        <v>1.5827762476697666E-2</v>
      </c>
      <c r="E5128" s="89">
        <v>1.8961583565157609E-2</v>
      </c>
      <c r="F5128" s="89">
        <v>2.098556868524841E-2</v>
      </c>
      <c r="G5128" s="90">
        <v>2.2108176811190452E-2</v>
      </c>
      <c r="H5128" s="90">
        <v>2.2437106348986591E-2</v>
      </c>
      <c r="I5128" s="90">
        <v>2.2227341958026128E-2</v>
      </c>
      <c r="J5128" s="90">
        <v>2.1558541494503303E-2</v>
      </c>
    </row>
    <row r="5129" spans="3:10" x14ac:dyDescent="0.25">
      <c r="C5129" s="82">
        <v>4.7990582541724584E-3</v>
      </c>
      <c r="D5129" s="89">
        <v>7.9553098558106505E-3</v>
      </c>
      <c r="E5129" s="89">
        <v>1.10005679783047E-2</v>
      </c>
      <c r="F5129" s="89">
        <v>1.3544054588053833E-2</v>
      </c>
      <c r="G5129" s="90">
        <v>1.550439148859406E-2</v>
      </c>
      <c r="H5129" s="90">
        <v>1.6875078621001811E-2</v>
      </c>
      <c r="I5129" s="90">
        <v>1.7829420573397335E-2</v>
      </c>
      <c r="J5129" s="90">
        <v>1.8432506129729846E-2</v>
      </c>
    </row>
    <row r="5130" spans="3:10" x14ac:dyDescent="0.25">
      <c r="C5130" s="82">
        <v>7.6490929443393018E-3</v>
      </c>
      <c r="D5130" s="89">
        <v>1.1716490905736232E-2</v>
      </c>
      <c r="E5130" s="89">
        <v>1.5323182439101114E-2</v>
      </c>
      <c r="F5130" s="89">
        <v>1.8161074684855748E-2</v>
      </c>
      <c r="G5130" s="90">
        <v>2.0257100411768342E-2</v>
      </c>
      <c r="H5130" s="90">
        <v>2.1635998432425384E-2</v>
      </c>
      <c r="I5130" s="90">
        <v>2.2495367742736347E-2</v>
      </c>
      <c r="J5130" s="90">
        <v>2.2872655440450088E-2</v>
      </c>
    </row>
    <row r="5131" spans="3:10" x14ac:dyDescent="0.25">
      <c r="C5131" s="82">
        <v>1.5927467457139931E-2</v>
      </c>
      <c r="D5131" s="89">
        <v>2.026535783216556E-2</v>
      </c>
      <c r="E5131" s="89">
        <v>2.3676499253827272E-2</v>
      </c>
      <c r="F5131" s="89">
        <v>2.6283374349185252E-2</v>
      </c>
      <c r="G5131" s="90">
        <v>2.8312748927282392E-2</v>
      </c>
      <c r="H5131" s="90">
        <v>2.9797415093844683E-2</v>
      </c>
      <c r="I5131" s="90">
        <v>3.0950812444217317E-2</v>
      </c>
      <c r="J5131" s="90">
        <v>3.1754795934774233E-2</v>
      </c>
    </row>
    <row r="5132" spans="3:10" x14ac:dyDescent="0.25">
      <c r="C5132" s="82">
        <v>7.9137798904567996E-3</v>
      </c>
      <c r="D5132" s="89">
        <v>1.180160986738853E-2</v>
      </c>
      <c r="E5132" s="89">
        <v>1.515745587151875E-2</v>
      </c>
      <c r="F5132" s="89">
        <v>1.7722893197727223E-2</v>
      </c>
      <c r="G5132" s="90">
        <v>1.9539115709877927E-2</v>
      </c>
      <c r="H5132" s="90">
        <v>2.063323999021395E-2</v>
      </c>
      <c r="I5132" s="90">
        <v>2.1199694952191855E-2</v>
      </c>
      <c r="J5132" s="90">
        <v>2.1285661094533673E-2</v>
      </c>
    </row>
    <row r="5133" spans="3:10" x14ac:dyDescent="0.25">
      <c r="C5133" s="82">
        <v>5.4589904451716699E-3</v>
      </c>
      <c r="D5133" s="89">
        <v>7.9247406299531604E-3</v>
      </c>
      <c r="E5133" s="89">
        <v>1.0145024963411428E-2</v>
      </c>
      <c r="F5133" s="89">
        <v>1.1972556767118805E-2</v>
      </c>
      <c r="G5133" s="90">
        <v>1.3407717396188921E-2</v>
      </c>
      <c r="H5133" s="90">
        <v>1.4436498646653766E-2</v>
      </c>
      <c r="I5133" s="90">
        <v>1.5176861805601859E-2</v>
      </c>
      <c r="J5133" s="90">
        <v>1.5661141917175013E-2</v>
      </c>
    </row>
    <row r="5134" spans="3:10" x14ac:dyDescent="0.25">
      <c r="C5134" s="82">
        <v>4.4336932185628144E-3</v>
      </c>
      <c r="D5134" s="89">
        <v>7.1386490341532388E-3</v>
      </c>
      <c r="E5134" s="89">
        <v>9.7329898782429723E-3</v>
      </c>
      <c r="F5134" s="89">
        <v>1.1949921945355437E-2</v>
      </c>
      <c r="G5134" s="90">
        <v>1.3769057438236122E-2</v>
      </c>
      <c r="H5134" s="90">
        <v>1.5212340224026632E-2</v>
      </c>
      <c r="I5134" s="90">
        <v>1.6449624398893962E-2</v>
      </c>
      <c r="J5134" s="90">
        <v>1.7549112393629961E-2</v>
      </c>
    </row>
    <row r="5135" spans="3:10" x14ac:dyDescent="0.25">
      <c r="C5135" s="82">
        <v>1.6234174445094202E-2</v>
      </c>
      <c r="D5135" s="89">
        <v>1.8139542998911618E-2</v>
      </c>
      <c r="E5135" s="89">
        <v>1.9719617429215627E-2</v>
      </c>
      <c r="F5135" s="89">
        <v>2.1055354915679541E-2</v>
      </c>
      <c r="G5135" s="90">
        <v>2.2209196926886769E-2</v>
      </c>
      <c r="H5135" s="90">
        <v>2.3103193721849213E-2</v>
      </c>
      <c r="I5135" s="90">
        <v>2.3845071837565384E-2</v>
      </c>
      <c r="J5135" s="90">
        <v>2.4401031052489655E-2</v>
      </c>
    </row>
    <row r="5136" spans="3:10" x14ac:dyDescent="0.25">
      <c r="C5136" s="82">
        <v>3.2178145524100485E-3</v>
      </c>
      <c r="D5136" s="89">
        <v>6.6832962949488406E-3</v>
      </c>
      <c r="E5136" s="89">
        <v>1.1102496252454285E-2</v>
      </c>
      <c r="F5136" s="89">
        <v>1.5886733381913425E-2</v>
      </c>
      <c r="G5136" s="90">
        <v>2.0609371659462389E-2</v>
      </c>
      <c r="H5136" s="90">
        <v>2.4950103742802925E-2</v>
      </c>
      <c r="I5136" s="90">
        <v>2.8918162311655938E-2</v>
      </c>
      <c r="J5136" s="90">
        <v>3.2439328378581003E-2</v>
      </c>
    </row>
    <row r="5137" spans="3:10" x14ac:dyDescent="0.25">
      <c r="C5137" s="82">
        <v>1.3688786052228475E-2</v>
      </c>
      <c r="D5137" s="89">
        <v>1.709404950017707E-2</v>
      </c>
      <c r="E5137" s="89">
        <v>1.9760774638047207E-2</v>
      </c>
      <c r="F5137" s="89">
        <v>2.1845591808572134E-2</v>
      </c>
      <c r="G5137" s="90">
        <v>2.3563094736878735E-2</v>
      </c>
      <c r="H5137" s="90">
        <v>2.4954196502098534E-2</v>
      </c>
      <c r="I5137" s="90">
        <v>2.6205487105733678E-2</v>
      </c>
      <c r="J5137" s="90">
        <v>2.7305642001882943E-2</v>
      </c>
    </row>
    <row r="5138" spans="3:10" x14ac:dyDescent="0.25">
      <c r="C5138" s="82">
        <v>8.7034198980536111E-3</v>
      </c>
      <c r="D5138" s="89">
        <v>1.4298169412358532E-2</v>
      </c>
      <c r="E5138" s="89">
        <v>1.9405902199773954E-2</v>
      </c>
      <c r="F5138" s="89">
        <v>2.3398961936330891E-2</v>
      </c>
      <c r="G5138" s="90">
        <v>2.6269558337863985E-2</v>
      </c>
      <c r="H5138" s="90">
        <v>2.8107224278768491E-2</v>
      </c>
      <c r="I5138" s="90">
        <v>2.9238980675484045E-2</v>
      </c>
      <c r="J5138" s="90">
        <v>2.9757907890118004E-2</v>
      </c>
    </row>
    <row r="5139" spans="3:10" x14ac:dyDescent="0.25">
      <c r="C5139" s="82">
        <v>1.8618879041934194E-2</v>
      </c>
      <c r="D5139" s="89">
        <v>2.2638372860747446E-2</v>
      </c>
      <c r="E5139" s="89">
        <v>2.533855745467899E-2</v>
      </c>
      <c r="F5139" s="89">
        <v>2.7138786427510494E-2</v>
      </c>
      <c r="G5139" s="90">
        <v>2.8487526921046526E-2</v>
      </c>
      <c r="H5139" s="90">
        <v>2.9553224477323795E-2</v>
      </c>
      <c r="I5139" s="90">
        <v>3.0627662976040752E-2</v>
      </c>
      <c r="J5139" s="90">
        <v>3.173421880113679E-2</v>
      </c>
    </row>
    <row r="5140" spans="3:10" x14ac:dyDescent="0.25">
      <c r="C5140" s="82">
        <v>2.1327557385671683E-2</v>
      </c>
      <c r="D5140" s="89">
        <v>3.0798668780430871E-2</v>
      </c>
      <c r="E5140" s="89">
        <v>3.8143904206721563E-2</v>
      </c>
      <c r="F5140" s="89">
        <v>4.3148185606516211E-2</v>
      </c>
      <c r="G5140" s="90">
        <v>4.636012855630374E-2</v>
      </c>
      <c r="H5140" s="90">
        <v>4.8130472636827119E-2</v>
      </c>
      <c r="I5140" s="90">
        <v>4.9026126894404713E-2</v>
      </c>
      <c r="J5140" s="90">
        <v>4.9134481242666901E-2</v>
      </c>
    </row>
    <row r="5141" spans="3:10" x14ac:dyDescent="0.25">
      <c r="C5141" s="82">
        <v>3.8283843549961416E-3</v>
      </c>
      <c r="D5141" s="89">
        <v>6.2600238535124057E-3</v>
      </c>
      <c r="E5141" s="89">
        <v>8.7415165240673481E-3</v>
      </c>
      <c r="F5141" s="89">
        <v>1.1017133888005015E-2</v>
      </c>
      <c r="G5141" s="90">
        <v>1.3003555580498876E-2</v>
      </c>
      <c r="H5141" s="90">
        <v>1.4643950941516212E-2</v>
      </c>
      <c r="I5141" s="90">
        <v>1.6032334038336777E-2</v>
      </c>
      <c r="J5141" s="90">
        <v>1.7182174448507153E-2</v>
      </c>
    </row>
    <row r="5142" spans="3:10" x14ac:dyDescent="0.25">
      <c r="C5142" s="82">
        <v>1.6055268416208471E-2</v>
      </c>
      <c r="D5142" s="89">
        <v>1.8786932596761081E-2</v>
      </c>
      <c r="E5142" s="89">
        <v>2.0701283670737421E-2</v>
      </c>
      <c r="F5142" s="89">
        <v>2.2031958278115514E-2</v>
      </c>
      <c r="G5142" s="90">
        <v>2.3011722799555993E-2</v>
      </c>
      <c r="H5142" s="90">
        <v>2.368666533151052E-2</v>
      </c>
      <c r="I5142" s="90">
        <v>2.4244676681383935E-2</v>
      </c>
      <c r="J5142" s="90">
        <v>2.4686033901422568E-2</v>
      </c>
    </row>
    <row r="5143" spans="3:10" x14ac:dyDescent="0.25">
      <c r="C5143" s="82">
        <v>9.0226480861357039E-3</v>
      </c>
      <c r="D5143" s="89">
        <v>1.2235659154338274E-2</v>
      </c>
      <c r="E5143" s="89">
        <v>1.4613418141929501E-2</v>
      </c>
      <c r="F5143" s="89">
        <v>1.6175637933147313E-2</v>
      </c>
      <c r="G5143" s="90">
        <v>1.7132519481501657E-2</v>
      </c>
      <c r="H5143" s="90">
        <v>1.7597883070440579E-2</v>
      </c>
      <c r="I5143" s="90">
        <v>1.7775870110871301E-2</v>
      </c>
      <c r="J5143" s="90">
        <v>1.7709886145582901E-2</v>
      </c>
    </row>
    <row r="5144" spans="3:10" x14ac:dyDescent="0.25">
      <c r="C5144" s="82">
        <v>5.0801415505266158E-2</v>
      </c>
      <c r="D5144" s="89">
        <v>5.4336077668192012E-2</v>
      </c>
      <c r="E5144" s="89">
        <v>5.518792771169239E-2</v>
      </c>
      <c r="F5144" s="89">
        <v>5.4817408319002461E-2</v>
      </c>
      <c r="G5144" s="90">
        <v>5.4127080868624423E-2</v>
      </c>
      <c r="H5144" s="90">
        <v>5.3244468477557157E-2</v>
      </c>
      <c r="I5144" s="90">
        <v>5.2477783053250793E-2</v>
      </c>
      <c r="J5144" s="90">
        <v>5.1653594130388919E-2</v>
      </c>
    </row>
    <row r="5145" spans="3:10" x14ac:dyDescent="0.25">
      <c r="C5145" s="82">
        <v>7.4116660893144915E-3</v>
      </c>
      <c r="D5145" s="89">
        <v>1.133302028267341E-2</v>
      </c>
      <c r="E5145" s="89">
        <v>1.4936757890430264E-2</v>
      </c>
      <c r="F5145" s="89">
        <v>1.7932301995003185E-2</v>
      </c>
      <c r="G5145" s="90">
        <v>2.0328046979642161E-2</v>
      </c>
      <c r="H5145" s="90">
        <v>2.2132357992143553E-2</v>
      </c>
      <c r="I5145" s="90">
        <v>2.3537386093332495E-2</v>
      </c>
      <c r="J5145" s="90">
        <v>2.4574556421412094E-2</v>
      </c>
    </row>
    <row r="5146" spans="3:10" x14ac:dyDescent="0.25">
      <c r="C5146" s="82">
        <v>2.9844701748082982E-2</v>
      </c>
      <c r="D5146" s="89">
        <v>3.7113446142745941E-2</v>
      </c>
      <c r="E5146" s="89">
        <v>4.1565805076684774E-2</v>
      </c>
      <c r="F5146" s="89">
        <v>4.3947715219808739E-2</v>
      </c>
      <c r="G5146" s="90">
        <v>4.5128286689177739E-2</v>
      </c>
      <c r="H5146" s="90">
        <v>4.5464500927328261E-2</v>
      </c>
      <c r="I5146" s="90">
        <v>4.5431395803738915E-2</v>
      </c>
      <c r="J5146" s="90">
        <v>4.5041855742855776E-2</v>
      </c>
    </row>
    <row r="5147" spans="3:10" x14ac:dyDescent="0.25">
      <c r="C5147" s="82">
        <v>1.8531586895413756E-2</v>
      </c>
      <c r="D5147" s="89">
        <v>2.625190337242396E-2</v>
      </c>
      <c r="E5147" s="89">
        <v>3.2439320233992375E-2</v>
      </c>
      <c r="F5147" s="89">
        <v>3.689399908757722E-2</v>
      </c>
      <c r="G5147" s="90">
        <v>3.9950969252040475E-2</v>
      </c>
      <c r="H5147" s="90">
        <v>4.1801933208579979E-2</v>
      </c>
      <c r="I5147" s="90">
        <v>4.2889689287611367E-2</v>
      </c>
      <c r="J5147" s="90">
        <v>4.3291243257967404E-2</v>
      </c>
    </row>
    <row r="5148" spans="3:10" x14ac:dyDescent="0.25">
      <c r="C5148" s="82">
        <v>3.2922628809048714E-3</v>
      </c>
      <c r="D5148" s="89">
        <v>5.7451938316632912E-3</v>
      </c>
      <c r="E5148" s="89">
        <v>8.28177075894522E-3</v>
      </c>
      <c r="F5148" s="89">
        <v>1.0560352616457358E-2</v>
      </c>
      <c r="G5148" s="90">
        <v>1.246779020937494E-2</v>
      </c>
      <c r="H5148" s="90">
        <v>1.3961819594996809E-2</v>
      </c>
      <c r="I5148" s="90">
        <v>1.5162280452756026E-2</v>
      </c>
      <c r="J5148" s="90">
        <v>1.6114476275876723E-2</v>
      </c>
    </row>
    <row r="5149" spans="3:10" x14ac:dyDescent="0.25">
      <c r="C5149" s="82">
        <v>1.3403672876746243E-2</v>
      </c>
      <c r="D5149" s="89">
        <v>1.4959843655488044E-2</v>
      </c>
      <c r="E5149" s="89">
        <v>1.6182659090081958E-2</v>
      </c>
      <c r="F5149" s="89">
        <v>1.7200459814190713E-2</v>
      </c>
      <c r="G5149" s="90">
        <v>1.812301050046837E-2</v>
      </c>
      <c r="H5149" s="90">
        <v>1.8936651371639468E-2</v>
      </c>
      <c r="I5149" s="90">
        <v>1.9768975941245239E-2</v>
      </c>
      <c r="J5149" s="90">
        <v>2.0621060369873555E-2</v>
      </c>
    </row>
    <row r="5150" spans="3:10" x14ac:dyDescent="0.25">
      <c r="C5150" s="82">
        <v>3.5770257006127605E-2</v>
      </c>
      <c r="D5150" s="89">
        <v>3.7552494606854725E-2</v>
      </c>
      <c r="E5150" s="89">
        <v>3.7302091933180306E-2</v>
      </c>
      <c r="F5150" s="89">
        <v>3.6189814212087355E-2</v>
      </c>
      <c r="G5150" s="90">
        <v>3.4888972678037748E-2</v>
      </c>
      <c r="H5150" s="90">
        <v>3.350167664561543E-2</v>
      </c>
      <c r="I5150" s="90">
        <v>3.2227125762387947E-2</v>
      </c>
      <c r="J5150" s="90">
        <v>3.0963800382958442E-2</v>
      </c>
    </row>
    <row r="5151" spans="3:10" x14ac:dyDescent="0.25">
      <c r="C5151" s="82">
        <v>2.302945624412114E-2</v>
      </c>
      <c r="D5151" s="89">
        <v>2.6570211951325449E-2</v>
      </c>
      <c r="E5151" s="89">
        <v>2.9040913062257482E-2</v>
      </c>
      <c r="F5151" s="89">
        <v>3.0935818424350701E-2</v>
      </c>
      <c r="G5151" s="90">
        <v>3.2659352701037349E-2</v>
      </c>
      <c r="H5151" s="90">
        <v>3.4289368575958594E-2</v>
      </c>
      <c r="I5151" s="90">
        <v>3.6069326408606397E-2</v>
      </c>
      <c r="J5151" s="90">
        <v>3.7950515300729182E-2</v>
      </c>
    </row>
    <row r="5152" spans="3:10" x14ac:dyDescent="0.25">
      <c r="C5152" s="82">
        <v>5.8487150782617001E-3</v>
      </c>
      <c r="D5152" s="89">
        <v>9.616925056017139E-3</v>
      </c>
      <c r="E5152" s="89">
        <v>1.3403550865513064E-2</v>
      </c>
      <c r="F5152" s="89">
        <v>1.6763750120697408E-2</v>
      </c>
      <c r="G5152" s="90">
        <v>1.9543800554886477E-2</v>
      </c>
      <c r="H5152" s="90">
        <v>2.164984464778031E-2</v>
      </c>
      <c r="I5152" s="90">
        <v>2.3221264537635181E-2</v>
      </c>
      <c r="J5152" s="90">
        <v>2.4279129200405685E-2</v>
      </c>
    </row>
    <row r="5153" spans="3:10" x14ac:dyDescent="0.25">
      <c r="C5153" s="82">
        <v>1.3275801455716749E-2</v>
      </c>
      <c r="D5153" s="89">
        <v>1.6985507338912208E-2</v>
      </c>
      <c r="E5153" s="89">
        <v>2.0074625295814823E-2</v>
      </c>
      <c r="F5153" s="89">
        <v>2.2676846860245216E-2</v>
      </c>
      <c r="G5153" s="90">
        <v>2.500331116394457E-2</v>
      </c>
      <c r="H5153" s="90">
        <v>2.708604960346965E-2</v>
      </c>
      <c r="I5153" s="90">
        <v>2.9105012058737834E-2</v>
      </c>
      <c r="J5153" s="90">
        <v>3.1011844281733609E-2</v>
      </c>
    </row>
    <row r="5154" spans="3:10" x14ac:dyDescent="0.25">
      <c r="C5154" s="82">
        <v>1.8325143516845374E-2</v>
      </c>
      <c r="D5154" s="89">
        <v>2.2932087159290005E-2</v>
      </c>
      <c r="E5154" s="89">
        <v>2.6262776530632834E-2</v>
      </c>
      <c r="F5154" s="89">
        <v>2.8514939366481126E-2</v>
      </c>
      <c r="G5154" s="90">
        <v>2.9991120153774847E-2</v>
      </c>
      <c r="H5154" s="90">
        <v>3.0769883081997854E-2</v>
      </c>
      <c r="I5154" s="90">
        <v>3.1109470456624606E-2</v>
      </c>
      <c r="J5154" s="90">
        <v>3.1023552251130682E-2</v>
      </c>
    </row>
    <row r="5155" spans="3:10" x14ac:dyDescent="0.25">
      <c r="C5155" s="82">
        <v>5.5414749555286079E-3</v>
      </c>
      <c r="D5155" s="89">
        <v>8.2552941906481221E-3</v>
      </c>
      <c r="E5155" s="89">
        <v>1.0919199004244408E-2</v>
      </c>
      <c r="F5155" s="89">
        <v>1.3356923497497415E-2</v>
      </c>
      <c r="G5155" s="90">
        <v>1.5534385005990725E-2</v>
      </c>
      <c r="H5155" s="90">
        <v>1.7403498773354845E-2</v>
      </c>
      <c r="I5155" s="90">
        <v>1.9077488213490538E-2</v>
      </c>
      <c r="J5155" s="90">
        <v>2.0569316676117787E-2</v>
      </c>
    </row>
    <row r="5156" spans="3:10" x14ac:dyDescent="0.25">
      <c r="C5156" s="82">
        <v>5.4952300066017827E-3</v>
      </c>
      <c r="D5156" s="89">
        <v>8.7858282490359662E-3</v>
      </c>
      <c r="E5156" s="89">
        <v>1.1989681579812799E-2</v>
      </c>
      <c r="F5156" s="89">
        <v>1.4788400209481406E-2</v>
      </c>
      <c r="G5156" s="90">
        <v>1.7126604571511893E-2</v>
      </c>
      <c r="H5156" s="90">
        <v>1.898254944799271E-2</v>
      </c>
      <c r="I5156" s="90">
        <v>2.0515643790457803E-2</v>
      </c>
      <c r="J5156" s="90">
        <v>2.1761144792582326E-2</v>
      </c>
    </row>
    <row r="5157" spans="3:10" x14ac:dyDescent="0.25">
      <c r="C5157" s="82">
        <v>5.3507290129935266E-3</v>
      </c>
      <c r="D5157" s="89">
        <v>8.4459962922262734E-3</v>
      </c>
      <c r="E5157" s="89">
        <v>1.1510675232678331E-2</v>
      </c>
      <c r="F5157" s="89">
        <v>1.4242696643403368E-2</v>
      </c>
      <c r="G5157" s="90">
        <v>1.6541579973620407E-2</v>
      </c>
      <c r="H5157" s="90">
        <v>1.832434612856039E-2</v>
      </c>
      <c r="I5157" s="90">
        <v>1.9693958758198918E-2</v>
      </c>
      <c r="J5157" s="90">
        <v>2.0655108220519615E-2</v>
      </c>
    </row>
    <row r="5158" spans="3:10" x14ac:dyDescent="0.25">
      <c r="C5158" s="82">
        <v>7.8583547377150866E-3</v>
      </c>
      <c r="D5158" s="89">
        <v>1.2181877295107998E-2</v>
      </c>
      <c r="E5158" s="89">
        <v>1.6229850981694754E-2</v>
      </c>
      <c r="F5158" s="89">
        <v>1.9642968345910807E-2</v>
      </c>
      <c r="G5158" s="90">
        <v>2.2390992677986984E-2</v>
      </c>
      <c r="H5158" s="90">
        <v>2.4456960759415589E-2</v>
      </c>
      <c r="I5158" s="90">
        <v>2.604131833515877E-2</v>
      </c>
      <c r="J5158" s="90">
        <v>2.7180080272571263E-2</v>
      </c>
    </row>
    <row r="5159" spans="3:10" x14ac:dyDescent="0.25">
      <c r="C5159" s="82">
        <v>4.7086940548210767E-3</v>
      </c>
      <c r="D5159" s="89">
        <v>7.5528252111786379E-3</v>
      </c>
      <c r="E5159" s="89">
        <v>1.0491272250078097E-2</v>
      </c>
      <c r="F5159" s="89">
        <v>1.3217290762941421E-2</v>
      </c>
      <c r="G5159" s="90">
        <v>1.5585069987429879E-2</v>
      </c>
      <c r="H5159" s="90">
        <v>1.7472351114657923E-2</v>
      </c>
      <c r="I5159" s="90">
        <v>1.895315440639371E-2</v>
      </c>
      <c r="J5159" s="90">
        <v>2.0027669537858821E-2</v>
      </c>
    </row>
    <row r="5160" spans="3:10" x14ac:dyDescent="0.25">
      <c r="C5160" s="82">
        <v>1.9656389254178296E-3</v>
      </c>
      <c r="D5160" s="89">
        <v>3.450839272568344E-3</v>
      </c>
      <c r="E5160" s="89">
        <v>5.1493997595514606E-3</v>
      </c>
      <c r="F5160" s="89">
        <v>6.8993761201923643E-3</v>
      </c>
      <c r="G5160" s="90">
        <v>8.6177723519361461E-3</v>
      </c>
      <c r="H5160" s="90">
        <v>1.0237005219427098E-2</v>
      </c>
      <c r="I5160" s="90">
        <v>1.1801810577620562E-2</v>
      </c>
      <c r="J5160" s="90">
        <v>1.3313998254273384E-2</v>
      </c>
    </row>
    <row r="5161" spans="3:10" x14ac:dyDescent="0.25">
      <c r="C5161" s="82">
        <v>3.2621137570792526E-2</v>
      </c>
      <c r="D5161" s="89">
        <v>3.2379658825470461E-2</v>
      </c>
      <c r="E5161" s="89">
        <v>3.1917233711820196E-2</v>
      </c>
      <c r="F5161" s="89">
        <v>3.1632874690737549E-2</v>
      </c>
      <c r="G5161" s="90">
        <v>3.1708038826459825E-2</v>
      </c>
      <c r="H5161" s="90">
        <v>3.202949515470007E-2</v>
      </c>
      <c r="I5161" s="90">
        <v>3.2700662491962927E-2</v>
      </c>
      <c r="J5161" s="90">
        <v>3.3595672921895699E-2</v>
      </c>
    </row>
    <row r="5162" spans="3:10" x14ac:dyDescent="0.25">
      <c r="C5162" s="82">
        <v>1.5672733958756686E-2</v>
      </c>
      <c r="D5162" s="89">
        <v>2.3226398395444107E-2</v>
      </c>
      <c r="E5162" s="89">
        <v>3.0048504701816272E-2</v>
      </c>
      <c r="F5162" s="89">
        <v>3.5706594363830127E-2</v>
      </c>
      <c r="G5162" s="90">
        <v>4.0295973882772118E-2</v>
      </c>
      <c r="H5162" s="90">
        <v>4.3862124301556359E-2</v>
      </c>
      <c r="I5162" s="90">
        <v>4.6782005052981045E-2</v>
      </c>
      <c r="J5162" s="90">
        <v>4.9086256760269564E-2</v>
      </c>
    </row>
    <row r="5163" spans="3:10" x14ac:dyDescent="0.25">
      <c r="C5163" s="82">
        <v>6.9435499948338093E-3</v>
      </c>
      <c r="D5163" s="89">
        <v>8.3581846361941454E-3</v>
      </c>
      <c r="E5163" s="89">
        <v>9.4203380198950651E-3</v>
      </c>
      <c r="F5163" s="89">
        <v>1.0204087972169418E-2</v>
      </c>
      <c r="G5163" s="90">
        <v>1.0803324686969772E-2</v>
      </c>
      <c r="H5163" s="90">
        <v>1.1240751719532907E-2</v>
      </c>
      <c r="I5163" s="90">
        <v>1.1617943268107663E-2</v>
      </c>
      <c r="J5163" s="90">
        <v>1.195700391500107E-2</v>
      </c>
    </row>
    <row r="5164" spans="3:10" x14ac:dyDescent="0.25">
      <c r="C5164" s="82">
        <v>7.5731190295961317E-3</v>
      </c>
      <c r="D5164" s="89">
        <v>1.4633240500205031E-2</v>
      </c>
      <c r="E5164" s="89">
        <v>2.2306997546076568E-2</v>
      </c>
      <c r="F5164" s="89">
        <v>2.9137952107239684E-2</v>
      </c>
      <c r="G5164" s="90">
        <v>3.4443244812668243E-2</v>
      </c>
      <c r="H5164" s="90">
        <v>3.7929464958307853E-2</v>
      </c>
      <c r="I5164" s="90">
        <v>3.9860078525742949E-2</v>
      </c>
      <c r="J5164" s="90">
        <v>4.0342723272275588E-2</v>
      </c>
    </row>
    <row r="5165" spans="3:10" x14ac:dyDescent="0.25">
      <c r="C5165" s="82">
        <v>2.5573441356107406E-2</v>
      </c>
      <c r="D5165" s="89">
        <v>2.9790220466029627E-2</v>
      </c>
      <c r="E5165" s="89">
        <v>3.254720622737424E-2</v>
      </c>
      <c r="F5165" s="89">
        <v>3.4315948687824324E-2</v>
      </c>
      <c r="G5165" s="90">
        <v>3.549714533601997E-2</v>
      </c>
      <c r="H5165" s="90">
        <v>3.614463259163795E-2</v>
      </c>
      <c r="I5165" s="90">
        <v>3.6502529769061098E-2</v>
      </c>
      <c r="J5165" s="90">
        <v>3.6525105976861233E-2</v>
      </c>
    </row>
    <row r="5166" spans="3:10" x14ac:dyDescent="0.25">
      <c r="C5166" s="82">
        <v>1.3597197236367563E-3</v>
      </c>
      <c r="D5166" s="89">
        <v>3.0943708642863338E-3</v>
      </c>
      <c r="E5166" s="89">
        <v>5.3973939890734511E-3</v>
      </c>
      <c r="F5166" s="89">
        <v>7.863803110271848E-3</v>
      </c>
      <c r="G5166" s="90">
        <v>1.0159154943439441E-2</v>
      </c>
      <c r="H5166" s="90">
        <v>1.2054997438296073E-2</v>
      </c>
      <c r="I5166" s="90">
        <v>1.3547541279638396E-2</v>
      </c>
      <c r="J5166" s="90">
        <v>1.4641898368113779E-2</v>
      </c>
    </row>
    <row r="5167" spans="3:10" x14ac:dyDescent="0.25">
      <c r="C5167" s="82">
        <v>2.7193312544629644E-2</v>
      </c>
      <c r="D5167" s="89">
        <v>3.7011198217080266E-2</v>
      </c>
      <c r="E5167" s="89">
        <v>4.5179483635765148E-2</v>
      </c>
      <c r="F5167" s="89">
        <v>5.1768619385649944E-2</v>
      </c>
      <c r="G5167" s="90">
        <v>5.7268883556706236E-2</v>
      </c>
      <c r="H5167" s="90">
        <v>6.1830469309115205E-2</v>
      </c>
      <c r="I5167" s="90">
        <v>6.5931934260617442E-2</v>
      </c>
      <c r="J5167" s="90">
        <v>6.9499343263125124E-2</v>
      </c>
    </row>
    <row r="5168" spans="3:10" x14ac:dyDescent="0.25">
      <c r="C5168" s="82">
        <v>3.6022663652601466E-3</v>
      </c>
      <c r="D5168" s="89">
        <v>5.951648580437242E-3</v>
      </c>
      <c r="E5168" s="89">
        <v>8.3841141064424727E-3</v>
      </c>
      <c r="F5168" s="89">
        <v>1.0624981809843581E-2</v>
      </c>
      <c r="G5168" s="90">
        <v>1.2567149357906753E-2</v>
      </c>
      <c r="H5168" s="90">
        <v>1.4147277009831993E-2</v>
      </c>
      <c r="I5168" s="90">
        <v>1.5468207350122517E-2</v>
      </c>
      <c r="J5168" s="90">
        <v>1.6570446417362307E-2</v>
      </c>
    </row>
    <row r="5169" spans="3:10" x14ac:dyDescent="0.25">
      <c r="C5169" s="82">
        <v>4.4086043995235566E-3</v>
      </c>
      <c r="D5169" s="89">
        <v>7.4060557281327623E-3</v>
      </c>
      <c r="E5169" s="89">
        <v>1.0758050438603032E-2</v>
      </c>
      <c r="F5169" s="89">
        <v>1.4191750697545502E-2</v>
      </c>
      <c r="G5169" s="90">
        <v>1.7575490237673391E-2</v>
      </c>
      <c r="H5169" s="90">
        <v>2.0775481101736354E-2</v>
      </c>
      <c r="I5169" s="90">
        <v>2.3856763714662998E-2</v>
      </c>
      <c r="J5169" s="90">
        <v>2.6773480279444033E-2</v>
      </c>
    </row>
    <row r="5170" spans="3:10" x14ac:dyDescent="0.25">
      <c r="C5170" s="82">
        <v>3.471510184045238E-3</v>
      </c>
      <c r="D5170" s="89">
        <v>6.4281662880733342E-3</v>
      </c>
      <c r="E5170" s="89">
        <v>9.8975134945707283E-3</v>
      </c>
      <c r="F5170" s="89">
        <v>1.3435789336947087E-2</v>
      </c>
      <c r="G5170" s="90">
        <v>1.6746113691649814E-2</v>
      </c>
      <c r="H5170" s="90">
        <v>1.9594135628328402E-2</v>
      </c>
      <c r="I5170" s="90">
        <v>2.1998859843377933E-2</v>
      </c>
      <c r="J5170" s="90">
        <v>2.3922474949188775E-2</v>
      </c>
    </row>
    <row r="5171" spans="3:10" x14ac:dyDescent="0.25">
      <c r="C5171" s="82">
        <v>1.9334893817912882E-2</v>
      </c>
      <c r="D5171" s="89">
        <v>2.2717299279825683E-2</v>
      </c>
      <c r="E5171" s="89">
        <v>2.4813381825816667E-2</v>
      </c>
      <c r="F5171" s="89">
        <v>2.6040715957172292E-2</v>
      </c>
      <c r="G5171" s="90">
        <v>2.6777737793269897E-2</v>
      </c>
      <c r="H5171" s="90">
        <v>2.7126352893837823E-2</v>
      </c>
      <c r="I5171" s="90">
        <v>2.7312892783408069E-2</v>
      </c>
      <c r="J5171" s="90">
        <v>2.7329047608845042E-2</v>
      </c>
    </row>
    <row r="5172" spans="3:10" x14ac:dyDescent="0.25">
      <c r="C5172" s="82">
        <v>6.7066694512373142E-3</v>
      </c>
      <c r="D5172" s="89">
        <v>9.8530100417870137E-3</v>
      </c>
      <c r="E5172" s="89">
        <v>1.2798430160342822E-2</v>
      </c>
      <c r="F5172" s="89">
        <v>1.535595564451283E-2</v>
      </c>
      <c r="G5172" s="90">
        <v>1.7508085882595181E-2</v>
      </c>
      <c r="H5172" s="90">
        <v>1.9205490521074339E-2</v>
      </c>
      <c r="I5172" s="90">
        <v>2.0562184488898565E-2</v>
      </c>
      <c r="J5172" s="90">
        <v>2.1571287699936367E-2</v>
      </c>
    </row>
    <row r="5173" spans="3:10" x14ac:dyDescent="0.25">
      <c r="C5173" s="82">
        <v>3.0947483370917496E-2</v>
      </c>
      <c r="D5173" s="89">
        <v>3.5303660620642191E-2</v>
      </c>
      <c r="E5173" s="89">
        <v>3.7664031265585221E-2</v>
      </c>
      <c r="F5173" s="89">
        <v>3.8782100169128197E-2</v>
      </c>
      <c r="G5173" s="90">
        <v>3.9293275285039585E-2</v>
      </c>
      <c r="H5173" s="90">
        <v>3.9383466970729086E-2</v>
      </c>
      <c r="I5173" s="90">
        <v>3.9389132988535663E-2</v>
      </c>
      <c r="J5173" s="90">
        <v>3.927807309252529E-2</v>
      </c>
    </row>
    <row r="5174" spans="3:10" x14ac:dyDescent="0.25">
      <c r="C5174" s="82">
        <v>3.3065594335234552E-2</v>
      </c>
      <c r="D5174" s="89">
        <v>3.9970639642359029E-2</v>
      </c>
      <c r="E5174" s="89">
        <v>4.4685986799688056E-2</v>
      </c>
      <c r="F5174" s="89">
        <v>4.7824034003433893E-2</v>
      </c>
      <c r="G5174" s="90">
        <v>5.0036098912753561E-2</v>
      </c>
      <c r="H5174" s="90">
        <v>5.1498244082948057E-2</v>
      </c>
      <c r="I5174" s="90">
        <v>5.2613870600078702E-2</v>
      </c>
      <c r="J5174" s="90">
        <v>5.3319859052584115E-2</v>
      </c>
    </row>
    <row r="5175" spans="3:10" x14ac:dyDescent="0.25">
      <c r="C5175" s="82">
        <v>1.7002589880737665E-2</v>
      </c>
      <c r="D5175" s="89">
        <v>1.8728111803406389E-2</v>
      </c>
      <c r="E5175" s="89">
        <v>1.9828795366038991E-2</v>
      </c>
      <c r="F5175" s="89">
        <v>2.0556959779446406E-2</v>
      </c>
      <c r="G5175" s="90">
        <v>2.109442898020629E-2</v>
      </c>
      <c r="H5175" s="90">
        <v>2.1436419715113331E-2</v>
      </c>
      <c r="I5175" s="90">
        <v>2.1715725186960994E-2</v>
      </c>
      <c r="J5175" s="90">
        <v>2.19084102761825E-2</v>
      </c>
    </row>
    <row r="5176" spans="3:10" x14ac:dyDescent="0.25">
      <c r="C5176" s="82">
        <v>8.9159360627543045E-3</v>
      </c>
      <c r="D5176" s="89">
        <v>1.3436705386998335E-2</v>
      </c>
      <c r="E5176" s="89">
        <v>1.7691152311570191E-2</v>
      </c>
      <c r="F5176" s="89">
        <v>2.1389462688413519E-2</v>
      </c>
      <c r="G5176" s="90">
        <v>2.4526236105551203E-2</v>
      </c>
      <c r="H5176" s="90">
        <v>2.7061447171834316E-2</v>
      </c>
      <c r="I5176" s="90">
        <v>2.9167780166020393E-2</v>
      </c>
      <c r="J5176" s="90">
        <v>3.0821049507624904E-2</v>
      </c>
    </row>
    <row r="5177" spans="3:10" x14ac:dyDescent="0.25">
      <c r="C5177" s="82">
        <v>1.0216939641894665E-2</v>
      </c>
      <c r="D5177" s="89">
        <v>1.3259293746803713E-2</v>
      </c>
      <c r="E5177" s="89">
        <v>1.5546358805302668E-2</v>
      </c>
      <c r="F5177" s="89">
        <v>1.7184194499390033E-2</v>
      </c>
      <c r="G5177" s="90">
        <v>1.8403167506077376E-2</v>
      </c>
      <c r="H5177" s="90">
        <v>1.9311243275688905E-2</v>
      </c>
      <c r="I5177" s="90">
        <v>2.0116674193570497E-2</v>
      </c>
      <c r="J5177" s="90">
        <v>2.0855562299005263E-2</v>
      </c>
    </row>
    <row r="5178" spans="3:10" x14ac:dyDescent="0.25">
      <c r="C5178" s="82">
        <v>1.5519466766457489E-2</v>
      </c>
      <c r="D5178" s="89">
        <v>1.9816741987222938E-2</v>
      </c>
      <c r="E5178" s="89">
        <v>2.2842925473430784E-2</v>
      </c>
      <c r="F5178" s="89">
        <v>2.4854248149030023E-2</v>
      </c>
      <c r="G5178" s="90">
        <v>2.6249744715981863E-2</v>
      </c>
      <c r="H5178" s="90">
        <v>2.7209377956757687E-2</v>
      </c>
      <c r="I5178" s="90">
        <v>2.8027493653298881E-2</v>
      </c>
      <c r="J5178" s="90">
        <v>2.8741601145698775E-2</v>
      </c>
    </row>
    <row r="5179" spans="3:10" x14ac:dyDescent="0.25">
      <c r="C5179" s="82">
        <v>2.3697474137600993E-3</v>
      </c>
      <c r="D5179" s="89">
        <v>3.8524259109663297E-3</v>
      </c>
      <c r="E5179" s="89">
        <v>5.4874515201377662E-3</v>
      </c>
      <c r="F5179" s="89">
        <v>7.1568422216429428E-3</v>
      </c>
      <c r="G5179" s="90">
        <v>8.8057914276414451E-3</v>
      </c>
      <c r="H5179" s="90">
        <v>1.0373041857094426E-2</v>
      </c>
      <c r="I5179" s="90">
        <v>1.1897314842837084E-2</v>
      </c>
      <c r="J5179" s="90">
        <v>1.3366549204066968E-2</v>
      </c>
    </row>
    <row r="5180" spans="3:10" x14ac:dyDescent="0.25">
      <c r="C5180" s="82">
        <v>1.0649054063751901E-2</v>
      </c>
      <c r="D5180" s="89">
        <v>1.4475959699843921E-2</v>
      </c>
      <c r="E5180" s="89">
        <v>1.776481656312548E-2</v>
      </c>
      <c r="F5180" s="89">
        <v>2.0458688901954233E-2</v>
      </c>
      <c r="G5180" s="90">
        <v>2.2677860602625999E-2</v>
      </c>
      <c r="H5180" s="90">
        <v>2.4452719741743349E-2</v>
      </c>
      <c r="I5180" s="90">
        <v>2.5986963423546713E-2</v>
      </c>
      <c r="J5180" s="90">
        <v>2.7298486655381871E-2</v>
      </c>
    </row>
    <row r="5181" spans="3:10" x14ac:dyDescent="0.25">
      <c r="C5181" s="82">
        <v>2.8779086115666493E-2</v>
      </c>
      <c r="D5181" s="89">
        <v>3.440768574376362E-2</v>
      </c>
      <c r="E5181" s="89">
        <v>3.7657267249983126E-2</v>
      </c>
      <c r="F5181" s="89">
        <v>3.931301634887141E-2</v>
      </c>
      <c r="G5181" s="90">
        <v>4.0112654277339711E-2</v>
      </c>
      <c r="H5181" s="90">
        <v>4.0298632693784087E-2</v>
      </c>
      <c r="I5181" s="90">
        <v>4.0223228906247202E-2</v>
      </c>
      <c r="J5181" s="90">
        <v>3.9840832882529785E-2</v>
      </c>
    </row>
    <row r="5182" spans="3:10" x14ac:dyDescent="0.25">
      <c r="C5182" s="82">
        <v>3.9974209246191033E-3</v>
      </c>
      <c r="D5182" s="89">
        <v>5.6213083509546631E-3</v>
      </c>
      <c r="E5182" s="89">
        <v>7.1531576651723246E-3</v>
      </c>
      <c r="F5182" s="89">
        <v>8.5105092878716565E-3</v>
      </c>
      <c r="G5182" s="90">
        <v>9.6775684509340446E-3</v>
      </c>
      <c r="H5182" s="90">
        <v>1.0618926582794475E-2</v>
      </c>
      <c r="I5182" s="90">
        <v>1.1400727046054094E-2</v>
      </c>
      <c r="J5182" s="90">
        <v>1.2035650739471717E-2</v>
      </c>
    </row>
    <row r="5183" spans="3:10" x14ac:dyDescent="0.25">
      <c r="C5183" s="82">
        <v>1.4864231778048879E-2</v>
      </c>
      <c r="D5183" s="89">
        <v>1.936569087030551E-2</v>
      </c>
      <c r="E5183" s="89">
        <v>2.3185941684727016E-2</v>
      </c>
      <c r="F5183" s="89">
        <v>2.6369270573603266E-2</v>
      </c>
      <c r="G5183" s="90">
        <v>2.9096601298970962E-2</v>
      </c>
      <c r="H5183" s="90">
        <v>3.1384311901627382E-2</v>
      </c>
      <c r="I5183" s="90">
        <v>3.34525606615255E-2</v>
      </c>
      <c r="J5183" s="90">
        <v>3.5279452786048382E-2</v>
      </c>
    </row>
    <row r="5184" spans="3:10" x14ac:dyDescent="0.25">
      <c r="C5184" s="82">
        <v>2.6531833751903132E-3</v>
      </c>
      <c r="D5184" s="89">
        <v>4.9826384368801867E-3</v>
      </c>
      <c r="E5184" s="89">
        <v>7.5859364329520793E-3</v>
      </c>
      <c r="F5184" s="89">
        <v>1.008761625230219E-2</v>
      </c>
      <c r="G5184" s="90">
        <v>1.2320279578066346E-2</v>
      </c>
      <c r="H5184" s="90">
        <v>1.4202453858477269E-2</v>
      </c>
      <c r="I5184" s="90">
        <v>1.5827749530581366E-2</v>
      </c>
      <c r="J5184" s="90">
        <v>1.7218043981183772E-2</v>
      </c>
    </row>
    <row r="5185" spans="3:10" x14ac:dyDescent="0.25">
      <c r="C5185" s="82">
        <v>2.6699262995729615E-2</v>
      </c>
      <c r="D5185" s="89">
        <v>3.2748699581143112E-2</v>
      </c>
      <c r="E5185" s="89">
        <v>3.6998682049827758E-2</v>
      </c>
      <c r="F5185" s="89">
        <v>3.9976070541270968E-2</v>
      </c>
      <c r="G5185" s="90">
        <v>4.2235795718355888E-2</v>
      </c>
      <c r="H5185" s="90">
        <v>4.3915498503704208E-2</v>
      </c>
      <c r="I5185" s="90">
        <v>4.5335967442938878E-2</v>
      </c>
      <c r="J5185" s="90">
        <v>4.6422848346151721E-2</v>
      </c>
    </row>
    <row r="5186" spans="3:10" x14ac:dyDescent="0.25">
      <c r="C5186" s="82">
        <v>3.0834768109108137E-3</v>
      </c>
      <c r="D5186" s="89">
        <v>6.2332925159501494E-3</v>
      </c>
      <c r="E5186" s="89">
        <v>1.0166961445450633E-2</v>
      </c>
      <c r="F5186" s="89">
        <v>1.4374906361699486E-2</v>
      </c>
      <c r="G5186" s="90">
        <v>1.8503082725276416E-2</v>
      </c>
      <c r="H5186" s="90">
        <v>2.2280305517086766E-2</v>
      </c>
      <c r="I5186" s="90">
        <v>2.5719021612981521E-2</v>
      </c>
      <c r="J5186" s="90">
        <v>2.8755655698824326E-2</v>
      </c>
    </row>
    <row r="5187" spans="3:10" x14ac:dyDescent="0.25">
      <c r="C5187" s="82">
        <v>5.2426458797572004E-2</v>
      </c>
      <c r="D5187" s="89">
        <v>4.8738303377714912E-2</v>
      </c>
      <c r="E5187" s="89">
        <v>4.6207276713242811E-2</v>
      </c>
      <c r="F5187" s="89">
        <v>4.4764485228912777E-2</v>
      </c>
      <c r="G5187" s="90">
        <v>4.4235438011418507E-2</v>
      </c>
      <c r="H5187" s="90">
        <v>4.4186684185645531E-2</v>
      </c>
      <c r="I5187" s="90">
        <v>4.4582507419075518E-2</v>
      </c>
      <c r="J5187" s="90">
        <v>4.5128431311733802E-2</v>
      </c>
    </row>
    <row r="5188" spans="3:10" x14ac:dyDescent="0.25">
      <c r="C5188" s="82">
        <v>2.9504726066213096E-3</v>
      </c>
      <c r="D5188" s="89">
        <v>5.7116250039594791E-3</v>
      </c>
      <c r="E5188" s="89">
        <v>8.9148784692422729E-3</v>
      </c>
      <c r="F5188" s="89">
        <v>1.2098570546527998E-2</v>
      </c>
      <c r="G5188" s="90">
        <v>1.5008386534752956E-2</v>
      </c>
      <c r="H5188" s="90">
        <v>1.7475452247461644E-2</v>
      </c>
      <c r="I5188" s="90">
        <v>1.9543728046168558E-2</v>
      </c>
      <c r="J5188" s="90">
        <v>2.1178468043942102E-2</v>
      </c>
    </row>
    <row r="5189" spans="3:10" x14ac:dyDescent="0.25">
      <c r="C5189" s="82">
        <v>2.985484246603189E-2</v>
      </c>
      <c r="D5189" s="89">
        <v>3.3700485102089214E-2</v>
      </c>
      <c r="E5189" s="89">
        <v>3.5942728316877948E-2</v>
      </c>
      <c r="F5189" s="89">
        <v>3.72278779146119E-2</v>
      </c>
      <c r="G5189" s="90">
        <v>3.8041779291714199E-2</v>
      </c>
      <c r="H5189" s="90">
        <v>3.8452726322875115E-2</v>
      </c>
      <c r="I5189" s="90">
        <v>3.8706401760011416E-2</v>
      </c>
      <c r="J5189" s="90">
        <v>3.8718838601751383E-2</v>
      </c>
    </row>
    <row r="5190" spans="3:10" x14ac:dyDescent="0.25">
      <c r="C5190" s="82">
        <v>1.1769875952548428E-2</v>
      </c>
      <c r="D5190" s="89">
        <v>1.9031654390393324E-2</v>
      </c>
      <c r="E5190" s="89">
        <v>2.6020893455860079E-2</v>
      </c>
      <c r="F5190" s="89">
        <v>3.1833740007271745E-2</v>
      </c>
      <c r="G5190" s="90">
        <v>3.6156164785718349E-2</v>
      </c>
      <c r="H5190" s="90">
        <v>3.880209312395913E-2</v>
      </c>
      <c r="I5190" s="90">
        <v>4.0031251892856626E-2</v>
      </c>
      <c r="J5190" s="90">
        <v>3.9918718910165671E-2</v>
      </c>
    </row>
    <row r="5191" spans="3:10" x14ac:dyDescent="0.25">
      <c r="C5191" s="82">
        <v>4.7834186371072838E-3</v>
      </c>
      <c r="D5191" s="89">
        <v>7.2547899182581694E-3</v>
      </c>
      <c r="E5191" s="89">
        <v>9.6114578512025602E-3</v>
      </c>
      <c r="F5191" s="89">
        <v>1.1672100147575491E-2</v>
      </c>
      <c r="G5191" s="90">
        <v>1.3406453788906793E-2</v>
      </c>
      <c r="H5191" s="90">
        <v>1.4776172679950074E-2</v>
      </c>
      <c r="I5191" s="90">
        <v>1.5877174886481573E-2</v>
      </c>
      <c r="J5191" s="90">
        <v>1.6717367777554729E-2</v>
      </c>
    </row>
    <row r="5192" spans="3:10" x14ac:dyDescent="0.25">
      <c r="C5192" s="82">
        <v>1.2427652078342967E-2</v>
      </c>
      <c r="D5192" s="89">
        <v>1.7384807229539979E-2</v>
      </c>
      <c r="E5192" s="89">
        <v>2.1182389038840642E-2</v>
      </c>
      <c r="F5192" s="89">
        <v>2.3704662748754744E-2</v>
      </c>
      <c r="G5192" s="90">
        <v>2.5216409476865508E-2</v>
      </c>
      <c r="H5192" s="90">
        <v>2.5907844590313006E-2</v>
      </c>
      <c r="I5192" s="90">
        <v>2.6127891965834808E-2</v>
      </c>
      <c r="J5192" s="90">
        <v>2.5990840176741161E-2</v>
      </c>
    </row>
    <row r="5193" spans="3:10" x14ac:dyDescent="0.25">
      <c r="C5193" s="82">
        <v>1.4027695092935418E-2</v>
      </c>
      <c r="D5193" s="89">
        <v>1.9537165052170544E-2</v>
      </c>
      <c r="E5193" s="89">
        <v>2.3894278425076312E-2</v>
      </c>
      <c r="F5193" s="89">
        <v>2.7075325337449344E-2</v>
      </c>
      <c r="G5193" s="90">
        <v>2.9408083797510743E-2</v>
      </c>
      <c r="H5193" s="90">
        <v>3.1075210487448122E-2</v>
      </c>
      <c r="I5193" s="90">
        <v>3.2417572252310761E-2</v>
      </c>
      <c r="J5193" s="90">
        <v>3.3486691281341685E-2</v>
      </c>
    </row>
    <row r="5194" spans="3:10" x14ac:dyDescent="0.25">
      <c r="C5194" s="82">
        <v>1.4400900167870037E-2</v>
      </c>
      <c r="D5194" s="89">
        <v>1.6044056731746956E-2</v>
      </c>
      <c r="E5194" s="89">
        <v>1.7227147572232038E-2</v>
      </c>
      <c r="F5194" s="89">
        <v>1.8092791769869238E-2</v>
      </c>
      <c r="G5194" s="90">
        <v>1.8752719022739478E-2</v>
      </c>
      <c r="H5194" s="90">
        <v>1.9179563190867645E-2</v>
      </c>
      <c r="I5194" s="90">
        <v>1.9485077253418002E-2</v>
      </c>
      <c r="J5194" s="90">
        <v>1.9649832608413496E-2</v>
      </c>
    </row>
    <row r="5195" spans="3:10" x14ac:dyDescent="0.25">
      <c r="C5195" s="82">
        <v>6.407013771159229E-3</v>
      </c>
      <c r="D5195" s="89">
        <v>9.9028265963379911E-3</v>
      </c>
      <c r="E5195" s="89">
        <v>1.3224250411827686E-2</v>
      </c>
      <c r="F5195" s="89">
        <v>1.6094319790763683E-2</v>
      </c>
      <c r="G5195" s="90">
        <v>1.8494497090911728E-2</v>
      </c>
      <c r="H5195" s="90">
        <v>2.041726631045658E-2</v>
      </c>
      <c r="I5195" s="90">
        <v>2.2036993021477744E-2</v>
      </c>
      <c r="J5195" s="90">
        <v>2.338881444539791E-2</v>
      </c>
    </row>
    <row r="5196" spans="3:10" x14ac:dyDescent="0.25">
      <c r="C5196" s="82">
        <v>1.9019573584283563E-3</v>
      </c>
      <c r="D5196" s="89">
        <v>4.128947435844829E-3</v>
      </c>
      <c r="E5196" s="89">
        <v>7.0405838711085937E-3</v>
      </c>
      <c r="F5196" s="89">
        <v>1.016153271888403E-2</v>
      </c>
      <c r="G5196" s="90">
        <v>1.3074294214999761E-2</v>
      </c>
      <c r="H5196" s="90">
        <v>1.545333107547941E-2</v>
      </c>
      <c r="I5196" s="90">
        <v>1.724322036343981E-2</v>
      </c>
      <c r="J5196" s="90">
        <v>1.8406819685960887E-2</v>
      </c>
    </row>
    <row r="5197" spans="3:10" x14ac:dyDescent="0.25">
      <c r="C5197" s="82">
        <v>1.76947580756141E-2</v>
      </c>
      <c r="D5197" s="89">
        <v>2.5681983674536394E-2</v>
      </c>
      <c r="E5197" s="89">
        <v>3.2522399882817202E-2</v>
      </c>
      <c r="F5197" s="89">
        <v>3.799348559158882E-2</v>
      </c>
      <c r="G5197" s="90">
        <v>4.2396339975479966E-2</v>
      </c>
      <c r="H5197" s="90">
        <v>4.5859853115029679E-2</v>
      </c>
      <c r="I5197" s="90">
        <v>4.8757378507414711E-2</v>
      </c>
      <c r="J5197" s="90">
        <v>5.1036719513001427E-2</v>
      </c>
    </row>
    <row r="5198" spans="3:10" x14ac:dyDescent="0.25">
      <c r="C5198" s="82">
        <v>6.3577479595021179E-3</v>
      </c>
      <c r="D5198" s="89">
        <v>9.957204494777638E-3</v>
      </c>
      <c r="E5198" s="89">
        <v>1.3468829927125272E-2</v>
      </c>
      <c r="F5198" s="89">
        <v>1.6578701034534734E-2</v>
      </c>
      <c r="G5198" s="90">
        <v>1.9235700564332027E-2</v>
      </c>
      <c r="H5198" s="90">
        <v>2.1411092553693729E-2</v>
      </c>
      <c r="I5198" s="90">
        <v>2.3274272107532069E-2</v>
      </c>
      <c r="J5198" s="90">
        <v>2.4849601095912621E-2</v>
      </c>
    </row>
    <row r="5199" spans="3:10" x14ac:dyDescent="0.25">
      <c r="C5199" s="82">
        <v>3.2493821998061936E-3</v>
      </c>
      <c r="D5199" s="89">
        <v>5.5569035360875201E-3</v>
      </c>
      <c r="E5199" s="89">
        <v>7.8713388491562092E-3</v>
      </c>
      <c r="F5199" s="89">
        <v>9.8805752839241836E-3</v>
      </c>
      <c r="G5199" s="90">
        <v>1.1493728127801636E-2</v>
      </c>
      <c r="H5199" s="90">
        <v>1.2682682400668525E-2</v>
      </c>
      <c r="I5199" s="90">
        <v>1.3563199517957316E-2</v>
      </c>
      <c r="J5199" s="90">
        <v>1.4179310080240466E-2</v>
      </c>
    </row>
    <row r="5200" spans="3:10" x14ac:dyDescent="0.25">
      <c r="C5200" s="82">
        <v>5.9394530884758203E-3</v>
      </c>
      <c r="D5200" s="89">
        <v>8.4832826347206649E-3</v>
      </c>
      <c r="E5200" s="89">
        <v>1.075413520859808E-2</v>
      </c>
      <c r="F5200" s="89">
        <v>1.2695951989449828E-2</v>
      </c>
      <c r="G5200" s="90">
        <v>1.4398797157494774E-2</v>
      </c>
      <c r="H5200" s="90">
        <v>1.5907648126595272E-2</v>
      </c>
      <c r="I5200" s="90">
        <v>1.7380169466200454E-2</v>
      </c>
      <c r="J5200" s="90">
        <v>1.8856139173030369E-2</v>
      </c>
    </row>
    <row r="5201" spans="3:10" x14ac:dyDescent="0.25">
      <c r="C5201" s="82">
        <v>1.2534597486845898E-2</v>
      </c>
      <c r="D5201" s="89">
        <v>1.715575993073799E-2</v>
      </c>
      <c r="E5201" s="89">
        <v>2.0387300268134591E-2</v>
      </c>
      <c r="F5201" s="89">
        <v>2.2354259718920716E-2</v>
      </c>
      <c r="G5201" s="90">
        <v>2.3486881997514305E-2</v>
      </c>
      <c r="H5201" s="90">
        <v>2.4038570958992346E-2</v>
      </c>
      <c r="I5201" s="90">
        <v>2.4332293485522072E-2</v>
      </c>
      <c r="J5201" s="90">
        <v>2.443248429497856E-2</v>
      </c>
    </row>
    <row r="5202" spans="3:10" x14ac:dyDescent="0.25">
      <c r="C5202" s="82">
        <v>1.6828833677219365E-3</v>
      </c>
      <c r="D5202" s="89">
        <v>2.9368596091829497E-3</v>
      </c>
      <c r="E5202" s="89">
        <v>4.2967017219904969E-3</v>
      </c>
      <c r="F5202" s="89">
        <v>5.5918881572448193E-3</v>
      </c>
      <c r="G5202" s="90">
        <v>6.7416984812423818E-3</v>
      </c>
      <c r="H5202" s="90">
        <v>7.6970763203209492E-3</v>
      </c>
      <c r="I5202" s="90">
        <v>8.5061481350015584E-3</v>
      </c>
      <c r="J5202" s="90">
        <v>9.18869857791897E-3</v>
      </c>
    </row>
    <row r="5203" spans="3:10" x14ac:dyDescent="0.25">
      <c r="C5203" s="82">
        <v>8.5975340058266209E-3</v>
      </c>
      <c r="D5203" s="89">
        <v>1.2844292925933544E-2</v>
      </c>
      <c r="E5203" s="89">
        <v>1.7112143347606929E-2</v>
      </c>
      <c r="F5203" s="89">
        <v>2.1138549727805378E-2</v>
      </c>
      <c r="G5203" s="90">
        <v>2.4863864301618049E-2</v>
      </c>
      <c r="H5203" s="90">
        <v>2.8196923467070149E-2</v>
      </c>
      <c r="I5203" s="90">
        <v>3.1303573404291817E-2</v>
      </c>
      <c r="J5203" s="90">
        <v>3.4187017107578974E-2</v>
      </c>
    </row>
    <row r="5204" spans="3:10" x14ac:dyDescent="0.25">
      <c r="C5204" s="82">
        <v>6.0605608645405056E-3</v>
      </c>
      <c r="D5204" s="89">
        <v>1.0073914057688333E-2</v>
      </c>
      <c r="E5204" s="89">
        <v>1.4018892535024868E-2</v>
      </c>
      <c r="F5204" s="89">
        <v>1.7435990870011714E-2</v>
      </c>
      <c r="G5204" s="90">
        <v>2.0239708954295301E-2</v>
      </c>
      <c r="H5204" s="90">
        <v>2.2420113056746183E-2</v>
      </c>
      <c r="I5204" s="90">
        <v>2.4188818351266655E-2</v>
      </c>
      <c r="J5204" s="90">
        <v>2.5605815962256719E-2</v>
      </c>
    </row>
    <row r="5205" spans="3:10" x14ac:dyDescent="0.25">
      <c r="C5205" s="82">
        <v>1.1498907414521167E-3</v>
      </c>
      <c r="D5205" s="89">
        <v>2.2486930116752523E-3</v>
      </c>
      <c r="E5205" s="89">
        <v>3.6309904183035335E-3</v>
      </c>
      <c r="F5205" s="89">
        <v>5.1378254348438913E-3</v>
      </c>
      <c r="G5205" s="90">
        <v>6.6402271145173395E-3</v>
      </c>
      <c r="H5205" s="90">
        <v>8.0233877950023035E-3</v>
      </c>
      <c r="I5205" s="90">
        <v>9.2770875249007512E-3</v>
      </c>
      <c r="J5205" s="90">
        <v>1.037839584502892E-2</v>
      </c>
    </row>
    <row r="5206" spans="3:10" x14ac:dyDescent="0.25">
      <c r="C5206" s="82">
        <v>2.0272107066425567E-2</v>
      </c>
      <c r="D5206" s="89">
        <v>2.1078528195280458E-2</v>
      </c>
      <c r="E5206" s="89">
        <v>2.1095738558380706E-2</v>
      </c>
      <c r="F5206" s="89">
        <v>2.0833853668167496E-2</v>
      </c>
      <c r="G5206" s="90">
        <v>2.0583414104882479E-2</v>
      </c>
      <c r="H5206" s="90">
        <v>2.0365447264357871E-2</v>
      </c>
      <c r="I5206" s="90">
        <v>2.0295030703567734E-2</v>
      </c>
      <c r="J5206" s="90">
        <v>2.0320620960858276E-2</v>
      </c>
    </row>
    <row r="5207" spans="3:10" x14ac:dyDescent="0.25">
      <c r="C5207" s="82">
        <v>1.4476254957884184E-2</v>
      </c>
      <c r="D5207" s="89">
        <v>1.9784262133357468E-2</v>
      </c>
      <c r="E5207" s="89">
        <v>2.3643493357828487E-2</v>
      </c>
      <c r="F5207" s="89">
        <v>2.5998050421139122E-2</v>
      </c>
      <c r="G5207" s="90">
        <v>2.7172434342183211E-2</v>
      </c>
      <c r="H5207" s="90">
        <v>2.7383813707330638E-2</v>
      </c>
      <c r="I5207" s="90">
        <v>2.700891383292579E-2</v>
      </c>
      <c r="J5207" s="90">
        <v>2.6173434358842767E-2</v>
      </c>
    </row>
    <row r="5208" spans="3:10" x14ac:dyDescent="0.25">
      <c r="C5208" s="82">
        <v>3.204502845767674E-2</v>
      </c>
      <c r="D5208" s="89">
        <v>3.7142501703093293E-2</v>
      </c>
      <c r="E5208" s="89">
        <v>3.8739439270276808E-2</v>
      </c>
      <c r="F5208" s="89">
        <v>3.8217157240483537E-2</v>
      </c>
      <c r="G5208" s="90">
        <v>3.6740499742071109E-2</v>
      </c>
      <c r="H5208" s="90">
        <v>3.478956859758732E-2</v>
      </c>
      <c r="I5208" s="90">
        <v>3.2805354039430884E-2</v>
      </c>
      <c r="J5208" s="90">
        <v>3.0813312161331954E-2</v>
      </c>
    </row>
    <row r="5209" spans="3:10" x14ac:dyDescent="0.25">
      <c r="C5209" s="82">
        <v>8.6176635445561116E-4</v>
      </c>
      <c r="D5209" s="89">
        <v>1.8484007085075832E-3</v>
      </c>
      <c r="E5209" s="89">
        <v>3.1982587842512436E-3</v>
      </c>
      <c r="F5209" s="89">
        <v>4.7612767739310252E-3</v>
      </c>
      <c r="G5209" s="90">
        <v>6.3854040203832549E-3</v>
      </c>
      <c r="H5209" s="90">
        <v>7.9289146125288232E-3</v>
      </c>
      <c r="I5209" s="90">
        <v>9.3640628389414868E-3</v>
      </c>
      <c r="J5209" s="90">
        <v>1.0666880259401346E-2</v>
      </c>
    </row>
    <row r="5210" spans="3:10" x14ac:dyDescent="0.25">
      <c r="C5210" s="82">
        <v>3.7847501420839466E-2</v>
      </c>
      <c r="D5210" s="89">
        <v>3.9057832603950987E-2</v>
      </c>
      <c r="E5210" s="89">
        <v>3.9252937613513665E-2</v>
      </c>
      <c r="F5210" s="89">
        <v>3.8980481582548257E-2</v>
      </c>
      <c r="G5210" s="90">
        <v>3.8528587085608905E-2</v>
      </c>
      <c r="H5210" s="90">
        <v>3.7809709444043632E-2</v>
      </c>
      <c r="I5210" s="90">
        <v>3.6989497674800226E-2</v>
      </c>
      <c r="J5210" s="90">
        <v>3.5965248180152669E-2</v>
      </c>
    </row>
    <row r="5211" spans="3:10" x14ac:dyDescent="0.25">
      <c r="C5211" s="82">
        <v>7.87374387931483E-3</v>
      </c>
      <c r="D5211" s="89">
        <v>9.5138596240851286E-3</v>
      </c>
      <c r="E5211" s="89">
        <v>1.069909459010899E-2</v>
      </c>
      <c r="F5211" s="89">
        <v>1.1504499104431803E-2</v>
      </c>
      <c r="G5211" s="90">
        <v>1.2031906359475356E-2</v>
      </c>
      <c r="H5211" s="90">
        <v>1.2305728418472599E-2</v>
      </c>
      <c r="I5211" s="90">
        <v>1.2440564525847516E-2</v>
      </c>
      <c r="J5211" s="90">
        <v>1.2466809866022317E-2</v>
      </c>
    </row>
    <row r="5212" spans="3:10" x14ac:dyDescent="0.25">
      <c r="C5212" s="82">
        <v>1.7039979707563664E-2</v>
      </c>
      <c r="D5212" s="89">
        <v>2.298439441433512E-2</v>
      </c>
      <c r="E5212" s="89">
        <v>2.7409114335413782E-2</v>
      </c>
      <c r="F5212" s="89">
        <v>3.040194634988809E-2</v>
      </c>
      <c r="G5212" s="90">
        <v>3.2371818411779482E-2</v>
      </c>
      <c r="H5212" s="90">
        <v>3.3521945043963386E-2</v>
      </c>
      <c r="I5212" s="90">
        <v>3.4215981214204869E-2</v>
      </c>
      <c r="J5212" s="90">
        <v>3.450990383128371E-2</v>
      </c>
    </row>
    <row r="5213" spans="3:10" x14ac:dyDescent="0.25">
      <c r="C5213" s="82">
        <v>2.1854195337582074E-3</v>
      </c>
      <c r="D5213" s="89">
        <v>4.0338018804889656E-3</v>
      </c>
      <c r="E5213" s="89">
        <v>6.1745944836291283E-3</v>
      </c>
      <c r="F5213" s="89">
        <v>8.3152128165280143E-3</v>
      </c>
      <c r="G5213" s="90">
        <v>1.0269534467551383E-2</v>
      </c>
      <c r="H5213" s="90">
        <v>1.1908025777745667E-2</v>
      </c>
      <c r="I5213" s="90">
        <v>1.3269864153445408E-2</v>
      </c>
      <c r="J5213" s="90">
        <v>1.4366859698996683E-2</v>
      </c>
    </row>
    <row r="5214" spans="3:10" x14ac:dyDescent="0.25">
      <c r="C5214" s="82">
        <v>7.5130756469634491E-3</v>
      </c>
      <c r="D5214" s="89">
        <v>1.215013940587413E-2</v>
      </c>
      <c r="E5214" s="89">
        <v>1.6795598331906622E-2</v>
      </c>
      <c r="F5214" s="89">
        <v>2.1002608747175324E-2</v>
      </c>
      <c r="G5214" s="90">
        <v>2.4652168452055079E-2</v>
      </c>
      <c r="H5214" s="90">
        <v>2.764431964974191E-2</v>
      </c>
      <c r="I5214" s="90">
        <v>3.0128241267624818E-2</v>
      </c>
      <c r="J5214" s="90">
        <v>3.2072556251669861E-2</v>
      </c>
    </row>
    <row r="5215" spans="3:10" x14ac:dyDescent="0.25">
      <c r="C5215" s="82">
        <v>7.9490518312586456E-3</v>
      </c>
      <c r="D5215" s="89">
        <v>1.2032768472435335E-2</v>
      </c>
      <c r="E5215" s="89">
        <v>1.5588127196853725E-2</v>
      </c>
      <c r="F5215" s="89">
        <v>1.8303049199681447E-2</v>
      </c>
      <c r="G5215" s="90">
        <v>2.023718849889318E-2</v>
      </c>
      <c r="H5215" s="90">
        <v>2.1478599810098691E-2</v>
      </c>
      <c r="I5215" s="90">
        <v>2.2297383829365674E-2</v>
      </c>
      <c r="J5215" s="90">
        <v>2.2793570927587437E-2</v>
      </c>
    </row>
    <row r="5216" spans="3:10" x14ac:dyDescent="0.25">
      <c r="C5216" s="82">
        <v>1.3360784725664638E-2</v>
      </c>
      <c r="D5216" s="89">
        <v>1.681856329332759E-2</v>
      </c>
      <c r="E5216" s="89">
        <v>1.9148380002769725E-2</v>
      </c>
      <c r="F5216" s="89">
        <v>2.0582392887154431E-2</v>
      </c>
      <c r="G5216" s="90">
        <v>2.1445075389333608E-2</v>
      </c>
      <c r="H5216" s="90">
        <v>2.1872226641698567E-2</v>
      </c>
      <c r="I5216" s="90">
        <v>2.2096733196551453E-2</v>
      </c>
      <c r="J5216" s="90">
        <v>2.2154851654320101E-2</v>
      </c>
    </row>
    <row r="5217" spans="3:10" x14ac:dyDescent="0.25">
      <c r="C5217" s="82">
        <v>2.7414622612179477E-2</v>
      </c>
      <c r="D5217" s="89">
        <v>3.0237676555772471E-2</v>
      </c>
      <c r="E5217" s="89">
        <v>3.1751822696455378E-2</v>
      </c>
      <c r="F5217" s="89">
        <v>3.2625940035524617E-2</v>
      </c>
      <c r="G5217" s="90">
        <v>3.334220468698431E-2</v>
      </c>
      <c r="H5217" s="90">
        <v>3.4000048960345329E-2</v>
      </c>
      <c r="I5217" s="90">
        <v>3.4849258847545909E-2</v>
      </c>
      <c r="J5217" s="90">
        <v>3.5842583698256422E-2</v>
      </c>
    </row>
    <row r="5218" spans="3:10" x14ac:dyDescent="0.25">
      <c r="C5218" s="82">
        <v>1.3525389073679025E-2</v>
      </c>
      <c r="D5218" s="89">
        <v>1.7618143215449741E-2</v>
      </c>
      <c r="E5218" s="89">
        <v>2.0766678886974806E-2</v>
      </c>
      <c r="F5218" s="89">
        <v>2.3033067709905819E-2</v>
      </c>
      <c r="G5218" s="90">
        <v>2.4641302665902878E-2</v>
      </c>
      <c r="H5218" s="90">
        <v>2.5669011303697E-2</v>
      </c>
      <c r="I5218" s="90">
        <v>2.6348142441543654E-2</v>
      </c>
      <c r="J5218" s="90">
        <v>2.6699130625500906E-2</v>
      </c>
    </row>
    <row r="5219" spans="3:10" x14ac:dyDescent="0.25">
      <c r="C5219" s="82">
        <v>1.9564092779587473E-2</v>
      </c>
      <c r="D5219" s="89">
        <v>2.2866307290262851E-2</v>
      </c>
      <c r="E5219" s="89">
        <v>2.4802704098548164E-2</v>
      </c>
      <c r="F5219" s="89">
        <v>2.588816266683935E-2</v>
      </c>
      <c r="G5219" s="90">
        <v>2.6559819726136951E-2</v>
      </c>
      <c r="H5219" s="90">
        <v>2.6940216791661514E-2</v>
      </c>
      <c r="I5219" s="90">
        <v>2.7249883815900863E-2</v>
      </c>
      <c r="J5219" s="90">
        <v>2.7463208264295044E-2</v>
      </c>
    </row>
    <row r="5220" spans="3:10" x14ac:dyDescent="0.25">
      <c r="C5220" s="82">
        <v>1.1050915228110461E-2</v>
      </c>
      <c r="D5220" s="89">
        <v>1.400063163474749E-2</v>
      </c>
      <c r="E5220" s="89">
        <v>1.6273817642430421E-2</v>
      </c>
      <c r="F5220" s="89">
        <v>1.7970027338048221E-2</v>
      </c>
      <c r="G5220" s="90">
        <v>1.9271094600865922E-2</v>
      </c>
      <c r="H5220" s="90">
        <v>2.0231279891898688E-2</v>
      </c>
      <c r="I5220" s="90">
        <v>2.1026910217588277E-2</v>
      </c>
      <c r="J5220" s="90">
        <v>2.1671958711142171E-2</v>
      </c>
    </row>
    <row r="5221" spans="3:10" x14ac:dyDescent="0.25">
      <c r="C5221" s="82">
        <v>1.9510799249269149E-2</v>
      </c>
      <c r="D5221" s="89">
        <v>2.3274437967894395E-2</v>
      </c>
      <c r="E5221" s="89">
        <v>2.6264379622504122E-2</v>
      </c>
      <c r="F5221" s="89">
        <v>2.8685504543842021E-2</v>
      </c>
      <c r="G5221" s="90">
        <v>3.0755222509619855E-2</v>
      </c>
      <c r="H5221" s="90">
        <v>3.2466361356957615E-2</v>
      </c>
      <c r="I5221" s="90">
        <v>3.4021856906046859E-2</v>
      </c>
      <c r="J5221" s="90">
        <v>3.5384267504825782E-2</v>
      </c>
    </row>
    <row r="5222" spans="3:10" x14ac:dyDescent="0.25">
      <c r="C5222" s="82">
        <v>8.1871097533326595E-2</v>
      </c>
      <c r="D5222" s="89">
        <v>6.7164875243245464E-2</v>
      </c>
      <c r="E5222" s="89">
        <v>5.7192687884663251E-2</v>
      </c>
      <c r="F5222" s="89">
        <v>5.0506915422276928E-2</v>
      </c>
      <c r="G5222" s="90">
        <v>4.6048473043890502E-2</v>
      </c>
      <c r="H5222" s="90">
        <v>4.284958619385499E-2</v>
      </c>
      <c r="I5222" s="90">
        <v>4.0582181233668017E-2</v>
      </c>
      <c r="J5222" s="90">
        <v>3.8795704373774928E-2</v>
      </c>
    </row>
    <row r="5223" spans="3:10" x14ac:dyDescent="0.25">
      <c r="C5223" s="82">
        <v>4.9106385487386987E-2</v>
      </c>
      <c r="D5223" s="89">
        <v>4.4610483662898812E-2</v>
      </c>
      <c r="E5223" s="89">
        <v>4.0723004018469122E-2</v>
      </c>
      <c r="F5223" s="89">
        <v>3.7642142662345515E-2</v>
      </c>
      <c r="G5223" s="90">
        <v>3.5270687796076332E-2</v>
      </c>
      <c r="H5223" s="90">
        <v>3.3239098452654825E-2</v>
      </c>
      <c r="I5223" s="90">
        <v>3.1498008575045949E-2</v>
      </c>
      <c r="J5223" s="90">
        <v>2.9831518300603686E-2</v>
      </c>
    </row>
    <row r="5224" spans="3:10" x14ac:dyDescent="0.25">
      <c r="C5224" s="82">
        <v>4.2880802404840161E-3</v>
      </c>
      <c r="D5224" s="89">
        <v>6.1215394465095078E-3</v>
      </c>
      <c r="E5224" s="89">
        <v>7.8279890839000228E-3</v>
      </c>
      <c r="F5224" s="89">
        <v>9.3275200008041629E-3</v>
      </c>
      <c r="G5224" s="90">
        <v>1.063035646579364E-2</v>
      </c>
      <c r="H5224" s="90">
        <v>1.1723307557032599E-2</v>
      </c>
      <c r="I5224" s="90">
        <v>1.2693754389020533E-2</v>
      </c>
      <c r="J5224" s="90">
        <v>1.3557385015003686E-2</v>
      </c>
    </row>
    <row r="5225" spans="3:10" x14ac:dyDescent="0.25">
      <c r="C5225" s="82">
        <v>1.4971048662727932E-2</v>
      </c>
      <c r="D5225" s="89">
        <v>1.8623141575557351E-2</v>
      </c>
      <c r="E5225" s="89">
        <v>2.0902267674128769E-2</v>
      </c>
      <c r="F5225" s="89">
        <v>2.208171820954417E-2</v>
      </c>
      <c r="G5225" s="90">
        <v>2.2534041659239452E-2</v>
      </c>
      <c r="H5225" s="90">
        <v>2.2426441552963979E-2</v>
      </c>
      <c r="I5225" s="90">
        <v>2.2022465646304962E-2</v>
      </c>
      <c r="J5225" s="90">
        <v>2.137890305362607E-2</v>
      </c>
    </row>
    <row r="5226" spans="3:10" x14ac:dyDescent="0.25">
      <c r="C5226" s="82">
        <v>1.2153879062276437E-2</v>
      </c>
      <c r="D5226" s="89">
        <v>1.5669029209345837E-2</v>
      </c>
      <c r="E5226" s="89">
        <v>1.8493349060550848E-2</v>
      </c>
      <c r="F5226" s="89">
        <v>2.0661739866176188E-2</v>
      </c>
      <c r="G5226" s="90">
        <v>2.2321739441875751E-2</v>
      </c>
      <c r="H5226" s="90">
        <v>2.3497450410613286E-2</v>
      </c>
      <c r="I5226" s="90">
        <v>2.4375169516665872E-2</v>
      </c>
      <c r="J5226" s="90">
        <v>2.4968754877831706E-2</v>
      </c>
    </row>
    <row r="5227" spans="3:10" x14ac:dyDescent="0.25">
      <c r="C5227" s="82">
        <v>1.0753032727177876E-2</v>
      </c>
      <c r="D5227" s="89">
        <v>1.3130826626828362E-2</v>
      </c>
      <c r="E5227" s="89">
        <v>1.4445242507872829E-2</v>
      </c>
      <c r="F5227" s="89">
        <v>1.4956149435872782E-2</v>
      </c>
      <c r="G5227" s="90">
        <v>1.4969622577239456E-2</v>
      </c>
      <c r="H5227" s="90">
        <v>1.4629711802967663E-2</v>
      </c>
      <c r="I5227" s="90">
        <v>1.4127612864589845E-2</v>
      </c>
      <c r="J5227" s="90">
        <v>1.3509524221057391E-2</v>
      </c>
    </row>
    <row r="5228" spans="3:10" x14ac:dyDescent="0.25">
      <c r="C5228" s="82">
        <v>4.9121416209680167E-3</v>
      </c>
      <c r="D5228" s="89">
        <v>7.7519202058575539E-3</v>
      </c>
      <c r="E5228" s="89">
        <v>1.0465002094187414E-2</v>
      </c>
      <c r="F5228" s="89">
        <v>1.2780467068554631E-2</v>
      </c>
      <c r="G5228" s="90">
        <v>1.4648786616190353E-2</v>
      </c>
      <c r="H5228" s="90">
        <v>1.6045353401609598E-2</v>
      </c>
      <c r="I5228" s="90">
        <v>1.7102449056843955E-2</v>
      </c>
      <c r="J5228" s="90">
        <v>1.7854432174445458E-2</v>
      </c>
    </row>
    <row r="5229" spans="3:10" x14ac:dyDescent="0.25">
      <c r="C5229" s="82">
        <v>7.8952255363473924E-3</v>
      </c>
      <c r="D5229" s="89">
        <v>9.7416999203501844E-3</v>
      </c>
      <c r="E5229" s="89">
        <v>1.09658379462292E-2</v>
      </c>
      <c r="F5229" s="89">
        <v>1.1701712452114944E-2</v>
      </c>
      <c r="G5229" s="90">
        <v>1.2139365976059014E-2</v>
      </c>
      <c r="H5229" s="90">
        <v>1.2372262912726521E-2</v>
      </c>
      <c r="I5229" s="90">
        <v>1.2553170110026865E-2</v>
      </c>
      <c r="J5229" s="90">
        <v>1.2720820767162378E-2</v>
      </c>
    </row>
    <row r="5230" spans="3:10" x14ac:dyDescent="0.25">
      <c r="C5230" s="82">
        <v>9.979205024885961E-3</v>
      </c>
      <c r="D5230" s="89">
        <v>1.7041766840348888E-2</v>
      </c>
      <c r="E5230" s="89">
        <v>2.4267707714172276E-2</v>
      </c>
      <c r="F5230" s="89">
        <v>3.0788337525453176E-2</v>
      </c>
      <c r="G5230" s="90">
        <v>3.6360130885805135E-2</v>
      </c>
      <c r="H5230" s="90">
        <v>4.0871733590625889E-2</v>
      </c>
      <c r="I5230" s="90">
        <v>4.4610374479699226E-2</v>
      </c>
      <c r="J5230" s="90">
        <v>4.7579698160668114E-2</v>
      </c>
    </row>
    <row r="5231" spans="3:10" x14ac:dyDescent="0.25">
      <c r="C5231" s="82">
        <v>2.1784408627782571E-2</v>
      </c>
      <c r="D5231" s="89">
        <v>2.6826982358862959E-2</v>
      </c>
      <c r="E5231" s="89">
        <v>2.9541015318884898E-2</v>
      </c>
      <c r="F5231" s="89">
        <v>3.0396489539721031E-2</v>
      </c>
      <c r="G5231" s="90">
        <v>3.002810298402982E-2</v>
      </c>
      <c r="H5231" s="90">
        <v>2.8775480634713465E-2</v>
      </c>
      <c r="I5231" s="90">
        <v>2.7077876569846386E-2</v>
      </c>
      <c r="J5231" s="90">
        <v>2.5080808993783402E-2</v>
      </c>
    </row>
    <row r="5232" spans="3:10" x14ac:dyDescent="0.25">
      <c r="C5232" s="82">
        <v>0.29259281503844436</v>
      </c>
      <c r="D5232" s="89">
        <v>0.16450564771422485</v>
      </c>
      <c r="E5232" s="89">
        <v>0.10669174292651651</v>
      </c>
      <c r="F5232" s="89">
        <v>7.7503891357941279E-2</v>
      </c>
      <c r="G5232" s="90">
        <v>6.1432839031407123E-2</v>
      </c>
      <c r="H5232" s="90">
        <v>5.1708802173107034E-2</v>
      </c>
      <c r="I5232" s="90">
        <v>4.5590834946718499E-2</v>
      </c>
      <c r="J5232" s="90">
        <v>4.1458050725587503E-2</v>
      </c>
    </row>
    <row r="5233" spans="3:10" x14ac:dyDescent="0.25">
      <c r="C5233" s="82">
        <v>3.9759902979545547E-3</v>
      </c>
      <c r="D5233" s="89">
        <v>7.4858924906981679E-3</v>
      </c>
      <c r="E5233" s="89">
        <v>1.1588082432850087E-2</v>
      </c>
      <c r="F5233" s="89">
        <v>1.5765234172013032E-2</v>
      </c>
      <c r="G5233" s="90">
        <v>1.9721393909646005E-2</v>
      </c>
      <c r="H5233" s="90">
        <v>2.3245326726334916E-2</v>
      </c>
      <c r="I5233" s="90">
        <v>2.6406798942980897E-2</v>
      </c>
      <c r="J5233" s="90">
        <v>2.9181832484469355E-2</v>
      </c>
    </row>
    <row r="5234" spans="3:10" x14ac:dyDescent="0.25">
      <c r="C5234" s="82">
        <v>5.0408968647430987E-3</v>
      </c>
      <c r="D5234" s="89">
        <v>6.6244273870283378E-3</v>
      </c>
      <c r="E5234" s="89">
        <v>8.0390095166332741E-3</v>
      </c>
      <c r="F5234" s="89">
        <v>9.260192708300247E-3</v>
      </c>
      <c r="G5234" s="90">
        <v>1.0306973753267635E-2</v>
      </c>
      <c r="H5234" s="90">
        <v>1.1153670623062495E-2</v>
      </c>
      <c r="I5234" s="90">
        <v>1.1867175244514173E-2</v>
      </c>
      <c r="J5234" s="90">
        <v>1.2449287646119002E-2</v>
      </c>
    </row>
    <row r="5235" spans="3:10" x14ac:dyDescent="0.25">
      <c r="C5235" s="82">
        <v>8.6773060414331686E-3</v>
      </c>
      <c r="D5235" s="89">
        <v>1.0646716517346805E-2</v>
      </c>
      <c r="E5235" s="89">
        <v>1.2306486962559499E-2</v>
      </c>
      <c r="F5235" s="89">
        <v>1.371745176008468E-2</v>
      </c>
      <c r="G5235" s="90">
        <v>1.4958253097542109E-2</v>
      </c>
      <c r="H5235" s="90">
        <v>1.6008719166419747E-2</v>
      </c>
      <c r="I5235" s="90">
        <v>1.6959602769636359E-2</v>
      </c>
      <c r="J5235" s="90">
        <v>1.7791525867972731E-2</v>
      </c>
    </row>
    <row r="5236" spans="3:10" x14ac:dyDescent="0.25">
      <c r="C5236" s="82">
        <v>1.3268438526878059E-2</v>
      </c>
      <c r="D5236" s="89">
        <v>2.0550557082208334E-2</v>
      </c>
      <c r="E5236" s="89">
        <v>2.7162348435905693E-2</v>
      </c>
      <c r="F5236" s="89">
        <v>3.2532054217212086E-2</v>
      </c>
      <c r="G5236" s="90">
        <v>3.6700614533068589E-2</v>
      </c>
      <c r="H5236" s="90">
        <v>3.9717522998627366E-2</v>
      </c>
      <c r="I5236" s="90">
        <v>4.1940789703813541E-2</v>
      </c>
      <c r="J5236" s="90">
        <v>4.3413152674427913E-2</v>
      </c>
    </row>
    <row r="5237" spans="3:10" x14ac:dyDescent="0.25">
      <c r="C5237" s="82">
        <v>3.5344864657973337E-3</v>
      </c>
      <c r="D5237" s="89">
        <v>6.0827224582012448E-3</v>
      </c>
      <c r="E5237" s="89">
        <v>8.7663066829839851E-3</v>
      </c>
      <c r="F5237" s="89">
        <v>1.1246168351856333E-2</v>
      </c>
      <c r="G5237" s="90">
        <v>1.3394603712675951E-2</v>
      </c>
      <c r="H5237" s="90">
        <v>1.5154765267615151E-2</v>
      </c>
      <c r="I5237" s="90">
        <v>1.665235624626895E-2</v>
      </c>
      <c r="J5237" s="90">
        <v>1.7939545242836242E-2</v>
      </c>
    </row>
    <row r="5238" spans="3:10" x14ac:dyDescent="0.25">
      <c r="C5238" s="82">
        <v>5.977573060459521E-3</v>
      </c>
      <c r="D5238" s="89">
        <v>8.8518144592313955E-3</v>
      </c>
      <c r="E5238" s="89">
        <v>1.1436359699277801E-2</v>
      </c>
      <c r="F5238" s="89">
        <v>1.3540779475595635E-2</v>
      </c>
      <c r="G5238" s="90">
        <v>1.5163911625813539E-2</v>
      </c>
      <c r="H5238" s="90">
        <v>1.629001462030984E-2</v>
      </c>
      <c r="I5238" s="90">
        <v>1.7043514314475632E-2</v>
      </c>
      <c r="J5238" s="90">
        <v>1.7441950993473881E-2</v>
      </c>
    </row>
    <row r="5239" spans="3:10" x14ac:dyDescent="0.25">
      <c r="C5239" s="82">
        <v>9.8894445847873182E-3</v>
      </c>
      <c r="D5239" s="89">
        <v>1.285607836363966E-2</v>
      </c>
      <c r="E5239" s="89">
        <v>1.4861183474189394E-2</v>
      </c>
      <c r="F5239" s="89">
        <v>1.6035504456658346E-2</v>
      </c>
      <c r="G5239" s="90">
        <v>1.6653869492121231E-2</v>
      </c>
      <c r="H5239" s="90">
        <v>1.686363790788234E-2</v>
      </c>
      <c r="I5239" s="90">
        <v>1.6880612851786228E-2</v>
      </c>
      <c r="J5239" s="90">
        <v>1.675457056874571E-2</v>
      </c>
    </row>
    <row r="5240" spans="3:10" x14ac:dyDescent="0.25">
      <c r="C5240" s="82">
        <v>5.225875741322856E-3</v>
      </c>
      <c r="D5240" s="89">
        <v>6.9492667630276506E-3</v>
      </c>
      <c r="E5240" s="89">
        <v>8.578665999902731E-3</v>
      </c>
      <c r="F5240" s="89">
        <v>1.0097849437133505E-2</v>
      </c>
      <c r="G5240" s="90">
        <v>1.1541956348567436E-2</v>
      </c>
      <c r="H5240" s="90">
        <v>1.2902327166048586E-2</v>
      </c>
      <c r="I5240" s="90">
        <v>1.4278710367931643E-2</v>
      </c>
      <c r="J5240" s="90">
        <v>1.5697699709695912E-2</v>
      </c>
    </row>
    <row r="5241" spans="3:10" x14ac:dyDescent="0.25">
      <c r="C5241" s="82">
        <v>1.7264702303438666E-2</v>
      </c>
      <c r="D5241" s="89">
        <v>1.9783641129401449E-2</v>
      </c>
      <c r="E5241" s="89">
        <v>2.1474594015847687E-2</v>
      </c>
      <c r="F5241" s="89">
        <v>2.2613330363159011E-2</v>
      </c>
      <c r="G5241" s="90">
        <v>2.3439977197673139E-2</v>
      </c>
      <c r="H5241" s="90">
        <v>2.399343529059713E-2</v>
      </c>
      <c r="I5241" s="90">
        <v>2.4460132946912117E-2</v>
      </c>
      <c r="J5241" s="90">
        <v>2.4845230503662379E-2</v>
      </c>
    </row>
    <row r="5242" spans="3:10" x14ac:dyDescent="0.25">
      <c r="C5242" s="82">
        <v>7.1635222453228248E-3</v>
      </c>
      <c r="D5242" s="89">
        <v>1.1380051833579074E-2</v>
      </c>
      <c r="E5242" s="89">
        <v>1.5218765693479899E-2</v>
      </c>
      <c r="F5242" s="89">
        <v>1.8243452361819928E-2</v>
      </c>
      <c r="G5242" s="90">
        <v>2.0429219676945786E-2</v>
      </c>
      <c r="H5242" s="90">
        <v>2.1815306239117923E-2</v>
      </c>
      <c r="I5242" s="90">
        <v>2.2645004372402931E-2</v>
      </c>
      <c r="J5242" s="90">
        <v>2.3000885385152242E-2</v>
      </c>
    </row>
    <row r="5243" spans="3:10" x14ac:dyDescent="0.25">
      <c r="C5243" s="82">
        <v>2.1717303785823753E-3</v>
      </c>
      <c r="D5243" s="89">
        <v>3.6793098532600975E-3</v>
      </c>
      <c r="E5243" s="89">
        <v>5.304706560656308E-3</v>
      </c>
      <c r="F5243" s="89">
        <v>6.8778674796475823E-3</v>
      </c>
      <c r="G5243" s="90">
        <v>8.3217183764670369E-3</v>
      </c>
      <c r="H5243" s="90">
        <v>9.5771790108327096E-3</v>
      </c>
      <c r="I5243" s="90">
        <v>1.0692216836949478E-2</v>
      </c>
      <c r="J5243" s="90">
        <v>1.1675307986842274E-2</v>
      </c>
    </row>
    <row r="5244" spans="3:10" x14ac:dyDescent="0.25">
      <c r="C5244" s="82">
        <v>2.7802018082464151E-2</v>
      </c>
      <c r="D5244" s="89">
        <v>3.4693015487749709E-2</v>
      </c>
      <c r="E5244" s="89">
        <v>3.8805145603900387E-2</v>
      </c>
      <c r="F5244" s="89">
        <v>4.0785471247850362E-2</v>
      </c>
      <c r="G5244" s="90">
        <v>4.1449951049163943E-2</v>
      </c>
      <c r="H5244" s="90">
        <v>4.1162422480817515E-2</v>
      </c>
      <c r="I5244" s="90">
        <v>4.0396876590057099E-2</v>
      </c>
      <c r="J5244" s="90">
        <v>3.9204467622060507E-2</v>
      </c>
    </row>
    <row r="5245" spans="3:10" x14ac:dyDescent="0.25">
      <c r="C5245" s="82">
        <v>7.3191607884993118E-3</v>
      </c>
      <c r="D5245" s="89">
        <v>1.0382270509752599E-2</v>
      </c>
      <c r="E5245" s="89">
        <v>1.3093433534810539E-2</v>
      </c>
      <c r="F5245" s="89">
        <v>1.5355708888586889E-2</v>
      </c>
      <c r="G5245" s="90">
        <v>1.7234599401783398E-2</v>
      </c>
      <c r="H5245" s="90">
        <v>1.8739510164982147E-2</v>
      </c>
      <c r="I5245" s="90">
        <v>2.0017474980894959E-2</v>
      </c>
      <c r="J5245" s="90">
        <v>2.1080730850991693E-2</v>
      </c>
    </row>
    <row r="5246" spans="3:10" x14ac:dyDescent="0.25">
      <c r="C5246" s="82">
        <v>7.8042769721961558E-3</v>
      </c>
      <c r="D5246" s="89">
        <v>1.1138470987375524E-2</v>
      </c>
      <c r="E5246" s="89">
        <v>1.4094323541264478E-2</v>
      </c>
      <c r="F5246" s="89">
        <v>1.6488181187928736E-2</v>
      </c>
      <c r="G5246" s="90">
        <v>1.8327964549700902E-2</v>
      </c>
      <c r="H5246" s="90">
        <v>1.9596544539154055E-2</v>
      </c>
      <c r="I5246" s="90">
        <v>2.0454285383999817E-2</v>
      </c>
      <c r="J5246" s="90">
        <v>2.0941654536577026E-2</v>
      </c>
    </row>
    <row r="5247" spans="3:10" x14ac:dyDescent="0.25">
      <c r="C5247" s="82">
        <v>2.4995703433090356E-2</v>
      </c>
      <c r="D5247" s="89">
        <v>2.4711697065467587E-2</v>
      </c>
      <c r="E5247" s="89">
        <v>2.3593472976405228E-2</v>
      </c>
      <c r="F5247" s="89">
        <v>2.2284072048417727E-2</v>
      </c>
      <c r="G5247" s="90">
        <v>2.1083549207072436E-2</v>
      </c>
      <c r="H5247" s="90">
        <v>1.9977316718459953E-2</v>
      </c>
      <c r="I5247" s="90">
        <v>1.9045249913347457E-2</v>
      </c>
      <c r="J5247" s="90">
        <v>1.8210291703315222E-2</v>
      </c>
    </row>
    <row r="5248" spans="3:10" x14ac:dyDescent="0.25">
      <c r="C5248" s="82">
        <v>9.9652602638103747E-3</v>
      </c>
      <c r="D5248" s="89">
        <v>1.3884236391837319E-2</v>
      </c>
      <c r="E5248" s="89">
        <v>1.7404467395751761E-2</v>
      </c>
      <c r="F5248" s="89">
        <v>2.0369355358986325E-2</v>
      </c>
      <c r="G5248" s="90">
        <v>2.2812492134317026E-2</v>
      </c>
      <c r="H5248" s="90">
        <v>2.4707763848025349E-2</v>
      </c>
      <c r="I5248" s="90">
        <v>2.6230674474004043E-2</v>
      </c>
      <c r="J5248" s="90">
        <v>2.7388506073959127E-2</v>
      </c>
    </row>
    <row r="5249" spans="3:10" x14ac:dyDescent="0.25">
      <c r="C5249" s="82">
        <v>3.4332683761509455E-2</v>
      </c>
      <c r="D5249" s="89">
        <v>4.0972097786326336E-2</v>
      </c>
      <c r="E5249" s="89">
        <v>4.4547920161405533E-2</v>
      </c>
      <c r="F5249" s="89">
        <v>4.5973804180721528E-2</v>
      </c>
      <c r="G5249" s="90">
        <v>4.6151176149347009E-2</v>
      </c>
      <c r="H5249" s="90">
        <v>4.542351665566708E-2</v>
      </c>
      <c r="I5249" s="90">
        <v>4.4266374623242573E-2</v>
      </c>
      <c r="J5249" s="90">
        <v>4.2709895107008372E-2</v>
      </c>
    </row>
    <row r="5250" spans="3:10" x14ac:dyDescent="0.25">
      <c r="C5250" s="82">
        <v>2.765712589232024E-2</v>
      </c>
      <c r="D5250" s="89">
        <v>3.3053818377718404E-2</v>
      </c>
      <c r="E5250" s="89">
        <v>3.5837692274335212E-2</v>
      </c>
      <c r="F5250" s="89">
        <v>3.6667003513192097E-2</v>
      </c>
      <c r="G5250" s="90">
        <v>3.6246124085897898E-2</v>
      </c>
      <c r="H5250" s="90">
        <v>3.4879332933930321E-2</v>
      </c>
      <c r="I5250" s="90">
        <v>3.299747742740388E-2</v>
      </c>
      <c r="J5250" s="90">
        <v>3.069852412751204E-2</v>
      </c>
    </row>
    <row r="5251" spans="3:10" x14ac:dyDescent="0.25">
      <c r="C5251" s="82">
        <v>6.2748931203343511E-3</v>
      </c>
      <c r="D5251" s="89">
        <v>8.3446069130867686E-3</v>
      </c>
      <c r="E5251" s="89">
        <v>1.0041779951738324E-2</v>
      </c>
      <c r="F5251" s="89">
        <v>1.1382982945639344E-2</v>
      </c>
      <c r="G5251" s="90">
        <v>1.2470516985397726E-2</v>
      </c>
      <c r="H5251" s="90">
        <v>1.3342709896482847E-2</v>
      </c>
      <c r="I5251" s="90">
        <v>1.4126415041535384E-2</v>
      </c>
      <c r="J5251" s="90">
        <v>1.4848091374696159E-2</v>
      </c>
    </row>
    <row r="5252" spans="3:10" x14ac:dyDescent="0.25">
      <c r="C5252" s="82">
        <v>1.9914826314805522E-2</v>
      </c>
      <c r="D5252" s="89">
        <v>2.4921311625412151E-2</v>
      </c>
      <c r="E5252" s="89">
        <v>2.8670357543846493E-2</v>
      </c>
      <c r="F5252" s="89">
        <v>3.1390615326056782E-2</v>
      </c>
      <c r="G5252" s="90">
        <v>3.3410135378657516E-2</v>
      </c>
      <c r="H5252" s="90">
        <v>3.4796231725674816E-2</v>
      </c>
      <c r="I5252" s="90">
        <v>3.5800495862989126E-2</v>
      </c>
      <c r="J5252" s="90">
        <v>3.6379244437542931E-2</v>
      </c>
    </row>
    <row r="5253" spans="3:10" x14ac:dyDescent="0.25">
      <c r="C5253" s="82">
        <v>2.2831654642302718E-2</v>
      </c>
      <c r="D5253" s="89">
        <v>2.514917544287449E-2</v>
      </c>
      <c r="E5253" s="89">
        <v>2.632981169192641E-2</v>
      </c>
      <c r="F5253" s="89">
        <v>2.6893499165837085E-2</v>
      </c>
      <c r="G5253" s="90">
        <v>2.719281725261271E-2</v>
      </c>
      <c r="H5253" s="90">
        <v>2.7266033618004986E-2</v>
      </c>
      <c r="I5253" s="90">
        <v>2.7282671449281835E-2</v>
      </c>
      <c r="J5253" s="90">
        <v>2.7189730838474303E-2</v>
      </c>
    </row>
    <row r="5254" spans="3:10" x14ac:dyDescent="0.25">
      <c r="C5254" s="82">
        <v>2.4270923015762718E-3</v>
      </c>
      <c r="D5254" s="89">
        <v>5.0990936468394569E-3</v>
      </c>
      <c r="E5254" s="89">
        <v>8.5326616389250105E-3</v>
      </c>
      <c r="F5254" s="89">
        <v>1.2277497665548729E-2</v>
      </c>
      <c r="G5254" s="90">
        <v>1.5991483479860066E-2</v>
      </c>
      <c r="H5254" s="90">
        <v>1.9392978709227279E-2</v>
      </c>
      <c r="I5254" s="90">
        <v>2.2444734509456027E-2</v>
      </c>
      <c r="J5254" s="90">
        <v>2.5051730796284723E-2</v>
      </c>
    </row>
    <row r="5255" spans="3:10" x14ac:dyDescent="0.25">
      <c r="C5255" s="82">
        <v>5.4424308181122101E-2</v>
      </c>
      <c r="D5255" s="89">
        <v>4.9999887895373754E-2</v>
      </c>
      <c r="E5255" s="89">
        <v>4.6424283871430966E-2</v>
      </c>
      <c r="F5255" s="89">
        <v>4.3860791476054803E-2</v>
      </c>
      <c r="G5255" s="90">
        <v>4.2254657246002761E-2</v>
      </c>
      <c r="H5255" s="90">
        <v>4.1255683720948753E-2</v>
      </c>
      <c r="I5255" s="90">
        <v>4.0875281802822593E-2</v>
      </c>
      <c r="J5255" s="90">
        <v>4.0871812653025918E-2</v>
      </c>
    </row>
    <row r="5256" spans="3:10" x14ac:dyDescent="0.25">
      <c r="C5256" s="82">
        <v>1.220900045377305E-2</v>
      </c>
      <c r="D5256" s="89">
        <v>1.5220068695458493E-2</v>
      </c>
      <c r="E5256" s="89">
        <v>1.7444067633966023E-2</v>
      </c>
      <c r="F5256" s="89">
        <v>1.9010745653985247E-2</v>
      </c>
      <c r="G5256" s="90">
        <v>2.0133559337464357E-2</v>
      </c>
      <c r="H5256" s="90">
        <v>2.0891577324177017E-2</v>
      </c>
      <c r="I5256" s="90">
        <v>2.1491271279475282E-2</v>
      </c>
      <c r="J5256" s="90">
        <v>2.1970515059231796E-2</v>
      </c>
    </row>
    <row r="5257" spans="3:10" x14ac:dyDescent="0.25">
      <c r="C5257" s="82">
        <v>1.2949867711917738E-3</v>
      </c>
      <c r="D5257" s="89">
        <v>2.9509742327403598E-3</v>
      </c>
      <c r="E5257" s="89">
        <v>5.188737966747522E-3</v>
      </c>
      <c r="F5257" s="89">
        <v>7.6379366443250279E-3</v>
      </c>
      <c r="G5257" s="90">
        <v>9.9651837516611073E-3</v>
      </c>
      <c r="H5257" s="90">
        <v>1.1920260211312759E-2</v>
      </c>
      <c r="I5257" s="90">
        <v>1.3471663594562694E-2</v>
      </c>
      <c r="J5257" s="90">
        <v>1.4605315299175848E-2</v>
      </c>
    </row>
    <row r="5258" spans="3:10" x14ac:dyDescent="0.25">
      <c r="C5258" s="82">
        <v>7.5198402197933119E-3</v>
      </c>
      <c r="D5258" s="89">
        <v>1.0011869738631196E-2</v>
      </c>
      <c r="E5258" s="89">
        <v>1.2058509974719359E-2</v>
      </c>
      <c r="F5258" s="89">
        <v>1.3622370529745539E-2</v>
      </c>
      <c r="G5258" s="90">
        <v>1.4773339173078397E-2</v>
      </c>
      <c r="H5258" s="90">
        <v>1.5520877030956219E-2</v>
      </c>
      <c r="I5258" s="90">
        <v>1.5993007240867163E-2</v>
      </c>
      <c r="J5258" s="90">
        <v>1.6209656637155168E-2</v>
      </c>
    </row>
    <row r="5259" spans="3:10" x14ac:dyDescent="0.25">
      <c r="C5259" s="82">
        <v>6.4042445330764058E-3</v>
      </c>
      <c r="D5259" s="89">
        <v>8.253262046155424E-3</v>
      </c>
      <c r="E5259" s="89">
        <v>9.7276001645972554E-3</v>
      </c>
      <c r="F5259" s="89">
        <v>1.0838869443444331E-2</v>
      </c>
      <c r="G5259" s="90">
        <v>1.1661980869654E-2</v>
      </c>
      <c r="H5259" s="90">
        <v>1.2213061140582886E-2</v>
      </c>
      <c r="I5259" s="90">
        <v>1.2598662206548837E-2</v>
      </c>
      <c r="J5259" s="90">
        <v>1.2840371925656752E-2</v>
      </c>
    </row>
    <row r="5260" spans="3:10" x14ac:dyDescent="0.25">
      <c r="C5260" s="82">
        <v>3.1119124203818991E-3</v>
      </c>
      <c r="D5260" s="89">
        <v>6.3341688063562537E-3</v>
      </c>
      <c r="E5260" s="89">
        <v>9.9866336536134775E-3</v>
      </c>
      <c r="F5260" s="89">
        <v>1.3341865170185751E-2</v>
      </c>
      <c r="G5260" s="90">
        <v>1.6033791644715301E-2</v>
      </c>
      <c r="H5260" s="90">
        <v>1.7913245285825496E-2</v>
      </c>
      <c r="I5260" s="90">
        <v>1.911897184297048E-2</v>
      </c>
      <c r="J5260" s="90">
        <v>1.9727654226586948E-2</v>
      </c>
    </row>
    <row r="5261" spans="3:10" x14ac:dyDescent="0.25">
      <c r="C5261" s="82">
        <v>9.405311885732447E-3</v>
      </c>
      <c r="D5261" s="89">
        <v>1.1213862403850623E-2</v>
      </c>
      <c r="E5261" s="89">
        <v>1.2538933023865497E-2</v>
      </c>
      <c r="F5261" s="89">
        <v>1.3514781651409227E-2</v>
      </c>
      <c r="G5261" s="90">
        <v>1.4285163183857202E-2</v>
      </c>
      <c r="H5261" s="90">
        <v>1.4883256900919507E-2</v>
      </c>
      <c r="I5261" s="90">
        <v>1.5434575282105225E-2</v>
      </c>
      <c r="J5261" s="90">
        <v>1.5952037999908377E-2</v>
      </c>
    </row>
    <row r="5262" spans="3:10" x14ac:dyDescent="0.25">
      <c r="C5262" s="82">
        <v>8.8562874148235705E-3</v>
      </c>
      <c r="D5262" s="89">
        <v>1.287096558745013E-2</v>
      </c>
      <c r="E5262" s="89">
        <v>1.6136295726516984E-2</v>
      </c>
      <c r="F5262" s="89">
        <v>1.8467938844139692E-2</v>
      </c>
      <c r="G5262" s="90">
        <v>2.001412670954494E-2</v>
      </c>
      <c r="H5262" s="90">
        <v>2.0892671976599688E-2</v>
      </c>
      <c r="I5262" s="90">
        <v>2.136315546758177E-2</v>
      </c>
      <c r="J5262" s="90">
        <v>2.1504459285948286E-2</v>
      </c>
    </row>
    <row r="5263" spans="3:10" x14ac:dyDescent="0.25">
      <c r="C5263" s="82">
        <v>9.189195722763761E-3</v>
      </c>
      <c r="D5263" s="89">
        <v>1.1002769437908349E-2</v>
      </c>
      <c r="E5263" s="89">
        <v>1.2291311911815286E-2</v>
      </c>
      <c r="F5263" s="89">
        <v>1.3142385646831655E-2</v>
      </c>
      <c r="G5263" s="90">
        <v>1.3670343067015662E-2</v>
      </c>
      <c r="H5263" s="90">
        <v>1.3899175376084021E-2</v>
      </c>
      <c r="I5263" s="90">
        <v>1.3952373490338971E-2</v>
      </c>
      <c r="J5263" s="90">
        <v>1.385474460583077E-2</v>
      </c>
    </row>
    <row r="5264" spans="3:10" x14ac:dyDescent="0.25">
      <c r="C5264" s="82">
        <v>1.1738802565804277E-3</v>
      </c>
      <c r="D5264" s="89">
        <v>3.0452270150969694E-3</v>
      </c>
      <c r="E5264" s="89">
        <v>5.7164117641034006E-3</v>
      </c>
      <c r="F5264" s="89">
        <v>8.6671991200741282E-3</v>
      </c>
      <c r="G5264" s="90">
        <v>1.1434908595055296E-2</v>
      </c>
      <c r="H5264" s="90">
        <v>1.371227891004837E-2</v>
      </c>
      <c r="I5264" s="90">
        <v>1.5475434371039317E-2</v>
      </c>
      <c r="J5264" s="90">
        <v>1.6723036265987246E-2</v>
      </c>
    </row>
    <row r="5265" spans="3:10" x14ac:dyDescent="0.25">
      <c r="C5265" s="82">
        <v>8.4401231868999962E-3</v>
      </c>
      <c r="D5265" s="89">
        <v>1.2138293644578439E-2</v>
      </c>
      <c r="E5265" s="89">
        <v>1.5219377558896794E-2</v>
      </c>
      <c r="F5265" s="89">
        <v>1.7520289479679266E-2</v>
      </c>
      <c r="G5265" s="90">
        <v>1.9135503813571535E-2</v>
      </c>
      <c r="H5265" s="90">
        <v>2.0116532069859153E-2</v>
      </c>
      <c r="I5265" s="90">
        <v>2.0661748539130151E-2</v>
      </c>
      <c r="J5265" s="90">
        <v>2.0814779658297214E-2</v>
      </c>
    </row>
    <row r="5266" spans="3:10" x14ac:dyDescent="0.25">
      <c r="C5266" s="82">
        <v>6.7710951196599701E-4</v>
      </c>
      <c r="D5266" s="89">
        <v>1.544699562542353E-3</v>
      </c>
      <c r="E5266" s="89">
        <v>2.749888696136626E-3</v>
      </c>
      <c r="F5266" s="89">
        <v>4.1445610861237173E-3</v>
      </c>
      <c r="G5266" s="90">
        <v>5.5946059703759037E-3</v>
      </c>
      <c r="H5266" s="90">
        <v>6.9891303408095174E-3</v>
      </c>
      <c r="I5266" s="90">
        <v>8.3177651578535752E-3</v>
      </c>
      <c r="J5266" s="90">
        <v>9.5640481617750069E-3</v>
      </c>
    </row>
    <row r="5267" spans="3:10" x14ac:dyDescent="0.25">
      <c r="C5267" s="82">
        <v>1.322184247774591E-2</v>
      </c>
      <c r="D5267" s="89">
        <v>1.6060767936661422E-2</v>
      </c>
      <c r="E5267" s="89">
        <v>1.8111250399037982E-2</v>
      </c>
      <c r="F5267" s="89">
        <v>1.9526993479576264E-2</v>
      </c>
      <c r="G5267" s="90">
        <v>2.0503049307421098E-2</v>
      </c>
      <c r="H5267" s="90">
        <v>2.1083551463885485E-2</v>
      </c>
      <c r="I5267" s="90">
        <v>2.14447877523344E-2</v>
      </c>
      <c r="J5267" s="90">
        <v>2.160124727305297E-2</v>
      </c>
    </row>
    <row r="5268" spans="3:10" x14ac:dyDescent="0.25">
      <c r="C5268" s="82">
        <v>5.5507347563886695E-3</v>
      </c>
      <c r="D5268" s="89">
        <v>8.9893786474668381E-3</v>
      </c>
      <c r="E5268" s="89">
        <v>1.2133501134786222E-2</v>
      </c>
      <c r="F5268" s="89">
        <v>1.4585972743551131E-2</v>
      </c>
      <c r="G5268" s="90">
        <v>1.6306908143561175E-2</v>
      </c>
      <c r="H5268" s="90">
        <v>1.7327239640882397E-2</v>
      </c>
      <c r="I5268" s="90">
        <v>1.7851516023280015E-2</v>
      </c>
      <c r="J5268" s="90">
        <v>1.7964096659564003E-2</v>
      </c>
    </row>
    <row r="5269" spans="3:10" x14ac:dyDescent="0.25">
      <c r="C5269" s="82">
        <v>1.6781398144218976E-2</v>
      </c>
      <c r="D5269" s="89">
        <v>2.1403505720124401E-2</v>
      </c>
      <c r="E5269" s="89">
        <v>2.4806059038657725E-2</v>
      </c>
      <c r="F5269" s="89">
        <v>2.7203058947322094E-2</v>
      </c>
      <c r="G5269" s="90">
        <v>2.8960722971144718E-2</v>
      </c>
      <c r="H5269" s="90">
        <v>3.023076542585483E-2</v>
      </c>
      <c r="I5269" s="90">
        <v>3.1315226143582266E-2</v>
      </c>
      <c r="J5269" s="90">
        <v>3.2244799379347718E-2</v>
      </c>
    </row>
    <row r="5270" spans="3:10" x14ac:dyDescent="0.25">
      <c r="C5270" s="82">
        <v>2.9347465012285186E-2</v>
      </c>
      <c r="D5270" s="89">
        <v>3.3012919997197049E-2</v>
      </c>
      <c r="E5270" s="89">
        <v>3.4797778926996856E-2</v>
      </c>
      <c r="F5270" s="89">
        <v>3.5507971343913605E-2</v>
      </c>
      <c r="G5270" s="90">
        <v>3.5751154909006058E-2</v>
      </c>
      <c r="H5270" s="90">
        <v>3.5681912828688891E-2</v>
      </c>
      <c r="I5270" s="90">
        <v>3.5581444482084189E-2</v>
      </c>
      <c r="J5270" s="90">
        <v>3.5401049299027681E-2</v>
      </c>
    </row>
    <row r="5271" spans="3:10" x14ac:dyDescent="0.25">
      <c r="C5271" s="82">
        <v>2.4466752299164649E-3</v>
      </c>
      <c r="D5271" s="89">
        <v>4.1128929083927438E-3</v>
      </c>
      <c r="E5271" s="89">
        <v>5.8763233511031528E-3</v>
      </c>
      <c r="F5271" s="89">
        <v>7.5303342606894809E-3</v>
      </c>
      <c r="G5271" s="90">
        <v>8.9784860976526316E-3</v>
      </c>
      <c r="H5271" s="90">
        <v>1.0154272936803847E-2</v>
      </c>
      <c r="I5271" s="90">
        <v>1.1112685033557715E-2</v>
      </c>
      <c r="J5271" s="90">
        <v>1.1867710752053052E-2</v>
      </c>
    </row>
    <row r="5272" spans="3:10" x14ac:dyDescent="0.25">
      <c r="C5272" s="82">
        <v>3.3797684177990506E-3</v>
      </c>
      <c r="D5272" s="89">
        <v>5.1235954201944234E-3</v>
      </c>
      <c r="E5272" s="89">
        <v>6.6358633187191341E-3</v>
      </c>
      <c r="F5272" s="89">
        <v>7.7738569238683585E-3</v>
      </c>
      <c r="G5272" s="90">
        <v>8.5507923850414395E-3</v>
      </c>
      <c r="H5272" s="90">
        <v>8.9943197779108145E-3</v>
      </c>
      <c r="I5272" s="90">
        <v>9.2151566694941671E-3</v>
      </c>
      <c r="J5272" s="90">
        <v>9.2604572677070923E-3</v>
      </c>
    </row>
    <row r="5273" spans="3:10" x14ac:dyDescent="0.25">
      <c r="C5273" s="82">
        <v>4.1014875529775943E-3</v>
      </c>
      <c r="D5273" s="89">
        <v>7.3394170724605072E-3</v>
      </c>
      <c r="E5273" s="89">
        <v>1.0717590775803396E-2</v>
      </c>
      <c r="F5273" s="89">
        <v>1.3768960212149631E-2</v>
      </c>
      <c r="G5273" s="90">
        <v>1.6343197790738073E-2</v>
      </c>
      <c r="H5273" s="90">
        <v>1.8378959771567695E-2</v>
      </c>
      <c r="I5273" s="90">
        <v>2.0011861578893064E-2</v>
      </c>
      <c r="J5273" s="90">
        <v>2.1265224983552614E-2</v>
      </c>
    </row>
    <row r="5274" spans="3:10" x14ac:dyDescent="0.25">
      <c r="C5274" s="82">
        <v>3.6905646849136344E-3</v>
      </c>
      <c r="D5274" s="89">
        <v>6.2557369486799458E-3</v>
      </c>
      <c r="E5274" s="89">
        <v>8.812981864782644E-3</v>
      </c>
      <c r="F5274" s="89">
        <v>1.1029193543477532E-2</v>
      </c>
      <c r="G5274" s="90">
        <v>1.2815118855405408E-2</v>
      </c>
      <c r="H5274" s="90">
        <v>1.4145648070998443E-2</v>
      </c>
      <c r="I5274" s="90">
        <v>1.5150675821530114E-2</v>
      </c>
      <c r="J5274" s="90">
        <v>1.5875634725443247E-2</v>
      </c>
    </row>
    <row r="5275" spans="3:10" x14ac:dyDescent="0.25">
      <c r="C5275" s="82">
        <v>5.2546492445711385E-2</v>
      </c>
      <c r="D5275" s="89">
        <v>4.864080373765671E-2</v>
      </c>
      <c r="E5275" s="89">
        <v>4.4452873791546547E-2</v>
      </c>
      <c r="F5275" s="89">
        <v>4.0757849606481079E-2</v>
      </c>
      <c r="G5275" s="90">
        <v>3.7752639015527376E-2</v>
      </c>
      <c r="H5275" s="90">
        <v>3.518254859191091E-2</v>
      </c>
      <c r="I5275" s="90">
        <v>3.3050397242794155E-2</v>
      </c>
      <c r="J5275" s="90">
        <v>3.1135681395153075E-2</v>
      </c>
    </row>
    <row r="5276" spans="3:10" x14ac:dyDescent="0.25">
      <c r="C5276" s="82">
        <v>3.0650769182138136E-2</v>
      </c>
      <c r="D5276" s="89">
        <v>3.5022201955510805E-2</v>
      </c>
      <c r="E5276" s="89">
        <v>3.7421819713126567E-2</v>
      </c>
      <c r="F5276" s="89">
        <v>3.8599257903041549E-2</v>
      </c>
      <c r="G5276" s="90">
        <v>3.9192383407441862E-2</v>
      </c>
      <c r="H5276" s="90">
        <v>3.9396743409810177E-2</v>
      </c>
      <c r="I5276" s="90">
        <v>3.9563187017594051E-2</v>
      </c>
      <c r="J5276" s="90">
        <v>3.9677481939529087E-2</v>
      </c>
    </row>
    <row r="5277" spans="3:10" x14ac:dyDescent="0.25">
      <c r="C5277" s="82">
        <v>1.7123050647371393E-2</v>
      </c>
      <c r="D5277" s="89">
        <v>2.2125765573096701E-2</v>
      </c>
      <c r="E5277" s="89">
        <v>2.5658125277372767E-2</v>
      </c>
      <c r="F5277" s="89">
        <v>2.7875312579780858E-2</v>
      </c>
      <c r="G5277" s="90">
        <v>2.9151353209697865E-2</v>
      </c>
      <c r="H5277" s="90">
        <v>2.9665541394530436E-2</v>
      </c>
      <c r="I5277" s="90">
        <v>2.975521897029744E-2</v>
      </c>
      <c r="J5277" s="90">
        <v>2.9496655758279793E-2</v>
      </c>
    </row>
    <row r="5278" spans="3:10" x14ac:dyDescent="0.25">
      <c r="C5278" s="82">
        <v>3.1358897812162563E-2</v>
      </c>
      <c r="D5278" s="89">
        <v>3.2945291323807836E-2</v>
      </c>
      <c r="E5278" s="89">
        <v>3.2843964631249042E-2</v>
      </c>
      <c r="F5278" s="89">
        <v>3.1934764361259721E-2</v>
      </c>
      <c r="G5278" s="90">
        <v>3.0773119153002449E-2</v>
      </c>
      <c r="H5278" s="90">
        <v>2.9476549354363987E-2</v>
      </c>
      <c r="I5278" s="90">
        <v>2.8271027705832737E-2</v>
      </c>
      <c r="J5278" s="90">
        <v>2.7117329217680657E-2</v>
      </c>
    </row>
    <row r="5279" spans="3:10" x14ac:dyDescent="0.25">
      <c r="C5279" s="82">
        <v>1.2763500781475574E-2</v>
      </c>
      <c r="D5279" s="89">
        <v>1.6527009639360549E-2</v>
      </c>
      <c r="E5279" s="89">
        <v>2.0113648999567201E-2</v>
      </c>
      <c r="F5279" s="89">
        <v>2.3495884310047989E-2</v>
      </c>
      <c r="G5279" s="90">
        <v>2.6682941267751135E-2</v>
      </c>
      <c r="H5279" s="90">
        <v>2.9520229827396043E-2</v>
      </c>
      <c r="I5279" s="90">
        <v>3.2060537690315714E-2</v>
      </c>
      <c r="J5279" s="90">
        <v>3.4163087604459949E-2</v>
      </c>
    </row>
    <row r="5280" spans="3:10" x14ac:dyDescent="0.25">
      <c r="C5280" s="82">
        <v>1.0829938682680175E-2</v>
      </c>
      <c r="D5280" s="89">
        <v>1.5222393729770523E-2</v>
      </c>
      <c r="E5280" s="89">
        <v>1.892374124713115E-2</v>
      </c>
      <c r="F5280" s="89">
        <v>2.1864651083372908E-2</v>
      </c>
      <c r="G5280" s="90">
        <v>2.4230593698180512E-2</v>
      </c>
      <c r="H5280" s="90">
        <v>2.6105564605490187E-2</v>
      </c>
      <c r="I5280" s="90">
        <v>2.7731320844360714E-2</v>
      </c>
      <c r="J5280" s="90">
        <v>2.9128161040886828E-2</v>
      </c>
    </row>
    <row r="5281" spans="3:10" x14ac:dyDescent="0.25">
      <c r="C5281" s="82">
        <v>4.2243569965944895E-2</v>
      </c>
      <c r="D5281" s="89">
        <v>4.9625099978378995E-2</v>
      </c>
      <c r="E5281" s="89">
        <v>5.3017022230177201E-2</v>
      </c>
      <c r="F5281" s="89">
        <v>5.3861155403054528E-2</v>
      </c>
      <c r="G5281" s="90">
        <v>5.3473364210224805E-2</v>
      </c>
      <c r="H5281" s="90">
        <v>5.2389370141886604E-2</v>
      </c>
      <c r="I5281" s="90">
        <v>5.120308110781565E-2</v>
      </c>
      <c r="J5281" s="90">
        <v>4.9930399503252516E-2</v>
      </c>
    </row>
    <row r="5282" spans="3:10" x14ac:dyDescent="0.25">
      <c r="C5282" s="82">
        <v>7.4291583665062203E-3</v>
      </c>
      <c r="D5282" s="89">
        <v>1.2402939253447537E-2</v>
      </c>
      <c r="E5282" s="89">
        <v>1.7316251970790668E-2</v>
      </c>
      <c r="F5282" s="89">
        <v>2.1523025022978991E-2</v>
      </c>
      <c r="G5282" s="90">
        <v>2.4828050781639098E-2</v>
      </c>
      <c r="H5282" s="90">
        <v>2.715313938746616E-2</v>
      </c>
      <c r="I5282" s="90">
        <v>2.8723454745597763E-2</v>
      </c>
      <c r="J5282" s="90">
        <v>2.9608398081776115E-2</v>
      </c>
    </row>
    <row r="5283" spans="3:10" x14ac:dyDescent="0.25">
      <c r="C5283" s="82">
        <v>6.3645661285896124E-3</v>
      </c>
      <c r="D5283" s="89">
        <v>9.0743711720672436E-3</v>
      </c>
      <c r="E5283" s="89">
        <v>1.1560796721328785E-2</v>
      </c>
      <c r="F5283" s="89">
        <v>1.3720894268059423E-2</v>
      </c>
      <c r="G5283" s="90">
        <v>1.5594041437756768E-2</v>
      </c>
      <c r="H5283" s="90">
        <v>1.7182833563550014E-2</v>
      </c>
      <c r="I5283" s="90">
        <v>1.8627905749352101E-2</v>
      </c>
      <c r="J5283" s="90">
        <v>1.995236647511606E-2</v>
      </c>
    </row>
    <row r="5284" spans="3:10" x14ac:dyDescent="0.25">
      <c r="C5284" s="82">
        <v>4.0560924907011457E-2</v>
      </c>
      <c r="D5284" s="89">
        <v>3.9219235610207195E-2</v>
      </c>
      <c r="E5284" s="89">
        <v>3.74678457913563E-2</v>
      </c>
      <c r="F5284" s="89">
        <v>3.5906228418154905E-2</v>
      </c>
      <c r="G5284" s="90">
        <v>3.4759530058980644E-2</v>
      </c>
      <c r="H5284" s="90">
        <v>3.3878122708364503E-2</v>
      </c>
      <c r="I5284" s="90">
        <v>3.3341802171001828E-2</v>
      </c>
      <c r="J5284" s="90">
        <v>3.2995825406279801E-2</v>
      </c>
    </row>
    <row r="5285" spans="3:10" x14ac:dyDescent="0.25">
      <c r="C5285" s="82">
        <v>1.2110761091373334E-2</v>
      </c>
      <c r="D5285" s="89">
        <v>1.4728086203076571E-2</v>
      </c>
      <c r="E5285" s="89">
        <v>1.6852914489040548E-2</v>
      </c>
      <c r="F5285" s="89">
        <v>1.8641620612508403E-2</v>
      </c>
      <c r="G5285" s="90">
        <v>2.0270227480808194E-2</v>
      </c>
      <c r="H5285" s="90">
        <v>2.1767022457156841E-2</v>
      </c>
      <c r="I5285" s="90">
        <v>2.3297122836810836E-2</v>
      </c>
      <c r="J5285" s="90">
        <v>2.4864524209891058E-2</v>
      </c>
    </row>
    <row r="5286" spans="3:10" x14ac:dyDescent="0.25">
      <c r="C5286" s="82">
        <v>7.9687863733873768E-3</v>
      </c>
      <c r="D5286" s="89">
        <v>1.1301777420899512E-2</v>
      </c>
      <c r="E5286" s="89">
        <v>1.4068928169194653E-2</v>
      </c>
      <c r="F5286" s="89">
        <v>1.6131593039420803E-2</v>
      </c>
      <c r="G5286" s="90">
        <v>1.7578244761558576E-2</v>
      </c>
      <c r="H5286" s="90">
        <v>1.8462000166063194E-2</v>
      </c>
      <c r="I5286" s="90">
        <v>1.8976087031974599E-2</v>
      </c>
      <c r="J5286" s="90">
        <v>1.9172071001638487E-2</v>
      </c>
    </row>
    <row r="5287" spans="3:10" x14ac:dyDescent="0.25">
      <c r="C5287" s="82">
        <v>1.1000678429837017E-2</v>
      </c>
      <c r="D5287" s="89">
        <v>1.7606007804269068E-2</v>
      </c>
      <c r="E5287" s="89">
        <v>2.3676145793556137E-2</v>
      </c>
      <c r="F5287" s="89">
        <v>2.847651005205307E-2</v>
      </c>
      <c r="G5287" s="90">
        <v>3.1895130442995585E-2</v>
      </c>
      <c r="H5287" s="90">
        <v>3.3920134220363114E-2</v>
      </c>
      <c r="I5287" s="90">
        <v>3.4872281960610055E-2</v>
      </c>
      <c r="J5287" s="90">
        <v>3.4846833600581842E-2</v>
      </c>
    </row>
    <row r="5288" spans="3:10" x14ac:dyDescent="0.25">
      <c r="C5288" s="82">
        <v>1.4699635364710676E-2</v>
      </c>
      <c r="D5288" s="89">
        <v>2.2166309905329994E-2</v>
      </c>
      <c r="E5288" s="89">
        <v>2.8716812069961076E-2</v>
      </c>
      <c r="F5288" s="89">
        <v>3.3803157242470447E-2</v>
      </c>
      <c r="G5288" s="90">
        <v>3.7476111968434915E-2</v>
      </c>
      <c r="H5288" s="90">
        <v>3.9788247800779927E-2</v>
      </c>
      <c r="I5288" s="90">
        <v>4.1127830813991018E-2</v>
      </c>
      <c r="J5288" s="90">
        <v>4.1599743719936279E-2</v>
      </c>
    </row>
    <row r="5289" spans="3:10" x14ac:dyDescent="0.25">
      <c r="C5289" s="82">
        <v>2.7038011993552817E-2</v>
      </c>
      <c r="D5289" s="89">
        <v>3.3928250528815013E-2</v>
      </c>
      <c r="E5289" s="89">
        <v>3.8477576400817934E-2</v>
      </c>
      <c r="F5289" s="89">
        <v>4.131053744904245E-2</v>
      </c>
      <c r="G5289" s="90">
        <v>4.3241477958090496E-2</v>
      </c>
      <c r="H5289" s="90">
        <v>4.4666128057215759E-2</v>
      </c>
      <c r="I5289" s="90">
        <v>4.6126850557830598E-2</v>
      </c>
      <c r="J5289" s="90">
        <v>4.7714799598112756E-2</v>
      </c>
    </row>
    <row r="5290" spans="3:10" x14ac:dyDescent="0.25">
      <c r="C5290" s="82">
        <v>7.9976152049199747E-3</v>
      </c>
      <c r="D5290" s="89">
        <v>1.1681847635785883E-2</v>
      </c>
      <c r="E5290" s="89">
        <v>1.4789711572690229E-2</v>
      </c>
      <c r="F5290" s="89">
        <v>1.7102146286874641E-2</v>
      </c>
      <c r="G5290" s="90">
        <v>1.8685057993383419E-2</v>
      </c>
      <c r="H5290" s="90">
        <v>1.9592121269786329E-2</v>
      </c>
      <c r="I5290" s="90">
        <v>2.0036156931138346E-2</v>
      </c>
      <c r="J5290" s="90">
        <v>2.0083784903498859E-2</v>
      </c>
    </row>
    <row r="5291" spans="3:10" x14ac:dyDescent="0.25">
      <c r="C5291" s="82">
        <v>1.0115646171179946E-2</v>
      </c>
      <c r="D5291" s="89">
        <v>1.1943092134536032E-2</v>
      </c>
      <c r="E5291" s="89">
        <v>1.3465148141252492E-2</v>
      </c>
      <c r="F5291" s="89">
        <v>1.4764484801991305E-2</v>
      </c>
      <c r="G5291" s="90">
        <v>1.5929372792822343E-2</v>
      </c>
      <c r="H5291" s="90">
        <v>1.6943644179556287E-2</v>
      </c>
      <c r="I5291" s="90">
        <v>1.7912833970409575E-2</v>
      </c>
      <c r="J5291" s="90">
        <v>1.8826539347204064E-2</v>
      </c>
    </row>
    <row r="5292" spans="3:10" x14ac:dyDescent="0.25">
      <c r="C5292" s="82">
        <v>2.2788733011853803E-3</v>
      </c>
      <c r="D5292" s="89">
        <v>3.9501928323361513E-3</v>
      </c>
      <c r="E5292" s="89">
        <v>5.8229856931946416E-3</v>
      </c>
      <c r="F5292" s="89">
        <v>7.6547003527247734E-3</v>
      </c>
      <c r="G5292" s="90">
        <v>9.2861355268726419E-3</v>
      </c>
      <c r="H5292" s="90">
        <v>1.0598215529892218E-2</v>
      </c>
      <c r="I5292" s="90">
        <v>1.1622848139185529E-2</v>
      </c>
      <c r="J5292" s="90">
        <v>1.2371998254944712E-2</v>
      </c>
    </row>
    <row r="5293" spans="3:10" x14ac:dyDescent="0.25">
      <c r="C5293" s="82">
        <v>2.6814257698426179E-2</v>
      </c>
      <c r="D5293" s="89">
        <v>3.2267649669188277E-2</v>
      </c>
      <c r="E5293" s="89">
        <v>3.544646787122209E-2</v>
      </c>
      <c r="F5293" s="89">
        <v>3.6988982251957771E-2</v>
      </c>
      <c r="G5293" s="90">
        <v>3.7554579110783456E-2</v>
      </c>
      <c r="H5293" s="90">
        <v>3.7384212291288646E-2</v>
      </c>
      <c r="I5293" s="90">
        <v>3.6846589528324827E-2</v>
      </c>
      <c r="J5293" s="90">
        <v>3.595333755197317E-2</v>
      </c>
    </row>
    <row r="5294" spans="3:10" x14ac:dyDescent="0.25">
      <c r="C5294" s="82">
        <v>1.6712293136653143E-2</v>
      </c>
      <c r="D5294" s="89">
        <v>2.1327425172355124E-2</v>
      </c>
      <c r="E5294" s="89">
        <v>2.4423032487625916E-2</v>
      </c>
      <c r="F5294" s="89">
        <v>2.6231109546136663E-2</v>
      </c>
      <c r="G5294" s="90">
        <v>2.7156518332705666E-2</v>
      </c>
      <c r="H5294" s="90">
        <v>2.7381461491817853E-2</v>
      </c>
      <c r="I5294" s="90">
        <v>2.7205691133532106E-2</v>
      </c>
      <c r="J5294" s="90">
        <v>2.6670921209847744E-2</v>
      </c>
    </row>
    <row r="5295" spans="3:10" x14ac:dyDescent="0.25">
      <c r="C5295" s="82">
        <v>1.1524651602218891E-2</v>
      </c>
      <c r="D5295" s="89">
        <v>1.5049043830495858E-2</v>
      </c>
      <c r="E5295" s="89">
        <v>1.834831553478616E-2</v>
      </c>
      <c r="F5295" s="89">
        <v>2.1374245386535679E-2</v>
      </c>
      <c r="G5295" s="90">
        <v>2.4135201711954851E-2</v>
      </c>
      <c r="H5295" s="90">
        <v>2.6506079165100335E-2</v>
      </c>
      <c r="I5295" s="90">
        <v>2.8557653315968216E-2</v>
      </c>
      <c r="J5295" s="90">
        <v>3.0191087306529397E-2</v>
      </c>
    </row>
    <row r="5296" spans="3:10" x14ac:dyDescent="0.25">
      <c r="C5296" s="82">
        <v>2.1957330090919777E-3</v>
      </c>
      <c r="D5296" s="89">
        <v>3.8736687321432495E-3</v>
      </c>
      <c r="E5296" s="89">
        <v>5.7341805510392448E-3</v>
      </c>
      <c r="F5296" s="89">
        <v>7.5542139221051749E-3</v>
      </c>
      <c r="G5296" s="90">
        <v>9.2254524352591242E-3</v>
      </c>
      <c r="H5296" s="90">
        <v>1.0681103619014925E-2</v>
      </c>
      <c r="I5296" s="90">
        <v>1.1987422188173207E-2</v>
      </c>
      <c r="J5296" s="90">
        <v>1.3170157554556685E-2</v>
      </c>
    </row>
    <row r="5297" spans="3:10" x14ac:dyDescent="0.25">
      <c r="C5297" s="82">
        <v>2.2822182524425611E-3</v>
      </c>
      <c r="D5297" s="89">
        <v>3.4628462173218128E-3</v>
      </c>
      <c r="E5297" s="89">
        <v>4.6203077588284677E-3</v>
      </c>
      <c r="F5297" s="89">
        <v>5.6630422145874998E-3</v>
      </c>
      <c r="G5297" s="90">
        <v>6.5659331094376494E-3</v>
      </c>
      <c r="H5297" s="90">
        <v>7.3034090079750324E-3</v>
      </c>
      <c r="I5297" s="90">
        <v>7.9226722678294621E-3</v>
      </c>
      <c r="J5297" s="90">
        <v>8.4330596563481075E-3</v>
      </c>
    </row>
    <row r="5298" spans="3:10" x14ac:dyDescent="0.25">
      <c r="C5298" s="82">
        <v>5.2381732530401666E-3</v>
      </c>
      <c r="D5298" s="89">
        <v>8.4835356236770305E-3</v>
      </c>
      <c r="E5298" s="89">
        <v>1.1715450505404987E-2</v>
      </c>
      <c r="F5298" s="89">
        <v>1.4580356681169212E-2</v>
      </c>
      <c r="G5298" s="90">
        <v>1.6965829592183641E-2</v>
      </c>
      <c r="H5298" s="90">
        <v>1.8800740934698058E-2</v>
      </c>
      <c r="I5298" s="90">
        <v>2.0213691275292798E-2</v>
      </c>
      <c r="J5298" s="90">
        <v>2.1232979891296765E-2</v>
      </c>
    </row>
    <row r="5299" spans="3:10" x14ac:dyDescent="0.25">
      <c r="C5299" s="82">
        <v>3.6314773765213651E-2</v>
      </c>
      <c r="D5299" s="89">
        <v>3.4220718495044856E-2</v>
      </c>
      <c r="E5299" s="89">
        <v>3.2165660656568007E-2</v>
      </c>
      <c r="F5299" s="89">
        <v>3.0564590627677544E-2</v>
      </c>
      <c r="G5299" s="90">
        <v>2.9540002632108348E-2</v>
      </c>
      <c r="H5299" s="90">
        <v>2.8927422638372342E-2</v>
      </c>
      <c r="I5299" s="90">
        <v>2.8779985285600076E-2</v>
      </c>
      <c r="J5299" s="90">
        <v>2.8963466547245457E-2</v>
      </c>
    </row>
    <row r="5300" spans="3:10" x14ac:dyDescent="0.25">
      <c r="C5300" s="82">
        <v>3.6288038977288985E-3</v>
      </c>
      <c r="D5300" s="89">
        <v>5.5267964275256144E-3</v>
      </c>
      <c r="E5300" s="89">
        <v>7.3756832494717558E-3</v>
      </c>
      <c r="F5300" s="89">
        <v>8.9964903642587475E-3</v>
      </c>
      <c r="G5300" s="90">
        <v>1.0320412331354969E-2</v>
      </c>
      <c r="H5300" s="90">
        <v>1.128921975957423E-2</v>
      </c>
      <c r="I5300" s="90">
        <v>1.1969496227351153E-2</v>
      </c>
      <c r="J5300" s="90">
        <v>1.2376963383880828E-2</v>
      </c>
    </row>
    <row r="5301" spans="3:10" x14ac:dyDescent="0.25">
      <c r="C5301" s="82">
        <v>9.1273977736346047E-4</v>
      </c>
      <c r="D5301" s="89">
        <v>1.9333576892184001E-3</v>
      </c>
      <c r="E5301" s="89">
        <v>3.212982180721153E-3</v>
      </c>
      <c r="F5301" s="89">
        <v>4.5274637125841972E-3</v>
      </c>
      <c r="G5301" s="90">
        <v>5.7089754039228264E-3</v>
      </c>
      <c r="H5301" s="90">
        <v>6.6472510189370783E-3</v>
      </c>
      <c r="I5301" s="90">
        <v>7.3511385564208115E-3</v>
      </c>
      <c r="J5301" s="90">
        <v>7.8298630461658362E-3</v>
      </c>
    </row>
    <row r="5302" spans="3:10" x14ac:dyDescent="0.25">
      <c r="C5302" s="82">
        <v>1.1096711939754957E-2</v>
      </c>
      <c r="D5302" s="89">
        <v>1.3446811813067942E-2</v>
      </c>
      <c r="E5302" s="89">
        <v>1.526698710650622E-2</v>
      </c>
      <c r="F5302" s="89">
        <v>1.6671318391872504E-2</v>
      </c>
      <c r="G5302" s="90">
        <v>1.7812813498391863E-2</v>
      </c>
      <c r="H5302" s="90">
        <v>1.8726897941546989E-2</v>
      </c>
      <c r="I5302" s="90">
        <v>1.957150229397351E-2</v>
      </c>
      <c r="J5302" s="90">
        <v>2.0359980269290295E-2</v>
      </c>
    </row>
    <row r="5303" spans="3:10" x14ac:dyDescent="0.25">
      <c r="C5303" s="82">
        <v>1.7759656253096029E-2</v>
      </c>
      <c r="D5303" s="89">
        <v>2.5522940818355259E-2</v>
      </c>
      <c r="E5303" s="89">
        <v>3.2204304002048774E-2</v>
      </c>
      <c r="F5303" s="89">
        <v>3.7493264977617576E-2</v>
      </c>
      <c r="G5303" s="90">
        <v>4.1580656679351409E-2</v>
      </c>
      <c r="H5303" s="90">
        <v>4.4540437211462613E-2</v>
      </c>
      <c r="I5303" s="90">
        <v>4.6745772166024421E-2</v>
      </c>
      <c r="J5303" s="90">
        <v>4.8201181032232941E-2</v>
      </c>
    </row>
    <row r="5304" spans="3:10" x14ac:dyDescent="0.25">
      <c r="C5304" s="82">
        <v>1.7344511087274223E-2</v>
      </c>
      <c r="D5304" s="89">
        <v>1.8508200625936701E-2</v>
      </c>
      <c r="E5304" s="89">
        <v>1.9337871415696508E-2</v>
      </c>
      <c r="F5304" s="89">
        <v>2.0076300662697086E-2</v>
      </c>
      <c r="G5304" s="90">
        <v>2.0876203023437331E-2</v>
      </c>
      <c r="H5304" s="90">
        <v>2.1709072762381064E-2</v>
      </c>
      <c r="I5304" s="90">
        <v>2.2690277966587017E-2</v>
      </c>
      <c r="J5304" s="90">
        <v>2.3782828920754159E-2</v>
      </c>
    </row>
    <row r="5305" spans="3:10" x14ac:dyDescent="0.25">
      <c r="C5305" s="82">
        <v>2.898957279087384E-2</v>
      </c>
      <c r="D5305" s="89">
        <v>2.916369064156786E-2</v>
      </c>
      <c r="E5305" s="89">
        <v>2.8824160002513345E-2</v>
      </c>
      <c r="F5305" s="89">
        <v>2.8438196273495281E-2</v>
      </c>
      <c r="G5305" s="90">
        <v>2.823907811098152E-2</v>
      </c>
      <c r="H5305" s="90">
        <v>2.8162103500311505E-2</v>
      </c>
      <c r="I5305" s="90">
        <v>2.8313378517778608E-2</v>
      </c>
      <c r="J5305" s="90">
        <v>2.8585530766008081E-2</v>
      </c>
    </row>
    <row r="5306" spans="3:10" x14ac:dyDescent="0.25">
      <c r="C5306" s="82">
        <v>2.4800765234428784E-2</v>
      </c>
      <c r="D5306" s="89">
        <v>2.746583429738635E-2</v>
      </c>
      <c r="E5306" s="89">
        <v>2.910085403572699E-2</v>
      </c>
      <c r="F5306" s="89">
        <v>3.0207356837306645E-2</v>
      </c>
      <c r="G5306" s="90">
        <v>3.1146246307429581E-2</v>
      </c>
      <c r="H5306" s="90">
        <v>3.1956900372692013E-2</v>
      </c>
      <c r="I5306" s="90">
        <v>3.2842711517149223E-2</v>
      </c>
      <c r="J5306" s="90">
        <v>3.3742273386154868E-2</v>
      </c>
    </row>
    <row r="5307" spans="3:10" x14ac:dyDescent="0.25">
      <c r="C5307" s="82">
        <v>2.9550189982127176E-2</v>
      </c>
      <c r="D5307" s="89">
        <v>2.8747244678448969E-2</v>
      </c>
      <c r="E5307" s="89">
        <v>2.7868324946164102E-2</v>
      </c>
      <c r="F5307" s="89">
        <v>2.7211481200624475E-2</v>
      </c>
      <c r="G5307" s="90">
        <v>2.6882618037575801E-2</v>
      </c>
      <c r="H5307" s="90">
        <v>2.6747498635339918E-2</v>
      </c>
      <c r="I5307" s="90">
        <v>2.6869088283418295E-2</v>
      </c>
      <c r="J5307" s="90">
        <v>2.7131538266174763E-2</v>
      </c>
    </row>
    <row r="5308" spans="3:10" x14ac:dyDescent="0.25">
      <c r="C5308" s="82">
        <v>1.0650636336383058E-2</v>
      </c>
      <c r="D5308" s="89">
        <v>1.4146969764435304E-2</v>
      </c>
      <c r="E5308" s="89">
        <v>1.6831554915128985E-2</v>
      </c>
      <c r="F5308" s="89">
        <v>1.8747759587810865E-2</v>
      </c>
      <c r="G5308" s="90">
        <v>2.0089081369723979E-2</v>
      </c>
      <c r="H5308" s="90">
        <v>2.0924598705369918E-2</v>
      </c>
      <c r="I5308" s="90">
        <v>2.1442553608488304E-2</v>
      </c>
      <c r="J5308" s="90">
        <v>2.1658184904440277E-2</v>
      </c>
    </row>
    <row r="5309" spans="3:10" x14ac:dyDescent="0.25">
      <c r="C5309" s="82">
        <v>5.2988277885996794E-3</v>
      </c>
      <c r="D5309" s="89">
        <v>8.1955246650819193E-3</v>
      </c>
      <c r="E5309" s="89">
        <v>1.0987442151582082E-2</v>
      </c>
      <c r="F5309" s="89">
        <v>1.3434677393164949E-2</v>
      </c>
      <c r="G5309" s="90">
        <v>1.549196110122133E-2</v>
      </c>
      <c r="H5309" s="90">
        <v>1.7119323172969467E-2</v>
      </c>
      <c r="I5309" s="90">
        <v>1.8436522089926698E-2</v>
      </c>
      <c r="J5309" s="90">
        <v>1.945871607321201E-2</v>
      </c>
    </row>
    <row r="5310" spans="3:10" x14ac:dyDescent="0.25">
      <c r="C5310" s="82">
        <v>4.8084769034808534E-3</v>
      </c>
      <c r="D5310" s="89">
        <v>6.9249388210873E-3</v>
      </c>
      <c r="E5310" s="89">
        <v>8.7360489907640001E-3</v>
      </c>
      <c r="F5310" s="89">
        <v>1.0112414227952931E-2</v>
      </c>
      <c r="G5310" s="90">
        <v>1.1081508605071001E-2</v>
      </c>
      <c r="H5310" s="90">
        <v>1.1674130771025495E-2</v>
      </c>
      <c r="I5310" s="90">
        <v>1.2029838648818257E-2</v>
      </c>
      <c r="J5310" s="90">
        <v>1.220968541197218E-2</v>
      </c>
    </row>
    <row r="5311" spans="3:10" x14ac:dyDescent="0.25">
      <c r="C5311" s="82">
        <v>2.7876713868155489E-2</v>
      </c>
      <c r="D5311" s="89">
        <v>2.8098068486910228E-2</v>
      </c>
      <c r="E5311" s="89">
        <v>2.7366700489433023E-2</v>
      </c>
      <c r="F5311" s="89">
        <v>2.6316876522444795E-2</v>
      </c>
      <c r="G5311" s="90">
        <v>2.5267113062298917E-2</v>
      </c>
      <c r="H5311" s="90">
        <v>2.4204399228809636E-2</v>
      </c>
      <c r="I5311" s="90">
        <v>2.3243780919508041E-2</v>
      </c>
      <c r="J5311" s="90">
        <v>2.2313317007511543E-2</v>
      </c>
    </row>
    <row r="5312" spans="3:10" x14ac:dyDescent="0.25">
      <c r="C5312" s="82">
        <v>1.4652435576084371E-2</v>
      </c>
      <c r="D5312" s="89">
        <v>1.7969886328284994E-2</v>
      </c>
      <c r="E5312" s="89">
        <v>2.0326405382980795E-2</v>
      </c>
      <c r="F5312" s="89">
        <v>2.1935651903520467E-2</v>
      </c>
      <c r="G5312" s="90">
        <v>2.3075241616410214E-2</v>
      </c>
      <c r="H5312" s="90">
        <v>2.3843919885518851E-2</v>
      </c>
      <c r="I5312" s="90">
        <v>2.4472163782223742E-2</v>
      </c>
      <c r="J5312" s="90">
        <v>2.4990330701496442E-2</v>
      </c>
    </row>
    <row r="5313" spans="3:10" x14ac:dyDescent="0.25">
      <c r="C5313" s="82">
        <v>9.231375485475703E-3</v>
      </c>
      <c r="D5313" s="89">
        <v>1.2829028469594873E-2</v>
      </c>
      <c r="E5313" s="89">
        <v>1.5874248422951289E-2</v>
      </c>
      <c r="F5313" s="89">
        <v>1.8266692710182834E-2</v>
      </c>
      <c r="G5313" s="90">
        <v>2.010865590015409E-2</v>
      </c>
      <c r="H5313" s="90">
        <v>2.1440620947714276E-2</v>
      </c>
      <c r="I5313" s="90">
        <v>2.2461350168620279E-2</v>
      </c>
      <c r="J5313" s="90">
        <v>2.3208675403270592E-2</v>
      </c>
    </row>
    <row r="5314" spans="3:10" x14ac:dyDescent="0.25">
      <c r="C5314" s="82">
        <v>1.4274569756156211E-2</v>
      </c>
      <c r="D5314" s="89">
        <v>1.8373887606941343E-2</v>
      </c>
      <c r="E5314" s="89">
        <v>2.2165803434994358E-2</v>
      </c>
      <c r="F5314" s="89">
        <v>2.5628275321038303E-2</v>
      </c>
      <c r="G5314" s="90">
        <v>2.882418368637156E-2</v>
      </c>
      <c r="H5314" s="90">
        <v>3.1670647124130022E-2</v>
      </c>
      <c r="I5314" s="90">
        <v>3.4321165719208076E-2</v>
      </c>
      <c r="J5314" s="90">
        <v>3.6714186259048875E-2</v>
      </c>
    </row>
    <row r="5315" spans="3:10" x14ac:dyDescent="0.25">
      <c r="C5315" s="82">
        <v>2.957440886990409E-2</v>
      </c>
      <c r="D5315" s="89">
        <v>3.4163513657400786E-2</v>
      </c>
      <c r="E5315" s="89">
        <v>3.6942343138155719E-2</v>
      </c>
      <c r="F5315" s="89">
        <v>3.8492014230813741E-2</v>
      </c>
      <c r="G5315" s="90">
        <v>3.9307980492883816E-2</v>
      </c>
      <c r="H5315" s="90">
        <v>3.9482285353665054E-2</v>
      </c>
      <c r="I5315" s="90">
        <v>3.929963878102858E-2</v>
      </c>
      <c r="J5315" s="90">
        <v>3.8713833142145271E-2</v>
      </c>
    </row>
    <row r="5316" spans="3:10" x14ac:dyDescent="0.25">
      <c r="C5316" s="82">
        <v>6.1833040004265781E-2</v>
      </c>
      <c r="D5316" s="89">
        <v>6.3888544812153933E-2</v>
      </c>
      <c r="E5316" s="89">
        <v>6.3332807455526802E-2</v>
      </c>
      <c r="F5316" s="89">
        <v>6.1930639951335055E-2</v>
      </c>
      <c r="G5316" s="90">
        <v>6.0640661520007751E-2</v>
      </c>
      <c r="H5316" s="90">
        <v>5.9516014562839635E-2</v>
      </c>
      <c r="I5316" s="90">
        <v>5.8824917652048496E-2</v>
      </c>
      <c r="J5316" s="90">
        <v>5.8314251619719676E-2</v>
      </c>
    </row>
    <row r="5317" spans="3:10" x14ac:dyDescent="0.25">
      <c r="C5317" s="82">
        <v>1.8607494324311784E-2</v>
      </c>
      <c r="D5317" s="89">
        <v>2.5032749735821865E-2</v>
      </c>
      <c r="E5317" s="89">
        <v>3.0162024722251157E-2</v>
      </c>
      <c r="F5317" s="89">
        <v>3.4041053878360469E-2</v>
      </c>
      <c r="G5317" s="90">
        <v>3.7018070654036318E-2</v>
      </c>
      <c r="H5317" s="90">
        <v>3.922389083474604E-2</v>
      </c>
      <c r="I5317" s="90">
        <v>4.0994914119789581E-2</v>
      </c>
      <c r="J5317" s="90">
        <v>4.2312543387446666E-2</v>
      </c>
    </row>
    <row r="5318" spans="3:10" x14ac:dyDescent="0.25">
      <c r="C5318" s="82">
        <v>5.1011622966149278E-2</v>
      </c>
      <c r="D5318" s="89">
        <v>4.4427272807897294E-2</v>
      </c>
      <c r="E5318" s="89">
        <v>3.9857810335028623E-2</v>
      </c>
      <c r="F5318" s="89">
        <v>3.6711904936824254E-2</v>
      </c>
      <c r="G5318" s="90">
        <v>3.4567395481377876E-2</v>
      </c>
      <c r="H5318" s="90">
        <v>3.2956929596527865E-2</v>
      </c>
      <c r="I5318" s="90">
        <v>3.1815352019127802E-2</v>
      </c>
      <c r="J5318" s="90">
        <v>3.0932255473640063E-2</v>
      </c>
    </row>
    <row r="5319" spans="3:10" x14ac:dyDescent="0.25">
      <c r="C5319" s="82">
        <v>1.8920128739413167E-2</v>
      </c>
      <c r="D5319" s="89">
        <v>2.352837717677354E-2</v>
      </c>
      <c r="E5319" s="89">
        <v>2.6733725100044119E-2</v>
      </c>
      <c r="F5319" s="89">
        <v>2.8819884561421948E-2</v>
      </c>
      <c r="G5319" s="90">
        <v>3.0182045889580213E-2</v>
      </c>
      <c r="H5319" s="90">
        <v>3.0972887062885895E-2</v>
      </c>
      <c r="I5319" s="90">
        <v>3.1500984672951454E-2</v>
      </c>
      <c r="J5319" s="90">
        <v>3.180130857493093E-2</v>
      </c>
    </row>
    <row r="5320" spans="3:10" x14ac:dyDescent="0.25">
      <c r="C5320" s="82">
        <v>2.7177318968910767E-2</v>
      </c>
      <c r="D5320" s="89">
        <v>3.0788257146022052E-2</v>
      </c>
      <c r="E5320" s="89">
        <v>3.2783104727667683E-2</v>
      </c>
      <c r="F5320" s="89">
        <v>3.3828294938862809E-2</v>
      </c>
      <c r="G5320" s="90">
        <v>3.4430707473223618E-2</v>
      </c>
      <c r="H5320" s="90">
        <v>3.4694992059791936E-2</v>
      </c>
      <c r="I5320" s="90">
        <v>3.4872774622122432E-2</v>
      </c>
      <c r="J5320" s="90">
        <v>3.4914645488244286E-2</v>
      </c>
    </row>
    <row r="5321" spans="3:10" x14ac:dyDescent="0.25">
      <c r="C5321" s="82">
        <v>1.0653425545076945E-2</v>
      </c>
      <c r="D5321" s="89">
        <v>1.4529634393138495E-2</v>
      </c>
      <c r="E5321" s="89">
        <v>1.7813109972135945E-2</v>
      </c>
      <c r="F5321" s="89">
        <v>2.0400361627773766E-2</v>
      </c>
      <c r="G5321" s="90">
        <v>2.2361095581789892E-2</v>
      </c>
      <c r="H5321" s="90">
        <v>2.3679154399318249E-2</v>
      </c>
      <c r="I5321" s="90">
        <v>2.4521711963002714E-2</v>
      </c>
      <c r="J5321" s="90">
        <v>2.4897951583220668E-2</v>
      </c>
    </row>
    <row r="5322" spans="3:10" x14ac:dyDescent="0.25">
      <c r="C5322" s="82">
        <v>7.9612213510119132E-3</v>
      </c>
      <c r="D5322" s="89">
        <v>1.075689297552595E-2</v>
      </c>
      <c r="E5322" s="89">
        <v>1.2775512590643329E-2</v>
      </c>
      <c r="F5322" s="89">
        <v>1.4059812650412656E-2</v>
      </c>
      <c r="G5322" s="90">
        <v>1.4815939011377064E-2</v>
      </c>
      <c r="H5322" s="90">
        <v>1.5157566222869314E-2</v>
      </c>
      <c r="I5322" s="90">
        <v>1.5270814145923552E-2</v>
      </c>
      <c r="J5322" s="90">
        <v>1.5201922527842636E-2</v>
      </c>
    </row>
    <row r="5323" spans="3:10" x14ac:dyDescent="0.25">
      <c r="C5323" s="82">
        <v>7.0975420311251893E-3</v>
      </c>
      <c r="D5323" s="89">
        <v>1.1197933601938563E-2</v>
      </c>
      <c r="E5323" s="89">
        <v>1.5098451462422571E-2</v>
      </c>
      <c r="F5323" s="89">
        <v>1.8305253371004773E-2</v>
      </c>
      <c r="G5323" s="90">
        <v>2.0652190149052042E-2</v>
      </c>
      <c r="H5323" s="90">
        <v>2.2059939821480808E-2</v>
      </c>
      <c r="I5323" s="90">
        <v>2.2721441872999557E-2</v>
      </c>
      <c r="J5323" s="90">
        <v>2.2730352386562472E-2</v>
      </c>
    </row>
    <row r="5324" spans="3:10" x14ac:dyDescent="0.25">
      <c r="C5324" s="82">
        <v>2.6593129664561634E-3</v>
      </c>
      <c r="D5324" s="89">
        <v>5.0414795084544588E-3</v>
      </c>
      <c r="E5324" s="89">
        <v>7.8328117225448888E-3</v>
      </c>
      <c r="F5324" s="89">
        <v>1.069976793089648E-2</v>
      </c>
      <c r="G5324" s="90">
        <v>1.3476359759227254E-2</v>
      </c>
      <c r="H5324" s="90">
        <v>1.6059001125929725E-2</v>
      </c>
      <c r="I5324" s="90">
        <v>1.8531678205256551E-2</v>
      </c>
      <c r="J5324" s="90">
        <v>2.0904406487955197E-2</v>
      </c>
    </row>
    <row r="5325" spans="3:10" x14ac:dyDescent="0.25">
      <c r="C5325" s="82">
        <v>4.3327174192479678E-3</v>
      </c>
      <c r="D5325" s="89">
        <v>6.5124779344812762E-3</v>
      </c>
      <c r="E5325" s="89">
        <v>8.6476413010049373E-3</v>
      </c>
      <c r="F5325" s="89">
        <v>1.0552542408832771E-2</v>
      </c>
      <c r="G5325" s="90">
        <v>1.2148128556541939E-2</v>
      </c>
      <c r="H5325" s="90">
        <v>1.3351962417952569E-2</v>
      </c>
      <c r="I5325" s="90">
        <v>1.4223848128648905E-2</v>
      </c>
      <c r="J5325" s="90">
        <v>1.4767015314231038E-2</v>
      </c>
    </row>
    <row r="5326" spans="3:10" x14ac:dyDescent="0.25">
      <c r="C5326" s="82">
        <v>1.6271099940854857E-3</v>
      </c>
      <c r="D5326" s="89">
        <v>3.0738195918816741E-3</v>
      </c>
      <c r="E5326" s="89">
        <v>4.7383593692948249E-3</v>
      </c>
      <c r="F5326" s="89">
        <v>6.3840577814861686E-3</v>
      </c>
      <c r="G5326" s="90">
        <v>7.8775436423631634E-3</v>
      </c>
      <c r="H5326" s="90">
        <v>9.1352206757331772E-3</v>
      </c>
      <c r="I5326" s="90">
        <v>1.019766862887406E-2</v>
      </c>
      <c r="J5326" s="90">
        <v>1.1077079388778562E-2</v>
      </c>
    </row>
    <row r="5327" spans="3:10" x14ac:dyDescent="0.25">
      <c r="C5327" s="82">
        <v>6.4853343137443301E-2</v>
      </c>
      <c r="D5327" s="89">
        <v>5.4532572807571157E-2</v>
      </c>
      <c r="E5327" s="89">
        <v>4.7107072920251319E-2</v>
      </c>
      <c r="F5327" s="89">
        <v>4.1992713072505544E-2</v>
      </c>
      <c r="G5327" s="90">
        <v>3.8617402035773289E-2</v>
      </c>
      <c r="H5327" s="90">
        <v>3.6335449121349034E-2</v>
      </c>
      <c r="I5327" s="90">
        <v>3.4969353640303812E-2</v>
      </c>
      <c r="J5327" s="90">
        <v>3.420445694674383E-2</v>
      </c>
    </row>
    <row r="5328" spans="3:10" x14ac:dyDescent="0.25">
      <c r="C5328" s="82">
        <v>2.8371560634106825E-3</v>
      </c>
      <c r="D5328" s="89">
        <v>5.0313857659103449E-3</v>
      </c>
      <c r="E5328" s="89">
        <v>7.4140016389540493E-3</v>
      </c>
      <c r="F5328" s="89">
        <v>9.6818364673065989E-3</v>
      </c>
      <c r="G5328" s="90">
        <v>1.1701147283244522E-2</v>
      </c>
      <c r="H5328" s="90">
        <v>1.3390933603750691E-2</v>
      </c>
      <c r="I5328" s="90">
        <v>1.4824682905769767E-2</v>
      </c>
      <c r="J5328" s="90">
        <v>1.6009070350081787E-2</v>
      </c>
    </row>
    <row r="5329" spans="3:10" x14ac:dyDescent="0.25">
      <c r="C5329" s="82">
        <v>6.1817885772567195E-3</v>
      </c>
      <c r="D5329" s="89">
        <v>8.363811826963689E-3</v>
      </c>
      <c r="E5329" s="89">
        <v>1.0166890955065316E-2</v>
      </c>
      <c r="F5329" s="89">
        <v>1.1579425912600255E-2</v>
      </c>
      <c r="G5329" s="90">
        <v>1.2687585917058576E-2</v>
      </c>
      <c r="H5329" s="90">
        <v>1.3515665843171419E-2</v>
      </c>
      <c r="I5329" s="90">
        <v>1.4177168265993861E-2</v>
      </c>
      <c r="J5329" s="90">
        <v>1.4682126147413247E-2</v>
      </c>
    </row>
    <row r="5330" spans="3:10" x14ac:dyDescent="0.25">
      <c r="C5330" s="82">
        <v>1.1834218387690551E-3</v>
      </c>
      <c r="D5330" s="89">
        <v>2.4187965429118882E-3</v>
      </c>
      <c r="E5330" s="89">
        <v>3.9233836012326816E-3</v>
      </c>
      <c r="F5330" s="89">
        <v>5.4646373538170499E-3</v>
      </c>
      <c r="G5330" s="90">
        <v>6.8974263177720291E-3</v>
      </c>
      <c r="H5330" s="90">
        <v>8.1339386958787837E-3</v>
      </c>
      <c r="I5330" s="90">
        <v>9.2068761714834395E-3</v>
      </c>
      <c r="J5330" s="90">
        <v>1.0128610524409411E-2</v>
      </c>
    </row>
    <row r="5331" spans="3:10" x14ac:dyDescent="0.25">
      <c r="C5331" s="82">
        <v>3.6354188915171476E-2</v>
      </c>
      <c r="D5331" s="89">
        <v>3.2681190076035045E-2</v>
      </c>
      <c r="E5331" s="89">
        <v>3.0250960263542612E-2</v>
      </c>
      <c r="F5331" s="89">
        <v>2.8820622798642552E-2</v>
      </c>
      <c r="G5331" s="90">
        <v>2.8165165471664724E-2</v>
      </c>
      <c r="H5331" s="90">
        <v>2.7951770034018757E-2</v>
      </c>
      <c r="I5331" s="90">
        <v>2.8136030854488719E-2</v>
      </c>
      <c r="J5331" s="90">
        <v>2.8530373189415797E-2</v>
      </c>
    </row>
    <row r="5332" spans="3:10" x14ac:dyDescent="0.25">
      <c r="C5332" s="82">
        <v>1.2694531434480407E-2</v>
      </c>
      <c r="D5332" s="89">
        <v>1.4808134732749223E-2</v>
      </c>
      <c r="E5332" s="89">
        <v>1.6314532703679937E-2</v>
      </c>
      <c r="F5332" s="89">
        <v>1.7385678275543048E-2</v>
      </c>
      <c r="G5332" s="90">
        <v>1.8180533462711149E-2</v>
      </c>
      <c r="H5332" s="90">
        <v>1.8711618047652086E-2</v>
      </c>
      <c r="I5332" s="90">
        <v>1.9111670829203103E-2</v>
      </c>
      <c r="J5332" s="90">
        <v>1.9376405626685789E-2</v>
      </c>
    </row>
    <row r="5333" spans="3:10" x14ac:dyDescent="0.25">
      <c r="C5333" s="82">
        <v>7.8091129705008169E-3</v>
      </c>
      <c r="D5333" s="89">
        <v>1.1970790095236777E-2</v>
      </c>
      <c r="E5333" s="89">
        <v>1.5907337647752925E-2</v>
      </c>
      <c r="F5333" s="89">
        <v>1.9331718124524212E-2</v>
      </c>
      <c r="G5333" s="90">
        <v>2.2248190301421989E-2</v>
      </c>
      <c r="H5333" s="90">
        <v>2.4646121858569535E-2</v>
      </c>
      <c r="I5333" s="90">
        <v>2.6709848110941608E-2</v>
      </c>
      <c r="J5333" s="90">
        <v>2.8439159562338806E-2</v>
      </c>
    </row>
    <row r="5334" spans="3:10" x14ac:dyDescent="0.25">
      <c r="C5334" s="82">
        <v>1.4610777036834558E-2</v>
      </c>
      <c r="D5334" s="89">
        <v>1.9751928572193295E-2</v>
      </c>
      <c r="E5334" s="89">
        <v>2.4341751935965616E-2</v>
      </c>
      <c r="F5334" s="89">
        <v>2.8339921164273352E-2</v>
      </c>
      <c r="G5334" s="90">
        <v>3.1892417469655418E-2</v>
      </c>
      <c r="H5334" s="90">
        <v>3.49936845235043E-2</v>
      </c>
      <c r="I5334" s="90">
        <v>3.7878503487228571E-2</v>
      </c>
      <c r="J5334" s="90">
        <v>4.0522291899890678E-2</v>
      </c>
    </row>
    <row r="5335" spans="3:10" x14ac:dyDescent="0.25">
      <c r="C5335" s="82">
        <v>2.4943057336260538E-2</v>
      </c>
      <c r="D5335" s="89">
        <v>2.7142684013524588E-2</v>
      </c>
      <c r="E5335" s="89">
        <v>2.8592622588362242E-2</v>
      </c>
      <c r="F5335" s="89">
        <v>2.9583538243949787E-2</v>
      </c>
      <c r="G5335" s="90">
        <v>3.0304464613761815E-2</v>
      </c>
      <c r="H5335" s="90">
        <v>3.0690340735203509E-2</v>
      </c>
      <c r="I5335" s="90">
        <v>3.0887742594571839E-2</v>
      </c>
      <c r="J5335" s="90">
        <v>3.0829702639206192E-2</v>
      </c>
    </row>
    <row r="5336" spans="3:10" x14ac:dyDescent="0.25">
      <c r="C5336" s="82">
        <v>5.3893302619929754E-3</v>
      </c>
      <c r="D5336" s="89">
        <v>9.4687551431659484E-3</v>
      </c>
      <c r="E5336" s="89">
        <v>1.3897671447822965E-2</v>
      </c>
      <c r="F5336" s="89">
        <v>1.8072401716738559E-2</v>
      </c>
      <c r="G5336" s="90">
        <v>2.1673281295937978E-2</v>
      </c>
      <c r="H5336" s="90">
        <v>2.448546151951744E-2</v>
      </c>
      <c r="I5336" s="90">
        <v>2.6606376020573134E-2</v>
      </c>
      <c r="J5336" s="90">
        <v>2.8039810236768825E-2</v>
      </c>
    </row>
    <row r="5337" spans="3:10" x14ac:dyDescent="0.25">
      <c r="C5337" s="82">
        <v>1.1137087759717995E-2</v>
      </c>
      <c r="D5337" s="89">
        <v>1.4513463054463464E-2</v>
      </c>
      <c r="E5337" s="89">
        <v>1.7014884845101087E-2</v>
      </c>
      <c r="F5337" s="89">
        <v>1.865703377229648E-2</v>
      </c>
      <c r="G5337" s="90">
        <v>1.9616118400210575E-2</v>
      </c>
      <c r="H5337" s="90">
        <v>1.9974555397882961E-2</v>
      </c>
      <c r="I5337" s="90">
        <v>1.995423579989368E-2</v>
      </c>
      <c r="J5337" s="90">
        <v>1.9623173802504015E-2</v>
      </c>
    </row>
    <row r="5338" spans="3:10" x14ac:dyDescent="0.25">
      <c r="C5338" s="82">
        <v>1.365579321328721E-2</v>
      </c>
      <c r="D5338" s="89">
        <v>1.5837995225681922E-2</v>
      </c>
      <c r="E5338" s="89">
        <v>1.7055627449690913E-2</v>
      </c>
      <c r="F5338" s="89">
        <v>1.7632045346140584E-2</v>
      </c>
      <c r="G5338" s="90">
        <v>1.7844465870036318E-2</v>
      </c>
      <c r="H5338" s="90">
        <v>1.7770985174957191E-2</v>
      </c>
      <c r="I5338" s="90">
        <v>1.756774244937253E-2</v>
      </c>
      <c r="J5338" s="90">
        <v>1.7237830859217314E-2</v>
      </c>
    </row>
    <row r="5339" spans="3:10" x14ac:dyDescent="0.25">
      <c r="C5339" s="82">
        <v>5.1045439682638775E-3</v>
      </c>
      <c r="D5339" s="89">
        <v>7.8950244094768158E-3</v>
      </c>
      <c r="E5339" s="89">
        <v>1.072210733444864E-2</v>
      </c>
      <c r="F5339" s="89">
        <v>1.3338782857680691E-2</v>
      </c>
      <c r="G5339" s="90">
        <v>1.5645294822963146E-2</v>
      </c>
      <c r="H5339" s="90">
        <v>1.7545932296846239E-2</v>
      </c>
      <c r="I5339" s="90">
        <v>1.912620777771832E-2</v>
      </c>
      <c r="J5339" s="90">
        <v>2.0385434527918821E-2</v>
      </c>
    </row>
    <row r="5340" spans="3:10" x14ac:dyDescent="0.25">
      <c r="C5340" s="82">
        <v>5.1185074670087524E-3</v>
      </c>
      <c r="D5340" s="89">
        <v>7.0650873105452192E-3</v>
      </c>
      <c r="E5340" s="89">
        <v>8.8940614662020457E-3</v>
      </c>
      <c r="F5340" s="89">
        <v>1.0553077253895744E-2</v>
      </c>
      <c r="G5340" s="90">
        <v>1.2066692355387019E-2</v>
      </c>
      <c r="H5340" s="90">
        <v>1.3422029702266905E-2</v>
      </c>
      <c r="I5340" s="90">
        <v>1.4717388213351664E-2</v>
      </c>
      <c r="J5340" s="90">
        <v>1.5967433213933908E-2</v>
      </c>
    </row>
    <row r="5341" spans="3:10" x14ac:dyDescent="0.25">
      <c r="C5341" s="82">
        <v>7.0764689505421812E-3</v>
      </c>
      <c r="D5341" s="89">
        <v>1.1320599712958117E-2</v>
      </c>
      <c r="E5341" s="89">
        <v>1.5442866381560939E-2</v>
      </c>
      <c r="F5341" s="89">
        <v>1.9041021067674312E-2</v>
      </c>
      <c r="G5341" s="90">
        <v>2.204788684039416E-2</v>
      </c>
      <c r="H5341" s="90">
        <v>2.4431214166851709E-2</v>
      </c>
      <c r="I5341" s="90">
        <v>2.6387959380380285E-2</v>
      </c>
      <c r="J5341" s="90">
        <v>2.7957865806951591E-2</v>
      </c>
    </row>
    <row r="5342" spans="3:10" x14ac:dyDescent="0.25">
      <c r="C5342" s="82">
        <v>2.5017909829790182E-2</v>
      </c>
      <c r="D5342" s="89">
        <v>2.7981637577430957E-2</v>
      </c>
      <c r="E5342" s="89">
        <v>2.9403854805720605E-2</v>
      </c>
      <c r="F5342" s="89">
        <v>2.9957525458354822E-2</v>
      </c>
      <c r="G5342" s="90">
        <v>3.0120629283252497E-2</v>
      </c>
      <c r="H5342" s="90">
        <v>2.998176613470422E-2</v>
      </c>
      <c r="I5342" s="90">
        <v>2.9740669101301784E-2</v>
      </c>
      <c r="J5342" s="90">
        <v>2.9331344207026024E-2</v>
      </c>
    </row>
    <row r="5343" spans="3:10" x14ac:dyDescent="0.25">
      <c r="C5343" s="82">
        <v>2.1147722571198617E-2</v>
      </c>
      <c r="D5343" s="89">
        <v>2.2209637740982033E-2</v>
      </c>
      <c r="E5343" s="89">
        <v>2.2561213694214859E-2</v>
      </c>
      <c r="F5343" s="89">
        <v>2.2597418184065583E-2</v>
      </c>
      <c r="G5343" s="90">
        <v>2.2543676872719947E-2</v>
      </c>
      <c r="H5343" s="90">
        <v>2.2379009953062658E-2</v>
      </c>
      <c r="I5343" s="90">
        <v>2.2210799381923437E-2</v>
      </c>
      <c r="J5343" s="90">
        <v>2.1976231474026588E-2</v>
      </c>
    </row>
    <row r="5344" spans="3:10" x14ac:dyDescent="0.25">
      <c r="C5344" s="82">
        <v>2.0731763706362621E-3</v>
      </c>
      <c r="D5344" s="89">
        <v>3.8331163909430385E-3</v>
      </c>
      <c r="E5344" s="89">
        <v>5.7762612144786566E-3</v>
      </c>
      <c r="F5344" s="89">
        <v>7.6144014296401427E-3</v>
      </c>
      <c r="G5344" s="90">
        <v>9.2151756751499368E-3</v>
      </c>
      <c r="H5344" s="90">
        <v>1.0517938040722201E-2</v>
      </c>
      <c r="I5344" s="90">
        <v>1.160479625288063E-2</v>
      </c>
      <c r="J5344" s="90">
        <v>1.2516675823388779E-2</v>
      </c>
    </row>
    <row r="5345" spans="3:10" x14ac:dyDescent="0.25">
      <c r="C5345" s="82">
        <v>3.4139798321128255E-2</v>
      </c>
      <c r="D5345" s="89">
        <v>3.3717020252937248E-2</v>
      </c>
      <c r="E5345" s="89">
        <v>3.3065560065773499E-2</v>
      </c>
      <c r="F5345" s="89">
        <v>3.2540147289261995E-2</v>
      </c>
      <c r="G5345" s="90">
        <v>3.2257899856371446E-2</v>
      </c>
      <c r="H5345" s="90">
        <v>3.2038881690169108E-2</v>
      </c>
      <c r="I5345" s="90">
        <v>3.193737303959935E-2</v>
      </c>
      <c r="J5345" s="90">
        <v>3.1799554988100741E-2</v>
      </c>
    </row>
    <row r="5346" spans="3:10" x14ac:dyDescent="0.25">
      <c r="C5346" s="82">
        <v>9.8455117433023688E-3</v>
      </c>
      <c r="D5346" s="89">
        <v>1.2468678889355472E-2</v>
      </c>
      <c r="E5346" s="89">
        <v>1.473435439804364E-2</v>
      </c>
      <c r="F5346" s="89">
        <v>1.6737990556473049E-2</v>
      </c>
      <c r="G5346" s="90">
        <v>1.861652981245036E-2</v>
      </c>
      <c r="H5346" s="90">
        <v>2.038301701968858E-2</v>
      </c>
      <c r="I5346" s="90">
        <v>2.218044756159725E-2</v>
      </c>
      <c r="J5346" s="90">
        <v>2.4002673851353611E-2</v>
      </c>
    </row>
    <row r="5347" spans="3:10" x14ac:dyDescent="0.25">
      <c r="C5347" s="82">
        <v>2.9366178652924083E-2</v>
      </c>
      <c r="D5347" s="89">
        <v>2.8684425154830363E-2</v>
      </c>
      <c r="E5347" s="89">
        <v>2.7941691084826817E-2</v>
      </c>
      <c r="F5347" s="89">
        <v>2.7387016248941971E-2</v>
      </c>
      <c r="G5347" s="90">
        <v>2.7121399246665109E-2</v>
      </c>
      <c r="H5347" s="90">
        <v>2.7023762309816859E-2</v>
      </c>
      <c r="I5347" s="90">
        <v>2.7177670914999737E-2</v>
      </c>
      <c r="J5347" s="90">
        <v>2.7484774833454594E-2</v>
      </c>
    </row>
    <row r="5348" spans="3:10" x14ac:dyDescent="0.25">
      <c r="C5348" s="82">
        <v>2.363534935457556E-2</v>
      </c>
      <c r="D5348" s="89">
        <v>2.7862110317273255E-2</v>
      </c>
      <c r="E5348" s="89">
        <v>3.0966428878282385E-2</v>
      </c>
      <c r="F5348" s="89">
        <v>3.3426606194113924E-2</v>
      </c>
      <c r="G5348" s="90">
        <v>3.5675369366121416E-2</v>
      </c>
      <c r="H5348" s="90">
        <v>3.7808282706219706E-2</v>
      </c>
      <c r="I5348" s="90">
        <v>4.0102425485924492E-2</v>
      </c>
      <c r="J5348" s="90">
        <v>4.2506615265911131E-2</v>
      </c>
    </row>
    <row r="5349" spans="3:10" x14ac:dyDescent="0.25">
      <c r="C5349" s="82">
        <v>1.1860217260030606E-2</v>
      </c>
      <c r="D5349" s="89">
        <v>1.6050530416589701E-2</v>
      </c>
      <c r="E5349" s="89">
        <v>1.9541172431832513E-2</v>
      </c>
      <c r="F5349" s="89">
        <v>2.2283659706668055E-2</v>
      </c>
      <c r="G5349" s="90">
        <v>2.4410189105907702E-2</v>
      </c>
      <c r="H5349" s="90">
        <v>2.5937219093110274E-2</v>
      </c>
      <c r="I5349" s="90">
        <v>2.7059116410472598E-2</v>
      </c>
      <c r="J5349" s="90">
        <v>2.7778387106128778E-2</v>
      </c>
    </row>
    <row r="5350" spans="3:10" x14ac:dyDescent="0.25">
      <c r="C5350" s="82">
        <v>4.0938994886203992E-2</v>
      </c>
      <c r="D5350" s="89">
        <v>4.3068288865622861E-2</v>
      </c>
      <c r="E5350" s="89">
        <v>4.2877152440684081E-2</v>
      </c>
      <c r="F5350" s="89">
        <v>4.1703600863459624E-2</v>
      </c>
      <c r="G5350" s="90">
        <v>4.0346849468016845E-2</v>
      </c>
      <c r="H5350" s="90">
        <v>3.8950808696295636E-2</v>
      </c>
      <c r="I5350" s="90">
        <v>3.7758287040754249E-2</v>
      </c>
      <c r="J5350" s="90">
        <v>3.6642312296637516E-2</v>
      </c>
    </row>
    <row r="5351" spans="3:10" x14ac:dyDescent="0.25">
      <c r="C5351" s="82">
        <v>5.036084017570568E-3</v>
      </c>
      <c r="D5351" s="89">
        <v>9.0536973577494146E-3</v>
      </c>
      <c r="E5351" s="89">
        <v>1.3143189237987305E-2</v>
      </c>
      <c r="F5351" s="89">
        <v>1.6585396137318832E-2</v>
      </c>
      <c r="G5351" s="90">
        <v>1.9095936628920347E-2</v>
      </c>
      <c r="H5351" s="90">
        <v>2.057750571115765E-2</v>
      </c>
      <c r="I5351" s="90">
        <v>2.1230501663785924E-2</v>
      </c>
      <c r="J5351" s="90">
        <v>2.1175811326457E-2</v>
      </c>
    </row>
    <row r="5352" spans="3:10" x14ac:dyDescent="0.25">
      <c r="C5352" s="82">
        <v>3.1575684773141191E-3</v>
      </c>
      <c r="D5352" s="89">
        <v>5.3737576652858696E-3</v>
      </c>
      <c r="E5352" s="89">
        <v>7.6551672347392142E-3</v>
      </c>
      <c r="F5352" s="89">
        <v>9.7343535299190334E-3</v>
      </c>
      <c r="G5352" s="90">
        <v>1.1531208645622125E-2</v>
      </c>
      <c r="H5352" s="90">
        <v>1.3011051274356287E-2</v>
      </c>
      <c r="I5352" s="90">
        <v>1.428136536613292E-2</v>
      </c>
      <c r="J5352" s="90">
        <v>1.5380643004123905E-2</v>
      </c>
    </row>
    <row r="5353" spans="3:10" x14ac:dyDescent="0.25">
      <c r="C5353" s="82">
        <v>4.1964567378605912E-2</v>
      </c>
      <c r="D5353" s="89">
        <v>3.9789119607227551E-2</v>
      </c>
      <c r="E5353" s="89">
        <v>3.804208538758435E-2</v>
      </c>
      <c r="F5353" s="89">
        <v>3.6993337019402668E-2</v>
      </c>
      <c r="G5353" s="90">
        <v>3.6673269151948483E-2</v>
      </c>
      <c r="H5353" s="90">
        <v>3.6817903447544077E-2</v>
      </c>
      <c r="I5353" s="90">
        <v>3.7451379901773336E-2</v>
      </c>
      <c r="J5353" s="90">
        <v>3.8356131136032534E-2</v>
      </c>
    </row>
    <row r="5354" spans="3:10" x14ac:dyDescent="0.25">
      <c r="C5354" s="82">
        <v>3.5253719100490293E-2</v>
      </c>
      <c r="D5354" s="89">
        <v>3.8306628943934468E-2</v>
      </c>
      <c r="E5354" s="89">
        <v>3.9819594732591709E-2</v>
      </c>
      <c r="F5354" s="89">
        <v>4.0397286082168235E-2</v>
      </c>
      <c r="G5354" s="90">
        <v>4.0463380228501405E-2</v>
      </c>
      <c r="H5354" s="90">
        <v>4.0049120322957904E-2</v>
      </c>
      <c r="I5354" s="90">
        <v>3.9425016876917088E-2</v>
      </c>
      <c r="J5354" s="90">
        <v>3.8548388681265179E-2</v>
      </c>
    </row>
    <row r="5355" spans="3:10" x14ac:dyDescent="0.25">
      <c r="C5355" s="82">
        <v>1.0387759566120544E-2</v>
      </c>
      <c r="D5355" s="89">
        <v>1.3330868251049345E-2</v>
      </c>
      <c r="E5355" s="89">
        <v>1.5480668495917799E-2</v>
      </c>
      <c r="F5355" s="89">
        <v>1.6916893291505367E-2</v>
      </c>
      <c r="G5355" s="90">
        <v>1.7835033535539346E-2</v>
      </c>
      <c r="H5355" s="90">
        <v>1.8319572587944043E-2</v>
      </c>
      <c r="I5355" s="90">
        <v>1.8564034808946618E-2</v>
      </c>
      <c r="J5355" s="90">
        <v>1.8609243710496323E-2</v>
      </c>
    </row>
    <row r="5356" spans="3:10" x14ac:dyDescent="0.25">
      <c r="C5356" s="82">
        <v>2.1456200960022414E-2</v>
      </c>
      <c r="D5356" s="89">
        <v>2.6288725378302426E-2</v>
      </c>
      <c r="E5356" s="89">
        <v>2.9836732802493268E-2</v>
      </c>
      <c r="F5356" s="89">
        <v>3.2376715460335687E-2</v>
      </c>
      <c r="G5356" s="90">
        <v>3.4262935192682156E-2</v>
      </c>
      <c r="H5356" s="90">
        <v>3.5584007618885284E-2</v>
      </c>
      <c r="I5356" s="90">
        <v>3.6627142719838163E-2</v>
      </c>
      <c r="J5356" s="90">
        <v>3.7384048127442171E-2</v>
      </c>
    </row>
    <row r="5357" spans="3:10" x14ac:dyDescent="0.25">
      <c r="C5357" s="82">
        <v>3.2180383821802101E-3</v>
      </c>
      <c r="D5357" s="89">
        <v>4.7480815361987715E-3</v>
      </c>
      <c r="E5357" s="89">
        <v>6.2591089386708019E-3</v>
      </c>
      <c r="F5357" s="89">
        <v>7.6501426794602671E-3</v>
      </c>
      <c r="G5357" s="90">
        <v>8.8875046832168469E-3</v>
      </c>
      <c r="H5357" s="90">
        <v>9.9253211982155819E-3</v>
      </c>
      <c r="I5357" s="90">
        <v>1.0814196041086363E-2</v>
      </c>
      <c r="J5357" s="90">
        <v>1.1556090274849334E-2</v>
      </c>
    </row>
    <row r="5358" spans="3:10" x14ac:dyDescent="0.25">
      <c r="C5358" s="82">
        <v>2.9100484586293478E-3</v>
      </c>
      <c r="D5358" s="89">
        <v>5.1268744090477462E-3</v>
      </c>
      <c r="E5358" s="89">
        <v>7.4982298374533397E-3</v>
      </c>
      <c r="F5358" s="89">
        <v>9.7437638125736151E-3</v>
      </c>
      <c r="G5358" s="90">
        <v>1.1773132933689737E-2</v>
      </c>
      <c r="H5358" s="90">
        <v>1.3547407066182566E-2</v>
      </c>
      <c r="I5358" s="90">
        <v>1.5172145565363004E-2</v>
      </c>
      <c r="J5358" s="90">
        <v>1.6672862175396843E-2</v>
      </c>
    </row>
    <row r="5359" spans="3:10" x14ac:dyDescent="0.25">
      <c r="C5359" s="82">
        <v>4.1293832092247828E-3</v>
      </c>
      <c r="D5359" s="89">
        <v>7.0609989189575704E-3</v>
      </c>
      <c r="E5359" s="89">
        <v>1.0150569815044903E-2</v>
      </c>
      <c r="F5359" s="89">
        <v>1.3018212714963328E-2</v>
      </c>
      <c r="G5359" s="90">
        <v>1.5486575538649688E-2</v>
      </c>
      <c r="H5359" s="90">
        <v>1.742373550091865E-2</v>
      </c>
      <c r="I5359" s="90">
        <v>1.8895934400995008E-2</v>
      </c>
      <c r="J5359" s="90">
        <v>1.9894960283360203E-2</v>
      </c>
    </row>
    <row r="5360" spans="3:10" x14ac:dyDescent="0.25">
      <c r="C5360" s="82">
        <v>2.4344126678964677E-3</v>
      </c>
      <c r="D5360" s="89">
        <v>4.7802409907080701E-3</v>
      </c>
      <c r="E5360" s="89">
        <v>7.5537712484839365E-3</v>
      </c>
      <c r="F5360" s="89">
        <v>1.0348206699683535E-2</v>
      </c>
      <c r="G5360" s="90">
        <v>1.2932698053402428E-2</v>
      </c>
      <c r="H5360" s="90">
        <v>1.517177205371806E-2</v>
      </c>
      <c r="I5360" s="90">
        <v>1.7137301962626878E-2</v>
      </c>
      <c r="J5360" s="90">
        <v>1.8845996503907222E-2</v>
      </c>
    </row>
    <row r="5361" spans="3:10" x14ac:dyDescent="0.25">
      <c r="C5361" s="82">
        <v>5.8106771556824125E-3</v>
      </c>
      <c r="D5361" s="89">
        <v>9.7143694561924506E-3</v>
      </c>
      <c r="E5361" s="89">
        <v>1.4036252079477939E-2</v>
      </c>
      <c r="F5361" s="89">
        <v>1.8414519037104338E-2</v>
      </c>
      <c r="G5361" s="90">
        <v>2.2666265376571466E-2</v>
      </c>
      <c r="H5361" s="90">
        <v>2.6595196837610278E-2</v>
      </c>
      <c r="I5361" s="90">
        <v>3.025293412434327E-2</v>
      </c>
      <c r="J5361" s="90">
        <v>3.3549197968293767E-2</v>
      </c>
    </row>
    <row r="5362" spans="3:10" x14ac:dyDescent="0.25">
      <c r="C5362" s="82">
        <v>1.3913813345873695E-2</v>
      </c>
      <c r="D5362" s="89">
        <v>1.4686986800731812E-2</v>
      </c>
      <c r="E5362" s="89">
        <v>1.5375056395432012E-2</v>
      </c>
      <c r="F5362" s="89">
        <v>1.6053351045935173E-2</v>
      </c>
      <c r="G5362" s="90">
        <v>1.6764301909863832E-2</v>
      </c>
      <c r="H5362" s="90">
        <v>1.7439636490296558E-2</v>
      </c>
      <c r="I5362" s="90">
        <v>1.815105227567353E-2</v>
      </c>
      <c r="J5362" s="90">
        <v>1.8863873749986073E-2</v>
      </c>
    </row>
    <row r="5363" spans="3:10" x14ac:dyDescent="0.25">
      <c r="C5363" s="82">
        <v>1.0137542167400026E-2</v>
      </c>
      <c r="D5363" s="89">
        <v>1.2363120588641141E-2</v>
      </c>
      <c r="E5363" s="89">
        <v>1.4113193707538E-2</v>
      </c>
      <c r="F5363" s="89">
        <v>1.5497452864487218E-2</v>
      </c>
      <c r="G5363" s="90">
        <v>1.6663265738408452E-2</v>
      </c>
      <c r="H5363" s="90">
        <v>1.7648685825455642E-2</v>
      </c>
      <c r="I5363" s="90">
        <v>1.8608749846825038E-2</v>
      </c>
      <c r="J5363" s="90">
        <v>1.9567196576691738E-2</v>
      </c>
    </row>
    <row r="5364" spans="3:10" x14ac:dyDescent="0.25">
      <c r="C5364" s="82">
        <v>5.0387538409133875E-2</v>
      </c>
      <c r="D5364" s="89">
        <v>4.5849403784308164E-2</v>
      </c>
      <c r="E5364" s="89">
        <v>4.1527589218975536E-2</v>
      </c>
      <c r="F5364" s="89">
        <v>3.7985410333019616E-2</v>
      </c>
      <c r="G5364" s="90">
        <v>3.5303865911292878E-2</v>
      </c>
      <c r="H5364" s="90">
        <v>3.3190560915831654E-2</v>
      </c>
      <c r="I5364" s="90">
        <v>3.1620386327876886E-2</v>
      </c>
      <c r="J5364" s="90">
        <v>3.0367279945276961E-2</v>
      </c>
    </row>
    <row r="5365" spans="3:10" x14ac:dyDescent="0.25">
      <c r="C5365" s="82">
        <v>9.208191082535953E-3</v>
      </c>
      <c r="D5365" s="89">
        <v>1.4822421722256769E-2</v>
      </c>
      <c r="E5365" s="89">
        <v>2.0110611807760158E-2</v>
      </c>
      <c r="F5365" s="89">
        <v>2.4548319949293108E-2</v>
      </c>
      <c r="G5365" s="90">
        <v>2.8141414478441762E-2</v>
      </c>
      <c r="H5365" s="90">
        <v>3.095942512012367E-2</v>
      </c>
      <c r="I5365" s="90">
        <v>3.3337888244085276E-2</v>
      </c>
      <c r="J5365" s="90">
        <v>3.5374876505679463E-2</v>
      </c>
    </row>
    <row r="5366" spans="3:10" x14ac:dyDescent="0.25">
      <c r="C5366" s="82">
        <v>3.1638474185221151E-2</v>
      </c>
      <c r="D5366" s="89">
        <v>3.980562917321312E-2</v>
      </c>
      <c r="E5366" s="89">
        <v>4.5230919049334281E-2</v>
      </c>
      <c r="F5366" s="89">
        <v>4.856343146039787E-2</v>
      </c>
      <c r="G5366" s="90">
        <v>5.0610690528072592E-2</v>
      </c>
      <c r="H5366" s="90">
        <v>5.1653985889044469E-2</v>
      </c>
      <c r="I5366" s="90">
        <v>5.2135099841770768E-2</v>
      </c>
      <c r="J5366" s="90">
        <v>5.1983189331001725E-2</v>
      </c>
    </row>
    <row r="5367" spans="3:10" x14ac:dyDescent="0.25">
      <c r="C5367" s="82">
        <v>9.652329289687657E-3</v>
      </c>
      <c r="D5367" s="89">
        <v>1.2193621696220141E-2</v>
      </c>
      <c r="E5367" s="89">
        <v>1.4032096497150051E-2</v>
      </c>
      <c r="F5367" s="89">
        <v>1.5272876634928181E-2</v>
      </c>
      <c r="G5367" s="90">
        <v>1.6089559628788528E-2</v>
      </c>
      <c r="H5367" s="90">
        <v>1.6536420428150525E-2</v>
      </c>
      <c r="I5367" s="90">
        <v>1.6760823834811884E-2</v>
      </c>
      <c r="J5367" s="90">
        <v>1.6775072582917921E-2</v>
      </c>
    </row>
    <row r="5368" spans="3:10" x14ac:dyDescent="0.25">
      <c r="C5368" s="82">
        <v>5.5378788179460594E-3</v>
      </c>
      <c r="D5368" s="89">
        <v>8.8249876804936227E-3</v>
      </c>
      <c r="E5368" s="89">
        <v>1.1819407744923167E-2</v>
      </c>
      <c r="F5368" s="89">
        <v>1.4178262688194833E-2</v>
      </c>
      <c r="G5368" s="90">
        <v>1.5882030568078926E-2</v>
      </c>
      <c r="H5368" s="90">
        <v>1.6964449985829987E-2</v>
      </c>
      <c r="I5368" s="90">
        <v>1.7622474109571042E-2</v>
      </c>
      <c r="J5368" s="90">
        <v>1.7933660852958444E-2</v>
      </c>
    </row>
    <row r="5369" spans="3:10" x14ac:dyDescent="0.25">
      <c r="C5369" s="82">
        <v>2.3401574114460293E-2</v>
      </c>
      <c r="D5369" s="89">
        <v>2.9705368186192568E-2</v>
      </c>
      <c r="E5369" s="89">
        <v>3.4002501087526338E-2</v>
      </c>
      <c r="F5369" s="89">
        <v>3.6739191558008727E-2</v>
      </c>
      <c r="G5369" s="90">
        <v>3.8541719837216416E-2</v>
      </c>
      <c r="H5369" s="90">
        <v>3.9673457444488268E-2</v>
      </c>
      <c r="I5369" s="90">
        <v>4.0534223888667544E-2</v>
      </c>
      <c r="J5369" s="90">
        <v>4.1128546188360038E-2</v>
      </c>
    </row>
    <row r="5370" spans="3:10" x14ac:dyDescent="0.25">
      <c r="C5370" s="82">
        <v>6.340562665883738E-3</v>
      </c>
      <c r="D5370" s="89">
        <v>9.2945508098489608E-3</v>
      </c>
      <c r="E5370" s="89">
        <v>1.2143899626496538E-2</v>
      </c>
      <c r="F5370" s="89">
        <v>1.4684835311166154E-2</v>
      </c>
      <c r="G5370" s="90">
        <v>1.6844481029778934E-2</v>
      </c>
      <c r="H5370" s="90">
        <v>1.8521000691403933E-2</v>
      </c>
      <c r="I5370" s="90">
        <v>1.9787465287300122E-2</v>
      </c>
      <c r="J5370" s="90">
        <v>2.0621464872376649E-2</v>
      </c>
    </row>
    <row r="5371" spans="3:10" x14ac:dyDescent="0.25">
      <c r="C5371" s="82">
        <v>2.2919836436043344E-3</v>
      </c>
      <c r="D5371" s="89">
        <v>4.6034065107419956E-3</v>
      </c>
      <c r="E5371" s="89">
        <v>7.3340216696003496E-3</v>
      </c>
      <c r="F5371" s="89">
        <v>1.0002101026110481E-2</v>
      </c>
      <c r="G5371" s="90">
        <v>1.2297603538270226E-2</v>
      </c>
      <c r="H5371" s="90">
        <v>1.4031394680548322E-2</v>
      </c>
      <c r="I5371" s="90">
        <v>1.5244888398829669E-2</v>
      </c>
      <c r="J5371" s="90">
        <v>1.5958463116904513E-2</v>
      </c>
    </row>
    <row r="5372" spans="3:10" x14ac:dyDescent="0.25">
      <c r="C5372" s="82">
        <v>6.0688158044587982E-3</v>
      </c>
      <c r="D5372" s="89">
        <v>8.416737431096815E-3</v>
      </c>
      <c r="E5372" s="89">
        <v>1.0509930058251149E-2</v>
      </c>
      <c r="F5372" s="89">
        <v>1.2238138358102165E-2</v>
      </c>
      <c r="G5372" s="90">
        <v>1.3599883139383605E-2</v>
      </c>
      <c r="H5372" s="90">
        <v>1.4563506421637956E-2</v>
      </c>
      <c r="I5372" s="90">
        <v>1.5229320241894884E-2</v>
      </c>
      <c r="J5372" s="90">
        <v>1.5611948578045067E-2</v>
      </c>
    </row>
    <row r="5373" spans="3:10" x14ac:dyDescent="0.25">
      <c r="C5373" s="82">
        <v>5.6665091465306567E-3</v>
      </c>
      <c r="D5373" s="89">
        <v>8.4998363636623452E-3</v>
      </c>
      <c r="E5373" s="89">
        <v>1.1083390791690675E-2</v>
      </c>
      <c r="F5373" s="89">
        <v>1.3257427255298222E-2</v>
      </c>
      <c r="G5373" s="90">
        <v>1.5057294556289638E-2</v>
      </c>
      <c r="H5373" s="90">
        <v>1.6496251549564168E-2</v>
      </c>
      <c r="I5373" s="90">
        <v>1.7713349624124436E-2</v>
      </c>
      <c r="J5373" s="90">
        <v>1.8725878924948692E-2</v>
      </c>
    </row>
    <row r="5374" spans="3:10" x14ac:dyDescent="0.25">
      <c r="C5374" s="82">
        <v>1.0838942686936219E-2</v>
      </c>
      <c r="D5374" s="89">
        <v>1.6855305040281345E-2</v>
      </c>
      <c r="E5374" s="89">
        <v>2.2436776600047316E-2</v>
      </c>
      <c r="F5374" s="89">
        <v>2.7127307802934288E-2</v>
      </c>
      <c r="G5374" s="90">
        <v>3.0971631975178167E-2</v>
      </c>
      <c r="H5374" s="90">
        <v>3.4032466223418947E-2</v>
      </c>
      <c r="I5374" s="90">
        <v>3.6648507082318253E-2</v>
      </c>
      <c r="J5374" s="90">
        <v>3.8896964125970997E-2</v>
      </c>
    </row>
    <row r="5375" spans="3:10" x14ac:dyDescent="0.25">
      <c r="C5375" s="82">
        <v>1.1935696292506303E-2</v>
      </c>
      <c r="D5375" s="89">
        <v>1.4882373288733994E-2</v>
      </c>
      <c r="E5375" s="89">
        <v>1.7351960074238788E-2</v>
      </c>
      <c r="F5375" s="89">
        <v>1.9466899969089419E-2</v>
      </c>
      <c r="G5375" s="90">
        <v>2.1383624049803301E-2</v>
      </c>
      <c r="H5375" s="90">
        <v>2.3103950094043851E-2</v>
      </c>
      <c r="I5375" s="90">
        <v>2.4768215430514384E-2</v>
      </c>
      <c r="J5375" s="90">
        <v>2.6337920881914445E-2</v>
      </c>
    </row>
    <row r="5376" spans="3:10" x14ac:dyDescent="0.25">
      <c r="C5376" s="82">
        <v>1.2351663456788644E-2</v>
      </c>
      <c r="D5376" s="89">
        <v>1.5947613152055094E-2</v>
      </c>
      <c r="E5376" s="89">
        <v>1.9168532165086679E-2</v>
      </c>
      <c r="F5376" s="89">
        <v>2.2092711229299136E-2</v>
      </c>
      <c r="G5376" s="90">
        <v>2.4896934208618892E-2</v>
      </c>
      <c r="H5376" s="90">
        <v>2.7624435453966201E-2</v>
      </c>
      <c r="I5376" s="90">
        <v>3.0504273959158855E-2</v>
      </c>
      <c r="J5376" s="90">
        <v>3.3557305715034395E-2</v>
      </c>
    </row>
    <row r="5377" spans="3:10" x14ac:dyDescent="0.25">
      <c r="C5377" s="82">
        <v>2.7255870991593208E-2</v>
      </c>
      <c r="D5377" s="89">
        <v>3.0151982213068581E-2</v>
      </c>
      <c r="E5377" s="89">
        <v>3.1615268262111973E-2</v>
      </c>
      <c r="F5377" s="89">
        <v>3.234169493421523E-2</v>
      </c>
      <c r="G5377" s="90">
        <v>3.2819826962812181E-2</v>
      </c>
      <c r="H5377" s="90">
        <v>3.3137326224881559E-2</v>
      </c>
      <c r="I5377" s="90">
        <v>3.3515748448222159E-2</v>
      </c>
      <c r="J5377" s="90">
        <v>3.3881890398938443E-2</v>
      </c>
    </row>
    <row r="5378" spans="3:10" x14ac:dyDescent="0.25">
      <c r="C5378" s="82">
        <v>4.5236868431892023E-3</v>
      </c>
      <c r="D5378" s="89">
        <v>6.7969131639056511E-3</v>
      </c>
      <c r="E5378" s="89">
        <v>8.9844004137214148E-3</v>
      </c>
      <c r="F5378" s="89">
        <v>1.0917221597486575E-2</v>
      </c>
      <c r="G5378" s="90">
        <v>1.2564733013017439E-2</v>
      </c>
      <c r="H5378" s="90">
        <v>1.3897450627479015E-2</v>
      </c>
      <c r="I5378" s="90">
        <v>1.5019953636960875E-2</v>
      </c>
      <c r="J5378" s="90">
        <v>1.5955835953774849E-2</v>
      </c>
    </row>
    <row r="5379" spans="3:10" x14ac:dyDescent="0.25">
      <c r="C5379" s="82">
        <v>4.3150717921540509E-2</v>
      </c>
      <c r="D5379" s="89">
        <v>3.9585640772115974E-2</v>
      </c>
      <c r="E5379" s="89">
        <v>3.6141683979805959E-2</v>
      </c>
      <c r="F5379" s="89">
        <v>3.3352623245864244E-2</v>
      </c>
      <c r="G5379" s="90">
        <v>3.1324379496864979E-2</v>
      </c>
      <c r="H5379" s="90">
        <v>2.9825056741803916E-2</v>
      </c>
      <c r="I5379" s="90">
        <v>2.8852307356816043E-2</v>
      </c>
      <c r="J5379" s="90">
        <v>2.8216107362472837E-2</v>
      </c>
    </row>
    <row r="5380" spans="3:10" x14ac:dyDescent="0.25">
      <c r="C5380" s="82">
        <v>7.3292652213245288E-3</v>
      </c>
      <c r="D5380" s="89">
        <v>1.2153481040511987E-2</v>
      </c>
      <c r="E5380" s="89">
        <v>1.7023388037558655E-2</v>
      </c>
      <c r="F5380" s="89">
        <v>2.1391575445585842E-2</v>
      </c>
      <c r="G5380" s="90">
        <v>2.5071315646006252E-2</v>
      </c>
      <c r="H5380" s="90">
        <v>2.7920503719628755E-2</v>
      </c>
      <c r="I5380" s="90">
        <v>3.0068149200775766E-2</v>
      </c>
      <c r="J5380" s="90">
        <v>3.1477904826794315E-2</v>
      </c>
    </row>
    <row r="5381" spans="3:10" x14ac:dyDescent="0.25">
      <c r="C5381" s="82">
        <v>6.4355714818123315E-3</v>
      </c>
      <c r="D5381" s="89">
        <v>9.705772109173642E-3</v>
      </c>
      <c r="E5381" s="89">
        <v>1.2549583018425407E-2</v>
      </c>
      <c r="F5381" s="89">
        <v>1.4707532862367652E-2</v>
      </c>
      <c r="G5381" s="90">
        <v>1.619270375171938E-2</v>
      </c>
      <c r="H5381" s="90">
        <v>1.7031789531112927E-2</v>
      </c>
      <c r="I5381" s="90">
        <v>1.74054784071353E-2</v>
      </c>
      <c r="J5381" s="90">
        <v>1.7378246503533101E-2</v>
      </c>
    </row>
    <row r="5382" spans="3:10" x14ac:dyDescent="0.25">
      <c r="C5382" s="82">
        <v>2.1777324239990126E-2</v>
      </c>
      <c r="D5382" s="89">
        <v>2.8194901269663231E-2</v>
      </c>
      <c r="E5382" s="89">
        <v>3.2537337293610434E-2</v>
      </c>
      <c r="F5382" s="89">
        <v>3.5121179076958831E-2</v>
      </c>
      <c r="G5382" s="90">
        <v>3.6548410755024199E-2</v>
      </c>
      <c r="H5382" s="90">
        <v>3.7123615186325114E-2</v>
      </c>
      <c r="I5382" s="90">
        <v>3.7291454615626558E-2</v>
      </c>
      <c r="J5382" s="90">
        <v>3.7124523072332494E-2</v>
      </c>
    </row>
    <row r="5383" spans="3:10" x14ac:dyDescent="0.25">
      <c r="C5383" s="82">
        <v>1.3108249067252803E-2</v>
      </c>
      <c r="D5383" s="89">
        <v>1.6484638942952885E-2</v>
      </c>
      <c r="E5383" s="89">
        <v>1.8913847011721562E-2</v>
      </c>
      <c r="F5383" s="89">
        <v>2.0570036553571983E-2</v>
      </c>
      <c r="G5383" s="90">
        <v>2.1706542224137163E-2</v>
      </c>
      <c r="H5383" s="90">
        <v>2.2406259979763914E-2</v>
      </c>
      <c r="I5383" s="90">
        <v>2.2873456324341023E-2</v>
      </c>
      <c r="J5383" s="90">
        <v>2.3128311115403626E-2</v>
      </c>
    </row>
    <row r="5384" spans="3:10" x14ac:dyDescent="0.25">
      <c r="C5384" s="82">
        <v>1.2541427367846096E-2</v>
      </c>
      <c r="D5384" s="89">
        <v>1.3769126058602406E-2</v>
      </c>
      <c r="E5384" s="89">
        <v>1.4858086728508253E-2</v>
      </c>
      <c r="F5384" s="89">
        <v>1.590528072504847E-2</v>
      </c>
      <c r="G5384" s="90">
        <v>1.6998703219532105E-2</v>
      </c>
      <c r="H5384" s="90">
        <v>1.8125165582139838E-2</v>
      </c>
      <c r="I5384" s="90">
        <v>1.9418336022129733E-2</v>
      </c>
      <c r="J5384" s="90">
        <v>2.0904255447586045E-2</v>
      </c>
    </row>
    <row r="5385" spans="3:10" x14ac:dyDescent="0.25">
      <c r="C5385" s="82">
        <v>2.2840766804673535E-2</v>
      </c>
      <c r="D5385" s="89">
        <v>2.3799638024327194E-2</v>
      </c>
      <c r="E5385" s="89">
        <v>2.4107528381248258E-2</v>
      </c>
      <c r="F5385" s="89">
        <v>2.4143279129752226E-2</v>
      </c>
      <c r="G5385" s="90">
        <v>2.4121088677579058E-2</v>
      </c>
      <c r="H5385" s="90">
        <v>2.4011340051033187E-2</v>
      </c>
      <c r="I5385" s="90">
        <v>2.3937387394956822E-2</v>
      </c>
      <c r="J5385" s="90">
        <v>2.3850764745467368E-2</v>
      </c>
    </row>
    <row r="5386" spans="3:10" x14ac:dyDescent="0.25">
      <c r="C5386" s="82">
        <v>2.7601170154857098E-3</v>
      </c>
      <c r="D5386" s="89">
        <v>4.9544352694787363E-3</v>
      </c>
      <c r="E5386" s="89">
        <v>7.4446136241409092E-3</v>
      </c>
      <c r="F5386" s="89">
        <v>9.9240991650074231E-3</v>
      </c>
      <c r="G5386" s="90">
        <v>1.2206268601024592E-2</v>
      </c>
      <c r="H5386" s="90">
        <v>1.4142346619803695E-2</v>
      </c>
      <c r="I5386" s="90">
        <v>1.5757982685166039E-2</v>
      </c>
      <c r="J5386" s="90">
        <v>1.7034513765752612E-2</v>
      </c>
    </row>
    <row r="5387" spans="3:10" x14ac:dyDescent="0.25">
      <c r="C5387" s="82">
        <v>2.4441049588200059E-3</v>
      </c>
      <c r="D5387" s="89">
        <v>3.9302233075390021E-3</v>
      </c>
      <c r="E5387" s="89">
        <v>5.4313619940392719E-3</v>
      </c>
      <c r="F5387" s="89">
        <v>6.7899773403292257E-3</v>
      </c>
      <c r="G5387" s="90">
        <v>7.9462133158231547E-3</v>
      </c>
      <c r="H5387" s="90">
        <v>8.8551295793049423E-3</v>
      </c>
      <c r="I5387" s="90">
        <v>9.5682685710144991E-3</v>
      </c>
      <c r="J5387" s="90">
        <v>1.0095078075795629E-2</v>
      </c>
    </row>
    <row r="5388" spans="3:10" x14ac:dyDescent="0.25">
      <c r="C5388" s="82">
        <v>4.4184129282049279E-3</v>
      </c>
      <c r="D5388" s="89">
        <v>8.1937968407262592E-3</v>
      </c>
      <c r="E5388" s="89">
        <v>1.2371735808398754E-2</v>
      </c>
      <c r="F5388" s="89">
        <v>1.6335852331099229E-2</v>
      </c>
      <c r="G5388" s="90">
        <v>1.9797316542163011E-2</v>
      </c>
      <c r="H5388" s="90">
        <v>2.2604327198555419E-2</v>
      </c>
      <c r="I5388" s="90">
        <v>2.4890367176954323E-2</v>
      </c>
      <c r="J5388" s="90">
        <v>2.6680403940623543E-2</v>
      </c>
    </row>
    <row r="5389" spans="3:10" x14ac:dyDescent="0.25">
      <c r="C5389" s="82">
        <v>1.1445380983239989E-2</v>
      </c>
      <c r="D5389" s="89">
        <v>1.4653570608154923E-2</v>
      </c>
      <c r="E5389" s="89">
        <v>1.7140940197823241E-2</v>
      </c>
      <c r="F5389" s="89">
        <v>1.8932890137399457E-2</v>
      </c>
      <c r="G5389" s="90">
        <v>2.0170008846851745E-2</v>
      </c>
      <c r="H5389" s="90">
        <v>2.0889766082692537E-2</v>
      </c>
      <c r="I5389" s="90">
        <v>2.1280415420177563E-2</v>
      </c>
      <c r="J5389" s="90">
        <v>2.1377610528285719E-2</v>
      </c>
    </row>
    <row r="5390" spans="3:10" x14ac:dyDescent="0.25">
      <c r="C5390" s="82">
        <v>7.1243191739903174E-3</v>
      </c>
      <c r="D5390" s="89">
        <v>9.9495180852367214E-3</v>
      </c>
      <c r="E5390" s="89">
        <v>1.2506646971837286E-2</v>
      </c>
      <c r="F5390" s="89">
        <v>1.4688554024755659E-2</v>
      </c>
      <c r="G5390" s="90">
        <v>1.6509451849039569E-2</v>
      </c>
      <c r="H5390" s="90">
        <v>1.7927257747569224E-2</v>
      </c>
      <c r="I5390" s="90">
        <v>1.9041093981652119E-2</v>
      </c>
      <c r="J5390" s="90">
        <v>1.9831727510019749E-2</v>
      </c>
    </row>
    <row r="5391" spans="3:10" x14ac:dyDescent="0.25">
      <c r="C5391" s="82">
        <v>3.7957027493446998E-3</v>
      </c>
      <c r="D5391" s="89">
        <v>6.9988316751829196E-3</v>
      </c>
      <c r="E5391" s="89">
        <v>1.0638347007155961E-2</v>
      </c>
      <c r="F5391" s="89">
        <v>1.4233725047833087E-2</v>
      </c>
      <c r="G5391" s="90">
        <v>1.7517145655187003E-2</v>
      </c>
      <c r="H5391" s="90">
        <v>2.0294175042768092E-2</v>
      </c>
      <c r="I5391" s="90">
        <v>2.2610929773365377E-2</v>
      </c>
      <c r="J5391" s="90">
        <v>2.4424658787076191E-2</v>
      </c>
    </row>
    <row r="5392" spans="3:10" x14ac:dyDescent="0.25">
      <c r="C5392" s="82">
        <v>5.4969072622130973E-3</v>
      </c>
      <c r="D5392" s="89">
        <v>8.5071612464776136E-3</v>
      </c>
      <c r="E5392" s="89">
        <v>1.1406966389023098E-2</v>
      </c>
      <c r="F5392" s="89">
        <v>1.3969533804587137E-2</v>
      </c>
      <c r="G5392" s="90">
        <v>1.6167203350900505E-2</v>
      </c>
      <c r="H5392" s="90">
        <v>1.7963704101789872E-2</v>
      </c>
      <c r="I5392" s="90">
        <v>1.9474864976955015E-2</v>
      </c>
      <c r="J5392" s="90">
        <v>2.0695964770579795E-2</v>
      </c>
    </row>
    <row r="5393" spans="3:10" x14ac:dyDescent="0.25">
      <c r="C5393" s="82">
        <v>6.1811365343870668E-2</v>
      </c>
      <c r="D5393" s="89">
        <v>5.9610083392796984E-2</v>
      </c>
      <c r="E5393" s="89">
        <v>5.6300788307972291E-2</v>
      </c>
      <c r="F5393" s="89">
        <v>5.2996930201179654E-2</v>
      </c>
      <c r="G5393" s="90">
        <v>5.0146289400741811E-2</v>
      </c>
      <c r="H5393" s="90">
        <v>4.7568929549728002E-2</v>
      </c>
      <c r="I5393" s="90">
        <v>4.5372478742332314E-2</v>
      </c>
      <c r="J5393" s="90">
        <v>4.3317200138586906E-2</v>
      </c>
    </row>
    <row r="5394" spans="3:10" x14ac:dyDescent="0.25">
      <c r="C5394" s="82">
        <v>1.4810126889623925E-2</v>
      </c>
      <c r="D5394" s="89">
        <v>1.6410917371034429E-2</v>
      </c>
      <c r="E5394" s="89">
        <v>1.7513942093351203E-2</v>
      </c>
      <c r="F5394" s="89">
        <v>1.8300795743647041E-2</v>
      </c>
      <c r="G5394" s="90">
        <v>1.8920853909971353E-2</v>
      </c>
      <c r="H5394" s="90">
        <v>1.9379206668512561E-2</v>
      </c>
      <c r="I5394" s="90">
        <v>1.9816325905676436E-2</v>
      </c>
      <c r="J5394" s="90">
        <v>2.0234517123453023E-2</v>
      </c>
    </row>
    <row r="5395" spans="3:10" x14ac:dyDescent="0.25">
      <c r="C5395" s="82">
        <v>1.0923859616795843E-2</v>
      </c>
      <c r="D5395" s="89">
        <v>1.5467800312342723E-2</v>
      </c>
      <c r="E5395" s="89">
        <v>1.9223322926346004E-2</v>
      </c>
      <c r="F5395" s="89">
        <v>2.207735769587774E-2</v>
      </c>
      <c r="G5395" s="90">
        <v>2.4224625072845517E-2</v>
      </c>
      <c r="H5395" s="90">
        <v>2.577966350865615E-2</v>
      </c>
      <c r="I5395" s="90">
        <v>2.7014568031000483E-2</v>
      </c>
      <c r="J5395" s="90">
        <v>2.7973037943772903E-2</v>
      </c>
    </row>
    <row r="5396" spans="3:10" x14ac:dyDescent="0.25">
      <c r="C5396" s="82">
        <v>2.06451492792744E-2</v>
      </c>
      <c r="D5396" s="89">
        <v>2.5662838137141084E-2</v>
      </c>
      <c r="E5396" s="89">
        <v>2.9442302782396984E-2</v>
      </c>
      <c r="F5396" s="89">
        <v>3.2284392412965532E-2</v>
      </c>
      <c r="G5396" s="90">
        <v>3.4581316823571073E-2</v>
      </c>
      <c r="H5396" s="90">
        <v>3.6454448856237803E-2</v>
      </c>
      <c r="I5396" s="90">
        <v>3.8218264183614077E-2</v>
      </c>
      <c r="J5396" s="90">
        <v>3.9877085398227229E-2</v>
      </c>
    </row>
    <row r="5397" spans="3:10" x14ac:dyDescent="0.25">
      <c r="C5397" s="82">
        <v>9.3648745159586738E-3</v>
      </c>
      <c r="D5397" s="89">
        <v>1.3419632750615779E-2</v>
      </c>
      <c r="E5397" s="89">
        <v>1.6734332474142466E-2</v>
      </c>
      <c r="F5397" s="89">
        <v>1.9123973379725715E-2</v>
      </c>
      <c r="G5397" s="90">
        <v>2.0714822422387411E-2</v>
      </c>
      <c r="H5397" s="90">
        <v>2.1600918491366129E-2</v>
      </c>
      <c r="I5397" s="90">
        <v>2.2032538455569548E-2</v>
      </c>
      <c r="J5397" s="90">
        <v>2.2080794203004156E-2</v>
      </c>
    </row>
    <row r="5398" spans="3:10" x14ac:dyDescent="0.25">
      <c r="C5398" s="82">
        <v>2.2974169188128443E-2</v>
      </c>
      <c r="D5398" s="89">
        <v>1.9975070708224865E-2</v>
      </c>
      <c r="E5398" s="89">
        <v>1.8100393738397124E-2</v>
      </c>
      <c r="F5398" s="89">
        <v>1.6963040014122108E-2</v>
      </c>
      <c r="G5398" s="90">
        <v>1.6318465070718567E-2</v>
      </c>
      <c r="H5398" s="90">
        <v>1.5926416673559821E-2</v>
      </c>
      <c r="I5398" s="90">
        <v>1.5749466091550819E-2</v>
      </c>
      <c r="J5398" s="90">
        <v>1.5689138750764584E-2</v>
      </c>
    </row>
    <row r="5399" spans="3:10" x14ac:dyDescent="0.25">
      <c r="C5399" s="82">
        <v>6.2235697963673106E-3</v>
      </c>
      <c r="D5399" s="89">
        <v>8.389473998391515E-3</v>
      </c>
      <c r="E5399" s="89">
        <v>1.0150436043103894E-2</v>
      </c>
      <c r="F5399" s="89">
        <v>1.1445272180312986E-2</v>
      </c>
      <c r="G5399" s="90">
        <v>1.2331259837522902E-2</v>
      </c>
      <c r="H5399" s="90">
        <v>1.2836485881534481E-2</v>
      </c>
      <c r="I5399" s="90">
        <v>1.3099726084418832E-2</v>
      </c>
      <c r="J5399" s="90">
        <v>1.3174377831139382E-2</v>
      </c>
    </row>
    <row r="5400" spans="3:10" x14ac:dyDescent="0.25">
      <c r="C5400" s="82">
        <v>2.6393232949266012E-2</v>
      </c>
      <c r="D5400" s="89">
        <v>3.0898633324994471E-2</v>
      </c>
      <c r="E5400" s="89">
        <v>3.3814649843384378E-2</v>
      </c>
      <c r="F5400" s="89">
        <v>3.5669448788808726E-2</v>
      </c>
      <c r="G5400" s="90">
        <v>3.6941788305766457E-2</v>
      </c>
      <c r="H5400" s="90">
        <v>3.7744069974731558E-2</v>
      </c>
      <c r="I5400" s="90">
        <v>3.8367354994195385E-2</v>
      </c>
      <c r="J5400" s="90">
        <v>3.8775182308671205E-2</v>
      </c>
    </row>
    <row r="5401" spans="3:10" x14ac:dyDescent="0.25">
      <c r="C5401" s="82">
        <v>9.7461930797184577E-3</v>
      </c>
      <c r="D5401" s="89">
        <v>1.5738514971116464E-2</v>
      </c>
      <c r="E5401" s="89">
        <v>2.1208391839924085E-2</v>
      </c>
      <c r="F5401" s="89">
        <v>2.5573087416747589E-2</v>
      </c>
      <c r="G5401" s="90">
        <v>2.8858454215103586E-2</v>
      </c>
      <c r="H5401" s="90">
        <v>3.1148068938164953E-2</v>
      </c>
      <c r="I5401" s="90">
        <v>3.2766545358002767E-2</v>
      </c>
      <c r="J5401" s="90">
        <v>3.3774549900473815E-2</v>
      </c>
    </row>
    <row r="5402" spans="3:10" x14ac:dyDescent="0.25">
      <c r="C5402" s="82">
        <v>0.11710587908155552</v>
      </c>
      <c r="D5402" s="89">
        <v>9.2762044096270285E-2</v>
      </c>
      <c r="E5402" s="89">
        <v>7.7039600432613403E-2</v>
      </c>
      <c r="F5402" s="89">
        <v>6.6889716600386742E-2</v>
      </c>
      <c r="G5402" s="90">
        <v>6.0356948507460491E-2</v>
      </c>
      <c r="H5402" s="90">
        <v>5.5908812607336641E-2</v>
      </c>
      <c r="I5402" s="90">
        <v>5.2996568535062592E-2</v>
      </c>
      <c r="J5402" s="90">
        <v>5.0976510561344335E-2</v>
      </c>
    </row>
    <row r="5403" spans="3:10" x14ac:dyDescent="0.25">
      <c r="C5403" s="82">
        <v>5.9741296330410153E-3</v>
      </c>
      <c r="D5403" s="89">
        <v>8.5135785149626497E-3</v>
      </c>
      <c r="E5403" s="89">
        <v>1.085287787107685E-2</v>
      </c>
      <c r="F5403" s="89">
        <v>1.2933226053391854E-2</v>
      </c>
      <c r="G5403" s="90">
        <v>1.4823061754357348E-2</v>
      </c>
      <c r="H5403" s="90">
        <v>1.6540269585827185E-2</v>
      </c>
      <c r="I5403" s="90">
        <v>1.8220207140657863E-2</v>
      </c>
      <c r="J5403" s="90">
        <v>1.987523619148469E-2</v>
      </c>
    </row>
    <row r="5404" spans="3:10" x14ac:dyDescent="0.25">
      <c r="C5404" s="82">
        <v>1.4225065338298546E-2</v>
      </c>
      <c r="D5404" s="89">
        <v>1.7910169531448788E-2</v>
      </c>
      <c r="E5404" s="89">
        <v>2.0789627534192768E-2</v>
      </c>
      <c r="F5404" s="89">
        <v>2.2981754489332384E-2</v>
      </c>
      <c r="G5404" s="90">
        <v>2.4695365228534501E-2</v>
      </c>
      <c r="H5404" s="90">
        <v>2.5974987630315055E-2</v>
      </c>
      <c r="I5404" s="90">
        <v>2.7024189491265005E-2</v>
      </c>
      <c r="J5404" s="90">
        <v>2.7839819529535122E-2</v>
      </c>
    </row>
    <row r="5405" spans="3:10" x14ac:dyDescent="0.25">
      <c r="C5405" s="82">
        <v>1.5267658004594686E-2</v>
      </c>
      <c r="D5405" s="89">
        <v>1.992146856422243E-2</v>
      </c>
      <c r="E5405" s="89">
        <v>2.3335451669726556E-2</v>
      </c>
      <c r="F5405" s="89">
        <v>2.5656149479391557E-2</v>
      </c>
      <c r="G5405" s="90">
        <v>2.7233636443714855E-2</v>
      </c>
      <c r="H5405" s="90">
        <v>2.8230738093287869E-2</v>
      </c>
      <c r="I5405" s="90">
        <v>2.8946584408425829E-2</v>
      </c>
      <c r="J5405" s="90">
        <v>2.9418477498836589E-2</v>
      </c>
    </row>
    <row r="5406" spans="3:10" x14ac:dyDescent="0.25">
      <c r="C5406" s="82">
        <v>1.4432332638619856E-2</v>
      </c>
      <c r="D5406" s="89">
        <v>1.9952581427619492E-2</v>
      </c>
      <c r="E5406" s="89">
        <v>2.4072593355083452E-2</v>
      </c>
      <c r="F5406" s="89">
        <v>2.6864775746418695E-2</v>
      </c>
      <c r="G5406" s="90">
        <v>2.8746289342765727E-2</v>
      </c>
      <c r="H5406" s="90">
        <v>2.9941960808992436E-2</v>
      </c>
      <c r="I5406" s="90">
        <v>3.0789655985542522E-2</v>
      </c>
      <c r="J5406" s="90">
        <v>3.1326835980542783E-2</v>
      </c>
    </row>
    <row r="5407" spans="3:10" x14ac:dyDescent="0.25">
      <c r="C5407" s="82">
        <v>1.0407845899821359E-2</v>
      </c>
      <c r="D5407" s="89">
        <v>1.6323575951647313E-2</v>
      </c>
      <c r="E5407" s="89">
        <v>2.1794923679417034E-2</v>
      </c>
      <c r="F5407" s="89">
        <v>2.6279546916738932E-2</v>
      </c>
      <c r="G5407" s="90">
        <v>2.9738387738138649E-2</v>
      </c>
      <c r="H5407" s="90">
        <v>3.2175993713594232E-2</v>
      </c>
      <c r="I5407" s="90">
        <v>3.3882293703584886E-2</v>
      </c>
      <c r="J5407" s="90">
        <v>3.4916189093743624E-2</v>
      </c>
    </row>
    <row r="5408" spans="3:10" x14ac:dyDescent="0.25">
      <c r="C5408" s="82">
        <v>1.219415871914138E-2</v>
      </c>
      <c r="D5408" s="89">
        <v>1.4475172740483799E-2</v>
      </c>
      <c r="E5408" s="89">
        <v>1.5934112387807536E-2</v>
      </c>
      <c r="F5408" s="89">
        <v>1.6819859724388958E-2</v>
      </c>
      <c r="G5408" s="90">
        <v>1.7380048145170707E-2</v>
      </c>
      <c r="H5408" s="90">
        <v>1.7694500564304421E-2</v>
      </c>
      <c r="I5408" s="90">
        <v>1.7927238210762118E-2</v>
      </c>
      <c r="J5408" s="90">
        <v>1.8088979957699855E-2</v>
      </c>
    </row>
    <row r="5409" spans="3:10" x14ac:dyDescent="0.25">
      <c r="C5409" s="82">
        <v>7.2805145243148859E-3</v>
      </c>
      <c r="D5409" s="89">
        <v>1.0418604993895188E-2</v>
      </c>
      <c r="E5409" s="89">
        <v>1.3078806707102555E-2</v>
      </c>
      <c r="F5409" s="89">
        <v>1.5185588022144014E-2</v>
      </c>
      <c r="G5409" s="90">
        <v>1.6865776682145159E-2</v>
      </c>
      <c r="H5409" s="90">
        <v>1.8186119231221466E-2</v>
      </c>
      <c r="I5409" s="90">
        <v>1.9325534125477717E-2</v>
      </c>
      <c r="J5409" s="90">
        <v>2.0308657341856613E-2</v>
      </c>
    </row>
    <row r="5410" spans="3:10" x14ac:dyDescent="0.25">
      <c r="C5410" s="82">
        <v>1.2722725824309318E-2</v>
      </c>
      <c r="D5410" s="89">
        <v>1.4201084825386644E-2</v>
      </c>
      <c r="E5410" s="89">
        <v>1.5298294613673909E-2</v>
      </c>
      <c r="F5410" s="89">
        <v>1.6180248878854518E-2</v>
      </c>
      <c r="G5410" s="90">
        <v>1.6974993966039062E-2</v>
      </c>
      <c r="H5410" s="90">
        <v>1.7675175838118638E-2</v>
      </c>
      <c r="I5410" s="90">
        <v>1.8391890980397521E-2</v>
      </c>
      <c r="J5410" s="90">
        <v>1.9109982027941744E-2</v>
      </c>
    </row>
    <row r="5411" spans="3:10" x14ac:dyDescent="0.25">
      <c r="C5411" s="82">
        <v>5.7057493617345264E-3</v>
      </c>
      <c r="D5411" s="89">
        <v>8.3755853583753342E-3</v>
      </c>
      <c r="E5411" s="89">
        <v>1.0880427138831673E-2</v>
      </c>
      <c r="F5411" s="89">
        <v>1.307777761502363E-2</v>
      </c>
      <c r="G5411" s="90">
        <v>1.4967578584944517E-2</v>
      </c>
      <c r="H5411" s="90">
        <v>1.6518756363847732E-2</v>
      </c>
      <c r="I5411" s="90">
        <v>1.7837530709952341E-2</v>
      </c>
      <c r="J5411" s="90">
        <v>1.8925467921178985E-2</v>
      </c>
    </row>
    <row r="5412" spans="3:10" x14ac:dyDescent="0.25">
      <c r="C5412" s="82">
        <v>2.9712529637126495E-2</v>
      </c>
      <c r="D5412" s="89">
        <v>2.9555348164655507E-2</v>
      </c>
      <c r="E5412" s="89">
        <v>2.8916665209648501E-2</v>
      </c>
      <c r="F5412" s="89">
        <v>2.8246113548837014E-2</v>
      </c>
      <c r="G5412" s="90">
        <v>2.7783506836931107E-2</v>
      </c>
      <c r="H5412" s="90">
        <v>2.749136254300677E-2</v>
      </c>
      <c r="I5412" s="90">
        <v>2.7509294438246554E-2</v>
      </c>
      <c r="J5412" s="90">
        <v>2.7771316264220375E-2</v>
      </c>
    </row>
    <row r="5413" spans="3:10" x14ac:dyDescent="0.25">
      <c r="C5413" s="82">
        <v>3.390632108506389E-2</v>
      </c>
      <c r="D5413" s="89">
        <v>3.7249534483569331E-2</v>
      </c>
      <c r="E5413" s="89">
        <v>3.8961333191873303E-2</v>
      </c>
      <c r="F5413" s="89">
        <v>3.9721766393510674E-2</v>
      </c>
      <c r="G5413" s="90">
        <v>3.9991427825989724E-2</v>
      </c>
      <c r="H5413" s="90">
        <v>3.9791645722095655E-2</v>
      </c>
      <c r="I5413" s="90">
        <v>3.9348867464434494E-2</v>
      </c>
      <c r="J5413" s="90">
        <v>3.8569993398292542E-2</v>
      </c>
    </row>
    <row r="5414" spans="3:10" x14ac:dyDescent="0.25">
      <c r="C5414" s="82">
        <v>6.4557508189914931E-2</v>
      </c>
      <c r="D5414" s="89">
        <v>5.5766239883352359E-2</v>
      </c>
      <c r="E5414" s="89">
        <v>4.8439828716951322E-2</v>
      </c>
      <c r="F5414" s="89">
        <v>4.2870046671637345E-2</v>
      </c>
      <c r="G5414" s="90">
        <v>3.8823841690919333E-2</v>
      </c>
      <c r="H5414" s="90">
        <v>3.5752560576516629E-2</v>
      </c>
      <c r="I5414" s="90">
        <v>3.3487370907790151E-2</v>
      </c>
      <c r="J5414" s="90">
        <v>3.1700695476488128E-2</v>
      </c>
    </row>
    <row r="5415" spans="3:10" x14ac:dyDescent="0.25">
      <c r="C5415" s="82">
        <v>4.0238500664900971E-3</v>
      </c>
      <c r="D5415" s="89">
        <v>7.5255279414937872E-3</v>
      </c>
      <c r="E5415" s="89">
        <v>1.15250745655878E-2</v>
      </c>
      <c r="F5415" s="89">
        <v>1.5480064873038595E-2</v>
      </c>
      <c r="G5415" s="90">
        <v>1.9101497403783918E-2</v>
      </c>
      <c r="H5415" s="90">
        <v>2.2202251519398891E-2</v>
      </c>
      <c r="I5415" s="90">
        <v>2.4869885987885719E-2</v>
      </c>
      <c r="J5415" s="90">
        <v>2.7098107507677681E-2</v>
      </c>
    </row>
    <row r="5416" spans="3:10" x14ac:dyDescent="0.25">
      <c r="C5416" s="82">
        <v>4.6157286237234777E-3</v>
      </c>
      <c r="D5416" s="89">
        <v>7.5202088261641809E-3</v>
      </c>
      <c r="E5416" s="89">
        <v>1.0468712733045697E-2</v>
      </c>
      <c r="F5416" s="89">
        <v>1.3138356701724568E-2</v>
      </c>
      <c r="G5416" s="90">
        <v>1.5426072305988822E-2</v>
      </c>
      <c r="H5416" s="90">
        <v>1.7281332999990937E-2</v>
      </c>
      <c r="I5416" s="90">
        <v>1.8847331089323065E-2</v>
      </c>
      <c r="J5416" s="90">
        <v>2.0177461142991963E-2</v>
      </c>
    </row>
    <row r="5417" spans="3:10" x14ac:dyDescent="0.25">
      <c r="C5417" s="82">
        <v>1.2507004409591243E-2</v>
      </c>
      <c r="D5417" s="89">
        <v>1.6696935165786606E-2</v>
      </c>
      <c r="E5417" s="89">
        <v>2.022294330643408E-2</v>
      </c>
      <c r="F5417" s="89">
        <v>2.3092506699242562E-2</v>
      </c>
      <c r="G5417" s="90">
        <v>2.5449485682714941E-2</v>
      </c>
      <c r="H5417" s="90">
        <v>2.7283217535856323E-2</v>
      </c>
      <c r="I5417" s="90">
        <v>2.8748761077295123E-2</v>
      </c>
      <c r="J5417" s="90">
        <v>2.9787971848284685E-2</v>
      </c>
    </row>
    <row r="5418" spans="3:10" x14ac:dyDescent="0.25">
      <c r="C5418" s="82">
        <v>2.1764136384166487E-2</v>
      </c>
      <c r="D5418" s="89">
        <v>2.4362302022647303E-2</v>
      </c>
      <c r="E5418" s="89">
        <v>2.5612118943751681E-2</v>
      </c>
      <c r="F5418" s="89">
        <v>2.6093672198792325E-2</v>
      </c>
      <c r="G5418" s="90">
        <v>2.6250083372620102E-2</v>
      </c>
      <c r="H5418" s="90">
        <v>2.6203303975513709E-2</v>
      </c>
      <c r="I5418" s="90">
        <v>2.6176150547739696E-2</v>
      </c>
      <c r="J5418" s="90">
        <v>2.6153008043088521E-2</v>
      </c>
    </row>
    <row r="5419" spans="3:10" x14ac:dyDescent="0.25">
      <c r="C5419" s="82">
        <v>1.8103457896440689E-2</v>
      </c>
      <c r="D5419" s="89">
        <v>2.1225981216173397E-2</v>
      </c>
      <c r="E5419" s="89">
        <v>2.3523290591224627E-2</v>
      </c>
      <c r="F5419" s="89">
        <v>2.5291320769578025E-2</v>
      </c>
      <c r="G5419" s="90">
        <v>2.6787309685551333E-2</v>
      </c>
      <c r="H5419" s="90">
        <v>2.8028491624829493E-2</v>
      </c>
      <c r="I5419" s="90">
        <v>2.9187169659002442E-2</v>
      </c>
      <c r="J5419" s="90">
        <v>3.0213286229434068E-2</v>
      </c>
    </row>
    <row r="5420" spans="3:10" x14ac:dyDescent="0.25">
      <c r="C5420" s="82">
        <v>7.2838565364127224E-3</v>
      </c>
      <c r="D5420" s="89">
        <v>9.4625587634035377E-3</v>
      </c>
      <c r="E5420" s="89">
        <v>1.1081392668276608E-2</v>
      </c>
      <c r="F5420" s="89">
        <v>1.217397193516284E-2</v>
      </c>
      <c r="G5420" s="90">
        <v>1.2875436428963508E-2</v>
      </c>
      <c r="H5420" s="90">
        <v>1.3254804046256582E-2</v>
      </c>
      <c r="I5420" s="90">
        <v>1.3468530764082816E-2</v>
      </c>
      <c r="J5420" s="90">
        <v>1.3567629228645782E-2</v>
      </c>
    </row>
    <row r="5421" spans="3:10" x14ac:dyDescent="0.25">
      <c r="C5421" s="82">
        <v>1.6910159942756586E-2</v>
      </c>
      <c r="D5421" s="89">
        <v>2.0590789067402471E-2</v>
      </c>
      <c r="E5421" s="89">
        <v>2.3376295279329662E-2</v>
      </c>
      <c r="F5421" s="89">
        <v>2.5442445604547705E-2</v>
      </c>
      <c r="G5421" s="90">
        <v>2.7025930766746233E-2</v>
      </c>
      <c r="H5421" s="90">
        <v>2.8177275758262586E-2</v>
      </c>
      <c r="I5421" s="90">
        <v>2.912757821667785E-2</v>
      </c>
      <c r="J5421" s="90">
        <v>2.9891321058218265E-2</v>
      </c>
    </row>
    <row r="5422" spans="3:10" x14ac:dyDescent="0.25">
      <c r="C5422" s="82">
        <v>6.941111966293506E-3</v>
      </c>
      <c r="D5422" s="89">
        <v>9.4206073636313378E-3</v>
      </c>
      <c r="E5422" s="89">
        <v>1.1470380980812409E-2</v>
      </c>
      <c r="F5422" s="89">
        <v>1.301541870736825E-2</v>
      </c>
      <c r="G5422" s="90">
        <v>1.4108972016010237E-2</v>
      </c>
      <c r="H5422" s="90">
        <v>1.4764255294499396E-2</v>
      </c>
      <c r="I5422" s="90">
        <v>1.5116538309127726E-2</v>
      </c>
      <c r="J5422" s="90">
        <v>1.5201289546434297E-2</v>
      </c>
    </row>
    <row r="5423" spans="3:10" x14ac:dyDescent="0.25">
      <c r="C5423" s="82">
        <v>1.8320600253073298E-2</v>
      </c>
      <c r="D5423" s="89">
        <v>2.4592116837353038E-2</v>
      </c>
      <c r="E5423" s="89">
        <v>2.9860407046787038E-2</v>
      </c>
      <c r="F5423" s="89">
        <v>3.4126595288370601E-2</v>
      </c>
      <c r="G5423" s="90">
        <v>3.7640925681120332E-2</v>
      </c>
      <c r="H5423" s="90">
        <v>4.0449832225155732E-2</v>
      </c>
      <c r="I5423" s="90">
        <v>4.2847925527913749E-2</v>
      </c>
      <c r="J5423" s="90">
        <v>4.4800595714608024E-2</v>
      </c>
    </row>
    <row r="5424" spans="3:10" x14ac:dyDescent="0.25">
      <c r="C5424" s="82">
        <v>2.8644493532795776E-2</v>
      </c>
      <c r="D5424" s="89">
        <v>3.1785769298895886E-2</v>
      </c>
      <c r="E5424" s="89">
        <v>3.3996552480155026E-2</v>
      </c>
      <c r="F5424" s="89">
        <v>3.5737766174416964E-2</v>
      </c>
      <c r="G5424" s="90">
        <v>3.7317016832701333E-2</v>
      </c>
      <c r="H5424" s="90">
        <v>3.868659352721783E-2</v>
      </c>
      <c r="I5424" s="90">
        <v>4.0021572283158127E-2</v>
      </c>
      <c r="J5424" s="90">
        <v>4.1200568291777276E-2</v>
      </c>
    </row>
    <row r="5425" spans="3:10" x14ac:dyDescent="0.25">
      <c r="C5425" s="82">
        <v>4.5235264930983008E-3</v>
      </c>
      <c r="D5425" s="89">
        <v>7.5191598680208836E-3</v>
      </c>
      <c r="E5425" s="89">
        <v>1.0286556709515851E-2</v>
      </c>
      <c r="F5425" s="89">
        <v>1.2462052026771708E-2</v>
      </c>
      <c r="G5425" s="90">
        <v>1.4026337929280245E-2</v>
      </c>
      <c r="H5425" s="90">
        <v>1.5033070257969039E-2</v>
      </c>
      <c r="I5425" s="90">
        <v>1.567857750359122E-2</v>
      </c>
      <c r="J5425" s="90">
        <v>1.6042518532412342E-2</v>
      </c>
    </row>
    <row r="5426" spans="3:10" x14ac:dyDescent="0.25">
      <c r="C5426" s="82">
        <v>2.4869125891685266E-2</v>
      </c>
      <c r="D5426" s="89">
        <v>2.6360467779818309E-2</v>
      </c>
      <c r="E5426" s="89">
        <v>2.675988869253729E-2</v>
      </c>
      <c r="F5426" s="89">
        <v>2.6750148746671108E-2</v>
      </c>
      <c r="G5426" s="90">
        <v>2.6750080413482862E-2</v>
      </c>
      <c r="H5426" s="90">
        <v>2.6823842772389445E-2</v>
      </c>
      <c r="I5426" s="90">
        <v>2.7148076899365603E-2</v>
      </c>
      <c r="J5426" s="90">
        <v>2.767211516564998E-2</v>
      </c>
    </row>
    <row r="5427" spans="3:10" x14ac:dyDescent="0.25">
      <c r="C5427" s="82">
        <v>2.9114004047626662E-2</v>
      </c>
      <c r="D5427" s="89">
        <v>2.8788757680930786E-2</v>
      </c>
      <c r="E5427" s="89">
        <v>2.8021788368911636E-2</v>
      </c>
      <c r="F5427" s="89">
        <v>2.7327742740680939E-2</v>
      </c>
      <c r="G5427" s="90">
        <v>2.6939312122188096E-2</v>
      </c>
      <c r="H5427" s="90">
        <v>2.6784973120319858E-2</v>
      </c>
      <c r="I5427" s="90">
        <v>2.6955496034570463E-2</v>
      </c>
      <c r="J5427" s="90">
        <v>2.7344637369687771E-2</v>
      </c>
    </row>
    <row r="5428" spans="3:10" x14ac:dyDescent="0.25">
      <c r="C5428" s="82">
        <v>7.8209935914988777E-3</v>
      </c>
      <c r="D5428" s="89">
        <v>1.1440248823556948E-2</v>
      </c>
      <c r="E5428" s="89">
        <v>1.4565103757133132E-2</v>
      </c>
      <c r="F5428" s="89">
        <v>1.6988599690445558E-2</v>
      </c>
      <c r="G5428" s="90">
        <v>1.877701118809413E-2</v>
      </c>
      <c r="H5428" s="90">
        <v>1.9983185273651987E-2</v>
      </c>
      <c r="I5428" s="90">
        <v>2.0817896273891544E-2</v>
      </c>
      <c r="J5428" s="90">
        <v>2.1336018206315029E-2</v>
      </c>
    </row>
    <row r="5429" spans="3:10" x14ac:dyDescent="0.25">
      <c r="C5429" s="82">
        <v>7.8977945487249956E-3</v>
      </c>
      <c r="D5429" s="89">
        <v>1.0922670256034718E-2</v>
      </c>
      <c r="E5429" s="89">
        <v>1.3570858056138349E-2</v>
      </c>
      <c r="F5429" s="89">
        <v>1.5770748116611551E-2</v>
      </c>
      <c r="G5429" s="90">
        <v>1.7588759285498332E-2</v>
      </c>
      <c r="H5429" s="90">
        <v>1.902195149693094E-2</v>
      </c>
      <c r="I5429" s="90">
        <v>2.0204256449270677E-2</v>
      </c>
      <c r="J5429" s="90">
        <v>2.1131072877264564E-2</v>
      </c>
    </row>
    <row r="5430" spans="3:10" x14ac:dyDescent="0.25">
      <c r="C5430" s="82">
        <v>6.1848325046122199E-2</v>
      </c>
      <c r="D5430" s="89">
        <v>5.4216595750323775E-2</v>
      </c>
      <c r="E5430" s="89">
        <v>4.8315259381007544E-2</v>
      </c>
      <c r="F5430" s="89">
        <v>4.4024670003500237E-2</v>
      </c>
      <c r="G5430" s="90">
        <v>4.1040977440824772E-2</v>
      </c>
      <c r="H5430" s="90">
        <v>3.8837411518411497E-2</v>
      </c>
      <c r="I5430" s="90">
        <v>3.729880307966478E-2</v>
      </c>
      <c r="J5430" s="90">
        <v>3.6118376169475219E-2</v>
      </c>
    </row>
    <row r="5431" spans="3:10" x14ac:dyDescent="0.25">
      <c r="C5431" s="82">
        <v>1.3451857640008419E-2</v>
      </c>
      <c r="D5431" s="89">
        <v>1.8854924234410427E-2</v>
      </c>
      <c r="E5431" s="89">
        <v>2.3166929892082258E-2</v>
      </c>
      <c r="F5431" s="89">
        <v>2.6247917288072388E-2</v>
      </c>
      <c r="G5431" s="90">
        <v>2.8301477413985979E-2</v>
      </c>
      <c r="H5431" s="90">
        <v>2.9423570609801712E-2</v>
      </c>
      <c r="I5431" s="90">
        <v>2.989959881038488E-2</v>
      </c>
      <c r="J5431" s="90">
        <v>2.9776381232259664E-2</v>
      </c>
    </row>
    <row r="5432" spans="3:10" x14ac:dyDescent="0.25">
      <c r="C5432" s="82">
        <v>1.1062454983246524E-3</v>
      </c>
      <c r="D5432" s="89">
        <v>2.2949462137418332E-3</v>
      </c>
      <c r="E5432" s="89">
        <v>3.8715026734693313E-3</v>
      </c>
      <c r="F5432" s="89">
        <v>5.6545137499483073E-3</v>
      </c>
      <c r="G5432" s="90">
        <v>7.4790953152075708E-3</v>
      </c>
      <c r="H5432" s="90">
        <v>9.2009013940185687E-3</v>
      </c>
      <c r="I5432" s="90">
        <v>1.0806387813408813E-2</v>
      </c>
      <c r="J5432" s="90">
        <v>1.2277219728397451E-2</v>
      </c>
    </row>
    <row r="5433" spans="3:10" x14ac:dyDescent="0.25">
      <c r="C5433" s="82">
        <v>5.9048765687210875E-3</v>
      </c>
      <c r="D5433" s="89">
        <v>9.5561306972533414E-3</v>
      </c>
      <c r="E5433" s="89">
        <v>1.3117624842120137E-2</v>
      </c>
      <c r="F5433" s="89">
        <v>1.6231019072000162E-2</v>
      </c>
      <c r="G5433" s="90">
        <v>1.8842473719156722E-2</v>
      </c>
      <c r="H5433" s="90">
        <v>2.0933681848359875E-2</v>
      </c>
      <c r="I5433" s="90">
        <v>2.2675900055602567E-2</v>
      </c>
      <c r="J5433" s="90">
        <v>2.4093995456855408E-2</v>
      </c>
    </row>
    <row r="5434" spans="3:10" x14ac:dyDescent="0.25">
      <c r="C5434" s="82">
        <v>1.198806558386709E-3</v>
      </c>
      <c r="D5434" s="89">
        <v>2.0817890828036469E-3</v>
      </c>
      <c r="E5434" s="89">
        <v>3.1487870260845188E-3</v>
      </c>
      <c r="F5434" s="89">
        <v>4.3202791554231394E-3</v>
      </c>
      <c r="G5434" s="90">
        <v>5.5379287146207152E-3</v>
      </c>
      <c r="H5434" s="90">
        <v>6.7399678136860737E-3</v>
      </c>
      <c r="I5434" s="90">
        <v>7.9381599480543748E-3</v>
      </c>
      <c r="J5434" s="90">
        <v>9.1233205748827411E-3</v>
      </c>
    </row>
    <row r="5435" spans="3:10" x14ac:dyDescent="0.25">
      <c r="C5435" s="82">
        <v>1.9008641442583601E-2</v>
      </c>
      <c r="D5435" s="89">
        <v>2.2642835698942227E-2</v>
      </c>
      <c r="E5435" s="89">
        <v>2.4964666791668685E-2</v>
      </c>
      <c r="F5435" s="89">
        <v>2.6455219198257975E-2</v>
      </c>
      <c r="G5435" s="90">
        <v>2.75692445162007E-2</v>
      </c>
      <c r="H5435" s="90">
        <v>2.8461917540683387E-2</v>
      </c>
      <c r="I5435" s="90">
        <v>2.9396368990462596E-2</v>
      </c>
      <c r="J5435" s="90">
        <v>3.0372080019231324E-2</v>
      </c>
    </row>
    <row r="5436" spans="3:10" x14ac:dyDescent="0.25">
      <c r="C5436" s="82">
        <v>1.1709232224888453E-2</v>
      </c>
      <c r="D5436" s="89">
        <v>1.5169341845207188E-2</v>
      </c>
      <c r="E5436" s="89">
        <v>1.778930306456511E-2</v>
      </c>
      <c r="F5436" s="89">
        <v>1.9684985331997789E-2</v>
      </c>
      <c r="G5436" s="90">
        <v>2.1110096216708462E-2</v>
      </c>
      <c r="H5436" s="90">
        <v>2.2181751184673811E-2</v>
      </c>
      <c r="I5436" s="90">
        <v>2.3137979129663009E-2</v>
      </c>
      <c r="J5436" s="90">
        <v>2.402432424256085E-2</v>
      </c>
    </row>
    <row r="5437" spans="3:10" x14ac:dyDescent="0.25">
      <c r="C5437" s="82">
        <v>1.291357111742745E-2</v>
      </c>
      <c r="D5437" s="89">
        <v>1.6360337578186741E-2</v>
      </c>
      <c r="E5437" s="89">
        <v>1.931535104346134E-2</v>
      </c>
      <c r="F5437" s="89">
        <v>2.1790571240526555E-2</v>
      </c>
      <c r="G5437" s="90">
        <v>2.3891228601078666E-2</v>
      </c>
      <c r="H5437" s="90">
        <v>2.5609570215349525E-2</v>
      </c>
      <c r="I5437" s="90">
        <v>2.7134156318110551E-2</v>
      </c>
      <c r="J5437" s="90">
        <v>2.8475724836183509E-2</v>
      </c>
    </row>
    <row r="5438" spans="3:10" x14ac:dyDescent="0.25">
      <c r="C5438" s="82">
        <v>6.6843319661103644E-3</v>
      </c>
      <c r="D5438" s="89">
        <v>9.0965002066096656E-3</v>
      </c>
      <c r="E5438" s="89">
        <v>1.1157021844242138E-2</v>
      </c>
      <c r="F5438" s="89">
        <v>1.2840313034466559E-2</v>
      </c>
      <c r="G5438" s="90">
        <v>1.4239375704313903E-2</v>
      </c>
      <c r="H5438" s="90">
        <v>1.5394715911053607E-2</v>
      </c>
      <c r="I5438" s="90">
        <v>1.645970644990535E-2</v>
      </c>
      <c r="J5438" s="90">
        <v>1.7476010707867411E-2</v>
      </c>
    </row>
    <row r="5439" spans="3:10" x14ac:dyDescent="0.25">
      <c r="C5439" s="82">
        <v>1.4080659792815439E-2</v>
      </c>
      <c r="D5439" s="89">
        <v>1.8758338574342403E-2</v>
      </c>
      <c r="E5439" s="89">
        <v>2.2692060902480351E-2</v>
      </c>
      <c r="F5439" s="89">
        <v>2.587675430068823E-2</v>
      </c>
      <c r="G5439" s="90">
        <v>2.8481664951881765E-2</v>
      </c>
      <c r="H5439" s="90">
        <v>3.0525368524256004E-2</v>
      </c>
      <c r="I5439" s="90">
        <v>3.2225667193068956E-2</v>
      </c>
      <c r="J5439" s="90">
        <v>3.3565441828283506E-2</v>
      </c>
    </row>
    <row r="5440" spans="3:10" x14ac:dyDescent="0.25">
      <c r="C5440" s="82">
        <v>4.7309282225292369E-3</v>
      </c>
      <c r="D5440" s="89">
        <v>7.8397248493559529E-3</v>
      </c>
      <c r="E5440" s="89">
        <v>1.1001200727019923E-2</v>
      </c>
      <c r="F5440" s="89">
        <v>1.3884830515164563E-2</v>
      </c>
      <c r="G5440" s="90">
        <v>1.6397663875229198E-2</v>
      </c>
      <c r="H5440" s="90">
        <v>1.8480700685757284E-2</v>
      </c>
      <c r="I5440" s="90">
        <v>2.0256502289165111E-2</v>
      </c>
      <c r="J5440" s="90">
        <v>2.1737924265774068E-2</v>
      </c>
    </row>
    <row r="5441" spans="3:10" x14ac:dyDescent="0.25">
      <c r="C5441" s="82">
        <v>8.0808840200100717E-3</v>
      </c>
      <c r="D5441" s="89">
        <v>1.3344518138227785E-2</v>
      </c>
      <c r="E5441" s="89">
        <v>1.8383756842120857E-2</v>
      </c>
      <c r="F5441" s="89">
        <v>2.2555185850819399E-2</v>
      </c>
      <c r="G5441" s="90">
        <v>2.5732141366402835E-2</v>
      </c>
      <c r="H5441" s="90">
        <v>2.7905010123758119E-2</v>
      </c>
      <c r="I5441" s="90">
        <v>2.9355499443148445E-2</v>
      </c>
      <c r="J5441" s="90">
        <v>3.0183840709597513E-2</v>
      </c>
    </row>
    <row r="5442" spans="3:10" x14ac:dyDescent="0.25">
      <c r="C5442" s="82">
        <v>2.0288175169535839E-2</v>
      </c>
      <c r="D5442" s="89">
        <v>2.3272550811399974E-2</v>
      </c>
      <c r="E5442" s="89">
        <v>2.5320734872746657E-2</v>
      </c>
      <c r="F5442" s="89">
        <v>2.6756391642708637E-2</v>
      </c>
      <c r="G5442" s="90">
        <v>2.7848775943982978E-2</v>
      </c>
      <c r="H5442" s="90">
        <v>2.8617755474935024E-2</v>
      </c>
      <c r="I5442" s="90">
        <v>2.9249927435266655E-2</v>
      </c>
      <c r="J5442" s="90">
        <v>2.9709556323830277E-2</v>
      </c>
    </row>
    <row r="5443" spans="3:10" x14ac:dyDescent="0.25">
      <c r="C5443" s="82">
        <v>4.102321045596459E-2</v>
      </c>
      <c r="D5443" s="89">
        <v>4.3733244571140965E-2</v>
      </c>
      <c r="E5443" s="89">
        <v>4.4726034453071606E-2</v>
      </c>
      <c r="F5443" s="89">
        <v>4.4847598983045543E-2</v>
      </c>
      <c r="G5443" s="90">
        <v>4.4612111767307103E-2</v>
      </c>
      <c r="H5443" s="90">
        <v>4.4039310609918836E-2</v>
      </c>
      <c r="I5443" s="90">
        <v>4.3389837265654665E-2</v>
      </c>
      <c r="J5443" s="90">
        <v>4.2572855490545035E-2</v>
      </c>
    </row>
    <row r="5444" spans="3:10" x14ac:dyDescent="0.25">
      <c r="C5444" s="82">
        <v>1.0534518296888772E-2</v>
      </c>
      <c r="D5444" s="89">
        <v>1.409614353635975E-2</v>
      </c>
      <c r="E5444" s="89">
        <v>1.6986979743231195E-2</v>
      </c>
      <c r="F5444" s="89">
        <v>1.9257567251807436E-2</v>
      </c>
      <c r="G5444" s="90">
        <v>2.1122672955805704E-2</v>
      </c>
      <c r="H5444" s="90">
        <v>2.2680754144084301E-2</v>
      </c>
      <c r="I5444" s="90">
        <v>2.4159637821182613E-2</v>
      </c>
      <c r="J5444" s="90">
        <v>2.5591489921339659E-2</v>
      </c>
    </row>
    <row r="5445" spans="3:10" x14ac:dyDescent="0.25">
      <c r="C5445" s="82">
        <v>4.5243187292908923E-2</v>
      </c>
      <c r="D5445" s="89">
        <v>4.9489225179007626E-2</v>
      </c>
      <c r="E5445" s="89">
        <v>5.0710942990878811E-2</v>
      </c>
      <c r="F5445" s="89">
        <v>5.0412872775754805E-2</v>
      </c>
      <c r="G5445" s="90">
        <v>4.9609407794077673E-2</v>
      </c>
      <c r="H5445" s="90">
        <v>4.8547322850658152E-2</v>
      </c>
      <c r="I5445" s="90">
        <v>4.7586406861391803E-2</v>
      </c>
      <c r="J5445" s="90">
        <v>4.661251138722964E-2</v>
      </c>
    </row>
    <row r="5446" spans="3:10" x14ac:dyDescent="0.25">
      <c r="C5446" s="82">
        <v>9.2989941194407122E-3</v>
      </c>
      <c r="D5446" s="89">
        <v>1.4519269798074748E-2</v>
      </c>
      <c r="E5446" s="89">
        <v>1.9402883739015848E-2</v>
      </c>
      <c r="F5446" s="89">
        <v>2.3458694342127294E-2</v>
      </c>
      <c r="G5446" s="90">
        <v>2.659322938929639E-2</v>
      </c>
      <c r="H5446" s="90">
        <v>2.873879651569727E-2</v>
      </c>
      <c r="I5446" s="90">
        <v>3.0097379528074585E-2</v>
      </c>
      <c r="J5446" s="90">
        <v>3.0692435361224551E-2</v>
      </c>
    </row>
    <row r="5447" spans="3:10" x14ac:dyDescent="0.25">
      <c r="C5447" s="82">
        <v>4.1259028182909748E-3</v>
      </c>
      <c r="D5447" s="89">
        <v>7.5241756689576585E-3</v>
      </c>
      <c r="E5447" s="89">
        <v>1.1349406508971437E-2</v>
      </c>
      <c r="F5447" s="89">
        <v>1.5117938667393142E-2</v>
      </c>
      <c r="G5447" s="90">
        <v>1.8575051275351726E-2</v>
      </c>
      <c r="H5447" s="90">
        <v>2.1537031027154759E-2</v>
      </c>
      <c r="I5447" s="90">
        <v>2.4071982581062898E-2</v>
      </c>
      <c r="J5447" s="90">
        <v>2.6157606705704859E-2</v>
      </c>
    </row>
    <row r="5448" spans="3:10" x14ac:dyDescent="0.25">
      <c r="C5448" s="82">
        <v>4.1453992521540807E-3</v>
      </c>
      <c r="D5448" s="89">
        <v>7.115170416485541E-3</v>
      </c>
      <c r="E5448" s="89">
        <v>1.0385918504334879E-2</v>
      </c>
      <c r="F5448" s="89">
        <v>1.3636175328915701E-2</v>
      </c>
      <c r="G5448" s="90">
        <v>1.6730559333894994E-2</v>
      </c>
      <c r="H5448" s="90">
        <v>1.956969304045697E-2</v>
      </c>
      <c r="I5448" s="90">
        <v>2.2261511503376113E-2</v>
      </c>
      <c r="J5448" s="90">
        <v>2.481531693324187E-2</v>
      </c>
    </row>
    <row r="5449" spans="3:10" x14ac:dyDescent="0.25">
      <c r="C5449" s="82">
        <v>4.0709536152633303E-3</v>
      </c>
      <c r="D5449" s="89">
        <v>6.6574781445284748E-3</v>
      </c>
      <c r="E5449" s="89">
        <v>9.2789251329843773E-3</v>
      </c>
      <c r="F5449" s="89">
        <v>1.1656337369968408E-2</v>
      </c>
      <c r="G5449" s="90">
        <v>1.3701924370070012E-2</v>
      </c>
      <c r="H5449" s="90">
        <v>1.5363970942510232E-2</v>
      </c>
      <c r="I5449" s="90">
        <v>1.6756266772136628E-2</v>
      </c>
      <c r="J5449" s="90">
        <v>1.7913464412086126E-2</v>
      </c>
    </row>
    <row r="5450" spans="3:10" x14ac:dyDescent="0.25">
      <c r="C5450" s="82">
        <v>3.4925832273682671E-3</v>
      </c>
      <c r="D5450" s="89">
        <v>6.194643016046642E-3</v>
      </c>
      <c r="E5450" s="89">
        <v>9.1949162194507952E-3</v>
      </c>
      <c r="F5450" s="89">
        <v>1.2114419117564706E-2</v>
      </c>
      <c r="G5450" s="90">
        <v>1.474892975143016E-2</v>
      </c>
      <c r="H5450" s="90">
        <v>1.6954846824139461E-2</v>
      </c>
      <c r="I5450" s="90">
        <v>1.8797997460361815E-2</v>
      </c>
      <c r="J5450" s="90">
        <v>2.027941601204418E-2</v>
      </c>
    </row>
    <row r="5451" spans="3:10" x14ac:dyDescent="0.25">
      <c r="C5451" s="82">
        <v>6.4038360171083508E-3</v>
      </c>
      <c r="D5451" s="89">
        <v>1.0409784346333556E-2</v>
      </c>
      <c r="E5451" s="89">
        <v>1.4226906331644581E-2</v>
      </c>
      <c r="F5451" s="89">
        <v>1.7415390521307268E-2</v>
      </c>
      <c r="G5451" s="90">
        <v>1.9917180360607339E-2</v>
      </c>
      <c r="H5451" s="90">
        <v>2.1749605786289105E-2</v>
      </c>
      <c r="I5451" s="90">
        <v>2.3146579722445101E-2</v>
      </c>
      <c r="J5451" s="90">
        <v>2.4193677843264275E-2</v>
      </c>
    </row>
    <row r="5452" spans="3:10" x14ac:dyDescent="0.25">
      <c r="C5452" s="82">
        <v>2.0796553987100629E-3</v>
      </c>
      <c r="D5452" s="89">
        <v>3.7474176863584977E-3</v>
      </c>
      <c r="E5452" s="89">
        <v>5.5579314658354972E-3</v>
      </c>
      <c r="F5452" s="89">
        <v>7.2306897257035365E-3</v>
      </c>
      <c r="G5452" s="90">
        <v>8.61928692427439E-3</v>
      </c>
      <c r="H5452" s="90">
        <v>9.643203343542699E-3</v>
      </c>
      <c r="I5452" s="90">
        <v>1.0363011692878558E-2</v>
      </c>
      <c r="J5452" s="90">
        <v>1.0811601736008978E-2</v>
      </c>
    </row>
    <row r="5453" spans="3:10" x14ac:dyDescent="0.25">
      <c r="C5453" s="82">
        <v>1.0835665526745523E-2</v>
      </c>
      <c r="D5453" s="89">
        <v>1.4772010453205368E-2</v>
      </c>
      <c r="E5453" s="89">
        <v>1.81756579609464E-2</v>
      </c>
      <c r="F5453" s="89">
        <v>2.1042701621432729E-2</v>
      </c>
      <c r="G5453" s="90">
        <v>2.3538564763658985E-2</v>
      </c>
      <c r="H5453" s="90">
        <v>2.5709612758073111E-2</v>
      </c>
      <c r="I5453" s="90">
        <v>2.7759104234316146E-2</v>
      </c>
      <c r="J5453" s="90">
        <v>2.9678082055976478E-2</v>
      </c>
    </row>
    <row r="5454" spans="3:10" x14ac:dyDescent="0.25">
      <c r="C5454" s="82">
        <v>1.626683817127705E-2</v>
      </c>
      <c r="D5454" s="89">
        <v>2.0573908015711014E-2</v>
      </c>
      <c r="E5454" s="89">
        <v>2.3504682523641015E-2</v>
      </c>
      <c r="F5454" s="89">
        <v>2.5382376884109482E-2</v>
      </c>
      <c r="G5454" s="90">
        <v>2.6661894564502131E-2</v>
      </c>
      <c r="H5454" s="90">
        <v>2.7562571431002155E-2</v>
      </c>
      <c r="I5454" s="90">
        <v>2.8414808387922531E-2</v>
      </c>
      <c r="J5454" s="90">
        <v>2.9289396266367722E-2</v>
      </c>
    </row>
    <row r="5455" spans="3:10" x14ac:dyDescent="0.25">
      <c r="C5455" s="82">
        <v>1.3592863560396065E-2</v>
      </c>
      <c r="D5455" s="89">
        <v>1.411234549710497E-2</v>
      </c>
      <c r="E5455" s="89">
        <v>1.4317260055947412E-2</v>
      </c>
      <c r="F5455" s="89">
        <v>1.438017895562899E-2</v>
      </c>
      <c r="G5455" s="90">
        <v>1.4404685655214553E-2</v>
      </c>
      <c r="H5455" s="90">
        <v>1.4368871768867194E-2</v>
      </c>
      <c r="I5455" s="90">
        <v>1.4351642224887766E-2</v>
      </c>
      <c r="J5455" s="90">
        <v>1.4331221596223742E-2</v>
      </c>
    </row>
    <row r="5456" spans="3:10" x14ac:dyDescent="0.25">
      <c r="C5456" s="82">
        <v>8.5346442851117671E-2</v>
      </c>
      <c r="D5456" s="89">
        <v>8.6590498027630261E-2</v>
      </c>
      <c r="E5456" s="89">
        <v>8.5216681649727496E-2</v>
      </c>
      <c r="F5456" s="89">
        <v>8.336536114455001E-2</v>
      </c>
      <c r="G5456" s="90">
        <v>8.2105613571762021E-2</v>
      </c>
      <c r="H5456" s="90">
        <v>8.1372464407855991E-2</v>
      </c>
      <c r="I5456" s="90">
        <v>8.1450135773380436E-2</v>
      </c>
      <c r="J5456" s="90">
        <v>8.1923388804005084E-2</v>
      </c>
    </row>
    <row r="5457" spans="3:10" x14ac:dyDescent="0.25">
      <c r="C5457" s="82">
        <v>3.2832729251960881E-2</v>
      </c>
      <c r="D5457" s="89">
        <v>3.3016683349635811E-2</v>
      </c>
      <c r="E5457" s="89">
        <v>3.2740504681442059E-2</v>
      </c>
      <c r="F5457" s="89">
        <v>3.2459476260490158E-2</v>
      </c>
      <c r="G5457" s="90">
        <v>3.2396048649943915E-2</v>
      </c>
      <c r="H5457" s="90">
        <v>3.2457408069656322E-2</v>
      </c>
      <c r="I5457" s="90">
        <v>3.2764178513347814E-2</v>
      </c>
      <c r="J5457" s="90">
        <v>3.3203523681768037E-2</v>
      </c>
    </row>
    <row r="5458" spans="3:10" x14ac:dyDescent="0.25">
      <c r="C5458" s="82">
        <v>2.255132313598901E-2</v>
      </c>
      <c r="D5458" s="89">
        <v>3.0588093754112096E-2</v>
      </c>
      <c r="E5458" s="89">
        <v>3.6409291275982761E-2</v>
      </c>
      <c r="F5458" s="89">
        <v>4.0208392533381883E-2</v>
      </c>
      <c r="G5458" s="90">
        <v>4.2636948543035527E-2</v>
      </c>
      <c r="H5458" s="90">
        <v>4.4036315642288305E-2</v>
      </c>
      <c r="I5458" s="90">
        <v>4.4909692578527401E-2</v>
      </c>
      <c r="J5458" s="90">
        <v>4.5316184989837034E-2</v>
      </c>
    </row>
    <row r="5459" spans="3:10" x14ac:dyDescent="0.25">
      <c r="C5459" s="82">
        <v>1.3354479231510046E-2</v>
      </c>
      <c r="D5459" s="89">
        <v>1.6753641941574537E-2</v>
      </c>
      <c r="E5459" s="89">
        <v>1.9145907671371327E-2</v>
      </c>
      <c r="F5459" s="89">
        <v>2.070295189269938E-2</v>
      </c>
      <c r="G5459" s="90">
        <v>2.1686581609816017E-2</v>
      </c>
      <c r="H5459" s="90">
        <v>2.2190469981778298E-2</v>
      </c>
      <c r="I5459" s="90">
        <v>2.2426345846513849E-2</v>
      </c>
      <c r="J5459" s="90">
        <v>2.2417812514526007E-2</v>
      </c>
    </row>
    <row r="5460" spans="3:10" x14ac:dyDescent="0.25">
      <c r="C5460" s="82">
        <v>1.6883612057834889E-2</v>
      </c>
      <c r="D5460" s="89">
        <v>1.9858058307206088E-2</v>
      </c>
      <c r="E5460" s="89">
        <v>2.1692124463145068E-2</v>
      </c>
      <c r="F5460" s="89">
        <v>2.273449759704653E-2</v>
      </c>
      <c r="G5460" s="90">
        <v>2.3308977598164391E-2</v>
      </c>
      <c r="H5460" s="90">
        <v>2.3504175796500784E-2</v>
      </c>
      <c r="I5460" s="90">
        <v>2.3521136068765689E-2</v>
      </c>
      <c r="J5460" s="90">
        <v>2.336150319163087E-2</v>
      </c>
    </row>
    <row r="5461" spans="3:10" x14ac:dyDescent="0.25">
      <c r="C5461" s="82">
        <v>4.7795634017054247E-3</v>
      </c>
      <c r="D5461" s="89">
        <v>8.4414100279938745E-3</v>
      </c>
      <c r="E5461" s="89">
        <v>1.2226984336884253E-2</v>
      </c>
      <c r="F5461" s="89">
        <v>1.5610991655044553E-2</v>
      </c>
      <c r="G5461" s="90">
        <v>1.8442723277971074E-2</v>
      </c>
      <c r="H5461" s="90">
        <v>2.0693951457875257E-2</v>
      </c>
      <c r="I5461" s="90">
        <v>2.2571956632878469E-2</v>
      </c>
      <c r="J5461" s="90">
        <v>2.4157736325560175E-2</v>
      </c>
    </row>
    <row r="5462" spans="3:10" x14ac:dyDescent="0.25">
      <c r="C5462" s="82">
        <v>1.0826993834164035E-2</v>
      </c>
      <c r="D5462" s="89">
        <v>1.388564486351195E-2</v>
      </c>
      <c r="E5462" s="89">
        <v>1.633498503250054E-2</v>
      </c>
      <c r="F5462" s="89">
        <v>1.8247577241789669E-2</v>
      </c>
      <c r="G5462" s="90">
        <v>1.9786218731309878E-2</v>
      </c>
      <c r="H5462" s="90">
        <v>2.0990811142695607E-2</v>
      </c>
      <c r="I5462" s="90">
        <v>2.2032392199801975E-2</v>
      </c>
      <c r="J5462" s="90">
        <v>2.2917531391833123E-2</v>
      </c>
    </row>
    <row r="5463" spans="3:10" x14ac:dyDescent="0.25">
      <c r="C5463" s="82">
        <v>4.4831570086774297E-2</v>
      </c>
      <c r="D5463" s="89">
        <v>5.1091373905619769E-2</v>
      </c>
      <c r="E5463" s="89">
        <v>5.3745390986640412E-2</v>
      </c>
      <c r="F5463" s="89">
        <v>5.422148591382521E-2</v>
      </c>
      <c r="G5463" s="90">
        <v>5.3680264609244487E-2</v>
      </c>
      <c r="H5463" s="90">
        <v>5.2520895003390265E-2</v>
      </c>
      <c r="I5463" s="90">
        <v>5.1254919519652054E-2</v>
      </c>
      <c r="J5463" s="90">
        <v>4.9855408230399863E-2</v>
      </c>
    </row>
    <row r="5464" spans="3:10" x14ac:dyDescent="0.25">
      <c r="C5464" s="82">
        <v>5.7665242644504393E-3</v>
      </c>
      <c r="D5464" s="89">
        <v>8.6709470952725572E-3</v>
      </c>
      <c r="E5464" s="89">
        <v>1.123403244488186E-2</v>
      </c>
      <c r="F5464" s="89">
        <v>1.326336614702613E-2</v>
      </c>
      <c r="G5464" s="90">
        <v>1.4807973230791688E-2</v>
      </c>
      <c r="H5464" s="90">
        <v>1.5921728925758393E-2</v>
      </c>
      <c r="I5464" s="90">
        <v>1.6789784021434263E-2</v>
      </c>
      <c r="J5464" s="90">
        <v>1.7476959313652288E-2</v>
      </c>
    </row>
    <row r="5465" spans="3:10" x14ac:dyDescent="0.25">
      <c r="C5465" s="82">
        <v>4.0397629863057373E-3</v>
      </c>
      <c r="D5465" s="89">
        <v>6.7399167825336467E-3</v>
      </c>
      <c r="E5465" s="89">
        <v>9.7116900043567132E-3</v>
      </c>
      <c r="F5465" s="89">
        <v>1.2650292163316142E-2</v>
      </c>
      <c r="G5465" s="90">
        <v>1.5363464627703015E-2</v>
      </c>
      <c r="H5465" s="90">
        <v>1.7666442336240082E-2</v>
      </c>
      <c r="I5465" s="90">
        <v>1.9573258725167263E-2</v>
      </c>
      <c r="J5465" s="90">
        <v>2.1038342055803912E-2</v>
      </c>
    </row>
    <row r="5466" spans="3:10" x14ac:dyDescent="0.25">
      <c r="C5466" s="82">
        <v>4.4570590798341726E-2</v>
      </c>
      <c r="D5466" s="89">
        <v>4.9885379115191905E-2</v>
      </c>
      <c r="E5466" s="89">
        <v>5.21013326410927E-2</v>
      </c>
      <c r="F5466" s="89">
        <v>5.2457114159392415E-2</v>
      </c>
      <c r="G5466" s="90">
        <v>5.1929203484601075E-2</v>
      </c>
      <c r="H5466" s="90">
        <v>5.0831161192947658E-2</v>
      </c>
      <c r="I5466" s="90">
        <v>4.9646385791196103E-2</v>
      </c>
      <c r="J5466" s="90">
        <v>4.8370130008801089E-2</v>
      </c>
    </row>
    <row r="5467" spans="3:10" x14ac:dyDescent="0.25">
      <c r="C5467" s="82">
        <v>6.1742597660297119E-2</v>
      </c>
      <c r="D5467" s="89">
        <v>5.9806697288123302E-2</v>
      </c>
      <c r="E5467" s="89">
        <v>5.5491166488731168E-2</v>
      </c>
      <c r="F5467" s="89">
        <v>5.0666652273741328E-2</v>
      </c>
      <c r="G5467" s="90">
        <v>4.6158285678679356E-2</v>
      </c>
      <c r="H5467" s="90">
        <v>4.1965582700250671E-2</v>
      </c>
      <c r="I5467" s="90">
        <v>3.8255862778918417E-2</v>
      </c>
      <c r="J5467" s="90">
        <v>3.4861672784447996E-2</v>
      </c>
    </row>
    <row r="5468" spans="3:10" x14ac:dyDescent="0.25">
      <c r="C5468" s="82">
        <v>1.8223838620689329E-2</v>
      </c>
      <c r="D5468" s="89">
        <v>2.3557826616543952E-2</v>
      </c>
      <c r="E5468" s="89">
        <v>2.7184907103012555E-2</v>
      </c>
      <c r="F5468" s="89">
        <v>2.9358837906184976E-2</v>
      </c>
      <c r="G5468" s="90">
        <v>3.0568321086626139E-2</v>
      </c>
      <c r="H5468" s="90">
        <v>3.1054661082072721E-2</v>
      </c>
      <c r="I5468" s="90">
        <v>3.117774836928356E-2</v>
      </c>
      <c r="J5468" s="90">
        <v>3.0987846242963864E-2</v>
      </c>
    </row>
    <row r="5469" spans="3:10" x14ac:dyDescent="0.25">
      <c r="C5469" s="82">
        <v>4.650262467913154E-3</v>
      </c>
      <c r="D5469" s="89">
        <v>8.2609552214523655E-3</v>
      </c>
      <c r="E5469" s="89">
        <v>1.2138527471797313E-2</v>
      </c>
      <c r="F5469" s="89">
        <v>1.5742324212323897E-2</v>
      </c>
      <c r="G5469" s="90">
        <v>1.8836909416506318E-2</v>
      </c>
      <c r="H5469" s="90">
        <v>2.1302278310313661E-2</v>
      </c>
      <c r="I5469" s="90">
        <v>2.3282110417144987E-2</v>
      </c>
      <c r="J5469" s="90">
        <v>2.4815490172154196E-2</v>
      </c>
    </row>
    <row r="5470" spans="3:10" x14ac:dyDescent="0.25">
      <c r="C5470" s="82">
        <v>2.3661934828863571E-3</v>
      </c>
      <c r="D5470" s="89">
        <v>4.6330854901297886E-3</v>
      </c>
      <c r="E5470" s="89">
        <v>7.2461978931855657E-3</v>
      </c>
      <c r="F5470" s="89">
        <v>9.8098022129505091E-3</v>
      </c>
      <c r="G5470" s="90">
        <v>1.2132112848773162E-2</v>
      </c>
      <c r="H5470" s="90">
        <v>1.4119058770425019E-2</v>
      </c>
      <c r="I5470" s="90">
        <v>1.5861697095736739E-2</v>
      </c>
      <c r="J5470" s="90">
        <v>1.7389288510590392E-2</v>
      </c>
    </row>
    <row r="5471" spans="3:10" x14ac:dyDescent="0.25">
      <c r="C5471" s="82">
        <v>2.0448172237125003E-3</v>
      </c>
      <c r="D5471" s="89">
        <v>3.9023243838274464E-3</v>
      </c>
      <c r="E5471" s="89">
        <v>6.1265103890166695E-3</v>
      </c>
      <c r="F5471" s="89">
        <v>8.4269263877664799E-3</v>
      </c>
      <c r="G5471" s="90">
        <v>1.0606097430885504E-2</v>
      </c>
      <c r="H5471" s="90">
        <v>1.2513565740818201E-2</v>
      </c>
      <c r="I5471" s="90">
        <v>1.4168605546939597E-2</v>
      </c>
      <c r="J5471" s="90">
        <v>1.5563149941806778E-2</v>
      </c>
    </row>
    <row r="5472" spans="3:10" x14ac:dyDescent="0.25">
      <c r="C5472" s="82">
        <v>1.192004866974299E-3</v>
      </c>
      <c r="D5472" s="89">
        <v>2.763321935540844E-3</v>
      </c>
      <c r="E5472" s="89">
        <v>4.8793695877547977E-3</v>
      </c>
      <c r="F5472" s="89">
        <v>7.1789069499470139E-3</v>
      </c>
      <c r="G5472" s="90">
        <v>9.3575078165535498E-3</v>
      </c>
      <c r="H5472" s="90">
        <v>1.1198069178826767E-2</v>
      </c>
      <c r="I5472" s="90">
        <v>1.2683017811059946E-2</v>
      </c>
      <c r="J5472" s="90">
        <v>1.380099151052137E-2</v>
      </c>
    </row>
    <row r="5473" spans="3:10" x14ac:dyDescent="0.25">
      <c r="C5473" s="82">
        <v>2.2001635063899287E-2</v>
      </c>
      <c r="D5473" s="89">
        <v>2.6510197337990021E-2</v>
      </c>
      <c r="E5473" s="89">
        <v>2.9834965222474349E-2</v>
      </c>
      <c r="F5473" s="89">
        <v>3.2383557797056768E-2</v>
      </c>
      <c r="G5473" s="90">
        <v>3.4564021818822024E-2</v>
      </c>
      <c r="H5473" s="90">
        <v>3.646592809974316E-2</v>
      </c>
      <c r="I5473" s="90">
        <v>3.8348066664672879E-2</v>
      </c>
      <c r="J5473" s="90">
        <v>4.0143572502023633E-2</v>
      </c>
    </row>
    <row r="5474" spans="3:10" x14ac:dyDescent="0.25">
      <c r="C5474" s="82">
        <v>3.2591485682521661E-3</v>
      </c>
      <c r="D5474" s="89">
        <v>5.0314335495123663E-3</v>
      </c>
      <c r="E5474" s="89">
        <v>6.7442106496905727E-3</v>
      </c>
      <c r="F5474" s="89">
        <v>8.2417769697519863E-3</v>
      </c>
      <c r="G5474" s="90">
        <v>9.4928941994307601E-3</v>
      </c>
      <c r="H5474" s="90">
        <v>1.0481399257136528E-2</v>
      </c>
      <c r="I5474" s="90">
        <v>1.1299559295196149E-2</v>
      </c>
      <c r="J5474" s="90">
        <v>1.1981696051229885E-2</v>
      </c>
    </row>
    <row r="5475" spans="3:10" x14ac:dyDescent="0.25">
      <c r="C5475" s="82">
        <v>3.988129749265522E-3</v>
      </c>
      <c r="D5475" s="89">
        <v>6.9707974102780354E-3</v>
      </c>
      <c r="E5475" s="89">
        <v>1.0225940525034677E-2</v>
      </c>
      <c r="F5475" s="89">
        <v>1.336247172587321E-2</v>
      </c>
      <c r="G5475" s="90">
        <v>1.6183234438317113E-2</v>
      </c>
      <c r="H5475" s="90">
        <v>1.8541699802737042E-2</v>
      </c>
      <c r="I5475" s="90">
        <v>2.050732313426655E-2</v>
      </c>
      <c r="J5475" s="90">
        <v>2.2075381256210051E-2</v>
      </c>
    </row>
    <row r="5476" spans="3:10" x14ac:dyDescent="0.25">
      <c r="C5476" s="82">
        <v>3.0832439531386136E-2</v>
      </c>
      <c r="D5476" s="89">
        <v>3.055633811080917E-2</v>
      </c>
      <c r="E5476" s="89">
        <v>3.0460489184356017E-2</v>
      </c>
      <c r="F5476" s="89">
        <v>3.0617851328494514E-2</v>
      </c>
      <c r="G5476" s="90">
        <v>3.1036485591693943E-2</v>
      </c>
      <c r="H5476" s="90">
        <v>3.1525854868363394E-2</v>
      </c>
      <c r="I5476" s="90">
        <v>3.2156250756973925E-2</v>
      </c>
      <c r="J5476" s="90">
        <v>3.2799411912948336E-2</v>
      </c>
    </row>
    <row r="5477" spans="3:10" x14ac:dyDescent="0.25">
      <c r="C5477" s="82">
        <v>2.2977426480245894E-2</v>
      </c>
      <c r="D5477" s="89">
        <v>2.7193004996969493E-2</v>
      </c>
      <c r="E5477" s="89">
        <v>2.9853833754704243E-2</v>
      </c>
      <c r="F5477" s="89">
        <v>3.1526184952163257E-2</v>
      </c>
      <c r="G5477" s="90">
        <v>3.2737923876788082E-2</v>
      </c>
      <c r="H5477" s="90">
        <v>3.3662306364603413E-2</v>
      </c>
      <c r="I5477" s="90">
        <v>3.4602067225017887E-2</v>
      </c>
      <c r="J5477" s="90">
        <v>3.5547461330709157E-2</v>
      </c>
    </row>
    <row r="5478" spans="3:10" x14ac:dyDescent="0.25">
      <c r="C5478" s="82">
        <v>4.7117522705465128E-3</v>
      </c>
      <c r="D5478" s="89">
        <v>7.3143579729714444E-3</v>
      </c>
      <c r="E5478" s="89">
        <v>9.8833737715324742E-3</v>
      </c>
      <c r="F5478" s="89">
        <v>1.2233411637664565E-2</v>
      </c>
      <c r="G5478" s="90">
        <v>1.4341700668368814E-2</v>
      </c>
      <c r="H5478" s="90">
        <v>1.6177431381196126E-2</v>
      </c>
      <c r="I5478" s="90">
        <v>1.7850293025075951E-2</v>
      </c>
      <c r="J5478" s="90">
        <v>1.9367175848881386E-2</v>
      </c>
    </row>
    <row r="5479" spans="3:10" x14ac:dyDescent="0.25">
      <c r="C5479" s="82">
        <v>1.7265819024673716E-2</v>
      </c>
      <c r="D5479" s="89">
        <v>2.1525453784031378E-2</v>
      </c>
      <c r="E5479" s="89">
        <v>2.479359126075761E-2</v>
      </c>
      <c r="F5479" s="89">
        <v>2.7275213559754253E-2</v>
      </c>
      <c r="G5479" s="90">
        <v>2.9236732342135124E-2</v>
      </c>
      <c r="H5479" s="90">
        <v>3.0710195971557355E-2</v>
      </c>
      <c r="I5479" s="90">
        <v>3.1890949068981406E-2</v>
      </c>
      <c r="J5479" s="90">
        <v>3.271852280769514E-2</v>
      </c>
    </row>
    <row r="5480" spans="3:10" x14ac:dyDescent="0.25">
      <c r="C5480" s="82">
        <v>2.4171934798585825E-2</v>
      </c>
      <c r="D5480" s="89">
        <v>3.0744312089889779E-2</v>
      </c>
      <c r="E5480" s="89">
        <v>3.4542714498656098E-2</v>
      </c>
      <c r="F5480" s="89">
        <v>3.6194722914269846E-2</v>
      </c>
      <c r="G5480" s="90">
        <v>3.6531386263867753E-2</v>
      </c>
      <c r="H5480" s="90">
        <v>3.5951976171992424E-2</v>
      </c>
      <c r="I5480" s="90">
        <v>3.4919867042679534E-2</v>
      </c>
      <c r="J5480" s="90">
        <v>3.3514645701385487E-2</v>
      </c>
    </row>
    <row r="5481" spans="3:10" x14ac:dyDescent="0.25">
      <c r="C5481" s="82">
        <v>1.8312783302695902E-2</v>
      </c>
      <c r="D5481" s="89">
        <v>2.4192964734710162E-2</v>
      </c>
      <c r="E5481" s="89">
        <v>2.8696083454430227E-2</v>
      </c>
      <c r="F5481" s="89">
        <v>3.1926885856439532E-2</v>
      </c>
      <c r="G5481" s="90">
        <v>3.4253730143209288E-2</v>
      </c>
      <c r="H5481" s="90">
        <v>3.5832432520180715E-2</v>
      </c>
      <c r="I5481" s="90">
        <v>3.7008280701940212E-2</v>
      </c>
      <c r="J5481" s="90">
        <v>3.7805796808234877E-2</v>
      </c>
    </row>
    <row r="5482" spans="3:10" x14ac:dyDescent="0.25">
      <c r="C5482" s="82">
        <v>5.6556149073703592E-3</v>
      </c>
      <c r="D5482" s="89">
        <v>9.1555250162200699E-3</v>
      </c>
      <c r="E5482" s="89">
        <v>1.2887143456272544E-2</v>
      </c>
      <c r="F5482" s="89">
        <v>1.6517598073332623E-2</v>
      </c>
      <c r="G5482" s="90">
        <v>1.988845487945164E-2</v>
      </c>
      <c r="H5482" s="90">
        <v>2.2843810188414911E-2</v>
      </c>
      <c r="I5482" s="90">
        <v>2.545740569910078E-2</v>
      </c>
      <c r="J5482" s="90">
        <v>2.7690639879440537E-2</v>
      </c>
    </row>
    <row r="5483" spans="3:10" x14ac:dyDescent="0.25">
      <c r="C5483" s="82">
        <v>2.3955723680073606E-3</v>
      </c>
      <c r="D5483" s="89">
        <v>4.2619490291185219E-3</v>
      </c>
      <c r="E5483" s="89">
        <v>6.3242539396345422E-3</v>
      </c>
      <c r="F5483" s="89">
        <v>8.3396651349770135E-3</v>
      </c>
      <c r="G5483" s="90">
        <v>1.0195142055937656E-2</v>
      </c>
      <c r="H5483" s="90">
        <v>1.1810818592490039E-2</v>
      </c>
      <c r="I5483" s="90">
        <v>1.3235849786853597E-2</v>
      </c>
      <c r="J5483" s="90">
        <v>1.445942387056331E-2</v>
      </c>
    </row>
    <row r="5484" spans="3:10" x14ac:dyDescent="0.25">
      <c r="C5484" s="82">
        <v>1.0042895233828139E-2</v>
      </c>
      <c r="D5484" s="89">
        <v>1.3170297130009024E-2</v>
      </c>
      <c r="E5484" s="89">
        <v>1.5620359362073758E-2</v>
      </c>
      <c r="F5484" s="89">
        <v>1.7500922293835288E-2</v>
      </c>
      <c r="G5484" s="90">
        <v>1.9037324524611689E-2</v>
      </c>
      <c r="H5484" s="90">
        <v>2.0326314427968992E-2</v>
      </c>
      <c r="I5484" s="90">
        <v>2.1571738547584818E-2</v>
      </c>
      <c r="J5484" s="90">
        <v>2.2802827771313382E-2</v>
      </c>
    </row>
    <row r="5485" spans="3:10" x14ac:dyDescent="0.25">
      <c r="C5485" s="82">
        <v>2.2514414812271587E-2</v>
      </c>
      <c r="D5485" s="89">
        <v>3.0383258725148337E-2</v>
      </c>
      <c r="E5485" s="89">
        <v>3.6277165942770015E-2</v>
      </c>
      <c r="F5485" s="89">
        <v>4.0207665334098634E-2</v>
      </c>
      <c r="G5485" s="90">
        <v>4.2637575325119623E-2</v>
      </c>
      <c r="H5485" s="90">
        <v>4.3805730799706628E-2</v>
      </c>
      <c r="I5485" s="90">
        <v>4.4192865776911193E-2</v>
      </c>
      <c r="J5485" s="90">
        <v>4.3887522780812198E-2</v>
      </c>
    </row>
    <row r="5486" spans="3:10" x14ac:dyDescent="0.25">
      <c r="C5486" s="82">
        <v>3.3864840575412733E-3</v>
      </c>
      <c r="D5486" s="89">
        <v>5.1245011282357667E-3</v>
      </c>
      <c r="E5486" s="89">
        <v>6.8129538686532059E-3</v>
      </c>
      <c r="F5486" s="89">
        <v>8.3357155275227638E-3</v>
      </c>
      <c r="G5486" s="90">
        <v>9.6864324121255559E-3</v>
      </c>
      <c r="H5486" s="90">
        <v>1.0859741599139539E-2</v>
      </c>
      <c r="I5486" s="90">
        <v>1.1953276687431687E-2</v>
      </c>
      <c r="J5486" s="90">
        <v>1.3001904393807657E-2</v>
      </c>
    </row>
    <row r="5487" spans="3:10" x14ac:dyDescent="0.25">
      <c r="C5487" s="82">
        <v>3.2214718542933347E-2</v>
      </c>
      <c r="D5487" s="89">
        <v>3.7855685478444513E-2</v>
      </c>
      <c r="E5487" s="89">
        <v>4.167060560320851E-2</v>
      </c>
      <c r="F5487" s="89">
        <v>4.4297501542090278E-2</v>
      </c>
      <c r="G5487" s="90">
        <v>4.6302211442480916E-2</v>
      </c>
      <c r="H5487" s="90">
        <v>4.778922724470417E-2</v>
      </c>
      <c r="I5487" s="90">
        <v>4.9086131290613365E-2</v>
      </c>
      <c r="J5487" s="90">
        <v>5.010638646760552E-2</v>
      </c>
    </row>
    <row r="5488" spans="3:10" x14ac:dyDescent="0.25">
      <c r="C5488" s="82">
        <v>8.6775336428977692E-3</v>
      </c>
      <c r="D5488" s="89">
        <v>1.2667540598821367E-2</v>
      </c>
      <c r="E5488" s="89">
        <v>1.6198366358469031E-2</v>
      </c>
      <c r="F5488" s="89">
        <v>1.9023574997155904E-2</v>
      </c>
      <c r="G5488" s="90">
        <v>2.1171694844840688E-2</v>
      </c>
      <c r="H5488" s="90">
        <v>2.2660783679431883E-2</v>
      </c>
      <c r="I5488" s="90">
        <v>2.3704034663212553E-2</v>
      </c>
      <c r="J5488" s="90">
        <v>2.4352636034865097E-2</v>
      </c>
    </row>
    <row r="5489" spans="3:10" x14ac:dyDescent="0.25">
      <c r="C5489" s="82">
        <v>5.1122269031062914E-2</v>
      </c>
      <c r="D5489" s="89">
        <v>5.4345164141863918E-2</v>
      </c>
      <c r="E5489" s="89">
        <v>5.4734434535000286E-2</v>
      </c>
      <c r="F5489" s="89">
        <v>5.3639163662620983E-2</v>
      </c>
      <c r="G5489" s="90">
        <v>5.1890817268293948E-2</v>
      </c>
      <c r="H5489" s="90">
        <v>4.9610368646273578E-2</v>
      </c>
      <c r="I5489" s="90">
        <v>4.7128932926207782E-2</v>
      </c>
      <c r="J5489" s="90">
        <v>4.4360329696747525E-2</v>
      </c>
    </row>
    <row r="5490" spans="3:10" x14ac:dyDescent="0.25">
      <c r="C5490" s="82">
        <v>2.204784669145162E-3</v>
      </c>
      <c r="D5490" s="89">
        <v>4.2217460251856524E-3</v>
      </c>
      <c r="E5490" s="89">
        <v>6.6047592253427809E-3</v>
      </c>
      <c r="F5490" s="89">
        <v>9.0039556392073963E-3</v>
      </c>
      <c r="G5490" s="90">
        <v>1.1192298072170984E-2</v>
      </c>
      <c r="H5490" s="90">
        <v>1.3020866167044415E-2</v>
      </c>
      <c r="I5490" s="90">
        <v>1.4535955389448027E-2</v>
      </c>
      <c r="J5490" s="90">
        <v>1.575779898436571E-2</v>
      </c>
    </row>
    <row r="5491" spans="3:10" x14ac:dyDescent="0.25">
      <c r="C5491" s="82">
        <v>3.3208429642675029E-2</v>
      </c>
      <c r="D5491" s="89">
        <v>3.5234600689155501E-2</v>
      </c>
      <c r="E5491" s="89">
        <v>3.5237695289105711E-2</v>
      </c>
      <c r="F5491" s="89">
        <v>3.4287876258586987E-2</v>
      </c>
      <c r="G5491" s="90">
        <v>3.3086825669074449E-2</v>
      </c>
      <c r="H5491" s="90">
        <v>3.1826988996792788E-2</v>
      </c>
      <c r="I5491" s="90">
        <v>3.078735767879975E-2</v>
      </c>
      <c r="J5491" s="90">
        <v>2.994113401673832E-2</v>
      </c>
    </row>
    <row r="5492" spans="3:10" x14ac:dyDescent="0.25">
      <c r="C5492" s="82">
        <v>4.4902630691571951E-2</v>
      </c>
      <c r="D5492" s="89">
        <v>4.221597707138372E-2</v>
      </c>
      <c r="E5492" s="89">
        <v>3.9623845457932003E-2</v>
      </c>
      <c r="F5492" s="89">
        <v>3.7493758559855449E-2</v>
      </c>
      <c r="G5492" s="90">
        <v>3.5899594123645941E-2</v>
      </c>
      <c r="H5492" s="90">
        <v>3.4602818390968702E-2</v>
      </c>
      <c r="I5492" s="90">
        <v>3.3645167366833671E-2</v>
      </c>
      <c r="J5492" s="90">
        <v>3.2849213750145483E-2</v>
      </c>
    </row>
    <row r="5493" spans="3:10" x14ac:dyDescent="0.25">
      <c r="C5493" s="82">
        <v>1.0122150357296899E-2</v>
      </c>
      <c r="D5493" s="89">
        <v>1.5368555113244236E-2</v>
      </c>
      <c r="E5493" s="89">
        <v>2.023610879170961E-2</v>
      </c>
      <c r="F5493" s="89">
        <v>2.434360812331603E-2</v>
      </c>
      <c r="G5493" s="90">
        <v>2.7690472656959526E-2</v>
      </c>
      <c r="H5493" s="90">
        <v>3.0277302356628934E-2</v>
      </c>
      <c r="I5493" s="90">
        <v>3.2366829094870743E-2</v>
      </c>
      <c r="J5493" s="90">
        <v>3.4012519853594818E-2</v>
      </c>
    </row>
    <row r="5494" spans="3:10" x14ac:dyDescent="0.25">
      <c r="C5494" s="82">
        <v>4.7533305513967105E-3</v>
      </c>
      <c r="D5494" s="89">
        <v>7.0314856663315634E-3</v>
      </c>
      <c r="E5494" s="89">
        <v>9.20828965980355E-3</v>
      </c>
      <c r="F5494" s="89">
        <v>1.1118093157894913E-2</v>
      </c>
      <c r="G5494" s="90">
        <v>1.2722243604855882E-2</v>
      </c>
      <c r="H5494" s="90">
        <v>1.3979000635890186E-2</v>
      </c>
      <c r="I5494" s="90">
        <v>1.4985600570496905E-2</v>
      </c>
      <c r="J5494" s="90">
        <v>1.5764635997183842E-2</v>
      </c>
    </row>
    <row r="5495" spans="3:10" x14ac:dyDescent="0.25">
      <c r="C5495" s="82">
        <v>3.5046913711741942E-2</v>
      </c>
      <c r="D5495" s="89">
        <v>3.7594280981707244E-2</v>
      </c>
      <c r="E5495" s="89">
        <v>3.846354861438013E-2</v>
      </c>
      <c r="F5495" s="89">
        <v>3.8535807800408037E-2</v>
      </c>
      <c r="G5495" s="90">
        <v>3.8377743268142514E-2</v>
      </c>
      <c r="H5495" s="90">
        <v>3.8078476609985333E-2</v>
      </c>
      <c r="I5495" s="90">
        <v>3.7895896738601775E-2</v>
      </c>
      <c r="J5495" s="90">
        <v>3.7760634100547932E-2</v>
      </c>
    </row>
    <row r="5496" spans="3:10" x14ac:dyDescent="0.25">
      <c r="C5496" s="82">
        <v>7.8857140218451596E-3</v>
      </c>
      <c r="D5496" s="89">
        <v>1.1295038424545288E-2</v>
      </c>
      <c r="E5496" s="89">
        <v>1.431863624881523E-2</v>
      </c>
      <c r="F5496" s="89">
        <v>1.6784469916695258E-2</v>
      </c>
      <c r="G5496" s="90">
        <v>1.872221651925186E-2</v>
      </c>
      <c r="H5496" s="90">
        <v>2.0131693885463202E-2</v>
      </c>
      <c r="I5496" s="90">
        <v>2.1186033811891783E-2</v>
      </c>
      <c r="J5496" s="90">
        <v>2.1927856471950693E-2</v>
      </c>
    </row>
    <row r="5497" spans="3:10" x14ac:dyDescent="0.25">
      <c r="C5497" s="82">
        <v>4.9962755535271117E-2</v>
      </c>
      <c r="D5497" s="89">
        <v>4.2571855697884499E-2</v>
      </c>
      <c r="E5497" s="89">
        <v>3.7237070248961612E-2</v>
      </c>
      <c r="F5497" s="89">
        <v>3.3575947840541132E-2</v>
      </c>
      <c r="G5497" s="90">
        <v>3.1173252900689008E-2</v>
      </c>
      <c r="H5497" s="90">
        <v>2.952413872814022E-2</v>
      </c>
      <c r="I5497" s="90">
        <v>2.848368014829087E-2</v>
      </c>
      <c r="J5497" s="90">
        <v>2.7786603207969881E-2</v>
      </c>
    </row>
    <row r="5498" spans="3:10" x14ac:dyDescent="0.25">
      <c r="C5498" s="82">
        <v>9.5883421563341276E-3</v>
      </c>
      <c r="D5498" s="89">
        <v>1.446407840820017E-2</v>
      </c>
      <c r="E5498" s="89">
        <v>1.8870760136343229E-2</v>
      </c>
      <c r="F5498" s="89">
        <v>2.2472158469773081E-2</v>
      </c>
      <c r="G5498" s="90">
        <v>2.5293041732820001E-2</v>
      </c>
      <c r="H5498" s="90">
        <v>2.7344278385673652E-2</v>
      </c>
      <c r="I5498" s="90">
        <v>2.8856430253442825E-2</v>
      </c>
      <c r="J5498" s="90">
        <v>2.9857136204986947E-2</v>
      </c>
    </row>
    <row r="5499" spans="3:10" x14ac:dyDescent="0.25">
      <c r="C5499" s="82">
        <v>4.9223554830746313E-3</v>
      </c>
      <c r="D5499" s="89">
        <v>8.0915082223970945E-3</v>
      </c>
      <c r="E5499" s="89">
        <v>1.1300878658007741E-2</v>
      </c>
      <c r="F5499" s="89">
        <v>1.4148798543522162E-2</v>
      </c>
      <c r="G5499" s="90">
        <v>1.6468052928408361E-2</v>
      </c>
      <c r="H5499" s="90">
        <v>1.8154668584279676E-2</v>
      </c>
      <c r="I5499" s="90">
        <v>1.9321070383607423E-2</v>
      </c>
      <c r="J5499" s="90">
        <v>1.9996435242143666E-2</v>
      </c>
    </row>
    <row r="5500" spans="3:10" x14ac:dyDescent="0.25">
      <c r="C5500" s="82">
        <v>1.2204090019137769E-2</v>
      </c>
      <c r="D5500" s="89">
        <v>1.6879415803944073E-2</v>
      </c>
      <c r="E5500" s="89">
        <v>2.0723507158845536E-2</v>
      </c>
      <c r="F5500" s="89">
        <v>2.3635997042708488E-2</v>
      </c>
      <c r="G5500" s="90">
        <v>2.5784925401126674E-2</v>
      </c>
      <c r="H5500" s="90">
        <v>2.7240667916010798E-2</v>
      </c>
      <c r="I5500" s="90">
        <v>2.825359386854483E-2</v>
      </c>
      <c r="J5500" s="90">
        <v>2.8851862460668259E-2</v>
      </c>
    </row>
    <row r="5501" spans="3:10" x14ac:dyDescent="0.25">
      <c r="C5501" s="82">
        <v>4.5313005743931815E-2</v>
      </c>
      <c r="D5501" s="89">
        <v>4.9560851679056731E-2</v>
      </c>
      <c r="E5501" s="89">
        <v>5.2656773431151736E-2</v>
      </c>
      <c r="F5501" s="89">
        <v>5.5208721449539061E-2</v>
      </c>
      <c r="G5501" s="90">
        <v>5.7608354271371447E-2</v>
      </c>
      <c r="H5501" s="90">
        <v>5.9732694188564778E-2</v>
      </c>
      <c r="I5501" s="90">
        <v>6.1821127510906793E-2</v>
      </c>
      <c r="J5501" s="90">
        <v>6.3654215341376566E-2</v>
      </c>
    </row>
    <row r="5502" spans="3:10" x14ac:dyDescent="0.25">
      <c r="C5502" s="82">
        <v>7.7516876947002419E-3</v>
      </c>
      <c r="D5502" s="89">
        <v>1.184165448839453E-2</v>
      </c>
      <c r="E5502" s="89">
        <v>1.5743150529820157E-2</v>
      </c>
      <c r="F5502" s="89">
        <v>1.9198105035340755E-2</v>
      </c>
      <c r="G5502" s="90">
        <v>2.2229734059707237E-2</v>
      </c>
      <c r="H5502" s="90">
        <v>2.4844770305879806E-2</v>
      </c>
      <c r="I5502" s="90">
        <v>2.7245992299323844E-2</v>
      </c>
      <c r="J5502" s="90">
        <v>2.944952137634917E-2</v>
      </c>
    </row>
    <row r="5503" spans="3:10" x14ac:dyDescent="0.25">
      <c r="C5503" s="82">
        <v>5.6034798349162678E-3</v>
      </c>
      <c r="D5503" s="89">
        <v>9.887776958802599E-3</v>
      </c>
      <c r="E5503" s="89">
        <v>1.444775198483258E-2</v>
      </c>
      <c r="F5503" s="89">
        <v>1.8658653137000662E-2</v>
      </c>
      <c r="G5503" s="90">
        <v>2.224101342626502E-2</v>
      </c>
      <c r="H5503" s="90">
        <v>2.5025696948927523E-2</v>
      </c>
      <c r="I5503" s="90">
        <v>2.7142787607996519E-2</v>
      </c>
      <c r="J5503" s="90">
        <v>2.8607306886049431E-2</v>
      </c>
    </row>
    <row r="5504" spans="3:10" x14ac:dyDescent="0.25">
      <c r="C5504" s="82">
        <v>3.9110104840662007E-3</v>
      </c>
      <c r="D5504" s="89">
        <v>5.9384437880714092E-3</v>
      </c>
      <c r="E5504" s="89">
        <v>7.7469646043845245E-3</v>
      </c>
      <c r="F5504" s="89">
        <v>9.1976326409461042E-3</v>
      </c>
      <c r="G5504" s="90">
        <v>1.0317654788456997E-2</v>
      </c>
      <c r="H5504" s="90">
        <v>1.1136469607629819E-2</v>
      </c>
      <c r="I5504" s="90">
        <v>1.1776039702343578E-2</v>
      </c>
      <c r="J5504" s="90">
        <v>1.2277088456405343E-2</v>
      </c>
    </row>
    <row r="5505" spans="3:10" x14ac:dyDescent="0.25">
      <c r="C5505" s="82">
        <v>5.6099999804403878E-3</v>
      </c>
      <c r="D5505" s="89">
        <v>9.0255918269651174E-3</v>
      </c>
      <c r="E5505" s="89">
        <v>1.2274048582881739E-2</v>
      </c>
      <c r="F5505" s="89">
        <v>1.5028984591073075E-2</v>
      </c>
      <c r="G5505" s="90">
        <v>1.7259776035789688E-2</v>
      </c>
      <c r="H5505" s="90">
        <v>1.8962957855837303E-2</v>
      </c>
      <c r="I5505" s="90">
        <v>2.0299966820578014E-2</v>
      </c>
      <c r="J5505" s="90">
        <v>2.1295736576748457E-2</v>
      </c>
    </row>
    <row r="5506" spans="3:10" x14ac:dyDescent="0.25">
      <c r="C5506" s="82">
        <v>7.2482692411793162E-4</v>
      </c>
      <c r="D5506" s="89">
        <v>1.7128910696599076E-3</v>
      </c>
      <c r="E5506" s="89">
        <v>3.0822998991572727E-3</v>
      </c>
      <c r="F5506" s="89">
        <v>4.6347157275831389E-3</v>
      </c>
      <c r="G5506" s="90">
        <v>6.2019794092762854E-3</v>
      </c>
      <c r="H5506" s="90">
        <v>7.6583305453709755E-3</v>
      </c>
      <c r="I5506" s="90">
        <v>8.9953158027176027E-3</v>
      </c>
      <c r="J5506" s="90">
        <v>1.0196080757783395E-2</v>
      </c>
    </row>
    <row r="5507" spans="3:10" x14ac:dyDescent="0.25">
      <c r="C5507" s="82">
        <v>6.2571368105697059E-3</v>
      </c>
      <c r="D5507" s="89">
        <v>9.4263009251359473E-3</v>
      </c>
      <c r="E5507" s="89">
        <v>1.2515966696566402E-2</v>
      </c>
      <c r="F5507" s="89">
        <v>1.5315815024744842E-2</v>
      </c>
      <c r="G5507" s="90">
        <v>1.7787449137374227E-2</v>
      </c>
      <c r="H5507" s="90">
        <v>1.98676183039165E-2</v>
      </c>
      <c r="I5507" s="90">
        <v>2.1662187603621732E-2</v>
      </c>
      <c r="J5507" s="90">
        <v>2.3148341270381661E-2</v>
      </c>
    </row>
    <row r="5508" spans="3:10" x14ac:dyDescent="0.25">
      <c r="C5508" s="82">
        <v>2.2532577015316722E-2</v>
      </c>
      <c r="D5508" s="89">
        <v>2.4364012500782496E-2</v>
      </c>
      <c r="E5508" s="89">
        <v>2.515803457073627E-2</v>
      </c>
      <c r="F5508" s="89">
        <v>2.5394788912334914E-2</v>
      </c>
      <c r="G5508" s="90">
        <v>2.5402997117401821E-2</v>
      </c>
      <c r="H5508" s="90">
        <v>2.5231274585653878E-2</v>
      </c>
      <c r="I5508" s="90">
        <v>2.5059370810725057E-2</v>
      </c>
      <c r="J5508" s="90">
        <v>2.4861282839098282E-2</v>
      </c>
    </row>
    <row r="5509" spans="3:10" x14ac:dyDescent="0.25">
      <c r="C5509" s="82">
        <v>5.7831948813596219E-2</v>
      </c>
      <c r="D5509" s="89">
        <v>5.7097849100587329E-2</v>
      </c>
      <c r="E5509" s="89">
        <v>5.4356600987976018E-2</v>
      </c>
      <c r="F5509" s="89">
        <v>5.1158492163384632E-2</v>
      </c>
      <c r="G5509" s="90">
        <v>4.8219633458641671E-2</v>
      </c>
      <c r="H5509" s="90">
        <v>4.5501421784402973E-2</v>
      </c>
      <c r="I5509" s="90">
        <v>4.31607355197524E-2</v>
      </c>
      <c r="J5509" s="90">
        <v>4.0985662506856285E-2</v>
      </c>
    </row>
    <row r="5510" spans="3:10" x14ac:dyDescent="0.25">
      <c r="C5510" s="82">
        <v>1.4766172385495783E-3</v>
      </c>
      <c r="D5510" s="89">
        <v>3.0539466174734366E-3</v>
      </c>
      <c r="E5510" s="89">
        <v>5.0131015344302308E-3</v>
      </c>
      <c r="F5510" s="89">
        <v>7.0579710261319678E-3</v>
      </c>
      <c r="G5510" s="90">
        <v>8.982630854802524E-3</v>
      </c>
      <c r="H5510" s="90">
        <v>1.064250125114795E-2</v>
      </c>
      <c r="I5510" s="90">
        <v>1.204788651966284E-2</v>
      </c>
      <c r="J5510" s="90">
        <v>1.3187034802321307E-2</v>
      </c>
    </row>
    <row r="5511" spans="3:10" x14ac:dyDescent="0.25">
      <c r="C5511" s="82">
        <v>2.52411094565178E-2</v>
      </c>
      <c r="D5511" s="89">
        <v>2.4814553139578227E-2</v>
      </c>
      <c r="E5511" s="89">
        <v>2.4266135999349691E-2</v>
      </c>
      <c r="F5511" s="89">
        <v>2.3793662000971317E-2</v>
      </c>
      <c r="G5511" s="90">
        <v>2.3451111469093951E-2</v>
      </c>
      <c r="H5511" s="90">
        <v>2.3095151884358844E-2</v>
      </c>
      <c r="I5511" s="90">
        <v>2.276396953251145E-2</v>
      </c>
      <c r="J5511" s="90">
        <v>2.235260624515012E-2</v>
      </c>
    </row>
    <row r="5512" spans="3:10" x14ac:dyDescent="0.25">
      <c r="C5512" s="82">
        <v>2.8425149655697767E-2</v>
      </c>
      <c r="D5512" s="89">
        <v>3.6005973534543975E-2</v>
      </c>
      <c r="E5512" s="89">
        <v>4.115370241809143E-2</v>
      </c>
      <c r="F5512" s="89">
        <v>4.4320045759347997E-2</v>
      </c>
      <c r="G5512" s="90">
        <v>4.617595145955275E-2</v>
      </c>
      <c r="H5512" s="90">
        <v>4.698099020547699E-2</v>
      </c>
      <c r="I5512" s="90">
        <v>4.7186119448755087E-2</v>
      </c>
      <c r="J5512" s="90">
        <v>4.6802500186241193E-2</v>
      </c>
    </row>
    <row r="5513" spans="3:10" x14ac:dyDescent="0.25">
      <c r="C5513" s="82">
        <v>0.15378179663310207</v>
      </c>
      <c r="D5513" s="89">
        <v>0.12958733793561714</v>
      </c>
      <c r="E5513" s="89">
        <v>0.11068056814790726</v>
      </c>
      <c r="F5513" s="89">
        <v>9.73095061085332E-2</v>
      </c>
      <c r="G5513" s="90">
        <v>8.8508505239874594E-2</v>
      </c>
      <c r="H5513" s="90">
        <v>8.2722564263969414E-2</v>
      </c>
      <c r="I5513" s="90">
        <v>7.9352766918312681E-2</v>
      </c>
      <c r="J5513" s="90">
        <v>7.7459851975092239E-2</v>
      </c>
    </row>
    <row r="5514" spans="3:10" x14ac:dyDescent="0.25">
      <c r="C5514" s="82">
        <v>2.8796831153556836E-2</v>
      </c>
      <c r="D5514" s="89">
        <v>2.8967862187508204E-2</v>
      </c>
      <c r="E5514" s="89">
        <v>2.8011643819062189E-2</v>
      </c>
      <c r="F5514" s="89">
        <v>2.6671483180382594E-2</v>
      </c>
      <c r="G5514" s="90">
        <v>2.5318603827905801E-2</v>
      </c>
      <c r="H5514" s="90">
        <v>2.3953822761002344E-2</v>
      </c>
      <c r="I5514" s="90">
        <v>2.2689932104625551E-2</v>
      </c>
      <c r="J5514" s="90">
        <v>2.1450868814852656E-2</v>
      </c>
    </row>
    <row r="5515" spans="3:10" x14ac:dyDescent="0.25">
      <c r="C5515" s="82">
        <v>1.0754020224215998E-2</v>
      </c>
      <c r="D5515" s="89">
        <v>1.5677116543243594E-2</v>
      </c>
      <c r="E5515" s="89">
        <v>1.9707512585123394E-2</v>
      </c>
      <c r="F5515" s="89">
        <v>2.2532129343382952E-2</v>
      </c>
      <c r="G5515" s="90">
        <v>2.4238921767166469E-2</v>
      </c>
      <c r="H5515" s="90">
        <v>2.4909589428684011E-2</v>
      </c>
      <c r="I5515" s="90">
        <v>2.4836866045833662E-2</v>
      </c>
      <c r="J5515" s="90">
        <v>2.4133577934980086E-2</v>
      </c>
    </row>
    <row r="5516" spans="3:10" x14ac:dyDescent="0.25">
      <c r="C5516" s="82">
        <v>2.5031095388714862E-2</v>
      </c>
      <c r="D5516" s="89">
        <v>2.5808428601340166E-2</v>
      </c>
      <c r="E5516" s="89">
        <v>2.6026332517792152E-2</v>
      </c>
      <c r="F5516" s="89">
        <v>2.6090526710091388E-2</v>
      </c>
      <c r="G5516" s="90">
        <v>2.6213026240634953E-2</v>
      </c>
      <c r="H5516" s="90">
        <v>2.6334944009732544E-2</v>
      </c>
      <c r="I5516" s="90">
        <v>2.6557698880604191E-2</v>
      </c>
      <c r="J5516" s="90">
        <v>2.6787317780033071E-2</v>
      </c>
    </row>
    <row r="5517" spans="3:10" x14ac:dyDescent="0.25">
      <c r="C5517" s="82">
        <v>5.9776041580098388E-3</v>
      </c>
      <c r="D5517" s="89">
        <v>8.5731223613593633E-3</v>
      </c>
      <c r="E5517" s="89">
        <v>1.097944967717727E-2</v>
      </c>
      <c r="F5517" s="89">
        <v>1.3044006548744441E-2</v>
      </c>
      <c r="G5517" s="90">
        <v>1.4748271353325413E-2</v>
      </c>
      <c r="H5517" s="90">
        <v>1.6053376567257305E-2</v>
      </c>
      <c r="I5517" s="90">
        <v>1.7068307230455788E-2</v>
      </c>
      <c r="J5517" s="90">
        <v>1.7807519685433704E-2</v>
      </c>
    </row>
    <row r="5518" spans="3:10" x14ac:dyDescent="0.25">
      <c r="C5518" s="82">
        <v>9.5010450556370502E-3</v>
      </c>
      <c r="D5518" s="89">
        <v>1.2532547511426953E-2</v>
      </c>
      <c r="E5518" s="89">
        <v>1.5299184412616521E-2</v>
      </c>
      <c r="F5518" s="89">
        <v>1.7734739675449408E-2</v>
      </c>
      <c r="G5518" s="90">
        <v>1.9858744827833532E-2</v>
      </c>
      <c r="H5518" s="90">
        <v>2.1610864985156006E-2</v>
      </c>
      <c r="I5518" s="90">
        <v>2.3111476321732504E-2</v>
      </c>
      <c r="J5518" s="90">
        <v>2.4351927357517685E-2</v>
      </c>
    </row>
    <row r="5519" spans="3:10" x14ac:dyDescent="0.25">
      <c r="C5519" s="82">
        <v>5.5967746400217913E-3</v>
      </c>
      <c r="D5519" s="89">
        <v>8.9167055393094569E-3</v>
      </c>
      <c r="E5519" s="89">
        <v>1.2239999221134308E-2</v>
      </c>
      <c r="F5519" s="89">
        <v>1.5221713617529799E-2</v>
      </c>
      <c r="G5519" s="90">
        <v>1.7735655542300721E-2</v>
      </c>
      <c r="H5519" s="90">
        <v>1.9686344318432046E-2</v>
      </c>
      <c r="I5519" s="90">
        <v>2.1189677324332041E-2</v>
      </c>
      <c r="J5519" s="90">
        <v>2.2264549379254948E-2</v>
      </c>
    </row>
    <row r="5520" spans="3:10" x14ac:dyDescent="0.25">
      <c r="C5520" s="82">
        <v>7.2845946956283754E-3</v>
      </c>
      <c r="D5520" s="89">
        <v>9.3938439230890954E-3</v>
      </c>
      <c r="E5520" s="89">
        <v>1.1156078647349353E-2</v>
      </c>
      <c r="F5520" s="89">
        <v>1.2639626659664772E-2</v>
      </c>
      <c r="G5520" s="90">
        <v>1.3973205636534114E-2</v>
      </c>
      <c r="H5520" s="90">
        <v>1.52006440138113E-2</v>
      </c>
      <c r="I5520" s="90">
        <v>1.6462405918650832E-2</v>
      </c>
      <c r="J5520" s="90">
        <v>1.7784520864102652E-2</v>
      </c>
    </row>
    <row r="5521" spans="3:10" x14ac:dyDescent="0.25">
      <c r="C5521" s="82">
        <v>1.0464599852375446E-2</v>
      </c>
      <c r="D5521" s="89">
        <v>1.3308402088851033E-2</v>
      </c>
      <c r="E5521" s="89">
        <v>1.5492566949002798E-2</v>
      </c>
      <c r="F5521" s="89">
        <v>1.7093295986296424E-2</v>
      </c>
      <c r="G5521" s="90">
        <v>1.8267368457044058E-2</v>
      </c>
      <c r="H5521" s="90">
        <v>1.9052884362798082E-2</v>
      </c>
      <c r="I5521" s="90">
        <v>1.9607168468321678E-2</v>
      </c>
      <c r="J5521" s="90">
        <v>1.9939399371006285E-2</v>
      </c>
    </row>
    <row r="5522" spans="3:10" x14ac:dyDescent="0.25">
      <c r="C5522" s="82">
        <v>2.6018593232920485E-2</v>
      </c>
      <c r="D5522" s="89">
        <v>2.5291192727223456E-2</v>
      </c>
      <c r="E5522" s="89">
        <v>2.4445038708258666E-2</v>
      </c>
      <c r="F5522" s="89">
        <v>2.3715118648202325E-2</v>
      </c>
      <c r="G5522" s="90">
        <v>2.3176594859945377E-2</v>
      </c>
      <c r="H5522" s="90">
        <v>2.2703662604296723E-2</v>
      </c>
      <c r="I5522" s="90">
        <v>2.2348371853483356E-2</v>
      </c>
      <c r="J5522" s="90">
        <v>2.2020106636210894E-2</v>
      </c>
    </row>
    <row r="5523" spans="3:10" x14ac:dyDescent="0.25">
      <c r="C5523" s="82">
        <v>1.0302931655677999E-2</v>
      </c>
      <c r="D5523" s="89">
        <v>1.1848297592591548E-2</v>
      </c>
      <c r="E5523" s="89">
        <v>1.2947802756282581E-2</v>
      </c>
      <c r="F5523" s="89">
        <v>1.3719588173277782E-2</v>
      </c>
      <c r="G5523" s="90">
        <v>1.4271062231366158E-2</v>
      </c>
      <c r="H5523" s="90">
        <v>1.4603766256639878E-2</v>
      </c>
      <c r="I5523" s="90">
        <v>1.4823725425381285E-2</v>
      </c>
      <c r="J5523" s="90">
        <v>1.493770327786669E-2</v>
      </c>
    </row>
    <row r="5524" spans="3:10" x14ac:dyDescent="0.25">
      <c r="C5524" s="82">
        <v>9.3575441867272541E-3</v>
      </c>
      <c r="D5524" s="89">
        <v>1.1901997365920602E-2</v>
      </c>
      <c r="E5524" s="89">
        <v>1.3784950167019602E-2</v>
      </c>
      <c r="F5524" s="89">
        <v>1.5090955319948208E-2</v>
      </c>
      <c r="G5524" s="90">
        <v>1.5998145748466298E-2</v>
      </c>
      <c r="H5524" s="90">
        <v>1.658723298082904E-2</v>
      </c>
      <c r="I5524" s="90">
        <v>1.7042082120754906E-2</v>
      </c>
      <c r="J5524" s="90">
        <v>1.7413186079394447E-2</v>
      </c>
    </row>
    <row r="5525" spans="3:10" x14ac:dyDescent="0.25">
      <c r="C5525" s="82">
        <v>3.5154342729274996E-3</v>
      </c>
      <c r="D5525" s="89">
        <v>5.7451936177874887E-3</v>
      </c>
      <c r="E5525" s="89">
        <v>7.9854442249930862E-3</v>
      </c>
      <c r="F5525" s="89">
        <v>1.0014694255035695E-2</v>
      </c>
      <c r="G5525" s="90">
        <v>1.178986542853133E-2</v>
      </c>
      <c r="H5525" s="90">
        <v>1.3295478907723125E-2</v>
      </c>
      <c r="I5525" s="90">
        <v>1.4645354646883199E-2</v>
      </c>
      <c r="J5525" s="90">
        <v>1.5868823412489266E-2</v>
      </c>
    </row>
    <row r="5526" spans="3:10" x14ac:dyDescent="0.25">
      <c r="C5526" s="82">
        <v>3.9729678423225612E-2</v>
      </c>
      <c r="D5526" s="89">
        <v>4.2565767824000213E-2</v>
      </c>
      <c r="E5526" s="89">
        <v>4.2665671049882822E-2</v>
      </c>
      <c r="F5526" s="89">
        <v>4.1357427191832094E-2</v>
      </c>
      <c r="G5526" s="90">
        <v>3.9515573992517213E-2</v>
      </c>
      <c r="H5526" s="90">
        <v>3.7377921630605902E-2</v>
      </c>
      <c r="I5526" s="90">
        <v>3.5268452068520056E-2</v>
      </c>
      <c r="J5526" s="90">
        <v>3.314524913161894E-2</v>
      </c>
    </row>
    <row r="5527" spans="3:10" x14ac:dyDescent="0.25">
      <c r="C5527" s="82">
        <v>4.5669942980978246E-3</v>
      </c>
      <c r="D5527" s="89">
        <v>7.0995371469954917E-3</v>
      </c>
      <c r="E5527" s="89">
        <v>9.5802124605162305E-3</v>
      </c>
      <c r="F5527" s="89">
        <v>1.1834278954947141E-2</v>
      </c>
      <c r="G5527" s="90">
        <v>1.3863886548999381E-2</v>
      </c>
      <c r="H5527" s="90">
        <v>1.5672696210134028E-2</v>
      </c>
      <c r="I5527" s="90">
        <v>1.7400079860385425E-2</v>
      </c>
      <c r="J5527" s="90">
        <v>1.9079250786289755E-2</v>
      </c>
    </row>
    <row r="5528" spans="3:10" x14ac:dyDescent="0.25">
      <c r="C5528" s="82">
        <v>1.3576910038870731E-2</v>
      </c>
      <c r="D5528" s="89">
        <v>1.8024949256431895E-2</v>
      </c>
      <c r="E5528" s="89">
        <v>2.1851741779522604E-2</v>
      </c>
      <c r="F5528" s="89">
        <v>2.5096870284309691E-2</v>
      </c>
      <c r="G5528" s="90">
        <v>2.7957177963086392E-2</v>
      </c>
      <c r="H5528" s="90">
        <v>3.0480195431135532E-2</v>
      </c>
      <c r="I5528" s="90">
        <v>3.2909906770996138E-2</v>
      </c>
      <c r="J5528" s="90">
        <v>3.5253211834629969E-2</v>
      </c>
    </row>
    <row r="5529" spans="3:10" x14ac:dyDescent="0.25">
      <c r="C5529" s="82">
        <v>1.6676579024076692E-2</v>
      </c>
      <c r="D5529" s="89">
        <v>2.0400864401008866E-2</v>
      </c>
      <c r="E5529" s="89">
        <v>2.2795568665566066E-2</v>
      </c>
      <c r="F5529" s="89">
        <v>2.4228376639681245E-2</v>
      </c>
      <c r="G5529" s="90">
        <v>2.5111538408564744E-2</v>
      </c>
      <c r="H5529" s="90">
        <v>2.560434758668418E-2</v>
      </c>
      <c r="I5529" s="90">
        <v>2.5964319626064433E-2</v>
      </c>
      <c r="J5529" s="90">
        <v>2.620757938664308E-2</v>
      </c>
    </row>
    <row r="5530" spans="3:10" x14ac:dyDescent="0.25">
      <c r="C5530" s="82">
        <v>1.0030550778943555E-2</v>
      </c>
      <c r="D5530" s="89">
        <v>1.3707848267570995E-2</v>
      </c>
      <c r="E5530" s="89">
        <v>1.6524633666237579E-2</v>
      </c>
      <c r="F5530" s="89">
        <v>1.8477257474924454E-2</v>
      </c>
      <c r="G5530" s="90">
        <v>1.9784262375321791E-2</v>
      </c>
      <c r="H5530" s="90">
        <v>2.0566753559285493E-2</v>
      </c>
      <c r="I5530" s="90">
        <v>2.1061022838868546E-2</v>
      </c>
      <c r="J5530" s="90">
        <v>2.1321479281988538E-2</v>
      </c>
    </row>
    <row r="5531" spans="3:10" x14ac:dyDescent="0.25">
      <c r="C5531" s="82">
        <v>5.0274372404570927E-3</v>
      </c>
      <c r="D5531" s="89">
        <v>7.6879105178494682E-3</v>
      </c>
      <c r="E5531" s="89">
        <v>1.0188272855917963E-2</v>
      </c>
      <c r="F5531" s="89">
        <v>1.2284783165611983E-2</v>
      </c>
      <c r="G5531" s="90">
        <v>1.3920278816041633E-2</v>
      </c>
      <c r="H5531" s="90">
        <v>1.5056254541103558E-2</v>
      </c>
      <c r="I5531" s="90">
        <v>1.5810211740680806E-2</v>
      </c>
      <c r="J5531" s="90">
        <v>1.6217159435026506E-2</v>
      </c>
    </row>
    <row r="5532" spans="3:10" x14ac:dyDescent="0.25">
      <c r="C5532" s="82">
        <v>7.7200044422368807E-3</v>
      </c>
      <c r="D5532" s="89">
        <v>1.1653593205750405E-2</v>
      </c>
      <c r="E5532" s="89">
        <v>1.5311885717103945E-2</v>
      </c>
      <c r="F5532" s="89">
        <v>1.8388312020472374E-2</v>
      </c>
      <c r="G5532" s="90">
        <v>2.0837090885340661E-2</v>
      </c>
      <c r="H5532" s="90">
        <v>2.2609714502251195E-2</v>
      </c>
      <c r="I5532" s="90">
        <v>2.3865410853563949E-2</v>
      </c>
      <c r="J5532" s="90">
        <v>2.4623333113071237E-2</v>
      </c>
    </row>
    <row r="5533" spans="3:10" x14ac:dyDescent="0.25">
      <c r="C5533" s="82">
        <v>8.3318752027751793E-3</v>
      </c>
      <c r="D5533" s="89">
        <v>1.2973042083658456E-2</v>
      </c>
      <c r="E5533" s="89">
        <v>1.7156575473389848E-2</v>
      </c>
      <c r="F5533" s="89">
        <v>2.0481090712926701E-2</v>
      </c>
      <c r="G5533" s="90">
        <v>2.2961596095371208E-2</v>
      </c>
      <c r="H5533" s="90">
        <v>2.4644915633490031E-2</v>
      </c>
      <c r="I5533" s="90">
        <v>2.5788099634297516E-2</v>
      </c>
      <c r="J5533" s="90">
        <v>2.6463196389249349E-2</v>
      </c>
    </row>
    <row r="5534" spans="3:10" x14ac:dyDescent="0.25">
      <c r="C5534" s="82">
        <v>4.2790321779752831E-2</v>
      </c>
      <c r="D5534" s="89">
        <v>4.1863126686745647E-2</v>
      </c>
      <c r="E5534" s="89">
        <v>4.0223955144110306E-2</v>
      </c>
      <c r="F5534" s="89">
        <v>3.8603298578539995E-2</v>
      </c>
      <c r="G5534" s="90">
        <v>3.7309639647568588E-2</v>
      </c>
      <c r="H5534" s="90">
        <v>3.6217352179723349E-2</v>
      </c>
      <c r="I5534" s="90">
        <v>3.5422024594403974E-2</v>
      </c>
      <c r="J5534" s="90">
        <v>3.4752156188441179E-2</v>
      </c>
    </row>
    <row r="5535" spans="3:10" x14ac:dyDescent="0.25">
      <c r="C5535" s="82">
        <v>9.01140947697434E-3</v>
      </c>
      <c r="D5535" s="89">
        <v>1.2835357074161193E-2</v>
      </c>
      <c r="E5535" s="89">
        <v>1.6042181168441139E-2</v>
      </c>
      <c r="F5535" s="89">
        <v>1.8494557099958023E-2</v>
      </c>
      <c r="G5535" s="90">
        <v>2.0318648594698081E-2</v>
      </c>
      <c r="H5535" s="90">
        <v>2.1592420381006009E-2</v>
      </c>
      <c r="I5535" s="90">
        <v>2.2544759076737558E-2</v>
      </c>
      <c r="J5535" s="90">
        <v>2.3227953932097242E-2</v>
      </c>
    </row>
    <row r="5536" spans="3:10" x14ac:dyDescent="0.25">
      <c r="C5536" s="82">
        <v>6.4833726060599881E-2</v>
      </c>
      <c r="D5536" s="89">
        <v>6.4800706953947615E-2</v>
      </c>
      <c r="E5536" s="89">
        <v>6.3079908016450609E-2</v>
      </c>
      <c r="F5536" s="89">
        <v>6.1136440167317389E-2</v>
      </c>
      <c r="G5536" s="90">
        <v>5.9662946879855273E-2</v>
      </c>
      <c r="H5536" s="90">
        <v>5.8565483471706779E-2</v>
      </c>
      <c r="I5536" s="90">
        <v>5.8042841006211633E-2</v>
      </c>
      <c r="J5536" s="90">
        <v>5.7825004588033913E-2</v>
      </c>
    </row>
    <row r="5537" spans="3:10" x14ac:dyDescent="0.25">
      <c r="C5537" s="82">
        <v>1.463450698346417E-2</v>
      </c>
      <c r="D5537" s="89">
        <v>1.7959233714050511E-2</v>
      </c>
      <c r="E5537" s="89">
        <v>2.0026474277860161E-2</v>
      </c>
      <c r="F5537" s="89">
        <v>2.1117087143967459E-2</v>
      </c>
      <c r="G5537" s="90">
        <v>2.157888133688184E-2</v>
      </c>
      <c r="H5537" s="90">
        <v>2.1560380377409816E-2</v>
      </c>
      <c r="I5537" s="90">
        <v>2.1307038116903571E-2</v>
      </c>
      <c r="J5537" s="90">
        <v>2.0869519581337412E-2</v>
      </c>
    </row>
    <row r="5538" spans="3:10" x14ac:dyDescent="0.25">
      <c r="C5538" s="82">
        <v>2.1086984965792002E-2</v>
      </c>
      <c r="D5538" s="89">
        <v>2.7089743090474332E-2</v>
      </c>
      <c r="E5538" s="89">
        <v>3.1466084006087476E-2</v>
      </c>
      <c r="F5538" s="89">
        <v>3.4452249920733161E-2</v>
      </c>
      <c r="G5538" s="90">
        <v>3.6498229577720323E-2</v>
      </c>
      <c r="H5538" s="90">
        <v>3.7785458173189838E-2</v>
      </c>
      <c r="I5538" s="90">
        <v>3.8680390467301796E-2</v>
      </c>
      <c r="J5538" s="90">
        <v>3.920618287811381E-2</v>
      </c>
    </row>
    <row r="5539" spans="3:10" x14ac:dyDescent="0.25">
      <c r="C5539" s="82">
        <v>4.0367631997153906E-3</v>
      </c>
      <c r="D5539" s="89">
        <v>6.7194878895477112E-3</v>
      </c>
      <c r="E5539" s="89">
        <v>9.3631380170223939E-3</v>
      </c>
      <c r="F5539" s="89">
        <v>1.1669652771365916E-2</v>
      </c>
      <c r="G5539" s="90">
        <v>1.3589247378757939E-2</v>
      </c>
      <c r="H5539" s="90">
        <v>1.5119496956559349E-2</v>
      </c>
      <c r="I5539" s="90">
        <v>1.6406655130362494E-2</v>
      </c>
      <c r="J5539" s="90">
        <v>1.749784394427599E-2</v>
      </c>
    </row>
    <row r="5540" spans="3:10" x14ac:dyDescent="0.25">
      <c r="C5540" s="82">
        <v>4.5049311813705603E-3</v>
      </c>
      <c r="D5540" s="89">
        <v>6.3779868292848678E-3</v>
      </c>
      <c r="E5540" s="89">
        <v>8.1996236729904477E-3</v>
      </c>
      <c r="F5540" s="89">
        <v>9.9066819371715943E-3</v>
      </c>
      <c r="G5540" s="90">
        <v>1.1513524413142143E-2</v>
      </c>
      <c r="H5540" s="90">
        <v>1.3005814167417975E-2</v>
      </c>
      <c r="I5540" s="90">
        <v>1.4482500756223083E-2</v>
      </c>
      <c r="J5540" s="90">
        <v>1.5968442555958178E-2</v>
      </c>
    </row>
    <row r="5541" spans="3:10" x14ac:dyDescent="0.25">
      <c r="C5541" s="82">
        <v>1.6293322306101973E-2</v>
      </c>
      <c r="D5541" s="89">
        <v>2.4961484570214486E-2</v>
      </c>
      <c r="E5541" s="89">
        <v>3.2803828368970327E-2</v>
      </c>
      <c r="F5541" s="89">
        <v>3.9042167577784059E-2</v>
      </c>
      <c r="G5541" s="90">
        <v>4.3613751357620557E-2</v>
      </c>
      <c r="H5541" s="90">
        <v>4.6529538085478321E-2</v>
      </c>
      <c r="I5541" s="90">
        <v>4.8242877673928548E-2</v>
      </c>
      <c r="J5541" s="90">
        <v>4.8891423505556107E-2</v>
      </c>
    </row>
    <row r="5542" spans="3:10" x14ac:dyDescent="0.25">
      <c r="C5542" s="82">
        <v>1.8964825402357492E-2</v>
      </c>
      <c r="D5542" s="89">
        <v>2.0185282012169303E-2</v>
      </c>
      <c r="E5542" s="89">
        <v>2.05574852187922E-2</v>
      </c>
      <c r="F5542" s="89">
        <v>2.054118920364828E-2</v>
      </c>
      <c r="G5542" s="90">
        <v>2.0427160948148296E-2</v>
      </c>
      <c r="H5542" s="90">
        <v>2.0257843196128916E-2</v>
      </c>
      <c r="I5542" s="90">
        <v>2.0174051893838786E-2</v>
      </c>
      <c r="J5542" s="90">
        <v>2.0151364319621681E-2</v>
      </c>
    </row>
    <row r="5543" spans="3:10" x14ac:dyDescent="0.25">
      <c r="C5543" s="82">
        <v>5.2824796280066734E-2</v>
      </c>
      <c r="D5543" s="89">
        <v>5.9616528738307903E-2</v>
      </c>
      <c r="E5543" s="89">
        <v>6.2614111520589044E-2</v>
      </c>
      <c r="F5543" s="89">
        <v>6.3508120435053356E-2</v>
      </c>
      <c r="G5543" s="90">
        <v>6.3534249812797275E-2</v>
      </c>
      <c r="H5543" s="90">
        <v>6.2995417174850812E-2</v>
      </c>
      <c r="I5543" s="90">
        <v>6.2336153681791753E-2</v>
      </c>
      <c r="J5543" s="90">
        <v>6.1376976314277007E-2</v>
      </c>
    </row>
    <row r="5544" spans="3:10" x14ac:dyDescent="0.25">
      <c r="C5544" s="82">
        <v>7.4572991200992167E-3</v>
      </c>
      <c r="D5544" s="89">
        <v>1.1015972574008602E-2</v>
      </c>
      <c r="E5544" s="89">
        <v>1.4451060104521527E-2</v>
      </c>
      <c r="F5544" s="89">
        <v>1.7588908113331823E-2</v>
      </c>
      <c r="G5544" s="90">
        <v>2.0458388241370626E-2</v>
      </c>
      <c r="H5544" s="90">
        <v>2.3060294919260579E-2</v>
      </c>
      <c r="I5544" s="90">
        <v>2.5588547094711617E-2</v>
      </c>
      <c r="J5544" s="90">
        <v>2.8082968824557339E-2</v>
      </c>
    </row>
    <row r="5545" spans="3:10" x14ac:dyDescent="0.25">
      <c r="C5545" s="82">
        <v>1.08806545093936E-2</v>
      </c>
      <c r="D5545" s="89">
        <v>1.3622933837479229E-2</v>
      </c>
      <c r="E5545" s="89">
        <v>1.5816626727410361E-2</v>
      </c>
      <c r="F5545" s="89">
        <v>1.7487225451007796E-2</v>
      </c>
      <c r="G5545" s="90">
        <v>1.8720407932139454E-2</v>
      </c>
      <c r="H5545" s="90">
        <v>1.9498711956168296E-2</v>
      </c>
      <c r="I5545" s="90">
        <v>1.9956955731518445E-2</v>
      </c>
      <c r="J5545" s="90">
        <v>2.0106238944112786E-2</v>
      </c>
    </row>
    <row r="5546" spans="3:10" x14ac:dyDescent="0.25">
      <c r="C5546" s="82">
        <v>3.4997681306815714E-3</v>
      </c>
      <c r="D5546" s="89">
        <v>6.0853732628711127E-3</v>
      </c>
      <c r="E5546" s="89">
        <v>8.8755677102059904E-3</v>
      </c>
      <c r="F5546" s="89">
        <v>1.1543041550272972E-2</v>
      </c>
      <c r="G5546" s="90">
        <v>1.3953638642003751E-2</v>
      </c>
      <c r="H5546" s="90">
        <v>1.6027734271136469E-2</v>
      </c>
      <c r="I5546" s="90">
        <v>1.7866762156398371E-2</v>
      </c>
      <c r="J5546" s="90">
        <v>1.9491875966576734E-2</v>
      </c>
    </row>
    <row r="5547" spans="3:10" x14ac:dyDescent="0.25">
      <c r="C5547" s="82">
        <v>8.8826674464446601E-2</v>
      </c>
      <c r="D5547" s="89">
        <v>6.6018295790011408E-2</v>
      </c>
      <c r="E5547" s="89">
        <v>5.0939223378284791E-2</v>
      </c>
      <c r="F5547" s="89">
        <v>4.1001203084859952E-2</v>
      </c>
      <c r="G5547" s="90">
        <v>3.4363250096880328E-2</v>
      </c>
      <c r="H5547" s="90">
        <v>2.9674223673422276E-2</v>
      </c>
      <c r="I5547" s="90">
        <v>2.633669536073685E-2</v>
      </c>
      <c r="J5547" s="90">
        <v>2.3832219811813719E-2</v>
      </c>
    </row>
    <row r="5548" spans="3:10" x14ac:dyDescent="0.25">
      <c r="C5548" s="82">
        <v>3.0690848819903974E-2</v>
      </c>
      <c r="D5548" s="89">
        <v>3.2767600591272025E-2</v>
      </c>
      <c r="E5548" s="89">
        <v>3.3584598254081451E-2</v>
      </c>
      <c r="F5548" s="89">
        <v>3.3785396827511256E-2</v>
      </c>
      <c r="G5548" s="90">
        <v>3.3744647489937454E-2</v>
      </c>
      <c r="H5548" s="90">
        <v>3.3440068695949836E-2</v>
      </c>
      <c r="I5548" s="90">
        <v>3.3023235360026243E-2</v>
      </c>
      <c r="J5548" s="90">
        <v>3.2386431496499495E-2</v>
      </c>
    </row>
    <row r="5549" spans="3:10" x14ac:dyDescent="0.25">
      <c r="C5549" s="82">
        <v>8.9685795822345045E-3</v>
      </c>
      <c r="D5549" s="89">
        <v>1.217276809944704E-2</v>
      </c>
      <c r="E5549" s="89">
        <v>1.4738442071855047E-2</v>
      </c>
      <c r="F5549" s="89">
        <v>1.6669891609868297E-2</v>
      </c>
      <c r="G5549" s="90">
        <v>1.8129316929382168E-2</v>
      </c>
      <c r="H5549" s="90">
        <v>1.918259275038384E-2</v>
      </c>
      <c r="I5549" s="90">
        <v>2.0009184242770681E-2</v>
      </c>
      <c r="J5549" s="90">
        <v>2.0630168807826438E-2</v>
      </c>
    </row>
    <row r="5550" spans="3:10" x14ac:dyDescent="0.25">
      <c r="C5550" s="82">
        <v>5.1414278285840942E-2</v>
      </c>
      <c r="D5550" s="89">
        <v>4.822588755116404E-2</v>
      </c>
      <c r="E5550" s="89">
        <v>4.5510371880876657E-2</v>
      </c>
      <c r="F5550" s="89">
        <v>4.3616969606521283E-2</v>
      </c>
      <c r="G5550" s="90">
        <v>4.2601401717023299E-2</v>
      </c>
      <c r="H5550" s="90">
        <v>4.2171446081830821E-2</v>
      </c>
      <c r="I5550" s="90">
        <v>4.2372435293301432E-2</v>
      </c>
      <c r="J5550" s="90">
        <v>4.2979229746746589E-2</v>
      </c>
    </row>
    <row r="5551" spans="3:10" x14ac:dyDescent="0.25">
      <c r="C5551" s="82">
        <v>3.8595600280906129E-3</v>
      </c>
      <c r="D5551" s="89">
        <v>6.2908373637099542E-3</v>
      </c>
      <c r="E5551" s="89">
        <v>8.7390711359814771E-3</v>
      </c>
      <c r="F5551" s="89">
        <v>1.0919463012950435E-2</v>
      </c>
      <c r="G5551" s="90">
        <v>1.2722230186000556E-2</v>
      </c>
      <c r="H5551" s="90">
        <v>1.4074749831927129E-2</v>
      </c>
      <c r="I5551" s="90">
        <v>1.5063670373592542E-2</v>
      </c>
      <c r="J5551" s="90">
        <v>1.5708723220679496E-2</v>
      </c>
    </row>
    <row r="5552" spans="3:10" x14ac:dyDescent="0.25">
      <c r="C5552" s="82">
        <v>7.1880659383110985E-3</v>
      </c>
      <c r="D5552" s="89">
        <v>1.1971761689529041E-2</v>
      </c>
      <c r="E5552" s="89">
        <v>1.6702902226966663E-2</v>
      </c>
      <c r="F5552" s="89">
        <v>2.0797463595231311E-2</v>
      </c>
      <c r="G5552" s="90">
        <v>2.4074291163280293E-2</v>
      </c>
      <c r="H5552" s="90">
        <v>2.6424894805323999E-2</v>
      </c>
      <c r="I5552" s="90">
        <v>2.8011292969857299E-2</v>
      </c>
      <c r="J5552" s="90">
        <v>2.884112104462307E-2</v>
      </c>
    </row>
    <row r="5553" spans="3:10" x14ac:dyDescent="0.25">
      <c r="C5553" s="82">
        <v>2.2492777972199382E-2</v>
      </c>
      <c r="D5553" s="89">
        <v>2.56719614502086E-2</v>
      </c>
      <c r="E5553" s="89">
        <v>2.7774792908942258E-2</v>
      </c>
      <c r="F5553" s="89">
        <v>2.9182789753170502E-2</v>
      </c>
      <c r="G5553" s="90">
        <v>3.0221250196453376E-2</v>
      </c>
      <c r="H5553" s="90">
        <v>3.0943527018731303E-2</v>
      </c>
      <c r="I5553" s="90">
        <v>3.1580509001508286E-2</v>
      </c>
      <c r="J5553" s="90">
        <v>3.2117086871830278E-2</v>
      </c>
    </row>
    <row r="5554" spans="3:10" x14ac:dyDescent="0.25">
      <c r="C5554" s="82">
        <v>1.4542114777201756E-2</v>
      </c>
      <c r="D5554" s="89">
        <v>1.8902175015208876E-2</v>
      </c>
      <c r="E5554" s="89">
        <v>2.2088146225354224E-2</v>
      </c>
      <c r="F5554" s="89">
        <v>2.4185645916116962E-2</v>
      </c>
      <c r="G5554" s="90">
        <v>2.5464651770172184E-2</v>
      </c>
      <c r="H5554" s="90">
        <v>2.6036703083398539E-2</v>
      </c>
      <c r="I5554" s="90">
        <v>2.6166195504809735E-2</v>
      </c>
      <c r="J5554" s="90">
        <v>2.5901866184150194E-2</v>
      </c>
    </row>
    <row r="5555" spans="3:10" x14ac:dyDescent="0.25">
      <c r="C5555" s="82">
        <v>1.1746257289139675E-2</v>
      </c>
      <c r="D5555" s="89">
        <v>1.5520494874418193E-2</v>
      </c>
      <c r="E5555" s="89">
        <v>1.8318413458752746E-2</v>
      </c>
      <c r="F5555" s="89">
        <v>2.0224069599023876E-2</v>
      </c>
      <c r="G5555" s="90">
        <v>2.1499598408858817E-2</v>
      </c>
      <c r="H5555" s="90">
        <v>2.2271729967183133E-2</v>
      </c>
      <c r="I5555" s="90">
        <v>2.2785555347076963E-2</v>
      </c>
      <c r="J5555" s="90">
        <v>2.3090238186404499E-2</v>
      </c>
    </row>
    <row r="5556" spans="3:10" x14ac:dyDescent="0.25">
      <c r="C5556" s="82">
        <v>1.6035942705499823E-2</v>
      </c>
      <c r="D5556" s="89">
        <v>2.2853783180692023E-2</v>
      </c>
      <c r="E5556" s="89">
        <v>2.8498014699925283E-2</v>
      </c>
      <c r="F5556" s="89">
        <v>3.2716849460377867E-2</v>
      </c>
      <c r="G5556" s="90">
        <v>3.5714000843099288E-2</v>
      </c>
      <c r="H5556" s="90">
        <v>3.7581625587721552E-2</v>
      </c>
      <c r="I5556" s="90">
        <v>3.8655405189599132E-2</v>
      </c>
      <c r="J5556" s="90">
        <v>3.8956624605491257E-2</v>
      </c>
    </row>
    <row r="5557" spans="3:10" x14ac:dyDescent="0.25">
      <c r="C5557" s="82">
        <v>9.4590142731974178E-3</v>
      </c>
      <c r="D5557" s="89">
        <v>1.3268478144249736E-2</v>
      </c>
      <c r="E5557" s="89">
        <v>1.6394248226281511E-2</v>
      </c>
      <c r="F5557" s="89">
        <v>1.8777161734814061E-2</v>
      </c>
      <c r="G5557" s="90">
        <v>2.061553162508557E-2</v>
      </c>
      <c r="H5557" s="90">
        <v>2.2040378459250935E-2</v>
      </c>
      <c r="I5557" s="90">
        <v>2.3321785998942097E-2</v>
      </c>
      <c r="J5557" s="90">
        <v>2.4540396571821457E-2</v>
      </c>
    </row>
    <row r="5558" spans="3:10" x14ac:dyDescent="0.25">
      <c r="C5558" s="82">
        <v>2.2437893327169327E-2</v>
      </c>
      <c r="D5558" s="89">
        <v>2.6517731183463785E-2</v>
      </c>
      <c r="E5558" s="89">
        <v>2.9217918372911423E-2</v>
      </c>
      <c r="F5558" s="89">
        <v>3.0905068999957094E-2</v>
      </c>
      <c r="G5558" s="90">
        <v>3.195401815898069E-2</v>
      </c>
      <c r="H5558" s="90">
        <v>3.2458691914701472E-2</v>
      </c>
      <c r="I5558" s="90">
        <v>3.2687843979724039E-2</v>
      </c>
      <c r="J5558" s="90">
        <v>3.2639056516207784E-2</v>
      </c>
    </row>
    <row r="5559" spans="3:10" x14ac:dyDescent="0.25">
      <c r="C5559" s="82">
        <v>1.9474681792961711E-2</v>
      </c>
      <c r="D5559" s="89">
        <v>2.1504388305993997E-2</v>
      </c>
      <c r="E5559" s="89">
        <v>2.2964842520526017E-2</v>
      </c>
      <c r="F5559" s="89">
        <v>2.4167148706096913E-2</v>
      </c>
      <c r="G5559" s="90">
        <v>2.5333518220126711E-2</v>
      </c>
      <c r="H5559" s="90">
        <v>2.6461768207719606E-2</v>
      </c>
      <c r="I5559" s="90">
        <v>2.7712343843469003E-2</v>
      </c>
      <c r="J5559" s="90">
        <v>2.9046981557293194E-2</v>
      </c>
    </row>
    <row r="5560" spans="3:10" x14ac:dyDescent="0.25">
      <c r="C5560" s="82">
        <v>3.769451767244495E-3</v>
      </c>
      <c r="D5560" s="89">
        <v>7.0542415354420823E-3</v>
      </c>
      <c r="E5560" s="89">
        <v>1.1032159383449808E-2</v>
      </c>
      <c r="F5560" s="89">
        <v>1.5293934624035605E-2</v>
      </c>
      <c r="G5560" s="90">
        <v>1.9580612474331516E-2</v>
      </c>
      <c r="H5560" s="90">
        <v>2.3674790628916292E-2</v>
      </c>
      <c r="I5560" s="90">
        <v>2.7620890082447145E-2</v>
      </c>
      <c r="J5560" s="90">
        <v>3.1354172746433796E-2</v>
      </c>
    </row>
    <row r="5561" spans="3:10" x14ac:dyDescent="0.25">
      <c r="C5561" s="82">
        <v>2.8901858888745365E-3</v>
      </c>
      <c r="D5561" s="89">
        <v>5.1167182752555485E-3</v>
      </c>
      <c r="E5561" s="89">
        <v>7.5820586263676045E-3</v>
      </c>
      <c r="F5561" s="89">
        <v>9.9857626218367353E-3</v>
      </c>
      <c r="G5561" s="90">
        <v>1.2180690505729116E-2</v>
      </c>
      <c r="H5561" s="90">
        <v>1.407306017760512E-2</v>
      </c>
      <c r="I5561" s="90">
        <v>1.5741876247282238E-2</v>
      </c>
      <c r="J5561" s="90">
        <v>1.7210550290391504E-2</v>
      </c>
    </row>
    <row r="5562" spans="3:10" x14ac:dyDescent="0.25">
      <c r="C5562" s="82">
        <v>2.2008408722479132E-2</v>
      </c>
      <c r="D5562" s="89">
        <v>2.6620829318509565E-2</v>
      </c>
      <c r="E5562" s="89">
        <v>2.9687797581250029E-2</v>
      </c>
      <c r="F5562" s="89">
        <v>3.1517148307811889E-2</v>
      </c>
      <c r="G5562" s="90">
        <v>3.2498778343688133E-2</v>
      </c>
      <c r="H5562" s="90">
        <v>3.2774651293659612E-2</v>
      </c>
      <c r="I5562" s="90">
        <v>3.2680924610985755E-2</v>
      </c>
      <c r="J5562" s="90">
        <v>3.2284695822666021E-2</v>
      </c>
    </row>
    <row r="5563" spans="3:10" x14ac:dyDescent="0.25">
      <c r="C5563" s="82">
        <v>1.0378154431962784E-3</v>
      </c>
      <c r="D5563" s="89">
        <v>2.0299389475390722E-3</v>
      </c>
      <c r="E5563" s="89">
        <v>3.2666375959459226E-3</v>
      </c>
      <c r="F5563" s="89">
        <v>4.5989666934785536E-3</v>
      </c>
      <c r="G5563" s="90">
        <v>5.9195588522790903E-3</v>
      </c>
      <c r="H5563" s="90">
        <v>7.149015956627057E-3</v>
      </c>
      <c r="I5563" s="90">
        <v>8.3098104453269619E-3</v>
      </c>
      <c r="J5563" s="90">
        <v>9.4140500566460023E-3</v>
      </c>
    </row>
    <row r="5564" spans="3:10" x14ac:dyDescent="0.25">
      <c r="C5564" s="82">
        <v>9.1550849196455845E-3</v>
      </c>
      <c r="D5564" s="89">
        <v>1.4161569710250276E-2</v>
      </c>
      <c r="E5564" s="89">
        <v>1.9051213615966768E-2</v>
      </c>
      <c r="F5564" s="89">
        <v>2.3442652004839925E-2</v>
      </c>
      <c r="G5564" s="90">
        <v>2.7312505316874406E-2</v>
      </c>
      <c r="H5564" s="90">
        <v>3.0660513826218937E-2</v>
      </c>
      <c r="I5564" s="90">
        <v>3.3764660919183585E-2</v>
      </c>
      <c r="J5564" s="90">
        <v>3.6692247306086188E-2</v>
      </c>
    </row>
    <row r="5565" spans="3:10" x14ac:dyDescent="0.25">
      <c r="C5565" s="82">
        <v>6.1760338573256914E-3</v>
      </c>
      <c r="D5565" s="89">
        <v>8.5216700353294497E-3</v>
      </c>
      <c r="E5565" s="89">
        <v>1.0685329256758627E-2</v>
      </c>
      <c r="F5565" s="89">
        <v>1.2578040840693933E-2</v>
      </c>
      <c r="G5565" s="90">
        <v>1.4198641640192607E-2</v>
      </c>
      <c r="H5565" s="90">
        <v>1.5498907676856192E-2</v>
      </c>
      <c r="I5565" s="90">
        <v>1.6560402277094273E-2</v>
      </c>
      <c r="J5565" s="90">
        <v>1.7370336133027336E-2</v>
      </c>
    </row>
    <row r="5566" spans="3:10" x14ac:dyDescent="0.25">
      <c r="C5566" s="82">
        <v>6.5855605056995429E-3</v>
      </c>
      <c r="D5566" s="89">
        <v>9.3481057676215364E-3</v>
      </c>
      <c r="E5566" s="89">
        <v>1.1985123491119238E-2</v>
      </c>
      <c r="F5566" s="89">
        <v>1.4411581289046011E-2</v>
      </c>
      <c r="G5566" s="90">
        <v>1.6660117276997247E-2</v>
      </c>
      <c r="H5566" s="90">
        <v>1.8708713971446064E-2</v>
      </c>
      <c r="I5566" s="90">
        <v>2.0677778364464765E-2</v>
      </c>
      <c r="J5566" s="90">
        <v>2.2557858778618243E-2</v>
      </c>
    </row>
    <row r="5567" spans="3:10" x14ac:dyDescent="0.25">
      <c r="C5567" s="82">
        <v>1.2258066076325831E-2</v>
      </c>
      <c r="D5567" s="89">
        <v>1.6574764213062792E-2</v>
      </c>
      <c r="E5567" s="89">
        <v>1.9813691868869346E-2</v>
      </c>
      <c r="F5567" s="89">
        <v>2.2004544817370578E-2</v>
      </c>
      <c r="G5567" s="90">
        <v>2.3429995992301618E-2</v>
      </c>
      <c r="H5567" s="90">
        <v>2.4249580582428626E-2</v>
      </c>
      <c r="I5567" s="90">
        <v>2.4755683580664573E-2</v>
      </c>
      <c r="J5567" s="90">
        <v>2.5024169229762985E-2</v>
      </c>
    </row>
    <row r="5568" spans="3:10" x14ac:dyDescent="0.25">
      <c r="C5568" s="82">
        <v>1.4115927063062085E-3</v>
      </c>
      <c r="D5568" s="89">
        <v>3.4932502575427886E-3</v>
      </c>
      <c r="E5568" s="89">
        <v>6.4290737892438643E-3</v>
      </c>
      <c r="F5568" s="89">
        <v>9.7052285754333154E-3</v>
      </c>
      <c r="G5568" s="90">
        <v>1.2846739001289988E-2</v>
      </c>
      <c r="H5568" s="90">
        <v>1.5502594937279547E-2</v>
      </c>
      <c r="I5568" s="90">
        <v>1.7612322160848289E-2</v>
      </c>
      <c r="J5568" s="90">
        <v>1.9137255795780218E-2</v>
      </c>
    </row>
    <row r="5569" spans="3:10" x14ac:dyDescent="0.25">
      <c r="C5569" s="82">
        <v>9.3365803829255356E-3</v>
      </c>
      <c r="D5569" s="89">
        <v>1.3020741036111085E-2</v>
      </c>
      <c r="E5569" s="89">
        <v>1.6070195612865278E-2</v>
      </c>
      <c r="F5569" s="89">
        <v>1.8322300019629218E-2</v>
      </c>
      <c r="G5569" s="90">
        <v>1.984126688430634E-2</v>
      </c>
      <c r="H5569" s="90">
        <v>2.0655627953095314E-2</v>
      </c>
      <c r="I5569" s="90">
        <v>2.0972238397350327E-2</v>
      </c>
      <c r="J5569" s="90">
        <v>2.086097846556972E-2</v>
      </c>
    </row>
    <row r="5570" spans="3:10" x14ac:dyDescent="0.25">
      <c r="C5570" s="82">
        <v>1.0633517148374218E-2</v>
      </c>
      <c r="D5570" s="89">
        <v>1.3519358718623109E-2</v>
      </c>
      <c r="E5570" s="89">
        <v>1.5625901243947551E-2</v>
      </c>
      <c r="F5570" s="89">
        <v>1.7079984538216849E-2</v>
      </c>
      <c r="G5570" s="90">
        <v>1.8087810707723705E-2</v>
      </c>
      <c r="H5570" s="90">
        <v>1.8717347797658213E-2</v>
      </c>
      <c r="I5570" s="90">
        <v>1.9136093431961782E-2</v>
      </c>
      <c r="J5570" s="90">
        <v>1.9354719057319864E-2</v>
      </c>
    </row>
    <row r="5571" spans="3:10" x14ac:dyDescent="0.25">
      <c r="C5571" s="82">
        <v>3.5792385405509962E-2</v>
      </c>
      <c r="D5571" s="89">
        <v>3.6425023328419986E-2</v>
      </c>
      <c r="E5571" s="89">
        <v>3.555076979141001E-2</v>
      </c>
      <c r="F5571" s="89">
        <v>3.4221071516427046E-2</v>
      </c>
      <c r="G5571" s="90">
        <v>3.2983068668997015E-2</v>
      </c>
      <c r="H5571" s="90">
        <v>3.1870622824876627E-2</v>
      </c>
      <c r="I5571" s="90">
        <v>3.1037613309410274E-2</v>
      </c>
      <c r="J5571" s="90">
        <v>3.0368006930449557E-2</v>
      </c>
    </row>
    <row r="5572" spans="3:10" x14ac:dyDescent="0.25">
      <c r="C5572" s="82">
        <v>2.8325958399033332E-2</v>
      </c>
      <c r="D5572" s="89">
        <v>3.0420990461344714E-2</v>
      </c>
      <c r="E5572" s="89">
        <v>3.1799670687708448E-2</v>
      </c>
      <c r="F5572" s="89">
        <v>3.2931103344702846E-2</v>
      </c>
      <c r="G5572" s="90">
        <v>3.4128162610380659E-2</v>
      </c>
      <c r="H5572" s="90">
        <v>3.5383152548036853E-2</v>
      </c>
      <c r="I5572" s="90">
        <v>3.6895908642689844E-2</v>
      </c>
      <c r="J5572" s="90">
        <v>3.8589266125381973E-2</v>
      </c>
    </row>
    <row r="5573" spans="3:10" x14ac:dyDescent="0.25">
      <c r="C5573" s="82">
        <v>1.1036893225046935E-2</v>
      </c>
      <c r="D5573" s="89">
        <v>1.5178267336287857E-2</v>
      </c>
      <c r="E5573" s="89">
        <v>1.8222220231226365E-2</v>
      </c>
      <c r="F5573" s="89">
        <v>2.0128112146273722E-2</v>
      </c>
      <c r="G5573" s="90">
        <v>2.1147380192099774E-2</v>
      </c>
      <c r="H5573" s="90">
        <v>2.1442425448621873E-2</v>
      </c>
      <c r="I5573" s="90">
        <v>2.1298363807377433E-2</v>
      </c>
      <c r="J5573" s="90">
        <v>2.0806818246961657E-2</v>
      </c>
    </row>
    <row r="5574" spans="3:10" x14ac:dyDescent="0.25">
      <c r="C5574" s="82">
        <v>7.9491643453902389E-3</v>
      </c>
      <c r="D5574" s="89">
        <v>9.7269723168084306E-3</v>
      </c>
      <c r="E5574" s="89">
        <v>1.1325680436414402E-2</v>
      </c>
      <c r="F5574" s="89">
        <v>1.2756201582535702E-2</v>
      </c>
      <c r="G5574" s="90">
        <v>1.4043171610713735E-2</v>
      </c>
      <c r="H5574" s="90">
        <v>1.5133094244179034E-2</v>
      </c>
      <c r="I5574" s="90">
        <v>1.6096119392846164E-2</v>
      </c>
      <c r="J5574" s="90">
        <v>1.6916718861688409E-2</v>
      </c>
    </row>
    <row r="5575" spans="3:10" x14ac:dyDescent="0.25">
      <c r="C5575" s="82">
        <v>7.3322111214329574E-3</v>
      </c>
      <c r="D5575" s="89">
        <v>1.0369351438893939E-2</v>
      </c>
      <c r="E5575" s="89">
        <v>1.2981948703400092E-2</v>
      </c>
      <c r="F5575" s="89">
        <v>1.5061520239520986E-2</v>
      </c>
      <c r="G5575" s="90">
        <v>1.6683907971932217E-2</v>
      </c>
      <c r="H5575" s="90">
        <v>1.7880937991349984E-2</v>
      </c>
      <c r="I5575" s="90">
        <v>1.8815265045287879E-2</v>
      </c>
      <c r="J5575" s="90">
        <v>1.9511817683558776E-2</v>
      </c>
    </row>
    <row r="5576" spans="3:10" x14ac:dyDescent="0.25">
      <c r="C5576" s="82">
        <v>3.5353991563118532E-2</v>
      </c>
      <c r="D5576" s="89">
        <v>4.4924731766836243E-2</v>
      </c>
      <c r="E5576" s="89">
        <v>5.1873573265584581E-2</v>
      </c>
      <c r="F5576" s="89">
        <v>5.6687075136497247E-2</v>
      </c>
      <c r="G5576" s="90">
        <v>6.0107216980693996E-2</v>
      </c>
      <c r="H5576" s="90">
        <v>6.2369410828769026E-2</v>
      </c>
      <c r="I5576" s="90">
        <v>6.3977161849417416E-2</v>
      </c>
      <c r="J5576" s="90">
        <v>6.4848104945973831E-2</v>
      </c>
    </row>
    <row r="5577" spans="3:10" x14ac:dyDescent="0.25">
      <c r="C5577" s="82">
        <v>7.6447969080483888E-3</v>
      </c>
      <c r="D5577" s="89">
        <v>1.0978802890640882E-2</v>
      </c>
      <c r="E5577" s="89">
        <v>1.4009872160867383E-2</v>
      </c>
      <c r="F5577" s="89">
        <v>1.6616183298271109E-2</v>
      </c>
      <c r="G5577" s="90">
        <v>1.8848250117541303E-2</v>
      </c>
      <c r="H5577" s="90">
        <v>2.0695880013442327E-2</v>
      </c>
      <c r="I5577" s="90">
        <v>2.229999184911724E-2</v>
      </c>
      <c r="J5577" s="90">
        <v>2.3652578741859668E-2</v>
      </c>
    </row>
    <row r="5578" spans="3:10" x14ac:dyDescent="0.25">
      <c r="C5578" s="82">
        <v>8.7410354823443219E-3</v>
      </c>
      <c r="D5578" s="89">
        <v>1.3411810880653066E-2</v>
      </c>
      <c r="E5578" s="89">
        <v>1.7778805479028704E-2</v>
      </c>
      <c r="F5578" s="89">
        <v>2.1527790668457884E-2</v>
      </c>
      <c r="G5578" s="90">
        <v>2.4698923886936022E-2</v>
      </c>
      <c r="H5578" s="90">
        <v>2.7330183908496456E-2</v>
      </c>
      <c r="I5578" s="90">
        <v>2.9682953444547199E-2</v>
      </c>
      <c r="J5578" s="90">
        <v>3.1819357276814515E-2</v>
      </c>
    </row>
    <row r="5579" spans="3:10" x14ac:dyDescent="0.25">
      <c r="C5579" s="82">
        <v>1.5515836035944669E-2</v>
      </c>
      <c r="D5579" s="89">
        <v>1.8690411758962758E-2</v>
      </c>
      <c r="E5579" s="89">
        <v>2.0980234944780109E-2</v>
      </c>
      <c r="F5579" s="89">
        <v>2.2663260557493663E-2</v>
      </c>
      <c r="G5579" s="90">
        <v>2.4018199707190355E-2</v>
      </c>
      <c r="H5579" s="90">
        <v>2.5103034774031772E-2</v>
      </c>
      <c r="I5579" s="90">
        <v>2.6097979467290682E-2</v>
      </c>
      <c r="J5579" s="90">
        <v>2.696798967598632E-2</v>
      </c>
    </row>
    <row r="5580" spans="3:10" x14ac:dyDescent="0.25">
      <c r="C5580" s="82">
        <v>1.7031054794362618E-2</v>
      </c>
      <c r="D5580" s="89">
        <v>2.3310300260408801E-2</v>
      </c>
      <c r="E5580" s="89">
        <v>2.8254106314896919E-2</v>
      </c>
      <c r="F5580" s="89">
        <v>3.1855208482662961E-2</v>
      </c>
      <c r="G5580" s="90">
        <v>3.4456163136806668E-2</v>
      </c>
      <c r="H5580" s="90">
        <v>3.6218611208411244E-2</v>
      </c>
      <c r="I5580" s="90">
        <v>3.7502039260691622E-2</v>
      </c>
      <c r="J5580" s="90">
        <v>3.8345242026089355E-2</v>
      </c>
    </row>
    <row r="5581" spans="3:10" x14ac:dyDescent="0.25">
      <c r="C5581" s="82">
        <v>7.2185579205851311E-3</v>
      </c>
      <c r="D5581" s="89">
        <v>1.1053676276100729E-2</v>
      </c>
      <c r="E5581" s="89">
        <v>1.4713614668267179E-2</v>
      </c>
      <c r="F5581" s="89">
        <v>1.7921924059514871E-2</v>
      </c>
      <c r="G5581" s="90">
        <v>2.0657271122374553E-2</v>
      </c>
      <c r="H5581" s="90">
        <v>2.2889313345390582E-2</v>
      </c>
      <c r="I5581" s="90">
        <v>2.4784578304277858E-2</v>
      </c>
      <c r="J5581" s="90">
        <v>2.6357349932116921E-2</v>
      </c>
    </row>
    <row r="5582" spans="3:10" x14ac:dyDescent="0.25">
      <c r="C5582" s="82">
        <v>1.4425719030564065E-2</v>
      </c>
      <c r="D5582" s="89">
        <v>1.7763597004707636E-2</v>
      </c>
      <c r="E5582" s="89">
        <v>1.9882779039823936E-2</v>
      </c>
      <c r="F5582" s="89">
        <v>2.1087453469055384E-2</v>
      </c>
      <c r="G5582" s="90">
        <v>2.1726322270344173E-2</v>
      </c>
      <c r="H5582" s="90">
        <v>2.1927559866817211E-2</v>
      </c>
      <c r="I5582" s="90">
        <v>2.1905275072912449E-2</v>
      </c>
      <c r="J5582" s="90">
        <v>2.1672079009197188E-2</v>
      </c>
    </row>
    <row r="5583" spans="3:10" x14ac:dyDescent="0.25">
      <c r="C5583" s="82">
        <v>3.8571294457690106E-3</v>
      </c>
      <c r="D5583" s="89">
        <v>5.7929757768969406E-3</v>
      </c>
      <c r="E5583" s="89">
        <v>7.7020252318348702E-3</v>
      </c>
      <c r="F5583" s="89">
        <v>9.4219158391762956E-3</v>
      </c>
      <c r="G5583" s="90">
        <v>1.0890420358747165E-2</v>
      </c>
      <c r="H5583" s="90">
        <v>1.2048236608352893E-2</v>
      </c>
      <c r="I5583" s="90">
        <v>1.2965625005622587E-2</v>
      </c>
      <c r="J5583" s="90">
        <v>1.3658470794926896E-2</v>
      </c>
    </row>
    <row r="5584" spans="3:10" x14ac:dyDescent="0.25">
      <c r="C5584" s="82">
        <v>5.3121013571032234E-3</v>
      </c>
      <c r="D5584" s="89">
        <v>8.0580885011433435E-3</v>
      </c>
      <c r="E5584" s="89">
        <v>1.0614913444590774E-2</v>
      </c>
      <c r="F5584" s="89">
        <v>1.280970781440125E-2</v>
      </c>
      <c r="G5584" s="90">
        <v>1.4667737798688562E-2</v>
      </c>
      <c r="H5584" s="90">
        <v>1.6205784981146994E-2</v>
      </c>
      <c r="I5584" s="90">
        <v>1.7569512409843443E-2</v>
      </c>
      <c r="J5584" s="90">
        <v>1.8782936619123294E-2</v>
      </c>
    </row>
    <row r="5585" spans="3:10" x14ac:dyDescent="0.25">
      <c r="C5585" s="82">
        <v>1.3820854232500936E-2</v>
      </c>
      <c r="D5585" s="89">
        <v>1.8047953558684715E-2</v>
      </c>
      <c r="E5585" s="89">
        <v>2.1187560959061776E-2</v>
      </c>
      <c r="F5585" s="89">
        <v>2.3403595896146972E-2</v>
      </c>
      <c r="G5585" s="90">
        <v>2.5025477426939526E-2</v>
      </c>
      <c r="H5585" s="90">
        <v>2.619818673608337E-2</v>
      </c>
      <c r="I5585" s="90">
        <v>2.7190077122931609E-2</v>
      </c>
      <c r="J5585" s="90">
        <v>2.8031563876185755E-2</v>
      </c>
    </row>
    <row r="5586" spans="3:10" x14ac:dyDescent="0.25">
      <c r="C5586" s="82">
        <v>1.3664286823184478E-2</v>
      </c>
      <c r="D5586" s="89">
        <v>1.6710501436157515E-2</v>
      </c>
      <c r="E5586" s="89">
        <v>1.8762738500655282E-2</v>
      </c>
      <c r="F5586" s="89">
        <v>2.0119093788314748E-2</v>
      </c>
      <c r="G5586" s="90">
        <v>2.1108624987337798E-2</v>
      </c>
      <c r="H5586" s="90">
        <v>2.1855575516410708E-2</v>
      </c>
      <c r="I5586" s="90">
        <v>2.2575438814009599E-2</v>
      </c>
      <c r="J5586" s="90">
        <v>2.3284425454514857E-2</v>
      </c>
    </row>
    <row r="5587" spans="3:10" x14ac:dyDescent="0.25">
      <c r="C5587" s="82">
        <v>2.0369627760009189E-2</v>
      </c>
      <c r="D5587" s="89">
        <v>2.2847659764051474E-2</v>
      </c>
      <c r="E5587" s="89">
        <v>2.4112052765673766E-2</v>
      </c>
      <c r="F5587" s="89">
        <v>2.4655856455083763E-2</v>
      </c>
      <c r="G5587" s="90">
        <v>2.4858884386794164E-2</v>
      </c>
      <c r="H5587" s="90">
        <v>2.4816454415452154E-2</v>
      </c>
      <c r="I5587" s="90">
        <v>2.473606592702399E-2</v>
      </c>
      <c r="J5587" s="90">
        <v>2.4613488432193263E-2</v>
      </c>
    </row>
    <row r="5588" spans="3:10" x14ac:dyDescent="0.25">
      <c r="C5588" s="82">
        <v>9.7039780433789604E-3</v>
      </c>
      <c r="D5588" s="89">
        <v>1.2267915276801133E-2</v>
      </c>
      <c r="E5588" s="89">
        <v>1.4321906948933113E-2</v>
      </c>
      <c r="F5588" s="89">
        <v>1.5875711255112349E-2</v>
      </c>
      <c r="G5588" s="90">
        <v>1.7017020955595936E-2</v>
      </c>
      <c r="H5588" s="90">
        <v>1.7751547390486112E-2</v>
      </c>
      <c r="I5588" s="90">
        <v>1.82242783283901E-2</v>
      </c>
      <c r="J5588" s="90">
        <v>1.8461451916987105E-2</v>
      </c>
    </row>
    <row r="5589" spans="3:10" x14ac:dyDescent="0.25">
      <c r="C5589" s="82">
        <v>7.3952251202339725E-2</v>
      </c>
      <c r="D5589" s="89">
        <v>6.2563689830924113E-2</v>
      </c>
      <c r="E5589" s="89">
        <v>5.4235598356826405E-2</v>
      </c>
      <c r="F5589" s="89">
        <v>4.8367859656550778E-2</v>
      </c>
      <c r="G5589" s="90">
        <v>4.4309884974378412E-2</v>
      </c>
      <c r="H5589" s="90">
        <v>4.1297753081586827E-2</v>
      </c>
      <c r="I5589" s="90">
        <v>3.9096668851219894E-2</v>
      </c>
      <c r="J5589" s="90">
        <v>3.7320777029069323E-2</v>
      </c>
    </row>
    <row r="5590" spans="3:10" x14ac:dyDescent="0.25">
      <c r="C5590" s="82">
        <v>9.7078226661291758E-3</v>
      </c>
      <c r="D5590" s="89">
        <v>1.3955672924574055E-2</v>
      </c>
      <c r="E5590" s="89">
        <v>1.7607010679180086E-2</v>
      </c>
      <c r="F5590" s="89">
        <v>2.047716630712143E-2</v>
      </c>
      <c r="G5590" s="90">
        <v>2.2685963988691341E-2</v>
      </c>
      <c r="H5590" s="90">
        <v>2.4320929581773419E-2</v>
      </c>
      <c r="I5590" s="90">
        <v>2.5652945631226214E-2</v>
      </c>
      <c r="J5590" s="90">
        <v>2.6759557139871406E-2</v>
      </c>
    </row>
    <row r="5591" spans="3:10" x14ac:dyDescent="0.25">
      <c r="C5591" s="82">
        <v>5.7910780458134706E-2</v>
      </c>
      <c r="D5591" s="89">
        <v>6.0299464832174188E-2</v>
      </c>
      <c r="E5591" s="89">
        <v>5.9669516585794585E-2</v>
      </c>
      <c r="F5591" s="89">
        <v>5.7979443930519931E-2</v>
      </c>
      <c r="G5591" s="90">
        <v>5.6279549492161102E-2</v>
      </c>
      <c r="H5591" s="90">
        <v>5.4655346371579101E-2</v>
      </c>
      <c r="I5591" s="90">
        <v>5.3331588101203184E-2</v>
      </c>
      <c r="J5591" s="90">
        <v>5.2035413148226281E-2</v>
      </c>
    </row>
    <row r="5592" spans="3:10" x14ac:dyDescent="0.25">
      <c r="C5592" s="82">
        <v>3.8521431165229525E-3</v>
      </c>
      <c r="D5592" s="89">
        <v>6.1855724402229461E-3</v>
      </c>
      <c r="E5592" s="89">
        <v>8.6106591382816965E-3</v>
      </c>
      <c r="F5592" s="89">
        <v>1.0888030647305145E-2</v>
      </c>
      <c r="G5592" s="90">
        <v>1.2907043642167521E-2</v>
      </c>
      <c r="H5592" s="90">
        <v>1.4570258458237078E-2</v>
      </c>
      <c r="I5592" s="90">
        <v>1.5937161678903675E-2</v>
      </c>
      <c r="J5592" s="90">
        <v>1.7001156533540552E-2</v>
      </c>
    </row>
    <row r="5593" spans="3:10" x14ac:dyDescent="0.25">
      <c r="C5593" s="82">
        <v>2.8397189014988302E-3</v>
      </c>
      <c r="D5593" s="89">
        <v>4.9685371063634453E-3</v>
      </c>
      <c r="E5593" s="89">
        <v>7.2967319851168257E-3</v>
      </c>
      <c r="F5593" s="89">
        <v>9.5365899569088003E-3</v>
      </c>
      <c r="G5593" s="90">
        <v>1.1538299507594779E-2</v>
      </c>
      <c r="H5593" s="90">
        <v>1.3192460786875344E-2</v>
      </c>
      <c r="I5593" s="90">
        <v>1.4547169714262948E-2</v>
      </c>
      <c r="J5593" s="90">
        <v>1.5597925662500194E-2</v>
      </c>
    </row>
    <row r="5594" spans="3:10" x14ac:dyDescent="0.25">
      <c r="C5594" s="82">
        <v>2.6557237239764116E-2</v>
      </c>
      <c r="D5594" s="89">
        <v>2.8045967401190273E-2</v>
      </c>
      <c r="E5594" s="89">
        <v>2.8292280198087588E-2</v>
      </c>
      <c r="F5594" s="89">
        <v>2.7973906231758355E-2</v>
      </c>
      <c r="G5594" s="90">
        <v>2.7507082784234249E-2</v>
      </c>
      <c r="H5594" s="90">
        <v>2.6949850820049026E-2</v>
      </c>
      <c r="I5594" s="90">
        <v>2.6478542500595656E-2</v>
      </c>
      <c r="J5594" s="90">
        <v>2.6040354045048987E-2</v>
      </c>
    </row>
    <row r="5595" spans="3:10" x14ac:dyDescent="0.25">
      <c r="C5595" s="82">
        <v>9.2953668495603398E-3</v>
      </c>
      <c r="D5595" s="89">
        <v>1.2523857737078429E-2</v>
      </c>
      <c r="E5595" s="89">
        <v>1.5092085892562241E-2</v>
      </c>
      <c r="F5595" s="89">
        <v>1.7017733319551333E-2</v>
      </c>
      <c r="G5595" s="90">
        <v>1.8491396922427485E-2</v>
      </c>
      <c r="H5595" s="90">
        <v>1.961910364537876E-2</v>
      </c>
      <c r="I5595" s="90">
        <v>2.0630469213516314E-2</v>
      </c>
      <c r="J5595" s="90">
        <v>2.1593665030501648E-2</v>
      </c>
    </row>
    <row r="5596" spans="3:10" x14ac:dyDescent="0.25">
      <c r="C5596" s="82">
        <v>5.6517265310445566E-3</v>
      </c>
      <c r="D5596" s="89">
        <v>1.0140239388108509E-2</v>
      </c>
      <c r="E5596" s="89">
        <v>1.4892213759547041E-2</v>
      </c>
      <c r="F5596" s="89">
        <v>1.921363646992293E-2</v>
      </c>
      <c r="G5596" s="90">
        <v>2.2814816814863182E-2</v>
      </c>
      <c r="H5596" s="90">
        <v>2.5541045612072821E-2</v>
      </c>
      <c r="I5596" s="90">
        <v>2.7540730840645594E-2</v>
      </c>
      <c r="J5596" s="90">
        <v>2.8832033185624082E-2</v>
      </c>
    </row>
    <row r="5597" spans="3:10" x14ac:dyDescent="0.25">
      <c r="C5597" s="82">
        <v>2.5563110318464099E-2</v>
      </c>
      <c r="D5597" s="89">
        <v>2.6370287842951368E-2</v>
      </c>
      <c r="E5597" s="89">
        <v>2.5993234250069934E-2</v>
      </c>
      <c r="F5597" s="89">
        <v>2.5121627598805974E-2</v>
      </c>
      <c r="G5597" s="90">
        <v>2.4150581854645255E-2</v>
      </c>
      <c r="H5597" s="90">
        <v>2.312855031638901E-2</v>
      </c>
      <c r="I5597" s="90">
        <v>2.2197828565639711E-2</v>
      </c>
      <c r="J5597" s="90">
        <v>2.1302613154963575E-2</v>
      </c>
    </row>
    <row r="5598" spans="3:10" x14ac:dyDescent="0.25">
      <c r="C5598" s="82">
        <v>8.4972106081115661E-3</v>
      </c>
      <c r="D5598" s="89">
        <v>1.2186890076601729E-2</v>
      </c>
      <c r="E5598" s="89">
        <v>1.5475793152638469E-2</v>
      </c>
      <c r="F5598" s="89">
        <v>1.8237545622805117E-2</v>
      </c>
      <c r="G5598" s="90">
        <v>2.0561401237421919E-2</v>
      </c>
      <c r="H5598" s="90">
        <v>2.247942144218976E-2</v>
      </c>
      <c r="I5598" s="90">
        <v>2.4186184935029022E-2</v>
      </c>
      <c r="J5598" s="90">
        <v>2.5705880746301129E-2</v>
      </c>
    </row>
    <row r="5599" spans="3:10" x14ac:dyDescent="0.25">
      <c r="C5599" s="82">
        <v>4.4627480756335739E-3</v>
      </c>
      <c r="D5599" s="89">
        <v>6.9074535205312275E-3</v>
      </c>
      <c r="E5599" s="89">
        <v>9.1371247002430423E-3</v>
      </c>
      <c r="F5599" s="89">
        <v>1.0978161876459589E-2</v>
      </c>
      <c r="G5599" s="90">
        <v>1.2471096474080543E-2</v>
      </c>
      <c r="H5599" s="90">
        <v>1.3664807562875653E-2</v>
      </c>
      <c r="I5599" s="90">
        <v>1.4716609466097293E-2</v>
      </c>
      <c r="J5599" s="90">
        <v>1.5676171768085254E-2</v>
      </c>
    </row>
    <row r="5600" spans="3:10" x14ac:dyDescent="0.25">
      <c r="C5600" s="82">
        <v>1.9448437459120511E-2</v>
      </c>
      <c r="D5600" s="89">
        <v>2.1256844744227503E-2</v>
      </c>
      <c r="E5600" s="89">
        <v>2.221868868170486E-2</v>
      </c>
      <c r="F5600" s="89">
        <v>2.2757798775418624E-2</v>
      </c>
      <c r="G5600" s="90">
        <v>2.3163699383199652E-2</v>
      </c>
      <c r="H5600" s="90">
        <v>2.3471707540188007E-2</v>
      </c>
      <c r="I5600" s="90">
        <v>2.3836880210578601E-2</v>
      </c>
      <c r="J5600" s="90">
        <v>2.4224541062173775E-2</v>
      </c>
    </row>
    <row r="5601" spans="3:10" x14ac:dyDescent="0.25">
      <c r="C5601" s="82">
        <v>7.4055760370083093E-3</v>
      </c>
      <c r="D5601" s="89">
        <v>1.0043513708346156E-2</v>
      </c>
      <c r="E5601" s="89">
        <v>1.2273317864462573E-2</v>
      </c>
      <c r="F5601" s="89">
        <v>1.4056384619505386E-2</v>
      </c>
      <c r="G5601" s="90">
        <v>1.5478575683510765E-2</v>
      </c>
      <c r="H5601" s="90">
        <v>1.6564716263633143E-2</v>
      </c>
      <c r="I5601" s="90">
        <v>1.7459293793844703E-2</v>
      </c>
      <c r="J5601" s="90">
        <v>1.8184320120570384E-2</v>
      </c>
    </row>
    <row r="5602" spans="3:10" x14ac:dyDescent="0.25">
      <c r="C5602" s="82">
        <v>1.165397454802124E-2</v>
      </c>
      <c r="D5602" s="89">
        <v>1.5153524911645708E-2</v>
      </c>
      <c r="E5602" s="89">
        <v>1.8100104891877147E-2</v>
      </c>
      <c r="F5602" s="89">
        <v>2.051176240196986E-2</v>
      </c>
      <c r="G5602" s="90">
        <v>2.2506765753499278E-2</v>
      </c>
      <c r="H5602" s="90">
        <v>2.4077461816339737E-2</v>
      </c>
      <c r="I5602" s="90">
        <v>2.5381616287473832E-2</v>
      </c>
      <c r="J5602" s="90">
        <v>2.640381535138301E-2</v>
      </c>
    </row>
    <row r="5603" spans="3:10" x14ac:dyDescent="0.25">
      <c r="C5603" s="82">
        <v>2.6383569310547129E-2</v>
      </c>
      <c r="D5603" s="89">
        <v>3.181925831800296E-2</v>
      </c>
      <c r="E5603" s="89">
        <v>3.5812134382507889E-2</v>
      </c>
      <c r="F5603" s="89">
        <v>3.880790371667029E-2</v>
      </c>
      <c r="G5603" s="90">
        <v>4.127008995176637E-2</v>
      </c>
      <c r="H5603" s="90">
        <v>4.3301549730496672E-2</v>
      </c>
      <c r="I5603" s="90">
        <v>4.5225887208784024E-2</v>
      </c>
      <c r="J5603" s="90">
        <v>4.6997586855018848E-2</v>
      </c>
    </row>
    <row r="5604" spans="3:10" x14ac:dyDescent="0.25">
      <c r="C5604" s="82">
        <v>2.9240610863777647E-3</v>
      </c>
      <c r="D5604" s="89">
        <v>4.6307736357357595E-3</v>
      </c>
      <c r="E5604" s="89">
        <v>6.2839982464570482E-3</v>
      </c>
      <c r="F5604" s="89">
        <v>7.7035549450714998E-3</v>
      </c>
      <c r="G5604" s="90">
        <v>8.8396433723565114E-3</v>
      </c>
      <c r="H5604" s="90">
        <v>9.6670997794131644E-3</v>
      </c>
      <c r="I5604" s="90">
        <v>1.0267443601131349E-2</v>
      </c>
      <c r="J5604" s="90">
        <v>1.0672233116318288E-2</v>
      </c>
    </row>
    <row r="5605" spans="3:10" x14ac:dyDescent="0.25">
      <c r="C5605" s="82">
        <v>7.4348460981512798E-3</v>
      </c>
      <c r="D5605" s="89">
        <v>1.0954808186965625E-2</v>
      </c>
      <c r="E5605" s="89">
        <v>1.394908799070424E-2</v>
      </c>
      <c r="F5605" s="89">
        <v>1.6271808852655577E-2</v>
      </c>
      <c r="G5605" s="90">
        <v>1.8058696680484182E-2</v>
      </c>
      <c r="H5605" s="90">
        <v>1.9411654463283461E-2</v>
      </c>
      <c r="I5605" s="90">
        <v>2.0557925505963772E-2</v>
      </c>
      <c r="J5605" s="90">
        <v>2.1555099315005787E-2</v>
      </c>
    </row>
    <row r="5606" spans="3:10" x14ac:dyDescent="0.25">
      <c r="C5606" s="82">
        <v>1.1086043894696931E-3</v>
      </c>
      <c r="D5606" s="89">
        <v>2.3668528595922195E-3</v>
      </c>
      <c r="E5606" s="89">
        <v>4.085854204076745E-3</v>
      </c>
      <c r="F5606" s="89">
        <v>6.0930203692387188E-3</v>
      </c>
      <c r="G5606" s="90">
        <v>8.2225626589781959E-3</v>
      </c>
      <c r="H5606" s="90">
        <v>1.0315957306833389E-2</v>
      </c>
      <c r="I5606" s="90">
        <v>1.2344424472474103E-2</v>
      </c>
      <c r="J5606" s="90">
        <v>1.4262651864574786E-2</v>
      </c>
    </row>
    <row r="5607" spans="3:10" x14ac:dyDescent="0.25">
      <c r="C5607" s="82">
        <v>4.7781963518129618E-3</v>
      </c>
      <c r="D5607" s="89">
        <v>6.6133970863016533E-3</v>
      </c>
      <c r="E5607" s="89">
        <v>8.295306259748135E-3</v>
      </c>
      <c r="F5607" s="89">
        <v>9.7408472761139238E-3</v>
      </c>
      <c r="G5607" s="90">
        <v>1.0951173686927168E-2</v>
      </c>
      <c r="H5607" s="90">
        <v>1.1908662354320554E-2</v>
      </c>
      <c r="I5607" s="90">
        <v>1.2709121817944521E-2</v>
      </c>
      <c r="J5607" s="90">
        <v>1.3383591249243699E-2</v>
      </c>
    </row>
    <row r="5608" spans="3:10" x14ac:dyDescent="0.25">
      <c r="C5608" s="82">
        <v>5.1733028208520951E-2</v>
      </c>
      <c r="D5608" s="89">
        <v>5.6036296373020579E-2</v>
      </c>
      <c r="E5608" s="89">
        <v>5.8146388492754809E-2</v>
      </c>
      <c r="F5608" s="89">
        <v>5.9087602433053055E-2</v>
      </c>
      <c r="G5608" s="90">
        <v>5.9498029352721984E-2</v>
      </c>
      <c r="H5608" s="90">
        <v>5.9361807685001516E-2</v>
      </c>
      <c r="I5608" s="90">
        <v>5.8975106412560818E-2</v>
      </c>
      <c r="J5608" s="90">
        <v>5.8155314426554292E-2</v>
      </c>
    </row>
    <row r="5609" spans="3:10" x14ac:dyDescent="0.25">
      <c r="C5609" s="82">
        <v>0.29813587018939042</v>
      </c>
      <c r="D5609" s="89">
        <v>0.21873310173676846</v>
      </c>
      <c r="E5609" s="89">
        <v>0.16806417821296979</v>
      </c>
      <c r="F5609" s="89">
        <v>0.13586622448637573</v>
      </c>
      <c r="G5609" s="90">
        <v>0.11521827981672998</v>
      </c>
      <c r="H5609" s="90">
        <v>0.10121706536054027</v>
      </c>
      <c r="I5609" s="90">
        <v>9.162102455305382E-2</v>
      </c>
      <c r="J5609" s="90">
        <v>8.4478322812637216E-2</v>
      </c>
    </row>
    <row r="5610" spans="3:10" x14ac:dyDescent="0.25">
      <c r="C5610" s="82">
        <v>2.1628094748962698E-2</v>
      </c>
      <c r="D5610" s="89">
        <v>2.6015203984766391E-2</v>
      </c>
      <c r="E5610" s="89">
        <v>2.9079720200454393E-2</v>
      </c>
      <c r="F5610" s="89">
        <v>3.1155557247854251E-2</v>
      </c>
      <c r="G5610" s="90">
        <v>3.2608674321977275E-2</v>
      </c>
      <c r="H5610" s="90">
        <v>3.3529118987159226E-2</v>
      </c>
      <c r="I5610" s="90">
        <v>3.4188259711313417E-2</v>
      </c>
      <c r="J5610" s="90">
        <v>3.4577602487555398E-2</v>
      </c>
    </row>
    <row r="5611" spans="3:10" x14ac:dyDescent="0.25">
      <c r="C5611" s="82">
        <v>1.6296081670243299E-2</v>
      </c>
      <c r="D5611" s="89">
        <v>1.7827364861738606E-2</v>
      </c>
      <c r="E5611" s="89">
        <v>1.8831913091706301E-2</v>
      </c>
      <c r="F5611" s="89">
        <v>1.9542267212130433E-2</v>
      </c>
      <c r="G5611" s="90">
        <v>2.012450159407142E-2</v>
      </c>
      <c r="H5611" s="90">
        <v>2.0570878230436906E-2</v>
      </c>
      <c r="I5611" s="90">
        <v>2.1006670692569951E-2</v>
      </c>
      <c r="J5611" s="90">
        <v>2.1405492690729291E-2</v>
      </c>
    </row>
    <row r="5612" spans="3:10" x14ac:dyDescent="0.25">
      <c r="C5612" s="82">
        <v>6.4526003380125194E-2</v>
      </c>
      <c r="D5612" s="89">
        <v>5.0025264140242852E-2</v>
      </c>
      <c r="E5612" s="89">
        <v>4.0741879590962385E-2</v>
      </c>
      <c r="F5612" s="89">
        <v>3.4662960592029737E-2</v>
      </c>
      <c r="G5612" s="90">
        <v>3.0560189093965393E-2</v>
      </c>
      <c r="H5612" s="90">
        <v>2.7533378693113418E-2</v>
      </c>
      <c r="I5612" s="90">
        <v>2.5245927626841396E-2</v>
      </c>
      <c r="J5612" s="90">
        <v>2.3359389148194572E-2</v>
      </c>
    </row>
    <row r="5613" spans="3:10" x14ac:dyDescent="0.25">
      <c r="C5613" s="82">
        <v>8.1809294830063051E-3</v>
      </c>
      <c r="D5613" s="89">
        <v>1.1534526107509257E-2</v>
      </c>
      <c r="E5613" s="89">
        <v>1.4703729478872159E-2</v>
      </c>
      <c r="F5613" s="89">
        <v>1.7560273476575749E-2</v>
      </c>
      <c r="G5613" s="90">
        <v>2.012629418693844E-2</v>
      </c>
      <c r="H5613" s="90">
        <v>2.2372706875578591E-2</v>
      </c>
      <c r="I5613" s="90">
        <v>2.4456398429536595E-2</v>
      </c>
      <c r="J5613" s="90">
        <v>2.6389579579847791E-2</v>
      </c>
    </row>
    <row r="5614" spans="3:10" x14ac:dyDescent="0.25">
      <c r="C5614" s="82">
        <v>1.6411372393305725E-2</v>
      </c>
      <c r="D5614" s="89">
        <v>1.8651064907694741E-2</v>
      </c>
      <c r="E5614" s="89">
        <v>2.026531816175017E-2</v>
      </c>
      <c r="F5614" s="89">
        <v>2.1468851362388609E-2</v>
      </c>
      <c r="G5614" s="90">
        <v>2.2440760633415477E-2</v>
      </c>
      <c r="H5614" s="90">
        <v>2.3180464301376651E-2</v>
      </c>
      <c r="I5614" s="90">
        <v>2.3840953253555439E-2</v>
      </c>
      <c r="J5614" s="90">
        <v>2.4408952722116888E-2</v>
      </c>
    </row>
    <row r="5615" spans="3:10" x14ac:dyDescent="0.25">
      <c r="C5615" s="82">
        <v>1.9788539144550889E-2</v>
      </c>
      <c r="D5615" s="89">
        <v>2.1802188357956314E-2</v>
      </c>
      <c r="E5615" s="89">
        <v>2.3148728568829366E-2</v>
      </c>
      <c r="F5615" s="89">
        <v>2.4097365431573422E-2</v>
      </c>
      <c r="G5615" s="90">
        <v>2.482935821423287E-2</v>
      </c>
      <c r="H5615" s="90">
        <v>2.5306850277152022E-2</v>
      </c>
      <c r="I5615" s="90">
        <v>2.5656958546801056E-2</v>
      </c>
      <c r="J5615" s="90">
        <v>2.5827292600993743E-2</v>
      </c>
    </row>
    <row r="5616" spans="3:10" x14ac:dyDescent="0.25">
      <c r="C5616" s="82">
        <v>4.474310481467232E-3</v>
      </c>
      <c r="D5616" s="89">
        <v>5.9490611316428106E-3</v>
      </c>
      <c r="E5616" s="89">
        <v>7.3670193557861781E-3</v>
      </c>
      <c r="F5616" s="89">
        <v>8.6990463740809227E-3</v>
      </c>
      <c r="G5616" s="90">
        <v>9.9468585330806311E-3</v>
      </c>
      <c r="H5616" s="90">
        <v>1.1068019700749433E-2</v>
      </c>
      <c r="I5616" s="90">
        <v>1.211215135849295E-2</v>
      </c>
      <c r="J5616" s="90">
        <v>1.3067692072328675E-2</v>
      </c>
    </row>
    <row r="5617" spans="3:10" x14ac:dyDescent="0.25">
      <c r="C5617" s="82">
        <v>4.0932243423759979E-2</v>
      </c>
      <c r="D5617" s="89">
        <v>4.5721447956415195E-2</v>
      </c>
      <c r="E5617" s="89">
        <v>4.7801208721156063E-2</v>
      </c>
      <c r="F5617" s="89">
        <v>4.8461370745659739E-2</v>
      </c>
      <c r="G5617" s="90">
        <v>4.8635978070386943E-2</v>
      </c>
      <c r="H5617" s="90">
        <v>4.856888324996296E-2</v>
      </c>
      <c r="I5617" s="90">
        <v>4.8631403144774731E-2</v>
      </c>
      <c r="J5617" s="90">
        <v>4.8719891232792453E-2</v>
      </c>
    </row>
    <row r="5618" spans="3:10" x14ac:dyDescent="0.25">
      <c r="C5618" s="82">
        <v>8.8858322758930738E-3</v>
      </c>
      <c r="D5618" s="89">
        <v>1.0938296681937187E-2</v>
      </c>
      <c r="E5618" s="89">
        <v>1.2365789685479698E-2</v>
      </c>
      <c r="F5618" s="89">
        <v>1.3317667066552311E-2</v>
      </c>
      <c r="G5618" s="90">
        <v>1.3985425649343564E-2</v>
      </c>
      <c r="H5618" s="90">
        <v>1.4448467860612439E-2</v>
      </c>
      <c r="I5618" s="90">
        <v>1.4863938737106147E-2</v>
      </c>
      <c r="J5618" s="90">
        <v>1.5268923242729831E-2</v>
      </c>
    </row>
    <row r="5619" spans="3:10" x14ac:dyDescent="0.25">
      <c r="C5619" s="82">
        <v>3.3231855047737209E-3</v>
      </c>
      <c r="D5619" s="89">
        <v>5.9528683577985912E-3</v>
      </c>
      <c r="E5619" s="89">
        <v>8.7665413923538778E-3</v>
      </c>
      <c r="F5619" s="89">
        <v>1.1383401738677435E-2</v>
      </c>
      <c r="G5619" s="90">
        <v>1.3647390848237689E-2</v>
      </c>
      <c r="H5619" s="90">
        <v>1.5470721068357523E-2</v>
      </c>
      <c r="I5619" s="90">
        <v>1.6942576577062052E-2</v>
      </c>
      <c r="J5619" s="90">
        <v>1.8073388068044097E-2</v>
      </c>
    </row>
    <row r="5620" spans="3:10" x14ac:dyDescent="0.25">
      <c r="C5620" s="82">
        <v>1.0268276358355709E-2</v>
      </c>
      <c r="D5620" s="89">
        <v>1.4662365665841311E-2</v>
      </c>
      <c r="E5620" s="89">
        <v>1.8663409710531483E-2</v>
      </c>
      <c r="F5620" s="89">
        <v>2.2043006345602325E-2</v>
      </c>
      <c r="G5620" s="90">
        <v>2.4787360661388286E-2</v>
      </c>
      <c r="H5620" s="90">
        <v>2.6819333164403658E-2</v>
      </c>
      <c r="I5620" s="90">
        <v>2.8285353225638452E-2</v>
      </c>
      <c r="J5620" s="90">
        <v>2.9162667557094835E-2</v>
      </c>
    </row>
    <row r="5621" spans="3:10" x14ac:dyDescent="0.25">
      <c r="C5621" s="82">
        <v>6.7648595894790158E-3</v>
      </c>
      <c r="D5621" s="89">
        <v>1.1657277814511435E-2</v>
      </c>
      <c r="E5621" s="89">
        <v>1.6759156487859146E-2</v>
      </c>
      <c r="F5621" s="89">
        <v>2.1399748592044104E-2</v>
      </c>
      <c r="G5621" s="90">
        <v>2.5310701275725548E-2</v>
      </c>
      <c r="H5621" s="90">
        <v>2.8342319403019116E-2</v>
      </c>
      <c r="I5621" s="90">
        <v>3.0672604382418395E-2</v>
      </c>
      <c r="J5621" s="90">
        <v>3.2333582615895216E-2</v>
      </c>
    </row>
    <row r="5622" spans="3:10" x14ac:dyDescent="0.25">
      <c r="C5622" s="82">
        <v>2.4936816241193104E-2</v>
      </c>
      <c r="D5622" s="89">
        <v>2.6808985016110079E-2</v>
      </c>
      <c r="E5622" s="89">
        <v>2.7832843659241716E-2</v>
      </c>
      <c r="F5622" s="89">
        <v>2.8623451979218728E-2</v>
      </c>
      <c r="G5622" s="90">
        <v>2.95658606828938E-2</v>
      </c>
      <c r="H5622" s="90">
        <v>3.0695391265885469E-2</v>
      </c>
      <c r="I5622" s="90">
        <v>3.2186215484205444E-2</v>
      </c>
      <c r="J5622" s="90">
        <v>3.3950167806102008E-2</v>
      </c>
    </row>
    <row r="5623" spans="3:10" x14ac:dyDescent="0.25">
      <c r="C5623" s="82">
        <v>2.8322493418322051E-3</v>
      </c>
      <c r="D5623" s="89">
        <v>4.2609153764970624E-3</v>
      </c>
      <c r="E5623" s="89">
        <v>5.6220471702202778E-3</v>
      </c>
      <c r="F5623" s="89">
        <v>6.7978120518111572E-3</v>
      </c>
      <c r="G5623" s="90">
        <v>7.7578901546749455E-3</v>
      </c>
      <c r="H5623" s="90">
        <v>8.4762747100478198E-3</v>
      </c>
      <c r="I5623" s="90">
        <v>9.0146497295222252E-3</v>
      </c>
      <c r="J5623" s="90">
        <v>9.3909179754406279E-3</v>
      </c>
    </row>
    <row r="5624" spans="3:10" x14ac:dyDescent="0.25">
      <c r="C5624" s="82">
        <v>5.1101417559679656E-3</v>
      </c>
      <c r="D5624" s="89">
        <v>8.2335051088048734E-3</v>
      </c>
      <c r="E5624" s="89">
        <v>1.1386707552786562E-2</v>
      </c>
      <c r="F5624" s="89">
        <v>1.4219400218407556E-2</v>
      </c>
      <c r="G5624" s="90">
        <v>1.6592876423040907E-2</v>
      </c>
      <c r="H5624" s="90">
        <v>1.8409026775973256E-2</v>
      </c>
      <c r="I5624" s="90">
        <v>1.977507559939368E-2</v>
      </c>
      <c r="J5624" s="90">
        <v>2.0709076561160899E-2</v>
      </c>
    </row>
    <row r="5625" spans="3:10" x14ac:dyDescent="0.25">
      <c r="C5625" s="82">
        <v>1.0224549400914034E-2</v>
      </c>
      <c r="D5625" s="89">
        <v>1.3357084016512366E-2</v>
      </c>
      <c r="E5625" s="89">
        <v>1.5971557167231799E-2</v>
      </c>
      <c r="F5625" s="89">
        <v>1.8085331672816833E-2</v>
      </c>
      <c r="G5625" s="90">
        <v>1.9826507408169231E-2</v>
      </c>
      <c r="H5625" s="90">
        <v>2.12226697633001E-2</v>
      </c>
      <c r="I5625" s="90">
        <v>2.244790600252191E-2</v>
      </c>
      <c r="J5625" s="90">
        <v>2.3517706826777569E-2</v>
      </c>
    </row>
    <row r="5626" spans="3:10" x14ac:dyDescent="0.25">
      <c r="C5626" s="82">
        <v>6.8621737259066437E-2</v>
      </c>
      <c r="D5626" s="89">
        <v>6.3791449010379753E-2</v>
      </c>
      <c r="E5626" s="89">
        <v>5.8501269606855408E-2</v>
      </c>
      <c r="F5626" s="89">
        <v>5.380123085181196E-2</v>
      </c>
      <c r="G5626" s="90">
        <v>4.9964772466673857E-2</v>
      </c>
      <c r="H5626" s="90">
        <v>4.6658920867202837E-2</v>
      </c>
      <c r="I5626" s="90">
        <v>4.388342358702535E-2</v>
      </c>
      <c r="J5626" s="90">
        <v>4.1334768800619176E-2</v>
      </c>
    </row>
    <row r="5627" spans="3:10" x14ac:dyDescent="0.25">
      <c r="C5627" s="82">
        <v>1.9856869466502024E-2</v>
      </c>
      <c r="D5627" s="89">
        <v>2.2018491901741339E-2</v>
      </c>
      <c r="E5627" s="89">
        <v>2.3265324562123078E-2</v>
      </c>
      <c r="F5627" s="89">
        <v>2.401039187214191E-2</v>
      </c>
      <c r="G5627" s="90">
        <v>2.4546757800976031E-2</v>
      </c>
      <c r="H5627" s="90">
        <v>2.4905526277004646E-2</v>
      </c>
      <c r="I5627" s="90">
        <v>2.524533473159082E-2</v>
      </c>
      <c r="J5627" s="90">
        <v>2.5522780266472998E-2</v>
      </c>
    </row>
    <row r="5628" spans="3:10" x14ac:dyDescent="0.25">
      <c r="C5628" s="82">
        <v>7.9741701833438757E-3</v>
      </c>
      <c r="D5628" s="89">
        <v>1.1236165519843985E-2</v>
      </c>
      <c r="E5628" s="89">
        <v>1.4110450528446854E-2</v>
      </c>
      <c r="F5628" s="89">
        <v>1.6464882505446497E-2</v>
      </c>
      <c r="G5628" s="90">
        <v>1.8342392282163309E-2</v>
      </c>
      <c r="H5628" s="90">
        <v>1.9740654600672258E-2</v>
      </c>
      <c r="I5628" s="90">
        <v>2.0818069090390363E-2</v>
      </c>
      <c r="J5628" s="90">
        <v>2.1600086649328352E-2</v>
      </c>
    </row>
    <row r="5629" spans="3:10" x14ac:dyDescent="0.25">
      <c r="C5629" s="82">
        <v>3.2549637354986763E-3</v>
      </c>
      <c r="D5629" s="89">
        <v>6.076482269181031E-3</v>
      </c>
      <c r="E5629" s="89">
        <v>9.4433824878200692E-3</v>
      </c>
      <c r="F5629" s="89">
        <v>1.3011183530753841E-2</v>
      </c>
      <c r="G5629" s="90">
        <v>1.6590322647709797E-2</v>
      </c>
      <c r="H5629" s="90">
        <v>2.0031913393727101E-2</v>
      </c>
      <c r="I5629" s="90">
        <v>2.3401789355191854E-2</v>
      </c>
      <c r="J5629" s="90">
        <v>2.666506681477181E-2</v>
      </c>
    </row>
    <row r="5630" spans="3:10" x14ac:dyDescent="0.25">
      <c r="C5630" s="82">
        <v>5.4620851092499036E-3</v>
      </c>
      <c r="D5630" s="89">
        <v>8.2075435598434783E-3</v>
      </c>
      <c r="E5630" s="89">
        <v>1.0649413652348207E-2</v>
      </c>
      <c r="F5630" s="89">
        <v>1.2572635459157959E-2</v>
      </c>
      <c r="G5630" s="90">
        <v>1.3967919078025935E-2</v>
      </c>
      <c r="H5630" s="90">
        <v>1.4831231763794405E-2</v>
      </c>
      <c r="I5630" s="90">
        <v>1.5296900998568914E-2</v>
      </c>
      <c r="J5630" s="90">
        <v>1.5406851525543264E-2</v>
      </c>
    </row>
    <row r="5631" spans="3:10" x14ac:dyDescent="0.25">
      <c r="C5631" s="82">
        <v>8.241291312028286E-4</v>
      </c>
      <c r="D5631" s="89">
        <v>1.8478806131008183E-3</v>
      </c>
      <c r="E5631" s="89">
        <v>3.2165501143648473E-3</v>
      </c>
      <c r="F5631" s="89">
        <v>4.7271082545244109E-3</v>
      </c>
      <c r="G5631" s="90">
        <v>6.217208020739105E-3</v>
      </c>
      <c r="H5631" s="90">
        <v>7.5729362674727945E-3</v>
      </c>
      <c r="I5631" s="90">
        <v>8.8021822353543649E-3</v>
      </c>
      <c r="J5631" s="90">
        <v>9.9070622232704016E-3</v>
      </c>
    </row>
    <row r="5632" spans="3:10" x14ac:dyDescent="0.25">
      <c r="C5632" s="82">
        <v>4.8781210860000101E-3</v>
      </c>
      <c r="D5632" s="89">
        <v>7.6664596992265001E-3</v>
      </c>
      <c r="E5632" s="89">
        <v>1.0323654134167262E-2</v>
      </c>
      <c r="F5632" s="89">
        <v>1.2576893325714399E-2</v>
      </c>
      <c r="G5632" s="90">
        <v>1.4362388698131445E-2</v>
      </c>
      <c r="H5632" s="90">
        <v>1.5638422527125818E-2</v>
      </c>
      <c r="I5632" s="90">
        <v>1.6519295551520062E-2</v>
      </c>
      <c r="J5632" s="90">
        <v>1.7028668675256011E-2</v>
      </c>
    </row>
    <row r="5633" spans="3:10" x14ac:dyDescent="0.25">
      <c r="C5633" s="82">
        <v>2.9443954794336159E-3</v>
      </c>
      <c r="D5633" s="89">
        <v>4.3469550835246859E-3</v>
      </c>
      <c r="E5633" s="89">
        <v>5.7340952832949221E-3</v>
      </c>
      <c r="F5633" s="89">
        <v>7.0122694669303501E-3</v>
      </c>
      <c r="G5633" s="90">
        <v>8.1510944882582786E-3</v>
      </c>
      <c r="H5633" s="90">
        <v>9.1111627530755974E-3</v>
      </c>
      <c r="I5633" s="90">
        <v>9.9434985124006604E-3</v>
      </c>
      <c r="J5633" s="90">
        <v>1.0655919505743287E-2</v>
      </c>
    </row>
    <row r="5634" spans="3:10" x14ac:dyDescent="0.25">
      <c r="C5634" s="82">
        <v>1.472233741539381E-2</v>
      </c>
      <c r="D5634" s="89">
        <v>1.5734928316018731E-2</v>
      </c>
      <c r="E5634" s="89">
        <v>1.6601756549925902E-2</v>
      </c>
      <c r="F5634" s="89">
        <v>1.7402315702699834E-2</v>
      </c>
      <c r="G5634" s="90">
        <v>1.8195463216454631E-2</v>
      </c>
      <c r="H5634" s="90">
        <v>1.8930817498936346E-2</v>
      </c>
      <c r="I5634" s="90">
        <v>1.9718123477149234E-2</v>
      </c>
      <c r="J5634" s="90">
        <v>2.0557813775002483E-2</v>
      </c>
    </row>
    <row r="5635" spans="3:10" x14ac:dyDescent="0.25">
      <c r="C5635" s="82">
        <v>1.7944500002432071E-3</v>
      </c>
      <c r="D5635" s="89">
        <v>3.0263097313675083E-3</v>
      </c>
      <c r="E5635" s="89">
        <v>4.4146824441514496E-3</v>
      </c>
      <c r="F5635" s="89">
        <v>5.8222931539003856E-3</v>
      </c>
      <c r="G5635" s="90">
        <v>7.1639324652928646E-3</v>
      </c>
      <c r="H5635" s="90">
        <v>8.3651566681890287E-3</v>
      </c>
      <c r="I5635" s="90">
        <v>9.4521397163701646E-3</v>
      </c>
      <c r="J5635" s="90">
        <v>1.0426452213905479E-2</v>
      </c>
    </row>
    <row r="5636" spans="3:10" x14ac:dyDescent="0.25">
      <c r="C5636" s="82">
        <v>1.4107954738446572E-2</v>
      </c>
      <c r="D5636" s="89">
        <v>1.7159786507404712E-2</v>
      </c>
      <c r="E5636" s="89">
        <v>1.9135587245554649E-2</v>
      </c>
      <c r="F5636" s="89">
        <v>2.0282720881803218E-2</v>
      </c>
      <c r="G5636" s="90">
        <v>2.0882979498657993E-2</v>
      </c>
      <c r="H5636" s="90">
        <v>2.102733548939523E-2</v>
      </c>
      <c r="I5636" s="90">
        <v>2.091217658518605E-2</v>
      </c>
      <c r="J5636" s="90">
        <v>2.0557060492836791E-2</v>
      </c>
    </row>
    <row r="5637" spans="3:10" x14ac:dyDescent="0.25">
      <c r="C5637" s="82">
        <v>6.2146337756962908E-3</v>
      </c>
      <c r="D5637" s="89">
        <v>9.6109012105506167E-3</v>
      </c>
      <c r="E5637" s="89">
        <v>1.286636171121403E-2</v>
      </c>
      <c r="F5637" s="89">
        <v>1.5682152628472789E-2</v>
      </c>
      <c r="G5637" s="90">
        <v>1.7991794104423975E-2</v>
      </c>
      <c r="H5637" s="90">
        <v>1.9741792090549132E-2</v>
      </c>
      <c r="I5637" s="90">
        <v>2.1069340872806243E-2</v>
      </c>
      <c r="J5637" s="90">
        <v>2.1994730660887776E-2</v>
      </c>
    </row>
    <row r="5638" spans="3:10" x14ac:dyDescent="0.25">
      <c r="C5638" s="82">
        <v>5.8540842237094657E-3</v>
      </c>
      <c r="D5638" s="89">
        <v>1.0137787570080024E-2</v>
      </c>
      <c r="E5638" s="89">
        <v>1.4402499335272864E-2</v>
      </c>
      <c r="F5638" s="89">
        <v>1.8040644597281E-2</v>
      </c>
      <c r="G5638" s="90">
        <v>2.0887721369278998E-2</v>
      </c>
      <c r="H5638" s="90">
        <v>2.2903120402732915E-2</v>
      </c>
      <c r="I5638" s="90">
        <v>2.4297571661931538E-2</v>
      </c>
      <c r="J5638" s="90">
        <v>2.5138842981276277E-2</v>
      </c>
    </row>
    <row r="5639" spans="3:10" x14ac:dyDescent="0.25">
      <c r="C5639" s="82">
        <v>5.416528688630259E-3</v>
      </c>
      <c r="D5639" s="89">
        <v>9.3115810403509545E-3</v>
      </c>
      <c r="E5639" s="89">
        <v>1.3274590242886389E-2</v>
      </c>
      <c r="F5639" s="89">
        <v>1.6754576387266584E-2</v>
      </c>
      <c r="G5639" s="90">
        <v>1.9539935535730277E-2</v>
      </c>
      <c r="H5639" s="90">
        <v>2.1514427553023224E-2</v>
      </c>
      <c r="I5639" s="90">
        <v>2.2813029126601797E-2</v>
      </c>
      <c r="J5639" s="90">
        <v>2.3464989074905483E-2</v>
      </c>
    </row>
    <row r="5640" spans="3:10" x14ac:dyDescent="0.25">
      <c r="C5640" s="82">
        <v>1.4430827486172861E-2</v>
      </c>
      <c r="D5640" s="89">
        <v>1.9148689705141896E-2</v>
      </c>
      <c r="E5640" s="89">
        <v>2.3152918348792781E-2</v>
      </c>
      <c r="F5640" s="89">
        <v>2.6505766943307755E-2</v>
      </c>
      <c r="G5640" s="90">
        <v>2.9462855141916298E-2</v>
      </c>
      <c r="H5640" s="90">
        <v>3.2131740115559144E-2</v>
      </c>
      <c r="I5640" s="90">
        <v>3.4824114042966987E-2</v>
      </c>
      <c r="J5640" s="90">
        <v>3.7591417648109839E-2</v>
      </c>
    </row>
    <row r="5641" spans="3:10" x14ac:dyDescent="0.25">
      <c r="C5641" s="82">
        <v>7.182938248952643E-3</v>
      </c>
      <c r="D5641" s="89">
        <v>9.4748761351397502E-3</v>
      </c>
      <c r="E5641" s="89">
        <v>1.1490937902479868E-2</v>
      </c>
      <c r="F5641" s="89">
        <v>1.3227621133160474E-2</v>
      </c>
      <c r="G5641" s="90">
        <v>1.476136508330274E-2</v>
      </c>
      <c r="H5641" s="90">
        <v>1.6105971946685012E-2</v>
      </c>
      <c r="I5641" s="90">
        <v>1.7400953859124272E-2</v>
      </c>
      <c r="J5641" s="90">
        <v>1.868267504274362E-2</v>
      </c>
    </row>
    <row r="5642" spans="3:10" x14ac:dyDescent="0.25">
      <c r="C5642" s="82">
        <v>1.2076498641786924E-2</v>
      </c>
      <c r="D5642" s="89">
        <v>1.5439730262090797E-2</v>
      </c>
      <c r="E5642" s="89">
        <v>1.7884980235997203E-2</v>
      </c>
      <c r="F5642" s="89">
        <v>1.9519562747786687E-2</v>
      </c>
      <c r="G5642" s="90">
        <v>2.0556945347341329E-2</v>
      </c>
      <c r="H5642" s="90">
        <v>2.1068454373634873E-2</v>
      </c>
      <c r="I5642" s="90">
        <v>2.1252513329368446E-2</v>
      </c>
      <c r="J5642" s="90">
        <v>2.1143570187299388E-2</v>
      </c>
    </row>
    <row r="5643" spans="3:10" x14ac:dyDescent="0.25">
      <c r="C5643" s="82">
        <v>1.5547561519116194E-2</v>
      </c>
      <c r="D5643" s="89">
        <v>2.5179411185634253E-2</v>
      </c>
      <c r="E5643" s="89">
        <v>3.3599233855739041E-2</v>
      </c>
      <c r="F5643" s="89">
        <v>3.9834943088525268E-2</v>
      </c>
      <c r="G5643" s="90">
        <v>4.4042796238311831E-2</v>
      </c>
      <c r="H5643" s="90">
        <v>4.6506334375932046E-2</v>
      </c>
      <c r="I5643" s="90">
        <v>4.7845309942885689E-2</v>
      </c>
      <c r="J5643" s="90">
        <v>4.8244355441435814E-2</v>
      </c>
    </row>
    <row r="5644" spans="3:10" x14ac:dyDescent="0.25">
      <c r="C5644" s="82">
        <v>5.3459023860467289E-3</v>
      </c>
      <c r="D5644" s="89">
        <v>8.1730793578322965E-3</v>
      </c>
      <c r="E5644" s="89">
        <v>1.1028738780922722E-2</v>
      </c>
      <c r="F5644" s="89">
        <v>1.3691584763872978E-2</v>
      </c>
      <c r="G5644" s="90">
        <v>1.6088673666036796E-2</v>
      </c>
      <c r="H5644" s="90">
        <v>1.8143214979421691E-2</v>
      </c>
      <c r="I5644" s="90">
        <v>1.995507146192883E-2</v>
      </c>
      <c r="J5644" s="90">
        <v>2.1525085984125721E-2</v>
      </c>
    </row>
    <row r="5645" spans="3:10" x14ac:dyDescent="0.25">
      <c r="C5645" s="82">
        <v>1.1291419258503214E-2</v>
      </c>
      <c r="D5645" s="89">
        <v>1.4574308687184356E-2</v>
      </c>
      <c r="E5645" s="89">
        <v>1.7388806795952047E-2</v>
      </c>
      <c r="F5645" s="89">
        <v>1.9732179048530377E-2</v>
      </c>
      <c r="G5645" s="90">
        <v>2.1687694852414695E-2</v>
      </c>
      <c r="H5645" s="90">
        <v>2.3225120850268802E-2</v>
      </c>
      <c r="I5645" s="90">
        <v>2.4485156226249496E-2</v>
      </c>
      <c r="J5645" s="90">
        <v>2.5449852025910654E-2</v>
      </c>
    </row>
    <row r="5646" spans="3:10" x14ac:dyDescent="0.25">
      <c r="C5646" s="82">
        <v>6.8173080812472158E-3</v>
      </c>
      <c r="D5646" s="89">
        <v>9.692185891907389E-3</v>
      </c>
      <c r="E5646" s="89">
        <v>1.2123370207552959E-2</v>
      </c>
      <c r="F5646" s="89">
        <v>1.3987839952410134E-2</v>
      </c>
      <c r="G5646" s="90">
        <v>1.5352226658731535E-2</v>
      </c>
      <c r="H5646" s="90">
        <v>1.6253536895859687E-2</v>
      </c>
      <c r="I5646" s="90">
        <v>1.6855392300090265E-2</v>
      </c>
      <c r="J5646" s="90">
        <v>1.7200664847285708E-2</v>
      </c>
    </row>
    <row r="5647" spans="3:10" x14ac:dyDescent="0.25">
      <c r="C5647" s="82">
        <v>1.3858052276966891E-2</v>
      </c>
      <c r="D5647" s="89">
        <v>1.844080721017495E-2</v>
      </c>
      <c r="E5647" s="89">
        <v>2.1931832093202774E-2</v>
      </c>
      <c r="F5647" s="89">
        <v>2.4389479383529998E-2</v>
      </c>
      <c r="G5647" s="90">
        <v>2.6084891199103913E-2</v>
      </c>
      <c r="H5647" s="90">
        <v>2.7130534731727541E-2</v>
      </c>
      <c r="I5647" s="90">
        <v>2.7788387987570853E-2</v>
      </c>
      <c r="J5647" s="90">
        <v>2.8087771118948869E-2</v>
      </c>
    </row>
    <row r="5648" spans="3:10" x14ac:dyDescent="0.25">
      <c r="C5648" s="82">
        <v>5.3039434856492146E-3</v>
      </c>
      <c r="D5648" s="89">
        <v>8.8899687595556127E-3</v>
      </c>
      <c r="E5648" s="89">
        <v>1.2645621468656207E-2</v>
      </c>
      <c r="F5648" s="89">
        <v>1.6151483536501782E-2</v>
      </c>
      <c r="G5648" s="90">
        <v>1.9224294844270556E-2</v>
      </c>
      <c r="H5648" s="90">
        <v>2.1717485555917439E-2</v>
      </c>
      <c r="I5648" s="90">
        <v>2.3712416260903892E-2</v>
      </c>
      <c r="J5648" s="90">
        <v>2.5180400643858701E-2</v>
      </c>
    </row>
    <row r="5649" spans="3:10" x14ac:dyDescent="0.25">
      <c r="C5649" s="82">
        <v>1.3859584468989827E-2</v>
      </c>
      <c r="D5649" s="89">
        <v>2.004013840455271E-2</v>
      </c>
      <c r="E5649" s="89">
        <v>2.5319393722245506E-2</v>
      </c>
      <c r="F5649" s="89">
        <v>2.9430228813378794E-2</v>
      </c>
      <c r="G5649" s="90">
        <v>3.2545820901476764E-2</v>
      </c>
      <c r="H5649" s="90">
        <v>3.4772742115384864E-2</v>
      </c>
      <c r="I5649" s="90">
        <v>3.6459676850700916E-2</v>
      </c>
      <c r="J5649" s="90">
        <v>3.7666483154046762E-2</v>
      </c>
    </row>
    <row r="5650" spans="3:10" x14ac:dyDescent="0.25">
      <c r="C5650" s="82">
        <v>3.0552584603952593E-2</v>
      </c>
      <c r="D5650" s="89">
        <v>3.0695876595169012E-2</v>
      </c>
      <c r="E5650" s="89">
        <v>3.0586126924706154E-2</v>
      </c>
      <c r="F5650" s="89">
        <v>3.0592586071294579E-2</v>
      </c>
      <c r="G5650" s="90">
        <v>3.0895924158579242E-2</v>
      </c>
      <c r="H5650" s="90">
        <v>3.1398818949688878E-2</v>
      </c>
      <c r="I5650" s="90">
        <v>3.2218042921935711E-2</v>
      </c>
      <c r="J5650" s="90">
        <v>3.3247280049091305E-2</v>
      </c>
    </row>
    <row r="5651" spans="3:10" x14ac:dyDescent="0.25">
      <c r="C5651" s="82">
        <v>9.0356169483860205E-3</v>
      </c>
      <c r="D5651" s="89">
        <v>1.3136778645270008E-2</v>
      </c>
      <c r="E5651" s="89">
        <v>1.6410784477439391E-2</v>
      </c>
      <c r="F5651" s="89">
        <v>1.8666875678473981E-2</v>
      </c>
      <c r="G5651" s="90">
        <v>2.0058150154625542E-2</v>
      </c>
      <c r="H5651" s="90">
        <v>2.0702152103315819E-2</v>
      </c>
      <c r="I5651" s="90">
        <v>2.085403368610832E-2</v>
      </c>
      <c r="J5651" s="90">
        <v>2.0590910066930708E-2</v>
      </c>
    </row>
    <row r="5652" spans="3:10" x14ac:dyDescent="0.25">
      <c r="C5652" s="82">
        <v>1.1917593165160112E-2</v>
      </c>
      <c r="D5652" s="89">
        <v>1.4631194852239637E-2</v>
      </c>
      <c r="E5652" s="89">
        <v>1.6621232671972786E-2</v>
      </c>
      <c r="F5652" s="89">
        <v>1.8058908140455583E-2</v>
      </c>
      <c r="G5652" s="90">
        <v>1.9142887383875051E-2</v>
      </c>
      <c r="H5652" s="90">
        <v>1.991374345351728E-2</v>
      </c>
      <c r="I5652" s="90">
        <v>2.052311650691311E-2</v>
      </c>
      <c r="J5652" s="90">
        <v>2.0964672465463807E-2</v>
      </c>
    </row>
    <row r="5653" spans="3:10" x14ac:dyDescent="0.25">
      <c r="C5653" s="82">
        <v>5.8907610957481035E-3</v>
      </c>
      <c r="D5653" s="89">
        <v>1.1773274047034149E-2</v>
      </c>
      <c r="E5653" s="89">
        <v>1.8362445663015189E-2</v>
      </c>
      <c r="F5653" s="89">
        <v>2.4394006784830401E-2</v>
      </c>
      <c r="G5653" s="90">
        <v>2.9277011336448753E-2</v>
      </c>
      <c r="H5653" s="90">
        <v>3.2802040601334459E-2</v>
      </c>
      <c r="I5653" s="90">
        <v>3.5259540550238236E-2</v>
      </c>
      <c r="J5653" s="90">
        <v>3.6793910069334718E-2</v>
      </c>
    </row>
    <row r="5654" spans="3:10" x14ac:dyDescent="0.25">
      <c r="C5654" s="82">
        <v>7.8921376892023137E-3</v>
      </c>
      <c r="D5654" s="89">
        <v>1.2487732332497467E-2</v>
      </c>
      <c r="E5654" s="89">
        <v>1.7098620382812218E-2</v>
      </c>
      <c r="F5654" s="89">
        <v>2.1319403220619312E-2</v>
      </c>
      <c r="G5654" s="90">
        <v>2.5048492785859428E-2</v>
      </c>
      <c r="H5654" s="90">
        <v>2.8199142988431423E-2</v>
      </c>
      <c r="I5654" s="90">
        <v>3.0942622326652736E-2</v>
      </c>
      <c r="J5654" s="90">
        <v>3.326590835031798E-2</v>
      </c>
    </row>
    <row r="5655" spans="3:10" x14ac:dyDescent="0.25">
      <c r="C5655" s="82">
        <v>1.7432512564805568E-2</v>
      </c>
      <c r="D5655" s="89">
        <v>1.845635704431477E-2</v>
      </c>
      <c r="E5655" s="89">
        <v>1.9140342972281815E-2</v>
      </c>
      <c r="F5655" s="89">
        <v>1.9681099851690437E-2</v>
      </c>
      <c r="G5655" s="90">
        <v>2.0205881185907142E-2</v>
      </c>
      <c r="H5655" s="90">
        <v>2.0680489898289731E-2</v>
      </c>
      <c r="I5655" s="90">
        <v>2.1216805005854784E-2</v>
      </c>
      <c r="J5655" s="90">
        <v>2.1781957512155892E-2</v>
      </c>
    </row>
    <row r="5656" spans="3:10" x14ac:dyDescent="0.25">
      <c r="C5656" s="82">
        <v>2.5472621383463867E-3</v>
      </c>
      <c r="D5656" s="89">
        <v>4.2478292291519056E-3</v>
      </c>
      <c r="E5656" s="89">
        <v>5.9695249516158412E-3</v>
      </c>
      <c r="F5656" s="89">
        <v>7.4868100384114537E-3</v>
      </c>
      <c r="G5656" s="90">
        <v>8.7127533281958491E-3</v>
      </c>
      <c r="H5656" s="90">
        <v>9.6058460303783746E-3</v>
      </c>
      <c r="I5656" s="90">
        <v>1.0247164668984761E-2</v>
      </c>
      <c r="J5656" s="90">
        <v>1.067896413188651E-2</v>
      </c>
    </row>
    <row r="5657" spans="3:10" x14ac:dyDescent="0.25">
      <c r="C5657" s="82">
        <v>3.5992270585632992E-3</v>
      </c>
      <c r="D5657" s="89">
        <v>6.8407098067042923E-3</v>
      </c>
      <c r="E5657" s="89">
        <v>1.0580111717745706E-2</v>
      </c>
      <c r="F5657" s="89">
        <v>1.4244566036128673E-2</v>
      </c>
      <c r="G5657" s="90">
        <v>1.7472891183607588E-2</v>
      </c>
      <c r="H5657" s="90">
        <v>2.0015695949522717E-2</v>
      </c>
      <c r="I5657" s="90">
        <v>2.1911439911092293E-2</v>
      </c>
      <c r="J5657" s="90">
        <v>2.315435654472452E-2</v>
      </c>
    </row>
    <row r="5658" spans="3:10" x14ac:dyDescent="0.25">
      <c r="C5658" s="82">
        <v>5.4997286812501307E-3</v>
      </c>
      <c r="D5658" s="89">
        <v>9.3812668810690225E-3</v>
      </c>
      <c r="E5658" s="89">
        <v>1.3115084869518817E-2</v>
      </c>
      <c r="F5658" s="89">
        <v>1.6111531098303253E-2</v>
      </c>
      <c r="G5658" s="90">
        <v>1.8202430439549441E-2</v>
      </c>
      <c r="H5658" s="90">
        <v>1.9356405106752364E-2</v>
      </c>
      <c r="I5658" s="90">
        <v>1.9783589464652553E-2</v>
      </c>
      <c r="J5658" s="90">
        <v>1.9591166682304272E-2</v>
      </c>
    </row>
    <row r="5659" spans="3:10" x14ac:dyDescent="0.25">
      <c r="C5659" s="82">
        <v>1.1896948960433274E-2</v>
      </c>
      <c r="D5659" s="89">
        <v>1.4470629813128418E-2</v>
      </c>
      <c r="E5659" s="89">
        <v>1.6443767211311917E-2</v>
      </c>
      <c r="F5659" s="89">
        <v>1.7925625470092126E-2</v>
      </c>
      <c r="G5659" s="90">
        <v>1.9069224608594421E-2</v>
      </c>
      <c r="H5659" s="90">
        <v>1.9905191254257791E-2</v>
      </c>
      <c r="I5659" s="90">
        <v>2.0602791229952074E-2</v>
      </c>
      <c r="J5659" s="90">
        <v>2.1188921460419809E-2</v>
      </c>
    </row>
    <row r="5660" spans="3:10" x14ac:dyDescent="0.25">
      <c r="C5660" s="82">
        <v>3.7694099869551537E-2</v>
      </c>
      <c r="D5660" s="89">
        <v>4.429979849508292E-2</v>
      </c>
      <c r="E5660" s="89">
        <v>4.7719885285945167E-2</v>
      </c>
      <c r="F5660" s="89">
        <v>4.8924693275086716E-2</v>
      </c>
      <c r="G5660" s="90">
        <v>4.8806623877712542E-2</v>
      </c>
      <c r="H5660" s="90">
        <v>4.7672744228839763E-2</v>
      </c>
      <c r="I5660" s="90">
        <v>4.5993701111101563E-2</v>
      </c>
      <c r="J5660" s="90">
        <v>4.3792975345804314E-2</v>
      </c>
    </row>
    <row r="5661" spans="3:10" x14ac:dyDescent="0.25">
      <c r="C5661" s="82">
        <v>3.5151497834708154E-2</v>
      </c>
      <c r="D5661" s="89">
        <v>3.96999115571341E-2</v>
      </c>
      <c r="E5661" s="89">
        <v>4.110773888817653E-2</v>
      </c>
      <c r="F5661" s="89">
        <v>4.0612003441621553E-2</v>
      </c>
      <c r="G5661" s="90">
        <v>3.9169589931251136E-2</v>
      </c>
      <c r="H5661" s="90">
        <v>3.7115818294329694E-2</v>
      </c>
      <c r="I5661" s="90">
        <v>3.4848934863974418E-2</v>
      </c>
      <c r="J5661" s="90">
        <v>3.2392039529120252E-2</v>
      </c>
    </row>
    <row r="5662" spans="3:10" x14ac:dyDescent="0.25">
      <c r="C5662" s="82">
        <v>3.5690029939530921E-3</v>
      </c>
      <c r="D5662" s="89">
        <v>5.9610251157294625E-3</v>
      </c>
      <c r="E5662" s="89">
        <v>8.3989318291161214E-3</v>
      </c>
      <c r="F5662" s="89">
        <v>1.0572186230358991E-2</v>
      </c>
      <c r="G5662" s="90">
        <v>1.2361506047085802E-2</v>
      </c>
      <c r="H5662" s="90">
        <v>1.3705256526311594E-2</v>
      </c>
      <c r="I5662" s="90">
        <v>1.4708165206794811E-2</v>
      </c>
      <c r="J5662" s="90">
        <v>1.541225633026499E-2</v>
      </c>
    </row>
    <row r="5663" spans="3:10" x14ac:dyDescent="0.25">
      <c r="C5663" s="82">
        <v>1.0636964985385342E-2</v>
      </c>
      <c r="D5663" s="89">
        <v>1.5992779614829186E-2</v>
      </c>
      <c r="E5663" s="89">
        <v>2.0655554932731055E-2</v>
      </c>
      <c r="F5663" s="89">
        <v>2.4305073980008387E-2</v>
      </c>
      <c r="G5663" s="90">
        <v>2.7040016742901737E-2</v>
      </c>
      <c r="H5663" s="90">
        <v>2.8918556328638323E-2</v>
      </c>
      <c r="I5663" s="90">
        <v>3.0200014433471305E-2</v>
      </c>
      <c r="J5663" s="90">
        <v>3.0908329923828616E-2</v>
      </c>
    </row>
    <row r="5664" spans="3:10" x14ac:dyDescent="0.25">
      <c r="C5664" s="82">
        <v>1.8090930784541537E-2</v>
      </c>
      <c r="D5664" s="89">
        <v>2.069235028041632E-2</v>
      </c>
      <c r="E5664" s="89">
        <v>2.1984121286915868E-2</v>
      </c>
      <c r="F5664" s="89">
        <v>2.2474814816287783E-2</v>
      </c>
      <c r="G5664" s="90">
        <v>2.2580003245185377E-2</v>
      </c>
      <c r="H5664" s="90">
        <v>2.2431328902555305E-2</v>
      </c>
      <c r="I5664" s="90">
        <v>2.2236695794245736E-2</v>
      </c>
      <c r="J5664" s="90">
        <v>2.1994508197611798E-2</v>
      </c>
    </row>
    <row r="5665" spans="3:10" x14ac:dyDescent="0.25">
      <c r="C5665" s="82">
        <v>1.5250420059485422E-2</v>
      </c>
      <c r="D5665" s="89">
        <v>1.6980116609364805E-2</v>
      </c>
      <c r="E5665" s="89">
        <v>1.8014991814416494E-2</v>
      </c>
      <c r="F5665" s="89">
        <v>1.8634547076474196E-2</v>
      </c>
      <c r="G5665" s="90">
        <v>1.9065151483726422E-2</v>
      </c>
      <c r="H5665" s="90">
        <v>1.9357527261680735E-2</v>
      </c>
      <c r="I5665" s="90">
        <v>1.9676194613982505E-2</v>
      </c>
      <c r="J5665" s="90">
        <v>2.0034525164603283E-2</v>
      </c>
    </row>
    <row r="5666" spans="3:10" x14ac:dyDescent="0.25">
      <c r="C5666" s="82">
        <v>5.1971569673128501E-3</v>
      </c>
      <c r="D5666" s="89">
        <v>8.1438977442251387E-3</v>
      </c>
      <c r="E5666" s="89">
        <v>1.083551407945341E-2</v>
      </c>
      <c r="F5666" s="89">
        <v>1.29759240986074E-2</v>
      </c>
      <c r="G5666" s="90">
        <v>1.4533340434037407E-2</v>
      </c>
      <c r="H5666" s="90">
        <v>1.5517306111447974E-2</v>
      </c>
      <c r="I5666" s="90">
        <v>1.6093445839863899E-2</v>
      </c>
      <c r="J5666" s="90">
        <v>1.6327864634777724E-2</v>
      </c>
    </row>
    <row r="5667" spans="3:10" x14ac:dyDescent="0.25">
      <c r="C5667" s="82">
        <v>2.0950794800905755E-3</v>
      </c>
      <c r="D5667" s="89">
        <v>4.5100839454449357E-3</v>
      </c>
      <c r="E5667" s="89">
        <v>7.6910466867936567E-3</v>
      </c>
      <c r="F5667" s="89">
        <v>1.1190488419311815E-2</v>
      </c>
      <c r="G5667" s="90">
        <v>1.4621706052422094E-2</v>
      </c>
      <c r="H5667" s="90">
        <v>1.7665495769448113E-2</v>
      </c>
      <c r="I5667" s="90">
        <v>2.0264374536500353E-2</v>
      </c>
      <c r="J5667" s="90">
        <v>2.2347929971253518E-2</v>
      </c>
    </row>
    <row r="5668" spans="3:10" x14ac:dyDescent="0.25">
      <c r="C5668" s="82">
        <v>6.1469882399674797E-2</v>
      </c>
      <c r="D5668" s="89">
        <v>6.6427359346343098E-2</v>
      </c>
      <c r="E5668" s="89">
        <v>6.8888432265707941E-2</v>
      </c>
      <c r="F5668" s="89">
        <v>7.0319177958997822E-2</v>
      </c>
      <c r="G5668" s="90">
        <v>7.1647987085557696E-2</v>
      </c>
      <c r="H5668" s="90">
        <v>7.2936121176270588E-2</v>
      </c>
      <c r="I5668" s="90">
        <v>7.4557644481660121E-2</v>
      </c>
      <c r="J5668" s="90">
        <v>7.6247211132138323E-2</v>
      </c>
    </row>
    <row r="5669" spans="3:10" x14ac:dyDescent="0.25">
      <c r="C5669" s="82">
        <v>9.132674450557857E-3</v>
      </c>
      <c r="D5669" s="89">
        <v>1.3856777078903905E-2</v>
      </c>
      <c r="E5669" s="89">
        <v>1.8106516210485424E-2</v>
      </c>
      <c r="F5669" s="89">
        <v>2.1518379181507424E-2</v>
      </c>
      <c r="G5669" s="90">
        <v>2.4110142969027384E-2</v>
      </c>
      <c r="H5669" s="90">
        <v>2.5918209236254014E-2</v>
      </c>
      <c r="I5669" s="90">
        <v>2.720719040626975E-2</v>
      </c>
      <c r="J5669" s="90">
        <v>2.8056521544050726E-2</v>
      </c>
    </row>
    <row r="5670" spans="3:10" x14ac:dyDescent="0.25">
      <c r="C5670" s="82">
        <v>8.4281016382733737E-3</v>
      </c>
      <c r="D5670" s="89">
        <v>9.8723433089487559E-3</v>
      </c>
      <c r="E5670" s="89">
        <v>1.1096196955284793E-2</v>
      </c>
      <c r="F5670" s="89">
        <v>1.2164435599105178E-2</v>
      </c>
      <c r="G5670" s="90">
        <v>1.3144695182578421E-2</v>
      </c>
      <c r="H5670" s="90">
        <v>1.4021073897773616E-2</v>
      </c>
      <c r="I5670" s="90">
        <v>1.4881609004408691E-2</v>
      </c>
      <c r="J5670" s="90">
        <v>1.5721444679095083E-2</v>
      </c>
    </row>
    <row r="5671" spans="3:10" x14ac:dyDescent="0.25">
      <c r="C5671" s="82">
        <v>4.2131721445294104E-3</v>
      </c>
      <c r="D5671" s="89">
        <v>7.2912224245828697E-3</v>
      </c>
      <c r="E5671" s="89">
        <v>1.0452944573175728E-2</v>
      </c>
      <c r="F5671" s="89">
        <v>1.3251209335165857E-2</v>
      </c>
      <c r="G5671" s="90">
        <v>1.5515813896959002E-2</v>
      </c>
      <c r="H5671" s="90">
        <v>1.7167476287642435E-2</v>
      </c>
      <c r="I5671" s="90">
        <v>1.8335301033085175E-2</v>
      </c>
      <c r="J5671" s="90">
        <v>1.9063013111979367E-2</v>
      </c>
    </row>
    <row r="5672" spans="3:10" x14ac:dyDescent="0.25">
      <c r="C5672" s="82">
        <v>1.0996383736969685E-2</v>
      </c>
      <c r="D5672" s="89">
        <v>1.5647768125951488E-2</v>
      </c>
      <c r="E5672" s="89">
        <v>1.9572126730978998E-2</v>
      </c>
      <c r="F5672" s="89">
        <v>2.2690078854633474E-2</v>
      </c>
      <c r="G5672" s="90">
        <v>2.5207343159908933E-2</v>
      </c>
      <c r="H5672" s="90">
        <v>2.722127980672949E-2</v>
      </c>
      <c r="I5672" s="90">
        <v>2.8983300767274595E-2</v>
      </c>
      <c r="J5672" s="90">
        <v>3.0505180012486227E-2</v>
      </c>
    </row>
    <row r="5673" spans="3:10" x14ac:dyDescent="0.25">
      <c r="C5673" s="82">
        <v>1.2382415639059228E-2</v>
      </c>
      <c r="D5673" s="89">
        <v>1.9632347343117893E-2</v>
      </c>
      <c r="E5673" s="89">
        <v>2.5751357952942901E-2</v>
      </c>
      <c r="F5673" s="89">
        <v>3.0075951120915614E-2</v>
      </c>
      <c r="G5673" s="90">
        <v>3.2772894491976345E-2</v>
      </c>
      <c r="H5673" s="90">
        <v>3.4074421880279426E-2</v>
      </c>
      <c r="I5673" s="90">
        <v>3.4448606751096129E-2</v>
      </c>
      <c r="J5673" s="90">
        <v>3.4045169537213725E-2</v>
      </c>
    </row>
    <row r="5674" spans="3:10" x14ac:dyDescent="0.25">
      <c r="C5674" s="82">
        <v>2.6692685850031032E-2</v>
      </c>
      <c r="D5674" s="89">
        <v>3.135367289447788E-2</v>
      </c>
      <c r="E5674" s="89">
        <v>3.4467929351887201E-2</v>
      </c>
      <c r="F5674" s="89">
        <v>3.6621605159020687E-2</v>
      </c>
      <c r="G5674" s="90">
        <v>3.8333561296231319E-2</v>
      </c>
      <c r="H5674" s="90">
        <v>3.9725795646598158E-2</v>
      </c>
      <c r="I5674" s="90">
        <v>4.1088226279801396E-2</v>
      </c>
      <c r="J5674" s="90">
        <v>4.2347632370361619E-2</v>
      </c>
    </row>
    <row r="5675" spans="3:10" x14ac:dyDescent="0.25">
      <c r="C5675" s="82">
        <v>6.2155386886185923E-3</v>
      </c>
      <c r="D5675" s="89">
        <v>1.0691150798533978E-2</v>
      </c>
      <c r="E5675" s="89">
        <v>1.5193055799766157E-2</v>
      </c>
      <c r="F5675" s="89">
        <v>1.9170072572510428E-2</v>
      </c>
      <c r="G5675" s="90">
        <v>2.251624179760885E-2</v>
      </c>
      <c r="H5675" s="90">
        <v>2.5217816947827053E-2</v>
      </c>
      <c r="I5675" s="90">
        <v>2.7493128122787439E-2</v>
      </c>
      <c r="J5675" s="90">
        <v>2.9366630020445893E-2</v>
      </c>
    </row>
    <row r="5676" spans="3:10" x14ac:dyDescent="0.25">
      <c r="C5676" s="82">
        <v>1.3743049436801182E-3</v>
      </c>
      <c r="D5676" s="89">
        <v>2.6046637992496011E-3</v>
      </c>
      <c r="E5676" s="89">
        <v>4.0416364788421035E-3</v>
      </c>
      <c r="F5676" s="89">
        <v>5.4799882497281321E-3</v>
      </c>
      <c r="G5676" s="90">
        <v>6.7836631511668114E-3</v>
      </c>
      <c r="H5676" s="90">
        <v>7.8502356577274564E-3</v>
      </c>
      <c r="I5676" s="90">
        <v>8.6861122566625776E-3</v>
      </c>
      <c r="J5676" s="90">
        <v>9.2819321944300256E-3</v>
      </c>
    </row>
    <row r="5677" spans="3:10" x14ac:dyDescent="0.25">
      <c r="C5677" s="82">
        <v>1.3955177538100964E-2</v>
      </c>
      <c r="D5677" s="89">
        <v>1.9922525953340466E-2</v>
      </c>
      <c r="E5677" s="89">
        <v>2.4744681094621201E-2</v>
      </c>
      <c r="F5677" s="89">
        <v>2.8196782597551269E-2</v>
      </c>
      <c r="G5677" s="90">
        <v>3.0500980572730943E-2</v>
      </c>
      <c r="H5677" s="90">
        <v>3.1809182903317607E-2</v>
      </c>
      <c r="I5677" s="90">
        <v>3.2486886207635859E-2</v>
      </c>
      <c r="J5677" s="90">
        <v>3.2627705081918097E-2</v>
      </c>
    </row>
    <row r="5678" spans="3:10" x14ac:dyDescent="0.25">
      <c r="C5678" s="82">
        <v>5.3257010038787909E-3</v>
      </c>
      <c r="D5678" s="89">
        <v>6.8260268443866776E-3</v>
      </c>
      <c r="E5678" s="89">
        <v>8.1009893651831297E-3</v>
      </c>
      <c r="F5678" s="89">
        <v>9.1425078863150017E-3</v>
      </c>
      <c r="G5678" s="90">
        <v>9.9873695132363782E-3</v>
      </c>
      <c r="H5678" s="90">
        <v>1.0629166941237061E-2</v>
      </c>
      <c r="I5678" s="90">
        <v>1.1149008846112455E-2</v>
      </c>
      <c r="J5678" s="90">
        <v>1.1561842512466516E-2</v>
      </c>
    </row>
    <row r="5679" spans="3:10" x14ac:dyDescent="0.25">
      <c r="C5679" s="82">
        <v>1.8725134793848564E-2</v>
      </c>
      <c r="D5679" s="89">
        <v>2.2187765529235657E-2</v>
      </c>
      <c r="E5679" s="89">
        <v>2.4480383241690065E-2</v>
      </c>
      <c r="F5679" s="89">
        <v>2.5928039671610951E-2</v>
      </c>
      <c r="G5679" s="90">
        <v>2.6862394305653306E-2</v>
      </c>
      <c r="H5679" s="90">
        <v>2.7372581132319111E-2</v>
      </c>
      <c r="I5679" s="90">
        <v>2.7687821768147072E-2</v>
      </c>
      <c r="J5679" s="90">
        <v>2.7803371642396813E-2</v>
      </c>
    </row>
    <row r="5680" spans="3:10" x14ac:dyDescent="0.25">
      <c r="C5680" s="82">
        <v>2.0003250690435372E-3</v>
      </c>
      <c r="D5680" s="89">
        <v>3.9237529402235656E-3</v>
      </c>
      <c r="E5680" s="89">
        <v>6.0658040235578112E-3</v>
      </c>
      <c r="F5680" s="89">
        <v>8.028688790780095E-3</v>
      </c>
      <c r="G5680" s="90">
        <v>9.6178774099349405E-3</v>
      </c>
      <c r="H5680" s="90">
        <v>1.0753679954950784E-2</v>
      </c>
      <c r="I5680" s="90">
        <v>1.1524883949063737E-2</v>
      </c>
      <c r="J5680" s="90">
        <v>1.1984921287263311E-2</v>
      </c>
    </row>
    <row r="5681" spans="3:10" x14ac:dyDescent="0.25">
      <c r="C5681" s="82">
        <v>0.1094136468846925</v>
      </c>
      <c r="D5681" s="89">
        <v>0.10517209173984685</v>
      </c>
      <c r="E5681" s="89">
        <v>9.8563117964161812E-2</v>
      </c>
      <c r="F5681" s="89">
        <v>9.2575498195999792E-2</v>
      </c>
      <c r="G5681" s="90">
        <v>8.8348448284702855E-2</v>
      </c>
      <c r="H5681" s="90">
        <v>8.5595399257882912E-2</v>
      </c>
      <c r="I5681" s="90">
        <v>8.4406822369004916E-2</v>
      </c>
      <c r="J5681" s="90">
        <v>8.4183249217767112E-2</v>
      </c>
    </row>
    <row r="5682" spans="3:10" x14ac:dyDescent="0.25">
      <c r="C5682" s="82">
        <v>1.3676826532048011E-3</v>
      </c>
      <c r="D5682" s="89">
        <v>2.6408361698533347E-3</v>
      </c>
      <c r="E5682" s="89">
        <v>4.105703071618551E-3</v>
      </c>
      <c r="F5682" s="89">
        <v>5.5226438038962567E-3</v>
      </c>
      <c r="G5682" s="90">
        <v>6.7481545146665699E-3</v>
      </c>
      <c r="H5682" s="90">
        <v>7.6954490311367087E-3</v>
      </c>
      <c r="I5682" s="90">
        <v>8.3959075141912531E-3</v>
      </c>
      <c r="J5682" s="90">
        <v>8.8654417523647069E-3</v>
      </c>
    </row>
    <row r="5683" spans="3:10" x14ac:dyDescent="0.25">
      <c r="C5683" s="82">
        <v>1.0172180092181845E-2</v>
      </c>
      <c r="D5683" s="89">
        <v>1.3416912439221334E-2</v>
      </c>
      <c r="E5683" s="89">
        <v>1.6067095166239411E-2</v>
      </c>
      <c r="F5683" s="89">
        <v>1.8102114013442701E-2</v>
      </c>
      <c r="G5683" s="90">
        <v>1.9618624278281302E-2</v>
      </c>
      <c r="H5683" s="90">
        <v>2.0614665299134843E-2</v>
      </c>
      <c r="I5683" s="90">
        <v>2.1237956231266723E-2</v>
      </c>
      <c r="J5683" s="90">
        <v>2.1493670054092584E-2</v>
      </c>
    </row>
    <row r="5684" spans="3:10" x14ac:dyDescent="0.25">
      <c r="C5684" s="82">
        <v>3.9787153676046488E-3</v>
      </c>
      <c r="D5684" s="89">
        <v>6.8999153158336504E-3</v>
      </c>
      <c r="E5684" s="89">
        <v>1.0101927853730427E-2</v>
      </c>
      <c r="F5684" s="89">
        <v>1.3261648897914096E-2</v>
      </c>
      <c r="G5684" s="90">
        <v>1.6242920341422145E-2</v>
      </c>
      <c r="H5684" s="90">
        <v>1.893183062196797E-2</v>
      </c>
      <c r="I5684" s="90">
        <v>2.139469850411424E-2</v>
      </c>
      <c r="J5684" s="90">
        <v>2.358329613056313E-2</v>
      </c>
    </row>
    <row r="5685" spans="3:10" x14ac:dyDescent="0.25">
      <c r="C5685" s="82">
        <v>5.8532989195096696E-3</v>
      </c>
      <c r="D5685" s="89">
        <v>8.9193681484063762E-3</v>
      </c>
      <c r="E5685" s="89">
        <v>1.1697283184968805E-2</v>
      </c>
      <c r="F5685" s="89">
        <v>1.3951668667810892E-2</v>
      </c>
      <c r="G5685" s="90">
        <v>1.5695699574658838E-2</v>
      </c>
      <c r="H5685" s="90">
        <v>1.6956085164197384E-2</v>
      </c>
      <c r="I5685" s="90">
        <v>1.7909663731741809E-2</v>
      </c>
      <c r="J5685" s="90">
        <v>1.8613672627003253E-2</v>
      </c>
    </row>
    <row r="5686" spans="3:10" x14ac:dyDescent="0.25">
      <c r="C5686" s="82">
        <v>1.699359797797819E-3</v>
      </c>
      <c r="D5686" s="89">
        <v>3.180691210979962E-3</v>
      </c>
      <c r="E5686" s="89">
        <v>5.0050064273070459E-3</v>
      </c>
      <c r="F5686" s="89">
        <v>6.9790157983171258E-3</v>
      </c>
      <c r="G5686" s="90">
        <v>8.9542346125241895E-3</v>
      </c>
      <c r="H5686" s="90">
        <v>1.0800201383389999E-2</v>
      </c>
      <c r="I5686" s="90">
        <v>1.2525346614000732E-2</v>
      </c>
      <c r="J5686" s="90">
        <v>1.4117607438288647E-2</v>
      </c>
    </row>
    <row r="5687" spans="3:10" x14ac:dyDescent="0.25">
      <c r="C5687" s="82">
        <v>5.7506219217852896E-3</v>
      </c>
      <c r="D5687" s="89">
        <v>9.1047701376631689E-3</v>
      </c>
      <c r="E5687" s="89">
        <v>1.2398954031379205E-2</v>
      </c>
      <c r="F5687" s="89">
        <v>1.5238623082654017E-2</v>
      </c>
      <c r="G5687" s="90">
        <v>1.7461605484243865E-2</v>
      </c>
      <c r="H5687" s="90">
        <v>1.8959413036345327E-2</v>
      </c>
      <c r="I5687" s="90">
        <v>1.9850620224851144E-2</v>
      </c>
      <c r="J5687" s="90">
        <v>2.0171754500528456E-2</v>
      </c>
    </row>
    <row r="5688" spans="3:10" x14ac:dyDescent="0.25">
      <c r="C5688" s="82">
        <v>1.5370380251097662E-3</v>
      </c>
      <c r="D5688" s="89">
        <v>3.2795070785305493E-3</v>
      </c>
      <c r="E5688" s="89">
        <v>5.5181433545342887E-3</v>
      </c>
      <c r="F5688" s="89">
        <v>7.9149502434077788E-3</v>
      </c>
      <c r="G5688" s="90">
        <v>1.0201494627439221E-2</v>
      </c>
      <c r="H5688" s="90">
        <v>1.2169474009187588E-2</v>
      </c>
      <c r="I5688" s="90">
        <v>1.3793698307043691E-2</v>
      </c>
      <c r="J5688" s="90">
        <v>1.503816485888897E-2</v>
      </c>
    </row>
    <row r="5689" spans="3:10" x14ac:dyDescent="0.25">
      <c r="C5689" s="82">
        <v>1.0575362571729538E-2</v>
      </c>
      <c r="D5689" s="89">
        <v>1.2291312508923451E-2</v>
      </c>
      <c r="E5689" s="89">
        <v>1.3379594805605391E-2</v>
      </c>
      <c r="F5689" s="89">
        <v>1.3993770958899181E-2</v>
      </c>
      <c r="G5689" s="90">
        <v>1.4294061377354257E-2</v>
      </c>
      <c r="H5689" s="90">
        <v>1.4328898186073887E-2</v>
      </c>
      <c r="I5689" s="90">
        <v>1.4238587355037401E-2</v>
      </c>
      <c r="J5689" s="90">
        <v>1.4052200081326821E-2</v>
      </c>
    </row>
    <row r="5690" spans="3:10" x14ac:dyDescent="0.25">
      <c r="C5690" s="82">
        <v>4.6575655601842625E-3</v>
      </c>
      <c r="D5690" s="89">
        <v>7.9517000440278013E-3</v>
      </c>
      <c r="E5690" s="89">
        <v>1.1361954723557773E-2</v>
      </c>
      <c r="F5690" s="89">
        <v>1.4413499883071189E-2</v>
      </c>
      <c r="G5690" s="90">
        <v>1.6902920300761341E-2</v>
      </c>
      <c r="H5690" s="90">
        <v>1.8725669032821617E-2</v>
      </c>
      <c r="I5690" s="90">
        <v>2.0017959163378483E-2</v>
      </c>
      <c r="J5690" s="90">
        <v>2.0834862555562241E-2</v>
      </c>
    </row>
    <row r="5691" spans="3:10" x14ac:dyDescent="0.25">
      <c r="C5691" s="82">
        <v>3.2627555909999773E-2</v>
      </c>
      <c r="D5691" s="89">
        <v>3.5494507616844577E-2</v>
      </c>
      <c r="E5691" s="89">
        <v>3.6585903267534893E-2</v>
      </c>
      <c r="F5691" s="89">
        <v>3.6808965315455473E-2</v>
      </c>
      <c r="G5691" s="90">
        <v>3.6761491049091002E-2</v>
      </c>
      <c r="H5691" s="90">
        <v>3.6550425545518177E-2</v>
      </c>
      <c r="I5691" s="90">
        <v>3.6421209150303481E-2</v>
      </c>
      <c r="J5691" s="90">
        <v>3.6297189588625989E-2</v>
      </c>
    </row>
    <row r="5692" spans="3:10" x14ac:dyDescent="0.25">
      <c r="C5692" s="82">
        <v>1.2016610641843039E-2</v>
      </c>
      <c r="D5692" s="89">
        <v>1.2905280414661123E-2</v>
      </c>
      <c r="E5692" s="89">
        <v>1.3512184081264781E-2</v>
      </c>
      <c r="F5692" s="89">
        <v>1.3933493997270599E-2</v>
      </c>
      <c r="G5692" s="90">
        <v>1.4235495656122249E-2</v>
      </c>
      <c r="H5692" s="90">
        <v>1.4386845754772889E-2</v>
      </c>
      <c r="I5692" s="90">
        <v>1.4472696755031961E-2</v>
      </c>
      <c r="J5692" s="90">
        <v>1.4488456467307457E-2</v>
      </c>
    </row>
    <row r="5693" spans="3:10" x14ac:dyDescent="0.25">
      <c r="C5693" s="82">
        <v>2.1888722325238079E-2</v>
      </c>
      <c r="D5693" s="89">
        <v>2.7556292546402874E-2</v>
      </c>
      <c r="E5693" s="89">
        <v>3.1564703638799013E-2</v>
      </c>
      <c r="F5693" s="89">
        <v>3.431195810756784E-2</v>
      </c>
      <c r="G5693" s="90">
        <v>3.634237552212144E-2</v>
      </c>
      <c r="H5693" s="90">
        <v>3.7884151272424109E-2</v>
      </c>
      <c r="I5693" s="90">
        <v>3.9323044229057601E-2</v>
      </c>
      <c r="J5693" s="90">
        <v>4.0685566882182431E-2</v>
      </c>
    </row>
    <row r="5694" spans="3:10" x14ac:dyDescent="0.25">
      <c r="C5694" s="82">
        <v>3.482309578095177E-3</v>
      </c>
      <c r="D5694" s="89">
        <v>6.8046089960354713E-3</v>
      </c>
      <c r="E5694" s="89">
        <v>1.0453808674655998E-2</v>
      </c>
      <c r="F5694" s="89">
        <v>1.3745396924804039E-2</v>
      </c>
      <c r="G5694" s="90">
        <v>1.6362348746730024E-2</v>
      </c>
      <c r="H5694" s="90">
        <v>1.8177691475514655E-2</v>
      </c>
      <c r="I5694" s="90">
        <v>1.9334383154936744E-2</v>
      </c>
      <c r="J5694" s="90">
        <v>1.9902142154369959E-2</v>
      </c>
    </row>
    <row r="5695" spans="3:10" x14ac:dyDescent="0.25">
      <c r="C5695" s="82">
        <v>9.0236005526236118E-2</v>
      </c>
      <c r="D5695" s="89">
        <v>8.2155544453922674E-2</v>
      </c>
      <c r="E5695" s="89">
        <v>7.4208258904363458E-2</v>
      </c>
      <c r="F5695" s="89">
        <v>6.7727790808333396E-2</v>
      </c>
      <c r="G5695" s="90">
        <v>6.2975930729978855E-2</v>
      </c>
      <c r="H5695" s="90">
        <v>5.9446050797034578E-2</v>
      </c>
      <c r="I5695" s="90">
        <v>5.7061939880684788E-2</v>
      </c>
      <c r="J5695" s="90">
        <v>5.5361543672700929E-2</v>
      </c>
    </row>
    <row r="5696" spans="3:10" x14ac:dyDescent="0.25">
      <c r="C5696" s="82">
        <v>3.0508712846833347E-2</v>
      </c>
      <c r="D5696" s="89">
        <v>3.6627351086391521E-2</v>
      </c>
      <c r="E5696" s="89">
        <v>3.99637877127383E-2</v>
      </c>
      <c r="F5696" s="89">
        <v>4.1253129273326118E-2</v>
      </c>
      <c r="G5696" s="90">
        <v>4.1265336555904614E-2</v>
      </c>
      <c r="H5696" s="90">
        <v>4.0314555413186189E-2</v>
      </c>
      <c r="I5696" s="90">
        <v>3.8864363551160012E-2</v>
      </c>
      <c r="J5696" s="90">
        <v>3.7000168933203417E-2</v>
      </c>
    </row>
    <row r="5697" spans="3:10" x14ac:dyDescent="0.25">
      <c r="C5697" s="82">
        <v>2.2789629166632359E-2</v>
      </c>
      <c r="D5697" s="89">
        <v>2.6477041230319281E-2</v>
      </c>
      <c r="E5697" s="89">
        <v>2.9071644694976726E-2</v>
      </c>
      <c r="F5697" s="89">
        <v>3.0962651510857274E-2</v>
      </c>
      <c r="G5697" s="90">
        <v>3.249417986380914E-2</v>
      </c>
      <c r="H5697" s="90">
        <v>3.371341951261065E-2</v>
      </c>
      <c r="I5697" s="90">
        <v>3.4844452717749615E-2</v>
      </c>
      <c r="J5697" s="90">
        <v>3.5828323571785781E-2</v>
      </c>
    </row>
    <row r="5698" spans="3:10" x14ac:dyDescent="0.25">
      <c r="C5698" s="82">
        <v>1.222538832568775E-3</v>
      </c>
      <c r="D5698" s="89">
        <v>2.5073208015671191E-3</v>
      </c>
      <c r="E5698" s="89">
        <v>4.2040369649286253E-3</v>
      </c>
      <c r="F5698" s="89">
        <v>6.1574626859853734E-3</v>
      </c>
      <c r="G5698" s="90">
        <v>8.2556683212149512E-3</v>
      </c>
      <c r="H5698" s="90">
        <v>1.0412372558649746E-2</v>
      </c>
      <c r="I5698" s="90">
        <v>1.2675596301149242E-2</v>
      </c>
      <c r="J5698" s="90">
        <v>1.5073685271156202E-2</v>
      </c>
    </row>
    <row r="5699" spans="3:10" x14ac:dyDescent="0.25">
      <c r="C5699" s="82">
        <v>1.6639198588022267E-2</v>
      </c>
      <c r="D5699" s="89">
        <v>1.8988307660800782E-2</v>
      </c>
      <c r="E5699" s="89">
        <v>2.0404042030715212E-2</v>
      </c>
      <c r="F5699" s="89">
        <v>2.1177553457557508E-2</v>
      </c>
      <c r="G5699" s="90">
        <v>2.1570483663063675E-2</v>
      </c>
      <c r="H5699" s="90">
        <v>2.1650854123176924E-2</v>
      </c>
      <c r="I5699" s="90">
        <v>2.1613171744915324E-2</v>
      </c>
      <c r="J5699" s="90">
        <v>2.1480238601194027E-2</v>
      </c>
    </row>
    <row r="5700" spans="3:10" x14ac:dyDescent="0.25">
      <c r="C5700" s="82">
        <v>1.458714528481094E-2</v>
      </c>
      <c r="D5700" s="89">
        <v>1.8120296666912776E-2</v>
      </c>
      <c r="E5700" s="89">
        <v>2.1046482779355599E-2</v>
      </c>
      <c r="F5700" s="89">
        <v>2.3507576129922665E-2</v>
      </c>
      <c r="G5700" s="90">
        <v>2.5698809069257891E-2</v>
      </c>
      <c r="H5700" s="90">
        <v>2.7639937958259721E-2</v>
      </c>
      <c r="I5700" s="90">
        <v>2.9523112714314678E-2</v>
      </c>
      <c r="J5700" s="90">
        <v>3.1327346846245746E-2</v>
      </c>
    </row>
    <row r="5701" spans="3:10" x14ac:dyDescent="0.25">
      <c r="C5701" s="82">
        <v>6.1650376902530772E-2</v>
      </c>
      <c r="D5701" s="89">
        <v>6.7639217230976351E-2</v>
      </c>
      <c r="E5701" s="89">
        <v>7.0613552653256917E-2</v>
      </c>
      <c r="F5701" s="89">
        <v>7.2063436739556716E-2</v>
      </c>
      <c r="G5701" s="90">
        <v>7.298186570256654E-2</v>
      </c>
      <c r="H5701" s="90">
        <v>7.3473078778998599E-2</v>
      </c>
      <c r="I5701" s="90">
        <v>7.3942971918240549E-2</v>
      </c>
      <c r="J5701" s="90">
        <v>7.4140820464978913E-2</v>
      </c>
    </row>
    <row r="5702" spans="3:10" x14ac:dyDescent="0.25">
      <c r="C5702" s="82">
        <v>2.0937035993878767E-2</v>
      </c>
      <c r="D5702" s="89">
        <v>2.4927348624289938E-2</v>
      </c>
      <c r="E5702" s="89">
        <v>2.7283134731403775E-2</v>
      </c>
      <c r="F5702" s="89">
        <v>2.8518982156373007E-2</v>
      </c>
      <c r="G5702" s="90">
        <v>2.9152915153368472E-2</v>
      </c>
      <c r="H5702" s="90">
        <v>2.9389476826312818E-2</v>
      </c>
      <c r="I5702" s="90">
        <v>2.9543645718279488E-2</v>
      </c>
      <c r="J5702" s="90">
        <v>2.9653968837586028E-2</v>
      </c>
    </row>
    <row r="5703" spans="3:10" x14ac:dyDescent="0.25">
      <c r="C5703" s="82">
        <v>9.4841941052880002E-3</v>
      </c>
      <c r="D5703" s="89">
        <v>1.4943992988077373E-2</v>
      </c>
      <c r="E5703" s="89">
        <v>2.0018314891237572E-2</v>
      </c>
      <c r="F5703" s="89">
        <v>2.4235468654601355E-2</v>
      </c>
      <c r="G5703" s="90">
        <v>2.759020543729359E-2</v>
      </c>
      <c r="H5703" s="90">
        <v>3.0104951884080019E-2</v>
      </c>
      <c r="I5703" s="90">
        <v>3.2054003813776114E-2</v>
      </c>
      <c r="J5703" s="90">
        <v>3.3488059562793104E-2</v>
      </c>
    </row>
    <row r="5704" spans="3:10" x14ac:dyDescent="0.25">
      <c r="C5704" s="82">
        <v>3.4361409963905132E-2</v>
      </c>
      <c r="D5704" s="89">
        <v>3.9634760090956671E-2</v>
      </c>
      <c r="E5704" s="89">
        <v>4.211969706642129E-2</v>
      </c>
      <c r="F5704" s="89">
        <v>4.2941301189180506E-2</v>
      </c>
      <c r="G5704" s="90">
        <v>4.3046521914959744E-2</v>
      </c>
      <c r="H5704" s="90">
        <v>4.2778794146737929E-2</v>
      </c>
      <c r="I5704" s="90">
        <v>4.2564727447056021E-2</v>
      </c>
      <c r="J5704" s="90">
        <v>4.2382295193057543E-2</v>
      </c>
    </row>
    <row r="5705" spans="3:10" x14ac:dyDescent="0.25">
      <c r="C5705" s="82">
        <v>1.2189365981670947E-2</v>
      </c>
      <c r="D5705" s="89">
        <v>1.6664125501409922E-2</v>
      </c>
      <c r="E5705" s="89">
        <v>2.046958340644392E-2</v>
      </c>
      <c r="F5705" s="89">
        <v>2.3403078111331594E-2</v>
      </c>
      <c r="G5705" s="90">
        <v>2.5499559069415721E-2</v>
      </c>
      <c r="H5705" s="90">
        <v>2.6745106523897763E-2</v>
      </c>
      <c r="I5705" s="90">
        <v>2.7363973866709999E-2</v>
      </c>
      <c r="J5705" s="90">
        <v>2.7406527735367774E-2</v>
      </c>
    </row>
    <row r="5706" spans="3:10" x14ac:dyDescent="0.25">
      <c r="C5706" s="82">
        <v>6.9476521571347732E-2</v>
      </c>
      <c r="D5706" s="89">
        <v>5.7622099010987964E-2</v>
      </c>
      <c r="E5706" s="89">
        <v>5.0045777112218991E-2</v>
      </c>
      <c r="F5706" s="89">
        <v>4.5126107639769833E-2</v>
      </c>
      <c r="G5706" s="90">
        <v>4.1870523297539139E-2</v>
      </c>
      <c r="H5706" s="90">
        <v>3.9440822571298016E-2</v>
      </c>
      <c r="I5706" s="90">
        <v>3.7595558973074046E-2</v>
      </c>
      <c r="J5706" s="90">
        <v>3.5983991422813909E-2</v>
      </c>
    </row>
    <row r="5707" spans="3:10" x14ac:dyDescent="0.25">
      <c r="C5707" s="82">
        <v>3.5543019816898259E-2</v>
      </c>
      <c r="D5707" s="89">
        <v>3.4621387208632753E-2</v>
      </c>
      <c r="E5707" s="89">
        <v>3.3426585261822545E-2</v>
      </c>
      <c r="F5707" s="89">
        <v>3.2402649965131328E-2</v>
      </c>
      <c r="G5707" s="90">
        <v>3.1703970715110288E-2</v>
      </c>
      <c r="H5707" s="90">
        <v>3.1172028888530462E-2</v>
      </c>
      <c r="I5707" s="90">
        <v>3.0873632260259527E-2</v>
      </c>
      <c r="J5707" s="90">
        <v>3.0671809736822882E-2</v>
      </c>
    </row>
    <row r="5708" spans="3:10" x14ac:dyDescent="0.25">
      <c r="C5708" s="82">
        <v>2.0647367976176045E-3</v>
      </c>
      <c r="D5708" s="89">
        <v>4.6341478267615558E-3</v>
      </c>
      <c r="E5708" s="89">
        <v>8.0082525277576436E-3</v>
      </c>
      <c r="F5708" s="89">
        <v>1.1640270654673532E-2</v>
      </c>
      <c r="G5708" s="90">
        <v>1.5110429937805729E-2</v>
      </c>
      <c r="H5708" s="90">
        <v>1.8124880178673967E-2</v>
      </c>
      <c r="I5708" s="90">
        <v>2.0674279990082738E-2</v>
      </c>
      <c r="J5708" s="90">
        <v>2.2722258806640784E-2</v>
      </c>
    </row>
    <row r="5709" spans="3:10" x14ac:dyDescent="0.25">
      <c r="C5709" s="82">
        <v>2.1224361886628862E-3</v>
      </c>
      <c r="D5709" s="89">
        <v>4.1134279628733299E-3</v>
      </c>
      <c r="E5709" s="89">
        <v>6.5271160758524176E-3</v>
      </c>
      <c r="F5709" s="89">
        <v>9.0561998877506031E-3</v>
      </c>
      <c r="G5709" s="90">
        <v>1.1496471438626955E-2</v>
      </c>
      <c r="H5709" s="90">
        <v>1.3694856607443229E-2</v>
      </c>
      <c r="I5709" s="90">
        <v>1.5677353169650389E-2</v>
      </c>
      <c r="J5709" s="90">
        <v>1.7430628416505407E-2</v>
      </c>
    </row>
    <row r="5710" spans="3:10" x14ac:dyDescent="0.25">
      <c r="C5710" s="82">
        <v>5.0136481691090851E-3</v>
      </c>
      <c r="D5710" s="89">
        <v>8.5312701558019066E-3</v>
      </c>
      <c r="E5710" s="89">
        <v>1.1917030455832507E-2</v>
      </c>
      <c r="F5710" s="89">
        <v>1.4656671030519833E-2</v>
      </c>
      <c r="G5710" s="90">
        <v>1.6621349330250824E-2</v>
      </c>
      <c r="H5710" s="90">
        <v>1.7802283649863179E-2</v>
      </c>
      <c r="I5710" s="90">
        <v>1.8402639625801912E-2</v>
      </c>
      <c r="J5710" s="90">
        <v>1.8519938102999681E-2</v>
      </c>
    </row>
    <row r="5711" spans="3:10" x14ac:dyDescent="0.25">
      <c r="C5711" s="82">
        <v>2.7334739292612532E-2</v>
      </c>
      <c r="D5711" s="89">
        <v>3.2797348255675984E-2</v>
      </c>
      <c r="E5711" s="89">
        <v>3.6345483492915179E-2</v>
      </c>
      <c r="F5711" s="89">
        <v>3.8573976430795499E-2</v>
      </c>
      <c r="G5711" s="90">
        <v>4.0106443777149899E-2</v>
      </c>
      <c r="H5711" s="90">
        <v>4.1171745152719985E-2</v>
      </c>
      <c r="I5711" s="90">
        <v>4.2167526319086455E-2</v>
      </c>
      <c r="J5711" s="90">
        <v>4.3104045012919784E-2</v>
      </c>
    </row>
    <row r="5712" spans="3:10" x14ac:dyDescent="0.25">
      <c r="C5712" s="82">
        <v>0.23054654101536323</v>
      </c>
      <c r="D5712" s="89">
        <v>0.1702208908435239</v>
      </c>
      <c r="E5712" s="89">
        <v>0.12824549962177081</v>
      </c>
      <c r="F5712" s="89">
        <v>0.10019222949155961</v>
      </c>
      <c r="G5712" s="90">
        <v>8.1434985202904028E-2</v>
      </c>
      <c r="H5712" s="90">
        <v>6.8274103395376609E-2</v>
      </c>
      <c r="I5712" s="90">
        <v>5.8907061629204865E-2</v>
      </c>
      <c r="J5712" s="90">
        <v>5.1850572701850145E-2</v>
      </c>
    </row>
    <row r="5713" spans="3:10" x14ac:dyDescent="0.25">
      <c r="C5713" s="82">
        <v>7.172655937495576E-3</v>
      </c>
      <c r="D5713" s="89">
        <v>9.6079048751626078E-3</v>
      </c>
      <c r="E5713" s="89">
        <v>1.1629328919937865E-2</v>
      </c>
      <c r="F5713" s="89">
        <v>1.3214550576121691E-2</v>
      </c>
      <c r="G5713" s="90">
        <v>1.4453156761858332E-2</v>
      </c>
      <c r="H5713" s="90">
        <v>1.5376263028350009E-2</v>
      </c>
      <c r="I5713" s="90">
        <v>1.6127688415503768E-2</v>
      </c>
      <c r="J5713" s="90">
        <v>1.6739346362263853E-2</v>
      </c>
    </row>
    <row r="5714" spans="3:10" x14ac:dyDescent="0.25">
      <c r="C5714" s="82">
        <v>1.8065206322175037E-2</v>
      </c>
      <c r="D5714" s="89">
        <v>1.9754976978448427E-2</v>
      </c>
      <c r="E5714" s="89">
        <v>2.0914253481097659E-2</v>
      </c>
      <c r="F5714" s="89">
        <v>2.1829558323396957E-2</v>
      </c>
      <c r="G5714" s="90">
        <v>2.270601403394629E-2</v>
      </c>
      <c r="H5714" s="90">
        <v>2.354900925056428E-2</v>
      </c>
      <c r="I5714" s="90">
        <v>2.4513094921533255E-2</v>
      </c>
      <c r="J5714" s="90">
        <v>2.558021689633462E-2</v>
      </c>
    </row>
    <row r="5715" spans="3:10" x14ac:dyDescent="0.25">
      <c r="C5715" s="82">
        <v>3.3223547441212707E-3</v>
      </c>
      <c r="D5715" s="89">
        <v>6.2470499108689646E-3</v>
      </c>
      <c r="E5715" s="89">
        <v>9.6998185417167294E-3</v>
      </c>
      <c r="F5715" s="89">
        <v>1.3239541812644024E-2</v>
      </c>
      <c r="G5715" s="90">
        <v>1.658065845130953E-2</v>
      </c>
      <c r="H5715" s="90">
        <v>1.9499262947716572E-2</v>
      </c>
      <c r="I5715" s="90">
        <v>2.2011395864270505E-2</v>
      </c>
      <c r="J5715" s="90">
        <v>2.4061190109429902E-2</v>
      </c>
    </row>
    <row r="5716" spans="3:10" x14ac:dyDescent="0.25">
      <c r="C5716" s="82">
        <v>6.8150582967893558E-3</v>
      </c>
      <c r="D5716" s="89">
        <v>9.0780612938941036E-3</v>
      </c>
      <c r="E5716" s="89">
        <v>1.0933972860606288E-2</v>
      </c>
      <c r="F5716" s="89">
        <v>1.2386027980295429E-2</v>
      </c>
      <c r="G5716" s="90">
        <v>1.3547318740186786E-2</v>
      </c>
      <c r="H5716" s="90">
        <v>1.4475040257923068E-2</v>
      </c>
      <c r="I5716" s="90">
        <v>1.5328591859979333E-2</v>
      </c>
      <c r="J5716" s="90">
        <v>1.6158215814071994E-2</v>
      </c>
    </row>
    <row r="5717" spans="3:10" x14ac:dyDescent="0.25">
      <c r="C5717" s="82">
        <v>1.6933346539892983E-2</v>
      </c>
      <c r="D5717" s="89">
        <v>1.8036766486346133E-2</v>
      </c>
      <c r="E5717" s="89">
        <v>1.8822903141861722E-2</v>
      </c>
      <c r="F5717" s="89">
        <v>1.9436953435752736E-2</v>
      </c>
      <c r="G5717" s="90">
        <v>1.997686555727481E-2</v>
      </c>
      <c r="H5717" s="90">
        <v>2.0396167259172787E-2</v>
      </c>
      <c r="I5717" s="90">
        <v>2.0803239705932872E-2</v>
      </c>
      <c r="J5717" s="90">
        <v>2.1171345969737056E-2</v>
      </c>
    </row>
    <row r="5718" spans="3:10" x14ac:dyDescent="0.25">
      <c r="C5718" s="82">
        <v>4.7685098264723521E-3</v>
      </c>
      <c r="D5718" s="89">
        <v>7.3073925101489762E-3</v>
      </c>
      <c r="E5718" s="89">
        <v>9.5523991184941152E-3</v>
      </c>
      <c r="F5718" s="89">
        <v>1.1305341182357778E-2</v>
      </c>
      <c r="G5718" s="90">
        <v>1.2591640301017636E-2</v>
      </c>
      <c r="H5718" s="90">
        <v>1.3449250466292143E-2</v>
      </c>
      <c r="I5718" s="90">
        <v>1.4030700644824633E-2</v>
      </c>
      <c r="J5718" s="90">
        <v>1.438906432470944E-2</v>
      </c>
    </row>
    <row r="5719" spans="3:10" x14ac:dyDescent="0.25">
      <c r="C5719" s="82">
        <v>1.0983784660770279E-2</v>
      </c>
      <c r="D5719" s="89">
        <v>1.3677390609950263E-2</v>
      </c>
      <c r="E5719" s="89">
        <v>1.581260822100793E-2</v>
      </c>
      <c r="F5719" s="89">
        <v>1.7482974352072293E-2</v>
      </c>
      <c r="G5719" s="90">
        <v>1.8832930153259993E-2</v>
      </c>
      <c r="H5719" s="90">
        <v>1.9881471981913527E-2</v>
      </c>
      <c r="I5719" s="90">
        <v>2.0776034509010683E-2</v>
      </c>
      <c r="J5719" s="90">
        <v>2.1514163363018802E-2</v>
      </c>
    </row>
    <row r="5720" spans="3:10" x14ac:dyDescent="0.25">
      <c r="C5720" s="82">
        <v>2.2873281062598443E-2</v>
      </c>
      <c r="D5720" s="89">
        <v>2.5924596941362975E-2</v>
      </c>
      <c r="E5720" s="89">
        <v>2.7745509398926012E-2</v>
      </c>
      <c r="F5720" s="89">
        <v>2.8877922333841524E-2</v>
      </c>
      <c r="G5720" s="90">
        <v>2.9744689820435589E-2</v>
      </c>
      <c r="H5720" s="90">
        <v>3.0439411504155536E-2</v>
      </c>
      <c r="I5720" s="90">
        <v>3.1189250690539488E-2</v>
      </c>
      <c r="J5720" s="90">
        <v>3.195442380984094E-2</v>
      </c>
    </row>
    <row r="5721" spans="3:10" x14ac:dyDescent="0.25">
      <c r="C5721" s="82">
        <v>8.0843324598389773E-3</v>
      </c>
      <c r="D5721" s="89">
        <v>1.2161697425686209E-2</v>
      </c>
      <c r="E5721" s="89">
        <v>1.6101131944454661E-2</v>
      </c>
      <c r="F5721" s="89">
        <v>1.9639253415402388E-2</v>
      </c>
      <c r="G5721" s="90">
        <v>2.2758915892351975E-2</v>
      </c>
      <c r="H5721" s="90">
        <v>2.5423074854386451E-2</v>
      </c>
      <c r="I5721" s="90">
        <v>2.7808169553758397E-2</v>
      </c>
      <c r="J5721" s="90">
        <v>2.9912261735909183E-2</v>
      </c>
    </row>
    <row r="5722" spans="3:10" x14ac:dyDescent="0.25">
      <c r="C5722" s="82">
        <v>2.3987024307646751E-2</v>
      </c>
      <c r="D5722" s="89">
        <v>2.7389890593106977E-2</v>
      </c>
      <c r="E5722" s="89">
        <v>2.9517637310935655E-2</v>
      </c>
      <c r="F5722" s="89">
        <v>3.0867639378928054E-2</v>
      </c>
      <c r="G5722" s="90">
        <v>3.185766992043438E-2</v>
      </c>
      <c r="H5722" s="90">
        <v>3.2589594152558618E-2</v>
      </c>
      <c r="I5722" s="90">
        <v>3.3328747123211482E-2</v>
      </c>
      <c r="J5722" s="90">
        <v>3.4063882817422203E-2</v>
      </c>
    </row>
    <row r="5723" spans="3:10" x14ac:dyDescent="0.25">
      <c r="C5723" s="82">
        <v>2.6582184939200917E-2</v>
      </c>
      <c r="D5723" s="89">
        <v>3.2267381740853709E-2</v>
      </c>
      <c r="E5723" s="89">
        <v>3.5802772491181217E-2</v>
      </c>
      <c r="F5723" s="89">
        <v>3.7663329898691283E-2</v>
      </c>
      <c r="G5723" s="90">
        <v>3.8420544990260624E-2</v>
      </c>
      <c r="H5723" s="90">
        <v>3.830123396208359E-2</v>
      </c>
      <c r="I5723" s="90">
        <v>3.771769229226319E-2</v>
      </c>
      <c r="J5723" s="90">
        <v>3.6743624722273438E-2</v>
      </c>
    </row>
    <row r="5724" spans="3:10" x14ac:dyDescent="0.25">
      <c r="C5724" s="82">
        <v>9.2152499828058107E-3</v>
      </c>
      <c r="D5724" s="89">
        <v>1.2638794930086213E-2</v>
      </c>
      <c r="E5724" s="89">
        <v>1.5440561255048097E-2</v>
      </c>
      <c r="F5724" s="89">
        <v>1.7593776450837557E-2</v>
      </c>
      <c r="G5724" s="90">
        <v>1.9255073132784815E-2</v>
      </c>
      <c r="H5724" s="90">
        <v>2.0495543814719228E-2</v>
      </c>
      <c r="I5724" s="90">
        <v>2.1516820006653694E-2</v>
      </c>
      <c r="J5724" s="90">
        <v>2.2354902957019925E-2</v>
      </c>
    </row>
    <row r="5725" spans="3:10" x14ac:dyDescent="0.25">
      <c r="C5725" s="82">
        <v>4.3187369727801838E-3</v>
      </c>
      <c r="D5725" s="89">
        <v>7.6399478670893251E-3</v>
      </c>
      <c r="E5725" s="89">
        <v>1.1236338568887245E-2</v>
      </c>
      <c r="F5725" s="89">
        <v>1.4649893087655368E-2</v>
      </c>
      <c r="G5725" s="90">
        <v>1.7669034712087694E-2</v>
      </c>
      <c r="H5725" s="90">
        <v>2.0149301541350383E-2</v>
      </c>
      <c r="I5725" s="90">
        <v>2.2170991668891596E-2</v>
      </c>
      <c r="J5725" s="90">
        <v>2.3712007298924059E-2</v>
      </c>
    </row>
    <row r="5726" spans="3:10" x14ac:dyDescent="0.25">
      <c r="C5726" s="82">
        <v>1.5838581537946721E-3</v>
      </c>
      <c r="D5726" s="89">
        <v>3.1812557214534465E-3</v>
      </c>
      <c r="E5726" s="89">
        <v>5.1027174515019579E-3</v>
      </c>
      <c r="F5726" s="89">
        <v>7.0465355861823844E-3</v>
      </c>
      <c r="G5726" s="90">
        <v>8.8124171850075053E-3</v>
      </c>
      <c r="H5726" s="90">
        <v>1.0262586176032764E-2</v>
      </c>
      <c r="I5726" s="90">
        <v>1.1409839521941002E-2</v>
      </c>
      <c r="J5726" s="90">
        <v>1.2245747976070235E-2</v>
      </c>
    </row>
    <row r="5727" spans="3:10" x14ac:dyDescent="0.25">
      <c r="C5727" s="82">
        <v>2.8889223995771329E-2</v>
      </c>
      <c r="D5727" s="89">
        <v>3.5862821262914006E-2</v>
      </c>
      <c r="E5727" s="89">
        <v>4.0172019481167845E-2</v>
      </c>
      <c r="F5727" s="89">
        <v>4.2487052266864563E-2</v>
      </c>
      <c r="G5727" s="90">
        <v>4.3601461987238063E-2</v>
      </c>
      <c r="H5727" s="90">
        <v>4.3834611679605409E-2</v>
      </c>
      <c r="I5727" s="90">
        <v>4.3638628514231996E-2</v>
      </c>
      <c r="J5727" s="90">
        <v>4.3033882950485207E-2</v>
      </c>
    </row>
    <row r="5728" spans="3:10" x14ac:dyDescent="0.25">
      <c r="C5728" s="82">
        <v>3.0989275908352824E-2</v>
      </c>
      <c r="D5728" s="89">
        <v>3.7104867352123247E-2</v>
      </c>
      <c r="E5728" s="89">
        <v>4.100458028241221E-2</v>
      </c>
      <c r="F5728" s="89">
        <v>4.3222441905240536E-2</v>
      </c>
      <c r="G5728" s="90">
        <v>4.4319805916015809E-2</v>
      </c>
      <c r="H5728" s="90">
        <v>4.4449146111630519E-2</v>
      </c>
      <c r="I5728" s="90">
        <v>4.3991238668940433E-2</v>
      </c>
      <c r="J5728" s="90">
        <v>4.2954218242421072E-2</v>
      </c>
    </row>
    <row r="5729" spans="3:10" x14ac:dyDescent="0.25">
      <c r="C5729" s="82">
        <v>3.3753260395133523E-2</v>
      </c>
      <c r="D5729" s="89">
        <v>4.0899642804998332E-2</v>
      </c>
      <c r="E5729" s="89">
        <v>4.4978576592903254E-2</v>
      </c>
      <c r="F5729" s="89">
        <v>4.6862085193922737E-2</v>
      </c>
      <c r="G5729" s="90">
        <v>4.7458534176248873E-2</v>
      </c>
      <c r="H5729" s="90">
        <v>4.7113913493564134E-2</v>
      </c>
      <c r="I5729" s="90">
        <v>4.630524388299076E-2</v>
      </c>
      <c r="J5729" s="90">
        <v>4.5041865293075328E-2</v>
      </c>
    </row>
    <row r="5730" spans="3:10" x14ac:dyDescent="0.25">
      <c r="C5730" s="82">
        <v>2.4351331751163316E-2</v>
      </c>
      <c r="D5730" s="89">
        <v>2.80049482141193E-2</v>
      </c>
      <c r="E5730" s="89">
        <v>2.9935445114510999E-2</v>
      </c>
      <c r="F5730" s="89">
        <v>3.0751868652485522E-2</v>
      </c>
      <c r="G5730" s="90">
        <v>3.0962425912310174E-2</v>
      </c>
      <c r="H5730" s="90">
        <v>3.0713952403412254E-2</v>
      </c>
      <c r="I5730" s="90">
        <v>3.0277947333181728E-2</v>
      </c>
      <c r="J5730" s="90">
        <v>2.9653719106984819E-2</v>
      </c>
    </row>
    <row r="5731" spans="3:10" x14ac:dyDescent="0.25">
      <c r="C5731" s="82">
        <v>2.2415502049684868E-3</v>
      </c>
      <c r="D5731" s="89">
        <v>4.8407382203851943E-3</v>
      </c>
      <c r="E5731" s="89">
        <v>8.3574217583125224E-3</v>
      </c>
      <c r="F5731" s="89">
        <v>1.240575779288903E-2</v>
      </c>
      <c r="G5731" s="90">
        <v>1.6654176164200677E-2</v>
      </c>
      <c r="H5731" s="90">
        <v>2.081363801863283E-2</v>
      </c>
      <c r="I5731" s="90">
        <v>2.4856222720178824E-2</v>
      </c>
      <c r="J5731" s="90">
        <v>2.8697254545899983E-2</v>
      </c>
    </row>
    <row r="5732" spans="3:10" x14ac:dyDescent="0.25">
      <c r="C5732" s="82">
        <v>1.6617547235842346E-2</v>
      </c>
      <c r="D5732" s="89">
        <v>2.1409828256875173E-2</v>
      </c>
      <c r="E5732" s="89">
        <v>2.5488442296952005E-2</v>
      </c>
      <c r="F5732" s="89">
        <v>2.8880773395730867E-2</v>
      </c>
      <c r="G5732" s="90">
        <v>3.1733661025186259E-2</v>
      </c>
      <c r="H5732" s="90">
        <v>3.4013157073118319E-2</v>
      </c>
      <c r="I5732" s="90">
        <v>3.5920728377284182E-2</v>
      </c>
      <c r="J5732" s="90">
        <v>3.7413984062423446E-2</v>
      </c>
    </row>
    <row r="5733" spans="3:10" x14ac:dyDescent="0.25">
      <c r="C5733" s="82">
        <v>8.4945136918684726E-3</v>
      </c>
      <c r="D5733" s="89">
        <v>1.3627050951760179E-2</v>
      </c>
      <c r="E5733" s="89">
        <v>1.8511244021793102E-2</v>
      </c>
      <c r="F5733" s="89">
        <v>2.2619383655066942E-2</v>
      </c>
      <c r="G5733" s="90">
        <v>2.5858793065415445E-2</v>
      </c>
      <c r="H5733" s="90">
        <v>2.8188747660327609E-2</v>
      </c>
      <c r="I5733" s="90">
        <v>2.9830342987511117E-2</v>
      </c>
      <c r="J5733" s="90">
        <v>3.0813817375670308E-2</v>
      </c>
    </row>
    <row r="5734" spans="3:10" x14ac:dyDescent="0.25">
      <c r="C5734" s="82">
        <v>9.9837652091719145E-3</v>
      </c>
      <c r="D5734" s="89">
        <v>1.4927237752413449E-2</v>
      </c>
      <c r="E5734" s="89">
        <v>1.9053904040835498E-2</v>
      </c>
      <c r="F5734" s="89">
        <v>2.2117362220995456E-2</v>
      </c>
      <c r="G5734" s="90">
        <v>2.429959227029278E-2</v>
      </c>
      <c r="H5734" s="90">
        <v>2.573865307016544E-2</v>
      </c>
      <c r="I5734" s="90">
        <v>2.6727773214959602E-2</v>
      </c>
      <c r="J5734" s="90">
        <v>2.7325248065050149E-2</v>
      </c>
    </row>
    <row r="5735" spans="3:10" x14ac:dyDescent="0.25">
      <c r="C5735" s="82">
        <v>2.088205192647927E-2</v>
      </c>
      <c r="D5735" s="89">
        <v>2.9529322268979554E-2</v>
      </c>
      <c r="E5735" s="89">
        <v>3.5944214128128739E-2</v>
      </c>
      <c r="F5735" s="89">
        <v>4.0051708595436122E-2</v>
      </c>
      <c r="G5735" s="90">
        <v>4.2431758363748212E-2</v>
      </c>
      <c r="H5735" s="90">
        <v>4.3442542398373897E-2</v>
      </c>
      <c r="I5735" s="90">
        <v>4.3624340874720557E-2</v>
      </c>
      <c r="J5735" s="90">
        <v>4.3082544807933568E-2</v>
      </c>
    </row>
    <row r="5736" spans="3:10" x14ac:dyDescent="0.25">
      <c r="C5736" s="82">
        <v>4.0549504570930178E-3</v>
      </c>
      <c r="D5736" s="89">
        <v>7.1562079107656438E-3</v>
      </c>
      <c r="E5736" s="89">
        <v>1.0451934872655649E-2</v>
      </c>
      <c r="F5736" s="89">
        <v>1.3517366512972872E-2</v>
      </c>
      <c r="G5736" s="90">
        <v>1.6179192836331513E-2</v>
      </c>
      <c r="H5736" s="90">
        <v>1.8327969970186084E-2</v>
      </c>
      <c r="I5736" s="90">
        <v>2.0053305871990147E-2</v>
      </c>
      <c r="J5736" s="90">
        <v>2.1346881371904013E-2</v>
      </c>
    </row>
    <row r="5737" spans="3:10" x14ac:dyDescent="0.25">
      <c r="C5737" s="82">
        <v>4.6370226541799266E-2</v>
      </c>
      <c r="D5737" s="89">
        <v>4.3965484765299025E-2</v>
      </c>
      <c r="E5737" s="89">
        <v>4.2430898266779857E-2</v>
      </c>
      <c r="F5737" s="89">
        <v>4.1858617269336137E-2</v>
      </c>
      <c r="G5737" s="90">
        <v>4.2221364925138796E-2</v>
      </c>
      <c r="H5737" s="90">
        <v>4.3230582304833245E-2</v>
      </c>
      <c r="I5737" s="90">
        <v>4.4964152420898088E-2</v>
      </c>
      <c r="J5737" s="90">
        <v>4.7229916828136022E-2</v>
      </c>
    </row>
    <row r="5738" spans="3:10" x14ac:dyDescent="0.25">
      <c r="C5738" s="82">
        <v>3.4267031704901169E-3</v>
      </c>
      <c r="D5738" s="89">
        <v>5.4268514557395892E-3</v>
      </c>
      <c r="E5738" s="89">
        <v>7.526549176272687E-3</v>
      </c>
      <c r="F5738" s="89">
        <v>9.5219773576944861E-3</v>
      </c>
      <c r="G5738" s="90">
        <v>1.1311225719895214E-2</v>
      </c>
      <c r="H5738" s="90">
        <v>1.2808570216345643E-2</v>
      </c>
      <c r="I5738" s="90">
        <v>1.4075631289836037E-2</v>
      </c>
      <c r="J5738" s="90">
        <v>1.5122645619362343E-2</v>
      </c>
    </row>
    <row r="5739" spans="3:10" x14ac:dyDescent="0.25">
      <c r="C5739" s="82">
        <v>4.4688182337465944E-3</v>
      </c>
      <c r="D5739" s="89">
        <v>7.9494808434969425E-3</v>
      </c>
      <c r="E5739" s="89">
        <v>1.1673620335899899E-2</v>
      </c>
      <c r="F5739" s="89">
        <v>1.5132287536338693E-2</v>
      </c>
      <c r="G5739" s="90">
        <v>1.8107860955658285E-2</v>
      </c>
      <c r="H5739" s="90">
        <v>2.0480418598759344E-2</v>
      </c>
      <c r="I5739" s="90">
        <v>2.2375923207213988E-2</v>
      </c>
      <c r="J5739" s="90">
        <v>2.3823686503128685E-2</v>
      </c>
    </row>
    <row r="5740" spans="3:10" x14ac:dyDescent="0.25">
      <c r="C5740" s="82">
        <v>1.1105750363499078E-3</v>
      </c>
      <c r="D5740" s="89">
        <v>2.2586098915900296E-3</v>
      </c>
      <c r="E5740" s="89">
        <v>3.6988057581710757E-3</v>
      </c>
      <c r="F5740" s="89">
        <v>5.2425038044269885E-3</v>
      </c>
      <c r="G5740" s="90">
        <v>6.7547702611362448E-3</v>
      </c>
      <c r="H5740" s="90">
        <v>8.1327470400840794E-3</v>
      </c>
      <c r="I5740" s="90">
        <v>9.3844278403496639E-3</v>
      </c>
      <c r="J5740" s="90">
        <v>1.0501405258573925E-2</v>
      </c>
    </row>
    <row r="5741" spans="3:10" x14ac:dyDescent="0.25">
      <c r="C5741" s="82">
        <v>1.4921904509874044E-2</v>
      </c>
      <c r="D5741" s="89">
        <v>1.7064363960700331E-2</v>
      </c>
      <c r="E5741" s="89">
        <v>1.8411218428720868E-2</v>
      </c>
      <c r="F5741" s="89">
        <v>1.9255673146071579E-2</v>
      </c>
      <c r="G5741" s="90">
        <v>1.9841605873229265E-2</v>
      </c>
      <c r="H5741" s="90">
        <v>2.0218078086169378E-2</v>
      </c>
      <c r="I5741" s="90">
        <v>2.0539653195786291E-2</v>
      </c>
      <c r="J5741" s="90">
        <v>2.0794191173320223E-2</v>
      </c>
    </row>
    <row r="5742" spans="3:10" x14ac:dyDescent="0.25">
      <c r="C5742" s="82">
        <v>4.1141100915270172E-2</v>
      </c>
      <c r="D5742" s="89">
        <v>3.7944265283584348E-2</v>
      </c>
      <c r="E5742" s="89">
        <v>3.5305070552693205E-2</v>
      </c>
      <c r="F5742" s="89">
        <v>3.3351309525520803E-2</v>
      </c>
      <c r="G5742" s="90">
        <v>3.204307701614454E-2</v>
      </c>
      <c r="H5742" s="90">
        <v>3.1120976712300984E-2</v>
      </c>
      <c r="I5742" s="90">
        <v>3.0608172018547573E-2</v>
      </c>
      <c r="J5742" s="90">
        <v>3.0346824148758708E-2</v>
      </c>
    </row>
    <row r="5743" spans="3:10" x14ac:dyDescent="0.25">
      <c r="C5743" s="82">
        <v>1.0052029025386353E-2</v>
      </c>
      <c r="D5743" s="89">
        <v>1.4094943374967308E-2</v>
      </c>
      <c r="E5743" s="89">
        <v>1.731396159656513E-2</v>
      </c>
      <c r="F5743" s="89">
        <v>1.9611573947406053E-2</v>
      </c>
      <c r="G5743" s="90">
        <v>2.1166328115390296E-2</v>
      </c>
      <c r="H5743" s="90">
        <v>2.2089167730169685E-2</v>
      </c>
      <c r="I5743" s="90">
        <v>2.2637326802291514E-2</v>
      </c>
      <c r="J5743" s="90">
        <v>2.2885802195795443E-2</v>
      </c>
    </row>
    <row r="5744" spans="3:10" x14ac:dyDescent="0.25">
      <c r="C5744" s="82">
        <v>2.4918077903060852E-2</v>
      </c>
      <c r="D5744" s="89">
        <v>2.4563057313960773E-2</v>
      </c>
      <c r="E5744" s="89">
        <v>2.3885073038563059E-2</v>
      </c>
      <c r="F5744" s="89">
        <v>2.3185387758688069E-2</v>
      </c>
      <c r="G5744" s="90">
        <v>2.2599735092274271E-2</v>
      </c>
      <c r="H5744" s="90">
        <v>2.2053753931048321E-2</v>
      </c>
      <c r="I5744" s="90">
        <v>2.1635575272394052E-2</v>
      </c>
      <c r="J5744" s="90">
        <v>2.1286983513762459E-2</v>
      </c>
    </row>
    <row r="5745" spans="3:10" x14ac:dyDescent="0.25">
      <c r="C5745" s="82">
        <v>1.34056878555242E-2</v>
      </c>
      <c r="D5745" s="89">
        <v>1.8210571342949042E-2</v>
      </c>
      <c r="E5745" s="89">
        <v>2.184050083991065E-2</v>
      </c>
      <c r="F5745" s="89">
        <v>2.4287232700876855E-2</v>
      </c>
      <c r="G5745" s="90">
        <v>2.583739294793639E-2</v>
      </c>
      <c r="H5745" s="90">
        <v>2.6650385544645529E-2</v>
      </c>
      <c r="I5745" s="90">
        <v>2.7030872349923275E-2</v>
      </c>
      <c r="J5745" s="90">
        <v>2.7039550408224439E-2</v>
      </c>
    </row>
    <row r="5746" spans="3:10" x14ac:dyDescent="0.25">
      <c r="C5746" s="82">
        <v>1.0229167819790094E-2</v>
      </c>
      <c r="D5746" s="89">
        <v>1.3471939878237341E-2</v>
      </c>
      <c r="E5746" s="89">
        <v>1.5945529976688286E-2</v>
      </c>
      <c r="F5746" s="89">
        <v>1.7679736034294936E-2</v>
      </c>
      <c r="G5746" s="90">
        <v>1.8868543885785571E-2</v>
      </c>
      <c r="H5746" s="90">
        <v>1.9613591034698449E-2</v>
      </c>
      <c r="I5746" s="90">
        <v>2.0138753993455619E-2</v>
      </c>
      <c r="J5746" s="90">
        <v>2.050097376459218E-2</v>
      </c>
    </row>
    <row r="5747" spans="3:10" x14ac:dyDescent="0.25">
      <c r="C5747" s="82">
        <v>1.0652036826801005E-2</v>
      </c>
      <c r="D5747" s="89">
        <v>1.3329200973058534E-2</v>
      </c>
      <c r="E5747" s="89">
        <v>1.5265394899174854E-2</v>
      </c>
      <c r="F5747" s="89">
        <v>1.6558712783318014E-2</v>
      </c>
      <c r="G5747" s="90">
        <v>1.7382781268561895E-2</v>
      </c>
      <c r="H5747" s="90">
        <v>1.7794169650340811E-2</v>
      </c>
      <c r="I5747" s="90">
        <v>1.7959993128211286E-2</v>
      </c>
      <c r="J5747" s="90">
        <v>1.7906728670548253E-2</v>
      </c>
    </row>
    <row r="5748" spans="3:10" x14ac:dyDescent="0.25">
      <c r="C5748" s="82">
        <v>1.3675101170590084E-2</v>
      </c>
      <c r="D5748" s="89">
        <v>1.5844283588892168E-2</v>
      </c>
      <c r="E5748" s="89">
        <v>1.7560684427841308E-2</v>
      </c>
      <c r="F5748" s="89">
        <v>1.896533286573716E-2</v>
      </c>
      <c r="G5748" s="90">
        <v>2.0191127557283594E-2</v>
      </c>
      <c r="H5748" s="90">
        <v>2.122660976279531E-2</v>
      </c>
      <c r="I5748" s="90">
        <v>2.2206917845822193E-2</v>
      </c>
      <c r="J5748" s="90">
        <v>2.3117530861131497E-2</v>
      </c>
    </row>
    <row r="5749" spans="3:10" x14ac:dyDescent="0.25">
      <c r="C5749" s="82">
        <v>1.3954409681263933E-2</v>
      </c>
      <c r="D5749" s="89">
        <v>1.65484306711184E-2</v>
      </c>
      <c r="E5749" s="89">
        <v>1.7793559446850755E-2</v>
      </c>
      <c r="F5749" s="89">
        <v>1.8148074757531763E-2</v>
      </c>
      <c r="G5749" s="90">
        <v>1.8025293120118212E-2</v>
      </c>
      <c r="H5749" s="90">
        <v>1.7582204682378234E-2</v>
      </c>
      <c r="I5749" s="90">
        <v>1.7009832069742062E-2</v>
      </c>
      <c r="J5749" s="90">
        <v>1.632265867134132E-2</v>
      </c>
    </row>
    <row r="5750" spans="3:10" x14ac:dyDescent="0.25">
      <c r="C5750" s="82">
        <v>3.8969800747236945E-2</v>
      </c>
      <c r="D5750" s="89">
        <v>3.9783594067100657E-2</v>
      </c>
      <c r="E5750" s="89">
        <v>3.9585237211515099E-2</v>
      </c>
      <c r="F5750" s="89">
        <v>3.9173028902893495E-2</v>
      </c>
      <c r="G5750" s="90">
        <v>3.8952616114732851E-2</v>
      </c>
      <c r="H5750" s="90">
        <v>3.8867974857244449E-2</v>
      </c>
      <c r="I5750" s="90">
        <v>3.9076914771768861E-2</v>
      </c>
      <c r="J5750" s="90">
        <v>3.9441505263111749E-2</v>
      </c>
    </row>
    <row r="5751" spans="3:10" x14ac:dyDescent="0.25">
      <c r="C5751" s="82">
        <v>6.0712538291643687E-3</v>
      </c>
      <c r="D5751" s="89">
        <v>1.0603949145500795E-2</v>
      </c>
      <c r="E5751" s="89">
        <v>1.5160583646771223E-2</v>
      </c>
      <c r="F5751" s="89">
        <v>1.9123609149486392E-2</v>
      </c>
      <c r="G5751" s="90">
        <v>2.2376026437455246E-2</v>
      </c>
      <c r="H5751" s="90">
        <v>2.4947366184768657E-2</v>
      </c>
      <c r="I5751" s="90">
        <v>2.7135160559104681E-2</v>
      </c>
      <c r="J5751" s="90">
        <v>2.9070817869770175E-2</v>
      </c>
    </row>
    <row r="5752" spans="3:10" x14ac:dyDescent="0.25">
      <c r="C5752" s="82">
        <v>2.3763603267977374E-2</v>
      </c>
      <c r="D5752" s="89">
        <v>2.4939704789256369E-2</v>
      </c>
      <c r="E5752" s="89">
        <v>2.567190428152185E-2</v>
      </c>
      <c r="F5752" s="89">
        <v>2.6300078375339802E-2</v>
      </c>
      <c r="G5752" s="90">
        <v>2.7010035764442705E-2</v>
      </c>
      <c r="H5752" s="90">
        <v>2.7735352772357825E-2</v>
      </c>
      <c r="I5752" s="90">
        <v>2.8589244465007348E-2</v>
      </c>
      <c r="J5752" s="90">
        <v>2.9489001701465806E-2</v>
      </c>
    </row>
    <row r="5753" spans="3:10" x14ac:dyDescent="0.25">
      <c r="C5753" s="82">
        <v>5.1395645197568923E-2</v>
      </c>
      <c r="D5753" s="89">
        <v>5.2173145960236748E-2</v>
      </c>
      <c r="E5753" s="89">
        <v>5.1400671398517429E-2</v>
      </c>
      <c r="F5753" s="89">
        <v>5.0072758811623715E-2</v>
      </c>
      <c r="G5753" s="90">
        <v>4.8679431429035303E-2</v>
      </c>
      <c r="H5753" s="90">
        <v>4.7138671500210463E-2</v>
      </c>
      <c r="I5753" s="90">
        <v>4.5645643727700927E-2</v>
      </c>
      <c r="J5753" s="90">
        <v>4.4044207368459244E-2</v>
      </c>
    </row>
    <row r="5754" spans="3:10" x14ac:dyDescent="0.25">
      <c r="C5754" s="82">
        <v>4.9177352377371393E-3</v>
      </c>
      <c r="D5754" s="89">
        <v>7.5381290127936934E-3</v>
      </c>
      <c r="E5754" s="89">
        <v>1.0231300781146431E-2</v>
      </c>
      <c r="F5754" s="89">
        <v>1.2820373710693229E-2</v>
      </c>
      <c r="G5754" s="90">
        <v>1.526677167963976E-2</v>
      </c>
      <c r="H5754" s="90">
        <v>1.7530916847157491E-2</v>
      </c>
      <c r="I5754" s="90">
        <v>1.9747237293844255E-2</v>
      </c>
      <c r="J5754" s="90">
        <v>2.1961395269665625E-2</v>
      </c>
    </row>
    <row r="5755" spans="3:10" x14ac:dyDescent="0.25">
      <c r="C5755" s="82">
        <v>1.4297157474709448E-2</v>
      </c>
      <c r="D5755" s="89">
        <v>1.9060902107534992E-2</v>
      </c>
      <c r="E5755" s="89">
        <v>2.2871889596804501E-2</v>
      </c>
      <c r="F5755" s="89">
        <v>2.5737865472372622E-2</v>
      </c>
      <c r="G5755" s="90">
        <v>2.7892696379081393E-2</v>
      </c>
      <c r="H5755" s="90">
        <v>2.943364208883429E-2</v>
      </c>
      <c r="I5755" s="90">
        <v>3.0645374368221838E-2</v>
      </c>
      <c r="J5755" s="90">
        <v>3.1573540325602528E-2</v>
      </c>
    </row>
    <row r="5756" spans="3:10" x14ac:dyDescent="0.25">
      <c r="C5756" s="82">
        <v>1.020377610261672E-2</v>
      </c>
      <c r="D5756" s="89">
        <v>1.196049160803561E-2</v>
      </c>
      <c r="E5756" s="89">
        <v>1.3137483063333826E-2</v>
      </c>
      <c r="F5756" s="89">
        <v>1.390281004593927E-2</v>
      </c>
      <c r="G5756" s="90">
        <v>1.4414282391344487E-2</v>
      </c>
      <c r="H5756" s="90">
        <v>1.4705319143803231E-2</v>
      </c>
      <c r="I5756" s="90">
        <v>1.4898465247478388E-2</v>
      </c>
      <c r="J5756" s="90">
        <v>1.5005671919360326E-2</v>
      </c>
    </row>
    <row r="5757" spans="3:10" x14ac:dyDescent="0.25">
      <c r="C5757" s="82">
        <v>4.2532700641570807E-3</v>
      </c>
      <c r="D5757" s="89">
        <v>6.6454870303707617E-3</v>
      </c>
      <c r="E5757" s="89">
        <v>9.0518571428615385E-3</v>
      </c>
      <c r="F5757" s="89">
        <v>1.1323840882551832E-2</v>
      </c>
      <c r="G5757" s="90">
        <v>1.3468290026860825E-2</v>
      </c>
      <c r="H5757" s="90">
        <v>1.5486984540944103E-2</v>
      </c>
      <c r="I5757" s="90">
        <v>1.7513039851057524E-2</v>
      </c>
      <c r="J5757" s="90">
        <v>1.9576062504675668E-2</v>
      </c>
    </row>
    <row r="5758" spans="3:10" x14ac:dyDescent="0.25">
      <c r="C5758" s="82">
        <v>3.5068834079802005E-3</v>
      </c>
      <c r="D5758" s="89">
        <v>6.0140970925042624E-3</v>
      </c>
      <c r="E5758" s="89">
        <v>8.4584687384936588E-3</v>
      </c>
      <c r="F5758" s="89">
        <v>1.0484977264393059E-2</v>
      </c>
      <c r="G5758" s="90">
        <v>1.2010503634471916E-2</v>
      </c>
      <c r="H5758" s="90">
        <v>1.3031680987989359E-2</v>
      </c>
      <c r="I5758" s="90">
        <v>1.3693756000635115E-2</v>
      </c>
      <c r="J5758" s="90">
        <v>1.4062741807659488E-2</v>
      </c>
    </row>
    <row r="5759" spans="3:10" x14ac:dyDescent="0.25">
      <c r="C5759" s="82">
        <v>1.2013697659353754E-2</v>
      </c>
      <c r="D5759" s="89">
        <v>1.5988344775464604E-2</v>
      </c>
      <c r="E5759" s="89">
        <v>1.9269766343380457E-2</v>
      </c>
      <c r="F5759" s="89">
        <v>2.1796991849060445E-2</v>
      </c>
      <c r="G5759" s="90">
        <v>2.367389629068227E-2</v>
      </c>
      <c r="H5759" s="90">
        <v>2.4904436781576385E-2</v>
      </c>
      <c r="I5759" s="90">
        <v>2.5681861148670132E-2</v>
      </c>
      <c r="J5759" s="90">
        <v>2.6026641492889122E-2</v>
      </c>
    </row>
    <row r="5760" spans="3:10" x14ac:dyDescent="0.25">
      <c r="C5760" s="82">
        <v>7.1411410239864657E-3</v>
      </c>
      <c r="D5760" s="89">
        <v>9.9463667737809455E-3</v>
      </c>
      <c r="E5760" s="89">
        <v>1.2855742482693741E-2</v>
      </c>
      <c r="F5760" s="89">
        <v>1.5744678048076593E-2</v>
      </c>
      <c r="G5760" s="90">
        <v>1.8560510204445876E-2</v>
      </c>
      <c r="H5760" s="90">
        <v>2.1201437345525095E-2</v>
      </c>
      <c r="I5760" s="90">
        <v>2.3767163680231952E-2</v>
      </c>
      <c r="J5760" s="90">
        <v>2.6256297991267837E-2</v>
      </c>
    </row>
    <row r="5761" spans="3:10" x14ac:dyDescent="0.25">
      <c r="C5761" s="82">
        <v>1.424476929397534E-2</v>
      </c>
      <c r="D5761" s="89">
        <v>1.7220040074905851E-2</v>
      </c>
      <c r="E5761" s="89">
        <v>1.9417723788825489E-2</v>
      </c>
      <c r="F5761" s="89">
        <v>2.1115434128452584E-2</v>
      </c>
      <c r="G5761" s="90">
        <v>2.2593690910130252E-2</v>
      </c>
      <c r="H5761" s="90">
        <v>2.3925581238282232E-2</v>
      </c>
      <c r="I5761" s="90">
        <v>2.5296905357240721E-2</v>
      </c>
      <c r="J5761" s="90">
        <v>2.6683353919830517E-2</v>
      </c>
    </row>
    <row r="5762" spans="3:10" x14ac:dyDescent="0.25">
      <c r="C5762" s="82">
        <v>3.8750550739692631E-3</v>
      </c>
      <c r="D5762" s="89">
        <v>7.5450981247286129E-3</v>
      </c>
      <c r="E5762" s="89">
        <v>1.1741416634827024E-2</v>
      </c>
      <c r="F5762" s="89">
        <v>1.5774400754401556E-2</v>
      </c>
      <c r="G5762" s="90">
        <v>1.9259266975945367E-2</v>
      </c>
      <c r="H5762" s="90">
        <v>2.1966646373747054E-2</v>
      </c>
      <c r="I5762" s="90">
        <v>2.3976030551815693E-2</v>
      </c>
      <c r="J5762" s="90">
        <v>2.5295156399194663E-2</v>
      </c>
    </row>
    <row r="5763" spans="3:10" x14ac:dyDescent="0.25">
      <c r="C5763" s="82">
        <v>6.4199171259421576E-3</v>
      </c>
      <c r="D5763" s="89">
        <v>7.3970598686759915E-3</v>
      </c>
      <c r="E5763" s="89">
        <v>8.0723262914616043E-3</v>
      </c>
      <c r="F5763" s="89">
        <v>8.5366499300098923E-3</v>
      </c>
      <c r="G5763" s="90">
        <v>8.8707672427263198E-3</v>
      </c>
      <c r="H5763" s="90">
        <v>9.0844801094988742E-3</v>
      </c>
      <c r="I5763" s="90">
        <v>9.2487634851219844E-3</v>
      </c>
      <c r="J5763" s="90">
        <v>9.3705818208975056E-3</v>
      </c>
    </row>
    <row r="5764" spans="3:10" x14ac:dyDescent="0.25">
      <c r="C5764" s="82">
        <v>4.7258097868968247E-3</v>
      </c>
      <c r="D5764" s="89">
        <v>7.4584009902989475E-3</v>
      </c>
      <c r="E5764" s="89">
        <v>1.0211086289431985E-2</v>
      </c>
      <c r="F5764" s="89">
        <v>1.2737549097510223E-2</v>
      </c>
      <c r="G5764" s="90">
        <v>1.495615594527171E-2</v>
      </c>
      <c r="H5764" s="90">
        <v>1.6790473207307342E-2</v>
      </c>
      <c r="I5764" s="90">
        <v>1.8327294465952375E-2</v>
      </c>
      <c r="J5764" s="90">
        <v>1.9560978167212952E-2</v>
      </c>
    </row>
    <row r="5765" spans="3:10" x14ac:dyDescent="0.25">
      <c r="C5765" s="82">
        <v>6.1239502991161932E-3</v>
      </c>
      <c r="D5765" s="89">
        <v>9.0274688180948023E-3</v>
      </c>
      <c r="E5765" s="89">
        <v>1.1688675584207067E-2</v>
      </c>
      <c r="F5765" s="89">
        <v>1.3930188271392953E-2</v>
      </c>
      <c r="G5765" s="90">
        <v>1.5765386843349497E-2</v>
      </c>
      <c r="H5765" s="90">
        <v>1.7197063377107125E-2</v>
      </c>
      <c r="I5765" s="90">
        <v>1.8376372487282931E-2</v>
      </c>
      <c r="J5765" s="90">
        <v>1.9337686522258968E-2</v>
      </c>
    </row>
    <row r="5766" spans="3:10" x14ac:dyDescent="0.25">
      <c r="C5766" s="82">
        <v>5.7882304632850294E-3</v>
      </c>
      <c r="D5766" s="89">
        <v>9.3413660433583224E-3</v>
      </c>
      <c r="E5766" s="89">
        <v>1.2819797669468423E-2</v>
      </c>
      <c r="F5766" s="89">
        <v>1.587915431995256E-2</v>
      </c>
      <c r="G5766" s="90">
        <v>1.8471865265240674E-2</v>
      </c>
      <c r="H5766" s="90">
        <v>2.0592776217684797E-2</v>
      </c>
      <c r="I5766" s="90">
        <v>2.2432373969985389E-2</v>
      </c>
      <c r="J5766" s="90">
        <v>2.4044130885452607E-2</v>
      </c>
    </row>
    <row r="5767" spans="3:10" x14ac:dyDescent="0.25">
      <c r="C5767" s="82">
        <v>9.3795149458489292E-4</v>
      </c>
      <c r="D5767" s="89">
        <v>1.8659142450610741E-3</v>
      </c>
      <c r="E5767" s="89">
        <v>3.0202472584936637E-3</v>
      </c>
      <c r="F5767" s="89">
        <v>4.2506831828637535E-3</v>
      </c>
      <c r="G5767" s="90">
        <v>5.445023465198629E-3</v>
      </c>
      <c r="H5767" s="90">
        <v>6.5141321548192535E-3</v>
      </c>
      <c r="I5767" s="90">
        <v>7.4591935938171936E-3</v>
      </c>
      <c r="J5767" s="90">
        <v>8.2709266237986408E-3</v>
      </c>
    </row>
    <row r="5768" spans="3:10" x14ac:dyDescent="0.25">
      <c r="C5768" s="82">
        <v>2.0713025111594542E-2</v>
      </c>
      <c r="D5768" s="89">
        <v>2.9911198945483997E-2</v>
      </c>
      <c r="E5768" s="89">
        <v>3.7500663605668484E-2</v>
      </c>
      <c r="F5768" s="89">
        <v>4.3062883516292491E-2</v>
      </c>
      <c r="G5768" s="90">
        <v>4.6851196190610199E-2</v>
      </c>
      <c r="H5768" s="90">
        <v>4.9018761768630265E-2</v>
      </c>
      <c r="I5768" s="90">
        <v>5.0065392555653017E-2</v>
      </c>
      <c r="J5768" s="90">
        <v>5.0096445836144442E-2</v>
      </c>
    </row>
    <row r="5769" spans="3:10" x14ac:dyDescent="0.25">
      <c r="C5769" s="82">
        <v>1.2826629402902676E-2</v>
      </c>
      <c r="D5769" s="89">
        <v>1.6774447474408743E-2</v>
      </c>
      <c r="E5769" s="89">
        <v>2.0043422630212838E-2</v>
      </c>
      <c r="F5769" s="89">
        <v>2.2642987101005919E-2</v>
      </c>
      <c r="G5769" s="90">
        <v>2.4710338256485605E-2</v>
      </c>
      <c r="H5769" s="90">
        <v>2.6247375873238429E-2</v>
      </c>
      <c r="I5769" s="90">
        <v>2.7434900078948707E-2</v>
      </c>
      <c r="J5769" s="90">
        <v>2.8261059949063621E-2</v>
      </c>
    </row>
    <row r="5770" spans="3:10" x14ac:dyDescent="0.25">
      <c r="C5770" s="82">
        <v>5.9737954512906147E-3</v>
      </c>
      <c r="D5770" s="89">
        <v>9.7790212193592657E-3</v>
      </c>
      <c r="E5770" s="89">
        <v>1.3538565972948873E-2</v>
      </c>
      <c r="F5770" s="89">
        <v>1.6813668902328337E-2</v>
      </c>
      <c r="G5770" s="90">
        <v>1.9485037515485047E-2</v>
      </c>
      <c r="H5770" s="90">
        <v>2.15017399445032E-2</v>
      </c>
      <c r="I5770" s="90">
        <v>2.3039917369548246E-2</v>
      </c>
      <c r="J5770" s="90">
        <v>2.4145342845223246E-2</v>
      </c>
    </row>
    <row r="5771" spans="3:10" x14ac:dyDescent="0.25">
      <c r="C5771" s="82">
        <v>1.2172504136796292E-2</v>
      </c>
      <c r="D5771" s="89">
        <v>1.5614572090923314E-2</v>
      </c>
      <c r="E5771" s="89">
        <v>1.8218161119528942E-2</v>
      </c>
      <c r="F5771" s="89">
        <v>2.0146241531472809E-2</v>
      </c>
      <c r="G5771" s="90">
        <v>2.1673829781030877E-2</v>
      </c>
      <c r="H5771" s="90">
        <v>2.2920278688289282E-2</v>
      </c>
      <c r="I5771" s="90">
        <v>2.4125783232364782E-2</v>
      </c>
      <c r="J5771" s="90">
        <v>2.5334956627526647E-2</v>
      </c>
    </row>
    <row r="5772" spans="3:10" x14ac:dyDescent="0.25">
      <c r="C5772" s="82">
        <v>1.1705486488299353E-2</v>
      </c>
      <c r="D5772" s="89">
        <v>1.7148592477733659E-2</v>
      </c>
      <c r="E5772" s="89">
        <v>2.1552605553016496E-2</v>
      </c>
      <c r="F5772" s="89">
        <v>2.466786585453783E-2</v>
      </c>
      <c r="G5772" s="90">
        <v>2.6725705667259122E-2</v>
      </c>
      <c r="H5772" s="90">
        <v>2.7920550826335246E-2</v>
      </c>
      <c r="I5772" s="90">
        <v>2.8622991964648448E-2</v>
      </c>
      <c r="J5772" s="90">
        <v>2.8944566795767138E-2</v>
      </c>
    </row>
    <row r="5773" spans="3:10" x14ac:dyDescent="0.25">
      <c r="C5773" s="82">
        <v>1.6824164807735669E-2</v>
      </c>
      <c r="D5773" s="89">
        <v>2.1524456385541957E-2</v>
      </c>
      <c r="E5773" s="89">
        <v>2.5558528219112666E-2</v>
      </c>
      <c r="F5773" s="89">
        <v>2.8981807331706803E-2</v>
      </c>
      <c r="G5773" s="90">
        <v>3.1986943527686579E-2</v>
      </c>
      <c r="H5773" s="90">
        <v>3.4603232594828046E-2</v>
      </c>
      <c r="I5773" s="90">
        <v>3.7106018952841761E-2</v>
      </c>
      <c r="J5773" s="90">
        <v>3.9518257015318879E-2</v>
      </c>
    </row>
    <row r="5774" spans="3:10" x14ac:dyDescent="0.25">
      <c r="C5774" s="82">
        <v>8.3967291158848281E-3</v>
      </c>
      <c r="D5774" s="89">
        <v>1.1901254108519376E-2</v>
      </c>
      <c r="E5774" s="89">
        <v>1.4616730319009784E-2</v>
      </c>
      <c r="F5774" s="89">
        <v>1.6391344663810755E-2</v>
      </c>
      <c r="G5774" s="90">
        <v>1.73576982079141E-2</v>
      </c>
      <c r="H5774" s="90">
        <v>1.7626494999051345E-2</v>
      </c>
      <c r="I5774" s="90">
        <v>1.7442668237321053E-2</v>
      </c>
      <c r="J5774" s="90">
        <v>1.6908630549510625E-2</v>
      </c>
    </row>
    <row r="5775" spans="3:10" x14ac:dyDescent="0.25">
      <c r="C5775" s="82">
        <v>1.2699965130910623E-2</v>
      </c>
      <c r="D5775" s="89">
        <v>1.8922678589247281E-2</v>
      </c>
      <c r="E5775" s="89">
        <v>2.4260676895133299E-2</v>
      </c>
      <c r="F5775" s="89">
        <v>2.8411444677201421E-2</v>
      </c>
      <c r="G5775" s="90">
        <v>3.15862156038174E-2</v>
      </c>
      <c r="H5775" s="90">
        <v>3.3951773346546386E-2</v>
      </c>
      <c r="I5775" s="90">
        <v>3.5900776509044753E-2</v>
      </c>
      <c r="J5775" s="90">
        <v>3.7531643218409072E-2</v>
      </c>
    </row>
    <row r="5776" spans="3:10" x14ac:dyDescent="0.25">
      <c r="C5776" s="82">
        <v>0.37348640412876821</v>
      </c>
      <c r="D5776" s="89">
        <v>0.20854615494819015</v>
      </c>
      <c r="E5776" s="89">
        <v>0.13649777559093568</v>
      </c>
      <c r="F5776" s="89">
        <v>0.10093449974147542</v>
      </c>
      <c r="G5776" s="90">
        <v>8.1733823375597828E-2</v>
      </c>
      <c r="H5776" s="90">
        <v>7.0299957021997692E-2</v>
      </c>
      <c r="I5776" s="90">
        <v>6.3198555055229477E-2</v>
      </c>
      <c r="J5776" s="90">
        <v>5.8347316190696476E-2</v>
      </c>
    </row>
    <row r="5777" spans="3:10" x14ac:dyDescent="0.25">
      <c r="C5777" s="82">
        <v>6.479860409846586E-3</v>
      </c>
      <c r="D5777" s="89">
        <v>1.1218663515499775E-2</v>
      </c>
      <c r="E5777" s="89">
        <v>1.6077259651435929E-2</v>
      </c>
      <c r="F5777" s="89">
        <v>2.0417790483641514E-2</v>
      </c>
      <c r="G5777" s="90">
        <v>2.4036233956031619E-2</v>
      </c>
      <c r="H5777" s="90">
        <v>2.6840622680377742E-2</v>
      </c>
      <c r="I5777" s="90">
        <v>2.9024921237380874E-2</v>
      </c>
      <c r="J5777" s="90">
        <v>3.0619582481963153E-2</v>
      </c>
    </row>
    <row r="5778" spans="3:10" x14ac:dyDescent="0.25">
      <c r="C5778" s="82">
        <v>2.1257744417352647E-3</v>
      </c>
      <c r="D5778" s="89">
        <v>3.8136984956408499E-3</v>
      </c>
      <c r="E5778" s="89">
        <v>5.7968904938498177E-3</v>
      </c>
      <c r="F5778" s="89">
        <v>7.8726534613328663E-3</v>
      </c>
      <c r="G5778" s="90">
        <v>9.9035449308322674E-3</v>
      </c>
      <c r="H5778" s="90">
        <v>1.1760841646730781E-2</v>
      </c>
      <c r="I5778" s="90">
        <v>1.3449294862492083E-2</v>
      </c>
      <c r="J5778" s="90">
        <v>1.4936701793776225E-2</v>
      </c>
    </row>
    <row r="5779" spans="3:10" x14ac:dyDescent="0.25">
      <c r="C5779" s="82">
        <v>1.7478628829247719E-2</v>
      </c>
      <c r="D5779" s="89">
        <v>2.4366045114574492E-2</v>
      </c>
      <c r="E5779" s="89">
        <v>2.9952735362819075E-2</v>
      </c>
      <c r="F5779" s="89">
        <v>3.4113070875680968E-2</v>
      </c>
      <c r="G5779" s="90">
        <v>3.7158700455910368E-2</v>
      </c>
      <c r="H5779" s="90">
        <v>3.925659489073631E-2</v>
      </c>
      <c r="I5779" s="90">
        <v>4.0806425070890356E-2</v>
      </c>
      <c r="J5779" s="90">
        <v>4.1857332100557379E-2</v>
      </c>
    </row>
    <row r="5780" spans="3:10" x14ac:dyDescent="0.25">
      <c r="C5780" s="82">
        <v>9.2044786398247057E-3</v>
      </c>
      <c r="D5780" s="89">
        <v>1.2481813009082458E-2</v>
      </c>
      <c r="E5780" s="89">
        <v>1.5297880048941916E-2</v>
      </c>
      <c r="F5780" s="89">
        <v>1.7580771757234659E-2</v>
      </c>
      <c r="G5780" s="90">
        <v>1.940462303046071E-2</v>
      </c>
      <c r="H5780" s="90">
        <v>2.0774586000477269E-2</v>
      </c>
      <c r="I5780" s="90">
        <v>2.1859330616880654E-2</v>
      </c>
      <c r="J5780" s="90">
        <v>2.2687242604135044E-2</v>
      </c>
    </row>
    <row r="5781" spans="3:10" x14ac:dyDescent="0.25">
      <c r="C5781" s="82">
        <v>1.4230190524611176E-2</v>
      </c>
      <c r="D5781" s="89">
        <v>2.1189363496390168E-2</v>
      </c>
      <c r="E5781" s="89">
        <v>2.7913333738168501E-2</v>
      </c>
      <c r="F5781" s="89">
        <v>3.4068836715766181E-2</v>
      </c>
      <c r="G5781" s="90">
        <v>3.969317388679712E-2</v>
      </c>
      <c r="H5781" s="90">
        <v>4.4719398628303826E-2</v>
      </c>
      <c r="I5781" s="90">
        <v>4.9403235527312059E-2</v>
      </c>
      <c r="J5781" s="90">
        <v>5.3660334295284676E-2</v>
      </c>
    </row>
    <row r="5782" spans="3:10" x14ac:dyDescent="0.25">
      <c r="C5782" s="82">
        <v>6.3219409700154411E-3</v>
      </c>
      <c r="D5782" s="89">
        <v>8.2221057095705399E-3</v>
      </c>
      <c r="E5782" s="89">
        <v>9.8613984433057779E-3</v>
      </c>
      <c r="F5782" s="89">
        <v>1.1233425417440631E-2</v>
      </c>
      <c r="G5782" s="90">
        <v>1.2385988341478615E-2</v>
      </c>
      <c r="H5782" s="90">
        <v>1.3306909688632554E-2</v>
      </c>
      <c r="I5782" s="90">
        <v>1.4086580526476999E-2</v>
      </c>
      <c r="J5782" s="90">
        <v>1.4729513386791838E-2</v>
      </c>
    </row>
    <row r="5783" spans="3:10" x14ac:dyDescent="0.25">
      <c r="C5783" s="82">
        <v>1.2755960824892271E-2</v>
      </c>
      <c r="D5783" s="89">
        <v>1.6482763281208197E-2</v>
      </c>
      <c r="E5783" s="89">
        <v>1.9324759104373406E-2</v>
      </c>
      <c r="F5783" s="89">
        <v>2.1368786368884486E-2</v>
      </c>
      <c r="G5783" s="90">
        <v>2.2832788162164226E-2</v>
      </c>
      <c r="H5783" s="90">
        <v>2.3788408207770492E-2</v>
      </c>
      <c r="I5783" s="90">
        <v>2.4448404489938159E-2</v>
      </c>
      <c r="J5783" s="90">
        <v>2.483255189160306E-2</v>
      </c>
    </row>
    <row r="5784" spans="3:10" x14ac:dyDescent="0.25">
      <c r="C5784" s="82">
        <v>1.1429362857266966E-2</v>
      </c>
      <c r="D5784" s="89">
        <v>1.7173526978251523E-2</v>
      </c>
      <c r="E5784" s="89">
        <v>2.1743350490052576E-2</v>
      </c>
      <c r="F5784" s="89">
        <v>2.4855027945345554E-2</v>
      </c>
      <c r="G5784" s="90">
        <v>2.6799654410517314E-2</v>
      </c>
      <c r="H5784" s="90">
        <v>2.7824995705667561E-2</v>
      </c>
      <c r="I5784" s="90">
        <v>2.8322988802980106E-2</v>
      </c>
      <c r="J5784" s="90">
        <v>2.8405760028169469E-2</v>
      </c>
    </row>
    <row r="5785" spans="3:10" x14ac:dyDescent="0.25">
      <c r="C5785" s="82">
        <v>3.8692179024189838E-2</v>
      </c>
      <c r="D5785" s="89">
        <v>3.5294956384534927E-2</v>
      </c>
      <c r="E5785" s="89">
        <v>3.2329466157939669E-2</v>
      </c>
      <c r="F5785" s="89">
        <v>2.9881756951440453E-2</v>
      </c>
      <c r="G5785" s="90">
        <v>2.79023298547246E-2</v>
      </c>
      <c r="H5785" s="90">
        <v>2.6160764138643596E-2</v>
      </c>
      <c r="I5785" s="90">
        <v>2.4682431294943866E-2</v>
      </c>
      <c r="J5785" s="90">
        <v>2.3348233462155608E-2</v>
      </c>
    </row>
    <row r="5786" spans="3:10" x14ac:dyDescent="0.25">
      <c r="C5786" s="82">
        <v>2.2392302902075393E-2</v>
      </c>
      <c r="D5786" s="89">
        <v>3.144271165936826E-2</v>
      </c>
      <c r="E5786" s="89">
        <v>3.807046448732173E-2</v>
      </c>
      <c r="F5786" s="89">
        <v>4.2240151038794263E-2</v>
      </c>
      <c r="G5786" s="90">
        <v>4.4627838778561787E-2</v>
      </c>
      <c r="H5786" s="90">
        <v>4.5678088107902741E-2</v>
      </c>
      <c r="I5786" s="90">
        <v>4.6011631321757208E-2</v>
      </c>
      <c r="J5786" s="90">
        <v>4.5765567674729835E-2</v>
      </c>
    </row>
    <row r="5787" spans="3:10" x14ac:dyDescent="0.25">
      <c r="C5787" s="82">
        <v>4.8234750373456464E-3</v>
      </c>
      <c r="D5787" s="89">
        <v>8.3132932591087165E-3</v>
      </c>
      <c r="E5787" s="89">
        <v>1.1885853488197739E-2</v>
      </c>
      <c r="F5787" s="89">
        <v>1.5082949465223136E-2</v>
      </c>
      <c r="G5787" s="90">
        <v>1.7762913921592256E-2</v>
      </c>
      <c r="H5787" s="90">
        <v>1.986568929792298E-2</v>
      </c>
      <c r="I5787" s="90">
        <v>2.15458881054983E-2</v>
      </c>
      <c r="J5787" s="90">
        <v>2.2842400554539774E-2</v>
      </c>
    </row>
    <row r="5788" spans="3:10" x14ac:dyDescent="0.25">
      <c r="C5788" s="82">
        <v>5.7032008953640688E-3</v>
      </c>
      <c r="D5788" s="89">
        <v>9.5248444080344025E-3</v>
      </c>
      <c r="E5788" s="89">
        <v>1.3472303721467845E-2</v>
      </c>
      <c r="F5788" s="89">
        <v>1.7071010234772307E-2</v>
      </c>
      <c r="G5788" s="90">
        <v>2.0125983233055256E-2</v>
      </c>
      <c r="H5788" s="90">
        <v>2.2513436881324615E-2</v>
      </c>
      <c r="I5788" s="90">
        <v>2.4370212748756986E-2</v>
      </c>
      <c r="J5788" s="90">
        <v>2.5728465282869276E-2</v>
      </c>
    </row>
    <row r="5789" spans="3:10" x14ac:dyDescent="0.25">
      <c r="C5789" s="82">
        <v>4.2855319505511582E-3</v>
      </c>
      <c r="D5789" s="89">
        <v>8.5757188763918059E-3</v>
      </c>
      <c r="E5789" s="89">
        <v>1.3777589964928947E-2</v>
      </c>
      <c r="F5789" s="89">
        <v>1.9165504128083211E-2</v>
      </c>
      <c r="G5789" s="90">
        <v>2.4299242797154372E-2</v>
      </c>
      <c r="H5789" s="90">
        <v>2.8887242420326396E-2</v>
      </c>
      <c r="I5789" s="90">
        <v>3.3012234966657658E-2</v>
      </c>
      <c r="J5789" s="90">
        <v>3.6645982952362009E-2</v>
      </c>
    </row>
    <row r="5790" spans="3:10" x14ac:dyDescent="0.25">
      <c r="C5790" s="82">
        <v>1.2305945342556007E-3</v>
      </c>
      <c r="D5790" s="89">
        <v>2.9413831338244972E-3</v>
      </c>
      <c r="E5790" s="89">
        <v>5.3210115103351149E-3</v>
      </c>
      <c r="F5790" s="89">
        <v>8.0180040516080273E-3</v>
      </c>
      <c r="G5790" s="90">
        <v>1.0736598247162917E-2</v>
      </c>
      <c r="H5790" s="90">
        <v>1.3257191108518335E-2</v>
      </c>
      <c r="I5790" s="90">
        <v>1.5559715753177003E-2</v>
      </c>
      <c r="J5790" s="90">
        <v>1.7601504443991365E-2</v>
      </c>
    </row>
    <row r="5791" spans="3:10" x14ac:dyDescent="0.25">
      <c r="C5791" s="82">
        <v>1.8566349297502303E-2</v>
      </c>
      <c r="D5791" s="89">
        <v>1.9882359463539907E-2</v>
      </c>
      <c r="E5791" s="89">
        <v>2.0407412178959555E-2</v>
      </c>
      <c r="F5791" s="89">
        <v>2.0614474190848709E-2</v>
      </c>
      <c r="G5791" s="90">
        <v>2.080003374480547E-2</v>
      </c>
      <c r="H5791" s="90">
        <v>2.1001991048190515E-2</v>
      </c>
      <c r="I5791" s="90">
        <v>2.135276013505856E-2</v>
      </c>
      <c r="J5791" s="90">
        <v>2.1808878791792677E-2</v>
      </c>
    </row>
    <row r="5792" spans="3:10" x14ac:dyDescent="0.25">
      <c r="C5792" s="82">
        <v>3.8355686770832277E-3</v>
      </c>
      <c r="D5792" s="89">
        <v>6.3658710335036473E-3</v>
      </c>
      <c r="E5792" s="89">
        <v>8.7971317510812646E-3</v>
      </c>
      <c r="F5792" s="89">
        <v>1.0801230579988745E-2</v>
      </c>
      <c r="G5792" s="90">
        <v>1.2303925970948806E-2</v>
      </c>
      <c r="H5792" s="90">
        <v>1.3300899364966133E-2</v>
      </c>
      <c r="I5792" s="90">
        <v>1.3939245185241617E-2</v>
      </c>
      <c r="J5792" s="90">
        <v>1.4286797622196E-2</v>
      </c>
    </row>
    <row r="5793" spans="3:10" x14ac:dyDescent="0.25">
      <c r="C5793" s="82">
        <v>1.3191093459474409E-2</v>
      </c>
      <c r="D5793" s="89">
        <v>1.9165014561557645E-2</v>
      </c>
      <c r="E5793" s="89">
        <v>2.4406386951143066E-2</v>
      </c>
      <c r="F5793" s="89">
        <v>2.8717917577167091E-2</v>
      </c>
      <c r="G5793" s="90">
        <v>3.2268755616891617E-2</v>
      </c>
      <c r="H5793" s="90">
        <v>3.5110819799438253E-2</v>
      </c>
      <c r="I5793" s="90">
        <v>3.7509835259228241E-2</v>
      </c>
      <c r="J5793" s="90">
        <v>3.943224977003839E-2</v>
      </c>
    </row>
    <row r="5794" spans="3:10" x14ac:dyDescent="0.25">
      <c r="C5794" s="82">
        <v>2.4209703311880319E-2</v>
      </c>
      <c r="D5794" s="89">
        <v>2.4886117658791861E-2</v>
      </c>
      <c r="E5794" s="89">
        <v>2.5237898559959775E-2</v>
      </c>
      <c r="F5794" s="89">
        <v>2.5487366491591907E-2</v>
      </c>
      <c r="G5794" s="90">
        <v>2.5758409876546876E-2</v>
      </c>
      <c r="H5794" s="90">
        <v>2.5973625842305878E-2</v>
      </c>
      <c r="I5794" s="90">
        <v>2.6250908978273153E-2</v>
      </c>
      <c r="J5794" s="90">
        <v>2.6535362330862764E-2</v>
      </c>
    </row>
    <row r="5795" spans="3:10" x14ac:dyDescent="0.25">
      <c r="C5795" s="82">
        <v>4.0348049013289901E-3</v>
      </c>
      <c r="D5795" s="89">
        <v>6.6093973644374467E-3</v>
      </c>
      <c r="E5795" s="89">
        <v>9.2613425528290973E-3</v>
      </c>
      <c r="F5795" s="89">
        <v>1.1697948768663001E-2</v>
      </c>
      <c r="G5795" s="90">
        <v>1.3802690319524802E-2</v>
      </c>
      <c r="H5795" s="90">
        <v>1.5497106907936497E-2</v>
      </c>
      <c r="I5795" s="90">
        <v>1.687676213225656E-2</v>
      </c>
      <c r="J5795" s="90">
        <v>1.7962371850179636E-2</v>
      </c>
    </row>
    <row r="5796" spans="3:10" x14ac:dyDescent="0.25">
      <c r="C5796" s="82">
        <v>4.8603245352819083E-3</v>
      </c>
      <c r="D5796" s="89">
        <v>8.9764841590181076E-3</v>
      </c>
      <c r="E5796" s="89">
        <v>1.3574272582551729E-2</v>
      </c>
      <c r="F5796" s="89">
        <v>1.7992123587258782E-2</v>
      </c>
      <c r="G5796" s="90">
        <v>2.1865392482949969E-2</v>
      </c>
      <c r="H5796" s="90">
        <v>2.4938411070651423E-2</v>
      </c>
      <c r="I5796" s="90">
        <v>2.7264463309711839E-2</v>
      </c>
      <c r="J5796" s="90">
        <v>2.8798894163233304E-2</v>
      </c>
    </row>
    <row r="5797" spans="3:10" x14ac:dyDescent="0.25">
      <c r="C5797" s="82">
        <v>1.9410254453503126E-2</v>
      </c>
      <c r="D5797" s="89">
        <v>2.4549479070693211E-2</v>
      </c>
      <c r="E5797" s="89">
        <v>2.8122936060722872E-2</v>
      </c>
      <c r="F5797" s="89">
        <v>3.0411972346609428E-2</v>
      </c>
      <c r="G5797" s="90">
        <v>3.1832189464864311E-2</v>
      </c>
      <c r="H5797" s="90">
        <v>3.2528329084525048E-2</v>
      </c>
      <c r="I5797" s="90">
        <v>3.2795236808815E-2</v>
      </c>
      <c r="J5797" s="90">
        <v>3.2638339097612337E-2</v>
      </c>
    </row>
    <row r="5798" spans="3:10" x14ac:dyDescent="0.25">
      <c r="C5798" s="82">
        <v>1.2980360625956889E-3</v>
      </c>
      <c r="D5798" s="89">
        <v>2.9865506547133653E-3</v>
      </c>
      <c r="E5798" s="89">
        <v>5.2104203152906793E-3</v>
      </c>
      <c r="F5798" s="89">
        <v>7.5760211755731763E-3</v>
      </c>
      <c r="G5798" s="90">
        <v>9.7829832835010389E-3</v>
      </c>
      <c r="H5798" s="90">
        <v>1.1631134955271519E-2</v>
      </c>
      <c r="I5798" s="90">
        <v>1.3116982193634247E-2</v>
      </c>
      <c r="J5798" s="90">
        <v>1.4226917434437087E-2</v>
      </c>
    </row>
    <row r="5799" spans="3:10" x14ac:dyDescent="0.25">
      <c r="C5799" s="82">
        <v>2.2212149737832431E-2</v>
      </c>
      <c r="D5799" s="89">
        <v>2.6046364843677262E-2</v>
      </c>
      <c r="E5799" s="89">
        <v>2.8404993852217252E-2</v>
      </c>
      <c r="F5799" s="89">
        <v>2.984270431995965E-2</v>
      </c>
      <c r="G5799" s="90">
        <v>3.0858164495140356E-2</v>
      </c>
      <c r="H5799" s="90">
        <v>3.1610424937461419E-2</v>
      </c>
      <c r="I5799" s="90">
        <v>3.2380007525458325E-2</v>
      </c>
      <c r="J5799" s="90">
        <v>3.315264914554221E-2</v>
      </c>
    </row>
    <row r="5800" spans="3:10" x14ac:dyDescent="0.25">
      <c r="C5800" s="82">
        <v>1.7451151228581093E-2</v>
      </c>
      <c r="D5800" s="89">
        <v>2.0416872036100556E-2</v>
      </c>
      <c r="E5800" s="89">
        <v>2.2213672840637168E-2</v>
      </c>
      <c r="F5800" s="89">
        <v>2.3227982826229371E-2</v>
      </c>
      <c r="G5800" s="90">
        <v>2.3814487067788281E-2</v>
      </c>
      <c r="H5800" s="90">
        <v>2.4081535055410015E-2</v>
      </c>
      <c r="I5800" s="90">
        <v>2.4245332601665195E-2</v>
      </c>
      <c r="J5800" s="90">
        <v>2.4309131288053374E-2</v>
      </c>
    </row>
    <row r="5801" spans="3:10" x14ac:dyDescent="0.25">
      <c r="C5801" s="82">
        <v>8.6736372723689708E-3</v>
      </c>
      <c r="D5801" s="89">
        <v>1.159897010094391E-2</v>
      </c>
      <c r="E5801" s="89">
        <v>1.3884419809337911E-2</v>
      </c>
      <c r="F5801" s="89">
        <v>1.5553698960818072E-2</v>
      </c>
      <c r="G5801" s="90">
        <v>1.677441350377093E-2</v>
      </c>
      <c r="H5801" s="90">
        <v>1.7623334976252545E-2</v>
      </c>
      <c r="I5801" s="90">
        <v>1.8279514108253622E-2</v>
      </c>
      <c r="J5801" s="90">
        <v>1.8771251696963451E-2</v>
      </c>
    </row>
    <row r="5802" spans="3:10" x14ac:dyDescent="0.25">
      <c r="C5802" s="82">
        <v>1.0826041859315494E-2</v>
      </c>
      <c r="D5802" s="89">
        <v>1.7644298552175346E-2</v>
      </c>
      <c r="E5802" s="89">
        <v>2.424081777432071E-2</v>
      </c>
      <c r="F5802" s="89">
        <v>3.0089032045747161E-2</v>
      </c>
      <c r="G5802" s="90">
        <v>3.5287932352074357E-2</v>
      </c>
      <c r="H5802" s="90">
        <v>3.9959668423311882E-2</v>
      </c>
      <c r="I5802" s="90">
        <v>4.4504966047052369E-2</v>
      </c>
      <c r="J5802" s="90">
        <v>4.8965302998364567E-2</v>
      </c>
    </row>
    <row r="5803" spans="3:10" x14ac:dyDescent="0.25">
      <c r="C5803" s="82">
        <v>4.7099454434150374E-3</v>
      </c>
      <c r="D5803" s="89">
        <v>6.8663879748575929E-3</v>
      </c>
      <c r="E5803" s="89">
        <v>8.8915760523442886E-3</v>
      </c>
      <c r="F5803" s="89">
        <v>1.0672988318031894E-2</v>
      </c>
      <c r="G5803" s="90">
        <v>1.222118485488582E-2</v>
      </c>
      <c r="H5803" s="90">
        <v>1.3532828658319937E-2</v>
      </c>
      <c r="I5803" s="90">
        <v>1.4725671343311196E-2</v>
      </c>
      <c r="J5803" s="90">
        <v>1.5835605795768454E-2</v>
      </c>
    </row>
    <row r="5804" spans="3:10" x14ac:dyDescent="0.25">
      <c r="C5804" s="82">
        <v>2.665313320265646E-2</v>
      </c>
      <c r="D5804" s="89">
        <v>2.7104168418543552E-2</v>
      </c>
      <c r="E5804" s="89">
        <v>2.6837888570781423E-2</v>
      </c>
      <c r="F5804" s="89">
        <v>2.6418767572985339E-2</v>
      </c>
      <c r="G5804" s="90">
        <v>2.6131185032175697E-2</v>
      </c>
      <c r="H5804" s="90">
        <v>2.5942432351509385E-2</v>
      </c>
      <c r="I5804" s="90">
        <v>2.5961881879204701E-2</v>
      </c>
      <c r="J5804" s="90">
        <v>2.6102440611081402E-2</v>
      </c>
    </row>
    <row r="5805" spans="3:10" x14ac:dyDescent="0.25">
      <c r="C5805" s="82">
        <v>5.2516770039090195E-3</v>
      </c>
      <c r="D5805" s="89">
        <v>8.1306641171752063E-3</v>
      </c>
      <c r="E5805" s="89">
        <v>1.0958316219822366E-2</v>
      </c>
      <c r="F5805" s="89">
        <v>1.3505263523830059E-2</v>
      </c>
      <c r="G5805" s="90">
        <v>1.5722759861859812E-2</v>
      </c>
      <c r="H5805" s="90">
        <v>1.7561210531677897E-2</v>
      </c>
      <c r="I5805" s="90">
        <v>1.9131806528920429E-2</v>
      </c>
      <c r="J5805" s="90">
        <v>2.043767697764869E-2</v>
      </c>
    </row>
    <row r="5806" spans="3:10" x14ac:dyDescent="0.25">
      <c r="C5806" s="82">
        <v>1.2742846947066675E-2</v>
      </c>
      <c r="D5806" s="89">
        <v>1.3760494437373908E-2</v>
      </c>
      <c r="E5806" s="89">
        <v>1.4442950626239516E-2</v>
      </c>
      <c r="F5806" s="89">
        <v>1.4902782302223803E-2</v>
      </c>
      <c r="G5806" s="90">
        <v>1.5213726060434243E-2</v>
      </c>
      <c r="H5806" s="90">
        <v>1.5340409630094547E-2</v>
      </c>
      <c r="I5806" s="90">
        <v>1.5369962584869602E-2</v>
      </c>
      <c r="J5806" s="90">
        <v>1.5293818928655861E-2</v>
      </c>
    </row>
    <row r="5807" spans="3:10" x14ac:dyDescent="0.25">
      <c r="C5807" s="82">
        <v>7.8711301204355578E-3</v>
      </c>
      <c r="D5807" s="89">
        <v>1.0820675835150628E-2</v>
      </c>
      <c r="E5807" s="89">
        <v>1.3262596991869754E-2</v>
      </c>
      <c r="F5807" s="89">
        <v>1.513834428993043E-2</v>
      </c>
      <c r="G5807" s="90">
        <v>1.6548889388029328E-2</v>
      </c>
      <c r="H5807" s="90">
        <v>1.753355738103847E-2</v>
      </c>
      <c r="I5807" s="90">
        <v>1.8254725459962075E-2</v>
      </c>
      <c r="J5807" s="90">
        <v>1.8740122608416312E-2</v>
      </c>
    </row>
    <row r="5808" spans="3:10" x14ac:dyDescent="0.25">
      <c r="C5808" s="82">
        <v>6.3589858559228345E-3</v>
      </c>
      <c r="D5808" s="89">
        <v>7.732615947320407E-3</v>
      </c>
      <c r="E5808" s="89">
        <v>8.7441109877788425E-3</v>
      </c>
      <c r="F5808" s="89">
        <v>9.462861339290524E-3</v>
      </c>
      <c r="G5808" s="90">
        <v>9.9748662255442835E-3</v>
      </c>
      <c r="H5808" s="90">
        <v>1.0294617456375802E-2</v>
      </c>
      <c r="I5808" s="90">
        <v>1.0505527218180296E-2</v>
      </c>
      <c r="J5808" s="90">
        <v>1.0617323191262441E-2</v>
      </c>
    </row>
    <row r="5809" spans="3:10" x14ac:dyDescent="0.25">
      <c r="C5809" s="82">
        <v>1.0470597905830364E-2</v>
      </c>
      <c r="D5809" s="89">
        <v>1.5370946615399197E-2</v>
      </c>
      <c r="E5809" s="89">
        <v>1.964076641797605E-2</v>
      </c>
      <c r="F5809" s="89">
        <v>2.3019287151152638E-2</v>
      </c>
      <c r="G5809" s="90">
        <v>2.5597561467699644E-2</v>
      </c>
      <c r="H5809" s="90">
        <v>2.7428386080869897E-2</v>
      </c>
      <c r="I5809" s="90">
        <v>2.8768767406347873E-2</v>
      </c>
      <c r="J5809" s="90">
        <v>2.9660252576111927E-2</v>
      </c>
    </row>
    <row r="5810" spans="3:10" x14ac:dyDescent="0.25">
      <c r="C5810" s="82">
        <v>1.2694227909266017E-2</v>
      </c>
      <c r="D5810" s="89">
        <v>1.7451317417207741E-2</v>
      </c>
      <c r="E5810" s="89">
        <v>2.1588534596104887E-2</v>
      </c>
      <c r="F5810" s="89">
        <v>2.4956314570395165E-2</v>
      </c>
      <c r="G5810" s="90">
        <v>2.7638001887413808E-2</v>
      </c>
      <c r="H5810" s="90">
        <v>2.9633454321769497E-2</v>
      </c>
      <c r="I5810" s="90">
        <v>3.1174533210318951E-2</v>
      </c>
      <c r="J5810" s="90">
        <v>3.2281374665173064E-2</v>
      </c>
    </row>
    <row r="5811" spans="3:10" x14ac:dyDescent="0.25">
      <c r="C5811" s="82">
        <v>4.4645189614213807E-2</v>
      </c>
      <c r="D5811" s="89">
        <v>5.3602325885095739E-2</v>
      </c>
      <c r="E5811" s="89">
        <v>5.8656901901065026E-2</v>
      </c>
      <c r="F5811" s="89">
        <v>6.1075570619041272E-2</v>
      </c>
      <c r="G5811" s="90">
        <v>6.209253633007554E-2</v>
      </c>
      <c r="H5811" s="90">
        <v>6.2161678320267623E-2</v>
      </c>
      <c r="I5811" s="90">
        <v>6.1883041596257293E-2</v>
      </c>
      <c r="J5811" s="90">
        <v>6.1221021745397827E-2</v>
      </c>
    </row>
    <row r="5812" spans="3:10" x14ac:dyDescent="0.25">
      <c r="C5812" s="82">
        <v>4.1225771014701592E-3</v>
      </c>
      <c r="D5812" s="89">
        <v>6.1335926091264682E-3</v>
      </c>
      <c r="E5812" s="89">
        <v>7.988370167652763E-3</v>
      </c>
      <c r="F5812" s="89">
        <v>9.548802104143642E-3</v>
      </c>
      <c r="G5812" s="90">
        <v>1.080190744486916E-2</v>
      </c>
      <c r="H5812" s="90">
        <v>1.1727402121847183E-2</v>
      </c>
      <c r="I5812" s="90">
        <v>1.2413090239037368E-2</v>
      </c>
      <c r="J5812" s="90">
        <v>1.2878113940741912E-2</v>
      </c>
    </row>
    <row r="5813" spans="3:10" x14ac:dyDescent="0.25">
      <c r="C5813" s="82">
        <v>3.3533639037526585E-3</v>
      </c>
      <c r="D5813" s="89">
        <v>4.6891888568971465E-3</v>
      </c>
      <c r="E5813" s="89">
        <v>5.9920713390382045E-3</v>
      </c>
      <c r="F5813" s="89">
        <v>7.2272558828636495E-3</v>
      </c>
      <c r="G5813" s="90">
        <v>8.4088957341026619E-3</v>
      </c>
      <c r="H5813" s="90">
        <v>9.5257548960277789E-3</v>
      </c>
      <c r="I5813" s="90">
        <v>1.0648518219462276E-2</v>
      </c>
      <c r="J5813" s="90">
        <v>1.1795476489991978E-2</v>
      </c>
    </row>
    <row r="5814" spans="3:10" x14ac:dyDescent="0.25">
      <c r="C5814" s="82">
        <v>4.2861277006591356E-3</v>
      </c>
      <c r="D5814" s="89">
        <v>7.289252101036087E-3</v>
      </c>
      <c r="E5814" s="89">
        <v>1.0328684127055851E-2</v>
      </c>
      <c r="F5814" s="89">
        <v>1.3014935638726506E-2</v>
      </c>
      <c r="G5814" s="90">
        <v>1.5226498675230109E-2</v>
      </c>
      <c r="H5814" s="90">
        <v>1.6909089688470685E-2</v>
      </c>
      <c r="I5814" s="90">
        <v>1.8191329399508897E-2</v>
      </c>
      <c r="J5814" s="90">
        <v>1.9102819451396361E-2</v>
      </c>
    </row>
    <row r="5815" spans="3:10" x14ac:dyDescent="0.25">
      <c r="C5815" s="82">
        <v>1.9063301333828189E-2</v>
      </c>
      <c r="D5815" s="89">
        <v>2.4091675015380135E-2</v>
      </c>
      <c r="E5815" s="89">
        <v>2.7621892329706871E-2</v>
      </c>
      <c r="F5815" s="89">
        <v>2.9932289612432852E-2</v>
      </c>
      <c r="G5815" s="90">
        <v>3.1443076134875104E-2</v>
      </c>
      <c r="H5815" s="90">
        <v>3.232633395654428E-2</v>
      </c>
      <c r="I5815" s="90">
        <v>3.2912573270964363E-2</v>
      </c>
      <c r="J5815" s="90">
        <v>3.3240483070224786E-2</v>
      </c>
    </row>
    <row r="5816" spans="3:10" x14ac:dyDescent="0.25">
      <c r="C5816" s="82">
        <v>2.6168014913055442E-3</v>
      </c>
      <c r="D5816" s="89">
        <v>5.3366296510795261E-3</v>
      </c>
      <c r="E5816" s="89">
        <v>8.5323763655181534E-3</v>
      </c>
      <c r="F5816" s="89">
        <v>1.1645668817807387E-2</v>
      </c>
      <c r="G5816" s="90">
        <v>1.4363143445128334E-2</v>
      </c>
      <c r="H5816" s="90">
        <v>1.6516766081286938E-2</v>
      </c>
      <c r="I5816" s="90">
        <v>1.8183397498851308E-2</v>
      </c>
      <c r="J5816" s="90">
        <v>1.9385164445607714E-2</v>
      </c>
    </row>
    <row r="5817" spans="3:10" x14ac:dyDescent="0.25">
      <c r="C5817" s="82">
        <v>4.4224327183614701E-2</v>
      </c>
      <c r="D5817" s="89">
        <v>5.4826565620481396E-2</v>
      </c>
      <c r="E5817" s="89">
        <v>6.17258064637329E-2</v>
      </c>
      <c r="F5817" s="89">
        <v>6.5767048818484719E-2</v>
      </c>
      <c r="G5817" s="90">
        <v>6.8000336776541687E-2</v>
      </c>
      <c r="H5817" s="90">
        <v>6.8816976869292321E-2</v>
      </c>
      <c r="I5817" s="90">
        <v>6.8872699434650672E-2</v>
      </c>
      <c r="J5817" s="90">
        <v>6.8167571118418827E-2</v>
      </c>
    </row>
    <row r="5818" spans="3:10" x14ac:dyDescent="0.25">
      <c r="C5818" s="82">
        <v>6.8609146881235192E-3</v>
      </c>
      <c r="D5818" s="89">
        <v>9.2104288227498991E-3</v>
      </c>
      <c r="E5818" s="89">
        <v>1.1145728690506552E-2</v>
      </c>
      <c r="F5818" s="89">
        <v>1.2649606539790983E-2</v>
      </c>
      <c r="G5818" s="90">
        <v>1.3813725674641319E-2</v>
      </c>
      <c r="H5818" s="90">
        <v>1.4668863394679826E-2</v>
      </c>
      <c r="I5818" s="90">
        <v>1.5346818702890268E-2</v>
      </c>
      <c r="J5818" s="90">
        <v>1.5866733425104924E-2</v>
      </c>
    </row>
    <row r="5819" spans="3:10" x14ac:dyDescent="0.25">
      <c r="C5819" s="82">
        <v>1.2334948356022618E-2</v>
      </c>
      <c r="D5819" s="89">
        <v>1.5185714473367348E-2</v>
      </c>
      <c r="E5819" s="89">
        <v>1.721730939823583E-2</v>
      </c>
      <c r="F5819" s="89">
        <v>1.8704607611745611E-2</v>
      </c>
      <c r="G5819" s="90">
        <v>1.9946664051858066E-2</v>
      </c>
      <c r="H5819" s="90">
        <v>2.1053788421867448E-2</v>
      </c>
      <c r="I5819" s="90">
        <v>2.2230384755336875E-2</v>
      </c>
      <c r="J5819" s="90">
        <v>2.3498412696715775E-2</v>
      </c>
    </row>
    <row r="5820" spans="3:10" x14ac:dyDescent="0.25">
      <c r="C5820" s="82">
        <v>2.1631436490580604E-2</v>
      </c>
      <c r="D5820" s="89">
        <v>3.1942319450088186E-2</v>
      </c>
      <c r="E5820" s="89">
        <v>4.075017075685828E-2</v>
      </c>
      <c r="F5820" s="89">
        <v>4.7604314929311768E-2</v>
      </c>
      <c r="G5820" s="90">
        <v>5.2840566752657213E-2</v>
      </c>
      <c r="H5820" s="90">
        <v>5.6661869053216761E-2</v>
      </c>
      <c r="I5820" s="90">
        <v>5.9613893113852338E-2</v>
      </c>
      <c r="J5820" s="90">
        <v>6.1735113335308338E-2</v>
      </c>
    </row>
    <row r="5821" spans="3:10" x14ac:dyDescent="0.25">
      <c r="C5821" s="82">
        <v>6.9008497681042301E-3</v>
      </c>
      <c r="D5821" s="89">
        <v>1.2067809709919195E-2</v>
      </c>
      <c r="E5821" s="89">
        <v>1.716287894754628E-2</v>
      </c>
      <c r="F5821" s="89">
        <v>2.1319018683701368E-2</v>
      </c>
      <c r="G5821" s="90">
        <v>2.4258809833767169E-2</v>
      </c>
      <c r="H5821" s="90">
        <v>2.5938944677216712E-2</v>
      </c>
      <c r="I5821" s="90">
        <v>2.6667808458561999E-2</v>
      </c>
      <c r="J5821" s="90">
        <v>2.6618518229027621E-2</v>
      </c>
    </row>
    <row r="5822" spans="3:10" x14ac:dyDescent="0.25">
      <c r="C5822" s="82">
        <v>6.3201857674125173E-2</v>
      </c>
      <c r="D5822" s="89">
        <v>7.1067746142850011E-2</v>
      </c>
      <c r="E5822" s="89">
        <v>7.5297752919694913E-2</v>
      </c>
      <c r="F5822" s="89">
        <v>7.7733861416345626E-2</v>
      </c>
      <c r="G5822" s="90">
        <v>7.9690870031548885E-2</v>
      </c>
      <c r="H5822" s="90">
        <v>8.1436183844609392E-2</v>
      </c>
      <c r="I5822" s="90">
        <v>8.3488698624500743E-2</v>
      </c>
      <c r="J5822" s="90">
        <v>8.5577164726939173E-2</v>
      </c>
    </row>
    <row r="5823" spans="3:10" x14ac:dyDescent="0.25">
      <c r="C5823" s="82">
        <v>6.5764625218184755E-3</v>
      </c>
      <c r="D5823" s="89">
        <v>1.029285221212709E-2</v>
      </c>
      <c r="E5823" s="89">
        <v>1.3849825702317154E-2</v>
      </c>
      <c r="F5823" s="89">
        <v>1.6823462280910927E-2</v>
      </c>
      <c r="G5823" s="90">
        <v>1.9058801838671858E-2</v>
      </c>
      <c r="H5823" s="90">
        <v>2.0461199416128811E-2</v>
      </c>
      <c r="I5823" s="90">
        <v>2.1184949931940811E-2</v>
      </c>
      <c r="J5823" s="90">
        <v>2.130022157536151E-2</v>
      </c>
    </row>
    <row r="5824" spans="3:10" x14ac:dyDescent="0.25">
      <c r="C5824" s="82">
        <v>4.4412644002933127E-2</v>
      </c>
      <c r="D5824" s="89">
        <v>4.5475178741562157E-2</v>
      </c>
      <c r="E5824" s="89">
        <v>4.4866241522851263E-2</v>
      </c>
      <c r="F5824" s="89">
        <v>4.3711406866702385E-2</v>
      </c>
      <c r="G5824" s="90">
        <v>4.2599855098074131E-2</v>
      </c>
      <c r="H5824" s="90">
        <v>4.1528716226067908E-2</v>
      </c>
      <c r="I5824" s="90">
        <v>4.0676753088152905E-2</v>
      </c>
      <c r="J5824" s="90">
        <v>3.987597844124624E-2</v>
      </c>
    </row>
    <row r="5825" spans="3:10" x14ac:dyDescent="0.25">
      <c r="C5825" s="82">
        <v>0.10417328229889858</v>
      </c>
      <c r="D5825" s="89">
        <v>7.6290836481184718E-2</v>
      </c>
      <c r="E5825" s="89">
        <v>5.9101842588319638E-2</v>
      </c>
      <c r="F5825" s="89">
        <v>4.8245199050484876E-2</v>
      </c>
      <c r="G5825" s="90">
        <v>4.1168887758705884E-2</v>
      </c>
      <c r="H5825" s="90">
        <v>3.6182843995785183E-2</v>
      </c>
      <c r="I5825" s="90">
        <v>3.2574559191933458E-2</v>
      </c>
      <c r="J5825" s="90">
        <v>2.9743073568068462E-2</v>
      </c>
    </row>
    <row r="5826" spans="3:10" x14ac:dyDescent="0.25">
      <c r="C5826" s="82">
        <v>5.2368450538334034E-3</v>
      </c>
      <c r="D5826" s="89">
        <v>8.0376788082998692E-3</v>
      </c>
      <c r="E5826" s="89">
        <v>1.0745678036785994E-2</v>
      </c>
      <c r="F5826" s="89">
        <v>1.313311005536592E-2</v>
      </c>
      <c r="G5826" s="90">
        <v>1.5159910966177907E-2</v>
      </c>
      <c r="H5826" s="90">
        <v>1.6794288378952197E-2</v>
      </c>
      <c r="I5826" s="90">
        <v>1.8161809471071832E-2</v>
      </c>
      <c r="J5826" s="90">
        <v>1.9281500173478187E-2</v>
      </c>
    </row>
    <row r="5827" spans="3:10" x14ac:dyDescent="0.25">
      <c r="C5827" s="82">
        <v>1.8621011351281878E-3</v>
      </c>
      <c r="D5827" s="89">
        <v>3.4744138009411385E-3</v>
      </c>
      <c r="E5827" s="89">
        <v>5.253483672357246E-3</v>
      </c>
      <c r="F5827" s="89">
        <v>6.91898077483498E-3</v>
      </c>
      <c r="G5827" s="90">
        <v>8.3313441387079697E-3</v>
      </c>
      <c r="H5827" s="90">
        <v>9.4170869391522801E-3</v>
      </c>
      <c r="I5827" s="90">
        <v>1.0234081153345669E-2</v>
      </c>
      <c r="J5827" s="90">
        <v>1.0807412725887026E-2</v>
      </c>
    </row>
    <row r="5828" spans="3:10" x14ac:dyDescent="0.25">
      <c r="C5828" s="82">
        <v>8.6432871289629926E-3</v>
      </c>
      <c r="D5828" s="89">
        <v>1.1160843901136553E-2</v>
      </c>
      <c r="E5828" s="89">
        <v>1.3220400066679064E-2</v>
      </c>
      <c r="F5828" s="89">
        <v>1.4848609404219979E-2</v>
      </c>
      <c r="G5828" s="90">
        <v>1.6144149939510986E-2</v>
      </c>
      <c r="H5828" s="90">
        <v>1.711330778554038E-2</v>
      </c>
      <c r="I5828" s="90">
        <v>1.7880998072076121E-2</v>
      </c>
      <c r="J5828" s="90">
        <v>1.845066726264857E-2</v>
      </c>
    </row>
    <row r="5829" spans="3:10" x14ac:dyDescent="0.25">
      <c r="C5829" s="82">
        <v>5.8960355560687759E-2</v>
      </c>
      <c r="D5829" s="89">
        <v>5.5478344162263202E-2</v>
      </c>
      <c r="E5829" s="89">
        <v>5.1524498793271062E-2</v>
      </c>
      <c r="F5829" s="89">
        <v>4.7833210126253183E-2</v>
      </c>
      <c r="G5829" s="90">
        <v>4.4625585081086001E-2</v>
      </c>
      <c r="H5829" s="90">
        <v>4.1651438694613407E-2</v>
      </c>
      <c r="I5829" s="90">
        <v>3.8977669278122899E-2</v>
      </c>
      <c r="J5829" s="90">
        <v>3.6402580963619882E-2</v>
      </c>
    </row>
    <row r="5830" spans="3:10" x14ac:dyDescent="0.25">
      <c r="C5830" s="82">
        <v>1.1527836124555009E-3</v>
      </c>
      <c r="D5830" s="89">
        <v>2.3743049884029214E-3</v>
      </c>
      <c r="E5830" s="89">
        <v>3.8233181956258133E-3</v>
      </c>
      <c r="F5830" s="89">
        <v>5.2447761948824154E-3</v>
      </c>
      <c r="G5830" s="90">
        <v>6.4946564120836872E-3</v>
      </c>
      <c r="H5830" s="90">
        <v>7.5022888657333472E-3</v>
      </c>
      <c r="I5830" s="90">
        <v>8.3173726656151168E-3</v>
      </c>
      <c r="J5830" s="90">
        <v>8.9727577656634507E-3</v>
      </c>
    </row>
    <row r="5831" spans="3:10" x14ac:dyDescent="0.25">
      <c r="C5831" s="82">
        <v>8.163716228018144E-3</v>
      </c>
      <c r="D5831" s="89">
        <v>1.044083513313596E-2</v>
      </c>
      <c r="E5831" s="89">
        <v>1.2436199178747814E-2</v>
      </c>
      <c r="F5831" s="89">
        <v>1.42013407194736E-2</v>
      </c>
      <c r="G5831" s="90">
        <v>1.5837662068319453E-2</v>
      </c>
      <c r="H5831" s="90">
        <v>1.7354503713240127E-2</v>
      </c>
      <c r="I5831" s="90">
        <v>1.8880350658548727E-2</v>
      </c>
      <c r="J5831" s="90">
        <v>2.0421229072153942E-2</v>
      </c>
    </row>
    <row r="5832" spans="3:10" x14ac:dyDescent="0.25">
      <c r="C5832" s="82">
        <v>1.6023736354408319E-2</v>
      </c>
      <c r="D5832" s="89">
        <v>1.9364832552301797E-2</v>
      </c>
      <c r="E5832" s="89">
        <v>2.1657766138214799E-2</v>
      </c>
      <c r="F5832" s="89">
        <v>2.3171284144939932E-2</v>
      </c>
      <c r="G5832" s="90">
        <v>2.4213841416985533E-2</v>
      </c>
      <c r="H5832" s="90">
        <v>2.4885669259236458E-2</v>
      </c>
      <c r="I5832" s="90">
        <v>2.5411978440003469E-2</v>
      </c>
      <c r="J5832" s="90">
        <v>2.5800273733277587E-2</v>
      </c>
    </row>
    <row r="5833" spans="3:10" x14ac:dyDescent="0.25">
      <c r="C5833" s="82">
        <v>2.4732317876608972E-3</v>
      </c>
      <c r="D5833" s="89">
        <v>4.2749930915408317E-3</v>
      </c>
      <c r="E5833" s="89">
        <v>6.2465538463112218E-3</v>
      </c>
      <c r="F5833" s="89">
        <v>8.1614021513494017E-3</v>
      </c>
      <c r="G5833" s="90">
        <v>9.9134534486582902E-3</v>
      </c>
      <c r="H5833" s="90">
        <v>1.14362928639793E-2</v>
      </c>
      <c r="I5833" s="90">
        <v>1.2803793641598974E-2</v>
      </c>
      <c r="J5833" s="90">
        <v>1.4046007538278735E-2</v>
      </c>
    </row>
    <row r="5834" spans="3:10" x14ac:dyDescent="0.25">
      <c r="C5834" s="82">
        <v>2.8690145785465948E-3</v>
      </c>
      <c r="D5834" s="89">
        <v>6.0453924341526116E-3</v>
      </c>
      <c r="E5834" s="89">
        <v>1.00821478149896E-2</v>
      </c>
      <c r="F5834" s="89">
        <v>1.4409708553314903E-2</v>
      </c>
      <c r="G5834" s="90">
        <v>1.8622233941973688E-2</v>
      </c>
      <c r="H5834" s="90">
        <v>2.2415865573324943E-2</v>
      </c>
      <c r="I5834" s="90">
        <v>2.5781524919256994E-2</v>
      </c>
      <c r="J5834" s="90">
        <v>2.8636365977706073E-2</v>
      </c>
    </row>
    <row r="5835" spans="3:10" x14ac:dyDescent="0.25">
      <c r="C5835" s="82">
        <v>1.6692395150858089E-2</v>
      </c>
      <c r="D5835" s="89">
        <v>1.8029169768369834E-2</v>
      </c>
      <c r="E5835" s="89">
        <v>1.9004948982643266E-2</v>
      </c>
      <c r="F5835" s="89">
        <v>1.9824542055430473E-2</v>
      </c>
      <c r="G5835" s="90">
        <v>2.0628667715618852E-2</v>
      </c>
      <c r="H5835" s="90">
        <v>2.1393584970656122E-2</v>
      </c>
      <c r="I5835" s="90">
        <v>2.2244866249235641E-2</v>
      </c>
      <c r="J5835" s="90">
        <v>2.3160540701333669E-2</v>
      </c>
    </row>
    <row r="5836" spans="3:10" x14ac:dyDescent="0.25">
      <c r="C5836" s="82">
        <v>4.5590370096787024E-3</v>
      </c>
      <c r="D5836" s="89">
        <v>7.2286110933680843E-3</v>
      </c>
      <c r="E5836" s="89">
        <v>1.0101880199798987E-2</v>
      </c>
      <c r="F5836" s="89">
        <v>1.2933916436955788E-2</v>
      </c>
      <c r="G5836" s="90">
        <v>1.5579776994140411E-2</v>
      </c>
      <c r="H5836" s="90">
        <v>1.7882280001020344E-2</v>
      </c>
      <c r="I5836" s="90">
        <v>1.9868900292596029E-2</v>
      </c>
      <c r="J5836" s="90">
        <v>2.149294021582045E-2</v>
      </c>
    </row>
    <row r="5837" spans="3:10" x14ac:dyDescent="0.25">
      <c r="C5837" s="82">
        <v>1.369902754057452E-2</v>
      </c>
      <c r="D5837" s="89">
        <v>1.8274869257147237E-2</v>
      </c>
      <c r="E5837" s="89">
        <v>2.2115644578298892E-2</v>
      </c>
      <c r="F5837" s="89">
        <v>2.5169520118240793E-2</v>
      </c>
      <c r="G5837" s="90">
        <v>2.7574826162966519E-2</v>
      </c>
      <c r="H5837" s="90">
        <v>2.9349452900709685E-2</v>
      </c>
      <c r="I5837" s="90">
        <v>3.0723586855867485E-2</v>
      </c>
      <c r="J5837" s="90">
        <v>3.1713301239181653E-2</v>
      </c>
    </row>
    <row r="5838" spans="3:10" x14ac:dyDescent="0.25">
      <c r="C5838" s="82">
        <v>2.8115340096452942E-3</v>
      </c>
      <c r="D5838" s="89">
        <v>5.0814650201726026E-3</v>
      </c>
      <c r="E5838" s="89">
        <v>7.5326499800294688E-3</v>
      </c>
      <c r="F5838" s="89">
        <v>9.8080502324880241E-3</v>
      </c>
      <c r="G5838" s="90">
        <v>1.1752258506566646E-2</v>
      </c>
      <c r="H5838" s="90">
        <v>1.3294288070170864E-2</v>
      </c>
      <c r="I5838" s="90">
        <v>1.4538285536340565E-2</v>
      </c>
      <c r="J5838" s="90">
        <v>1.5532672827489448E-2</v>
      </c>
    </row>
    <row r="5839" spans="3:10" x14ac:dyDescent="0.25">
      <c r="C5839" s="82">
        <v>1.3287725731729106E-2</v>
      </c>
      <c r="D5839" s="89">
        <v>1.4950565807984872E-2</v>
      </c>
      <c r="E5839" s="89">
        <v>1.5918844601331906E-2</v>
      </c>
      <c r="F5839" s="89">
        <v>1.647850441767847E-2</v>
      </c>
      <c r="G5839" s="90">
        <v>1.6849990737335164E-2</v>
      </c>
      <c r="H5839" s="90">
        <v>1.707900480481769E-2</v>
      </c>
      <c r="I5839" s="90">
        <v>1.7301414515886661E-2</v>
      </c>
      <c r="J5839" s="90">
        <v>1.7517345761361991E-2</v>
      </c>
    </row>
    <row r="5840" spans="3:10" x14ac:dyDescent="0.25">
      <c r="C5840" s="82">
        <v>1.2497763119735954E-2</v>
      </c>
      <c r="D5840" s="89">
        <v>1.9574117435838333E-2</v>
      </c>
      <c r="E5840" s="89">
        <v>2.5359794826691272E-2</v>
      </c>
      <c r="F5840" s="89">
        <v>2.9271540232878753E-2</v>
      </c>
      <c r="G5840" s="90">
        <v>3.1566458316529523E-2</v>
      </c>
      <c r="H5840" s="90">
        <v>3.2551844190165408E-2</v>
      </c>
      <c r="I5840" s="90">
        <v>3.2734774854524626E-2</v>
      </c>
      <c r="J5840" s="90">
        <v>3.2291698970202461E-2</v>
      </c>
    </row>
    <row r="5841" spans="3:10" x14ac:dyDescent="0.25">
      <c r="C5841" s="82">
        <v>2.5166322948514022E-2</v>
      </c>
      <c r="D5841" s="89">
        <v>3.1347669307137206E-2</v>
      </c>
      <c r="E5841" s="89">
        <v>3.5785561342792739E-2</v>
      </c>
      <c r="F5841" s="89">
        <v>3.894271030641825E-2</v>
      </c>
      <c r="G5841" s="90">
        <v>4.133281379481811E-2</v>
      </c>
      <c r="H5841" s="90">
        <v>4.3064392272025583E-2</v>
      </c>
      <c r="I5841" s="90">
        <v>4.4425244921768858E-2</v>
      </c>
      <c r="J5841" s="90">
        <v>4.5322320885776257E-2</v>
      </c>
    </row>
    <row r="5842" spans="3:10" x14ac:dyDescent="0.25">
      <c r="C5842" s="82">
        <v>3.0549552457347349E-3</v>
      </c>
      <c r="D5842" s="89">
        <v>4.9181490196418829E-3</v>
      </c>
      <c r="E5842" s="89">
        <v>6.9572655830589872E-3</v>
      </c>
      <c r="F5842" s="89">
        <v>9.0207252929119398E-3</v>
      </c>
      <c r="G5842" s="90">
        <v>1.1025318912788476E-2</v>
      </c>
      <c r="H5842" s="90">
        <v>1.2869788479413559E-2</v>
      </c>
      <c r="I5842" s="90">
        <v>1.4572850313488836E-2</v>
      </c>
      <c r="J5842" s="90">
        <v>1.6091008131697206E-2</v>
      </c>
    </row>
    <row r="5843" spans="3:10" x14ac:dyDescent="0.25">
      <c r="C5843" s="82">
        <v>1.0749691637973176E-2</v>
      </c>
      <c r="D5843" s="89">
        <v>1.3328517997413986E-2</v>
      </c>
      <c r="E5843" s="89">
        <v>1.5178810443320347E-2</v>
      </c>
      <c r="F5843" s="89">
        <v>1.6419233522720737E-2</v>
      </c>
      <c r="G5843" s="90">
        <v>1.7223522627648619E-2</v>
      </c>
      <c r="H5843" s="90">
        <v>1.7639268083428934E-2</v>
      </c>
      <c r="I5843" s="90">
        <v>1.7821008529643523E-2</v>
      </c>
      <c r="J5843" s="90">
        <v>1.7785284638791785E-2</v>
      </c>
    </row>
    <row r="5844" spans="3:10" x14ac:dyDescent="0.25">
      <c r="C5844" s="82">
        <v>1.5803210539430082E-2</v>
      </c>
      <c r="D5844" s="89">
        <v>1.9965897685755407E-2</v>
      </c>
      <c r="E5844" s="89">
        <v>2.3021040239390434E-2</v>
      </c>
      <c r="F5844" s="89">
        <v>2.5210921850261876E-2</v>
      </c>
      <c r="G5844" s="90">
        <v>2.6867904208037002E-2</v>
      </c>
      <c r="H5844" s="90">
        <v>2.8098138272285363E-2</v>
      </c>
      <c r="I5844" s="90">
        <v>2.914087966905159E-2</v>
      </c>
      <c r="J5844" s="90">
        <v>2.9988920422997559E-2</v>
      </c>
    </row>
    <row r="5845" spans="3:10" x14ac:dyDescent="0.25">
      <c r="C5845" s="82">
        <v>1.0026237042192049E-2</v>
      </c>
      <c r="D5845" s="89">
        <v>1.3482549220668487E-2</v>
      </c>
      <c r="E5845" s="89">
        <v>1.6270429270958075E-2</v>
      </c>
      <c r="F5845" s="89">
        <v>1.8444408612835108E-2</v>
      </c>
      <c r="G5845" s="90">
        <v>2.0212988523577363E-2</v>
      </c>
      <c r="H5845" s="90">
        <v>2.1664279955878708E-2</v>
      </c>
      <c r="I5845" s="90">
        <v>2.3005967270647319E-2</v>
      </c>
      <c r="J5845" s="90">
        <v>2.4261686406745919E-2</v>
      </c>
    </row>
    <row r="5846" spans="3:10" x14ac:dyDescent="0.25">
      <c r="C5846" s="82">
        <v>9.3250346758945446E-3</v>
      </c>
      <c r="D5846" s="89">
        <v>1.3686220966963487E-2</v>
      </c>
      <c r="E5846" s="89">
        <v>1.7739196757189081E-2</v>
      </c>
      <c r="F5846" s="89">
        <v>2.1322376772914733E-2</v>
      </c>
      <c r="G5846" s="90">
        <v>2.4526828668809664E-2</v>
      </c>
      <c r="H5846" s="90">
        <v>2.7375185719643886E-2</v>
      </c>
      <c r="I5846" s="90">
        <v>3.0080540295331294E-2</v>
      </c>
      <c r="J5846" s="90">
        <v>3.2641870047562631E-2</v>
      </c>
    </row>
    <row r="5847" spans="3:10" x14ac:dyDescent="0.25">
      <c r="C5847" s="82">
        <v>2.6184300760862041E-2</v>
      </c>
      <c r="D5847" s="89">
        <v>2.8966781128068792E-2</v>
      </c>
      <c r="E5847" s="89">
        <v>3.0330321603985071E-2</v>
      </c>
      <c r="F5847" s="89">
        <v>3.0948462313087465E-2</v>
      </c>
      <c r="G5847" s="90">
        <v>3.1283019415085468E-2</v>
      </c>
      <c r="H5847" s="90">
        <v>3.1409381621660244E-2</v>
      </c>
      <c r="I5847" s="90">
        <v>3.1537079527875815E-2</v>
      </c>
      <c r="J5847" s="90">
        <v>3.1609081858619659E-2</v>
      </c>
    </row>
    <row r="5848" spans="3:10" x14ac:dyDescent="0.25">
      <c r="C5848" s="82">
        <v>1.5075740105478118E-3</v>
      </c>
      <c r="D5848" s="89">
        <v>2.6072714824343919E-3</v>
      </c>
      <c r="E5848" s="89">
        <v>3.7523759147960866E-3</v>
      </c>
      <c r="F5848" s="89">
        <v>4.7895321348147843E-3</v>
      </c>
      <c r="G5848" s="90">
        <v>5.6639502209920997E-3</v>
      </c>
      <c r="H5848" s="90">
        <v>6.3573760001842117E-3</v>
      </c>
      <c r="I5848" s="90">
        <v>6.9331119268070292E-3</v>
      </c>
      <c r="J5848" s="90">
        <v>7.4272195501242236E-3</v>
      </c>
    </row>
    <row r="5849" spans="3:10" x14ac:dyDescent="0.25">
      <c r="C5849" s="82">
        <v>1.262934118386423E-2</v>
      </c>
      <c r="D5849" s="89">
        <v>1.440164372477412E-2</v>
      </c>
      <c r="E5849" s="89">
        <v>1.5557055458620626E-2</v>
      </c>
      <c r="F5849" s="89">
        <v>1.6272158538756045E-2</v>
      </c>
      <c r="G5849" s="90">
        <v>1.6705975415144615E-2</v>
      </c>
      <c r="H5849" s="90">
        <v>1.6882860825471441E-2</v>
      </c>
      <c r="I5849" s="90">
        <v>1.6938734886444276E-2</v>
      </c>
      <c r="J5849" s="90">
        <v>1.6885307425720999E-2</v>
      </c>
    </row>
    <row r="5850" spans="3:10" x14ac:dyDescent="0.25">
      <c r="C5850" s="82">
        <v>6.2589052950242658E-3</v>
      </c>
      <c r="D5850" s="89">
        <v>9.4949768138689831E-3</v>
      </c>
      <c r="E5850" s="89">
        <v>1.257839773437644E-2</v>
      </c>
      <c r="F5850" s="89">
        <v>1.5224172886308771E-2</v>
      </c>
      <c r="G5850" s="90">
        <v>1.7350447000647553E-2</v>
      </c>
      <c r="H5850" s="90">
        <v>1.8888927342925087E-2</v>
      </c>
      <c r="I5850" s="90">
        <v>1.9968892739147176E-2</v>
      </c>
      <c r="J5850" s="90">
        <v>2.0623287144385979E-2</v>
      </c>
    </row>
    <row r="5851" spans="3:10" x14ac:dyDescent="0.25">
      <c r="C5851" s="82">
        <v>1.100415549146317E-2</v>
      </c>
      <c r="D5851" s="89">
        <v>1.5172118110656153E-2</v>
      </c>
      <c r="E5851" s="89">
        <v>1.8586104261493198E-2</v>
      </c>
      <c r="F5851" s="89">
        <v>2.1179899584325049E-2</v>
      </c>
      <c r="G5851" s="90">
        <v>2.3117158366232148E-2</v>
      </c>
      <c r="H5851" s="90">
        <v>2.4467724830853018E-2</v>
      </c>
      <c r="I5851" s="90">
        <v>2.5464132239322455E-2</v>
      </c>
      <c r="J5851" s="90">
        <v>2.6145016669388892E-2</v>
      </c>
    </row>
    <row r="5852" spans="3:10" x14ac:dyDescent="0.25">
      <c r="C5852" s="82">
        <v>6.9148182918896406E-3</v>
      </c>
      <c r="D5852" s="89">
        <v>1.0744314956495379E-2</v>
      </c>
      <c r="E5852" s="89">
        <v>1.460794605974434E-2</v>
      </c>
      <c r="F5852" s="89">
        <v>1.8233010463999364E-2</v>
      </c>
      <c r="G5852" s="90">
        <v>2.1591638193358617E-2</v>
      </c>
      <c r="H5852" s="90">
        <v>2.4662357424213445E-2</v>
      </c>
      <c r="I5852" s="90">
        <v>2.7647626158741705E-2</v>
      </c>
      <c r="J5852" s="90">
        <v>3.0589688249133343E-2</v>
      </c>
    </row>
    <row r="5853" spans="3:10" x14ac:dyDescent="0.25">
      <c r="C5853" s="82">
        <v>3.9388149499949288E-3</v>
      </c>
      <c r="D5853" s="89">
        <v>8.1460840817992718E-3</v>
      </c>
      <c r="E5853" s="89">
        <v>1.3107550867011398E-2</v>
      </c>
      <c r="F5853" s="89">
        <v>1.7884141613888772E-2</v>
      </c>
      <c r="G5853" s="90">
        <v>2.1920943888763721E-2</v>
      </c>
      <c r="H5853" s="90">
        <v>2.4922450217024307E-2</v>
      </c>
      <c r="I5853" s="90">
        <v>2.6999435785540662E-2</v>
      </c>
      <c r="J5853" s="90">
        <v>2.8201309967165081E-2</v>
      </c>
    </row>
    <row r="5854" spans="3:10" x14ac:dyDescent="0.25">
      <c r="C5854" s="82">
        <v>1.3040536136942471E-2</v>
      </c>
      <c r="D5854" s="89">
        <v>1.6321670847365931E-2</v>
      </c>
      <c r="E5854" s="89">
        <v>1.8693978546200654E-2</v>
      </c>
      <c r="F5854" s="89">
        <v>2.0392636555714404E-2</v>
      </c>
      <c r="G5854" s="90">
        <v>2.1702860733440042E-2</v>
      </c>
      <c r="H5854" s="90">
        <v>2.2710834091367222E-2</v>
      </c>
      <c r="I5854" s="90">
        <v>2.3600435820723072E-2</v>
      </c>
      <c r="J5854" s="90">
        <v>2.4349879827659196E-2</v>
      </c>
    </row>
    <row r="5855" spans="3:10" x14ac:dyDescent="0.25">
      <c r="C5855" s="82">
        <v>8.5038634454196881E-4</v>
      </c>
      <c r="D5855" s="89">
        <v>1.8451251367007531E-3</v>
      </c>
      <c r="E5855" s="89">
        <v>3.1220826756774428E-3</v>
      </c>
      <c r="F5855" s="89">
        <v>4.4738608366060827E-3</v>
      </c>
      <c r="G5855" s="90">
        <v>5.7459777078408981E-3</v>
      </c>
      <c r="H5855" s="90">
        <v>6.8359521276831594E-3</v>
      </c>
      <c r="I5855" s="90">
        <v>7.7561007365671217E-3</v>
      </c>
      <c r="J5855" s="90">
        <v>8.5159710042554942E-3</v>
      </c>
    </row>
    <row r="5856" spans="3:10" x14ac:dyDescent="0.25">
      <c r="C5856" s="82">
        <v>1.353492900103927E-2</v>
      </c>
      <c r="D5856" s="89">
        <v>1.9064364473713829E-2</v>
      </c>
      <c r="E5856" s="89">
        <v>2.3745241428916517E-2</v>
      </c>
      <c r="F5856" s="89">
        <v>2.7343583820506702E-2</v>
      </c>
      <c r="G5856" s="90">
        <v>2.9970515513060011E-2</v>
      </c>
      <c r="H5856" s="90">
        <v>3.1677283364364685E-2</v>
      </c>
      <c r="I5856" s="90">
        <v>3.2768445138616487E-2</v>
      </c>
      <c r="J5856" s="90">
        <v>3.3318779342682958E-2</v>
      </c>
    </row>
    <row r="5857" spans="3:10" x14ac:dyDescent="0.25">
      <c r="C5857" s="82">
        <v>6.8526325146944607E-3</v>
      </c>
      <c r="D5857" s="89">
        <v>1.105788661516968E-2</v>
      </c>
      <c r="E5857" s="89">
        <v>1.5175550194193622E-2</v>
      </c>
      <c r="F5857" s="89">
        <v>1.8708667084966244E-2</v>
      </c>
      <c r="G5857" s="90">
        <v>2.1495600208473586E-2</v>
      </c>
      <c r="H5857" s="90">
        <v>2.3448541993126105E-2</v>
      </c>
      <c r="I5857" s="90">
        <v>2.473876074441058E-2</v>
      </c>
      <c r="J5857" s="90">
        <v>2.540797497050613E-2</v>
      </c>
    </row>
    <row r="5858" spans="3:10" x14ac:dyDescent="0.25">
      <c r="C5858" s="82">
        <v>1.0208682770658983E-3</v>
      </c>
      <c r="D5858" s="89">
        <v>2.2196106855125637E-3</v>
      </c>
      <c r="E5858" s="89">
        <v>3.722156307887043E-3</v>
      </c>
      <c r="F5858" s="89">
        <v>5.2604819989136254E-3</v>
      </c>
      <c r="G5858" s="90">
        <v>6.649407178704902E-3</v>
      </c>
      <c r="H5858" s="90">
        <v>7.7731799130365906E-3</v>
      </c>
      <c r="I5858" s="90">
        <v>8.646376973179843E-3</v>
      </c>
      <c r="J5858" s="90">
        <v>9.2758813998136801E-3</v>
      </c>
    </row>
    <row r="5859" spans="3:10" x14ac:dyDescent="0.25">
      <c r="C5859" s="82">
        <v>8.1885267535119505E-3</v>
      </c>
      <c r="D5859" s="89">
        <v>9.4816235319858753E-3</v>
      </c>
      <c r="E5859" s="89">
        <v>1.0675349629580404E-2</v>
      </c>
      <c r="F5859" s="89">
        <v>1.1834875338299354E-2</v>
      </c>
      <c r="G5859" s="90">
        <v>1.3008964471877132E-2</v>
      </c>
      <c r="H5859" s="90">
        <v>1.4156009501193112E-2</v>
      </c>
      <c r="I5859" s="90">
        <v>1.5337091532214539E-2</v>
      </c>
      <c r="J5859" s="90">
        <v>1.6524525705025665E-2</v>
      </c>
    </row>
    <row r="5860" spans="3:10" x14ac:dyDescent="0.25">
      <c r="C5860" s="82">
        <v>2.6724482548992987E-3</v>
      </c>
      <c r="D5860" s="89">
        <v>4.3503345229897348E-3</v>
      </c>
      <c r="E5860" s="89">
        <v>6.0348055272522972E-3</v>
      </c>
      <c r="F5860" s="89">
        <v>7.5275146757899161E-3</v>
      </c>
      <c r="G5860" s="90">
        <v>8.7620479752141111E-3</v>
      </c>
      <c r="H5860" s="90">
        <v>9.7101690479177889E-3</v>
      </c>
      <c r="I5860" s="90">
        <v>1.0461741827209891E-2</v>
      </c>
      <c r="J5860" s="90">
        <v>1.106352983935021E-2</v>
      </c>
    </row>
    <row r="5861" spans="3:10" x14ac:dyDescent="0.25">
      <c r="C5861" s="82">
        <v>1.4782765832351772E-2</v>
      </c>
      <c r="D5861" s="89">
        <v>1.9197702596740526E-2</v>
      </c>
      <c r="E5861" s="89">
        <v>2.2213069837884489E-2</v>
      </c>
      <c r="F5861" s="89">
        <v>2.3979761429449967E-2</v>
      </c>
      <c r="G5861" s="90">
        <v>2.4861914491298258E-2</v>
      </c>
      <c r="H5861" s="90">
        <v>2.5048068941510362E-2</v>
      </c>
      <c r="I5861" s="90">
        <v>2.4844295711617181E-2</v>
      </c>
      <c r="J5861" s="90">
        <v>2.4322031517548883E-2</v>
      </c>
    </row>
    <row r="5862" spans="3:10" x14ac:dyDescent="0.25">
      <c r="C5862" s="82">
        <v>3.097933642363767E-3</v>
      </c>
      <c r="D5862" s="89">
        <v>5.2135049862214655E-3</v>
      </c>
      <c r="E5862" s="89">
        <v>7.3997199084568279E-3</v>
      </c>
      <c r="F5862" s="89">
        <v>9.4095866306186E-3</v>
      </c>
      <c r="G5862" s="90">
        <v>1.1166606159868699E-2</v>
      </c>
      <c r="H5862" s="90">
        <v>1.2634520652083566E-2</v>
      </c>
      <c r="I5862" s="90">
        <v>1.3912531553308818E-2</v>
      </c>
      <c r="J5862" s="90">
        <v>1.5027780419441836E-2</v>
      </c>
    </row>
    <row r="5863" spans="3:10" x14ac:dyDescent="0.25">
      <c r="C5863" s="82">
        <v>7.8472789695024237E-3</v>
      </c>
      <c r="D5863" s="89">
        <v>1.0095251118671055E-2</v>
      </c>
      <c r="E5863" s="89">
        <v>1.1850657468894238E-2</v>
      </c>
      <c r="F5863" s="89">
        <v>1.31394742851905E-2</v>
      </c>
      <c r="G5863" s="90">
        <v>1.4065913074874559E-2</v>
      </c>
      <c r="H5863" s="90">
        <v>1.4658652373207865E-2</v>
      </c>
      <c r="I5863" s="90">
        <v>1.5049834352425392E-2</v>
      </c>
      <c r="J5863" s="90">
        <v>1.5265093586619925E-2</v>
      </c>
    </row>
    <row r="5864" spans="3:10" x14ac:dyDescent="0.25">
      <c r="C5864" s="82">
        <v>6.2466415758945289E-3</v>
      </c>
      <c r="D5864" s="89">
        <v>9.4715087851256138E-3</v>
      </c>
      <c r="E5864" s="89">
        <v>1.2549702233679558E-2</v>
      </c>
      <c r="F5864" s="89">
        <v>1.5230901741831379E-2</v>
      </c>
      <c r="G5864" s="90">
        <v>1.7479602359051705E-2</v>
      </c>
      <c r="H5864" s="90">
        <v>1.9270582114493003E-2</v>
      </c>
      <c r="I5864" s="90">
        <v>2.0764997203602177E-2</v>
      </c>
      <c r="J5864" s="90">
        <v>2.2008805564314303E-2</v>
      </c>
    </row>
    <row r="5865" spans="3:10" x14ac:dyDescent="0.25">
      <c r="C5865" s="82">
        <v>7.1864964962972278E-3</v>
      </c>
      <c r="D5865" s="89">
        <v>9.7800730470492918E-3</v>
      </c>
      <c r="E5865" s="89">
        <v>1.2015797910537074E-2</v>
      </c>
      <c r="F5865" s="89">
        <v>1.3844652112268438E-2</v>
      </c>
      <c r="G5865" s="90">
        <v>1.534859397461499E-2</v>
      </c>
      <c r="H5865" s="90">
        <v>1.6561301167565004E-2</v>
      </c>
      <c r="I5865" s="90">
        <v>1.7642895212454726E-2</v>
      </c>
      <c r="J5865" s="90">
        <v>1.8632916774559336E-2</v>
      </c>
    </row>
    <row r="5866" spans="3:10" x14ac:dyDescent="0.25">
      <c r="C5866" s="82">
        <v>4.9603876370869514E-2</v>
      </c>
      <c r="D5866" s="89">
        <v>4.51838358646246E-2</v>
      </c>
      <c r="E5866" s="89">
        <v>4.1483249831627197E-2</v>
      </c>
      <c r="F5866" s="89">
        <v>3.8684734995350363E-2</v>
      </c>
      <c r="G5866" s="90">
        <v>3.6713305069892226E-2</v>
      </c>
      <c r="H5866" s="90">
        <v>3.5222508585957595E-2</v>
      </c>
      <c r="I5866" s="90">
        <v>3.419065737461259E-2</v>
      </c>
      <c r="J5866" s="90">
        <v>3.3400855141809606E-2</v>
      </c>
    </row>
    <row r="5867" spans="3:10" x14ac:dyDescent="0.25">
      <c r="C5867" s="82">
        <v>3.3352822776498349E-2</v>
      </c>
      <c r="D5867" s="89">
        <v>3.272116929007271E-2</v>
      </c>
      <c r="E5867" s="89">
        <v>3.1550206033577909E-2</v>
      </c>
      <c r="F5867" s="89">
        <v>3.0359397817497767E-2</v>
      </c>
      <c r="G5867" s="90">
        <v>2.9379526364595787E-2</v>
      </c>
      <c r="H5867" s="90">
        <v>2.8525026792238416E-2</v>
      </c>
      <c r="I5867" s="90">
        <v>2.7898913991642169E-2</v>
      </c>
      <c r="J5867" s="90">
        <v>2.7402307268832461E-2</v>
      </c>
    </row>
    <row r="5868" spans="3:10" x14ac:dyDescent="0.25">
      <c r="C5868" s="82">
        <v>5.1659613189939469E-3</v>
      </c>
      <c r="D5868" s="89">
        <v>9.4030685013198317E-3</v>
      </c>
      <c r="E5868" s="89">
        <v>1.3546089413267366E-2</v>
      </c>
      <c r="F5868" s="89">
        <v>1.6813809747088286E-2</v>
      </c>
      <c r="G5868" s="90">
        <v>1.9022430879904691E-2</v>
      </c>
      <c r="H5868" s="90">
        <v>2.0219896827214045E-2</v>
      </c>
      <c r="I5868" s="90">
        <v>2.0710127281384851E-2</v>
      </c>
      <c r="J5868" s="90">
        <v>2.0654186767286063E-2</v>
      </c>
    </row>
    <row r="5869" spans="3:10" x14ac:dyDescent="0.25">
      <c r="C5869" s="82">
        <v>2.6680481157542849E-2</v>
      </c>
      <c r="D5869" s="89">
        <v>2.7772261039842025E-2</v>
      </c>
      <c r="E5869" s="89">
        <v>2.7530614004884751E-2</v>
      </c>
      <c r="F5869" s="89">
        <v>2.6682472388484955E-2</v>
      </c>
      <c r="G5869" s="90">
        <v>2.5659877115440807E-2</v>
      </c>
      <c r="H5869" s="90">
        <v>2.4536557172471694E-2</v>
      </c>
      <c r="I5869" s="90">
        <v>2.3489341607846121E-2</v>
      </c>
      <c r="J5869" s="90">
        <v>2.2484601826184305E-2</v>
      </c>
    </row>
    <row r="5870" spans="3:10" x14ac:dyDescent="0.25">
      <c r="C5870" s="82">
        <v>7.2020813481941809E-3</v>
      </c>
      <c r="D5870" s="89">
        <v>1.1751606239954087E-2</v>
      </c>
      <c r="E5870" s="89">
        <v>1.6371016349933848E-2</v>
      </c>
      <c r="F5870" s="89">
        <v>2.061933243235041E-2</v>
      </c>
      <c r="G5870" s="90">
        <v>2.441133211720355E-2</v>
      </c>
      <c r="H5870" s="90">
        <v>2.7717976688659364E-2</v>
      </c>
      <c r="I5870" s="90">
        <v>3.0778275881933798E-2</v>
      </c>
      <c r="J5870" s="90">
        <v>3.3650046826010194E-2</v>
      </c>
    </row>
    <row r="5871" spans="3:10" x14ac:dyDescent="0.25">
      <c r="C5871" s="82">
        <v>3.6688177631490539E-3</v>
      </c>
      <c r="D5871" s="89">
        <v>6.2005006715974177E-3</v>
      </c>
      <c r="E5871" s="89">
        <v>8.8500487928789024E-3</v>
      </c>
      <c r="F5871" s="89">
        <v>1.1308983871803504E-2</v>
      </c>
      <c r="G5871" s="90">
        <v>1.3458495491339435E-2</v>
      </c>
      <c r="H5871" s="90">
        <v>1.5227204369779425E-2</v>
      </c>
      <c r="I5871" s="90">
        <v>1.6713804343076528E-2</v>
      </c>
      <c r="J5871" s="90">
        <v>1.7939324723608312E-2</v>
      </c>
    </row>
    <row r="5872" spans="3:10" x14ac:dyDescent="0.25">
      <c r="C5872" s="82">
        <v>3.2168461491704748E-3</v>
      </c>
      <c r="D5872" s="89">
        <v>5.5079003932898517E-3</v>
      </c>
      <c r="E5872" s="89">
        <v>8.1168972795823083E-3</v>
      </c>
      <c r="F5872" s="89">
        <v>1.0830073761752873E-2</v>
      </c>
      <c r="G5872" s="90">
        <v>1.3542777623807819E-2</v>
      </c>
      <c r="H5872" s="90">
        <v>1.6156420038941161E-2</v>
      </c>
      <c r="I5872" s="90">
        <v>1.8736065224666577E-2</v>
      </c>
      <c r="J5872" s="90">
        <v>2.1271365942190704E-2</v>
      </c>
    </row>
    <row r="5873" spans="3:10" x14ac:dyDescent="0.25">
      <c r="C5873" s="82">
        <v>3.4414187520133428E-2</v>
      </c>
      <c r="D5873" s="89">
        <v>3.5532636742923056E-2</v>
      </c>
      <c r="E5873" s="89">
        <v>3.5183602280499944E-2</v>
      </c>
      <c r="F5873" s="89">
        <v>3.4209488555052625E-2</v>
      </c>
      <c r="G5873" s="90">
        <v>3.3096029507288793E-2</v>
      </c>
      <c r="H5873" s="90">
        <v>3.1888906946650759E-2</v>
      </c>
      <c r="I5873" s="90">
        <v>3.0781317458304834E-2</v>
      </c>
      <c r="J5873" s="90">
        <v>2.9702938485188391E-2</v>
      </c>
    </row>
    <row r="5874" spans="3:10" x14ac:dyDescent="0.25">
      <c r="C5874" s="82">
        <v>5.0012137786682636E-3</v>
      </c>
      <c r="D5874" s="89">
        <v>7.4034768025015105E-3</v>
      </c>
      <c r="E5874" s="89">
        <v>9.6114950166098778E-3</v>
      </c>
      <c r="F5874" s="89">
        <v>1.1449700346293288E-2</v>
      </c>
      <c r="G5874" s="90">
        <v>1.2900178605410789E-2</v>
      </c>
      <c r="H5874" s="90">
        <v>1.3948106185402907E-2</v>
      </c>
      <c r="I5874" s="90">
        <v>1.4714564982490626E-2</v>
      </c>
      <c r="J5874" s="90">
        <v>1.523872612069262E-2</v>
      </c>
    </row>
    <row r="5875" spans="3:10" x14ac:dyDescent="0.25">
      <c r="C5875" s="82">
        <v>4.3816423821865673E-2</v>
      </c>
      <c r="D5875" s="89">
        <v>4.1340158098408464E-2</v>
      </c>
      <c r="E5875" s="89">
        <v>3.9255001005698391E-2</v>
      </c>
      <c r="F5875" s="89">
        <v>3.7945697449168231E-2</v>
      </c>
      <c r="G5875" s="90">
        <v>3.7488624459459864E-2</v>
      </c>
      <c r="H5875" s="90">
        <v>3.7628725305106928E-2</v>
      </c>
      <c r="I5875" s="90">
        <v>3.8395257165841461E-2</v>
      </c>
      <c r="J5875" s="90">
        <v>3.9568940902347957E-2</v>
      </c>
    </row>
    <row r="5876" spans="3:10" x14ac:dyDescent="0.25">
      <c r="C5876" s="82">
        <v>7.0138549071300299E-3</v>
      </c>
      <c r="D5876" s="89">
        <v>9.2954817373450405E-3</v>
      </c>
      <c r="E5876" s="89">
        <v>1.1349024835471521E-2</v>
      </c>
      <c r="F5876" s="89">
        <v>1.3196965348531603E-2</v>
      </c>
      <c r="G5876" s="90">
        <v>1.4930448072085505E-2</v>
      </c>
      <c r="H5876" s="90">
        <v>1.6564497498057197E-2</v>
      </c>
      <c r="I5876" s="90">
        <v>1.823111643233653E-2</v>
      </c>
      <c r="J5876" s="90">
        <v>1.9948651010645826E-2</v>
      </c>
    </row>
    <row r="5877" spans="3:10" x14ac:dyDescent="0.25">
      <c r="C5877" s="82">
        <v>1.034522693333785E-2</v>
      </c>
      <c r="D5877" s="89">
        <v>1.2116294615824691E-2</v>
      </c>
      <c r="E5877" s="89">
        <v>1.3398916643553596E-2</v>
      </c>
      <c r="F5877" s="89">
        <v>1.430503740532846E-2</v>
      </c>
      <c r="G5877" s="90">
        <v>1.4943773889764204E-2</v>
      </c>
      <c r="H5877" s="90">
        <v>1.5314470148568718E-2</v>
      </c>
      <c r="I5877" s="90">
        <v>1.5525565335685143E-2</v>
      </c>
      <c r="J5877" s="90">
        <v>1.5582031934497812E-2</v>
      </c>
    </row>
    <row r="5878" spans="3:10" x14ac:dyDescent="0.25">
      <c r="C5878" s="82">
        <v>3.9991126767182699E-3</v>
      </c>
      <c r="D5878" s="89">
        <v>7.8965877192316847E-3</v>
      </c>
      <c r="E5878" s="89">
        <v>1.225989860753301E-2</v>
      </c>
      <c r="F5878" s="89">
        <v>1.6299603613414489E-2</v>
      </c>
      <c r="G5878" s="90">
        <v>1.9631386798164938E-2</v>
      </c>
      <c r="H5878" s="90">
        <v>2.2075424962236367E-2</v>
      </c>
      <c r="I5878" s="90">
        <v>2.3763886735285747E-2</v>
      </c>
      <c r="J5878" s="90">
        <v>2.4735998422554892E-2</v>
      </c>
    </row>
    <row r="5879" spans="3:10" x14ac:dyDescent="0.25">
      <c r="C5879" s="82">
        <v>1.2166659452013593E-3</v>
      </c>
      <c r="D5879" s="89">
        <v>2.3816377418175824E-3</v>
      </c>
      <c r="E5879" s="89">
        <v>3.7768581879136457E-3</v>
      </c>
      <c r="F5879" s="89">
        <v>5.2065980991826298E-3</v>
      </c>
      <c r="G5879" s="90">
        <v>6.5472204679620175E-3</v>
      </c>
      <c r="H5879" s="90">
        <v>7.7149110386267056E-3</v>
      </c>
      <c r="I5879" s="90">
        <v>8.73332886342317E-3</v>
      </c>
      <c r="J5879" s="90">
        <v>9.6069490503708898E-3</v>
      </c>
    </row>
    <row r="5880" spans="3:10" x14ac:dyDescent="0.25">
      <c r="C5880" s="82">
        <v>6.430728042841E-3</v>
      </c>
      <c r="D5880" s="89">
        <v>9.331717937953633E-3</v>
      </c>
      <c r="E5880" s="89">
        <v>1.1760021251546673E-2</v>
      </c>
      <c r="F5880" s="89">
        <v>1.3547998449184043E-2</v>
      </c>
      <c r="G5880" s="90">
        <v>1.4752310101142245E-2</v>
      </c>
      <c r="H5880" s="90">
        <v>1.5422506693087479E-2</v>
      </c>
      <c r="I5880" s="90">
        <v>1.573762448598422E-2</v>
      </c>
      <c r="J5880" s="90">
        <v>1.5764554671713706E-2</v>
      </c>
    </row>
    <row r="5881" spans="3:10" x14ac:dyDescent="0.25">
      <c r="C5881" s="82">
        <v>1.3315855452201252E-2</v>
      </c>
      <c r="D5881" s="89">
        <v>1.7857180756806999E-2</v>
      </c>
      <c r="E5881" s="89">
        <v>2.1719349113908215E-2</v>
      </c>
      <c r="F5881" s="89">
        <v>2.4953013692282009E-2</v>
      </c>
      <c r="G5881" s="90">
        <v>2.7782112715125012E-2</v>
      </c>
      <c r="H5881" s="90">
        <v>3.0269602623186086E-2</v>
      </c>
      <c r="I5881" s="90">
        <v>3.2651203534820691E-2</v>
      </c>
      <c r="J5881" s="90">
        <v>3.4904098196588386E-2</v>
      </c>
    </row>
    <row r="5882" spans="3:10" x14ac:dyDescent="0.25">
      <c r="C5882" s="82">
        <v>1.7192865856218043E-2</v>
      </c>
      <c r="D5882" s="89">
        <v>1.9681232397446881E-2</v>
      </c>
      <c r="E5882" s="89">
        <v>2.0941567853046354E-2</v>
      </c>
      <c r="F5882" s="89">
        <v>2.1440782378667922E-2</v>
      </c>
      <c r="G5882" s="90">
        <v>2.1561550222557017E-2</v>
      </c>
      <c r="H5882" s="90">
        <v>2.1420976983882404E-2</v>
      </c>
      <c r="I5882" s="90">
        <v>2.1212955525959191E-2</v>
      </c>
      <c r="J5882" s="90">
        <v>2.0934061578022002E-2</v>
      </c>
    </row>
    <row r="5883" spans="3:10" x14ac:dyDescent="0.25">
      <c r="C5883" s="82">
        <v>9.3024656856972466E-3</v>
      </c>
      <c r="D5883" s="89">
        <v>1.2125747884112602E-2</v>
      </c>
      <c r="E5883" s="89">
        <v>1.4388966089413736E-2</v>
      </c>
      <c r="F5883" s="89">
        <v>1.6158712663984123E-2</v>
      </c>
      <c r="G5883" s="90">
        <v>1.759291178340831E-2</v>
      </c>
      <c r="H5883" s="90">
        <v>1.8734055877345033E-2</v>
      </c>
      <c r="I5883" s="90">
        <v>1.9730638323786805E-2</v>
      </c>
      <c r="J5883" s="90">
        <v>2.0575187573430062E-2</v>
      </c>
    </row>
    <row r="5884" spans="3:10" x14ac:dyDescent="0.25">
      <c r="C5884" s="82">
        <v>6.4902017306185888E-2</v>
      </c>
      <c r="D5884" s="89">
        <v>6.4684468340066373E-2</v>
      </c>
      <c r="E5884" s="89">
        <v>6.3347272181699735E-2</v>
      </c>
      <c r="F5884" s="89">
        <v>6.1914208008046596E-2</v>
      </c>
      <c r="G5884" s="90">
        <v>6.0857725296450262E-2</v>
      </c>
      <c r="H5884" s="90">
        <v>5.999734230731385E-2</v>
      </c>
      <c r="I5884" s="90">
        <v>5.9525755852475368E-2</v>
      </c>
      <c r="J5884" s="90">
        <v>5.9190468025187355E-2</v>
      </c>
    </row>
    <row r="5885" spans="3:10" x14ac:dyDescent="0.25">
      <c r="C5885" s="82">
        <v>6.2989655883061834E-3</v>
      </c>
      <c r="D5885" s="89">
        <v>7.7783420866265754E-3</v>
      </c>
      <c r="E5885" s="89">
        <v>8.8951174965452087E-3</v>
      </c>
      <c r="F5885" s="89">
        <v>9.7199263997137363E-3</v>
      </c>
      <c r="G5885" s="90">
        <v>1.0349357300032299E-2</v>
      </c>
      <c r="H5885" s="90">
        <v>1.0807662414168098E-2</v>
      </c>
      <c r="I5885" s="90">
        <v>1.1189205786359792E-2</v>
      </c>
      <c r="J5885" s="90">
        <v>1.1508978595811837E-2</v>
      </c>
    </row>
    <row r="5886" spans="3:10" x14ac:dyDescent="0.25">
      <c r="C5886" s="82">
        <v>5.1657466843034149E-3</v>
      </c>
      <c r="D5886" s="89">
        <v>6.9751133468688633E-3</v>
      </c>
      <c r="E5886" s="89">
        <v>8.6120710519318241E-3</v>
      </c>
      <c r="F5886" s="89">
        <v>1.0013435926252839E-2</v>
      </c>
      <c r="G5886" s="90">
        <v>1.1178042180435957E-2</v>
      </c>
      <c r="H5886" s="90">
        <v>1.2068837408091155E-2</v>
      </c>
      <c r="I5886" s="90">
        <v>1.2757880593693229E-2</v>
      </c>
      <c r="J5886" s="90">
        <v>1.3252378769515544E-2</v>
      </c>
    </row>
    <row r="5887" spans="3:10" x14ac:dyDescent="0.25">
      <c r="C5887" s="82">
        <v>7.5858600002023631E-3</v>
      </c>
      <c r="D5887" s="89">
        <v>9.6640365258954617E-3</v>
      </c>
      <c r="E5887" s="89">
        <v>1.1337325869443178E-2</v>
      </c>
      <c r="F5887" s="89">
        <v>1.2614750465915626E-2</v>
      </c>
      <c r="G5887" s="90">
        <v>1.3572642263877492E-2</v>
      </c>
      <c r="H5887" s="90">
        <v>1.4221530841995055E-2</v>
      </c>
      <c r="I5887" s="90">
        <v>1.4679549493521991E-2</v>
      </c>
      <c r="J5887" s="90">
        <v>1.4965040556178446E-2</v>
      </c>
    </row>
    <row r="5888" spans="3:10" x14ac:dyDescent="0.25">
      <c r="C5888" s="82">
        <v>3.9310987470075928E-2</v>
      </c>
      <c r="D5888" s="89">
        <v>3.9449379677806311E-2</v>
      </c>
      <c r="E5888" s="89">
        <v>3.9618356532077618E-2</v>
      </c>
      <c r="F5888" s="89">
        <v>4.004625994155038E-2</v>
      </c>
      <c r="G5888" s="90">
        <v>4.0839851420386368E-2</v>
      </c>
      <c r="H5888" s="90">
        <v>4.1816596950306081E-2</v>
      </c>
      <c r="I5888" s="90">
        <v>4.3117561865465899E-2</v>
      </c>
      <c r="J5888" s="90">
        <v>4.4605677548071807E-2</v>
      </c>
    </row>
    <row r="5889" spans="3:10" x14ac:dyDescent="0.25">
      <c r="C5889" s="82">
        <v>1.386809247603436E-2</v>
      </c>
      <c r="D5889" s="89">
        <v>1.7011890318162928E-2</v>
      </c>
      <c r="E5889" s="89">
        <v>1.9481235597729921E-2</v>
      </c>
      <c r="F5889" s="89">
        <v>2.1341449792298288E-2</v>
      </c>
      <c r="G5889" s="90">
        <v>2.2696949392613724E-2</v>
      </c>
      <c r="H5889" s="90">
        <v>2.3507575304763929E-2</v>
      </c>
      <c r="I5889" s="90">
        <v>2.3909856742112295E-2</v>
      </c>
      <c r="J5889" s="90">
        <v>2.3891104581295824E-2</v>
      </c>
    </row>
    <row r="5890" spans="3:10" x14ac:dyDescent="0.25">
      <c r="C5890" s="82">
        <v>4.2335504730105694E-2</v>
      </c>
      <c r="D5890" s="89">
        <v>3.9236686241270302E-2</v>
      </c>
      <c r="E5890" s="89">
        <v>3.6032781016228685E-2</v>
      </c>
      <c r="F5890" s="89">
        <v>3.3377220450283136E-2</v>
      </c>
      <c r="G5890" s="90">
        <v>3.141137923296735E-2</v>
      </c>
      <c r="H5890" s="90">
        <v>2.9897826764830871E-2</v>
      </c>
      <c r="I5890" s="90">
        <v>2.8817982012891156E-2</v>
      </c>
      <c r="J5890" s="90">
        <v>2.7969770614100335E-2</v>
      </c>
    </row>
    <row r="5891" spans="3:10" x14ac:dyDescent="0.25">
      <c r="C5891" s="82">
        <v>7.7482944789878895E-3</v>
      </c>
      <c r="D5891" s="89">
        <v>1.2339995251376414E-2</v>
      </c>
      <c r="E5891" s="89">
        <v>1.6558529758332684E-2</v>
      </c>
      <c r="F5891" s="89">
        <v>1.986936338165041E-2</v>
      </c>
      <c r="G5891" s="90">
        <v>2.2172962499651214E-2</v>
      </c>
      <c r="H5891" s="90">
        <v>2.3463852316918103E-2</v>
      </c>
      <c r="I5891" s="90">
        <v>2.3990246366442074E-2</v>
      </c>
      <c r="J5891" s="90">
        <v>2.3853639900421754E-2</v>
      </c>
    </row>
    <row r="5892" spans="3:10" x14ac:dyDescent="0.25">
      <c r="C5892" s="82">
        <v>3.2288994077121984E-2</v>
      </c>
      <c r="D5892" s="89">
        <v>3.6253102801186605E-2</v>
      </c>
      <c r="E5892" s="89">
        <v>3.8779170041727269E-2</v>
      </c>
      <c r="F5892" s="89">
        <v>4.0435843911060344E-2</v>
      </c>
      <c r="G5892" s="90">
        <v>4.1670292306782368E-2</v>
      </c>
      <c r="H5892" s="90">
        <v>4.2538731244845591E-2</v>
      </c>
      <c r="I5892" s="90">
        <v>4.3329316403572862E-2</v>
      </c>
      <c r="J5892" s="90">
        <v>4.3972274154168565E-2</v>
      </c>
    </row>
    <row r="5893" spans="3:10" x14ac:dyDescent="0.25">
      <c r="C5893" s="82">
        <v>4.3922845202726858E-3</v>
      </c>
      <c r="D5893" s="89">
        <v>7.410075293600429E-3</v>
      </c>
      <c r="E5893" s="89">
        <v>1.0542234870756699E-2</v>
      </c>
      <c r="F5893" s="89">
        <v>1.3403875952134889E-2</v>
      </c>
      <c r="G5893" s="90">
        <v>1.5841704276135682E-2</v>
      </c>
      <c r="H5893" s="90">
        <v>1.7765399705660091E-2</v>
      </c>
      <c r="I5893" s="90">
        <v>1.928833051265676E-2</v>
      </c>
      <c r="J5893" s="90">
        <v>2.0434315137715719E-2</v>
      </c>
    </row>
    <row r="5894" spans="3:10" x14ac:dyDescent="0.25">
      <c r="C5894" s="82">
        <v>2.1093215770624841E-3</v>
      </c>
      <c r="D5894" s="89">
        <v>4.0861664369567074E-3</v>
      </c>
      <c r="E5894" s="89">
        <v>6.4481311552042394E-3</v>
      </c>
      <c r="F5894" s="89">
        <v>8.831239695613044E-3</v>
      </c>
      <c r="G5894" s="90">
        <v>1.0971282762618219E-2</v>
      </c>
      <c r="H5894" s="90">
        <v>1.2677611751453913E-2</v>
      </c>
      <c r="I5894" s="90">
        <v>1.3962799712665249E-2</v>
      </c>
      <c r="J5894" s="90">
        <v>1.4833554886735571E-2</v>
      </c>
    </row>
    <row r="5895" spans="3:10" x14ac:dyDescent="0.25">
      <c r="C5895" s="82">
        <v>1.9517404150607783E-3</v>
      </c>
      <c r="D5895" s="89">
        <v>3.7433453251401864E-3</v>
      </c>
      <c r="E5895" s="89">
        <v>5.9019309078243119E-3</v>
      </c>
      <c r="F5895" s="89">
        <v>8.1380958967002016E-3</v>
      </c>
      <c r="G5895" s="90">
        <v>1.0236609394348143E-2</v>
      </c>
      <c r="H5895" s="90">
        <v>1.2017567156341532E-2</v>
      </c>
      <c r="I5895" s="90">
        <v>1.3462040479332698E-2</v>
      </c>
      <c r="J5895" s="90">
        <v>1.4528053349274053E-2</v>
      </c>
    </row>
    <row r="5896" spans="3:10" x14ac:dyDescent="0.25">
      <c r="C5896" s="82">
        <v>4.545503487951285E-2</v>
      </c>
      <c r="D5896" s="89">
        <v>4.3699116529960128E-2</v>
      </c>
      <c r="E5896" s="89">
        <v>4.1672965143308004E-2</v>
      </c>
      <c r="F5896" s="89">
        <v>3.9914364186184402E-2</v>
      </c>
      <c r="G5896" s="90">
        <v>3.8612503368583496E-2</v>
      </c>
      <c r="H5896" s="90">
        <v>3.7581329839590089E-2</v>
      </c>
      <c r="I5896" s="90">
        <v>3.6909099343621542E-2</v>
      </c>
      <c r="J5896" s="90">
        <v>3.6431024052976671E-2</v>
      </c>
    </row>
    <row r="5897" spans="3:10" x14ac:dyDescent="0.25">
      <c r="C5897" s="82">
        <v>5.0160266017465977E-3</v>
      </c>
      <c r="D5897" s="89">
        <v>8.4390315246882491E-3</v>
      </c>
      <c r="E5897" s="89">
        <v>1.2167566573407344E-2</v>
      </c>
      <c r="F5897" s="89">
        <v>1.5862312577582294E-2</v>
      </c>
      <c r="G5897" s="90">
        <v>1.9391113918083406E-2</v>
      </c>
      <c r="H5897" s="90">
        <v>2.264863656784686E-2</v>
      </c>
      <c r="I5897" s="90">
        <v>2.5756856840916383E-2</v>
      </c>
      <c r="J5897" s="90">
        <v>2.8713692037299038E-2</v>
      </c>
    </row>
    <row r="5898" spans="3:10" x14ac:dyDescent="0.25">
      <c r="C5898" s="82">
        <v>5.6322414216884607E-3</v>
      </c>
      <c r="D5898" s="89">
        <v>7.9999488971802292E-3</v>
      </c>
      <c r="E5898" s="89">
        <v>1.0045916573321141E-2</v>
      </c>
      <c r="F5898" s="89">
        <v>1.1697748491185789E-2</v>
      </c>
      <c r="G5898" s="90">
        <v>1.3022600061978064E-2</v>
      </c>
      <c r="H5898" s="90">
        <v>1.4048295607365932E-2</v>
      </c>
      <c r="I5898" s="90">
        <v>1.4903620091488384E-2</v>
      </c>
      <c r="J5898" s="90">
        <v>1.5611418630847394E-2</v>
      </c>
    </row>
    <row r="5899" spans="3:10" x14ac:dyDescent="0.25">
      <c r="C5899" s="82">
        <v>6.6219743908685513E-2</v>
      </c>
      <c r="D5899" s="89">
        <v>5.5564840128619564E-2</v>
      </c>
      <c r="E5899" s="89">
        <v>4.8331934734450022E-2</v>
      </c>
      <c r="F5899" s="89">
        <v>4.361615232430243E-2</v>
      </c>
      <c r="G5899" s="90">
        <v>4.072480738879436E-2</v>
      </c>
      <c r="H5899" s="90">
        <v>3.8960594196805073E-2</v>
      </c>
      <c r="I5899" s="90">
        <v>3.8143947589784753E-2</v>
      </c>
      <c r="J5899" s="90">
        <v>3.7955098987698173E-2</v>
      </c>
    </row>
    <row r="5900" spans="3:10" x14ac:dyDescent="0.25">
      <c r="C5900" s="82">
        <v>1.8535975210422263E-2</v>
      </c>
      <c r="D5900" s="89">
        <v>1.9729207770911767E-2</v>
      </c>
      <c r="E5900" s="89">
        <v>2.0091520883568168E-2</v>
      </c>
      <c r="F5900" s="89">
        <v>2.0093369247056677E-2</v>
      </c>
      <c r="G5900" s="90">
        <v>2.0028009584713652E-2</v>
      </c>
      <c r="H5900" s="90">
        <v>1.993603775110377E-2</v>
      </c>
      <c r="I5900" s="90">
        <v>1.9949629370118075E-2</v>
      </c>
      <c r="J5900" s="90">
        <v>2.0036875679388673E-2</v>
      </c>
    </row>
    <row r="5901" spans="3:10" x14ac:dyDescent="0.25">
      <c r="C5901" s="82">
        <v>1.0280308446166677E-2</v>
      </c>
      <c r="D5901" s="89">
        <v>1.4631264470494523E-2</v>
      </c>
      <c r="E5901" s="89">
        <v>1.8302457563650117E-2</v>
      </c>
      <c r="F5901" s="89">
        <v>2.1121547295777469E-2</v>
      </c>
      <c r="G5901" s="90">
        <v>2.3200920400707079E-2</v>
      </c>
      <c r="H5901" s="90">
        <v>2.4598030122248746E-2</v>
      </c>
      <c r="I5901" s="90">
        <v>2.5552065532852823E-2</v>
      </c>
      <c r="J5901" s="90">
        <v>2.6114132148429392E-2</v>
      </c>
    </row>
    <row r="5902" spans="3:10" x14ac:dyDescent="0.25">
      <c r="C5902" s="82">
        <v>2.5952235557136927E-3</v>
      </c>
      <c r="D5902" s="89">
        <v>5.7010560254302043E-3</v>
      </c>
      <c r="E5902" s="89">
        <v>9.7434482093332834E-3</v>
      </c>
      <c r="F5902" s="89">
        <v>1.411090858010116E-2</v>
      </c>
      <c r="G5902" s="90">
        <v>1.8342766107563059E-2</v>
      </c>
      <c r="H5902" s="90">
        <v>2.2100006910127517E-2</v>
      </c>
      <c r="I5902" s="90">
        <v>2.5358220895441971E-2</v>
      </c>
      <c r="J5902" s="90">
        <v>2.803871965625078E-2</v>
      </c>
    </row>
    <row r="5903" spans="3:10" x14ac:dyDescent="0.25">
      <c r="C5903" s="82">
        <v>8.8631359272553865E-3</v>
      </c>
      <c r="D5903" s="89">
        <v>1.2239853703754026E-2</v>
      </c>
      <c r="E5903" s="89">
        <v>1.5136083988904984E-2</v>
      </c>
      <c r="F5903" s="89">
        <v>1.750692533018201E-2</v>
      </c>
      <c r="G5903" s="90">
        <v>1.9482650805560869E-2</v>
      </c>
      <c r="H5903" s="90">
        <v>2.1117333174497131E-2</v>
      </c>
      <c r="I5903" s="90">
        <v>2.2607831627058858E-2</v>
      </c>
      <c r="J5903" s="90">
        <v>2.3985523224723988E-2</v>
      </c>
    </row>
    <row r="5904" spans="3:10" x14ac:dyDescent="0.25">
      <c r="C5904" s="82">
        <v>6.4823587740560221E-3</v>
      </c>
      <c r="D5904" s="89">
        <v>1.040264313349263E-2</v>
      </c>
      <c r="E5904" s="89">
        <v>1.4118705136203797E-2</v>
      </c>
      <c r="F5904" s="89">
        <v>1.7196003849543225E-2</v>
      </c>
      <c r="G5904" s="90">
        <v>1.9536517741979342E-2</v>
      </c>
      <c r="H5904" s="90">
        <v>2.1100707529663653E-2</v>
      </c>
      <c r="I5904" s="90">
        <v>2.2068701783613004E-2</v>
      </c>
      <c r="J5904" s="90">
        <v>2.2496815813666061E-2</v>
      </c>
    </row>
    <row r="5905" spans="3:10" x14ac:dyDescent="0.25">
      <c r="C5905" s="82">
        <v>5.4822507139078982E-3</v>
      </c>
      <c r="D5905" s="89">
        <v>9.7678867342225716E-3</v>
      </c>
      <c r="E5905" s="89">
        <v>1.4330977548031641E-2</v>
      </c>
      <c r="F5905" s="89">
        <v>1.8538383850837802E-2</v>
      </c>
      <c r="G5905" s="90">
        <v>2.213429087942621E-2</v>
      </c>
      <c r="H5905" s="90">
        <v>2.4988312726161782E-2</v>
      </c>
      <c r="I5905" s="90">
        <v>2.7260962359543967E-2</v>
      </c>
      <c r="J5905" s="90">
        <v>2.897714965387729E-2</v>
      </c>
    </row>
    <row r="5906" spans="3:10" x14ac:dyDescent="0.25">
      <c r="C5906" s="82">
        <v>3.6294260575674614E-2</v>
      </c>
      <c r="D5906" s="89">
        <v>3.7131465842223634E-2</v>
      </c>
      <c r="E5906" s="89">
        <v>3.7268434451481293E-2</v>
      </c>
      <c r="F5906" s="89">
        <v>3.7305430401506759E-2</v>
      </c>
      <c r="G5906" s="90">
        <v>3.7552619708903459E-2</v>
      </c>
      <c r="H5906" s="90">
        <v>3.7925701671009962E-2</v>
      </c>
      <c r="I5906" s="90">
        <v>3.8562150108959033E-2</v>
      </c>
      <c r="J5906" s="90">
        <v>3.9306239299438009E-2</v>
      </c>
    </row>
    <row r="5907" spans="3:10" x14ac:dyDescent="0.25">
      <c r="C5907" s="82">
        <v>4.5006254750519182E-3</v>
      </c>
      <c r="D5907" s="89">
        <v>6.8083017871965953E-3</v>
      </c>
      <c r="E5907" s="89">
        <v>9.0005097312694671E-3</v>
      </c>
      <c r="F5907" s="89">
        <v>1.0897377612063511E-2</v>
      </c>
      <c r="G5907" s="90">
        <v>1.2458873479636172E-2</v>
      </c>
      <c r="H5907" s="90">
        <v>1.3641697510156342E-2</v>
      </c>
      <c r="I5907" s="90">
        <v>1.4533782578495157E-2</v>
      </c>
      <c r="J5907" s="90">
        <v>1.5148352927500762E-2</v>
      </c>
    </row>
    <row r="5908" spans="3:10" x14ac:dyDescent="0.25">
      <c r="C5908" s="82">
        <v>2.0007618726367957E-2</v>
      </c>
      <c r="D5908" s="89">
        <v>2.4004870840718857E-2</v>
      </c>
      <c r="E5908" s="89">
        <v>2.6539059466878085E-2</v>
      </c>
      <c r="F5908" s="89">
        <v>2.8080108110935396E-2</v>
      </c>
      <c r="G5908" s="90">
        <v>2.9087672252008531E-2</v>
      </c>
      <c r="H5908" s="90">
        <v>2.9706048467596891E-2</v>
      </c>
      <c r="I5908" s="90">
        <v>3.0188541852899858E-2</v>
      </c>
      <c r="J5908" s="90">
        <v>3.0509077425238153E-2</v>
      </c>
    </row>
    <row r="5909" spans="3:10" x14ac:dyDescent="0.25">
      <c r="C5909" s="82">
        <v>5.0495099383340424E-2</v>
      </c>
      <c r="D5909" s="89">
        <v>5.2651690360863708E-2</v>
      </c>
      <c r="E5909" s="89">
        <v>5.3562006809290283E-2</v>
      </c>
      <c r="F5909" s="89">
        <v>5.4059193032523364E-2</v>
      </c>
      <c r="G5909" s="90">
        <v>5.4609793017477565E-2</v>
      </c>
      <c r="H5909" s="90">
        <v>5.5112450858980443E-2</v>
      </c>
      <c r="I5909" s="90">
        <v>5.5779035541203011E-2</v>
      </c>
      <c r="J5909" s="90">
        <v>5.6386850780803903E-2</v>
      </c>
    </row>
    <row r="5910" spans="3:10" x14ac:dyDescent="0.25">
      <c r="C5910" s="82">
        <v>7.1286073394037494E-3</v>
      </c>
      <c r="D5910" s="89">
        <v>1.2014390932407835E-2</v>
      </c>
      <c r="E5910" s="89">
        <v>1.6610981436910002E-2</v>
      </c>
      <c r="F5910" s="89">
        <v>2.0284336220557073E-2</v>
      </c>
      <c r="G5910" s="90">
        <v>2.2959239952069669E-2</v>
      </c>
      <c r="H5910" s="90">
        <v>2.4689489683197247E-2</v>
      </c>
      <c r="I5910" s="90">
        <v>2.577049002799334E-2</v>
      </c>
      <c r="J5910" s="90">
        <v>2.631073775661279E-2</v>
      </c>
    </row>
    <row r="5911" spans="3:10" x14ac:dyDescent="0.25">
      <c r="C5911" s="82">
        <v>8.5587729306846085E-3</v>
      </c>
      <c r="D5911" s="89">
        <v>1.1841825632055982E-2</v>
      </c>
      <c r="E5911" s="89">
        <v>1.4508278249651282E-2</v>
      </c>
      <c r="F5911" s="89">
        <v>1.6484205286053714E-2</v>
      </c>
      <c r="G5911" s="90">
        <v>1.7899913613335552E-2</v>
      </c>
      <c r="H5911" s="90">
        <v>1.8830274234830396E-2</v>
      </c>
      <c r="I5911" s="90">
        <v>1.9483065035801193E-2</v>
      </c>
      <c r="J5911" s="90">
        <v>1.9916783605239442E-2</v>
      </c>
    </row>
    <row r="5912" spans="3:10" x14ac:dyDescent="0.25">
      <c r="C5912" s="82">
        <v>5.2487213592975358E-3</v>
      </c>
      <c r="D5912" s="89">
        <v>7.538816998732851E-3</v>
      </c>
      <c r="E5912" s="89">
        <v>9.4954845525637033E-3</v>
      </c>
      <c r="F5912" s="89">
        <v>1.1006044761664375E-2</v>
      </c>
      <c r="G5912" s="90">
        <v>1.2109114136643855E-2</v>
      </c>
      <c r="H5912" s="90">
        <v>1.2824010872367413E-2</v>
      </c>
      <c r="I5912" s="90">
        <v>1.3276094875645855E-2</v>
      </c>
      <c r="J5912" s="90">
        <v>1.3503007800198117E-2</v>
      </c>
    </row>
    <row r="5913" spans="3:10" x14ac:dyDescent="0.25">
      <c r="C5913" s="82">
        <v>1.0273038497316282E-2</v>
      </c>
      <c r="D5913" s="89">
        <v>1.5269199585819812E-2</v>
      </c>
      <c r="E5913" s="89">
        <v>1.9468200254336626E-2</v>
      </c>
      <c r="F5913" s="89">
        <v>2.2508306264907081E-2</v>
      </c>
      <c r="G5913" s="90">
        <v>2.4447304156500978E-2</v>
      </c>
      <c r="H5913" s="90">
        <v>2.5348137331370223E-2</v>
      </c>
      <c r="I5913" s="90">
        <v>2.5490034234488156E-2</v>
      </c>
      <c r="J5913" s="90">
        <v>2.4970009191622587E-2</v>
      </c>
    </row>
    <row r="5914" spans="3:10" x14ac:dyDescent="0.25">
      <c r="C5914" s="82">
        <v>1.2533429008845378E-2</v>
      </c>
      <c r="D5914" s="89">
        <v>1.49908034208603E-2</v>
      </c>
      <c r="E5914" s="89">
        <v>1.6408422273907718E-2</v>
      </c>
      <c r="F5914" s="89">
        <v>1.7034711751732951E-2</v>
      </c>
      <c r="G5914" s="90">
        <v>1.71520433213334E-2</v>
      </c>
      <c r="H5914" s="90">
        <v>1.6882767818275444E-2</v>
      </c>
      <c r="I5914" s="90">
        <v>1.6429367990296435E-2</v>
      </c>
      <c r="J5914" s="90">
        <v>1.5842718326569454E-2</v>
      </c>
    </row>
    <row r="5915" spans="3:10" x14ac:dyDescent="0.25">
      <c r="C5915" s="82">
        <v>4.861953645240045E-3</v>
      </c>
      <c r="D5915" s="89">
        <v>7.542717205111695E-3</v>
      </c>
      <c r="E5915" s="89">
        <v>1.0181926744688903E-2</v>
      </c>
      <c r="F5915" s="89">
        <v>1.2580756385305999E-2</v>
      </c>
      <c r="G5915" s="90">
        <v>1.4711739023217223E-2</v>
      </c>
      <c r="H5915" s="90">
        <v>1.6544076443720433E-2</v>
      </c>
      <c r="I5915" s="90">
        <v>1.8193626329401042E-2</v>
      </c>
      <c r="J5915" s="90">
        <v>1.9671011307381036E-2</v>
      </c>
    </row>
    <row r="5916" spans="3:10" x14ac:dyDescent="0.25">
      <c r="C5916" s="82">
        <v>2.923079930154308E-2</v>
      </c>
      <c r="D5916" s="89">
        <v>3.6181314391743054E-2</v>
      </c>
      <c r="E5916" s="89">
        <v>4.0112222639057005E-2</v>
      </c>
      <c r="F5916" s="89">
        <v>4.1978115459364487E-2</v>
      </c>
      <c r="G5916" s="90">
        <v>4.2848588698467527E-2</v>
      </c>
      <c r="H5916" s="90">
        <v>4.3230565441696289E-2</v>
      </c>
      <c r="I5916" s="90">
        <v>4.367002688692255E-2</v>
      </c>
      <c r="J5916" s="90">
        <v>4.4214955426853227E-2</v>
      </c>
    </row>
    <row r="5917" spans="3:10" x14ac:dyDescent="0.25">
      <c r="C5917" s="82">
        <v>4.2484278206350234E-3</v>
      </c>
      <c r="D5917" s="89">
        <v>6.5027675654413574E-3</v>
      </c>
      <c r="E5917" s="89">
        <v>8.6259568245795996E-3</v>
      </c>
      <c r="F5917" s="89">
        <v>1.0389108746464848E-2</v>
      </c>
      <c r="G5917" s="90">
        <v>1.1720013743674462E-2</v>
      </c>
      <c r="H5917" s="90">
        <v>1.2572268364988908E-2</v>
      </c>
      <c r="I5917" s="90">
        <v>1.3043580450326841E-2</v>
      </c>
      <c r="J5917" s="90">
        <v>1.3173420119796461E-2</v>
      </c>
    </row>
    <row r="5918" spans="3:10" x14ac:dyDescent="0.25">
      <c r="C5918" s="82">
        <v>6.4124578841215944E-3</v>
      </c>
      <c r="D5918" s="89">
        <v>9.9412815033732647E-3</v>
      </c>
      <c r="E5918" s="89">
        <v>1.3193524155123693E-2</v>
      </c>
      <c r="F5918" s="89">
        <v>1.5830431107105785E-2</v>
      </c>
      <c r="G5918" s="90">
        <v>1.7790425661271932E-2</v>
      </c>
      <c r="H5918" s="90">
        <v>1.9039048756213147E-2</v>
      </c>
      <c r="I5918" s="90">
        <v>1.9729750860756897E-2</v>
      </c>
      <c r="J5918" s="90">
        <v>1.9902281253704499E-2</v>
      </c>
    </row>
    <row r="5919" spans="3:10" x14ac:dyDescent="0.25">
      <c r="C5919" s="82">
        <v>1.0441925062474565E-2</v>
      </c>
      <c r="D5919" s="89">
        <v>1.2970113755897551E-2</v>
      </c>
      <c r="E5919" s="89">
        <v>1.4883542562993894E-2</v>
      </c>
      <c r="F5919" s="89">
        <v>1.6283335532587696E-2</v>
      </c>
      <c r="G5919" s="90">
        <v>1.7320956139985574E-2</v>
      </c>
      <c r="H5919" s="90">
        <v>1.802857986943758E-2</v>
      </c>
      <c r="I5919" s="90">
        <v>1.8554147484178704E-2</v>
      </c>
      <c r="J5919" s="90">
        <v>1.8910375111866013E-2</v>
      </c>
    </row>
    <row r="5920" spans="3:10" x14ac:dyDescent="0.25">
      <c r="C5920" s="82">
        <v>1.9782596308892283E-2</v>
      </c>
      <c r="D5920" s="89">
        <v>2.1278861919913544E-2</v>
      </c>
      <c r="E5920" s="89">
        <v>2.18336561210704E-2</v>
      </c>
      <c r="F5920" s="89">
        <v>2.1861005391432441E-2</v>
      </c>
      <c r="G5920" s="90">
        <v>2.1640465212239557E-2</v>
      </c>
      <c r="H5920" s="90">
        <v>2.1213297068832952E-2</v>
      </c>
      <c r="I5920" s="90">
        <v>2.0737525009028077E-2</v>
      </c>
      <c r="J5920" s="90">
        <v>2.020469802413093E-2</v>
      </c>
    </row>
    <row r="5921" spans="3:10" x14ac:dyDescent="0.25">
      <c r="C5921" s="82">
        <v>4.3952717282607405E-2</v>
      </c>
      <c r="D5921" s="89">
        <v>4.5099172130546518E-2</v>
      </c>
      <c r="E5921" s="89">
        <v>4.4969353342464338E-2</v>
      </c>
      <c r="F5921" s="89">
        <v>4.4354843910493297E-2</v>
      </c>
      <c r="G5921" s="90">
        <v>4.370684948699359E-2</v>
      </c>
      <c r="H5921" s="90">
        <v>4.3010098756363711E-2</v>
      </c>
      <c r="I5921" s="90">
        <v>4.2504612544807911E-2</v>
      </c>
      <c r="J5921" s="90">
        <v>4.2096781704757592E-2</v>
      </c>
    </row>
    <row r="5922" spans="3:10" x14ac:dyDescent="0.25">
      <c r="C5922" s="82">
        <v>1.0537781660307725E-2</v>
      </c>
      <c r="D5922" s="89">
        <v>1.4781270374524157E-2</v>
      </c>
      <c r="E5922" s="89">
        <v>1.8121334721647946E-2</v>
      </c>
      <c r="F5922" s="89">
        <v>2.0418545096171806E-2</v>
      </c>
      <c r="G5922" s="90">
        <v>2.1845581493783572E-2</v>
      </c>
      <c r="H5922" s="90">
        <v>2.252355751544852E-2</v>
      </c>
      <c r="I5922" s="90">
        <v>2.273010687284226E-2</v>
      </c>
      <c r="J5922" s="90">
        <v>2.255412939283849E-2</v>
      </c>
    </row>
    <row r="5923" spans="3:10" x14ac:dyDescent="0.25">
      <c r="C5923" s="82">
        <v>7.1648414715123569E-3</v>
      </c>
      <c r="D5923" s="89">
        <v>9.7811143898769177E-3</v>
      </c>
      <c r="E5923" s="89">
        <v>1.2097893386879964E-2</v>
      </c>
      <c r="F5923" s="89">
        <v>1.4051507820076591E-2</v>
      </c>
      <c r="G5923" s="90">
        <v>1.568645523494263E-2</v>
      </c>
      <c r="H5923" s="90">
        <v>1.6987630114796693E-2</v>
      </c>
      <c r="I5923" s="90">
        <v>1.8069408713433485E-2</v>
      </c>
      <c r="J5923" s="90">
        <v>1.8928599775355007E-2</v>
      </c>
    </row>
    <row r="5924" spans="3:10" x14ac:dyDescent="0.25">
      <c r="C5924" s="82">
        <v>6.5225686190464064E-3</v>
      </c>
      <c r="D5924" s="89">
        <v>9.6167207256984983E-3</v>
      </c>
      <c r="E5924" s="89">
        <v>1.2403784844208253E-2</v>
      </c>
      <c r="F5924" s="89">
        <v>1.4647225626596521E-2</v>
      </c>
      <c r="G5924" s="90">
        <v>1.6314489137603739E-2</v>
      </c>
      <c r="H5924" s="90">
        <v>1.7375546239599443E-2</v>
      </c>
      <c r="I5924" s="90">
        <v>1.7971862858855527E-2</v>
      </c>
      <c r="J5924" s="90">
        <v>1.8146211794140072E-2</v>
      </c>
    </row>
    <row r="5925" spans="3:10" x14ac:dyDescent="0.25">
      <c r="C5925" s="82">
        <v>3.5141921251684318E-3</v>
      </c>
      <c r="D5925" s="89">
        <v>6.7997001267965174E-3</v>
      </c>
      <c r="E5925" s="89">
        <v>1.0428828744530147E-2</v>
      </c>
      <c r="F5925" s="89">
        <v>1.3766671228987599E-2</v>
      </c>
      <c r="G5925" s="90">
        <v>1.653068309473979E-2</v>
      </c>
      <c r="H5925" s="90">
        <v>1.8613926071976448E-2</v>
      </c>
      <c r="I5925" s="90">
        <v>2.0170499062732772E-2</v>
      </c>
      <c r="J5925" s="90">
        <v>2.1267726772582637E-2</v>
      </c>
    </row>
    <row r="5926" spans="3:10" x14ac:dyDescent="0.25">
      <c r="C5926" s="82">
        <v>1.9284987168649823E-2</v>
      </c>
      <c r="D5926" s="89">
        <v>1.941734418738051E-2</v>
      </c>
      <c r="E5926" s="89">
        <v>1.9480750631652399E-2</v>
      </c>
      <c r="F5926" s="89">
        <v>1.9599532975348898E-2</v>
      </c>
      <c r="G5926" s="90">
        <v>1.9828288790488841E-2</v>
      </c>
      <c r="H5926" s="90">
        <v>2.0078162979584546E-2</v>
      </c>
      <c r="I5926" s="90">
        <v>2.0420739585801605E-2</v>
      </c>
      <c r="J5926" s="90">
        <v>2.0801641150118816E-2</v>
      </c>
    </row>
    <row r="5927" spans="3:10" x14ac:dyDescent="0.25">
      <c r="C5927" s="82">
        <v>2.7937962335727463E-2</v>
      </c>
      <c r="D5927" s="89">
        <v>3.0789819097510104E-2</v>
      </c>
      <c r="E5927" s="89">
        <v>3.232790890849304E-2</v>
      </c>
      <c r="F5927" s="89">
        <v>3.3077048549241615E-2</v>
      </c>
      <c r="G5927" s="90">
        <v>3.3394410493051509E-2</v>
      </c>
      <c r="H5927" s="90">
        <v>3.3282942671780807E-2</v>
      </c>
      <c r="I5927" s="90">
        <v>3.2924383072097496E-2</v>
      </c>
      <c r="J5927" s="90">
        <v>3.2237606624558018E-2</v>
      </c>
    </row>
    <row r="5928" spans="3:10" x14ac:dyDescent="0.25">
      <c r="C5928" s="82">
        <v>3.7455601071019785E-2</v>
      </c>
      <c r="D5928" s="89">
        <v>4.2983610094515894E-2</v>
      </c>
      <c r="E5928" s="89">
        <v>4.6116908532475902E-2</v>
      </c>
      <c r="F5928" s="89">
        <v>4.7961049065796561E-2</v>
      </c>
      <c r="G5928" s="90">
        <v>4.9337211444022713E-2</v>
      </c>
      <c r="H5928" s="90">
        <v>5.0417105625861935E-2</v>
      </c>
      <c r="I5928" s="90">
        <v>5.1530269625214627E-2</v>
      </c>
      <c r="J5928" s="90">
        <v>5.2537207928353417E-2</v>
      </c>
    </row>
    <row r="5929" spans="3:10" x14ac:dyDescent="0.25">
      <c r="C5929" s="82">
        <v>1.2719552694342925E-2</v>
      </c>
      <c r="D5929" s="89">
        <v>2.1351049392034721E-2</v>
      </c>
      <c r="E5929" s="89">
        <v>2.9701687452629667E-2</v>
      </c>
      <c r="F5929" s="89">
        <v>3.6648531552167567E-2</v>
      </c>
      <c r="G5929" s="90">
        <v>4.1933529214358181E-2</v>
      </c>
      <c r="H5929" s="90">
        <v>4.5499476468214985E-2</v>
      </c>
      <c r="I5929" s="90">
        <v>4.7755323589035711E-2</v>
      </c>
      <c r="J5929" s="90">
        <v>4.8800207644536783E-2</v>
      </c>
    </row>
    <row r="5930" spans="3:10" x14ac:dyDescent="0.25">
      <c r="C5930" s="82">
        <v>5.9517017305721301E-2</v>
      </c>
      <c r="D5930" s="89">
        <v>6.6748874973048627E-2</v>
      </c>
      <c r="E5930" s="89">
        <v>6.9652144634068561E-2</v>
      </c>
      <c r="F5930" s="89">
        <v>7.0118578470529047E-2</v>
      </c>
      <c r="G5930" s="90">
        <v>6.9570011415114763E-2</v>
      </c>
      <c r="H5930" s="90">
        <v>6.8431511461783209E-2</v>
      </c>
      <c r="I5930" s="90">
        <v>6.7290954034434441E-2</v>
      </c>
      <c r="J5930" s="90">
        <v>6.6046515972662465E-2</v>
      </c>
    </row>
    <row r="5931" spans="3:10" x14ac:dyDescent="0.25">
      <c r="C5931" s="82">
        <v>2.4449809332783026E-2</v>
      </c>
      <c r="D5931" s="89">
        <v>2.9283541892173796E-2</v>
      </c>
      <c r="E5931" s="89">
        <v>3.195037596359513E-2</v>
      </c>
      <c r="F5931" s="89">
        <v>3.307287363929385E-2</v>
      </c>
      <c r="G5931" s="90">
        <v>3.3319398856922797E-2</v>
      </c>
      <c r="H5931" s="90">
        <v>3.2983844399007957E-2</v>
      </c>
      <c r="I5931" s="90">
        <v>3.245602227463331E-2</v>
      </c>
      <c r="J5931" s="90">
        <v>3.1786654052760224E-2</v>
      </c>
    </row>
    <row r="5932" spans="3:10" x14ac:dyDescent="0.25">
      <c r="C5932" s="82">
        <v>1.2265600065082481E-2</v>
      </c>
      <c r="D5932" s="89">
        <v>1.6138190882567259E-2</v>
      </c>
      <c r="E5932" s="89">
        <v>1.9056780761036288E-2</v>
      </c>
      <c r="F5932" s="89">
        <v>2.1154321612393577E-2</v>
      </c>
      <c r="G5932" s="90">
        <v>2.2729989348138666E-2</v>
      </c>
      <c r="H5932" s="90">
        <v>2.3920992840326102E-2</v>
      </c>
      <c r="I5932" s="90">
        <v>2.4972562409655966E-2</v>
      </c>
      <c r="J5932" s="90">
        <v>2.5903404465131265E-2</v>
      </c>
    </row>
    <row r="5933" spans="3:10" x14ac:dyDescent="0.25">
      <c r="C5933" s="82">
        <v>6.0243382996188104E-3</v>
      </c>
      <c r="D5933" s="89">
        <v>9.1800191356546899E-3</v>
      </c>
      <c r="E5933" s="89">
        <v>1.2332239874743862E-2</v>
      </c>
      <c r="F5933" s="89">
        <v>1.5280532571615135E-2</v>
      </c>
      <c r="G5933" s="90">
        <v>1.7991792653131878E-2</v>
      </c>
      <c r="H5933" s="90">
        <v>2.0408108905775636E-2</v>
      </c>
      <c r="I5933" s="90">
        <v>2.2646129590112463E-2</v>
      </c>
      <c r="J5933" s="90">
        <v>2.4694208069995803E-2</v>
      </c>
    </row>
    <row r="5934" spans="3:10" x14ac:dyDescent="0.25">
      <c r="C5934" s="82">
        <v>1.2612741451333087E-2</v>
      </c>
      <c r="D5934" s="89">
        <v>1.5718498546946871E-2</v>
      </c>
      <c r="E5934" s="89">
        <v>1.8257576686703494E-2</v>
      </c>
      <c r="F5934" s="89">
        <v>2.038108486104365E-2</v>
      </c>
      <c r="G5934" s="90">
        <v>2.2288159234171639E-2</v>
      </c>
      <c r="H5934" s="90">
        <v>2.4016266242316103E-2</v>
      </c>
      <c r="I5934" s="90">
        <v>2.5740753671353873E-2</v>
      </c>
      <c r="J5934" s="90">
        <v>2.7441301542401011E-2</v>
      </c>
    </row>
    <row r="5935" spans="3:10" x14ac:dyDescent="0.25">
      <c r="C5935" s="82">
        <v>2.8753304986293332E-2</v>
      </c>
      <c r="D5935" s="89">
        <v>3.21308888684552E-2</v>
      </c>
      <c r="E5935" s="89">
        <v>3.4927871948501929E-2</v>
      </c>
      <c r="F5935" s="89">
        <v>3.7535102412410329E-2</v>
      </c>
      <c r="G5935" s="90">
        <v>4.0255364381354554E-2</v>
      </c>
      <c r="H5935" s="90">
        <v>4.3073202887673225E-2</v>
      </c>
      <c r="I5935" s="90">
        <v>4.6245555463923851E-2</v>
      </c>
      <c r="J5935" s="90">
        <v>4.9700411077697487E-2</v>
      </c>
    </row>
    <row r="5936" spans="3:10" x14ac:dyDescent="0.25">
      <c r="C5936" s="82">
        <v>2.664863699973988E-3</v>
      </c>
      <c r="D5936" s="89">
        <v>4.8056934653498166E-3</v>
      </c>
      <c r="E5936" s="89">
        <v>6.9967259787336753E-3</v>
      </c>
      <c r="F5936" s="89">
        <v>8.8756482604658467E-3</v>
      </c>
      <c r="G5936" s="90">
        <v>1.0325348262123155E-2</v>
      </c>
      <c r="H5936" s="90">
        <v>1.1326745559799484E-2</v>
      </c>
      <c r="I5936" s="90">
        <v>1.2006890850354526E-2</v>
      </c>
      <c r="J5936" s="90">
        <v>1.2428703103960237E-2</v>
      </c>
    </row>
    <row r="5937" spans="3:10" x14ac:dyDescent="0.25">
      <c r="C5937" s="82">
        <v>2.0558091057721675E-2</v>
      </c>
      <c r="D5937" s="89">
        <v>2.5696864825886217E-2</v>
      </c>
      <c r="E5937" s="89">
        <v>2.955358061888174E-2</v>
      </c>
      <c r="F5937" s="89">
        <v>3.2387336512306353E-2</v>
      </c>
      <c r="G5937" s="90">
        <v>3.4564041952843128E-2</v>
      </c>
      <c r="H5937" s="90">
        <v>3.6180542816478284E-2</v>
      </c>
      <c r="I5937" s="90">
        <v>3.7522041873869691E-2</v>
      </c>
      <c r="J5937" s="90">
        <v>3.8561003208826744E-2</v>
      </c>
    </row>
    <row r="5938" spans="3:10" x14ac:dyDescent="0.25">
      <c r="C5938" s="82">
        <v>1.3434996449485424E-2</v>
      </c>
      <c r="D5938" s="89">
        <v>1.874586685442331E-2</v>
      </c>
      <c r="E5938" s="89">
        <v>2.314689737692768E-2</v>
      </c>
      <c r="F5938" s="89">
        <v>2.6504653517283309E-2</v>
      </c>
      <c r="G5938" s="90">
        <v>2.9004676906168703E-2</v>
      </c>
      <c r="H5938" s="90">
        <v>3.073260842135575E-2</v>
      </c>
      <c r="I5938" s="90">
        <v>3.1980040341445998E-2</v>
      </c>
      <c r="J5938" s="90">
        <v>3.2787688585985054E-2</v>
      </c>
    </row>
    <row r="5939" spans="3:10" x14ac:dyDescent="0.25">
      <c r="C5939" s="82">
        <v>6.8130101427599891E-3</v>
      </c>
      <c r="D5939" s="89">
        <v>1.0114114068975815E-2</v>
      </c>
      <c r="E5939" s="89">
        <v>1.3326968996084621E-2</v>
      </c>
      <c r="F5939" s="89">
        <v>1.6313269826841906E-2</v>
      </c>
      <c r="G5939" s="90">
        <v>1.9124557530419788E-2</v>
      </c>
      <c r="H5939" s="90">
        <v>2.178295885614074E-2</v>
      </c>
      <c r="I5939" s="90">
        <v>2.4489282765445906E-2</v>
      </c>
      <c r="J5939" s="90">
        <v>2.7299739743897617E-2</v>
      </c>
    </row>
    <row r="5940" spans="3:10" x14ac:dyDescent="0.25">
      <c r="C5940" s="82">
        <v>2.9808971997609037E-2</v>
      </c>
      <c r="D5940" s="89">
        <v>3.2385150208525906E-2</v>
      </c>
      <c r="E5940" s="89">
        <v>3.361489524174617E-2</v>
      </c>
      <c r="F5940" s="89">
        <v>3.4018716127811446E-2</v>
      </c>
      <c r="G5940" s="90">
        <v>3.3942330139739185E-2</v>
      </c>
      <c r="H5940" s="90">
        <v>3.3384268091391694E-2</v>
      </c>
      <c r="I5940" s="90">
        <v>3.2542211799736528E-2</v>
      </c>
      <c r="J5940" s="90">
        <v>3.136502176290093E-2</v>
      </c>
    </row>
    <row r="5941" spans="3:10" x14ac:dyDescent="0.25">
      <c r="C5941" s="82">
        <v>1.1252351444734575E-2</v>
      </c>
      <c r="D5941" s="89">
        <v>1.4347508491418859E-2</v>
      </c>
      <c r="E5941" s="89">
        <v>1.6525554593315839E-2</v>
      </c>
      <c r="F5941" s="89">
        <v>1.7905363128136443E-2</v>
      </c>
      <c r="G5941" s="90">
        <v>1.8706333825677636E-2</v>
      </c>
      <c r="H5941" s="90">
        <v>1.9008865284308365E-2</v>
      </c>
      <c r="I5941" s="90">
        <v>1.8997168813866802E-2</v>
      </c>
      <c r="J5941" s="90">
        <v>1.8697715116106812E-2</v>
      </c>
    </row>
    <row r="5942" spans="3:10" x14ac:dyDescent="0.25">
      <c r="C5942" s="82">
        <v>1.7365087765684472E-2</v>
      </c>
      <c r="D5942" s="89">
        <v>2.4644924616481857E-2</v>
      </c>
      <c r="E5942" s="89">
        <v>3.0443099410392523E-2</v>
      </c>
      <c r="F5942" s="89">
        <v>3.4556480553446935E-2</v>
      </c>
      <c r="G5942" s="90">
        <v>3.7291925374509045E-2</v>
      </c>
      <c r="H5942" s="90">
        <v>3.8821341875307905E-2</v>
      </c>
      <c r="I5942" s="90">
        <v>3.9550127573463573E-2</v>
      </c>
      <c r="J5942" s="90">
        <v>3.9548503799063238E-2</v>
      </c>
    </row>
    <row r="5943" spans="3:10" x14ac:dyDescent="0.25">
      <c r="C5943" s="82">
        <v>9.2500125168778098E-3</v>
      </c>
      <c r="D5943" s="89">
        <v>1.137577702435894E-2</v>
      </c>
      <c r="E5943" s="89">
        <v>1.3059013260298334E-2</v>
      </c>
      <c r="F5943" s="89">
        <v>1.4383918040115483E-2</v>
      </c>
      <c r="G5943" s="90">
        <v>1.5462208802242782E-2</v>
      </c>
      <c r="H5943" s="90">
        <v>1.6299688269604991E-2</v>
      </c>
      <c r="I5943" s="90">
        <v>1.701063366258191E-2</v>
      </c>
      <c r="J5943" s="90">
        <v>1.7591668014272539E-2</v>
      </c>
    </row>
    <row r="5944" spans="3:10" x14ac:dyDescent="0.25">
      <c r="C5944" s="82">
        <v>3.2855538559284827E-3</v>
      </c>
      <c r="D5944" s="89">
        <v>4.9553217013886836E-3</v>
      </c>
      <c r="E5944" s="89">
        <v>6.4436497622191325E-3</v>
      </c>
      <c r="F5944" s="89">
        <v>7.6432711968935849E-3</v>
      </c>
      <c r="G5944" s="90">
        <v>8.5735809267373023E-3</v>
      </c>
      <c r="H5944" s="90">
        <v>9.2491578093464536E-3</v>
      </c>
      <c r="I5944" s="90">
        <v>9.7608608745049161E-3</v>
      </c>
      <c r="J5944" s="90">
        <v>1.0135402443577713E-2</v>
      </c>
    </row>
    <row r="5945" spans="3:10" x14ac:dyDescent="0.25">
      <c r="C5945" s="82">
        <v>7.4153631138212713E-3</v>
      </c>
      <c r="D5945" s="89">
        <v>1.1209749812381615E-2</v>
      </c>
      <c r="E5945" s="89">
        <v>1.4591400865036434E-2</v>
      </c>
      <c r="F5945" s="89">
        <v>1.7246292109573794E-2</v>
      </c>
      <c r="G5945" s="90">
        <v>1.9171684866693076E-2</v>
      </c>
      <c r="H5945" s="90">
        <v>2.038958336397766E-2</v>
      </c>
      <c r="I5945" s="90">
        <v>2.1111113355393719E-2</v>
      </c>
      <c r="J5945" s="90">
        <v>2.140695009552257E-2</v>
      </c>
    </row>
    <row r="5946" spans="3:10" x14ac:dyDescent="0.25">
      <c r="C5946" s="82">
        <v>4.4161938237545779E-2</v>
      </c>
      <c r="D5946" s="89">
        <v>4.8493928317647185E-2</v>
      </c>
      <c r="E5946" s="89">
        <v>5.0384030147694644E-2</v>
      </c>
      <c r="F5946" s="89">
        <v>5.09586762718219E-2</v>
      </c>
      <c r="G5946" s="90">
        <v>5.1015775509533103E-2</v>
      </c>
      <c r="H5946" s="90">
        <v>5.0721247715500399E-2</v>
      </c>
      <c r="I5946" s="90">
        <v>5.0446253475591188E-2</v>
      </c>
      <c r="J5946" s="90">
        <v>5.0111218979538644E-2</v>
      </c>
    </row>
    <row r="5947" spans="3:10" x14ac:dyDescent="0.25">
      <c r="C5947" s="82">
        <v>2.6715337873735458E-2</v>
      </c>
      <c r="D5947" s="89">
        <v>2.8225235388976293E-2</v>
      </c>
      <c r="E5947" s="89">
        <v>2.9343066258706987E-2</v>
      </c>
      <c r="F5947" s="89">
        <v>3.0283690398928281E-2</v>
      </c>
      <c r="G5947" s="90">
        <v>3.1153977582304933E-2</v>
      </c>
      <c r="H5947" s="90">
        <v>3.1815549431269838E-2</v>
      </c>
      <c r="I5947" s="90">
        <v>3.2361912069742586E-2</v>
      </c>
      <c r="J5947" s="90">
        <v>3.2674710106451378E-2</v>
      </c>
    </row>
    <row r="5948" spans="3:10" x14ac:dyDescent="0.25">
      <c r="C5948" s="82">
        <v>7.9673206940576655E-3</v>
      </c>
      <c r="D5948" s="89">
        <v>1.1840584062304609E-2</v>
      </c>
      <c r="E5948" s="89">
        <v>1.5213914438635637E-2</v>
      </c>
      <c r="F5948" s="89">
        <v>1.7825817517078318E-2</v>
      </c>
      <c r="G5948" s="90">
        <v>1.9732190113037177E-2</v>
      </c>
      <c r="H5948" s="90">
        <v>2.1000005837754035E-2</v>
      </c>
      <c r="I5948" s="90">
        <v>2.1874706783900248E-2</v>
      </c>
      <c r="J5948" s="90">
        <v>2.2440891687482086E-2</v>
      </c>
    </row>
    <row r="5949" spans="3:10" x14ac:dyDescent="0.25">
      <c r="C5949" s="82">
        <v>0.11647288985430655</v>
      </c>
      <c r="D5949" s="89">
        <v>0.117005100640535</v>
      </c>
      <c r="E5949" s="89">
        <v>0.11268729289499925</v>
      </c>
      <c r="F5949" s="89">
        <v>0.10699021983178539</v>
      </c>
      <c r="G5949" s="90">
        <v>0.10152449652703724</v>
      </c>
      <c r="H5949" s="90">
        <v>9.6199309213721884E-2</v>
      </c>
      <c r="I5949" s="90">
        <v>9.1266567427079032E-2</v>
      </c>
      <c r="J5949" s="90">
        <v>8.6176703364626184E-2</v>
      </c>
    </row>
    <row r="5950" spans="3:10" x14ac:dyDescent="0.25">
      <c r="C5950" s="82">
        <v>4.46824225099067E-3</v>
      </c>
      <c r="D5950" s="89">
        <v>6.9754028460422097E-3</v>
      </c>
      <c r="E5950" s="89">
        <v>9.629889837616085E-3</v>
      </c>
      <c r="F5950" s="89">
        <v>1.2232212048388912E-2</v>
      </c>
      <c r="G5950" s="90">
        <v>1.4692912311221249E-2</v>
      </c>
      <c r="H5950" s="90">
        <v>1.6914980878154302E-2</v>
      </c>
      <c r="I5950" s="90">
        <v>1.8971991154274281E-2</v>
      </c>
      <c r="J5950" s="90">
        <v>2.0859160042292532E-2</v>
      </c>
    </row>
    <row r="5951" spans="3:10" x14ac:dyDescent="0.25">
      <c r="C5951" s="82">
        <v>1.6784448599715895E-2</v>
      </c>
      <c r="D5951" s="89">
        <v>2.0519909069079186E-2</v>
      </c>
      <c r="E5951" s="89">
        <v>2.2993423221777762E-2</v>
      </c>
      <c r="F5951" s="89">
        <v>2.4460955988990469E-2</v>
      </c>
      <c r="G5951" s="90">
        <v>2.5255396912274217E-2</v>
      </c>
      <c r="H5951" s="90">
        <v>2.5505652264413155E-2</v>
      </c>
      <c r="I5951" s="90">
        <v>2.5476839303453038E-2</v>
      </c>
      <c r="J5951" s="90">
        <v>2.5214401669721064E-2</v>
      </c>
    </row>
    <row r="5952" spans="3:10" x14ac:dyDescent="0.25">
      <c r="C5952" s="82">
        <v>1.3502198853604021E-2</v>
      </c>
      <c r="D5952" s="89">
        <v>1.6128180972485258E-2</v>
      </c>
      <c r="E5952" s="89">
        <v>1.8100129133901074E-2</v>
      </c>
      <c r="F5952" s="89">
        <v>1.9603731915996441E-2</v>
      </c>
      <c r="G5952" s="90">
        <v>2.0841911445077653E-2</v>
      </c>
      <c r="H5952" s="90">
        <v>2.1856769485405013E-2</v>
      </c>
      <c r="I5952" s="90">
        <v>2.2819929990939458E-2</v>
      </c>
      <c r="J5952" s="90">
        <v>2.3728100807583575E-2</v>
      </c>
    </row>
    <row r="5953" spans="3:10" x14ac:dyDescent="0.25">
      <c r="C5953" s="82">
        <v>2.1580873378625125E-2</v>
      </c>
      <c r="D5953" s="89">
        <v>2.6838811310999019E-2</v>
      </c>
      <c r="E5953" s="89">
        <v>2.9809449408069642E-2</v>
      </c>
      <c r="F5953" s="89">
        <v>3.1086364899647251E-2</v>
      </c>
      <c r="G5953" s="90">
        <v>3.1396068524547079E-2</v>
      </c>
      <c r="H5953" s="90">
        <v>3.1089255990702721E-2</v>
      </c>
      <c r="I5953" s="90">
        <v>3.0566490554089963E-2</v>
      </c>
      <c r="J5953" s="90">
        <v>2.9882632686837555E-2</v>
      </c>
    </row>
    <row r="5954" spans="3:10" x14ac:dyDescent="0.25">
      <c r="C5954" s="82">
        <v>4.739684922462125E-3</v>
      </c>
      <c r="D5954" s="89">
        <v>9.209097209661378E-3</v>
      </c>
      <c r="E5954" s="89">
        <v>1.4228395600694809E-2</v>
      </c>
      <c r="F5954" s="89">
        <v>1.8978186364761156E-2</v>
      </c>
      <c r="G5954" s="90">
        <v>2.3078028168677531E-2</v>
      </c>
      <c r="H5954" s="90">
        <v>2.6348840017151137E-2</v>
      </c>
      <c r="I5954" s="90">
        <v>2.8956372937585267E-2</v>
      </c>
      <c r="J5954" s="90">
        <v>3.094234226268994E-2</v>
      </c>
    </row>
    <row r="5955" spans="3:10" x14ac:dyDescent="0.25">
      <c r="C5955" s="82">
        <v>1.2206617092967361E-2</v>
      </c>
      <c r="D5955" s="89">
        <v>1.8695576638944594E-2</v>
      </c>
      <c r="E5955" s="89">
        <v>2.4600386734946706E-2</v>
      </c>
      <c r="F5955" s="89">
        <v>2.950235960137659E-2</v>
      </c>
      <c r="G5955" s="90">
        <v>3.3509159768604933E-2</v>
      </c>
      <c r="H5955" s="90">
        <v>3.6712214774401647E-2</v>
      </c>
      <c r="I5955" s="90">
        <v>3.9471347843800707E-2</v>
      </c>
      <c r="J5955" s="90">
        <v>4.1844953622921378E-2</v>
      </c>
    </row>
    <row r="5956" spans="3:10" x14ac:dyDescent="0.25">
      <c r="C5956" s="82">
        <v>4.4075283413907975E-3</v>
      </c>
      <c r="D5956" s="89">
        <v>8.8120242705445485E-3</v>
      </c>
      <c r="E5956" s="89">
        <v>1.4132076812382436E-2</v>
      </c>
      <c r="F5956" s="89">
        <v>1.9592883259895982E-2</v>
      </c>
      <c r="G5956" s="90">
        <v>2.4712721616865961E-2</v>
      </c>
      <c r="H5956" s="90">
        <v>2.9172375194911091E-2</v>
      </c>
      <c r="I5956" s="90">
        <v>3.3042781649458251E-2</v>
      </c>
      <c r="J5956" s="90">
        <v>3.6287112545372646E-2</v>
      </c>
    </row>
    <row r="5957" spans="3:10" x14ac:dyDescent="0.25">
      <c r="C5957" s="82">
        <v>4.6930790183077496E-3</v>
      </c>
      <c r="D5957" s="89">
        <v>7.5570770700931281E-3</v>
      </c>
      <c r="E5957" s="89">
        <v>1.045777074888439E-2</v>
      </c>
      <c r="F5957" s="89">
        <v>1.3083983338792664E-2</v>
      </c>
      <c r="G5957" s="90">
        <v>1.5333071740018312E-2</v>
      </c>
      <c r="H5957" s="90">
        <v>1.7150696762438262E-2</v>
      </c>
      <c r="I5957" s="90">
        <v>1.8674065930796891E-2</v>
      </c>
      <c r="J5957" s="90">
        <v>1.9949645668923512E-2</v>
      </c>
    </row>
    <row r="5958" spans="3:10" x14ac:dyDescent="0.25">
      <c r="C5958" s="82">
        <v>2.2402998494460025E-2</v>
      </c>
      <c r="D5958" s="89">
        <v>2.7215919451337712E-2</v>
      </c>
      <c r="E5958" s="89">
        <v>2.9869992478513185E-2</v>
      </c>
      <c r="F5958" s="89">
        <v>3.1097174501636071E-2</v>
      </c>
      <c r="G5958" s="90">
        <v>3.1624205815460993E-2</v>
      </c>
      <c r="H5958" s="90">
        <v>3.1744765605613554E-2</v>
      </c>
      <c r="I5958" s="90">
        <v>3.179352102669003E-2</v>
      </c>
      <c r="J5958" s="90">
        <v>3.1758127840782358E-2</v>
      </c>
    </row>
    <row r="5959" spans="3:10" x14ac:dyDescent="0.25">
      <c r="C5959" s="82">
        <v>2.3881810788879887E-3</v>
      </c>
      <c r="D5959" s="89">
        <v>4.059327045671534E-3</v>
      </c>
      <c r="E5959" s="89">
        <v>5.8816682056858915E-3</v>
      </c>
      <c r="F5959" s="89">
        <v>7.6329565988321729E-3</v>
      </c>
      <c r="G5959" s="90">
        <v>9.180436609842E-3</v>
      </c>
      <c r="H5959" s="90">
        <v>1.0420360252432552E-2</v>
      </c>
      <c r="I5959" s="90">
        <v>1.1384592673089397E-2</v>
      </c>
      <c r="J5959" s="90">
        <v>1.2077632858442154E-2</v>
      </c>
    </row>
    <row r="5960" spans="3:10" x14ac:dyDescent="0.25">
      <c r="C5960" s="82">
        <v>4.265072231559139E-3</v>
      </c>
      <c r="D5960" s="89">
        <v>6.2957591806299344E-3</v>
      </c>
      <c r="E5960" s="89">
        <v>8.1696942238027748E-3</v>
      </c>
      <c r="F5960" s="89">
        <v>9.8071544941694625E-3</v>
      </c>
      <c r="G5960" s="90">
        <v>1.1261154945376377E-2</v>
      </c>
      <c r="H5960" s="90">
        <v>1.2565783149485059E-2</v>
      </c>
      <c r="I5960" s="90">
        <v>1.3852471100756419E-2</v>
      </c>
      <c r="J5960" s="90">
        <v>1.5163691782399904E-2</v>
      </c>
    </row>
    <row r="5961" spans="3:10" x14ac:dyDescent="0.25">
      <c r="C5961" s="82">
        <v>0.23532527777661388</v>
      </c>
      <c r="D5961" s="89">
        <v>0.18814753908062276</v>
      </c>
      <c r="E5961" s="89">
        <v>0.15294286322437212</v>
      </c>
      <c r="F5961" s="89">
        <v>0.12819280678150205</v>
      </c>
      <c r="G5961" s="90">
        <v>0.11119622507831169</v>
      </c>
      <c r="H5961" s="90">
        <v>9.8992633945669789E-2</v>
      </c>
      <c r="I5961" s="90">
        <v>9.0203645469660781E-2</v>
      </c>
      <c r="J5961" s="90">
        <v>8.331047690528913E-2</v>
      </c>
    </row>
    <row r="5962" spans="3:10" x14ac:dyDescent="0.25">
      <c r="C5962" s="82">
        <v>2.5499898773493124E-2</v>
      </c>
      <c r="D5962" s="89">
        <v>3.3514998062189369E-2</v>
      </c>
      <c r="E5962" s="89">
        <v>3.9068735333777943E-2</v>
      </c>
      <c r="F5962" s="89">
        <v>4.2524699637749512E-2</v>
      </c>
      <c r="G5962" s="90">
        <v>4.4623615407950255E-2</v>
      </c>
      <c r="H5962" s="90">
        <v>4.5727693978569205E-2</v>
      </c>
      <c r="I5962" s="90">
        <v>4.6343836145180874E-2</v>
      </c>
      <c r="J5962" s="90">
        <v>4.6501674666515024E-2</v>
      </c>
    </row>
    <row r="5963" spans="3:10" x14ac:dyDescent="0.25">
      <c r="C5963" s="82">
        <v>1.0133039354648578E-2</v>
      </c>
      <c r="D5963" s="89">
        <v>1.2808683042235954E-2</v>
      </c>
      <c r="E5963" s="89">
        <v>1.4808835343825096E-2</v>
      </c>
      <c r="F5963" s="89">
        <v>1.6235006584699275E-2</v>
      </c>
      <c r="G5963" s="90">
        <v>1.7262619987836018E-2</v>
      </c>
      <c r="H5963" s="90">
        <v>1.7947810222880788E-2</v>
      </c>
      <c r="I5963" s="90">
        <v>1.845223677391649E-2</v>
      </c>
      <c r="J5963" s="90">
        <v>1.8791458899866074E-2</v>
      </c>
    </row>
    <row r="5964" spans="3:10" x14ac:dyDescent="0.25">
      <c r="C5964" s="82">
        <v>1.503131040083293E-2</v>
      </c>
      <c r="D5964" s="89">
        <v>1.8906320681920774E-2</v>
      </c>
      <c r="E5964" s="89">
        <v>2.1766995294582051E-2</v>
      </c>
      <c r="F5964" s="89">
        <v>2.3857523567596278E-2</v>
      </c>
      <c r="G5964" s="90">
        <v>2.5513324094915163E-2</v>
      </c>
      <c r="H5964" s="90">
        <v>2.6859469506212444E-2</v>
      </c>
      <c r="I5964" s="90">
        <v>2.8144547220185313E-2</v>
      </c>
      <c r="J5964" s="90">
        <v>2.9371694315438294E-2</v>
      </c>
    </row>
    <row r="5965" spans="3:10" x14ac:dyDescent="0.25">
      <c r="C5965" s="82">
        <v>6.9956571410025689E-2</v>
      </c>
      <c r="D5965" s="89">
        <v>6.7240264535199989E-2</v>
      </c>
      <c r="E5965" s="89">
        <v>6.3371658850330012E-2</v>
      </c>
      <c r="F5965" s="89">
        <v>5.9656874817963078E-2</v>
      </c>
      <c r="G5965" s="90">
        <v>5.6609754127110862E-2</v>
      </c>
      <c r="H5965" s="90">
        <v>5.4020529264597626E-2</v>
      </c>
      <c r="I5965" s="90">
        <v>5.1995626992494173E-2</v>
      </c>
      <c r="J5965" s="90">
        <v>5.0237911741352642E-2</v>
      </c>
    </row>
    <row r="5966" spans="3:10" x14ac:dyDescent="0.25">
      <c r="C5966" s="82">
        <v>3.8721462996862523E-3</v>
      </c>
      <c r="D5966" s="89">
        <v>5.9284395692343981E-3</v>
      </c>
      <c r="E5966" s="89">
        <v>7.8558238867589784E-3</v>
      </c>
      <c r="F5966" s="89">
        <v>9.5012050336035526E-3</v>
      </c>
      <c r="G5966" s="90">
        <v>1.0853712802927268E-2</v>
      </c>
      <c r="H5966" s="90">
        <v>1.1898543079918899E-2</v>
      </c>
      <c r="I5966" s="90">
        <v>1.2723699596735923E-2</v>
      </c>
      <c r="J5966" s="90">
        <v>1.3339056220527367E-2</v>
      </c>
    </row>
    <row r="5967" spans="3:10" x14ac:dyDescent="0.25">
      <c r="C5967" s="82">
        <v>7.7247369185616047E-2</v>
      </c>
      <c r="D5967" s="89">
        <v>7.7077336612426994E-2</v>
      </c>
      <c r="E5967" s="89">
        <v>7.5070368439077495E-2</v>
      </c>
      <c r="F5967" s="89">
        <v>7.3204058056924357E-2</v>
      </c>
      <c r="G5967" s="90">
        <v>7.2458197418288739E-2</v>
      </c>
      <c r="H5967" s="90">
        <v>7.2838169507663461E-2</v>
      </c>
      <c r="I5967" s="90">
        <v>7.4696354525626549E-2</v>
      </c>
      <c r="J5967" s="90">
        <v>7.7783475907508101E-2</v>
      </c>
    </row>
    <row r="5968" spans="3:10" x14ac:dyDescent="0.25">
      <c r="C5968" s="82">
        <v>2.1743984911001659E-3</v>
      </c>
      <c r="D5968" s="89">
        <v>3.9306540883079421E-3</v>
      </c>
      <c r="E5968" s="89">
        <v>5.9001736324020004E-3</v>
      </c>
      <c r="F5968" s="89">
        <v>7.8142683558184659E-3</v>
      </c>
      <c r="G5968" s="90">
        <v>9.5197987014455955E-3</v>
      </c>
      <c r="H5968" s="90">
        <v>1.0914403700615485E-2</v>
      </c>
      <c r="I5968" s="90">
        <v>1.2043408665003332E-2</v>
      </c>
      <c r="J5968" s="90">
        <v>1.2920437736590819E-2</v>
      </c>
    </row>
    <row r="5969" spans="3:10" x14ac:dyDescent="0.25">
      <c r="C5969" s="82">
        <v>4.0857684948120525E-3</v>
      </c>
      <c r="D5969" s="89">
        <v>6.6128713752817885E-3</v>
      </c>
      <c r="E5969" s="89">
        <v>9.1831986003344905E-3</v>
      </c>
      <c r="F5969" s="89">
        <v>1.1582985099036774E-2</v>
      </c>
      <c r="G5969" s="90">
        <v>1.3777400855767662E-2</v>
      </c>
      <c r="H5969" s="90">
        <v>1.5740342722980243E-2</v>
      </c>
      <c r="I5969" s="90">
        <v>1.7583605719035906E-2</v>
      </c>
      <c r="J5969" s="90">
        <v>1.9312135878547E-2</v>
      </c>
    </row>
    <row r="5970" spans="3:10" x14ac:dyDescent="0.25">
      <c r="C5970" s="82">
        <v>9.7399784601189584E-3</v>
      </c>
      <c r="D5970" s="89">
        <v>1.268166614473995E-2</v>
      </c>
      <c r="E5970" s="89">
        <v>1.5104842936263133E-2</v>
      </c>
      <c r="F5970" s="89">
        <v>1.7109129323076226E-2</v>
      </c>
      <c r="G5970" s="90">
        <v>1.8872040846350056E-2</v>
      </c>
      <c r="H5970" s="90">
        <v>2.0436876978393626E-2</v>
      </c>
      <c r="I5970" s="90">
        <v>2.1956144949126698E-2</v>
      </c>
      <c r="J5970" s="90">
        <v>2.3410514170036038E-2</v>
      </c>
    </row>
    <row r="5971" spans="3:10" x14ac:dyDescent="0.25">
      <c r="C5971" s="82">
        <v>3.01766631551868E-2</v>
      </c>
      <c r="D5971" s="89">
        <v>2.9732768229557623E-2</v>
      </c>
      <c r="E5971" s="89">
        <v>2.9179740425750837E-2</v>
      </c>
      <c r="F5971" s="89">
        <v>2.881726349729349E-2</v>
      </c>
      <c r="G5971" s="90">
        <v>2.8758873462272447E-2</v>
      </c>
      <c r="H5971" s="90">
        <v>2.8868024497439838E-2</v>
      </c>
      <c r="I5971" s="90">
        <v>2.9221302455518027E-2</v>
      </c>
      <c r="J5971" s="90">
        <v>2.9704377366059239E-2</v>
      </c>
    </row>
    <row r="5972" spans="3:10" x14ac:dyDescent="0.25">
      <c r="C5972" s="82">
        <v>2.2104868784187017E-3</v>
      </c>
      <c r="D5972" s="89">
        <v>3.9509808850118301E-3</v>
      </c>
      <c r="E5972" s="89">
        <v>5.8673404253236144E-3</v>
      </c>
      <c r="F5972" s="89">
        <v>7.7352123061530699E-3</v>
      </c>
      <c r="G5972" s="90">
        <v>9.4592352628000021E-3</v>
      </c>
      <c r="H5972" s="90">
        <v>1.0978484969565451E-2</v>
      </c>
      <c r="I5972" s="90">
        <v>1.2353909327959227E-2</v>
      </c>
      <c r="J5972" s="90">
        <v>1.3593839215220425E-2</v>
      </c>
    </row>
    <row r="5973" spans="3:10" x14ac:dyDescent="0.25">
      <c r="C5973" s="82">
        <v>2.4443624569112561E-3</v>
      </c>
      <c r="D5973" s="89">
        <v>5.0781941905085008E-3</v>
      </c>
      <c r="E5973" s="89">
        <v>8.2505023627538823E-3</v>
      </c>
      <c r="F5973" s="89">
        <v>1.140149833716392E-2</v>
      </c>
      <c r="G5973" s="90">
        <v>1.4199846470049654E-2</v>
      </c>
      <c r="H5973" s="90">
        <v>1.6478489068340697E-2</v>
      </c>
      <c r="I5973" s="90">
        <v>1.8335438193443094E-2</v>
      </c>
      <c r="J5973" s="90">
        <v>1.9822268975669875E-2</v>
      </c>
    </row>
    <row r="5974" spans="3:10" x14ac:dyDescent="0.25">
      <c r="C5974" s="82">
        <v>3.3741938065421355E-2</v>
      </c>
      <c r="D5974" s="89">
        <v>3.7330632297451392E-2</v>
      </c>
      <c r="E5974" s="89">
        <v>3.8655454646831053E-2</v>
      </c>
      <c r="F5974" s="89">
        <v>3.889400047401876E-2</v>
      </c>
      <c r="G5974" s="90">
        <v>3.8878259230903135E-2</v>
      </c>
      <c r="H5974" s="90">
        <v>3.8849932749923016E-2</v>
      </c>
      <c r="I5974" s="90">
        <v>3.913789505270944E-2</v>
      </c>
      <c r="J5974" s="90">
        <v>3.9686315824445796E-2</v>
      </c>
    </row>
    <row r="5975" spans="3:10" x14ac:dyDescent="0.25">
      <c r="C5975" s="82">
        <v>1.4551338276127684E-2</v>
      </c>
      <c r="D5975" s="89">
        <v>1.9505842101180216E-2</v>
      </c>
      <c r="E5975" s="89">
        <v>2.3206696669873478E-2</v>
      </c>
      <c r="F5975" s="89">
        <v>2.56762861017658E-2</v>
      </c>
      <c r="G5975" s="90">
        <v>2.721615040505946E-2</v>
      </c>
      <c r="H5975" s="90">
        <v>2.7984109617715736E-2</v>
      </c>
      <c r="I5975" s="90">
        <v>2.8294268858776315E-2</v>
      </c>
      <c r="J5975" s="90">
        <v>2.8211892917507239E-2</v>
      </c>
    </row>
    <row r="5976" spans="3:10" x14ac:dyDescent="0.25">
      <c r="C5976" s="82">
        <v>1.1496987041419153E-2</v>
      </c>
      <c r="D5976" s="89">
        <v>1.6188916206813862E-2</v>
      </c>
      <c r="E5976" s="89">
        <v>2.0206995240314159E-2</v>
      </c>
      <c r="F5976" s="89">
        <v>2.3454970465856165E-2</v>
      </c>
      <c r="G5976" s="90">
        <v>2.6108402968068073E-2</v>
      </c>
      <c r="H5976" s="90">
        <v>2.8246641258468548E-2</v>
      </c>
      <c r="I5976" s="90">
        <v>3.0131931087908948E-2</v>
      </c>
      <c r="J5976" s="90">
        <v>3.1794239350977097E-2</v>
      </c>
    </row>
    <row r="5977" spans="3:10" x14ac:dyDescent="0.25">
      <c r="C5977" s="82">
        <v>1.4735819009835682E-2</v>
      </c>
      <c r="D5977" s="89">
        <v>1.8110703492017311E-2</v>
      </c>
      <c r="E5977" s="89">
        <v>2.0527708275812906E-2</v>
      </c>
      <c r="F5977" s="89">
        <v>2.2165265092019028E-2</v>
      </c>
      <c r="G5977" s="90">
        <v>2.3274118602259909E-2</v>
      </c>
      <c r="H5977" s="90">
        <v>2.3934383959852919E-2</v>
      </c>
      <c r="I5977" s="90">
        <v>2.4364791400588663E-2</v>
      </c>
      <c r="J5977" s="90">
        <v>2.458503733434653E-2</v>
      </c>
    </row>
    <row r="5978" spans="3:10" x14ac:dyDescent="0.25">
      <c r="C5978" s="82">
        <v>1.2083970621663987E-2</v>
      </c>
      <c r="D5978" s="89">
        <v>1.5421532821292503E-2</v>
      </c>
      <c r="E5978" s="89">
        <v>1.8162075046465824E-2</v>
      </c>
      <c r="F5978" s="89">
        <v>2.0343371976749895E-2</v>
      </c>
      <c r="G5978" s="90">
        <v>2.2096779550337325E-2</v>
      </c>
      <c r="H5978" s="90">
        <v>2.3431713203944899E-2</v>
      </c>
      <c r="I5978" s="90">
        <v>2.4522040285168956E-2</v>
      </c>
      <c r="J5978" s="90">
        <v>2.5371492322920765E-2</v>
      </c>
    </row>
    <row r="5979" spans="3:10" x14ac:dyDescent="0.25">
      <c r="C5979" s="82">
        <v>2.954154538673683E-3</v>
      </c>
      <c r="D5979" s="89">
        <v>6.0908620565384994E-3</v>
      </c>
      <c r="E5979" s="89">
        <v>1.0032411313854349E-2</v>
      </c>
      <c r="F5979" s="89">
        <v>1.4261723645541619E-2</v>
      </c>
      <c r="G5979" s="90">
        <v>1.8467801320188913E-2</v>
      </c>
      <c r="H5979" s="90">
        <v>2.2475176326019083E-2</v>
      </c>
      <c r="I5979" s="90">
        <v>2.6421843508563501E-2</v>
      </c>
      <c r="J5979" s="90">
        <v>3.03758020096466E-2</v>
      </c>
    </row>
    <row r="5980" spans="3:10" x14ac:dyDescent="0.25">
      <c r="C5980" s="82">
        <v>1.0850506206380079E-2</v>
      </c>
      <c r="D5980" s="89">
        <v>1.4079149687224924E-2</v>
      </c>
      <c r="E5980" s="89">
        <v>1.6657041032193013E-2</v>
      </c>
      <c r="F5980" s="89">
        <v>1.8615045609130257E-2</v>
      </c>
      <c r="G5980" s="90">
        <v>2.0100196076893825E-2</v>
      </c>
      <c r="H5980" s="90">
        <v>2.1150257267990535E-2</v>
      </c>
      <c r="I5980" s="90">
        <v>2.1944436840882216E-2</v>
      </c>
      <c r="J5980" s="90">
        <v>2.2499998998221062E-2</v>
      </c>
    </row>
    <row r="5981" spans="3:10" x14ac:dyDescent="0.25">
      <c r="C5981" s="82">
        <v>9.1563198850996581E-3</v>
      </c>
      <c r="D5981" s="89">
        <v>1.3475783606947379E-2</v>
      </c>
      <c r="E5981" s="89">
        <v>1.7031896373964111E-2</v>
      </c>
      <c r="F5981" s="89">
        <v>1.9653948936623044E-2</v>
      </c>
      <c r="G5981" s="90">
        <v>2.1527171791776427E-2</v>
      </c>
      <c r="H5981" s="90">
        <v>2.2781672116855629E-2</v>
      </c>
      <c r="I5981" s="90">
        <v>2.3677271988212571E-2</v>
      </c>
      <c r="J5981" s="90">
        <v>2.4261459276797129E-2</v>
      </c>
    </row>
    <row r="5982" spans="3:10" x14ac:dyDescent="0.25">
      <c r="C5982" s="82">
        <v>7.3980224871644821E-3</v>
      </c>
      <c r="D5982" s="89">
        <v>1.2121435013841417E-2</v>
      </c>
      <c r="E5982" s="89">
        <v>1.6832498189140496E-2</v>
      </c>
      <c r="F5982" s="89">
        <v>2.0997073720482366E-2</v>
      </c>
      <c r="G5982" s="90">
        <v>2.4455280372124324E-2</v>
      </c>
      <c r="H5982" s="90">
        <v>2.7114333895846048E-2</v>
      </c>
      <c r="I5982" s="90">
        <v>2.9158316272615756E-2</v>
      </c>
      <c r="J5982" s="90">
        <v>3.0607356962325003E-2</v>
      </c>
    </row>
    <row r="5983" spans="3:10" x14ac:dyDescent="0.25">
      <c r="C5983" s="82">
        <v>1.1178559477268958E-2</v>
      </c>
      <c r="D5983" s="89">
        <v>1.681482905672509E-2</v>
      </c>
      <c r="E5983" s="89">
        <v>2.1687914698693623E-2</v>
      </c>
      <c r="F5983" s="89">
        <v>2.5460807488323599E-2</v>
      </c>
      <c r="G5983" s="90">
        <v>2.8270197783031824E-2</v>
      </c>
      <c r="H5983" s="90">
        <v>3.0229638465538056E-2</v>
      </c>
      <c r="I5983" s="90">
        <v>3.1666551376325056E-2</v>
      </c>
      <c r="J5983" s="90">
        <v>3.265506393639582E-2</v>
      </c>
    </row>
    <row r="5984" spans="3:10" x14ac:dyDescent="0.25">
      <c r="C5984" s="82">
        <v>2.0773353768203467E-2</v>
      </c>
      <c r="D5984" s="89">
        <v>2.4260797010654402E-2</v>
      </c>
      <c r="E5984" s="89">
        <v>2.6613694703404547E-2</v>
      </c>
      <c r="F5984" s="89">
        <v>2.8198764444756743E-2</v>
      </c>
      <c r="G5984" s="90">
        <v>2.9342100745203395E-2</v>
      </c>
      <c r="H5984" s="90">
        <v>3.0092676651998385E-2</v>
      </c>
      <c r="I5984" s="90">
        <v>3.0655261708162355E-2</v>
      </c>
      <c r="J5984" s="90">
        <v>3.0984547173928421E-2</v>
      </c>
    </row>
    <row r="5985" spans="3:10" x14ac:dyDescent="0.25">
      <c r="C5985" s="82">
        <v>4.850620218927044E-3</v>
      </c>
      <c r="D5985" s="89">
        <v>7.658746398634916E-3</v>
      </c>
      <c r="E5985" s="89">
        <v>1.0499552428981145E-2</v>
      </c>
      <c r="F5985" s="89">
        <v>1.3131900940127693E-2</v>
      </c>
      <c r="G5985" s="90">
        <v>1.5493895756425034E-2</v>
      </c>
      <c r="H5985" s="90">
        <v>1.7534022334611078E-2</v>
      </c>
      <c r="I5985" s="90">
        <v>1.9367225613042272E-2</v>
      </c>
      <c r="J5985" s="90">
        <v>2.1001197892051456E-2</v>
      </c>
    </row>
    <row r="5986" spans="3:10" x14ac:dyDescent="0.25">
      <c r="C5986" s="82">
        <v>1.3584902715244838E-2</v>
      </c>
      <c r="D5986" s="89">
        <v>1.9294946998403794E-2</v>
      </c>
      <c r="E5986" s="89">
        <v>2.4305464336539479E-2</v>
      </c>
      <c r="F5986" s="89">
        <v>2.8489133468964284E-2</v>
      </c>
      <c r="G5986" s="90">
        <v>3.2035575368074998E-2</v>
      </c>
      <c r="H5986" s="90">
        <v>3.5009848991833944E-2</v>
      </c>
      <c r="I5986" s="90">
        <v>3.7698296438032443E-2</v>
      </c>
      <c r="J5986" s="90">
        <v>4.0098585804199512E-2</v>
      </c>
    </row>
    <row r="5987" spans="3:10" x14ac:dyDescent="0.25">
      <c r="C5987" s="82">
        <v>5.9084833647342967E-2</v>
      </c>
      <c r="D5987" s="89">
        <v>5.9695262089686972E-2</v>
      </c>
      <c r="E5987" s="89">
        <v>5.7369304680704017E-2</v>
      </c>
      <c r="F5987" s="89">
        <v>5.404014371824744E-2</v>
      </c>
      <c r="G5987" s="90">
        <v>5.0648137918423347E-2</v>
      </c>
      <c r="H5987" s="90">
        <v>4.7228921963231842E-2</v>
      </c>
      <c r="I5987" s="90">
        <v>4.3974349076285169E-2</v>
      </c>
      <c r="J5987" s="90">
        <v>4.0691541102036828E-2</v>
      </c>
    </row>
    <row r="5988" spans="3:10" x14ac:dyDescent="0.25">
      <c r="C5988" s="82">
        <v>1.3471377225177644E-2</v>
      </c>
      <c r="D5988" s="89">
        <v>1.8420797586832769E-2</v>
      </c>
      <c r="E5988" s="89">
        <v>2.2059536942552291E-2</v>
      </c>
      <c r="F5988" s="89">
        <v>2.4366369455088858E-2</v>
      </c>
      <c r="G5988" s="90">
        <v>2.5664547502281126E-2</v>
      </c>
      <c r="H5988" s="90">
        <v>2.6166476201385739E-2</v>
      </c>
      <c r="I5988" s="90">
        <v>2.6227864403360605E-2</v>
      </c>
      <c r="J5988" s="90">
        <v>2.5957596474149632E-2</v>
      </c>
    </row>
    <row r="5989" spans="3:10" x14ac:dyDescent="0.25">
      <c r="C5989" s="82">
        <v>7.0711295755782177E-3</v>
      </c>
      <c r="D5989" s="89">
        <v>1.1229257826554654E-2</v>
      </c>
      <c r="E5989" s="89">
        <v>1.4917335332691102E-2</v>
      </c>
      <c r="F5989" s="89">
        <v>1.7750165844832792E-2</v>
      </c>
      <c r="G5989" s="90">
        <v>1.9775278507885793E-2</v>
      </c>
      <c r="H5989" s="90">
        <v>2.1084101913165995E-2</v>
      </c>
      <c r="I5989" s="90">
        <v>2.1935146260678738E-2</v>
      </c>
      <c r="J5989" s="90">
        <v>2.2408734622750864E-2</v>
      </c>
    </row>
    <row r="5990" spans="3:10" x14ac:dyDescent="0.25">
      <c r="C5990" s="82">
        <v>3.7966986010797739E-2</v>
      </c>
      <c r="D5990" s="89">
        <v>3.9254847162632063E-2</v>
      </c>
      <c r="E5990" s="89">
        <v>3.9424642828071732E-2</v>
      </c>
      <c r="F5990" s="89">
        <v>3.9115278327892966E-2</v>
      </c>
      <c r="G5990" s="90">
        <v>3.8648615189353641E-2</v>
      </c>
      <c r="H5990" s="90">
        <v>3.792898595438389E-2</v>
      </c>
      <c r="I5990" s="90">
        <v>3.7096485872038031E-2</v>
      </c>
      <c r="J5990" s="90">
        <v>3.6020980949249048E-2</v>
      </c>
    </row>
    <row r="5991" spans="3:10" x14ac:dyDescent="0.25">
      <c r="C5991" s="82">
        <v>7.2024432699591733E-3</v>
      </c>
      <c r="D5991" s="89">
        <v>1.127214040356995E-2</v>
      </c>
      <c r="E5991" s="89">
        <v>1.4898801099544506E-2</v>
      </c>
      <c r="F5991" s="89">
        <v>1.7711848857617167E-2</v>
      </c>
      <c r="G5991" s="90">
        <v>1.9724708367908465E-2</v>
      </c>
      <c r="H5991" s="90">
        <v>2.0989156748434941E-2</v>
      </c>
      <c r="I5991" s="90">
        <v>2.1742332373111871E-2</v>
      </c>
      <c r="J5991" s="90">
        <v>2.2068158374963287E-2</v>
      </c>
    </row>
    <row r="5992" spans="3:10" x14ac:dyDescent="0.25">
      <c r="C5992" s="82">
        <v>1.2609656547410468E-2</v>
      </c>
      <c r="D5992" s="89">
        <v>1.5594469698173399E-2</v>
      </c>
      <c r="E5992" s="89">
        <v>1.742838129486456E-2</v>
      </c>
      <c r="F5992" s="89">
        <v>1.8337315467585692E-2</v>
      </c>
      <c r="G5992" s="90">
        <v>1.8627652925556858E-2</v>
      </c>
      <c r="H5992" s="90">
        <v>1.8438788843120051E-2</v>
      </c>
      <c r="I5992" s="90">
        <v>1.7991791832580786E-2</v>
      </c>
      <c r="J5992" s="90">
        <v>1.7337545767398717E-2</v>
      </c>
    </row>
    <row r="5993" spans="3:10" x14ac:dyDescent="0.25">
      <c r="C5993" s="82">
        <v>2.1471699554853805E-3</v>
      </c>
      <c r="D5993" s="89">
        <v>3.7815357251224971E-3</v>
      </c>
      <c r="E5993" s="89">
        <v>5.5402337585361778E-3</v>
      </c>
      <c r="F5993" s="89">
        <v>7.1794454202249915E-3</v>
      </c>
      <c r="G5993" s="90">
        <v>8.5844255897514939E-3</v>
      </c>
      <c r="H5993" s="90">
        <v>9.6941983406310158E-3</v>
      </c>
      <c r="I5993" s="90">
        <v>1.0578107764503117E-2</v>
      </c>
      <c r="J5993" s="90">
        <v>1.1271064693600143E-2</v>
      </c>
    </row>
    <row r="5994" spans="3:10" x14ac:dyDescent="0.25">
      <c r="C5994" s="82">
        <v>6.8280081633308861E-3</v>
      </c>
      <c r="D5994" s="89">
        <v>1.2017475091460486E-2</v>
      </c>
      <c r="E5994" s="89">
        <v>1.7809865691840628E-2</v>
      </c>
      <c r="F5994" s="89">
        <v>2.3531641718074345E-2</v>
      </c>
      <c r="G5994" s="90">
        <v>2.8802583847009407E-2</v>
      </c>
      <c r="H5994" s="90">
        <v>3.3305316912598845E-2</v>
      </c>
      <c r="I5994" s="90">
        <v>3.7092474811000052E-2</v>
      </c>
      <c r="J5994" s="90">
        <v>4.0072164033573193E-2</v>
      </c>
    </row>
    <row r="5995" spans="3:10" x14ac:dyDescent="0.25">
      <c r="C5995" s="82">
        <v>5.8808093014983534E-2</v>
      </c>
      <c r="D5995" s="89">
        <v>5.192324414274458E-2</v>
      </c>
      <c r="E5995" s="89">
        <v>4.6620247573922274E-2</v>
      </c>
      <c r="F5995" s="89">
        <v>4.2753001523051906E-2</v>
      </c>
      <c r="G5995" s="90">
        <v>4.0038145417964202E-2</v>
      </c>
      <c r="H5995" s="90">
        <v>3.7997180292104131E-2</v>
      </c>
      <c r="I5995" s="90">
        <v>3.6556339776810075E-2</v>
      </c>
      <c r="J5995" s="90">
        <v>3.5448077773065793E-2</v>
      </c>
    </row>
    <row r="5996" spans="3:10" x14ac:dyDescent="0.25">
      <c r="C5996" s="82">
        <v>6.7946632472092143E-3</v>
      </c>
      <c r="D5996" s="89">
        <v>1.0830816077720299E-2</v>
      </c>
      <c r="E5996" s="89">
        <v>1.4650451442895184E-2</v>
      </c>
      <c r="F5996" s="89">
        <v>1.7890051124163697E-2</v>
      </c>
      <c r="G5996" s="90">
        <v>2.0541634609368604E-2</v>
      </c>
      <c r="H5996" s="90">
        <v>2.263144466392062E-2</v>
      </c>
      <c r="I5996" s="90">
        <v>2.437887268987099E-2</v>
      </c>
      <c r="J5996" s="90">
        <v>2.58309809281074E-2</v>
      </c>
    </row>
    <row r="5997" spans="3:10" x14ac:dyDescent="0.25">
      <c r="C5997" s="82">
        <v>1.0947350750675763E-2</v>
      </c>
      <c r="D5997" s="89">
        <v>1.4088095955625437E-2</v>
      </c>
      <c r="E5997" s="89">
        <v>1.6331872892818389E-2</v>
      </c>
      <c r="F5997" s="89">
        <v>1.7743015047749829E-2</v>
      </c>
      <c r="G5997" s="90">
        <v>1.8532420147232161E-2</v>
      </c>
      <c r="H5997" s="90">
        <v>1.8804999856277965E-2</v>
      </c>
      <c r="I5997" s="90">
        <v>1.8777561864459232E-2</v>
      </c>
      <c r="J5997" s="90">
        <v>1.8504093506273619E-2</v>
      </c>
    </row>
    <row r="5998" spans="3:10" x14ac:dyDescent="0.25">
      <c r="C5998" s="82">
        <v>1.6726276524746183E-3</v>
      </c>
      <c r="D5998" s="89">
        <v>3.8290653165108015E-3</v>
      </c>
      <c r="E5998" s="89">
        <v>6.7109843856658392E-3</v>
      </c>
      <c r="F5998" s="89">
        <v>9.8437784804258372E-3</v>
      </c>
      <c r="G5998" s="90">
        <v>1.2842916354800955E-2</v>
      </c>
      <c r="H5998" s="90">
        <v>1.5436180875025676E-2</v>
      </c>
      <c r="I5998" s="90">
        <v>1.7606967659717351E-2</v>
      </c>
      <c r="J5998" s="90">
        <v>1.9326706154577582E-2</v>
      </c>
    </row>
    <row r="5999" spans="3:10" x14ac:dyDescent="0.25">
      <c r="C5999" s="82">
        <v>4.976294876314462E-3</v>
      </c>
      <c r="D5999" s="89">
        <v>6.859166322868984E-3</v>
      </c>
      <c r="E5999" s="89">
        <v>8.4632754539523125E-3</v>
      </c>
      <c r="F5999" s="89">
        <v>9.7414745200032696E-3</v>
      </c>
      <c r="G5999" s="90">
        <v>1.074808321554179E-2</v>
      </c>
      <c r="H5999" s="90">
        <v>1.150776232732853E-2</v>
      </c>
      <c r="I5999" s="90">
        <v>1.21381934151461E-2</v>
      </c>
      <c r="J5999" s="90">
        <v>1.2680114195738204E-2</v>
      </c>
    </row>
    <row r="6000" spans="3:10" x14ac:dyDescent="0.25">
      <c r="C6000" s="82">
        <v>9.3465803959462464E-3</v>
      </c>
      <c r="D6000" s="89">
        <v>1.2410676622064909E-2</v>
      </c>
      <c r="E6000" s="89">
        <v>1.4964993954352399E-2</v>
      </c>
      <c r="F6000" s="89">
        <v>1.7039515823707697E-2</v>
      </c>
      <c r="G6000" s="90">
        <v>1.8774405898417064E-2</v>
      </c>
      <c r="H6000" s="90">
        <v>2.0203461585556078E-2</v>
      </c>
      <c r="I6000" s="90">
        <v>2.1488310092258055E-2</v>
      </c>
      <c r="J6000" s="90">
        <v>2.2635018086226047E-2</v>
      </c>
    </row>
    <row r="6001" spans="3:10" x14ac:dyDescent="0.25">
      <c r="C6001" s="82">
        <v>1.0429135694176438E-2</v>
      </c>
      <c r="D6001" s="89">
        <v>1.248626233513528E-2</v>
      </c>
      <c r="E6001" s="89">
        <v>1.4177514266433188E-2</v>
      </c>
      <c r="F6001" s="89">
        <v>1.5597800736468553E-2</v>
      </c>
      <c r="G6001" s="90">
        <v>1.6848363854291417E-2</v>
      </c>
      <c r="H6001" s="90">
        <v>1.7916139429297907E-2</v>
      </c>
      <c r="I6001" s="90">
        <v>1.8915676723245137E-2</v>
      </c>
      <c r="J6001" s="90">
        <v>1.9842203496888585E-2</v>
      </c>
    </row>
    <row r="6002" spans="3:10" x14ac:dyDescent="0.25">
      <c r="C6002" s="82">
        <v>9.648709140798897E-3</v>
      </c>
      <c r="D6002" s="89">
        <v>1.4228264055416278E-2</v>
      </c>
      <c r="E6002" s="89">
        <v>1.8481048189299975E-2</v>
      </c>
      <c r="F6002" s="89">
        <v>2.2218556878194601E-2</v>
      </c>
      <c r="G6002" s="90">
        <v>2.5531288031260518E-2</v>
      </c>
      <c r="H6002" s="90">
        <v>2.8449791013549885E-2</v>
      </c>
      <c r="I6002" s="90">
        <v>3.120867506180991E-2</v>
      </c>
      <c r="J6002" s="90">
        <v>3.3822965472636891E-2</v>
      </c>
    </row>
    <row r="6003" spans="3:10" x14ac:dyDescent="0.25">
      <c r="C6003" s="82">
        <v>6.5867307097786862E-2</v>
      </c>
      <c r="D6003" s="89">
        <v>6.0243837118585344E-2</v>
      </c>
      <c r="E6003" s="89">
        <v>5.5491965552625672E-2</v>
      </c>
      <c r="F6003" s="89">
        <v>5.1903488304630797E-2</v>
      </c>
      <c r="G6003" s="90">
        <v>4.941366974112367E-2</v>
      </c>
      <c r="H6003" s="90">
        <v>4.758921477301932E-2</v>
      </c>
      <c r="I6003" s="90">
        <v>4.6421466484753135E-2</v>
      </c>
      <c r="J6003" s="90">
        <v>4.5617189733845341E-2</v>
      </c>
    </row>
    <row r="6004" spans="3:10" x14ac:dyDescent="0.25">
      <c r="C6004" s="82">
        <v>3.2023640939139622E-3</v>
      </c>
      <c r="D6004" s="89">
        <v>5.6020076687086596E-3</v>
      </c>
      <c r="E6004" s="89">
        <v>8.1425655552724834E-3</v>
      </c>
      <c r="F6004" s="89">
        <v>1.0493448908564067E-2</v>
      </c>
      <c r="G6004" s="90">
        <v>1.250764099650434E-2</v>
      </c>
      <c r="H6004" s="90">
        <v>1.408548157356649E-2</v>
      </c>
      <c r="I6004" s="90">
        <v>1.5288192208091056E-2</v>
      </c>
      <c r="J6004" s="90">
        <v>1.6113402347033182E-2</v>
      </c>
    </row>
    <row r="6005" spans="3:10" x14ac:dyDescent="0.25">
      <c r="C6005" s="82">
        <v>1.8315021907387301E-2</v>
      </c>
      <c r="D6005" s="89">
        <v>2.5900498033052957E-2</v>
      </c>
      <c r="E6005" s="89">
        <v>3.1247224666262306E-2</v>
      </c>
      <c r="F6005" s="89">
        <v>3.4342721299066681E-2</v>
      </c>
      <c r="G6005" s="90">
        <v>3.5811053103442278E-2</v>
      </c>
      <c r="H6005" s="90">
        <v>3.6067283245696934E-2</v>
      </c>
      <c r="I6005" s="90">
        <v>3.5638346215228899E-2</v>
      </c>
      <c r="J6005" s="90">
        <v>3.4657724194358058E-2</v>
      </c>
    </row>
    <row r="6006" spans="3:10" x14ac:dyDescent="0.25">
      <c r="C6006" s="82">
        <v>5.0264251336544939E-3</v>
      </c>
      <c r="D6006" s="89">
        <v>8.5870488711605429E-3</v>
      </c>
      <c r="E6006" s="89">
        <v>1.2144840767405879E-2</v>
      </c>
      <c r="F6006" s="89">
        <v>1.5135819204324677E-2</v>
      </c>
      <c r="G6006" s="90">
        <v>1.7333050667043912E-2</v>
      </c>
      <c r="H6006" s="90">
        <v>1.8646947999502714E-2</v>
      </c>
      <c r="I6006" s="90">
        <v>1.9253403384241637E-2</v>
      </c>
      <c r="J6006" s="90">
        <v>1.9259302797643204E-2</v>
      </c>
    </row>
    <row r="6007" spans="3:10" x14ac:dyDescent="0.25">
      <c r="C6007" s="82">
        <v>1.0320904366084809E-2</v>
      </c>
      <c r="D6007" s="89">
        <v>1.3074726389770927E-2</v>
      </c>
      <c r="E6007" s="89">
        <v>1.5301236521890541E-2</v>
      </c>
      <c r="F6007" s="89">
        <v>1.6998542515660214E-2</v>
      </c>
      <c r="G6007" s="90">
        <v>1.8248810021016096E-2</v>
      </c>
      <c r="H6007" s="90">
        <v>1.9050179389366862E-2</v>
      </c>
      <c r="I6007" s="90">
        <v>1.9554027178521196E-2</v>
      </c>
      <c r="J6007" s="90">
        <v>1.9786664699263108E-2</v>
      </c>
    </row>
    <row r="6008" spans="3:10" x14ac:dyDescent="0.25">
      <c r="C6008" s="82">
        <v>1.5275645652460475E-2</v>
      </c>
      <c r="D6008" s="89">
        <v>2.0222588906052559E-2</v>
      </c>
      <c r="E6008" s="89">
        <v>2.4558120436012985E-2</v>
      </c>
      <c r="F6008" s="89">
        <v>2.8237994268273101E-2</v>
      </c>
      <c r="G6008" s="90">
        <v>3.1355035426627695E-2</v>
      </c>
      <c r="H6008" s="90">
        <v>3.3834316739887023E-2</v>
      </c>
      <c r="I6008" s="90">
        <v>3.584088213103475E-2</v>
      </c>
      <c r="J6008" s="90">
        <v>3.730711586215249E-2</v>
      </c>
    </row>
    <row r="6009" spans="3:10" x14ac:dyDescent="0.25">
      <c r="C6009" s="82">
        <v>7.5301561737217216E-3</v>
      </c>
      <c r="D6009" s="89">
        <v>1.1711547276295453E-2</v>
      </c>
      <c r="E6009" s="89">
        <v>1.5553197254628391E-2</v>
      </c>
      <c r="F6009" s="89">
        <v>1.8655846800035503E-2</v>
      </c>
      <c r="G6009" s="90">
        <v>2.097882467638185E-2</v>
      </c>
      <c r="H6009" s="90">
        <v>2.2530597115147356E-2</v>
      </c>
      <c r="I6009" s="90">
        <v>2.3538263929995546E-2</v>
      </c>
      <c r="J6009" s="90">
        <v>2.4075613742471167E-2</v>
      </c>
    </row>
    <row r="6010" spans="3:10" x14ac:dyDescent="0.25">
      <c r="C6010" s="82">
        <v>2.4703917644568474E-2</v>
      </c>
      <c r="D6010" s="89">
        <v>3.183944867391502E-2</v>
      </c>
      <c r="E6010" s="89">
        <v>3.6898741333568602E-2</v>
      </c>
      <c r="F6010" s="89">
        <v>4.0213477017812832E-2</v>
      </c>
      <c r="G6010" s="90">
        <v>4.2340450829200342E-2</v>
      </c>
      <c r="H6010" s="90">
        <v>4.3474533776503115E-2</v>
      </c>
      <c r="I6010" s="90">
        <v>4.3995639007200403E-2</v>
      </c>
      <c r="J6010" s="90">
        <v>4.3887742160273573E-2</v>
      </c>
    </row>
    <row r="6011" spans="3:10" x14ac:dyDescent="0.25">
      <c r="C6011" s="82">
        <v>7.5372812608941612E-3</v>
      </c>
      <c r="D6011" s="89">
        <v>1.3588435532511314E-2</v>
      </c>
      <c r="E6011" s="89">
        <v>2.0044210541141264E-2</v>
      </c>
      <c r="F6011" s="89">
        <v>2.5953882210476675E-2</v>
      </c>
      <c r="G6011" s="90">
        <v>3.0938405084818685E-2</v>
      </c>
      <c r="H6011" s="90">
        <v>3.483853886896332E-2</v>
      </c>
      <c r="I6011" s="90">
        <v>3.7922632219765967E-2</v>
      </c>
      <c r="J6011" s="90">
        <v>4.0269799720718341E-2</v>
      </c>
    </row>
    <row r="6012" spans="3:10" x14ac:dyDescent="0.25">
      <c r="C6012" s="82">
        <v>4.3940849883124869E-3</v>
      </c>
      <c r="D6012" s="89">
        <v>7.4518649387536016E-3</v>
      </c>
      <c r="E6012" s="89">
        <v>1.0786719804938463E-2</v>
      </c>
      <c r="F6012" s="89">
        <v>1.4061228312063967E-2</v>
      </c>
      <c r="G6012" s="90">
        <v>1.7115951743608134E-2</v>
      </c>
      <c r="H6012" s="90">
        <v>1.9820647640547692E-2</v>
      </c>
      <c r="I6012" s="90">
        <v>2.2258632451284871E-2</v>
      </c>
      <c r="J6012" s="90">
        <v>2.442356527371628E-2</v>
      </c>
    </row>
    <row r="6013" spans="3:10" x14ac:dyDescent="0.25">
      <c r="C6013" s="82">
        <v>6.8624342417397512E-3</v>
      </c>
      <c r="D6013" s="89">
        <v>8.865662067244472E-3</v>
      </c>
      <c r="E6013" s="89">
        <v>1.0430625151925528E-2</v>
      </c>
      <c r="F6013" s="89">
        <v>1.1584618836916048E-2</v>
      </c>
      <c r="G6013" s="90">
        <v>1.2428574990381807E-2</v>
      </c>
      <c r="H6013" s="90">
        <v>1.2996585598545518E-2</v>
      </c>
      <c r="I6013" s="90">
        <v>1.3412376817897859E-2</v>
      </c>
      <c r="J6013" s="90">
        <v>1.37035359240937E-2</v>
      </c>
    </row>
    <row r="6014" spans="3:10" x14ac:dyDescent="0.25">
      <c r="C6014" s="82">
        <v>2.3736979106621825E-3</v>
      </c>
      <c r="D6014" s="89">
        <v>4.4728861976385979E-3</v>
      </c>
      <c r="E6014" s="89">
        <v>7.077084218466932E-3</v>
      </c>
      <c r="F6014" s="89">
        <v>9.8944712878457197E-3</v>
      </c>
      <c r="G6014" s="90">
        <v>1.2661931461187787E-2</v>
      </c>
      <c r="H6014" s="90">
        <v>1.5113480887720592E-2</v>
      </c>
      <c r="I6014" s="90">
        <v>1.7168022710784304E-2</v>
      </c>
      <c r="J6014" s="90">
        <v>1.872377224343176E-2</v>
      </c>
    </row>
    <row r="6015" spans="3:10" x14ac:dyDescent="0.25">
      <c r="C6015" s="82">
        <v>6.716035000159438E-3</v>
      </c>
      <c r="D6015" s="89">
        <v>1.0519387365345514E-2</v>
      </c>
      <c r="E6015" s="89">
        <v>1.4137344866073473E-2</v>
      </c>
      <c r="F6015" s="89">
        <v>1.7258998112440516E-2</v>
      </c>
      <c r="G6015" s="90">
        <v>1.9846989407826508E-2</v>
      </c>
      <c r="H6015" s="90">
        <v>2.1859642005236601E-2</v>
      </c>
      <c r="I6015" s="90">
        <v>2.3439799924173239E-2</v>
      </c>
      <c r="J6015" s="90">
        <v>2.4584172250944517E-2</v>
      </c>
    </row>
    <row r="6016" spans="3:10" x14ac:dyDescent="0.25">
      <c r="C6016" s="82">
        <v>1.3121351896843051E-2</v>
      </c>
      <c r="D6016" s="89">
        <v>1.7462789791142595E-2</v>
      </c>
      <c r="E6016" s="89">
        <v>2.1371280683077302E-2</v>
      </c>
      <c r="F6016" s="89">
        <v>2.485293277607236E-2</v>
      </c>
      <c r="G6016" s="90">
        <v>2.8076372438792234E-2</v>
      </c>
      <c r="H6016" s="90">
        <v>3.1089621639259248E-2</v>
      </c>
      <c r="I6016" s="90">
        <v>3.4164092438514176E-2</v>
      </c>
      <c r="J6016" s="90">
        <v>3.7344026000991321E-2</v>
      </c>
    </row>
    <row r="6017" spans="3:10" x14ac:dyDescent="0.25">
      <c r="C6017" s="82">
        <v>2.8144604031586879E-2</v>
      </c>
      <c r="D6017" s="89">
        <v>3.3387419016662992E-2</v>
      </c>
      <c r="E6017" s="89">
        <v>3.6764693030201183E-2</v>
      </c>
      <c r="F6017" s="89">
        <v>3.8922887514374865E-2</v>
      </c>
      <c r="G6017" s="90">
        <v>4.0472679324175066E-2</v>
      </c>
      <c r="H6017" s="90">
        <v>4.1599948540901301E-2</v>
      </c>
      <c r="I6017" s="90">
        <v>4.2657507694627228E-2</v>
      </c>
      <c r="J6017" s="90">
        <v>4.3613484465679156E-2</v>
      </c>
    </row>
    <row r="6018" spans="3:10" x14ac:dyDescent="0.25">
      <c r="C6018" s="82">
        <v>6.6539326526984487E-3</v>
      </c>
      <c r="D6018" s="89">
        <v>9.3556408909002547E-3</v>
      </c>
      <c r="E6018" s="89">
        <v>1.1769771017992219E-2</v>
      </c>
      <c r="F6018" s="89">
        <v>1.3808598655770409E-2</v>
      </c>
      <c r="G6018" s="90">
        <v>1.5530203493680303E-2</v>
      </c>
      <c r="H6018" s="90">
        <v>1.6954079555730427E-2</v>
      </c>
      <c r="I6018" s="90">
        <v>1.8235011919382222E-2</v>
      </c>
      <c r="J6018" s="90">
        <v>1.9411147433013389E-2</v>
      </c>
    </row>
    <row r="6019" spans="3:10" x14ac:dyDescent="0.25">
      <c r="C6019" s="82">
        <v>1.800817648650645E-2</v>
      </c>
      <c r="D6019" s="89">
        <v>2.0910664382293175E-2</v>
      </c>
      <c r="E6019" s="89">
        <v>2.2616528243700904E-2</v>
      </c>
      <c r="F6019" s="89">
        <v>2.3585723781917287E-2</v>
      </c>
      <c r="G6019" s="90">
        <v>2.4177139951274906E-2</v>
      </c>
      <c r="H6019" s="90">
        <v>2.4457680570083584E-2</v>
      </c>
      <c r="I6019" s="90">
        <v>2.4590584873876609E-2</v>
      </c>
      <c r="J6019" s="90">
        <v>2.4529216188080339E-2</v>
      </c>
    </row>
    <row r="6020" spans="3:10" x14ac:dyDescent="0.25">
      <c r="C6020" s="82">
        <v>4.0865783613290886E-3</v>
      </c>
      <c r="D6020" s="89">
        <v>6.5792160213177233E-3</v>
      </c>
      <c r="E6020" s="89">
        <v>9.0771569360877432E-3</v>
      </c>
      <c r="F6020" s="89">
        <v>1.1335391347080925E-2</v>
      </c>
      <c r="G6020" s="90">
        <v>1.3284332393317432E-2</v>
      </c>
      <c r="H6020" s="90">
        <v>1.4873868321227057E-2</v>
      </c>
      <c r="I6020" s="90">
        <v>1.6201583334648766E-2</v>
      </c>
      <c r="J6020" s="90">
        <v>1.7280043647714984E-2</v>
      </c>
    </row>
    <row r="6021" spans="3:10" x14ac:dyDescent="0.25">
      <c r="C6021" s="82">
        <v>4.2391494908057333E-2</v>
      </c>
      <c r="D6021" s="89">
        <v>3.954927935956231E-2</v>
      </c>
      <c r="E6021" s="89">
        <v>3.7636045910522067E-2</v>
      </c>
      <c r="F6021" s="89">
        <v>3.6600363244324995E-2</v>
      </c>
      <c r="G6021" s="90">
        <v>3.6308780524402715E-2</v>
      </c>
      <c r="H6021" s="90">
        <v>3.642063696924825E-2</v>
      </c>
      <c r="I6021" s="90">
        <v>3.6924640787004054E-2</v>
      </c>
      <c r="J6021" s="90">
        <v>3.7596561049176788E-2</v>
      </c>
    </row>
    <row r="6022" spans="3:10" x14ac:dyDescent="0.25">
      <c r="C6022" s="82">
        <v>1.0400071583280917E-2</v>
      </c>
      <c r="D6022" s="89">
        <v>1.7707009849156227E-2</v>
      </c>
      <c r="E6022" s="89">
        <v>2.4745970605567661E-2</v>
      </c>
      <c r="F6022" s="89">
        <v>3.0624978128504159E-2</v>
      </c>
      <c r="G6022" s="90">
        <v>3.5257539649101631E-2</v>
      </c>
      <c r="H6022" s="90">
        <v>3.8709070226305341E-2</v>
      </c>
      <c r="I6022" s="90">
        <v>4.138188959604671E-2</v>
      </c>
      <c r="J6022" s="90">
        <v>4.336187958229698E-2</v>
      </c>
    </row>
    <row r="6023" spans="3:10" x14ac:dyDescent="0.25">
      <c r="C6023" s="82">
        <v>3.9610694318491131E-2</v>
      </c>
      <c r="D6023" s="89">
        <v>4.0226568644554449E-2</v>
      </c>
      <c r="E6023" s="89">
        <v>3.9917394392689681E-2</v>
      </c>
      <c r="F6023" s="89">
        <v>3.9398047687965593E-2</v>
      </c>
      <c r="G6023" s="90">
        <v>3.9062513364574079E-2</v>
      </c>
      <c r="H6023" s="90">
        <v>3.8880481088794328E-2</v>
      </c>
      <c r="I6023" s="90">
        <v>3.9045122355530267E-2</v>
      </c>
      <c r="J6023" s="90">
        <v>3.9444025978694681E-2</v>
      </c>
    </row>
    <row r="6024" spans="3:10" x14ac:dyDescent="0.25">
      <c r="C6024" s="82">
        <v>1.7098758834888809E-2</v>
      </c>
      <c r="D6024" s="89">
        <v>2.3053652129321301E-2</v>
      </c>
      <c r="E6024" s="89">
        <v>2.7911664742057141E-2</v>
      </c>
      <c r="F6024" s="89">
        <v>3.1673784325288876E-2</v>
      </c>
      <c r="G6024" s="90">
        <v>3.4594712832415331E-2</v>
      </c>
      <c r="H6024" s="90">
        <v>3.6729975204247992E-2</v>
      </c>
      <c r="I6024" s="90">
        <v>3.8346265872762179E-2</v>
      </c>
      <c r="J6024" s="90">
        <v>3.9403333051483538E-2</v>
      </c>
    </row>
    <row r="6025" spans="3:10" x14ac:dyDescent="0.25">
      <c r="C6025" s="82">
        <v>8.7911474233972175E-3</v>
      </c>
      <c r="D6025" s="89">
        <v>1.3564992783905227E-2</v>
      </c>
      <c r="E6025" s="89">
        <v>1.8076896067638251E-2</v>
      </c>
      <c r="F6025" s="89">
        <v>2.1899697725578076E-2</v>
      </c>
      <c r="G6025" s="90">
        <v>2.4953109231962541E-2</v>
      </c>
      <c r="H6025" s="90">
        <v>2.7183772234484017E-2</v>
      </c>
      <c r="I6025" s="90">
        <v>2.8799680469632417E-2</v>
      </c>
      <c r="J6025" s="90">
        <v>2.9839013066394054E-2</v>
      </c>
    </row>
    <row r="6026" spans="3:10" x14ac:dyDescent="0.25">
      <c r="C6026" s="82">
        <v>1.160404241278786E-2</v>
      </c>
      <c r="D6026" s="89">
        <v>1.32079015939193E-2</v>
      </c>
      <c r="E6026" s="89">
        <v>1.4382296408353212E-2</v>
      </c>
      <c r="F6026" s="89">
        <v>1.529887237451482E-2</v>
      </c>
      <c r="G6026" s="90">
        <v>1.6108401500230671E-2</v>
      </c>
      <c r="H6026" s="90">
        <v>1.683277375524685E-2</v>
      </c>
      <c r="I6026" s="90">
        <v>1.7600183417393351E-2</v>
      </c>
      <c r="J6026" s="90">
        <v>1.8411113248335262E-2</v>
      </c>
    </row>
    <row r="6027" spans="3:10" x14ac:dyDescent="0.25">
      <c r="C6027" s="82">
        <v>2.4320106579873976E-2</v>
      </c>
      <c r="D6027" s="89">
        <v>2.5145509628632726E-2</v>
      </c>
      <c r="E6027" s="89">
        <v>2.5002533459486512E-2</v>
      </c>
      <c r="F6027" s="89">
        <v>2.4461918692172371E-2</v>
      </c>
      <c r="G6027" s="90">
        <v>2.3856801508611851E-2</v>
      </c>
      <c r="H6027" s="90">
        <v>2.321918941960557E-2</v>
      </c>
      <c r="I6027" s="90">
        <v>2.2695345764965218E-2</v>
      </c>
      <c r="J6027" s="90">
        <v>2.2242120665627446E-2</v>
      </c>
    </row>
    <row r="6028" spans="3:10" x14ac:dyDescent="0.25">
      <c r="C6028" s="82">
        <v>1.0867323747455974E-2</v>
      </c>
      <c r="D6028" s="89">
        <v>1.3832654553007777E-2</v>
      </c>
      <c r="E6028" s="89">
        <v>1.5935479736240807E-2</v>
      </c>
      <c r="F6028" s="89">
        <v>1.7351897619690661E-2</v>
      </c>
      <c r="G6028" s="90">
        <v>1.8327371283322045E-2</v>
      </c>
      <c r="H6028" s="90">
        <v>1.8944373938904344E-2</v>
      </c>
      <c r="I6028" s="90">
        <v>1.9369916419918778E-2</v>
      </c>
      <c r="J6028" s="90">
        <v>1.9604980032658686E-2</v>
      </c>
    </row>
    <row r="6029" spans="3:10" x14ac:dyDescent="0.25">
      <c r="C6029" s="82">
        <v>1.8581886202637288E-2</v>
      </c>
      <c r="D6029" s="89">
        <v>2.0315837062912956E-2</v>
      </c>
      <c r="E6029" s="89">
        <v>2.1686195591590546E-2</v>
      </c>
      <c r="F6029" s="89">
        <v>2.2938143157145673E-2</v>
      </c>
      <c r="G6029" s="90">
        <v>2.4234300227907919E-2</v>
      </c>
      <c r="H6029" s="90">
        <v>2.5532853427028296E-2</v>
      </c>
      <c r="I6029" s="90">
        <v>2.6956142656200575E-2</v>
      </c>
      <c r="J6029" s="90">
        <v>2.8441196846059277E-2</v>
      </c>
    </row>
    <row r="6030" spans="3:10" x14ac:dyDescent="0.25">
      <c r="C6030" s="82">
        <v>9.6972653298072892E-3</v>
      </c>
      <c r="D6030" s="89">
        <v>1.4709515471306448E-2</v>
      </c>
      <c r="E6030" s="89">
        <v>1.9162690908389207E-2</v>
      </c>
      <c r="F6030" s="89">
        <v>2.2584598036248921E-2</v>
      </c>
      <c r="G6030" s="90">
        <v>2.491440655324767E-2</v>
      </c>
      <c r="H6030" s="90">
        <v>2.614262304081845E-2</v>
      </c>
      <c r="I6030" s="90">
        <v>2.6528653724169196E-2</v>
      </c>
      <c r="J6030" s="90">
        <v>2.6174472880713142E-2</v>
      </c>
    </row>
    <row r="6031" spans="3:10" x14ac:dyDescent="0.25">
      <c r="C6031" s="82">
        <v>4.4757831313910028E-3</v>
      </c>
      <c r="D6031" s="89">
        <v>7.7976987586588185E-3</v>
      </c>
      <c r="E6031" s="89">
        <v>1.1308103680239181E-2</v>
      </c>
      <c r="F6031" s="89">
        <v>1.4535240602493947E-2</v>
      </c>
      <c r="G6031" s="90">
        <v>1.7271157704162939E-2</v>
      </c>
      <c r="H6031" s="90">
        <v>1.9390796279485759E-2</v>
      </c>
      <c r="I6031" s="90">
        <v>2.100054362281796E-2</v>
      </c>
      <c r="J6031" s="90">
        <v>2.2116267259377365E-2</v>
      </c>
    </row>
    <row r="6032" spans="3:10" x14ac:dyDescent="0.25">
      <c r="C6032" s="82">
        <v>4.6297697393974623E-2</v>
      </c>
      <c r="D6032" s="89">
        <v>4.6887785870506703E-2</v>
      </c>
      <c r="E6032" s="89">
        <v>4.5895564272936923E-2</v>
      </c>
      <c r="F6032" s="89">
        <v>4.4401028575681394E-2</v>
      </c>
      <c r="G6032" s="90">
        <v>4.294736709585701E-2</v>
      </c>
      <c r="H6032" s="90">
        <v>4.1498201537855273E-2</v>
      </c>
      <c r="I6032" s="90">
        <v>4.0219722761883674E-2</v>
      </c>
      <c r="J6032" s="90">
        <v>3.8949512056432954E-2</v>
      </c>
    </row>
    <row r="6033" spans="3:10" x14ac:dyDescent="0.25">
      <c r="C6033" s="82">
        <v>1.0729111583881325E-2</v>
      </c>
      <c r="D6033" s="89">
        <v>1.476071676991988E-2</v>
      </c>
      <c r="E6033" s="89">
        <v>1.7916110802901584E-2</v>
      </c>
      <c r="F6033" s="89">
        <v>2.0149036250461039E-2</v>
      </c>
      <c r="G6033" s="90">
        <v>2.1666044152199332E-2</v>
      </c>
      <c r="H6033" s="90">
        <v>2.2585449036746905E-2</v>
      </c>
      <c r="I6033" s="90">
        <v>2.3165375045582325E-2</v>
      </c>
      <c r="J6033" s="90">
        <v>2.3471695441542432E-2</v>
      </c>
    </row>
    <row r="6034" spans="3:10" x14ac:dyDescent="0.25">
      <c r="C6034" s="82">
        <v>3.265152817597222E-3</v>
      </c>
      <c r="D6034" s="89">
        <v>6.7543598627656277E-3</v>
      </c>
      <c r="E6034" s="89">
        <v>1.0665939141307835E-2</v>
      </c>
      <c r="F6034" s="89">
        <v>1.416258730065147E-2</v>
      </c>
      <c r="G6034" s="90">
        <v>1.687553856003499E-2</v>
      </c>
      <c r="H6034" s="90">
        <v>1.8719481196098092E-2</v>
      </c>
      <c r="I6034" s="90">
        <v>1.991644663616023E-2</v>
      </c>
      <c r="J6034" s="90">
        <v>2.0601019747023493E-2</v>
      </c>
    </row>
    <row r="6035" spans="3:10" x14ac:dyDescent="0.25">
      <c r="C6035" s="82">
        <v>3.8198722569910998E-2</v>
      </c>
      <c r="D6035" s="89">
        <v>3.5101567485663857E-2</v>
      </c>
      <c r="E6035" s="89">
        <v>3.2344767377863272E-2</v>
      </c>
      <c r="F6035" s="89">
        <v>3.0164533521033952E-2</v>
      </c>
      <c r="G6035" s="90">
        <v>2.8544721832826501E-2</v>
      </c>
      <c r="H6035" s="90">
        <v>2.7232766735348118E-2</v>
      </c>
      <c r="I6035" s="90">
        <v>2.6219535200944631E-2</v>
      </c>
      <c r="J6035" s="90">
        <v>2.5343810710445544E-2</v>
      </c>
    </row>
    <row r="6036" spans="3:10" x14ac:dyDescent="0.25">
      <c r="C6036" s="82">
        <v>1.8614526121584957E-2</v>
      </c>
      <c r="D6036" s="89">
        <v>1.8752088906886729E-2</v>
      </c>
      <c r="E6036" s="89">
        <v>1.9183849266390229E-2</v>
      </c>
      <c r="F6036" s="89">
        <v>1.9865127029573566E-2</v>
      </c>
      <c r="G6036" s="90">
        <v>2.0771355214015481E-2</v>
      </c>
      <c r="H6036" s="90">
        <v>2.178408883685479E-2</v>
      </c>
      <c r="I6036" s="90">
        <v>2.2983603041062214E-2</v>
      </c>
      <c r="J6036" s="90">
        <v>2.4327802066590975E-2</v>
      </c>
    </row>
    <row r="6037" spans="3:10" x14ac:dyDescent="0.25">
      <c r="C6037" s="82">
        <v>3.8361329745417498E-2</v>
      </c>
      <c r="D6037" s="89">
        <v>3.6016343468228615E-2</v>
      </c>
      <c r="E6037" s="89">
        <v>3.3521222506150951E-2</v>
      </c>
      <c r="F6037" s="89">
        <v>3.1390202280702439E-2</v>
      </c>
      <c r="G6037" s="90">
        <v>2.9759991493007787E-2</v>
      </c>
      <c r="H6037" s="90">
        <v>2.8437650488794222E-2</v>
      </c>
      <c r="I6037" s="90">
        <v>2.7434020000791277E-2</v>
      </c>
      <c r="J6037" s="90">
        <v>2.657225265318057E-2</v>
      </c>
    </row>
    <row r="6038" spans="3:10" x14ac:dyDescent="0.25">
      <c r="C6038" s="82">
        <v>1.7009972298702977E-2</v>
      </c>
      <c r="D6038" s="89">
        <v>2.0255902802108431E-2</v>
      </c>
      <c r="E6038" s="89">
        <v>2.2609930098223593E-2</v>
      </c>
      <c r="F6038" s="89">
        <v>2.4306273900060637E-2</v>
      </c>
      <c r="G6038" s="90">
        <v>2.5583986884421709E-2</v>
      </c>
      <c r="H6038" s="90">
        <v>2.6474946304821789E-2</v>
      </c>
      <c r="I6038" s="90">
        <v>2.7170590327542894E-2</v>
      </c>
      <c r="J6038" s="90">
        <v>2.7658475195567314E-2</v>
      </c>
    </row>
    <row r="6039" spans="3:10" x14ac:dyDescent="0.25">
      <c r="C6039" s="82">
        <v>1.8183583999628092E-2</v>
      </c>
      <c r="D6039" s="89">
        <v>2.1116404758096011E-2</v>
      </c>
      <c r="E6039" s="89">
        <v>2.2900104020621474E-2</v>
      </c>
      <c r="F6039" s="89">
        <v>2.3942522343505707E-2</v>
      </c>
      <c r="G6039" s="90">
        <v>2.4579941016216324E-2</v>
      </c>
      <c r="H6039" s="90">
        <v>2.4879050338398954E-2</v>
      </c>
      <c r="I6039" s="90">
        <v>2.501818979969931E-2</v>
      </c>
      <c r="J6039" s="90">
        <v>2.4965241216783316E-2</v>
      </c>
    </row>
    <row r="6040" spans="3:10" x14ac:dyDescent="0.25">
      <c r="C6040" s="82">
        <v>3.0466889907234235E-3</v>
      </c>
      <c r="D6040" s="89">
        <v>5.5966370056075602E-3</v>
      </c>
      <c r="E6040" s="89">
        <v>8.4700366866070648E-3</v>
      </c>
      <c r="F6040" s="89">
        <v>1.1279579872004696E-2</v>
      </c>
      <c r="G6040" s="90">
        <v>1.3820154575633471E-2</v>
      </c>
      <c r="H6040" s="90">
        <v>1.595919514668017E-2</v>
      </c>
      <c r="I6040" s="90">
        <v>1.7766181570314489E-2</v>
      </c>
      <c r="J6040" s="90">
        <v>1.9249545144380757E-2</v>
      </c>
    </row>
    <row r="6041" spans="3:10" x14ac:dyDescent="0.25">
      <c r="C6041" s="82">
        <v>8.5607800381626402E-3</v>
      </c>
      <c r="D6041" s="89">
        <v>1.0633635083879732E-2</v>
      </c>
      <c r="E6041" s="89">
        <v>1.2151456537301193E-2</v>
      </c>
      <c r="F6041" s="89">
        <v>1.3227947829989015E-2</v>
      </c>
      <c r="G6041" s="90">
        <v>1.4021908346488549E-2</v>
      </c>
      <c r="H6041" s="90">
        <v>1.4588251193440531E-2</v>
      </c>
      <c r="I6041" s="90">
        <v>1.506615956056458E-2</v>
      </c>
      <c r="J6041" s="90">
        <v>1.5476821657222318E-2</v>
      </c>
    </row>
    <row r="6042" spans="3:10" x14ac:dyDescent="0.25">
      <c r="C6042" s="82">
        <v>1.6468426730912863E-2</v>
      </c>
      <c r="D6042" s="89">
        <v>1.9177467769615143E-2</v>
      </c>
      <c r="E6042" s="89">
        <v>2.0843864119229852E-2</v>
      </c>
      <c r="F6042" s="89">
        <v>2.1774786814273705E-2</v>
      </c>
      <c r="G6042" s="90">
        <v>2.2244776536790193E-2</v>
      </c>
      <c r="H6042" s="90">
        <v>2.2311802667830137E-2</v>
      </c>
      <c r="I6042" s="90">
        <v>2.2151978012930972E-2</v>
      </c>
      <c r="J6042" s="90">
        <v>2.1760960271130846E-2</v>
      </c>
    </row>
    <row r="6043" spans="3:10" x14ac:dyDescent="0.25">
      <c r="C6043" s="82">
        <v>5.3839149772276003E-2</v>
      </c>
      <c r="D6043" s="89">
        <v>5.3348389625093126E-2</v>
      </c>
      <c r="E6043" s="89">
        <v>5.0747224450571192E-2</v>
      </c>
      <c r="F6043" s="89">
        <v>4.775023468196412E-2</v>
      </c>
      <c r="G6043" s="90">
        <v>4.5119292372249861E-2</v>
      </c>
      <c r="H6043" s="90">
        <v>4.2815626527538848E-2</v>
      </c>
      <c r="I6043" s="90">
        <v>4.0950140299347092E-2</v>
      </c>
      <c r="J6043" s="90">
        <v>3.9283891644495965E-2</v>
      </c>
    </row>
    <row r="6044" spans="3:10" x14ac:dyDescent="0.25">
      <c r="C6044" s="82">
        <v>8.6050972006719677E-3</v>
      </c>
      <c r="D6044" s="89">
        <v>1.2109768830692615E-2</v>
      </c>
      <c r="E6044" s="89">
        <v>1.5172794819644342E-2</v>
      </c>
      <c r="F6044" s="89">
        <v>1.7735776257991956E-2</v>
      </c>
      <c r="G6044" s="90">
        <v>1.9927186595273459E-2</v>
      </c>
      <c r="H6044" s="90">
        <v>2.179592681172722E-2</v>
      </c>
      <c r="I6044" s="90">
        <v>2.3532006574748902E-2</v>
      </c>
      <c r="J6044" s="90">
        <v>2.5150700676958009E-2</v>
      </c>
    </row>
    <row r="6045" spans="3:10" x14ac:dyDescent="0.25">
      <c r="C6045" s="82">
        <v>9.5356228455905721E-3</v>
      </c>
      <c r="D6045" s="89">
        <v>1.2809578211552385E-2</v>
      </c>
      <c r="E6045" s="89">
        <v>1.5377567801018796E-2</v>
      </c>
      <c r="F6045" s="89">
        <v>1.7172194320877791E-2</v>
      </c>
      <c r="G6045" s="90">
        <v>1.8295597882665156E-2</v>
      </c>
      <c r="H6045" s="90">
        <v>1.8784827598238074E-2</v>
      </c>
      <c r="I6045" s="90">
        <v>1.8825469080632078E-2</v>
      </c>
      <c r="J6045" s="90">
        <v>1.8473857520563148E-2</v>
      </c>
    </row>
    <row r="6046" spans="3:10" x14ac:dyDescent="0.25">
      <c r="C6046" s="82">
        <v>2.6647304120028692E-2</v>
      </c>
      <c r="D6046" s="89">
        <v>2.7537223150221345E-2</v>
      </c>
      <c r="E6046" s="89">
        <v>2.7048526256974546E-2</v>
      </c>
      <c r="F6046" s="89">
        <v>2.5952026706900905E-2</v>
      </c>
      <c r="G6046" s="90">
        <v>2.4681683171028531E-2</v>
      </c>
      <c r="H6046" s="90">
        <v>2.3299421137003343E-2</v>
      </c>
      <c r="I6046" s="90">
        <v>2.1963441196873764E-2</v>
      </c>
      <c r="J6046" s="90">
        <v>2.0640181519947579E-2</v>
      </c>
    </row>
    <row r="6047" spans="3:10" x14ac:dyDescent="0.25">
      <c r="C6047" s="82">
        <v>1.0439505832586149E-2</v>
      </c>
      <c r="D6047" s="89">
        <v>1.3098863469032596E-2</v>
      </c>
      <c r="E6047" s="89">
        <v>1.5179332893161418E-2</v>
      </c>
      <c r="F6047" s="89">
        <v>1.6760815268007375E-2</v>
      </c>
      <c r="G6047" s="90">
        <v>1.7990402551610704E-2</v>
      </c>
      <c r="H6047" s="90">
        <v>1.8901234173623091E-2</v>
      </c>
      <c r="I6047" s="90">
        <v>1.9648196846167375E-2</v>
      </c>
      <c r="J6047" s="90">
        <v>2.0240095862713966E-2</v>
      </c>
    </row>
    <row r="6048" spans="3:10" x14ac:dyDescent="0.25">
      <c r="C6048" s="82">
        <v>3.0637603665128119E-2</v>
      </c>
      <c r="D6048" s="89">
        <v>3.3247647085310889E-2</v>
      </c>
      <c r="E6048" s="89">
        <v>3.4657261958557083E-2</v>
      </c>
      <c r="F6048" s="89">
        <v>3.5556455747454481E-2</v>
      </c>
      <c r="G6048" s="90">
        <v>3.6440226468497025E-2</v>
      </c>
      <c r="H6048" s="90">
        <v>3.7416658007791495E-2</v>
      </c>
      <c r="I6048" s="90">
        <v>3.8786628253455996E-2</v>
      </c>
      <c r="J6048" s="90">
        <v>4.0545548240938561E-2</v>
      </c>
    </row>
    <row r="6049" spans="3:10" x14ac:dyDescent="0.25">
      <c r="C6049" s="82">
        <v>1.7527637774873237E-2</v>
      </c>
      <c r="D6049" s="89">
        <v>1.8063372681974312E-2</v>
      </c>
      <c r="E6049" s="89">
        <v>1.8382395072682082E-2</v>
      </c>
      <c r="F6049" s="89">
        <v>1.867432793233462E-2</v>
      </c>
      <c r="G6049" s="90">
        <v>1.9041125064153046E-2</v>
      </c>
      <c r="H6049" s="90">
        <v>1.9427337160303728E-2</v>
      </c>
      <c r="I6049" s="90">
        <v>1.9918523182843546E-2</v>
      </c>
      <c r="J6049" s="90">
        <v>2.0471439657893574E-2</v>
      </c>
    </row>
    <row r="6050" spans="3:10" x14ac:dyDescent="0.25">
      <c r="C6050" s="82">
        <v>1.1389863031932694E-2</v>
      </c>
      <c r="D6050" s="89">
        <v>1.5333605233795199E-2</v>
      </c>
      <c r="E6050" s="89">
        <v>1.8472077178555237E-2</v>
      </c>
      <c r="F6050" s="89">
        <v>2.077579747301557E-2</v>
      </c>
      <c r="G6050" s="90">
        <v>2.2431305017353222E-2</v>
      </c>
      <c r="H6050" s="90">
        <v>2.3537594785445259E-2</v>
      </c>
      <c r="I6050" s="90">
        <v>2.4352267842492323E-2</v>
      </c>
      <c r="J6050" s="90">
        <v>2.4938585453666368E-2</v>
      </c>
    </row>
    <row r="6051" spans="3:10" x14ac:dyDescent="0.25">
      <c r="C6051" s="82">
        <v>3.8036372863484757E-3</v>
      </c>
      <c r="D6051" s="89">
        <v>7.4171505625420632E-3</v>
      </c>
      <c r="E6051" s="89">
        <v>1.1554954565270373E-2</v>
      </c>
      <c r="F6051" s="89">
        <v>1.5566630134055459E-2</v>
      </c>
      <c r="G6051" s="90">
        <v>1.9121269454088582E-2</v>
      </c>
      <c r="H6051" s="90">
        <v>2.2039958117885602E-2</v>
      </c>
      <c r="I6051" s="90">
        <v>2.4433023258411228E-2</v>
      </c>
      <c r="J6051" s="90">
        <v>2.6313283695298451E-2</v>
      </c>
    </row>
    <row r="6052" spans="3:10" x14ac:dyDescent="0.25">
      <c r="C6052" s="82">
        <v>1.5367227267307751E-3</v>
      </c>
      <c r="D6052" s="89">
        <v>3.2391841477118944E-3</v>
      </c>
      <c r="E6052" s="89">
        <v>5.4183811227432981E-3</v>
      </c>
      <c r="F6052" s="89">
        <v>7.7483734545560684E-3</v>
      </c>
      <c r="G6052" s="90">
        <v>9.9706888372206575E-3</v>
      </c>
      <c r="H6052" s="90">
        <v>1.1888277173400562E-2</v>
      </c>
      <c r="I6052" s="90">
        <v>1.3485967599323816E-2</v>
      </c>
      <c r="J6052" s="90">
        <v>1.473717400715163E-2</v>
      </c>
    </row>
    <row r="6053" spans="3:10" x14ac:dyDescent="0.25">
      <c r="C6053" s="82">
        <v>1.8552880849037185E-2</v>
      </c>
      <c r="D6053" s="89">
        <v>2.2104583491494453E-2</v>
      </c>
      <c r="E6053" s="89">
        <v>2.4531435774591437E-2</v>
      </c>
      <c r="F6053" s="89">
        <v>2.6114535460259262E-2</v>
      </c>
      <c r="G6053" s="90">
        <v>2.7143790410806008E-2</v>
      </c>
      <c r="H6053" s="90">
        <v>2.7679016128560049E-2</v>
      </c>
      <c r="I6053" s="90">
        <v>2.7941907259810696E-2</v>
      </c>
      <c r="J6053" s="90">
        <v>2.7939020074374876E-2</v>
      </c>
    </row>
    <row r="6054" spans="3:10" x14ac:dyDescent="0.25">
      <c r="C6054" s="82">
        <v>4.5304041490663409E-3</v>
      </c>
      <c r="D6054" s="89">
        <v>7.9806768607612287E-3</v>
      </c>
      <c r="E6054" s="89">
        <v>1.1541836640109238E-2</v>
      </c>
      <c r="F6054" s="89">
        <v>1.4725580232484428E-2</v>
      </c>
      <c r="G6054" s="90">
        <v>1.7388402228045857E-2</v>
      </c>
      <c r="H6054" s="90">
        <v>1.9491935832517574E-2</v>
      </c>
      <c r="I6054" s="90">
        <v>2.1213078679842904E-2</v>
      </c>
      <c r="J6054" s="90">
        <v>2.2606995586099989E-2</v>
      </c>
    </row>
    <row r="6055" spans="3:10" x14ac:dyDescent="0.25">
      <c r="C6055" s="82">
        <v>1.5199945712878832E-2</v>
      </c>
      <c r="D6055" s="89">
        <v>1.8245063818226388E-2</v>
      </c>
      <c r="E6055" s="89">
        <v>2.0080763709167091E-2</v>
      </c>
      <c r="F6055" s="89">
        <v>2.1039607652875474E-2</v>
      </c>
      <c r="G6055" s="90">
        <v>2.1488990235679885E-2</v>
      </c>
      <c r="H6055" s="90">
        <v>2.1583756328334373E-2</v>
      </c>
      <c r="I6055" s="90">
        <v>2.1566183519506992E-2</v>
      </c>
      <c r="J6055" s="90">
        <v>2.1474665699002748E-2</v>
      </c>
    </row>
    <row r="6056" spans="3:10" x14ac:dyDescent="0.25">
      <c r="C6056" s="82">
        <v>7.0720349461626782E-3</v>
      </c>
      <c r="D6056" s="89">
        <v>9.6366289644278774E-3</v>
      </c>
      <c r="E6056" s="89">
        <v>1.1711057281247141E-2</v>
      </c>
      <c r="F6056" s="89">
        <v>1.3243721649821735E-2</v>
      </c>
      <c r="G6056" s="90">
        <v>1.4336874987035276E-2</v>
      </c>
      <c r="H6056" s="90">
        <v>1.5051082996890093E-2</v>
      </c>
      <c r="I6056" s="90">
        <v>1.5558681703291086E-2</v>
      </c>
      <c r="J6056" s="90">
        <v>1.5915702207865468E-2</v>
      </c>
    </row>
    <row r="6057" spans="3:10" x14ac:dyDescent="0.25">
      <c r="C6057" s="82">
        <v>1.6892669187085783E-2</v>
      </c>
      <c r="D6057" s="89">
        <v>2.0380645045588442E-2</v>
      </c>
      <c r="E6057" s="89">
        <v>2.2579996835854793E-2</v>
      </c>
      <c r="F6057" s="89">
        <v>2.3859297457153674E-2</v>
      </c>
      <c r="G6057" s="90">
        <v>2.46129358428776E-2</v>
      </c>
      <c r="H6057" s="90">
        <v>2.4990079442120967E-2</v>
      </c>
      <c r="I6057" s="90">
        <v>2.5244809297107353E-2</v>
      </c>
      <c r="J6057" s="90">
        <v>2.5403459423818397E-2</v>
      </c>
    </row>
    <row r="6058" spans="3:10" x14ac:dyDescent="0.25">
      <c r="C6058" s="82">
        <v>1.1803823141151464E-2</v>
      </c>
      <c r="D6058" s="89">
        <v>1.7898333092676289E-2</v>
      </c>
      <c r="E6058" s="89">
        <v>2.3393972668280614E-2</v>
      </c>
      <c r="F6058" s="89">
        <v>2.7951332684093746E-2</v>
      </c>
      <c r="G6058" s="90">
        <v>3.1708054503595207E-2</v>
      </c>
      <c r="H6058" s="90">
        <v>3.4763680074347679E-2</v>
      </c>
      <c r="I6058" s="90">
        <v>3.7457929886165198E-2</v>
      </c>
      <c r="J6058" s="90">
        <v>3.9837671250267957E-2</v>
      </c>
    </row>
    <row r="6059" spans="3:10" x14ac:dyDescent="0.25">
      <c r="C6059" s="82">
        <v>2.1661533566191818E-3</v>
      </c>
      <c r="D6059" s="89">
        <v>4.3671413382176984E-3</v>
      </c>
      <c r="E6059" s="89">
        <v>6.9813678879454069E-3</v>
      </c>
      <c r="F6059" s="89">
        <v>9.5501379757057699E-3</v>
      </c>
      <c r="G6059" s="90">
        <v>1.1776567750798996E-2</v>
      </c>
      <c r="H6059" s="90">
        <v>1.3481753881617455E-2</v>
      </c>
      <c r="I6059" s="90">
        <v>1.4711416617281545E-2</v>
      </c>
      <c r="J6059" s="90">
        <v>1.5493883311196629E-2</v>
      </c>
    </row>
    <row r="6060" spans="3:10" x14ac:dyDescent="0.25">
      <c r="C6060" s="82">
        <v>4.0709396797807247E-3</v>
      </c>
      <c r="D6060" s="89">
        <v>6.9085210459633641E-3</v>
      </c>
      <c r="E6060" s="89">
        <v>9.8868531520919407E-3</v>
      </c>
      <c r="F6060" s="89">
        <v>1.2671859124778936E-2</v>
      </c>
      <c r="G6060" s="90">
        <v>1.5146580500808604E-2</v>
      </c>
      <c r="H6060" s="90">
        <v>1.7244068333098456E-2</v>
      </c>
      <c r="I6060" s="90">
        <v>1.9082524198725147E-2</v>
      </c>
      <c r="J6060" s="90">
        <v>2.0685800737649338E-2</v>
      </c>
    </row>
    <row r="6061" spans="3:10" x14ac:dyDescent="0.25">
      <c r="C6061" s="82">
        <v>1.1783086214241423E-2</v>
      </c>
      <c r="D6061" s="89">
        <v>1.369982139007558E-2</v>
      </c>
      <c r="E6061" s="89">
        <v>1.4963274395642642E-2</v>
      </c>
      <c r="F6061" s="89">
        <v>1.583133435809736E-2</v>
      </c>
      <c r="G6061" s="90">
        <v>1.6513302344178107E-2</v>
      </c>
      <c r="H6061" s="90">
        <v>1.7045795842012545E-2</v>
      </c>
      <c r="I6061" s="90">
        <v>1.7547860139958505E-2</v>
      </c>
      <c r="J6061" s="90">
        <v>1.7999040603948815E-2</v>
      </c>
    </row>
    <row r="6062" spans="3:10" x14ac:dyDescent="0.25">
      <c r="C6062" s="82">
        <v>2.8283551168447078E-3</v>
      </c>
      <c r="D6062" s="89">
        <v>4.5217541686532244E-3</v>
      </c>
      <c r="E6062" s="89">
        <v>6.2745986850847989E-3</v>
      </c>
      <c r="F6062" s="89">
        <v>7.9264888836589956E-3</v>
      </c>
      <c r="G6062" s="90">
        <v>9.4182291226275593E-3</v>
      </c>
      <c r="H6062" s="90">
        <v>1.0703832739139465E-2</v>
      </c>
      <c r="I6062" s="90">
        <v>1.1853018277185594E-2</v>
      </c>
      <c r="J6062" s="90">
        <v>1.2886736452769519E-2</v>
      </c>
    </row>
    <row r="6063" spans="3:10" x14ac:dyDescent="0.25">
      <c r="C6063" s="82">
        <v>0.12204083582077727</v>
      </c>
      <c r="D6063" s="89">
        <v>9.6274945301562456E-2</v>
      </c>
      <c r="E6063" s="89">
        <v>7.9772378826162754E-2</v>
      </c>
      <c r="F6063" s="89">
        <v>6.9308103988146144E-2</v>
      </c>
      <c r="G6063" s="90">
        <v>6.2812381870300804E-2</v>
      </c>
      <c r="H6063" s="90">
        <v>5.8654633082330945E-2</v>
      </c>
      <c r="I6063" s="90">
        <v>5.6229253935200979E-2</v>
      </c>
      <c r="J6063" s="90">
        <v>5.4830055273460528E-2</v>
      </c>
    </row>
    <row r="6064" spans="3:10" x14ac:dyDescent="0.25">
      <c r="C6064" s="82">
        <v>6.1425648616967535E-3</v>
      </c>
      <c r="D6064" s="89">
        <v>9.4728424721427958E-3</v>
      </c>
      <c r="E6064" s="89">
        <v>1.278351972023852E-2</v>
      </c>
      <c r="F6064" s="89">
        <v>1.5809775007559635E-2</v>
      </c>
      <c r="G6064" s="90">
        <v>1.8483458768140996E-2</v>
      </c>
      <c r="H6064" s="90">
        <v>2.0736997108607488E-2</v>
      </c>
      <c r="I6064" s="90">
        <v>2.2700193328654195E-2</v>
      </c>
      <c r="J6064" s="90">
        <v>2.4382609638048332E-2</v>
      </c>
    </row>
    <row r="6065" spans="3:10" x14ac:dyDescent="0.25">
      <c r="C6065" s="82">
        <v>1.38697057771085E-2</v>
      </c>
      <c r="D6065" s="89">
        <v>1.8348412495897949E-2</v>
      </c>
      <c r="E6065" s="89">
        <v>2.1569630029847558E-2</v>
      </c>
      <c r="F6065" s="89">
        <v>2.3555771624711851E-2</v>
      </c>
      <c r="G6065" s="90">
        <v>2.4579716598883056E-2</v>
      </c>
      <c r="H6065" s="90">
        <v>2.4793125909428532E-2</v>
      </c>
      <c r="I6065" s="90">
        <v>2.4503580730339414E-2</v>
      </c>
      <c r="J6065" s="90">
        <v>2.3811159091987617E-2</v>
      </c>
    </row>
    <row r="6066" spans="3:10" x14ac:dyDescent="0.25">
      <c r="C6066" s="82">
        <v>1.8796284357840257E-2</v>
      </c>
      <c r="D6066" s="89">
        <v>2.2612841258235941E-2</v>
      </c>
      <c r="E6066" s="89">
        <v>2.5324767969976406E-2</v>
      </c>
      <c r="F6066" s="89">
        <v>2.7123106167486338E-2</v>
      </c>
      <c r="G6066" s="90">
        <v>2.824602067478274E-2</v>
      </c>
      <c r="H6066" s="90">
        <v>2.8729691107905214E-2</v>
      </c>
      <c r="I6066" s="90">
        <v>2.8803240727754118E-2</v>
      </c>
      <c r="J6066" s="90">
        <v>2.8485485417495727E-2</v>
      </c>
    </row>
    <row r="6067" spans="3:10" x14ac:dyDescent="0.25">
      <c r="C6067" s="82">
        <v>1.6574475687304888E-2</v>
      </c>
      <c r="D6067" s="89">
        <v>1.8009414743458813E-2</v>
      </c>
      <c r="E6067" s="89">
        <v>1.8987768192854318E-2</v>
      </c>
      <c r="F6067" s="89">
        <v>1.9748226394336644E-2</v>
      </c>
      <c r="G6067" s="90">
        <v>2.0448152630495521E-2</v>
      </c>
      <c r="H6067" s="90">
        <v>2.1063364727588862E-2</v>
      </c>
      <c r="I6067" s="90">
        <v>2.1705312482934509E-2</v>
      </c>
      <c r="J6067" s="90">
        <v>2.2334301206841434E-2</v>
      </c>
    </row>
    <row r="6068" spans="3:10" x14ac:dyDescent="0.25">
      <c r="C6068" s="82">
        <v>6.6494436420386684E-3</v>
      </c>
      <c r="D6068" s="89">
        <v>9.5820308651607903E-3</v>
      </c>
      <c r="E6068" s="89">
        <v>1.2051414477780031E-2</v>
      </c>
      <c r="F6068" s="89">
        <v>1.3957655383357076E-2</v>
      </c>
      <c r="G6068" s="90">
        <v>1.5394025705805949E-2</v>
      </c>
      <c r="H6068" s="90">
        <v>1.6405420221411456E-2</v>
      </c>
      <c r="I6068" s="90">
        <v>1.7147026064557841E-2</v>
      </c>
      <c r="J6068" s="90">
        <v>1.7645381974026399E-2</v>
      </c>
    </row>
    <row r="6069" spans="3:10" x14ac:dyDescent="0.25">
      <c r="C6069" s="82">
        <v>1.5574013790921175E-2</v>
      </c>
      <c r="D6069" s="89">
        <v>2.2440250223344251E-2</v>
      </c>
      <c r="E6069" s="89">
        <v>2.731903660417314E-2</v>
      </c>
      <c r="F6069" s="89">
        <v>3.0056107335492452E-2</v>
      </c>
      <c r="G6069" s="90">
        <v>3.1173682556000538E-2</v>
      </c>
      <c r="H6069" s="90">
        <v>3.1081791444722014E-2</v>
      </c>
      <c r="I6069" s="90">
        <v>3.0310840684520484E-2</v>
      </c>
      <c r="J6069" s="90">
        <v>2.9050883326766582E-2</v>
      </c>
    </row>
    <row r="6070" spans="3:10" x14ac:dyDescent="0.25">
      <c r="C6070" s="82">
        <v>4.7500609607404598E-2</v>
      </c>
      <c r="D6070" s="89">
        <v>5.4263573335063722E-2</v>
      </c>
      <c r="E6070" s="89">
        <v>5.767435958403111E-2</v>
      </c>
      <c r="F6070" s="89">
        <v>5.9035856193811284E-2</v>
      </c>
      <c r="G6070" s="90">
        <v>5.9391550294846905E-2</v>
      </c>
      <c r="H6070" s="90">
        <v>5.9034541649385014E-2</v>
      </c>
      <c r="I6070" s="90">
        <v>5.8449823554585806E-2</v>
      </c>
      <c r="J6070" s="90">
        <v>5.7558414487798672E-2</v>
      </c>
    </row>
    <row r="6071" spans="3:10" x14ac:dyDescent="0.25">
      <c r="C6071" s="82">
        <v>9.0953439375108056E-3</v>
      </c>
      <c r="D6071" s="89">
        <v>1.2355284021969859E-2</v>
      </c>
      <c r="E6071" s="89">
        <v>1.4936328094466203E-2</v>
      </c>
      <c r="F6071" s="89">
        <v>1.6824488459382721E-2</v>
      </c>
      <c r="G6071" s="90">
        <v>1.8185163871443921E-2</v>
      </c>
      <c r="H6071" s="90">
        <v>1.9098957351364791E-2</v>
      </c>
      <c r="I6071" s="90">
        <v>1.9762753991329787E-2</v>
      </c>
      <c r="J6071" s="90">
        <v>2.0211774033161312E-2</v>
      </c>
    </row>
    <row r="6072" spans="3:10" x14ac:dyDescent="0.25">
      <c r="C6072" s="82">
        <v>6.0326480851361835E-3</v>
      </c>
      <c r="D6072" s="89">
        <v>8.427921760751321E-3</v>
      </c>
      <c r="E6072" s="89">
        <v>1.0336698595638056E-2</v>
      </c>
      <c r="F6072" s="89">
        <v>1.1706270131569201E-2</v>
      </c>
      <c r="G6072" s="90">
        <v>1.2646830695774422E-2</v>
      </c>
      <c r="H6072" s="90">
        <v>1.3229352302850593E-2</v>
      </c>
      <c r="I6072" s="90">
        <v>1.3613805161832195E-2</v>
      </c>
      <c r="J6072" s="90">
        <v>1.3851701014637854E-2</v>
      </c>
    </row>
    <row r="6073" spans="3:10" x14ac:dyDescent="0.25">
      <c r="C6073" s="82">
        <v>7.7971289674075893E-3</v>
      </c>
      <c r="D6073" s="89">
        <v>1.1152349139106354E-2</v>
      </c>
      <c r="E6073" s="89">
        <v>1.4288930551063096E-2</v>
      </c>
      <c r="F6073" s="89">
        <v>1.7083034339466636E-2</v>
      </c>
      <c r="G6073" s="90">
        <v>1.9585503870851128E-2</v>
      </c>
      <c r="H6073" s="90">
        <v>2.1799685110101136E-2</v>
      </c>
      <c r="I6073" s="90">
        <v>2.3898321563443219E-2</v>
      </c>
      <c r="J6073" s="90">
        <v>2.5897002209710904E-2</v>
      </c>
    </row>
    <row r="6074" spans="3:10" x14ac:dyDescent="0.25">
      <c r="C6074" s="82">
        <v>3.6114492836692986E-3</v>
      </c>
      <c r="D6074" s="89">
        <v>6.676975734667104E-3</v>
      </c>
      <c r="E6074" s="89">
        <v>1.0103082538150267E-2</v>
      </c>
      <c r="F6074" s="89">
        <v>1.3439688144195477E-2</v>
      </c>
      <c r="G6074" s="90">
        <v>1.648073202533186E-2</v>
      </c>
      <c r="H6074" s="90">
        <v>1.910007393452906E-2</v>
      </c>
      <c r="I6074" s="90">
        <v>2.1389054611961181E-2</v>
      </c>
      <c r="J6074" s="90">
        <v>2.3342387047101981E-2</v>
      </c>
    </row>
    <row r="6075" spans="3:10" x14ac:dyDescent="0.25">
      <c r="C6075" s="82">
        <v>1.2750167864536355E-2</v>
      </c>
      <c r="D6075" s="89">
        <v>1.7728827331536127E-2</v>
      </c>
      <c r="E6075" s="89">
        <v>2.1450337806578779E-2</v>
      </c>
      <c r="F6075" s="89">
        <v>2.3924737780282819E-2</v>
      </c>
      <c r="G6075" s="90">
        <v>2.549524110537385E-2</v>
      </c>
      <c r="H6075" s="90">
        <v>2.6360286415833874E-2</v>
      </c>
      <c r="I6075" s="90">
        <v>2.6838045214292679E-2</v>
      </c>
      <c r="J6075" s="90">
        <v>2.6996493955932076E-2</v>
      </c>
    </row>
    <row r="6076" spans="3:10" x14ac:dyDescent="0.25">
      <c r="C6076" s="82">
        <v>9.4765239202606495E-3</v>
      </c>
      <c r="D6076" s="89">
        <v>1.3277192519166696E-2</v>
      </c>
      <c r="E6076" s="89">
        <v>1.6864216221676852E-2</v>
      </c>
      <c r="F6076" s="89">
        <v>2.0057070462642046E-2</v>
      </c>
      <c r="G6076" s="90">
        <v>2.28050159906335E-2</v>
      </c>
      <c r="H6076" s="90">
        <v>2.497927709297908E-2</v>
      </c>
      <c r="I6076" s="90">
        <v>2.6663999861105795E-2</v>
      </c>
      <c r="J6076" s="90">
        <v>2.7802052028074922E-2</v>
      </c>
    </row>
    <row r="6077" spans="3:10" x14ac:dyDescent="0.25">
      <c r="C6077" s="82">
        <v>1.9346700051483506E-2</v>
      </c>
      <c r="D6077" s="89">
        <v>2.3288185495148616E-2</v>
      </c>
      <c r="E6077" s="89">
        <v>2.5905131472786315E-2</v>
      </c>
      <c r="F6077" s="89">
        <v>2.7560882871439867E-2</v>
      </c>
      <c r="G6077" s="90">
        <v>2.8637221616562462E-2</v>
      </c>
      <c r="H6077" s="90">
        <v>2.9248927946379941E-2</v>
      </c>
      <c r="I6077" s="90">
        <v>2.965375750678011E-2</v>
      </c>
      <c r="J6077" s="90">
        <v>2.9859437847246612E-2</v>
      </c>
    </row>
    <row r="6078" spans="3:10" x14ac:dyDescent="0.25">
      <c r="C6078" s="82">
        <v>2.642536328871618E-2</v>
      </c>
      <c r="D6078" s="89">
        <v>2.9018645523826041E-2</v>
      </c>
      <c r="E6078" s="89">
        <v>3.0062004130570304E-2</v>
      </c>
      <c r="F6078" s="89">
        <v>3.0197692774904542E-2</v>
      </c>
      <c r="G6078" s="90">
        <v>2.9889319250624762E-2</v>
      </c>
      <c r="H6078" s="90">
        <v>2.9241855587133398E-2</v>
      </c>
      <c r="I6078" s="90">
        <v>2.849067608304745E-2</v>
      </c>
      <c r="J6078" s="90">
        <v>2.761880475673708E-2</v>
      </c>
    </row>
    <row r="6079" spans="3:10" x14ac:dyDescent="0.25">
      <c r="C6079" s="82">
        <v>4.028963395100795E-3</v>
      </c>
      <c r="D6079" s="89">
        <v>6.9739900714488063E-3</v>
      </c>
      <c r="E6079" s="89">
        <v>9.9573176612280188E-3</v>
      </c>
      <c r="F6079" s="89">
        <v>1.2511995860037385E-2</v>
      </c>
      <c r="G6079" s="90">
        <v>1.4446581418973202E-2</v>
      </c>
      <c r="H6079" s="90">
        <v>1.5677938874771487E-2</v>
      </c>
      <c r="I6079" s="90">
        <v>1.6339975426152023E-2</v>
      </c>
      <c r="J6079" s="90">
        <v>1.6508188535461491E-2</v>
      </c>
    </row>
    <row r="6080" spans="3:10" x14ac:dyDescent="0.25">
      <c r="C6080" s="82">
        <v>4.4412270423915389E-3</v>
      </c>
      <c r="D6080" s="89">
        <v>7.5643390488160621E-3</v>
      </c>
      <c r="E6080" s="89">
        <v>1.064800421042836E-2</v>
      </c>
      <c r="F6080" s="89">
        <v>1.3269554821438906E-2</v>
      </c>
      <c r="G6080" s="90">
        <v>1.5316770620208382E-2</v>
      </c>
      <c r="H6080" s="90">
        <v>1.6761542181439156E-2</v>
      </c>
      <c r="I6080" s="90">
        <v>1.7762155690359077E-2</v>
      </c>
      <c r="J6080" s="90">
        <v>1.8377722989434499E-2</v>
      </c>
    </row>
    <row r="6081" spans="3:10" x14ac:dyDescent="0.25">
      <c r="C6081" s="82">
        <v>2.100068259372229E-2</v>
      </c>
      <c r="D6081" s="89">
        <v>2.5926628450952602E-2</v>
      </c>
      <c r="E6081" s="89">
        <v>2.9740984948464225E-2</v>
      </c>
      <c r="F6081" s="89">
        <v>3.2617344338742589E-2</v>
      </c>
      <c r="G6081" s="90">
        <v>3.4783869254603084E-2</v>
      </c>
      <c r="H6081" s="90">
        <v>3.6213234055324159E-2</v>
      </c>
      <c r="I6081" s="90">
        <v>3.7112389204153585E-2</v>
      </c>
      <c r="J6081" s="90">
        <v>3.7430165324744996E-2</v>
      </c>
    </row>
    <row r="6082" spans="3:10" x14ac:dyDescent="0.25">
      <c r="C6082" s="82">
        <v>1.3198809940962819E-2</v>
      </c>
      <c r="D6082" s="89">
        <v>1.6072644974713789E-2</v>
      </c>
      <c r="E6082" s="89">
        <v>1.8039619363161022E-2</v>
      </c>
      <c r="F6082" s="89">
        <v>1.9279350746316502E-2</v>
      </c>
      <c r="G6082" s="90">
        <v>2.0006434293423928E-2</v>
      </c>
      <c r="H6082" s="90">
        <v>2.0274219103922405E-2</v>
      </c>
      <c r="I6082" s="90">
        <v>2.0257655006571583E-2</v>
      </c>
      <c r="J6082" s="90">
        <v>1.9975792052939961E-2</v>
      </c>
    </row>
    <row r="6083" spans="3:10" x14ac:dyDescent="0.25">
      <c r="C6083" s="82">
        <v>1.594015666034157E-2</v>
      </c>
      <c r="D6083" s="89">
        <v>2.0748475783181588E-2</v>
      </c>
      <c r="E6083" s="89">
        <v>2.4318696929347215E-2</v>
      </c>
      <c r="F6083" s="89">
        <v>2.6761551458532647E-2</v>
      </c>
      <c r="G6083" s="90">
        <v>2.8377919754961008E-2</v>
      </c>
      <c r="H6083" s="90">
        <v>2.9278708418503423E-2</v>
      </c>
      <c r="I6083" s="90">
        <v>2.9733521214159578E-2</v>
      </c>
      <c r="J6083" s="90">
        <v>2.976120336849725E-2</v>
      </c>
    </row>
    <row r="6084" spans="3:10" x14ac:dyDescent="0.25">
      <c r="C6084" s="82">
        <v>7.8366323706337022E-3</v>
      </c>
      <c r="D6084" s="89">
        <v>1.0927418713601658E-2</v>
      </c>
      <c r="E6084" s="89">
        <v>1.3666886983955006E-2</v>
      </c>
      <c r="F6084" s="89">
        <v>1.5955532114161498E-2</v>
      </c>
      <c r="G6084" s="90">
        <v>1.7863648283176853E-2</v>
      </c>
      <c r="H6084" s="90">
        <v>1.942090106411078E-2</v>
      </c>
      <c r="I6084" s="90">
        <v>2.0813663492175793E-2</v>
      </c>
      <c r="J6084" s="90">
        <v>2.2092358653448368E-2</v>
      </c>
    </row>
    <row r="6085" spans="3:10" x14ac:dyDescent="0.25">
      <c r="C6085" s="82">
        <v>5.87866413211583E-3</v>
      </c>
      <c r="D6085" s="89">
        <v>9.8073823304634516E-3</v>
      </c>
      <c r="E6085" s="89">
        <v>1.3489564298802647E-2</v>
      </c>
      <c r="F6085" s="89">
        <v>1.6405539206206608E-2</v>
      </c>
      <c r="G6085" s="90">
        <v>1.8469199710506385E-2</v>
      </c>
      <c r="H6085" s="90">
        <v>1.9705328011708031E-2</v>
      </c>
      <c r="I6085" s="90">
        <v>2.0351143152271232E-2</v>
      </c>
      <c r="J6085" s="90">
        <v>2.0512215272586877E-2</v>
      </c>
    </row>
    <row r="6086" spans="3:10" x14ac:dyDescent="0.25">
      <c r="C6086" s="82">
        <v>1.218435004072287E-2</v>
      </c>
      <c r="D6086" s="89">
        <v>1.4510039382565249E-2</v>
      </c>
      <c r="E6086" s="89">
        <v>1.628341856870252E-2</v>
      </c>
      <c r="F6086" s="89">
        <v>1.7684135521528151E-2</v>
      </c>
      <c r="G6086" s="90">
        <v>1.8903032817226127E-2</v>
      </c>
      <c r="H6086" s="90">
        <v>1.9986873722446105E-2</v>
      </c>
      <c r="I6086" s="90">
        <v>2.1104628662077594E-2</v>
      </c>
      <c r="J6086" s="90">
        <v>2.2270939506378856E-2</v>
      </c>
    </row>
    <row r="6087" spans="3:10" x14ac:dyDescent="0.25">
      <c r="C6087" s="82">
        <v>3.3014282557794657E-2</v>
      </c>
      <c r="D6087" s="89">
        <v>3.8039383961138803E-2</v>
      </c>
      <c r="E6087" s="89">
        <v>4.1122938071059559E-2</v>
      </c>
      <c r="F6087" s="89">
        <v>4.3059048974218139E-2</v>
      </c>
      <c r="G6087" s="90">
        <v>4.4458714552986757E-2</v>
      </c>
      <c r="H6087" s="90">
        <v>4.5407011267980746E-2</v>
      </c>
      <c r="I6087" s="90">
        <v>4.6155655800413302E-2</v>
      </c>
      <c r="J6087" s="90">
        <v>4.6537853698629353E-2</v>
      </c>
    </row>
    <row r="6088" spans="3:10" x14ac:dyDescent="0.25">
      <c r="C6088" s="82">
        <v>1.1424907886930706E-2</v>
      </c>
      <c r="D6088" s="89">
        <v>1.3055704043826817E-2</v>
      </c>
      <c r="E6088" s="89">
        <v>1.4369643450954418E-2</v>
      </c>
      <c r="F6088" s="89">
        <v>1.5430832605159159E-2</v>
      </c>
      <c r="G6088" s="90">
        <v>1.6296349664517731E-2</v>
      </c>
      <c r="H6088" s="90">
        <v>1.6920626849986846E-2</v>
      </c>
      <c r="I6088" s="90">
        <v>1.7393834087980672E-2</v>
      </c>
      <c r="J6088" s="90">
        <v>1.7702646705399141E-2</v>
      </c>
    </row>
    <row r="6089" spans="3:10" x14ac:dyDescent="0.25">
      <c r="C6089" s="82">
        <v>4.764684370421355E-3</v>
      </c>
      <c r="D6089" s="89">
        <v>6.7176103792663837E-3</v>
      </c>
      <c r="E6089" s="89">
        <v>8.4488686215225262E-3</v>
      </c>
      <c r="F6089" s="89">
        <v>9.8848084372031349E-3</v>
      </c>
      <c r="G6089" s="90">
        <v>1.1054348964469917E-2</v>
      </c>
      <c r="H6089" s="90">
        <v>1.19581110598014E-2</v>
      </c>
      <c r="I6089" s="90">
        <v>1.2694572739631517E-2</v>
      </c>
      <c r="J6089" s="90">
        <v>1.3283696573661645E-2</v>
      </c>
    </row>
    <row r="6090" spans="3:10" x14ac:dyDescent="0.25">
      <c r="C6090" s="82">
        <v>9.7219503695443136E-3</v>
      </c>
      <c r="D6090" s="89">
        <v>1.128027171061771E-2</v>
      </c>
      <c r="E6090" s="89">
        <v>1.2279316754330728E-2</v>
      </c>
      <c r="F6090" s="89">
        <v>1.2885803934670405E-2</v>
      </c>
      <c r="G6090" s="90">
        <v>1.3251757350029038E-2</v>
      </c>
      <c r="H6090" s="90">
        <v>1.3410701791963851E-2</v>
      </c>
      <c r="I6090" s="90">
        <v>1.3474619260773526E-2</v>
      </c>
      <c r="J6090" s="90">
        <v>1.3451271065688126E-2</v>
      </c>
    </row>
    <row r="6091" spans="3:10" x14ac:dyDescent="0.25">
      <c r="C6091" s="82">
        <v>3.4680357270486538E-2</v>
      </c>
      <c r="D6091" s="89">
        <v>3.9534334617576855E-2</v>
      </c>
      <c r="E6091" s="89">
        <v>4.1761531642174839E-2</v>
      </c>
      <c r="F6091" s="89">
        <v>4.2327955826463926E-2</v>
      </c>
      <c r="G6091" s="90">
        <v>4.2016026428590855E-2</v>
      </c>
      <c r="H6091" s="90">
        <v>4.1079141415262969E-2</v>
      </c>
      <c r="I6091" s="90">
        <v>3.991639765434471E-2</v>
      </c>
      <c r="J6091" s="90">
        <v>3.8544900677469157E-2</v>
      </c>
    </row>
    <row r="6092" spans="3:10" x14ac:dyDescent="0.25">
      <c r="C6092" s="82">
        <v>3.7652901916885806E-2</v>
      </c>
      <c r="D6092" s="89">
        <v>4.1086366419014433E-2</v>
      </c>
      <c r="E6092" s="89">
        <v>4.214175529359495E-2</v>
      </c>
      <c r="F6092" s="89">
        <v>4.1901572347545636E-2</v>
      </c>
      <c r="G6092" s="90">
        <v>4.1076987812135368E-2</v>
      </c>
      <c r="H6092" s="90">
        <v>3.9798247236625083E-2</v>
      </c>
      <c r="I6092" s="90">
        <v>3.8336927478214024E-2</v>
      </c>
      <c r="J6092" s="90">
        <v>3.6615894959670103E-2</v>
      </c>
    </row>
    <row r="6093" spans="3:10" x14ac:dyDescent="0.25">
      <c r="C6093" s="82">
        <v>2.3204428971651418E-2</v>
      </c>
      <c r="D6093" s="89">
        <v>2.5491434459488545E-2</v>
      </c>
      <c r="E6093" s="89">
        <v>2.6385931479292336E-2</v>
      </c>
      <c r="F6093" s="89">
        <v>2.6447680861568033E-2</v>
      </c>
      <c r="G6093" s="90">
        <v>2.607739545871204E-2</v>
      </c>
      <c r="H6093" s="90">
        <v>2.5365578798676722E-2</v>
      </c>
      <c r="I6093" s="90">
        <v>2.4522900075142736E-2</v>
      </c>
      <c r="J6093" s="90">
        <v>2.3547926017217953E-2</v>
      </c>
    </row>
    <row r="6094" spans="3:10" x14ac:dyDescent="0.25">
      <c r="C6094" s="82">
        <v>1.3804247550766304E-2</v>
      </c>
      <c r="D6094" s="89">
        <v>1.7047190347917816E-2</v>
      </c>
      <c r="E6094" s="89">
        <v>1.9323044106944152E-2</v>
      </c>
      <c r="F6094" s="89">
        <v>2.0846731128860835E-2</v>
      </c>
      <c r="G6094" s="90">
        <v>2.1897755748759674E-2</v>
      </c>
      <c r="H6094" s="90">
        <v>2.2579552229924679E-2</v>
      </c>
      <c r="I6094" s="90">
        <v>2.3113837309005965E-2</v>
      </c>
      <c r="J6094" s="90">
        <v>2.3528371628936191E-2</v>
      </c>
    </row>
    <row r="6095" spans="3:10" x14ac:dyDescent="0.25">
      <c r="C6095" s="82">
        <v>2.103345534625128E-3</v>
      </c>
      <c r="D6095" s="89">
        <v>3.6355249211965208E-3</v>
      </c>
      <c r="E6095" s="89">
        <v>5.2486090724579906E-3</v>
      </c>
      <c r="F6095" s="89">
        <v>6.7263338373242249E-3</v>
      </c>
      <c r="G6095" s="90">
        <v>7.9689665027126728E-3</v>
      </c>
      <c r="H6095" s="90">
        <v>8.9165779584407627E-3</v>
      </c>
      <c r="I6095" s="90">
        <v>9.6249212272272004E-3</v>
      </c>
      <c r="J6095" s="90">
        <v>1.0120171897427631E-2</v>
      </c>
    </row>
    <row r="6096" spans="3:10" x14ac:dyDescent="0.25">
      <c r="C6096" s="82">
        <v>1.1108015210766297E-2</v>
      </c>
      <c r="D6096" s="89">
        <v>1.4603766368450765E-2</v>
      </c>
      <c r="E6096" s="89">
        <v>1.7460289665737733E-2</v>
      </c>
      <c r="F6096" s="89">
        <v>1.9689724977026396E-2</v>
      </c>
      <c r="G6096" s="90">
        <v>2.1439815837644378E-2</v>
      </c>
      <c r="H6096" s="90">
        <v>2.2752730645479925E-2</v>
      </c>
      <c r="I6096" s="90">
        <v>2.3831250973988149E-2</v>
      </c>
      <c r="J6096" s="90">
        <v>2.4713617634525377E-2</v>
      </c>
    </row>
    <row r="6097" spans="3:10" x14ac:dyDescent="0.25">
      <c r="C6097" s="82">
        <v>1.6694339580412491E-2</v>
      </c>
      <c r="D6097" s="89">
        <v>2.1033686106337608E-2</v>
      </c>
      <c r="E6097" s="89">
        <v>2.4369733816507849E-2</v>
      </c>
      <c r="F6097" s="89">
        <v>2.6940158903456198E-2</v>
      </c>
      <c r="G6097" s="90">
        <v>2.9056798247979011E-2</v>
      </c>
      <c r="H6097" s="90">
        <v>3.079548916067185E-2</v>
      </c>
      <c r="I6097" s="90">
        <v>3.2391019797467203E-2</v>
      </c>
      <c r="J6097" s="90">
        <v>3.3821715457184501E-2</v>
      </c>
    </row>
    <row r="6098" spans="3:10" x14ac:dyDescent="0.25">
      <c r="C6098" s="82">
        <v>3.4253989475925305E-2</v>
      </c>
      <c r="D6098" s="89">
        <v>3.140752065834132E-2</v>
      </c>
      <c r="E6098" s="89">
        <v>2.8923612593382098E-2</v>
      </c>
      <c r="F6098" s="89">
        <v>2.7063940948071501E-2</v>
      </c>
      <c r="G6098" s="90">
        <v>2.5849659675428526E-2</v>
      </c>
      <c r="H6098" s="90">
        <v>2.5078741400816257E-2</v>
      </c>
      <c r="I6098" s="90">
        <v>2.4759144882364088E-2</v>
      </c>
      <c r="J6098" s="90">
        <v>2.4745534847241523E-2</v>
      </c>
    </row>
    <row r="6099" spans="3:10" x14ac:dyDescent="0.25">
      <c r="C6099" s="82">
        <v>3.0288882250292908E-2</v>
      </c>
      <c r="D6099" s="89">
        <v>3.2609504591707493E-2</v>
      </c>
      <c r="E6099" s="89">
        <v>3.3238475869788182E-2</v>
      </c>
      <c r="F6099" s="89">
        <v>3.2978039953267257E-2</v>
      </c>
      <c r="G6099" s="90">
        <v>3.2357382005486879E-2</v>
      </c>
      <c r="H6099" s="90">
        <v>3.1474386213993441E-2</v>
      </c>
      <c r="I6099" s="90">
        <v>3.0549640535222147E-2</v>
      </c>
      <c r="J6099" s="90">
        <v>2.952548254026887E-2</v>
      </c>
    </row>
    <row r="6100" spans="3:10" x14ac:dyDescent="0.25">
      <c r="C6100" s="82">
        <v>5.0901235070572809E-3</v>
      </c>
      <c r="D6100" s="89">
        <v>7.3431774527817307E-3</v>
      </c>
      <c r="E6100" s="89">
        <v>9.3809434172874469E-3</v>
      </c>
      <c r="F6100" s="89">
        <v>1.1091399484293956E-2</v>
      </c>
      <c r="G6100" s="90">
        <v>1.2496006693839028E-2</v>
      </c>
      <c r="H6100" s="90">
        <v>1.3596203093078926E-2</v>
      </c>
      <c r="I6100" s="90">
        <v>1.4507154268706341E-2</v>
      </c>
      <c r="J6100" s="90">
        <v>1.5251910537669687E-2</v>
      </c>
    </row>
    <row r="6101" spans="3:10" x14ac:dyDescent="0.25">
      <c r="C6101" s="82">
        <v>8.7221189578478658E-2</v>
      </c>
      <c r="D6101" s="89">
        <v>8.1139245663032475E-2</v>
      </c>
      <c r="E6101" s="89">
        <v>7.3730960886648891E-2</v>
      </c>
      <c r="F6101" s="89">
        <v>6.6963056085649064E-2</v>
      </c>
      <c r="G6101" s="90">
        <v>6.1402296783169899E-2</v>
      </c>
      <c r="H6101" s="90">
        <v>5.6676324883033452E-2</v>
      </c>
      <c r="I6101" s="90">
        <v>5.2758598750603139E-2</v>
      </c>
      <c r="J6101" s="90">
        <v>4.9241799119232835E-2</v>
      </c>
    </row>
    <row r="6102" spans="3:10" x14ac:dyDescent="0.25">
      <c r="C6102" s="82">
        <v>9.8393926528879561E-3</v>
      </c>
      <c r="D6102" s="89">
        <v>1.6212715166483187E-2</v>
      </c>
      <c r="E6102" s="89">
        <v>2.240725160565914E-2</v>
      </c>
      <c r="F6102" s="89">
        <v>2.7726633399852894E-2</v>
      </c>
      <c r="G6102" s="90">
        <v>3.2059048146061114E-2</v>
      </c>
      <c r="H6102" s="90">
        <v>3.5381133483962844E-2</v>
      </c>
      <c r="I6102" s="90">
        <v>3.7986979931371144E-2</v>
      </c>
      <c r="J6102" s="90">
        <v>3.9904996077043724E-2</v>
      </c>
    </row>
    <row r="6103" spans="3:10" x14ac:dyDescent="0.25">
      <c r="C6103" s="82">
        <v>4.7115489375221479E-3</v>
      </c>
      <c r="D6103" s="89">
        <v>6.4060575749210038E-3</v>
      </c>
      <c r="E6103" s="89">
        <v>7.9281724105856512E-3</v>
      </c>
      <c r="F6103" s="89">
        <v>9.2393412581192984E-3</v>
      </c>
      <c r="G6103" s="90">
        <v>1.0371076854671516E-2</v>
      </c>
      <c r="H6103" s="90">
        <v>1.1320589307054747E-2</v>
      </c>
      <c r="I6103" s="90">
        <v>1.2177520382588822E-2</v>
      </c>
      <c r="J6103" s="90">
        <v>1.2958972701011481E-2</v>
      </c>
    </row>
    <row r="6104" spans="3:10" x14ac:dyDescent="0.25">
      <c r="C6104" s="82">
        <v>8.600281310697894E-3</v>
      </c>
      <c r="D6104" s="89">
        <v>1.3423201223604537E-2</v>
      </c>
      <c r="E6104" s="89">
        <v>1.7840172044471726E-2</v>
      </c>
      <c r="F6104" s="89">
        <v>2.146472275132735E-2</v>
      </c>
      <c r="G6104" s="90">
        <v>2.4339350842698056E-2</v>
      </c>
      <c r="H6104" s="90">
        <v>2.6534081513132003E-2</v>
      </c>
      <c r="I6104" s="90">
        <v>2.8336352545860411E-2</v>
      </c>
      <c r="J6104" s="90">
        <v>2.9826959029064917E-2</v>
      </c>
    </row>
    <row r="6105" spans="3:10" x14ac:dyDescent="0.25">
      <c r="C6105" s="82">
        <v>8.4470297027946714E-3</v>
      </c>
      <c r="D6105" s="89">
        <v>1.1661579521652893E-2</v>
      </c>
      <c r="E6105" s="89">
        <v>1.4258589464245333E-2</v>
      </c>
      <c r="F6105" s="89">
        <v>1.6217562395927525E-2</v>
      </c>
      <c r="G6105" s="90">
        <v>1.769781682817595E-2</v>
      </c>
      <c r="H6105" s="90">
        <v>1.8774957399185766E-2</v>
      </c>
      <c r="I6105" s="90">
        <v>1.9636971749810685E-2</v>
      </c>
      <c r="J6105" s="90">
        <v>2.0315434957695538E-2</v>
      </c>
    </row>
    <row r="6106" spans="3:10" x14ac:dyDescent="0.25">
      <c r="C6106" s="82">
        <v>1.6889660045658204E-2</v>
      </c>
      <c r="D6106" s="89">
        <v>2.3738885418955039E-2</v>
      </c>
      <c r="E6106" s="89">
        <v>2.9228874172302098E-2</v>
      </c>
      <c r="F6106" s="89">
        <v>3.3188647852986891E-2</v>
      </c>
      <c r="G6106" s="90">
        <v>3.5902734540976658E-2</v>
      </c>
      <c r="H6106" s="90">
        <v>3.7521898394238321E-2</v>
      </c>
      <c r="I6106" s="90">
        <v>3.8422628013608219E-2</v>
      </c>
      <c r="J6106" s="90">
        <v>3.865211084538666E-2</v>
      </c>
    </row>
    <row r="6107" spans="3:10" x14ac:dyDescent="0.25">
      <c r="C6107" s="82">
        <v>7.9887494534908576E-3</v>
      </c>
      <c r="D6107" s="89">
        <v>1.0711608289453526E-2</v>
      </c>
      <c r="E6107" s="89">
        <v>1.2759412624695437E-2</v>
      </c>
      <c r="F6107" s="89">
        <v>1.4198252738257366E-2</v>
      </c>
      <c r="G6107" s="90">
        <v>1.5224845590415764E-2</v>
      </c>
      <c r="H6107" s="90">
        <v>1.5931253094540108E-2</v>
      </c>
      <c r="I6107" s="90">
        <v>1.6484294868386696E-2</v>
      </c>
      <c r="J6107" s="90">
        <v>1.6906133947449983E-2</v>
      </c>
    </row>
    <row r="6108" spans="3:10" x14ac:dyDescent="0.25">
      <c r="C6108" s="82">
        <v>7.2006295446162091E-2</v>
      </c>
      <c r="D6108" s="89">
        <v>6.7958634617415609E-2</v>
      </c>
      <c r="E6108" s="89">
        <v>6.2729255052455732E-2</v>
      </c>
      <c r="F6108" s="89">
        <v>5.7699715860724268E-2</v>
      </c>
      <c r="G6108" s="90">
        <v>5.3338617189822246E-2</v>
      </c>
      <c r="H6108" s="90">
        <v>4.9387736028150941E-2</v>
      </c>
      <c r="I6108" s="90">
        <v>4.5899406458814754E-2</v>
      </c>
      <c r="J6108" s="90">
        <v>4.2586139033850952E-2</v>
      </c>
    </row>
    <row r="6109" spans="3:10" x14ac:dyDescent="0.25">
      <c r="C6109" s="82">
        <v>5.6314407644045298E-3</v>
      </c>
      <c r="D6109" s="89">
        <v>8.6113870970738471E-3</v>
      </c>
      <c r="E6109" s="89">
        <v>1.1437448645311734E-2</v>
      </c>
      <c r="F6109" s="89">
        <v>1.3892476394051983E-2</v>
      </c>
      <c r="G6109" s="90">
        <v>1.5956284203172542E-2</v>
      </c>
      <c r="H6109" s="90">
        <v>1.760161877957735E-2</v>
      </c>
      <c r="I6109" s="90">
        <v>1.8956144972311448E-2</v>
      </c>
      <c r="J6109" s="90">
        <v>2.0036275926634147E-2</v>
      </c>
    </row>
    <row r="6110" spans="3:10" x14ac:dyDescent="0.25">
      <c r="C6110" s="82">
        <v>6.4722760482637351E-2</v>
      </c>
      <c r="D6110" s="89">
        <v>6.2516356347526003E-2</v>
      </c>
      <c r="E6110" s="89">
        <v>5.8069290202489007E-2</v>
      </c>
      <c r="F6110" s="89">
        <v>5.3362562394959845E-2</v>
      </c>
      <c r="G6110" s="90">
        <v>4.9243924694308258E-2</v>
      </c>
      <c r="H6110" s="90">
        <v>4.5671673208100644E-2</v>
      </c>
      <c r="I6110" s="90">
        <v>4.2771982725882798E-2</v>
      </c>
      <c r="J6110" s="90">
        <v>4.0295976405826557E-2</v>
      </c>
    </row>
    <row r="6111" spans="3:10" x14ac:dyDescent="0.25">
      <c r="C6111" s="82">
        <v>1.6926544226833415E-2</v>
      </c>
      <c r="D6111" s="89">
        <v>2.4835092564493944E-2</v>
      </c>
      <c r="E6111" s="89">
        <v>3.2001973674692291E-2</v>
      </c>
      <c r="F6111" s="89">
        <v>3.8029368058879569E-2</v>
      </c>
      <c r="G6111" s="90">
        <v>4.3019268420834783E-2</v>
      </c>
      <c r="H6111" s="90">
        <v>4.6980411749351692E-2</v>
      </c>
      <c r="I6111" s="90">
        <v>5.0258758972682928E-2</v>
      </c>
      <c r="J6111" s="90">
        <v>5.2827408175041238E-2</v>
      </c>
    </row>
    <row r="6112" spans="3:10" x14ac:dyDescent="0.25">
      <c r="C6112" s="82">
        <v>4.089887907471162E-3</v>
      </c>
      <c r="D6112" s="89">
        <v>6.9436510585401184E-3</v>
      </c>
      <c r="E6112" s="89">
        <v>1.0026474770037441E-2</v>
      </c>
      <c r="F6112" s="89">
        <v>1.3004311724834608E-2</v>
      </c>
      <c r="G6112" s="90">
        <v>1.5721664867661991E-2</v>
      </c>
      <c r="H6112" s="90">
        <v>1.8060350624427311E-2</v>
      </c>
      <c r="I6112" s="90">
        <v>2.0100428142219021E-2</v>
      </c>
      <c r="J6112" s="90">
        <v>2.1835431930214474E-2</v>
      </c>
    </row>
    <row r="6113" spans="3:10" x14ac:dyDescent="0.25">
      <c r="C6113" s="82">
        <v>3.0670946781538315E-3</v>
      </c>
      <c r="D6113" s="89">
        <v>6.1464384460167562E-3</v>
      </c>
      <c r="E6113" s="89">
        <v>9.7532439652677494E-3</v>
      </c>
      <c r="F6113" s="89">
        <v>1.3278306111008081E-2</v>
      </c>
      <c r="G6113" s="90">
        <v>1.637010151275977E-2</v>
      </c>
      <c r="H6113" s="90">
        <v>1.8828944821231632E-2</v>
      </c>
      <c r="I6113" s="90">
        <v>2.0733133673469708E-2</v>
      </c>
      <c r="J6113" s="90">
        <v>2.2102626915005613E-2</v>
      </c>
    </row>
    <row r="6114" spans="3:10" x14ac:dyDescent="0.25">
      <c r="C6114" s="82">
        <v>1.8070668435179415E-2</v>
      </c>
      <c r="D6114" s="89">
        <v>1.8773429897412625E-2</v>
      </c>
      <c r="E6114" s="89">
        <v>1.9210223389475582E-2</v>
      </c>
      <c r="F6114" s="89">
        <v>1.9600980573789992E-2</v>
      </c>
      <c r="G6114" s="90">
        <v>2.0073785331299124E-2</v>
      </c>
      <c r="H6114" s="90">
        <v>2.0585889732533263E-2</v>
      </c>
      <c r="I6114" s="90">
        <v>2.1236324843979502E-2</v>
      </c>
      <c r="J6114" s="90">
        <v>2.197999100570985E-2</v>
      </c>
    </row>
    <row r="6115" spans="3:10" x14ac:dyDescent="0.25">
      <c r="C6115" s="82">
        <v>1.4924226112982574E-3</v>
      </c>
      <c r="D6115" s="89">
        <v>2.6911547032311941E-3</v>
      </c>
      <c r="E6115" s="89">
        <v>4.0703908877864981E-3</v>
      </c>
      <c r="F6115" s="89">
        <v>5.4608590631773073E-3</v>
      </c>
      <c r="G6115" s="90">
        <v>6.7551426216158833E-3</v>
      </c>
      <c r="H6115" s="90">
        <v>7.8707817585750781E-3</v>
      </c>
      <c r="I6115" s="90">
        <v>8.8294073933257687E-3</v>
      </c>
      <c r="J6115" s="90">
        <v>9.6344032628785398E-3</v>
      </c>
    </row>
    <row r="6116" spans="3:10" x14ac:dyDescent="0.25">
      <c r="C6116" s="82">
        <v>2.1938660191323033E-2</v>
      </c>
      <c r="D6116" s="89">
        <v>2.7203195542815223E-2</v>
      </c>
      <c r="E6116" s="89">
        <v>3.080470855607639E-2</v>
      </c>
      <c r="F6116" s="89">
        <v>3.3028719070166787E-2</v>
      </c>
      <c r="G6116" s="90">
        <v>3.4298774288805199E-2</v>
      </c>
      <c r="H6116" s="90">
        <v>3.4770351112447015E-2</v>
      </c>
      <c r="I6116" s="90">
        <v>3.4779602169992464E-2</v>
      </c>
      <c r="J6116" s="90">
        <v>3.4357251612507425E-2</v>
      </c>
    </row>
    <row r="6117" spans="3:10" x14ac:dyDescent="0.25">
      <c r="C6117" s="82">
        <v>9.7348216481502117E-3</v>
      </c>
      <c r="D6117" s="89">
        <v>1.1901367434317004E-2</v>
      </c>
      <c r="E6117" s="89">
        <v>1.3624846610248079E-2</v>
      </c>
      <c r="F6117" s="89">
        <v>1.5019626232069786E-2</v>
      </c>
      <c r="G6117" s="90">
        <v>1.6225176681227391E-2</v>
      </c>
      <c r="H6117" s="90">
        <v>1.7265632177013636E-2</v>
      </c>
      <c r="I6117" s="90">
        <v>1.8274475022688842E-2</v>
      </c>
      <c r="J6117" s="90">
        <v>1.9255732643971481E-2</v>
      </c>
    </row>
    <row r="6118" spans="3:10" x14ac:dyDescent="0.25">
      <c r="C6118" s="82">
        <v>5.1599606550330563E-3</v>
      </c>
      <c r="D6118" s="89">
        <v>7.2211458154858837E-3</v>
      </c>
      <c r="E6118" s="89">
        <v>9.0582515362011094E-3</v>
      </c>
      <c r="F6118" s="89">
        <v>1.0591778641759662E-2</v>
      </c>
      <c r="G6118" s="90">
        <v>1.1852498696098663E-2</v>
      </c>
      <c r="H6118" s="90">
        <v>1.2847293599982592E-2</v>
      </c>
      <c r="I6118" s="90">
        <v>1.3693037427004255E-2</v>
      </c>
      <c r="J6118" s="90">
        <v>1.4423499138474676E-2</v>
      </c>
    </row>
    <row r="6119" spans="3:10" x14ac:dyDescent="0.25">
      <c r="C6119" s="82">
        <v>8.6549469179715965E-3</v>
      </c>
      <c r="D6119" s="89">
        <v>1.0481917743220123E-2</v>
      </c>
      <c r="E6119" s="89">
        <v>1.1678522475577007E-2</v>
      </c>
      <c r="F6119" s="89">
        <v>1.2371669073131355E-2</v>
      </c>
      <c r="G6119" s="90">
        <v>1.2719783706529915E-2</v>
      </c>
      <c r="H6119" s="90">
        <v>1.2782158983660126E-2</v>
      </c>
      <c r="I6119" s="90">
        <v>1.2695299817388251E-2</v>
      </c>
      <c r="J6119" s="90">
        <v>1.2494601937271236E-2</v>
      </c>
    </row>
    <row r="6120" spans="3:10" x14ac:dyDescent="0.25">
      <c r="C6120" s="82">
        <v>1.9621939488985735E-2</v>
      </c>
      <c r="D6120" s="89">
        <v>2.4263102133723149E-2</v>
      </c>
      <c r="E6120" s="89">
        <v>2.7257228637531824E-2</v>
      </c>
      <c r="F6120" s="89">
        <v>2.9026134479752486E-2</v>
      </c>
      <c r="G6120" s="90">
        <v>3.0064755887999655E-2</v>
      </c>
      <c r="H6120" s="90">
        <v>3.0560429592449034E-2</v>
      </c>
      <c r="I6120" s="90">
        <v>3.0809162333675401E-2</v>
      </c>
      <c r="J6120" s="90">
        <v>3.0814173474716315E-2</v>
      </c>
    </row>
    <row r="6121" spans="3:10" x14ac:dyDescent="0.25">
      <c r="C6121" s="82">
        <v>6.5451874975570512E-3</v>
      </c>
      <c r="D6121" s="89">
        <v>1.0575786307490382E-2</v>
      </c>
      <c r="E6121" s="89">
        <v>1.4466868277304415E-2</v>
      </c>
      <c r="F6121" s="89">
        <v>1.7842299283952708E-2</v>
      </c>
      <c r="G6121" s="90">
        <v>2.0662941381537209E-2</v>
      </c>
      <c r="H6121" s="90">
        <v>2.2911072564219124E-2</v>
      </c>
      <c r="I6121" s="90">
        <v>2.4756479612987568E-2</v>
      </c>
      <c r="J6121" s="90">
        <v>2.6193553588564886E-2</v>
      </c>
    </row>
    <row r="6122" spans="3:10" x14ac:dyDescent="0.25">
      <c r="C6122" s="82">
        <v>1.1922905176143956E-2</v>
      </c>
      <c r="D6122" s="89">
        <v>1.6468163759418161E-2</v>
      </c>
      <c r="E6122" s="89">
        <v>1.9751942186912893E-2</v>
      </c>
      <c r="F6122" s="89">
        <v>2.1734475237015306E-2</v>
      </c>
      <c r="G6122" s="90">
        <v>2.2695825272191286E-2</v>
      </c>
      <c r="H6122" s="90">
        <v>2.2809975033829488E-2</v>
      </c>
      <c r="I6122" s="90">
        <v>2.2378162800728747E-2</v>
      </c>
      <c r="J6122" s="90">
        <v>2.1500643183500225E-2</v>
      </c>
    </row>
    <row r="6123" spans="3:10" x14ac:dyDescent="0.25">
      <c r="C6123" s="82">
        <v>3.8714612209271976E-3</v>
      </c>
      <c r="D6123" s="89">
        <v>6.956479049307524E-3</v>
      </c>
      <c r="E6123" s="89">
        <v>1.0304125262242279E-2</v>
      </c>
      <c r="F6123" s="89">
        <v>1.3489982100701842E-2</v>
      </c>
      <c r="G6123" s="90">
        <v>1.6342077795846909E-2</v>
      </c>
      <c r="H6123" s="90">
        <v>1.8756825916803364E-2</v>
      </c>
      <c r="I6123" s="90">
        <v>2.0831981614067747E-2</v>
      </c>
      <c r="J6123" s="90">
        <v>2.2559530665991211E-2</v>
      </c>
    </row>
    <row r="6124" spans="3:10" x14ac:dyDescent="0.25">
      <c r="C6124" s="82">
        <v>1.6612465319831241E-2</v>
      </c>
      <c r="D6124" s="89">
        <v>2.3743974610730589E-2</v>
      </c>
      <c r="E6124" s="89">
        <v>2.9236270947804479E-2</v>
      </c>
      <c r="F6124" s="89">
        <v>3.3014153897841965E-2</v>
      </c>
      <c r="G6124" s="90">
        <v>3.5586405144787288E-2</v>
      </c>
      <c r="H6124" s="90">
        <v>3.7305058489172316E-2</v>
      </c>
      <c r="I6124" s="90">
        <v>3.8676895193809117E-2</v>
      </c>
      <c r="J6124" s="90">
        <v>3.9818010945400134E-2</v>
      </c>
    </row>
    <row r="6125" spans="3:10" x14ac:dyDescent="0.25">
      <c r="C6125" s="82">
        <v>0.14096524957510756</v>
      </c>
      <c r="D6125" s="89">
        <v>0.11973372345476253</v>
      </c>
      <c r="E6125" s="89">
        <v>0.10221150644442391</v>
      </c>
      <c r="F6125" s="89">
        <v>8.8825213039329179E-2</v>
      </c>
      <c r="G6125" s="90">
        <v>7.8874321523506499E-2</v>
      </c>
      <c r="H6125" s="90">
        <v>7.105883895353228E-2</v>
      </c>
      <c r="I6125" s="90">
        <v>6.4900333123938211E-2</v>
      </c>
      <c r="J6125" s="90">
        <v>5.9643524310843139E-2</v>
      </c>
    </row>
    <row r="6126" spans="3:10" x14ac:dyDescent="0.25">
      <c r="C6126" s="82">
        <v>5.4655197329038091E-3</v>
      </c>
      <c r="D6126" s="89">
        <v>8.9054573907433512E-3</v>
      </c>
      <c r="E6126" s="89">
        <v>1.2046111294160366E-2</v>
      </c>
      <c r="F6126" s="89">
        <v>1.4468623978566143E-2</v>
      </c>
      <c r="G6126" s="90">
        <v>1.6122432704622009E-2</v>
      </c>
      <c r="H6126" s="90">
        <v>1.7038863938936756E-2</v>
      </c>
      <c r="I6126" s="90">
        <v>1.742776110987327E-2</v>
      </c>
      <c r="J6126" s="90">
        <v>1.738447970409665E-2</v>
      </c>
    </row>
    <row r="6127" spans="3:10" x14ac:dyDescent="0.25">
      <c r="C6127" s="82">
        <v>1.0721798116495445E-2</v>
      </c>
      <c r="D6127" s="89">
        <v>1.8418829316444289E-2</v>
      </c>
      <c r="E6127" s="89">
        <v>2.5907793584965817E-2</v>
      </c>
      <c r="F6127" s="89">
        <v>3.2197420406907352E-2</v>
      </c>
      <c r="G6127" s="90">
        <v>3.7115766838085471E-2</v>
      </c>
      <c r="H6127" s="90">
        <v>4.064502809902653E-2</v>
      </c>
      <c r="I6127" s="90">
        <v>4.3132033887709711E-2</v>
      </c>
      <c r="J6127" s="90">
        <v>4.4612976691820995E-2</v>
      </c>
    </row>
    <row r="6128" spans="3:10" x14ac:dyDescent="0.25">
      <c r="C6128" s="82">
        <v>6.641977681040378E-3</v>
      </c>
      <c r="D6128" s="89">
        <v>8.6204732653722554E-3</v>
      </c>
      <c r="E6128" s="89">
        <v>1.0184272297923593E-2</v>
      </c>
      <c r="F6128" s="89">
        <v>1.1381704972257685E-2</v>
      </c>
      <c r="G6128" s="90">
        <v>1.2329507812000812E-2</v>
      </c>
      <c r="H6128" s="90">
        <v>1.3069743288284986E-2</v>
      </c>
      <c r="I6128" s="90">
        <v>1.3726107208580446E-2</v>
      </c>
      <c r="J6128" s="90">
        <v>1.4320737223726643E-2</v>
      </c>
    </row>
    <row r="6129" spans="3:10" x14ac:dyDescent="0.25">
      <c r="C6129" s="82">
        <v>1.6066245891118529E-2</v>
      </c>
      <c r="D6129" s="89">
        <v>2.2754589281249002E-2</v>
      </c>
      <c r="E6129" s="89">
        <v>2.8235047864163677E-2</v>
      </c>
      <c r="F6129" s="89">
        <v>3.2439183657402969E-2</v>
      </c>
      <c r="G6129" s="90">
        <v>3.5722146228136471E-2</v>
      </c>
      <c r="H6129" s="90">
        <v>3.8266352633797934E-2</v>
      </c>
      <c r="I6129" s="90">
        <v>4.0446135160178906E-2</v>
      </c>
      <c r="J6129" s="90">
        <v>4.2275228187217996E-2</v>
      </c>
    </row>
    <row r="6130" spans="3:10" x14ac:dyDescent="0.25">
      <c r="C6130" s="82">
        <v>6.7907163864544713E-3</v>
      </c>
      <c r="D6130" s="89">
        <v>1.0745877805802086E-2</v>
      </c>
      <c r="E6130" s="89">
        <v>1.4465429559551112E-2</v>
      </c>
      <c r="F6130" s="89">
        <v>1.7589370941688002E-2</v>
      </c>
      <c r="G6130" s="90">
        <v>2.0102002061737293E-2</v>
      </c>
      <c r="H6130" s="90">
        <v>2.2024095295567512E-2</v>
      </c>
      <c r="I6130" s="90">
        <v>2.3571278899534958E-2</v>
      </c>
      <c r="J6130" s="90">
        <v>2.4797135439868383E-2</v>
      </c>
    </row>
    <row r="6131" spans="3:10" x14ac:dyDescent="0.25">
      <c r="C6131" s="82">
        <v>3.2438830802086461E-3</v>
      </c>
      <c r="D6131" s="89">
        <v>5.3631555618699703E-3</v>
      </c>
      <c r="E6131" s="89">
        <v>7.6532833281102372E-3</v>
      </c>
      <c r="F6131" s="89">
        <v>9.9246760811381538E-3</v>
      </c>
      <c r="G6131" s="90">
        <v>1.2105363550421175E-2</v>
      </c>
      <c r="H6131" s="90">
        <v>1.412884897205619E-2</v>
      </c>
      <c r="I6131" s="90">
        <v>1.6068005672115984E-2</v>
      </c>
      <c r="J6131" s="90">
        <v>1.7924548772737404E-2</v>
      </c>
    </row>
    <row r="6132" spans="3:10" x14ac:dyDescent="0.25">
      <c r="C6132" s="82">
        <v>5.2418230990283213E-2</v>
      </c>
      <c r="D6132" s="89">
        <v>4.4796611147589385E-2</v>
      </c>
      <c r="E6132" s="89">
        <v>3.8998827885538968E-2</v>
      </c>
      <c r="F6132" s="89">
        <v>3.4897816111965387E-2</v>
      </c>
      <c r="G6132" s="90">
        <v>3.2179121170251158E-2</v>
      </c>
      <c r="H6132" s="90">
        <v>3.0371823943507108E-2</v>
      </c>
      <c r="I6132" s="90">
        <v>2.9353510721023032E-2</v>
      </c>
      <c r="J6132" s="90">
        <v>2.886944611175617E-2</v>
      </c>
    </row>
    <row r="6133" spans="3:10" x14ac:dyDescent="0.25">
      <c r="C6133" s="82">
        <v>1.0795840662098629E-2</v>
      </c>
      <c r="D6133" s="89">
        <v>1.4635042752874288E-2</v>
      </c>
      <c r="E6133" s="89">
        <v>1.7574123794174147E-2</v>
      </c>
      <c r="F6133" s="89">
        <v>1.9609610626616574E-2</v>
      </c>
      <c r="G6133" s="90">
        <v>2.0959668545157056E-2</v>
      </c>
      <c r="H6133" s="90">
        <v>2.1738291407383387E-2</v>
      </c>
      <c r="I6133" s="90">
        <v>2.2183656134278477E-2</v>
      </c>
      <c r="J6133" s="90">
        <v>2.234301774652701E-2</v>
      </c>
    </row>
    <row r="6134" spans="3:10" x14ac:dyDescent="0.25">
      <c r="C6134" s="82">
        <v>6.696450001600465E-3</v>
      </c>
      <c r="D6134" s="89">
        <v>9.6114405446216158E-3</v>
      </c>
      <c r="E6134" s="89">
        <v>1.2316511135329391E-2</v>
      </c>
      <c r="F6134" s="89">
        <v>1.4660267911750072E-2</v>
      </c>
      <c r="G6134" s="90">
        <v>1.6632710105710678E-2</v>
      </c>
      <c r="H6134" s="90">
        <v>1.8187419718612589E-2</v>
      </c>
      <c r="I6134" s="90">
        <v>1.9436421498398526E-2</v>
      </c>
      <c r="J6134" s="90">
        <v>2.0383681771308223E-2</v>
      </c>
    </row>
    <row r="6135" spans="3:10" x14ac:dyDescent="0.25">
      <c r="C6135" s="82">
        <v>1.3677334728963141E-2</v>
      </c>
      <c r="D6135" s="89">
        <v>2.0324060940158397E-2</v>
      </c>
      <c r="E6135" s="89">
        <v>2.628257710142411E-2</v>
      </c>
      <c r="F6135" s="89">
        <v>3.1257979202325523E-2</v>
      </c>
      <c r="G6135" s="90">
        <v>3.5430971699244973E-2</v>
      </c>
      <c r="H6135" s="90">
        <v>3.890919486556714E-2</v>
      </c>
      <c r="I6135" s="90">
        <v>4.2057795993764927E-2</v>
      </c>
      <c r="J6135" s="90">
        <v>4.4908146011371344E-2</v>
      </c>
    </row>
    <row r="6136" spans="3:10" x14ac:dyDescent="0.25">
      <c r="C6136" s="82">
        <v>3.887007561914383E-2</v>
      </c>
      <c r="D6136" s="89">
        <v>4.0801185810420797E-2</v>
      </c>
      <c r="E6136" s="89">
        <v>4.0614515969138641E-2</v>
      </c>
      <c r="F6136" s="89">
        <v>3.9649543679686886E-2</v>
      </c>
      <c r="G6136" s="90">
        <v>3.8659678058768535E-2</v>
      </c>
      <c r="H6136" s="90">
        <v>3.7748097191064547E-2</v>
      </c>
      <c r="I6136" s="90">
        <v>3.7115963981497552E-2</v>
      </c>
      <c r="J6136" s="90">
        <v>3.6618826072202154E-2</v>
      </c>
    </row>
    <row r="6137" spans="3:10" x14ac:dyDescent="0.25">
      <c r="C6137" s="82">
        <v>1.9764929095597877E-2</v>
      </c>
      <c r="D6137" s="89">
        <v>2.4011764789359385E-2</v>
      </c>
      <c r="E6137" s="89">
        <v>2.685263536530046E-2</v>
      </c>
      <c r="F6137" s="89">
        <v>2.8584873880196107E-2</v>
      </c>
      <c r="G6137" s="90">
        <v>2.9559769638435127E-2</v>
      </c>
      <c r="H6137" s="90">
        <v>2.987563889708706E-2</v>
      </c>
      <c r="I6137" s="90">
        <v>2.9790290864906532E-2</v>
      </c>
      <c r="J6137" s="90">
        <v>2.9313400840250629E-2</v>
      </c>
    </row>
    <row r="6138" spans="3:10" x14ac:dyDescent="0.25">
      <c r="C6138" s="82">
        <v>2.1813577225402486E-3</v>
      </c>
      <c r="D6138" s="89">
        <v>3.796853359515644E-3</v>
      </c>
      <c r="E6138" s="89">
        <v>5.4395582717948468E-3</v>
      </c>
      <c r="F6138" s="89">
        <v>6.8648794331710667E-3</v>
      </c>
      <c r="G6138" s="90">
        <v>7.9948790200133259E-3</v>
      </c>
      <c r="H6138" s="90">
        <v>8.8164884389344816E-3</v>
      </c>
      <c r="I6138" s="90">
        <v>9.4316244004302024E-3</v>
      </c>
      <c r="J6138" s="90">
        <v>9.8985812107590405E-3</v>
      </c>
    </row>
    <row r="6139" spans="3:10" x14ac:dyDescent="0.25">
      <c r="C6139" s="82">
        <v>2.0265855975526426E-2</v>
      </c>
      <c r="D6139" s="89">
        <v>2.2220714404705355E-2</v>
      </c>
      <c r="E6139" s="89">
        <v>2.3236382938547601E-2</v>
      </c>
      <c r="F6139" s="89">
        <v>2.3768455265233832E-2</v>
      </c>
      <c r="G6139" s="90">
        <v>2.4128314735461415E-2</v>
      </c>
      <c r="H6139" s="90">
        <v>2.4355626582633395E-2</v>
      </c>
      <c r="I6139" s="90">
        <v>2.4609901933305527E-2</v>
      </c>
      <c r="J6139" s="90">
        <v>2.4851013682113451E-2</v>
      </c>
    </row>
    <row r="6140" spans="3:10" x14ac:dyDescent="0.25">
      <c r="C6140" s="82">
        <v>0.15892801738550416</v>
      </c>
      <c r="D6140" s="89">
        <v>0.1224860982580992</v>
      </c>
      <c r="E6140" s="89">
        <v>9.984849081474291E-2</v>
      </c>
      <c r="F6140" s="89">
        <v>8.5859163023379245E-2</v>
      </c>
      <c r="G6140" s="90">
        <v>7.7361087116249103E-2</v>
      </c>
      <c r="H6140" s="90">
        <v>7.2025700548709562E-2</v>
      </c>
      <c r="I6140" s="90">
        <v>6.8920026624215952E-2</v>
      </c>
      <c r="J6140" s="90">
        <v>6.7046173863609476E-2</v>
      </c>
    </row>
    <row r="6141" spans="3:10" x14ac:dyDescent="0.25">
      <c r="C6141" s="82">
        <v>1.0100490062164865E-2</v>
      </c>
      <c r="D6141" s="89">
        <v>1.2587077200437564E-2</v>
      </c>
      <c r="E6141" s="89">
        <v>1.444959399522784E-2</v>
      </c>
      <c r="F6141" s="89">
        <v>1.5742741279271746E-2</v>
      </c>
      <c r="G6141" s="90">
        <v>1.6584080984073171E-2</v>
      </c>
      <c r="H6141" s="90">
        <v>1.6993375837637433E-2</v>
      </c>
      <c r="I6141" s="90">
        <v>1.7115246853734754E-2</v>
      </c>
      <c r="J6141" s="90">
        <v>1.6976859086028698E-2</v>
      </c>
    </row>
    <row r="6142" spans="3:10" x14ac:dyDescent="0.25">
      <c r="C6142" s="82">
        <v>2.1767426835046698E-2</v>
      </c>
      <c r="D6142" s="89">
        <v>2.4846026164276135E-2</v>
      </c>
      <c r="E6142" s="89">
        <v>2.6656872755189121E-2</v>
      </c>
      <c r="F6142" s="89">
        <v>2.7703286354715202E-2</v>
      </c>
      <c r="G6142" s="90">
        <v>2.8383186504632899E-2</v>
      </c>
      <c r="H6142" s="90">
        <v>2.8779761174655694E-2</v>
      </c>
      <c r="I6142" s="90">
        <v>2.9104410183688052E-2</v>
      </c>
      <c r="J6142" s="90">
        <v>2.9320270421126629E-2</v>
      </c>
    </row>
    <row r="6143" spans="3:10" x14ac:dyDescent="0.25">
      <c r="C6143" s="82">
        <v>5.9354027005819737E-3</v>
      </c>
      <c r="D6143" s="89">
        <v>1.0057128863665334E-2</v>
      </c>
      <c r="E6143" s="89">
        <v>1.4202580682600536E-2</v>
      </c>
      <c r="F6143" s="89">
        <v>1.7862051928078757E-2</v>
      </c>
      <c r="G6143" s="90">
        <v>2.0890891448572448E-2</v>
      </c>
      <c r="H6143" s="90">
        <v>2.3217052280052188E-2</v>
      </c>
      <c r="I6143" s="90">
        <v>2.4999134419607206E-2</v>
      </c>
      <c r="J6143" s="90">
        <v>2.6246122459277439E-2</v>
      </c>
    </row>
    <row r="6144" spans="3:10" x14ac:dyDescent="0.25">
      <c r="C6144" s="82">
        <v>0.10087738179646441</v>
      </c>
      <c r="D6144" s="89">
        <v>8.1457716772562069E-2</v>
      </c>
      <c r="E6144" s="89">
        <v>6.7918828744013268E-2</v>
      </c>
      <c r="F6144" s="89">
        <v>5.8632427147946746E-2</v>
      </c>
      <c r="G6144" s="90">
        <v>5.2218653399014547E-2</v>
      </c>
      <c r="H6144" s="90">
        <v>4.7416551513969341E-2</v>
      </c>
      <c r="I6144" s="90">
        <v>4.3741458877319679E-2</v>
      </c>
      <c r="J6144" s="90">
        <v>4.0621899167652901E-2</v>
      </c>
    </row>
    <row r="6145" spans="3:10" x14ac:dyDescent="0.25">
      <c r="C6145" s="82">
        <v>1.4926640362944468E-2</v>
      </c>
      <c r="D6145" s="89">
        <v>1.8645097424582899E-2</v>
      </c>
      <c r="E6145" s="89">
        <v>2.1799535437226462E-2</v>
      </c>
      <c r="F6145" s="89">
        <v>2.4435748888436918E-2</v>
      </c>
      <c r="G6145" s="90">
        <v>2.6635866333331721E-2</v>
      </c>
      <c r="H6145" s="90">
        <v>2.8304059214596482E-2</v>
      </c>
      <c r="I6145" s="90">
        <v>2.9541200455321184E-2</v>
      </c>
      <c r="J6145" s="90">
        <v>3.0259925779914085E-2</v>
      </c>
    </row>
    <row r="6146" spans="3:10" x14ac:dyDescent="0.25">
      <c r="C6146" s="82">
        <v>4.2084968290718332E-2</v>
      </c>
      <c r="D6146" s="89">
        <v>3.8116042602363155E-2</v>
      </c>
      <c r="E6146" s="89">
        <v>3.4815908261536604E-2</v>
      </c>
      <c r="F6146" s="89">
        <v>3.2170976760781449E-2</v>
      </c>
      <c r="G6146" s="90">
        <v>3.0041790922613401E-2</v>
      </c>
      <c r="H6146" s="90">
        <v>2.8119929351539442E-2</v>
      </c>
      <c r="I6146" s="90">
        <v>2.6396509085064686E-2</v>
      </c>
      <c r="J6146" s="90">
        <v>2.4728803190135425E-2</v>
      </c>
    </row>
    <row r="6147" spans="3:10" x14ac:dyDescent="0.25">
      <c r="C6147" s="82">
        <v>1.6544301555669823E-2</v>
      </c>
      <c r="D6147" s="89">
        <v>2.1412063896800729E-2</v>
      </c>
      <c r="E6147" s="89">
        <v>2.5037739428620351E-2</v>
      </c>
      <c r="F6147" s="89">
        <v>2.7690978437749245E-2</v>
      </c>
      <c r="G6147" s="90">
        <v>2.9806789085263196E-2</v>
      </c>
      <c r="H6147" s="90">
        <v>3.1576040195637846E-2</v>
      </c>
      <c r="I6147" s="90">
        <v>3.3316772010377742E-2</v>
      </c>
      <c r="J6147" s="90">
        <v>3.504053245624314E-2</v>
      </c>
    </row>
    <row r="6148" spans="3:10" x14ac:dyDescent="0.25">
      <c r="C6148" s="82">
        <v>5.9908372944198471E-2</v>
      </c>
      <c r="D6148" s="89">
        <v>6.885182790703212E-2</v>
      </c>
      <c r="E6148" s="89">
        <v>7.3212783337286133E-2</v>
      </c>
      <c r="F6148" s="89">
        <v>7.4825052683852283E-2</v>
      </c>
      <c r="G6148" s="90">
        <v>7.5170657890936562E-2</v>
      </c>
      <c r="H6148" s="90">
        <v>7.4705717993469506E-2</v>
      </c>
      <c r="I6148" s="90">
        <v>7.4068089619402463E-2</v>
      </c>
      <c r="J6148" s="90">
        <v>7.314481435721755E-2</v>
      </c>
    </row>
    <row r="6149" spans="3:10" x14ac:dyDescent="0.25">
      <c r="C6149" s="82">
        <v>3.1797580582188082E-3</v>
      </c>
      <c r="D6149" s="89">
        <v>5.4893146255291722E-3</v>
      </c>
      <c r="E6149" s="89">
        <v>7.8119192054974052E-3</v>
      </c>
      <c r="F6149" s="89">
        <v>9.7973416195926161E-3</v>
      </c>
      <c r="G6149" s="90">
        <v>1.1330954579476259E-2</v>
      </c>
      <c r="H6149" s="90">
        <v>1.2386006974406866E-2</v>
      </c>
      <c r="I6149" s="90">
        <v>1.3094432313461281E-2</v>
      </c>
      <c r="J6149" s="90">
        <v>1.3523389282661828E-2</v>
      </c>
    </row>
    <row r="6150" spans="3:10" x14ac:dyDescent="0.25">
      <c r="C6150" s="82">
        <v>3.133271241469616E-3</v>
      </c>
      <c r="D6150" s="89">
        <v>5.3573280838133917E-3</v>
      </c>
      <c r="E6150" s="89">
        <v>7.7866909808724672E-3</v>
      </c>
      <c r="F6150" s="89">
        <v>1.0165323557855705E-2</v>
      </c>
      <c r="G6150" s="90">
        <v>1.2378405862155894E-2</v>
      </c>
      <c r="H6150" s="90">
        <v>1.4344687809176087E-2</v>
      </c>
      <c r="I6150" s="90">
        <v>1.6143265486954973E-2</v>
      </c>
      <c r="J6150" s="90">
        <v>1.7786852091539043E-2</v>
      </c>
    </row>
    <row r="6151" spans="3:10" x14ac:dyDescent="0.25">
      <c r="C6151" s="82">
        <v>4.4673043135849211E-3</v>
      </c>
      <c r="D6151" s="89">
        <v>6.9773035245952811E-3</v>
      </c>
      <c r="E6151" s="89">
        <v>9.2112769238777426E-3</v>
      </c>
      <c r="F6151" s="89">
        <v>1.092699340411551E-2</v>
      </c>
      <c r="G6151" s="90">
        <v>1.2114538343803738E-2</v>
      </c>
      <c r="H6151" s="90">
        <v>1.2793726277612659E-2</v>
      </c>
      <c r="I6151" s="90">
        <v>1.3108685389256405E-2</v>
      </c>
      <c r="J6151" s="90">
        <v>1.3120016636852447E-2</v>
      </c>
    </row>
    <row r="6152" spans="3:10" x14ac:dyDescent="0.25">
      <c r="C6152" s="82">
        <v>3.4156147672952824E-3</v>
      </c>
      <c r="D6152" s="89">
        <v>5.2127752221988784E-3</v>
      </c>
      <c r="E6152" s="89">
        <v>6.9461246532247552E-3</v>
      </c>
      <c r="F6152" s="89">
        <v>8.4720644583658414E-3</v>
      </c>
      <c r="G6152" s="90">
        <v>9.7559086099959259E-3</v>
      </c>
      <c r="H6152" s="90">
        <v>1.0761503112644698E-2</v>
      </c>
      <c r="I6152" s="90">
        <v>1.1555429994824144E-2</v>
      </c>
      <c r="J6152" s="90">
        <v>1.2143728364461679E-2</v>
      </c>
    </row>
    <row r="6153" spans="3:10" x14ac:dyDescent="0.25">
      <c r="C6153" s="82">
        <v>2.2107278325298796E-2</v>
      </c>
      <c r="D6153" s="89">
        <v>2.3484117114974185E-2</v>
      </c>
      <c r="E6153" s="89">
        <v>2.3731741591318266E-2</v>
      </c>
      <c r="F6153" s="89">
        <v>2.3439200395899067E-2</v>
      </c>
      <c r="G6153" s="90">
        <v>2.2983601804105584E-2</v>
      </c>
      <c r="H6153" s="90">
        <v>2.2439681382199182E-2</v>
      </c>
      <c r="I6153" s="90">
        <v>2.1977210974114866E-2</v>
      </c>
      <c r="J6153" s="90">
        <v>2.1572344979796425E-2</v>
      </c>
    </row>
    <row r="6154" spans="3:10" x14ac:dyDescent="0.25">
      <c r="C6154" s="82">
        <v>1.465423432960178E-2</v>
      </c>
      <c r="D6154" s="89">
        <v>1.7902634260415228E-2</v>
      </c>
      <c r="E6154" s="89">
        <v>2.0237218052028008E-2</v>
      </c>
      <c r="F6154" s="89">
        <v>2.1877954306865642E-2</v>
      </c>
      <c r="G6154" s="90">
        <v>2.3076280354527242E-2</v>
      </c>
      <c r="H6154" s="90">
        <v>2.3888784240583223E-2</v>
      </c>
      <c r="I6154" s="90">
        <v>2.4501215325648532E-2</v>
      </c>
      <c r="J6154" s="90">
        <v>2.4905237850958786E-2</v>
      </c>
    </row>
    <row r="6155" spans="3:10" x14ac:dyDescent="0.25">
      <c r="C6155" s="82">
        <v>4.1432978627248367E-3</v>
      </c>
      <c r="D6155" s="89">
        <v>5.8972281963140388E-3</v>
      </c>
      <c r="E6155" s="89">
        <v>7.5757416158310021E-3</v>
      </c>
      <c r="F6155" s="89">
        <v>9.1010394664942859E-3</v>
      </c>
      <c r="G6155" s="90">
        <v>1.0471494517186245E-2</v>
      </c>
      <c r="H6155" s="90">
        <v>1.1661321692327847E-2</v>
      </c>
      <c r="I6155" s="90">
        <v>1.2747015164283483E-2</v>
      </c>
      <c r="J6155" s="90">
        <v>1.3736684195906301E-2</v>
      </c>
    </row>
    <row r="6156" spans="3:10" x14ac:dyDescent="0.25">
      <c r="C6156" s="82">
        <v>4.211601185766624E-3</v>
      </c>
      <c r="D6156" s="89">
        <v>7.2033292432530892E-3</v>
      </c>
      <c r="E6156" s="89">
        <v>1.0376565844800031E-2</v>
      </c>
      <c r="F6156" s="89">
        <v>1.3366072998301934E-2</v>
      </c>
      <c r="G6156" s="90">
        <v>1.6021446608809706E-2</v>
      </c>
      <c r="H6156" s="90">
        <v>1.8239627446703991E-2</v>
      </c>
      <c r="I6156" s="90">
        <v>2.0115025061256599E-2</v>
      </c>
      <c r="J6156" s="90">
        <v>2.1648449549518282E-2</v>
      </c>
    </row>
    <row r="6157" spans="3:10" x14ac:dyDescent="0.25">
      <c r="C6157" s="82">
        <v>5.2079087658708657E-3</v>
      </c>
      <c r="D6157" s="89">
        <v>8.1682612978349126E-3</v>
      </c>
      <c r="E6157" s="89">
        <v>1.1017267993586715E-2</v>
      </c>
      <c r="F6157" s="89">
        <v>1.3507435763530281E-2</v>
      </c>
      <c r="G6157" s="90">
        <v>1.5607642923071327E-2</v>
      </c>
      <c r="H6157" s="90">
        <v>1.7294932983809963E-2</v>
      </c>
      <c r="I6157" s="90">
        <v>1.8700850994179716E-2</v>
      </c>
      <c r="J6157" s="90">
        <v>1.9843266073200364E-2</v>
      </c>
    </row>
    <row r="6158" spans="3:10" x14ac:dyDescent="0.25">
      <c r="C6158" s="82">
        <v>2.9063691738907275E-2</v>
      </c>
      <c r="D6158" s="89">
        <v>3.0762226717544087E-2</v>
      </c>
      <c r="E6158" s="89">
        <v>3.1145240791321929E-2</v>
      </c>
      <c r="F6158" s="89">
        <v>3.0899576640283415E-2</v>
      </c>
      <c r="G6158" s="90">
        <v>3.0446359843008114E-2</v>
      </c>
      <c r="H6158" s="90">
        <v>2.9827445738929349E-2</v>
      </c>
      <c r="I6158" s="90">
        <v>2.9226861412703819E-2</v>
      </c>
      <c r="J6158" s="90">
        <v>2.8584021691220443E-2</v>
      </c>
    </row>
    <row r="6159" spans="3:10" x14ac:dyDescent="0.25">
      <c r="C6159" s="82">
        <v>1.1636512530310676E-3</v>
      </c>
      <c r="D6159" s="89">
        <v>2.5410478649626283E-3</v>
      </c>
      <c r="E6159" s="89">
        <v>4.3895880175512641E-3</v>
      </c>
      <c r="F6159" s="89">
        <v>6.4925368951519015E-3</v>
      </c>
      <c r="G6159" s="90">
        <v>8.6816470634500462E-3</v>
      </c>
      <c r="H6159" s="90">
        <v>1.0828494698797309E-2</v>
      </c>
      <c r="I6159" s="90">
        <v>1.2952297780571108E-2</v>
      </c>
      <c r="J6159" s="90">
        <v>1.5052272673719761E-2</v>
      </c>
    </row>
    <row r="6160" spans="3:10" x14ac:dyDescent="0.25">
      <c r="C6160" s="82">
        <v>1.4976492456821285E-2</v>
      </c>
      <c r="D6160" s="89">
        <v>1.7920011838895081E-2</v>
      </c>
      <c r="E6160" s="89">
        <v>1.9893020744348469E-2</v>
      </c>
      <c r="F6160" s="89">
        <v>2.1217614633672333E-2</v>
      </c>
      <c r="G6160" s="90">
        <v>2.2220436538491414E-2</v>
      </c>
      <c r="H6160" s="90">
        <v>2.3014927069250259E-2</v>
      </c>
      <c r="I6160" s="90">
        <v>2.3820320649326286E-2</v>
      </c>
      <c r="J6160" s="90">
        <v>2.4653983361633863E-2</v>
      </c>
    </row>
    <row r="6161" spans="3:10" x14ac:dyDescent="0.25">
      <c r="C6161" s="82">
        <v>1.1526332630872398E-2</v>
      </c>
      <c r="D6161" s="89">
        <v>1.6089144395973969E-2</v>
      </c>
      <c r="E6161" s="89">
        <v>1.9921146809743426E-2</v>
      </c>
      <c r="F6161" s="89">
        <v>2.2859007171032012E-2</v>
      </c>
      <c r="G6161" s="90">
        <v>2.4993065927487727E-2</v>
      </c>
      <c r="H6161" s="90">
        <v>2.6335525364978352E-2</v>
      </c>
      <c r="I6161" s="90">
        <v>2.7098044054069403E-2</v>
      </c>
      <c r="J6161" s="90">
        <v>2.7304200337121304E-2</v>
      </c>
    </row>
    <row r="6162" spans="3:10" x14ac:dyDescent="0.25">
      <c r="C6162" s="82">
        <v>1.6573146614167859E-2</v>
      </c>
      <c r="D6162" s="89">
        <v>1.930667118858416E-2</v>
      </c>
      <c r="E6162" s="89">
        <v>2.1231966454332372E-2</v>
      </c>
      <c r="F6162" s="89">
        <v>2.2683417401515776E-2</v>
      </c>
      <c r="G6162" s="90">
        <v>2.393073133172403E-2</v>
      </c>
      <c r="H6162" s="90">
        <v>2.5000739340088236E-2</v>
      </c>
      <c r="I6162" s="90">
        <v>2.6038999467109167E-2</v>
      </c>
      <c r="J6162" s="90">
        <v>2.6979645477928606E-2</v>
      </c>
    </row>
    <row r="6163" spans="3:10" x14ac:dyDescent="0.25">
      <c r="C6163" s="82">
        <v>3.8020550245572188E-2</v>
      </c>
      <c r="D6163" s="89">
        <v>4.2996846851549343E-2</v>
      </c>
      <c r="E6163" s="89">
        <v>4.5781052196488752E-2</v>
      </c>
      <c r="F6163" s="89">
        <v>4.7342314780092175E-2</v>
      </c>
      <c r="G6163" s="90">
        <v>4.840671563073131E-2</v>
      </c>
      <c r="H6163" s="90">
        <v>4.9116506869738182E-2</v>
      </c>
      <c r="I6163" s="90">
        <v>4.9801347771323903E-2</v>
      </c>
      <c r="J6163" s="90">
        <v>5.0344239676996097E-2</v>
      </c>
    </row>
    <row r="6164" spans="3:10" x14ac:dyDescent="0.25">
      <c r="C6164" s="82">
        <v>1.4684495579396013E-2</v>
      </c>
      <c r="D6164" s="89">
        <v>2.2087879192540131E-2</v>
      </c>
      <c r="E6164" s="89">
        <v>2.8898168038220925E-2</v>
      </c>
      <c r="F6164" s="89">
        <v>3.4733456007447074E-2</v>
      </c>
      <c r="G6164" s="90">
        <v>3.9751410799661706E-2</v>
      </c>
      <c r="H6164" s="90">
        <v>4.4055242736247467E-2</v>
      </c>
      <c r="I6164" s="90">
        <v>4.8054267266289127E-2</v>
      </c>
      <c r="J6164" s="90">
        <v>5.1780145466019493E-2</v>
      </c>
    </row>
    <row r="6165" spans="3:10" x14ac:dyDescent="0.25">
      <c r="C6165" s="82">
        <v>4.3338802023202908E-2</v>
      </c>
      <c r="D6165" s="89">
        <v>4.2112366694331223E-2</v>
      </c>
      <c r="E6165" s="89">
        <v>4.0139426579383623E-2</v>
      </c>
      <c r="F6165" s="89">
        <v>3.8237811962739295E-2</v>
      </c>
      <c r="G6165" s="90">
        <v>3.6718854287263916E-2</v>
      </c>
      <c r="H6165" s="90">
        <v>3.543236451332455E-2</v>
      </c>
      <c r="I6165" s="90">
        <v>3.4444180737875377E-2</v>
      </c>
      <c r="J6165" s="90">
        <v>3.3571515388044405E-2</v>
      </c>
    </row>
    <row r="6166" spans="3:10" x14ac:dyDescent="0.25">
      <c r="C6166" s="82">
        <v>1.4307200765329509E-2</v>
      </c>
      <c r="D6166" s="89">
        <v>1.5527076038791717E-2</v>
      </c>
      <c r="E6166" s="89">
        <v>1.634821082564274E-2</v>
      </c>
      <c r="F6166" s="89">
        <v>1.6957315709580215E-2</v>
      </c>
      <c r="G6166" s="90">
        <v>1.7489270856781196E-2</v>
      </c>
      <c r="H6166" s="90">
        <v>1.7936818419850901E-2</v>
      </c>
      <c r="I6166" s="90">
        <v>1.8415608339616911E-2</v>
      </c>
      <c r="J6166" s="90">
        <v>1.8913840671544811E-2</v>
      </c>
    </row>
    <row r="6167" spans="3:10" x14ac:dyDescent="0.25">
      <c r="C6167" s="82">
        <v>6.98919073683015E-3</v>
      </c>
      <c r="D6167" s="89">
        <v>9.6894814655074431E-3</v>
      </c>
      <c r="E6167" s="89">
        <v>1.2002023741516384E-2</v>
      </c>
      <c r="F6167" s="89">
        <v>1.3812469684194136E-2</v>
      </c>
      <c r="G6167" s="90">
        <v>1.5149609258313561E-2</v>
      </c>
      <c r="H6167" s="90">
        <v>1.6006862725385731E-2</v>
      </c>
      <c r="I6167" s="90">
        <v>1.6514896611341489E-2</v>
      </c>
      <c r="J6167" s="90">
        <v>1.6701487854369177E-2</v>
      </c>
    </row>
    <row r="6168" spans="3:10" x14ac:dyDescent="0.25">
      <c r="C6168" s="82">
        <v>3.0422016549849277E-2</v>
      </c>
      <c r="D6168" s="89">
        <v>3.6468387684192964E-2</v>
      </c>
      <c r="E6168" s="89">
        <v>3.9577035017866531E-2</v>
      </c>
      <c r="F6168" s="89">
        <v>4.0700014334251126E-2</v>
      </c>
      <c r="G6168" s="90">
        <v>4.0755318348077343E-2</v>
      </c>
      <c r="H6168" s="90">
        <v>4.0104739772357532E-2</v>
      </c>
      <c r="I6168" s="90">
        <v>3.917796813777262E-2</v>
      </c>
      <c r="J6168" s="90">
        <v>3.7982584308749102E-2</v>
      </c>
    </row>
    <row r="6169" spans="3:10" x14ac:dyDescent="0.25">
      <c r="C6169" s="82">
        <v>1.0902952308045256E-2</v>
      </c>
      <c r="D6169" s="89">
        <v>1.5129327622974045E-2</v>
      </c>
      <c r="E6169" s="89">
        <v>1.9031821609962567E-2</v>
      </c>
      <c r="F6169" s="89">
        <v>2.2489879402528008E-2</v>
      </c>
      <c r="G6169" s="90">
        <v>2.5543269954024415E-2</v>
      </c>
      <c r="H6169" s="90">
        <v>2.8125815580162559E-2</v>
      </c>
      <c r="I6169" s="90">
        <v>3.0373214445012942E-2</v>
      </c>
      <c r="J6169" s="90">
        <v>3.2217361566978284E-2</v>
      </c>
    </row>
    <row r="6170" spans="3:10" x14ac:dyDescent="0.25">
      <c r="C6170" s="82">
        <v>1.1445025005171496E-3</v>
      </c>
      <c r="D6170" s="89">
        <v>2.3844467206294547E-3</v>
      </c>
      <c r="E6170" s="89">
        <v>3.9113305470138849E-3</v>
      </c>
      <c r="F6170" s="89">
        <v>5.459291016969162E-3</v>
      </c>
      <c r="G6170" s="90">
        <v>6.8417799649712003E-3</v>
      </c>
      <c r="H6170" s="90">
        <v>7.9437169682923456E-3</v>
      </c>
      <c r="I6170" s="90">
        <v>8.7906312903196886E-3</v>
      </c>
      <c r="J6170" s="90">
        <v>9.4059837714790418E-3</v>
      </c>
    </row>
    <row r="6171" spans="3:10" x14ac:dyDescent="0.25">
      <c r="C6171" s="82">
        <v>7.3913519548998588E-3</v>
      </c>
      <c r="D6171" s="89">
        <v>1.0626068253614809E-2</v>
      </c>
      <c r="E6171" s="89">
        <v>1.351637795259074E-2</v>
      </c>
      <c r="F6171" s="89">
        <v>1.5941304404796942E-2</v>
      </c>
      <c r="G6171" s="90">
        <v>1.7977199196100618E-2</v>
      </c>
      <c r="H6171" s="90">
        <v>1.9659530503963345E-2</v>
      </c>
      <c r="I6171" s="90">
        <v>2.1171090245650892E-2</v>
      </c>
      <c r="J6171" s="90">
        <v>2.2547004986338815E-2</v>
      </c>
    </row>
    <row r="6172" spans="3:10" x14ac:dyDescent="0.25">
      <c r="C6172" s="82">
        <v>2.2338296989101065E-2</v>
      </c>
      <c r="D6172" s="89">
        <v>2.7294586600283926E-2</v>
      </c>
      <c r="E6172" s="89">
        <v>3.1131548361305925E-2</v>
      </c>
      <c r="F6172" s="89">
        <v>3.4297731770666771E-2</v>
      </c>
      <c r="G6172" s="90">
        <v>3.72822174130924E-2</v>
      </c>
      <c r="H6172" s="90">
        <v>4.0253866515967525E-2</v>
      </c>
      <c r="I6172" s="90">
        <v>4.3571600177863871E-2</v>
      </c>
      <c r="J6172" s="90">
        <v>4.7228973272925717E-2</v>
      </c>
    </row>
    <row r="6173" spans="3:10" x14ac:dyDescent="0.25">
      <c r="C6173" s="82">
        <v>1.3489104763281216E-2</v>
      </c>
      <c r="D6173" s="89">
        <v>1.6330781645911473E-2</v>
      </c>
      <c r="E6173" s="89">
        <v>1.8271962739538575E-2</v>
      </c>
      <c r="F6173" s="89">
        <v>1.9563495957006544E-2</v>
      </c>
      <c r="G6173" s="90">
        <v>2.0478269653349417E-2</v>
      </c>
      <c r="H6173" s="90">
        <v>2.1104260022716707E-2</v>
      </c>
      <c r="I6173" s="90">
        <v>2.163368149037629E-2</v>
      </c>
      <c r="J6173" s="90">
        <v>2.2078179053316011E-2</v>
      </c>
    </row>
    <row r="6174" spans="3:10" x14ac:dyDescent="0.25">
      <c r="C6174" s="82">
        <v>2.0828433951938594E-2</v>
      </c>
      <c r="D6174" s="89">
        <v>2.4673312471960876E-2</v>
      </c>
      <c r="E6174" s="89">
        <v>2.7159895364603913E-2</v>
      </c>
      <c r="F6174" s="89">
        <v>2.8768212049850025E-2</v>
      </c>
      <c r="G6174" s="90">
        <v>2.994207449496971E-2</v>
      </c>
      <c r="H6174" s="90">
        <v>3.0808721389228556E-2</v>
      </c>
      <c r="I6174" s="90">
        <v>3.1621327648185732E-2</v>
      </c>
      <c r="J6174" s="90">
        <v>3.2353158414193131E-2</v>
      </c>
    </row>
    <row r="6175" spans="3:10" x14ac:dyDescent="0.25">
      <c r="C6175" s="82">
        <v>1.4525573309838757E-2</v>
      </c>
      <c r="D6175" s="89">
        <v>1.9177394611587142E-2</v>
      </c>
      <c r="E6175" s="89">
        <v>2.276242559181155E-2</v>
      </c>
      <c r="F6175" s="89">
        <v>2.5352078884461254E-2</v>
      </c>
      <c r="G6175" s="90">
        <v>2.7226766755464031E-2</v>
      </c>
      <c r="H6175" s="90">
        <v>2.8508446798493466E-2</v>
      </c>
      <c r="I6175" s="90">
        <v>2.9483158097105028E-2</v>
      </c>
      <c r="J6175" s="90">
        <v>3.0194483510380572E-2</v>
      </c>
    </row>
    <row r="6176" spans="3:10" x14ac:dyDescent="0.25">
      <c r="C6176" s="82">
        <v>3.9485550067262813E-3</v>
      </c>
      <c r="D6176" s="89">
        <v>6.5401714953321676E-3</v>
      </c>
      <c r="E6176" s="89">
        <v>9.2942926969894653E-3</v>
      </c>
      <c r="F6176" s="89">
        <v>1.1901471045177517E-2</v>
      </c>
      <c r="G6176" s="90">
        <v>1.4195685412872984E-2</v>
      </c>
      <c r="H6176" s="90">
        <v>1.6037322253074766E-2</v>
      </c>
      <c r="I6176" s="90">
        <v>1.7470745017032746E-2</v>
      </c>
      <c r="J6176" s="90">
        <v>1.8476574620830709E-2</v>
      </c>
    </row>
    <row r="6177" spans="3:10" x14ac:dyDescent="0.25">
      <c r="C6177" s="82">
        <v>5.6092831279422294E-3</v>
      </c>
      <c r="D6177" s="89">
        <v>1.0643046726905643E-2</v>
      </c>
      <c r="E6177" s="89">
        <v>1.5985775037001267E-2</v>
      </c>
      <c r="F6177" s="89">
        <v>2.0694615923139623E-2</v>
      </c>
      <c r="G6177" s="90">
        <v>2.4422537353991615E-2</v>
      </c>
      <c r="H6177" s="90">
        <v>2.7073274810592286E-2</v>
      </c>
      <c r="I6177" s="90">
        <v>2.8896739513079448E-2</v>
      </c>
      <c r="J6177" s="90">
        <v>2.9983607912519829E-2</v>
      </c>
    </row>
    <row r="6178" spans="3:10" x14ac:dyDescent="0.25">
      <c r="C6178" s="82">
        <v>1.7745971679189017E-2</v>
      </c>
      <c r="D6178" s="89">
        <v>2.3625927560067924E-2</v>
      </c>
      <c r="E6178" s="89">
        <v>2.7797610478418427E-2</v>
      </c>
      <c r="F6178" s="89">
        <v>3.0428100972193221E-2</v>
      </c>
      <c r="G6178" s="90">
        <v>3.198088399354912E-2</v>
      </c>
      <c r="H6178" s="90">
        <v>3.2680839293636556E-2</v>
      </c>
      <c r="I6178" s="90">
        <v>3.2887425218450846E-2</v>
      </c>
      <c r="J6178" s="90">
        <v>3.2647748228300251E-2</v>
      </c>
    </row>
    <row r="6179" spans="3:10" x14ac:dyDescent="0.25">
      <c r="C6179" s="82">
        <v>3.5474747961247742E-2</v>
      </c>
      <c r="D6179" s="89">
        <v>3.3408287041517513E-2</v>
      </c>
      <c r="E6179" s="89">
        <v>3.111081665787618E-2</v>
      </c>
      <c r="F6179" s="89">
        <v>2.9077624989164805E-2</v>
      </c>
      <c r="G6179" s="90">
        <v>2.7440152083932252E-2</v>
      </c>
      <c r="H6179" s="90">
        <v>2.6021276785561796E-2</v>
      </c>
      <c r="I6179" s="90">
        <v>2.4832739998389992E-2</v>
      </c>
      <c r="J6179" s="90">
        <v>2.3718061194719399E-2</v>
      </c>
    </row>
    <row r="6180" spans="3:10" x14ac:dyDescent="0.25">
      <c r="C6180" s="82">
        <v>7.3335055501756669E-3</v>
      </c>
      <c r="D6180" s="89">
        <v>1.1444655685368491E-2</v>
      </c>
      <c r="E6180" s="89">
        <v>1.5349326730389563E-2</v>
      </c>
      <c r="F6180" s="89">
        <v>1.8634714344420968E-2</v>
      </c>
      <c r="G6180" s="90">
        <v>2.119830119686511E-2</v>
      </c>
      <c r="H6180" s="90">
        <v>2.2979678840759257E-2</v>
      </c>
      <c r="I6180" s="90">
        <v>2.4155397006430834E-2</v>
      </c>
      <c r="J6180" s="90">
        <v>2.4769287405202192E-2</v>
      </c>
    </row>
    <row r="6181" spans="3:10" x14ac:dyDescent="0.25">
      <c r="C6181" s="82">
        <v>3.7019567520825872E-2</v>
      </c>
      <c r="D6181" s="89">
        <v>4.8434889155584991E-2</v>
      </c>
      <c r="E6181" s="89">
        <v>5.6262669291316528E-2</v>
      </c>
      <c r="F6181" s="89">
        <v>6.1199497165125363E-2</v>
      </c>
      <c r="G6181" s="90">
        <v>6.4412243148207454E-2</v>
      </c>
      <c r="H6181" s="90">
        <v>6.6449645668524543E-2</v>
      </c>
      <c r="I6181" s="90">
        <v>6.8024888007089238E-2</v>
      </c>
      <c r="J6181" s="90">
        <v>6.9131796071961252E-2</v>
      </c>
    </row>
    <row r="6182" spans="3:10" x14ac:dyDescent="0.25">
      <c r="C6182" s="82">
        <v>5.3860542903091295E-3</v>
      </c>
      <c r="D6182" s="89">
        <v>7.9645267994570869E-3</v>
      </c>
      <c r="E6182" s="89">
        <v>1.0322416674101952E-2</v>
      </c>
      <c r="F6182" s="89">
        <v>1.2242871719388799E-2</v>
      </c>
      <c r="G6182" s="90">
        <v>1.3681671646644173E-2</v>
      </c>
      <c r="H6182" s="90">
        <v>1.4612006706071294E-2</v>
      </c>
      <c r="I6182" s="90">
        <v>1.5164974231624205E-2</v>
      </c>
      <c r="J6182" s="90">
        <v>1.539516372619539E-2</v>
      </c>
    </row>
    <row r="6183" spans="3:10" x14ac:dyDescent="0.25">
      <c r="C6183" s="82">
        <v>4.0086672887495404E-3</v>
      </c>
      <c r="D6183" s="89">
        <v>7.4066679613098083E-3</v>
      </c>
      <c r="E6183" s="89">
        <v>1.1077759809327859E-2</v>
      </c>
      <c r="F6183" s="89">
        <v>1.4475040421150548E-2</v>
      </c>
      <c r="G6183" s="90">
        <v>1.7378491206061841E-2</v>
      </c>
      <c r="H6183" s="90">
        <v>1.9687849552999556E-2</v>
      </c>
      <c r="I6183" s="90">
        <v>2.1538389360937348E-2</v>
      </c>
      <c r="J6183" s="90">
        <v>2.296095253995336E-2</v>
      </c>
    </row>
    <row r="6184" spans="3:10" x14ac:dyDescent="0.25">
      <c r="C6184" s="82">
        <v>2.2055582694558377E-2</v>
      </c>
      <c r="D6184" s="89">
        <v>2.4715499732940842E-2</v>
      </c>
      <c r="E6184" s="89">
        <v>2.6085757182222245E-2</v>
      </c>
      <c r="F6184" s="89">
        <v>2.6775302752293614E-2</v>
      </c>
      <c r="G6184" s="90">
        <v>2.7224325357198785E-2</v>
      </c>
      <c r="H6184" s="90">
        <v>2.7523997283928431E-2</v>
      </c>
      <c r="I6184" s="90">
        <v>2.7860998388020686E-2</v>
      </c>
      <c r="J6184" s="90">
        <v>2.8167251421013683E-2</v>
      </c>
    </row>
    <row r="6185" spans="3:10" x14ac:dyDescent="0.25">
      <c r="C6185" s="82">
        <v>9.8076612015841075E-3</v>
      </c>
      <c r="D6185" s="89">
        <v>1.3244480374314183E-2</v>
      </c>
      <c r="E6185" s="89">
        <v>1.5826740418021495E-2</v>
      </c>
      <c r="F6185" s="89">
        <v>1.7517895649206406E-2</v>
      </c>
      <c r="G6185" s="90">
        <v>1.8494792939137517E-2</v>
      </c>
      <c r="H6185" s="90">
        <v>1.8862874801907521E-2</v>
      </c>
      <c r="I6185" s="90">
        <v>1.8852973673184122E-2</v>
      </c>
      <c r="J6185" s="90">
        <v>1.8539012196482189E-2</v>
      </c>
    </row>
    <row r="6186" spans="3:10" x14ac:dyDescent="0.25">
      <c r="C6186" s="82">
        <v>7.065270365861101E-2</v>
      </c>
      <c r="D6186" s="89">
        <v>6.1278946809466175E-2</v>
      </c>
      <c r="E6186" s="89">
        <v>5.4034693245736808E-2</v>
      </c>
      <c r="F6186" s="89">
        <v>4.8818070099930562E-2</v>
      </c>
      <c r="G6186" s="90">
        <v>4.5220602933615829E-2</v>
      </c>
      <c r="H6186" s="90">
        <v>4.2578175778038609E-2</v>
      </c>
      <c r="I6186" s="90">
        <v>4.0694333837365794E-2</v>
      </c>
      <c r="J6186" s="90">
        <v>3.9179725371476855E-2</v>
      </c>
    </row>
    <row r="6187" spans="3:10" x14ac:dyDescent="0.25">
      <c r="C6187" s="82">
        <v>2.8547484962899116E-2</v>
      </c>
      <c r="D6187" s="89">
        <v>2.8823242283886816E-2</v>
      </c>
      <c r="E6187" s="89">
        <v>2.808889715838267E-2</v>
      </c>
      <c r="F6187" s="89">
        <v>2.7010523372623448E-2</v>
      </c>
      <c r="G6187" s="90">
        <v>2.5918527381574408E-2</v>
      </c>
      <c r="H6187" s="90">
        <v>2.4794173400143654E-2</v>
      </c>
      <c r="I6187" s="90">
        <v>2.3747967425875705E-2</v>
      </c>
      <c r="J6187" s="90">
        <v>2.2701818970817043E-2</v>
      </c>
    </row>
    <row r="6188" spans="3:10" x14ac:dyDescent="0.25">
      <c r="C6188" s="82">
        <v>7.7440255212767586E-3</v>
      </c>
      <c r="D6188" s="89">
        <v>9.8951483631709719E-3</v>
      </c>
      <c r="E6188" s="89">
        <v>1.1684070039581456E-2</v>
      </c>
      <c r="F6188" s="89">
        <v>1.3134417231682511E-2</v>
      </c>
      <c r="G6188" s="90">
        <v>1.4338563521880341E-2</v>
      </c>
      <c r="H6188" s="90">
        <v>1.5317239106395686E-2</v>
      </c>
      <c r="I6188" s="90">
        <v>1.6201464014372065E-2</v>
      </c>
      <c r="J6188" s="90">
        <v>1.7010582561502494E-2</v>
      </c>
    </row>
    <row r="6189" spans="3:10" x14ac:dyDescent="0.25">
      <c r="C6189" s="82">
        <v>0.14399351632193122</v>
      </c>
      <c r="D6189" s="89">
        <v>0.11482220691680481</v>
      </c>
      <c r="E6189" s="89">
        <v>9.5728655864716586E-2</v>
      </c>
      <c r="F6189" s="89">
        <v>8.3668477216530424E-2</v>
      </c>
      <c r="G6189" s="90">
        <v>7.6427007980886308E-2</v>
      </c>
      <c r="H6189" s="90">
        <v>7.2103859998939104E-2</v>
      </c>
      <c r="I6189" s="90">
        <v>6.9954062411219278E-2</v>
      </c>
      <c r="J6189" s="90">
        <v>6.9057246026448457E-2</v>
      </c>
    </row>
    <row r="6190" spans="3:10" x14ac:dyDescent="0.25">
      <c r="C6190" s="82">
        <v>5.506070350970972E-3</v>
      </c>
      <c r="D6190" s="89">
        <v>7.7401992045164512E-3</v>
      </c>
      <c r="E6190" s="89">
        <v>9.669458140987474E-3</v>
      </c>
      <c r="F6190" s="89">
        <v>1.1196241678191115E-2</v>
      </c>
      <c r="G6190" s="90">
        <v>1.2342134758617816E-2</v>
      </c>
      <c r="H6190" s="90">
        <v>1.3096842646099229E-2</v>
      </c>
      <c r="I6190" s="90">
        <v>1.3559123338350743E-2</v>
      </c>
      <c r="J6190" s="90">
        <v>1.3743877752217165E-2</v>
      </c>
    </row>
    <row r="6191" spans="3:10" x14ac:dyDescent="0.25">
      <c r="C6191" s="82">
        <v>8.3926935821736857E-3</v>
      </c>
      <c r="D6191" s="89">
        <v>1.2609680324408304E-2</v>
      </c>
      <c r="E6191" s="89">
        <v>1.6361281091592825E-2</v>
      </c>
      <c r="F6191" s="89">
        <v>1.9370711800247707E-2</v>
      </c>
      <c r="G6191" s="90">
        <v>2.1703892158391493E-2</v>
      </c>
      <c r="H6191" s="90">
        <v>2.3430627301238505E-2</v>
      </c>
      <c r="I6191" s="90">
        <v>2.4810405281821477E-2</v>
      </c>
      <c r="J6191" s="90">
        <v>2.592028467982117E-2</v>
      </c>
    </row>
    <row r="6192" spans="3:10" x14ac:dyDescent="0.25">
      <c r="C6192" s="82">
        <v>9.2303190115399052E-3</v>
      </c>
      <c r="D6192" s="89">
        <v>1.3044697297722924E-2</v>
      </c>
      <c r="E6192" s="89">
        <v>1.6355096164204861E-2</v>
      </c>
      <c r="F6192" s="89">
        <v>1.9004635267836661E-2</v>
      </c>
      <c r="G6192" s="90">
        <v>2.1047525765870385E-2</v>
      </c>
      <c r="H6192" s="90">
        <v>2.2481847164041016E-2</v>
      </c>
      <c r="I6192" s="90">
        <v>2.3483826003252571E-2</v>
      </c>
      <c r="J6192" s="90">
        <v>2.4075538596108694E-2</v>
      </c>
    </row>
    <row r="6193" spans="3:10" x14ac:dyDescent="0.25">
      <c r="C6193" s="82">
        <v>3.6468551435734219E-3</v>
      </c>
      <c r="D6193" s="89">
        <v>6.0215348832574405E-3</v>
      </c>
      <c r="E6193" s="89">
        <v>8.3715375100503354E-3</v>
      </c>
      <c r="F6193" s="89">
        <v>1.043675169786671E-2</v>
      </c>
      <c r="G6193" s="90">
        <v>1.2158121867670957E-2</v>
      </c>
      <c r="H6193" s="90">
        <v>1.3512113190305621E-2</v>
      </c>
      <c r="I6193" s="90">
        <v>1.461367365573836E-2</v>
      </c>
      <c r="J6193" s="90">
        <v>1.550085588907674E-2</v>
      </c>
    </row>
    <row r="6194" spans="3:10" x14ac:dyDescent="0.25">
      <c r="C6194" s="82">
        <v>6.7985955009136553E-3</v>
      </c>
      <c r="D6194" s="89">
        <v>1.0248652086733827E-2</v>
      </c>
      <c r="E6194" s="89">
        <v>1.3661829299137679E-2</v>
      </c>
      <c r="F6194" s="89">
        <v>1.6780095713588749E-2</v>
      </c>
      <c r="G6194" s="90">
        <v>1.9525406427763427E-2</v>
      </c>
      <c r="H6194" s="90">
        <v>2.1808398206400712E-2</v>
      </c>
      <c r="I6194" s="90">
        <v>2.3749123214336924E-2</v>
      </c>
      <c r="J6194" s="90">
        <v>2.5347856233836646E-2</v>
      </c>
    </row>
    <row r="6195" spans="3:10" x14ac:dyDescent="0.25">
      <c r="C6195" s="82">
        <v>1.4908693254809433E-2</v>
      </c>
      <c r="D6195" s="89">
        <v>1.9170898239957757E-2</v>
      </c>
      <c r="E6195" s="89">
        <v>2.2635116853813201E-2</v>
      </c>
      <c r="F6195" s="89">
        <v>2.5358046615663536E-2</v>
      </c>
      <c r="G6195" s="90">
        <v>2.7537413100187789E-2</v>
      </c>
      <c r="H6195" s="90">
        <v>2.9225523899746975E-2</v>
      </c>
      <c r="I6195" s="90">
        <v>3.0677654020806008E-2</v>
      </c>
      <c r="J6195" s="90">
        <v>3.1931463193999594E-2</v>
      </c>
    </row>
    <row r="6196" spans="3:10" x14ac:dyDescent="0.25">
      <c r="C6196" s="82">
        <v>2.7525185325102579E-3</v>
      </c>
      <c r="D6196" s="89">
        <v>4.5204302429347597E-3</v>
      </c>
      <c r="E6196" s="89">
        <v>6.4550679041057843E-3</v>
      </c>
      <c r="F6196" s="89">
        <v>8.3754084574660572E-3</v>
      </c>
      <c r="G6196" s="90">
        <v>1.0184334113802502E-2</v>
      </c>
      <c r="H6196" s="90">
        <v>1.1797293043034177E-2</v>
      </c>
      <c r="I6196" s="90">
        <v>1.3264399310648663E-2</v>
      </c>
      <c r="J6196" s="90">
        <v>1.4592571626357412E-2</v>
      </c>
    </row>
    <row r="6197" spans="3:10" x14ac:dyDescent="0.25">
      <c r="C6197" s="82">
        <v>3.7162020129522075E-3</v>
      </c>
      <c r="D6197" s="89">
        <v>6.2173098407780521E-3</v>
      </c>
      <c r="E6197" s="89">
        <v>8.7855475420482061E-3</v>
      </c>
      <c r="F6197" s="89">
        <v>1.1129464669989672E-2</v>
      </c>
      <c r="G6197" s="90">
        <v>1.3160485031528401E-2</v>
      </c>
      <c r="H6197" s="90">
        <v>1.484149787482486E-2</v>
      </c>
      <c r="I6197" s="90">
        <v>1.6301525566725393E-2</v>
      </c>
      <c r="J6197" s="90">
        <v>1.7593115494372903E-2</v>
      </c>
    </row>
    <row r="6198" spans="3:10" x14ac:dyDescent="0.25">
      <c r="C6198" s="82">
        <v>8.2292958367509977E-3</v>
      </c>
      <c r="D6198" s="89">
        <v>1.2492545037906724E-2</v>
      </c>
      <c r="E6198" s="89">
        <v>1.625024012366081E-2</v>
      </c>
      <c r="F6198" s="89">
        <v>1.9223348208565048E-2</v>
      </c>
      <c r="G6198" s="90">
        <v>2.1458989467855939E-2</v>
      </c>
      <c r="H6198" s="90">
        <v>2.2972989422211793E-2</v>
      </c>
      <c r="I6198" s="90">
        <v>2.3947943452273426E-2</v>
      </c>
      <c r="J6198" s="90">
        <v>2.4392333176379368E-2</v>
      </c>
    </row>
    <row r="6199" spans="3:10" x14ac:dyDescent="0.25">
      <c r="C6199" s="82">
        <v>1.8214529175435597E-2</v>
      </c>
      <c r="D6199" s="89">
        <v>2.2135470163689872E-2</v>
      </c>
      <c r="E6199" s="89">
        <v>2.4792065427314713E-2</v>
      </c>
      <c r="F6199" s="89">
        <v>2.6474292874375999E-2</v>
      </c>
      <c r="G6199" s="90">
        <v>2.7531759240365054E-2</v>
      </c>
      <c r="H6199" s="90">
        <v>2.8085893238760578E-2</v>
      </c>
      <c r="I6199" s="90">
        <v>2.8409451247688702E-2</v>
      </c>
      <c r="J6199" s="90">
        <v>2.8540054873195352E-2</v>
      </c>
    </row>
    <row r="6200" spans="3:10" x14ac:dyDescent="0.25">
      <c r="C6200" s="82">
        <v>1.2751277509060867E-3</v>
      </c>
      <c r="D6200" s="89">
        <v>2.9062579395225433E-3</v>
      </c>
      <c r="E6200" s="89">
        <v>5.2112346195329279E-3</v>
      </c>
      <c r="F6200" s="89">
        <v>7.92396877722076E-3</v>
      </c>
      <c r="G6200" s="90">
        <v>1.0764164836689202E-2</v>
      </c>
      <c r="H6200" s="90">
        <v>1.3464841307351609E-2</v>
      </c>
      <c r="I6200" s="90">
        <v>1.5940784561824954E-2</v>
      </c>
      <c r="J6200" s="90">
        <v>1.8096615800097679E-2</v>
      </c>
    </row>
    <row r="6201" spans="3:10" x14ac:dyDescent="0.25">
      <c r="C6201" s="82">
        <v>2.1326786343249953E-2</v>
      </c>
      <c r="D6201" s="89">
        <v>2.8098162418015295E-2</v>
      </c>
      <c r="E6201" s="89">
        <v>3.3496991866217005E-2</v>
      </c>
      <c r="F6201" s="89">
        <v>3.7691383145138473E-2</v>
      </c>
      <c r="G6201" s="90">
        <v>4.1077413181929291E-2</v>
      </c>
      <c r="H6201" s="90">
        <v>4.375759724043958E-2</v>
      </c>
      <c r="I6201" s="90">
        <v>4.6048397904800864E-2</v>
      </c>
      <c r="J6201" s="90">
        <v>4.7872165203012788E-2</v>
      </c>
    </row>
    <row r="6202" spans="3:10" x14ac:dyDescent="0.25">
      <c r="C6202" s="82">
        <v>9.9741278071284797E-3</v>
      </c>
      <c r="D6202" s="89">
        <v>1.2422878359605642E-2</v>
      </c>
      <c r="E6202" s="89">
        <v>1.42403879681489E-2</v>
      </c>
      <c r="F6202" s="89">
        <v>1.5523117181855518E-2</v>
      </c>
      <c r="G6202" s="90">
        <v>1.6433796970258176E-2</v>
      </c>
      <c r="H6202" s="90">
        <v>1.7028123524010855E-2</v>
      </c>
      <c r="I6202" s="90">
        <v>1.7470024671488126E-2</v>
      </c>
      <c r="J6202" s="90">
        <v>1.779031083729218E-2</v>
      </c>
    </row>
    <row r="6203" spans="3:10" x14ac:dyDescent="0.25">
      <c r="C6203" s="82">
        <v>7.0820706945790889E-3</v>
      </c>
      <c r="D6203" s="89">
        <v>9.1959440736213843E-3</v>
      </c>
      <c r="E6203" s="89">
        <v>1.1120545564764594E-2</v>
      </c>
      <c r="F6203" s="89">
        <v>1.2896978934723104E-2</v>
      </c>
      <c r="G6203" s="90">
        <v>1.4617708786836348E-2</v>
      </c>
      <c r="H6203" s="90">
        <v>1.629802801865363E-2</v>
      </c>
      <c r="I6203" s="90">
        <v>1.807134594178551E-2</v>
      </c>
      <c r="J6203" s="90">
        <v>1.996457661254266E-2</v>
      </c>
    </row>
    <row r="6204" spans="3:10" x14ac:dyDescent="0.25">
      <c r="C6204" s="82">
        <v>2.5028542678224882E-3</v>
      </c>
      <c r="D6204" s="89">
        <v>4.6483472659132339E-3</v>
      </c>
      <c r="E6204" s="89">
        <v>6.9802427043702325E-3</v>
      </c>
      <c r="F6204" s="89">
        <v>9.1291955691086713E-3</v>
      </c>
      <c r="G6204" s="90">
        <v>1.0932781330715303E-2</v>
      </c>
      <c r="H6204" s="90">
        <v>1.2321781422735011E-2</v>
      </c>
      <c r="I6204" s="90">
        <v>1.339393746325405E-2</v>
      </c>
      <c r="J6204" s="90">
        <v>1.4193984344367265E-2</v>
      </c>
    </row>
    <row r="6205" spans="3:10" x14ac:dyDescent="0.25">
      <c r="C6205" s="82">
        <v>2.7491214442160964E-3</v>
      </c>
      <c r="D6205" s="89">
        <v>4.9083321200231855E-3</v>
      </c>
      <c r="E6205" s="89">
        <v>7.2584369922425842E-3</v>
      </c>
      <c r="F6205" s="89">
        <v>9.4747768142851574E-3</v>
      </c>
      <c r="G6205" s="90">
        <v>1.1394423198370968E-2</v>
      </c>
      <c r="H6205" s="90">
        <v>1.2915082853948079E-2</v>
      </c>
      <c r="I6205" s="90">
        <v>1.4100405682000919E-2</v>
      </c>
      <c r="J6205" s="90">
        <v>1.4966744625293312E-2</v>
      </c>
    </row>
    <row r="6206" spans="3:10" x14ac:dyDescent="0.25">
      <c r="C6206" s="82">
        <v>2.3659198124294352E-2</v>
      </c>
      <c r="D6206" s="89">
        <v>2.4463710341210761E-2</v>
      </c>
      <c r="E6206" s="89">
        <v>2.5059296323702386E-2</v>
      </c>
      <c r="F6206" s="89">
        <v>2.5646302608027124E-2</v>
      </c>
      <c r="G6206" s="90">
        <v>2.6329082657770033E-2</v>
      </c>
      <c r="H6206" s="90">
        <v>2.7012160761819441E-2</v>
      </c>
      <c r="I6206" s="90">
        <v>2.7806315542974389E-2</v>
      </c>
      <c r="J6206" s="90">
        <v>2.8650905978203876E-2</v>
      </c>
    </row>
    <row r="6207" spans="3:10" x14ac:dyDescent="0.25">
      <c r="C6207" s="82">
        <v>1.0028401763208376E-2</v>
      </c>
      <c r="D6207" s="89">
        <v>1.2927687450992228E-2</v>
      </c>
      <c r="E6207" s="89">
        <v>1.5356336868627576E-2</v>
      </c>
      <c r="F6207" s="89">
        <v>1.7384690773868516E-2</v>
      </c>
      <c r="G6207" s="90">
        <v>1.9162521835063905E-2</v>
      </c>
      <c r="H6207" s="90">
        <v>2.0721516114664714E-2</v>
      </c>
      <c r="I6207" s="90">
        <v>2.2221686348125064E-2</v>
      </c>
      <c r="J6207" s="90">
        <v>2.3659776752369448E-2</v>
      </c>
    </row>
    <row r="6208" spans="3:10" x14ac:dyDescent="0.25">
      <c r="C6208" s="82">
        <v>1.2850935579031995E-2</v>
      </c>
      <c r="D6208" s="89">
        <v>1.7298562805147511E-2</v>
      </c>
      <c r="E6208" s="89">
        <v>2.0226703310550632E-2</v>
      </c>
      <c r="F6208" s="89">
        <v>2.1798065858486641E-2</v>
      </c>
      <c r="G6208" s="90">
        <v>2.2476613094528159E-2</v>
      </c>
      <c r="H6208" s="90">
        <v>2.2549826690889431E-2</v>
      </c>
      <c r="I6208" s="90">
        <v>2.2362951144382522E-2</v>
      </c>
      <c r="J6208" s="90">
        <v>2.2009818372561558E-2</v>
      </c>
    </row>
    <row r="6209" spans="3:10" x14ac:dyDescent="0.25">
      <c r="C6209" s="82">
        <v>8.2579790938709079E-3</v>
      </c>
      <c r="D6209" s="89">
        <v>9.9372594745263543E-3</v>
      </c>
      <c r="E6209" s="89">
        <v>1.1482784159521676E-2</v>
      </c>
      <c r="F6209" s="89">
        <v>1.2920851461245612E-2</v>
      </c>
      <c r="G6209" s="90">
        <v>1.4298600828411764E-2</v>
      </c>
      <c r="H6209" s="90">
        <v>1.5588681234846536E-2</v>
      </c>
      <c r="I6209" s="90">
        <v>1.6886920441901741E-2</v>
      </c>
      <c r="J6209" s="90">
        <v>1.8189470076563543E-2</v>
      </c>
    </row>
    <row r="6210" spans="3:10" x14ac:dyDescent="0.25">
      <c r="C6210" s="82">
        <v>6.0847392825597634E-3</v>
      </c>
      <c r="D6210" s="89">
        <v>9.9251537409509229E-3</v>
      </c>
      <c r="E6210" s="89">
        <v>1.378139055497201E-2</v>
      </c>
      <c r="F6210" s="89">
        <v>1.7278474717790083E-2</v>
      </c>
      <c r="G6210" s="90">
        <v>2.0341835455578286E-2</v>
      </c>
      <c r="H6210" s="90">
        <v>2.2932426336118479E-2</v>
      </c>
      <c r="I6210" s="90">
        <v>2.5220635802093234E-2</v>
      </c>
      <c r="J6210" s="90">
        <v>2.7217851102674523E-2</v>
      </c>
    </row>
    <row r="6211" spans="3:10" x14ac:dyDescent="0.25">
      <c r="C6211" s="82">
        <v>3.1389611689144328E-3</v>
      </c>
      <c r="D6211" s="89">
        <v>5.5751058653074085E-3</v>
      </c>
      <c r="E6211" s="89">
        <v>8.3064698476547402E-3</v>
      </c>
      <c r="F6211" s="89">
        <v>1.1010224882598852E-2</v>
      </c>
      <c r="G6211" s="90">
        <v>1.3512522012922908E-2</v>
      </c>
      <c r="H6211" s="90">
        <v>1.568312817347519E-2</v>
      </c>
      <c r="I6211" s="90">
        <v>1.7575093891420646E-2</v>
      </c>
      <c r="J6211" s="90">
        <v>1.9175925930218139E-2</v>
      </c>
    </row>
    <row r="6212" spans="3:10" x14ac:dyDescent="0.25">
      <c r="C6212" s="82">
        <v>7.4446675940805359E-3</v>
      </c>
      <c r="D6212" s="89">
        <v>1.2655835529826704E-2</v>
      </c>
      <c r="E6212" s="89">
        <v>1.7821441786751366E-2</v>
      </c>
      <c r="F6212" s="89">
        <v>2.2311515201272152E-2</v>
      </c>
      <c r="G6212" s="90">
        <v>2.5983304472360021E-2</v>
      </c>
      <c r="H6212" s="90">
        <v>2.8773172481006564E-2</v>
      </c>
      <c r="I6212" s="90">
        <v>3.0881391215018386E-2</v>
      </c>
      <c r="J6212" s="90">
        <v>3.2307214520484649E-2</v>
      </c>
    </row>
    <row r="6213" spans="3:10" x14ac:dyDescent="0.25">
      <c r="C6213" s="82">
        <v>1.2941891446727648E-2</v>
      </c>
      <c r="D6213" s="89">
        <v>1.482883870241219E-2</v>
      </c>
      <c r="E6213" s="89">
        <v>1.622470308997459E-2</v>
      </c>
      <c r="F6213" s="89">
        <v>1.7298174290407076E-2</v>
      </c>
      <c r="G6213" s="90">
        <v>1.8180311390182054E-2</v>
      </c>
      <c r="H6213" s="90">
        <v>1.8850380821123142E-2</v>
      </c>
      <c r="I6213" s="90">
        <v>1.9410033592812653E-2</v>
      </c>
      <c r="J6213" s="90">
        <v>1.9827745182050858E-2</v>
      </c>
    </row>
    <row r="6214" spans="3:10" x14ac:dyDescent="0.25">
      <c r="C6214" s="82">
        <v>2.5162328062047226E-2</v>
      </c>
      <c r="D6214" s="89">
        <v>2.7007988079829886E-2</v>
      </c>
      <c r="E6214" s="89">
        <v>2.7916483644529606E-2</v>
      </c>
      <c r="F6214" s="89">
        <v>2.8554201690410414E-2</v>
      </c>
      <c r="G6214" s="90">
        <v>2.9331685207870131E-2</v>
      </c>
      <c r="H6214" s="90">
        <v>3.0297304136354078E-2</v>
      </c>
      <c r="I6214" s="90">
        <v>3.1635146482923593E-2</v>
      </c>
      <c r="J6214" s="90">
        <v>3.3276165275541447E-2</v>
      </c>
    </row>
    <row r="6215" spans="3:10" x14ac:dyDescent="0.25">
      <c r="C6215" s="82">
        <v>6.2684767051656353E-3</v>
      </c>
      <c r="D6215" s="89">
        <v>1.0768701620767936E-2</v>
      </c>
      <c r="E6215" s="89">
        <v>1.5502276525003291E-2</v>
      </c>
      <c r="F6215" s="89">
        <v>1.9987688826134324E-2</v>
      </c>
      <c r="G6215" s="90">
        <v>2.4120265532533984E-2</v>
      </c>
      <c r="H6215" s="90">
        <v>2.7860664141554858E-2</v>
      </c>
      <c r="I6215" s="90">
        <v>3.1427354014922512E-2</v>
      </c>
      <c r="J6215" s="90">
        <v>3.4843763143074316E-2</v>
      </c>
    </row>
    <row r="6216" spans="3:10" x14ac:dyDescent="0.25">
      <c r="C6216" s="82">
        <v>2.3980909089297609E-2</v>
      </c>
      <c r="D6216" s="89">
        <v>2.8860112321171669E-2</v>
      </c>
      <c r="E6216" s="89">
        <v>3.1550643422960302E-2</v>
      </c>
      <c r="F6216" s="89">
        <v>3.2685845830327492E-2</v>
      </c>
      <c r="G6216" s="90">
        <v>3.2932882441355844E-2</v>
      </c>
      <c r="H6216" s="90">
        <v>3.2578134465811051E-2</v>
      </c>
      <c r="I6216" s="90">
        <v>3.1999134665981942E-2</v>
      </c>
      <c r="J6216" s="90">
        <v>3.1239846851969191E-2</v>
      </c>
    </row>
    <row r="6217" spans="3:10" x14ac:dyDescent="0.25">
      <c r="C6217" s="82">
        <v>4.552474275356864E-3</v>
      </c>
      <c r="D6217" s="89">
        <v>6.8948101606985425E-3</v>
      </c>
      <c r="E6217" s="89">
        <v>9.1132988666086292E-3</v>
      </c>
      <c r="F6217" s="89">
        <v>1.1048732474725539E-2</v>
      </c>
      <c r="G6217" s="90">
        <v>1.2695423045833007E-2</v>
      </c>
      <c r="H6217" s="90">
        <v>1.4042459887993599E-2</v>
      </c>
      <c r="I6217" s="90">
        <v>1.5203017578877208E-2</v>
      </c>
      <c r="J6217" s="90">
        <v>1.6200349069008475E-2</v>
      </c>
    </row>
    <row r="6218" spans="3:10" x14ac:dyDescent="0.25">
      <c r="C6218" s="82">
        <v>2.3876786979589895E-3</v>
      </c>
      <c r="D6218" s="89">
        <v>4.3328895616631495E-3</v>
      </c>
      <c r="E6218" s="89">
        <v>6.4835507052542754E-3</v>
      </c>
      <c r="F6218" s="89">
        <v>8.5594566165066461E-3</v>
      </c>
      <c r="G6218" s="90">
        <v>1.042976599013499E-2</v>
      </c>
      <c r="H6218" s="90">
        <v>1.2013450293014706E-2</v>
      </c>
      <c r="I6218" s="90">
        <v>1.3371251588073689E-2</v>
      </c>
      <c r="J6218" s="90">
        <v>1.4508681270604172E-2</v>
      </c>
    </row>
    <row r="6219" spans="3:10" x14ac:dyDescent="0.25">
      <c r="C6219" s="82">
        <v>4.2143932715886746E-3</v>
      </c>
      <c r="D6219" s="89">
        <v>7.1325643023612195E-3</v>
      </c>
      <c r="E6219" s="89">
        <v>1.0123419379842976E-2</v>
      </c>
      <c r="F6219" s="89">
        <v>1.2809295386317407E-2</v>
      </c>
      <c r="G6219" s="90">
        <v>1.5041765336196418E-2</v>
      </c>
      <c r="H6219" s="90">
        <v>1.6728412660052733E-2</v>
      </c>
      <c r="I6219" s="90">
        <v>1.7966931304820761E-2</v>
      </c>
      <c r="J6219" s="90">
        <v>1.8774680594707955E-2</v>
      </c>
    </row>
    <row r="6220" spans="3:10" x14ac:dyDescent="0.25">
      <c r="C6220" s="82">
        <v>1.8484339989696931E-2</v>
      </c>
      <c r="D6220" s="89">
        <v>1.9345362698845125E-2</v>
      </c>
      <c r="E6220" s="89">
        <v>1.9525157973700462E-2</v>
      </c>
      <c r="F6220" s="89">
        <v>1.9323836422522434E-2</v>
      </c>
      <c r="G6220" s="90">
        <v>1.8919855264349729E-2</v>
      </c>
      <c r="H6220" s="90">
        <v>1.8303975712551032E-2</v>
      </c>
      <c r="I6220" s="90">
        <v>1.7591546303393296E-2</v>
      </c>
      <c r="J6220" s="90">
        <v>1.6771027516278823E-2</v>
      </c>
    </row>
    <row r="6221" spans="3:10" x14ac:dyDescent="0.25">
      <c r="C6221" s="82">
        <v>4.1930134501974366E-2</v>
      </c>
      <c r="D6221" s="89">
        <v>4.1177743226881384E-2</v>
      </c>
      <c r="E6221" s="89">
        <v>3.94002146754091E-2</v>
      </c>
      <c r="F6221" s="89">
        <v>3.7568186392560897E-2</v>
      </c>
      <c r="G6221" s="90">
        <v>3.609367847260201E-2</v>
      </c>
      <c r="H6221" s="90">
        <v>3.4882388404698553E-2</v>
      </c>
      <c r="I6221" s="90">
        <v>3.4018774571354798E-2</v>
      </c>
      <c r="J6221" s="90">
        <v>3.332113568188013E-2</v>
      </c>
    </row>
    <row r="6222" spans="3:10" x14ac:dyDescent="0.25">
      <c r="C6222" s="82">
        <v>9.5192137820057209E-3</v>
      </c>
      <c r="D6222" s="89">
        <v>1.4445543874162936E-2</v>
      </c>
      <c r="E6222" s="89">
        <v>1.9416389770222631E-2</v>
      </c>
      <c r="F6222" s="89">
        <v>2.4147777557753262E-2</v>
      </c>
      <c r="G6222" s="90">
        <v>2.8597775874220108E-2</v>
      </c>
      <c r="H6222" s="90">
        <v>3.2665471396017574E-2</v>
      </c>
      <c r="I6222" s="90">
        <v>3.650988655357388E-2</v>
      </c>
      <c r="J6222" s="90">
        <v>4.006577391661096E-2</v>
      </c>
    </row>
    <row r="6223" spans="3:10" x14ac:dyDescent="0.25">
      <c r="C6223" s="82">
        <v>7.3020243963924517E-3</v>
      </c>
      <c r="D6223" s="89">
        <v>9.2323389352398713E-3</v>
      </c>
      <c r="E6223" s="89">
        <v>1.0833323075922621E-2</v>
      </c>
      <c r="F6223" s="89">
        <v>1.2158804323568254E-2</v>
      </c>
      <c r="G6223" s="90">
        <v>1.3300933577634663E-2</v>
      </c>
      <c r="H6223" s="90">
        <v>1.4266769760479785E-2</v>
      </c>
      <c r="I6223" s="90">
        <v>1.5157487954872656E-2</v>
      </c>
      <c r="J6223" s="90">
        <v>1.5970493137274992E-2</v>
      </c>
    </row>
    <row r="6224" spans="3:10" x14ac:dyDescent="0.25">
      <c r="C6224" s="82">
        <v>2.128920012347131E-3</v>
      </c>
      <c r="D6224" s="89">
        <v>3.9104446690759733E-3</v>
      </c>
      <c r="E6224" s="89">
        <v>5.9184071057990055E-3</v>
      </c>
      <c r="F6224" s="89">
        <v>7.8928419590937049E-3</v>
      </c>
      <c r="G6224" s="90">
        <v>9.7010264912245191E-3</v>
      </c>
      <c r="H6224" s="90">
        <v>1.1254543845717202E-2</v>
      </c>
      <c r="I6224" s="90">
        <v>1.2599684181734849E-2</v>
      </c>
      <c r="J6224" s="90">
        <v>1.3734731047468243E-2</v>
      </c>
    </row>
    <row r="6225" spans="3:10" x14ac:dyDescent="0.25">
      <c r="C6225" s="82">
        <v>1.0247856899496373E-2</v>
      </c>
      <c r="D6225" s="89">
        <v>1.3129347965490031E-2</v>
      </c>
      <c r="E6225" s="89">
        <v>1.5208155696652586E-2</v>
      </c>
      <c r="F6225" s="89">
        <v>1.6549416207285235E-2</v>
      </c>
      <c r="G6225" s="90">
        <v>1.73400572530646E-2</v>
      </c>
      <c r="H6225" s="90">
        <v>1.766711561080626E-2</v>
      </c>
      <c r="I6225" s="90">
        <v>1.7728433842162244E-2</v>
      </c>
      <c r="J6225" s="90">
        <v>1.7576253471117943E-2</v>
      </c>
    </row>
    <row r="6226" spans="3:10" x14ac:dyDescent="0.25">
      <c r="C6226" s="82">
        <v>1.2316949720797514E-2</v>
      </c>
      <c r="D6226" s="89">
        <v>1.6524021227790751E-2</v>
      </c>
      <c r="E6226" s="89">
        <v>2.0087373464666266E-2</v>
      </c>
      <c r="F6226" s="89">
        <v>2.3088981540130202E-2</v>
      </c>
      <c r="G6226" s="90">
        <v>2.5762250236464463E-2</v>
      </c>
      <c r="H6226" s="90">
        <v>2.8179020857534719E-2</v>
      </c>
      <c r="I6226" s="90">
        <v>3.0565950551319838E-2</v>
      </c>
      <c r="J6226" s="90">
        <v>3.2911140849472928E-2</v>
      </c>
    </row>
    <row r="6227" spans="3:10" x14ac:dyDescent="0.25">
      <c r="C6227" s="82">
        <v>3.9971514769065871E-3</v>
      </c>
      <c r="D6227" s="89">
        <v>6.1050723019333139E-3</v>
      </c>
      <c r="E6227" s="89">
        <v>8.1875778423848022E-3</v>
      </c>
      <c r="F6227" s="89">
        <v>1.0109306304114947E-2</v>
      </c>
      <c r="G6227" s="90">
        <v>1.1863124860995991E-2</v>
      </c>
      <c r="H6227" s="90">
        <v>1.3437762511162812E-2</v>
      </c>
      <c r="I6227" s="90">
        <v>1.4944468591967876E-2</v>
      </c>
      <c r="J6227" s="90">
        <v>1.6414853125000073E-2</v>
      </c>
    </row>
    <row r="6228" spans="3:10" x14ac:dyDescent="0.25">
      <c r="C6228" s="82">
        <v>3.1087666565444792E-2</v>
      </c>
      <c r="D6228" s="89">
        <v>3.2733358777521711E-2</v>
      </c>
      <c r="E6228" s="89">
        <v>3.3013634590604697E-2</v>
      </c>
      <c r="F6228" s="89">
        <v>3.2408498575384206E-2</v>
      </c>
      <c r="G6228" s="90">
        <v>3.1247999882009797E-2</v>
      </c>
      <c r="H6228" s="90">
        <v>2.9575588657059004E-2</v>
      </c>
      <c r="I6228" s="90">
        <v>2.7646434440604641E-2</v>
      </c>
      <c r="J6228" s="90">
        <v>2.5504164381013533E-2</v>
      </c>
    </row>
    <row r="6229" spans="3:10" x14ac:dyDescent="0.25">
      <c r="C6229" s="82">
        <v>6.2018845349069065E-3</v>
      </c>
      <c r="D6229" s="89">
        <v>1.0185096644152332E-2</v>
      </c>
      <c r="E6229" s="89">
        <v>1.4040163174295298E-2</v>
      </c>
      <c r="F6229" s="89">
        <v>1.7298757054566388E-2</v>
      </c>
      <c r="G6229" s="90">
        <v>1.985049892158303E-2</v>
      </c>
      <c r="H6229" s="90">
        <v>2.1654425184159835E-2</v>
      </c>
      <c r="I6229" s="90">
        <v>2.2890032703605869E-2</v>
      </c>
      <c r="J6229" s="90">
        <v>2.3599923571319615E-2</v>
      </c>
    </row>
    <row r="6230" spans="3:10" x14ac:dyDescent="0.25">
      <c r="C6230" s="82">
        <v>1.8673725758086152E-3</v>
      </c>
      <c r="D6230" s="89">
        <v>3.6108897738999402E-3</v>
      </c>
      <c r="E6230" s="89">
        <v>5.747920883042444E-3</v>
      </c>
      <c r="F6230" s="89">
        <v>8.0178656056309576E-3</v>
      </c>
      <c r="G6230" s="90">
        <v>1.0230407660664567E-2</v>
      </c>
      <c r="H6230" s="90">
        <v>1.2227240334924682E-2</v>
      </c>
      <c r="I6230" s="90">
        <v>1.400893733336819E-2</v>
      </c>
      <c r="J6230" s="90">
        <v>1.554976586099587E-2</v>
      </c>
    </row>
    <row r="6231" spans="3:10" x14ac:dyDescent="0.25">
      <c r="C6231" s="82">
        <v>1.2580018893364566E-2</v>
      </c>
      <c r="D6231" s="89">
        <v>1.4179058656408186E-2</v>
      </c>
      <c r="E6231" s="89">
        <v>1.5415454117128869E-2</v>
      </c>
      <c r="F6231" s="89">
        <v>1.6396379523582843E-2</v>
      </c>
      <c r="G6231" s="90">
        <v>1.7198050882565454E-2</v>
      </c>
      <c r="H6231" s="90">
        <v>1.7773606532688672E-2</v>
      </c>
      <c r="I6231" s="90">
        <v>1.8214180466190961E-2</v>
      </c>
      <c r="J6231" s="90">
        <v>1.8503647185920846E-2</v>
      </c>
    </row>
    <row r="6232" spans="3:10" x14ac:dyDescent="0.25">
      <c r="C6232" s="82">
        <v>2.7061165984704958E-2</v>
      </c>
      <c r="D6232" s="89">
        <v>2.9086724984448309E-2</v>
      </c>
      <c r="E6232" s="89">
        <v>2.9738997372320893E-2</v>
      </c>
      <c r="F6232" s="89">
        <v>2.9656791553510805E-2</v>
      </c>
      <c r="G6232" s="90">
        <v>2.927751799312801E-2</v>
      </c>
      <c r="H6232" s="90">
        <v>2.8689316435651604E-2</v>
      </c>
      <c r="I6232" s="90">
        <v>2.8114112812730466E-2</v>
      </c>
      <c r="J6232" s="90">
        <v>2.7528631879771167E-2</v>
      </c>
    </row>
    <row r="6233" spans="3:10" x14ac:dyDescent="0.25">
      <c r="C6233" s="82">
        <v>2.8892604069583352E-2</v>
      </c>
      <c r="D6233" s="89">
        <v>3.3115128514305044E-2</v>
      </c>
      <c r="E6233" s="89">
        <v>3.525118062005974E-2</v>
      </c>
      <c r="F6233" s="89">
        <v>3.6098297266289839E-2</v>
      </c>
      <c r="G6233" s="90">
        <v>3.6272812041324591E-2</v>
      </c>
      <c r="H6233" s="90">
        <v>3.5920536769787952E-2</v>
      </c>
      <c r="I6233" s="90">
        <v>3.5311701966967333E-2</v>
      </c>
      <c r="J6233" s="90">
        <v>3.4395671787832975E-2</v>
      </c>
    </row>
    <row r="6234" spans="3:10" x14ac:dyDescent="0.25">
      <c r="C6234" s="82">
        <v>2.2625465982125639E-2</v>
      </c>
      <c r="D6234" s="89">
        <v>2.969744090631463E-2</v>
      </c>
      <c r="E6234" s="89">
        <v>3.4691540400868554E-2</v>
      </c>
      <c r="F6234" s="89">
        <v>3.7771677935645086E-2</v>
      </c>
      <c r="G6234" s="90">
        <v>3.9481176290878023E-2</v>
      </c>
      <c r="H6234" s="90">
        <v>4.0113351552741393E-2</v>
      </c>
      <c r="I6234" s="90">
        <v>4.0151067882068688E-2</v>
      </c>
      <c r="J6234" s="90">
        <v>3.968776369543834E-2</v>
      </c>
    </row>
    <row r="6235" spans="3:10" x14ac:dyDescent="0.25">
      <c r="C6235" s="82">
        <v>3.3098581946799564E-2</v>
      </c>
      <c r="D6235" s="89">
        <v>3.3352614796499404E-2</v>
      </c>
      <c r="E6235" s="89">
        <v>3.3197916698674612E-2</v>
      </c>
      <c r="F6235" s="89">
        <v>3.3038088382422982E-2</v>
      </c>
      <c r="G6235" s="90">
        <v>3.3078564896890705E-2</v>
      </c>
      <c r="H6235" s="90">
        <v>3.3224568258543447E-2</v>
      </c>
      <c r="I6235" s="90">
        <v>3.3608329412772621E-2</v>
      </c>
      <c r="J6235" s="90">
        <v>3.4125510727893285E-2</v>
      </c>
    </row>
    <row r="6236" spans="3:10" x14ac:dyDescent="0.25">
      <c r="C6236" s="82">
        <v>3.6610407202414593E-3</v>
      </c>
      <c r="D6236" s="89">
        <v>6.0952700381395226E-3</v>
      </c>
      <c r="E6236" s="89">
        <v>8.572761110741272E-3</v>
      </c>
      <c r="F6236" s="89">
        <v>1.0831806431570855E-2</v>
      </c>
      <c r="G6236" s="90">
        <v>1.2806719746749415E-2</v>
      </c>
      <c r="H6236" s="90">
        <v>1.4466652404207251E-2</v>
      </c>
      <c r="I6236" s="90">
        <v>1.5926753561213546E-2</v>
      </c>
      <c r="J6236" s="90">
        <v>1.7217290223935668E-2</v>
      </c>
    </row>
    <row r="6237" spans="3:10" x14ac:dyDescent="0.25">
      <c r="C6237" s="82">
        <v>8.4490803593397744E-3</v>
      </c>
      <c r="D6237" s="89">
        <v>1.1363493996627767E-2</v>
      </c>
      <c r="E6237" s="89">
        <v>1.3903682507165293E-2</v>
      </c>
      <c r="F6237" s="89">
        <v>1.604055615312238E-2</v>
      </c>
      <c r="G6237" s="90">
        <v>1.7853619884794253E-2</v>
      </c>
      <c r="H6237" s="90">
        <v>1.9338564012925948E-2</v>
      </c>
      <c r="I6237" s="90">
        <v>2.0626703040129785E-2</v>
      </c>
      <c r="J6237" s="90">
        <v>2.17077488105832E-2</v>
      </c>
    </row>
    <row r="6238" spans="3:10" x14ac:dyDescent="0.25">
      <c r="C6238" s="82">
        <v>2.9808196454847689E-3</v>
      </c>
      <c r="D6238" s="89">
        <v>4.2486564836061612E-3</v>
      </c>
      <c r="E6238" s="89">
        <v>5.3932675457754034E-3</v>
      </c>
      <c r="F6238" s="89">
        <v>6.3383493239542819E-3</v>
      </c>
      <c r="G6238" s="90">
        <v>7.0772027934401056E-3</v>
      </c>
      <c r="H6238" s="90">
        <v>7.5968854765858518E-3</v>
      </c>
      <c r="I6238" s="90">
        <v>7.9588054572017689E-3</v>
      </c>
      <c r="J6238" s="90">
        <v>8.182940063312558E-3</v>
      </c>
    </row>
    <row r="6239" spans="3:10" x14ac:dyDescent="0.25">
      <c r="C6239" s="82">
        <v>2.8474801357645577E-2</v>
      </c>
      <c r="D6239" s="89">
        <v>3.4572775384255225E-2</v>
      </c>
      <c r="E6239" s="89">
        <v>3.843983011787229E-2</v>
      </c>
      <c r="F6239" s="89">
        <v>4.0664276113044344E-2</v>
      </c>
      <c r="G6239" s="90">
        <v>4.1816119415677241E-2</v>
      </c>
      <c r="H6239" s="90">
        <v>4.2009923434635783E-2</v>
      </c>
      <c r="I6239" s="90">
        <v>4.1536012787975966E-2</v>
      </c>
      <c r="J6239" s="90">
        <v>4.0332072627372657E-2</v>
      </c>
    </row>
    <row r="6240" spans="3:10" x14ac:dyDescent="0.25">
      <c r="C6240" s="82">
        <v>3.1659764889938505E-2</v>
      </c>
      <c r="D6240" s="89">
        <v>3.0568989119453011E-2</v>
      </c>
      <c r="E6240" s="89">
        <v>2.9458095875028796E-2</v>
      </c>
      <c r="F6240" s="89">
        <v>2.8553725874491374E-2</v>
      </c>
      <c r="G6240" s="90">
        <v>2.7907284936390834E-2</v>
      </c>
      <c r="H6240" s="90">
        <v>2.7341683792659808E-2</v>
      </c>
      <c r="I6240" s="90">
        <v>2.6902131178831352E-2</v>
      </c>
      <c r="J6240" s="90">
        <v>2.6466666705759215E-2</v>
      </c>
    </row>
    <row r="6241" spans="3:10" x14ac:dyDescent="0.25">
      <c r="C6241" s="82">
        <v>7.9887543082744952E-3</v>
      </c>
      <c r="D6241" s="89">
        <v>1.2563672978722101E-2</v>
      </c>
      <c r="E6241" s="89">
        <v>1.6909872129153455E-2</v>
      </c>
      <c r="F6241" s="89">
        <v>2.0625898868173741E-2</v>
      </c>
      <c r="G6241" s="90">
        <v>2.368927661761237E-2</v>
      </c>
      <c r="H6241" s="90">
        <v>2.6118354496853409E-2</v>
      </c>
      <c r="I6241" s="90">
        <v>2.8169023631670457E-2</v>
      </c>
      <c r="J6241" s="90">
        <v>2.9911541286335903E-2</v>
      </c>
    </row>
    <row r="6242" spans="3:10" x14ac:dyDescent="0.25">
      <c r="C6242" s="82">
        <v>4.2456742605942012E-3</v>
      </c>
      <c r="D6242" s="89">
        <v>7.4098289202732901E-3</v>
      </c>
      <c r="E6242" s="89">
        <v>1.0738799691940819E-2</v>
      </c>
      <c r="F6242" s="89">
        <v>1.3823200453087797E-2</v>
      </c>
      <c r="G6242" s="90">
        <v>1.6520506030068199E-2</v>
      </c>
      <c r="H6242" s="90">
        <v>1.8753257624170436E-2</v>
      </c>
      <c r="I6242" s="90">
        <v>2.0641348850283729E-2</v>
      </c>
      <c r="J6242" s="90">
        <v>2.2194467617181919E-2</v>
      </c>
    </row>
    <row r="6243" spans="3:10" x14ac:dyDescent="0.25">
      <c r="C6243" s="82">
        <v>2.584749132231726E-2</v>
      </c>
      <c r="D6243" s="89">
        <v>2.9351492881155093E-2</v>
      </c>
      <c r="E6243" s="89">
        <v>3.1325449332011944E-2</v>
      </c>
      <c r="F6243" s="89">
        <v>3.2300567932168484E-2</v>
      </c>
      <c r="G6243" s="90">
        <v>3.27067899544181E-2</v>
      </c>
      <c r="H6243" s="90">
        <v>3.263276482479513E-2</v>
      </c>
      <c r="I6243" s="90">
        <v>3.2329852777074834E-2</v>
      </c>
      <c r="J6243" s="90">
        <v>3.1775686301712437E-2</v>
      </c>
    </row>
    <row r="6244" spans="3:10" x14ac:dyDescent="0.25">
      <c r="C6244" s="82">
        <v>4.2658489337854466E-3</v>
      </c>
      <c r="D6244" s="89">
        <v>7.1082226263179766E-3</v>
      </c>
      <c r="E6244" s="89">
        <v>9.9108231154210573E-3</v>
      </c>
      <c r="F6244" s="89">
        <v>1.2281504187500477E-2</v>
      </c>
      <c r="G6244" s="90">
        <v>1.4088460684782381E-2</v>
      </c>
      <c r="H6244" s="90">
        <v>1.5286367557205367E-2</v>
      </c>
      <c r="I6244" s="90">
        <v>1.6024445473933124E-2</v>
      </c>
      <c r="J6244" s="90">
        <v>1.6380783144420392E-2</v>
      </c>
    </row>
    <row r="6245" spans="3:10" x14ac:dyDescent="0.25">
      <c r="C6245" s="82">
        <v>2.9489750489827202E-2</v>
      </c>
      <c r="D6245" s="89">
        <v>3.3299794753595388E-2</v>
      </c>
      <c r="E6245" s="89">
        <v>3.4677528175851992E-2</v>
      </c>
      <c r="F6245" s="89">
        <v>3.4702883230291227E-2</v>
      </c>
      <c r="G6245" s="90">
        <v>3.4179861392045936E-2</v>
      </c>
      <c r="H6245" s="90">
        <v>3.3356534708601213E-2</v>
      </c>
      <c r="I6245" s="90">
        <v>3.2524823019523072E-2</v>
      </c>
      <c r="J6245" s="90">
        <v>3.1631639592324484E-2</v>
      </c>
    </row>
    <row r="6246" spans="3:10" x14ac:dyDescent="0.25">
      <c r="C6246" s="82">
        <v>1.5570981155067418E-3</v>
      </c>
      <c r="D6246" s="89">
        <v>2.6943430575191852E-3</v>
      </c>
      <c r="E6246" s="89">
        <v>3.9512905691964258E-3</v>
      </c>
      <c r="F6246" s="89">
        <v>5.1814915066589499E-3</v>
      </c>
      <c r="G6246" s="90">
        <v>6.3038110186775164E-3</v>
      </c>
      <c r="H6246" s="90">
        <v>7.2570698995221995E-3</v>
      </c>
      <c r="I6246" s="90">
        <v>8.0699922206810236E-3</v>
      </c>
      <c r="J6246" s="90">
        <v>8.7476319496364811E-3</v>
      </c>
    </row>
    <row r="6247" spans="3:10" x14ac:dyDescent="0.25">
      <c r="C6247" s="82">
        <v>1.1275948081049893E-2</v>
      </c>
      <c r="D6247" s="89">
        <v>1.4752849965587031E-2</v>
      </c>
      <c r="E6247" s="89">
        <v>1.7551223868573315E-2</v>
      </c>
      <c r="F6247" s="89">
        <v>1.9697124236351983E-2</v>
      </c>
      <c r="G6247" s="90">
        <v>2.1336348091517882E-2</v>
      </c>
      <c r="H6247" s="90">
        <v>2.2491869667806891E-2</v>
      </c>
      <c r="I6247" s="90">
        <v>2.333265046758053E-2</v>
      </c>
      <c r="J6247" s="90">
        <v>2.3856237044112223E-2</v>
      </c>
    </row>
    <row r="6248" spans="3:10" x14ac:dyDescent="0.25">
      <c r="C6248" s="82">
        <v>2.0071183742422723E-2</v>
      </c>
      <c r="D6248" s="89">
        <v>2.2263583204246935E-2</v>
      </c>
      <c r="E6248" s="89">
        <v>2.34168763486064E-2</v>
      </c>
      <c r="F6248" s="89">
        <v>2.4013679438632623E-2</v>
      </c>
      <c r="G6248" s="90">
        <v>2.4389687957487857E-2</v>
      </c>
      <c r="H6248" s="90">
        <v>2.4591829420086687E-2</v>
      </c>
      <c r="I6248" s="90">
        <v>2.4775180332961888E-2</v>
      </c>
      <c r="J6248" s="90">
        <v>2.4884625239652503E-2</v>
      </c>
    </row>
    <row r="6249" spans="3:10" x14ac:dyDescent="0.25">
      <c r="C6249" s="82">
        <v>3.5470702768137193E-2</v>
      </c>
      <c r="D6249" s="89">
        <v>4.2032013357855905E-2</v>
      </c>
      <c r="E6249" s="89">
        <v>4.6602447958696308E-2</v>
      </c>
      <c r="F6249" s="89">
        <v>4.9770617935255008E-2</v>
      </c>
      <c r="G6249" s="90">
        <v>5.2091140634836698E-2</v>
      </c>
      <c r="H6249" s="90">
        <v>5.3635311765989541E-2</v>
      </c>
      <c r="I6249" s="90">
        <v>5.4746077885414031E-2</v>
      </c>
      <c r="J6249" s="90">
        <v>5.5314278195936775E-2</v>
      </c>
    </row>
    <row r="6250" spans="3:10" x14ac:dyDescent="0.25">
      <c r="C6250" s="82">
        <v>2.5707378744035995E-3</v>
      </c>
      <c r="D6250" s="89">
        <v>4.7402383338598234E-3</v>
      </c>
      <c r="E6250" s="89">
        <v>7.1875965057058679E-3</v>
      </c>
      <c r="F6250" s="89">
        <v>9.5343549705572926E-3</v>
      </c>
      <c r="G6250" s="90">
        <v>1.1551153409917006E-2</v>
      </c>
      <c r="H6250" s="90">
        <v>1.3093826372726707E-2</v>
      </c>
      <c r="I6250" s="90">
        <v>1.4217359608449573E-2</v>
      </c>
      <c r="J6250" s="90">
        <v>1.4949999287998094E-2</v>
      </c>
    </row>
    <row r="6251" spans="3:10" x14ac:dyDescent="0.25">
      <c r="C6251" s="82">
        <v>6.6411628560103884E-3</v>
      </c>
      <c r="D6251" s="89">
        <v>8.708119803943792E-3</v>
      </c>
      <c r="E6251" s="89">
        <v>1.0565622772482601E-2</v>
      </c>
      <c r="F6251" s="89">
        <v>1.2176719982734093E-2</v>
      </c>
      <c r="G6251" s="90">
        <v>1.3571536849232461E-2</v>
      </c>
      <c r="H6251" s="90">
        <v>1.4730694755764709E-2</v>
      </c>
      <c r="I6251" s="90">
        <v>1.5759599658743427E-2</v>
      </c>
      <c r="J6251" s="90">
        <v>1.6673654498180077E-2</v>
      </c>
    </row>
    <row r="6252" spans="3:10" x14ac:dyDescent="0.25">
      <c r="C6252" s="82">
        <v>2.7304470518658367E-2</v>
      </c>
      <c r="D6252" s="89">
        <v>3.0017811474286522E-2</v>
      </c>
      <c r="E6252" s="89">
        <v>3.1922607573370593E-2</v>
      </c>
      <c r="F6252" s="89">
        <v>3.3341336824286492E-2</v>
      </c>
      <c r="G6252" s="90">
        <v>3.4477381756368983E-2</v>
      </c>
      <c r="H6252" s="90">
        <v>3.5243645580051858E-2</v>
      </c>
      <c r="I6252" s="90">
        <v>3.5796516161449278E-2</v>
      </c>
      <c r="J6252" s="90">
        <v>3.6054631340369278E-2</v>
      </c>
    </row>
    <row r="6253" spans="3:10" x14ac:dyDescent="0.25">
      <c r="C6253" s="82">
        <v>3.889876290522111E-2</v>
      </c>
      <c r="D6253" s="89">
        <v>3.9099017601972277E-2</v>
      </c>
      <c r="E6253" s="89">
        <v>3.8456060467405219E-2</v>
      </c>
      <c r="F6253" s="89">
        <v>3.771680156789E-2</v>
      </c>
      <c r="G6253" s="90">
        <v>3.7246536585796214E-2</v>
      </c>
      <c r="H6253" s="90">
        <v>3.6981428027646542E-2</v>
      </c>
      <c r="I6253" s="90">
        <v>3.7069709325526175E-2</v>
      </c>
      <c r="J6253" s="90">
        <v>3.7376155356340555E-2</v>
      </c>
    </row>
    <row r="6254" spans="3:10" x14ac:dyDescent="0.25">
      <c r="C6254" s="82">
        <v>4.5871598470601106E-2</v>
      </c>
      <c r="D6254" s="89">
        <v>4.1936731753549242E-2</v>
      </c>
      <c r="E6254" s="89">
        <v>3.8136954801995956E-2</v>
      </c>
      <c r="F6254" s="89">
        <v>3.4965136259542361E-2</v>
      </c>
      <c r="G6254" s="90">
        <v>3.2479508705953668E-2</v>
      </c>
      <c r="H6254" s="90">
        <v>3.0404861540752757E-2</v>
      </c>
      <c r="I6254" s="90">
        <v>2.8724115190221292E-2</v>
      </c>
      <c r="J6254" s="90">
        <v>2.7249797061332619E-2</v>
      </c>
    </row>
    <row r="6255" spans="3:10" x14ac:dyDescent="0.25">
      <c r="C6255" s="82">
        <v>7.6883030203612609E-3</v>
      </c>
      <c r="D6255" s="89">
        <v>1.0990920407192488E-2</v>
      </c>
      <c r="E6255" s="89">
        <v>1.367951373547909E-2</v>
      </c>
      <c r="F6255" s="89">
        <v>1.5668640496248821E-2</v>
      </c>
      <c r="G6255" s="90">
        <v>1.7120257520495775E-2</v>
      </c>
      <c r="H6255" s="90">
        <v>1.8145252244902207E-2</v>
      </c>
      <c r="I6255" s="90">
        <v>1.8963095884945973E-2</v>
      </c>
      <c r="J6255" s="90">
        <v>1.9629971914370593E-2</v>
      </c>
    </row>
    <row r="6256" spans="3:10" x14ac:dyDescent="0.25">
      <c r="C6256" s="82">
        <v>1.9909223019117076E-2</v>
      </c>
      <c r="D6256" s="89">
        <v>2.7168776287141122E-2</v>
      </c>
      <c r="E6256" s="89">
        <v>3.2960971820858324E-2</v>
      </c>
      <c r="F6256" s="89">
        <v>3.7307029517291972E-2</v>
      </c>
      <c r="G6256" s="90">
        <v>4.0600318092641342E-2</v>
      </c>
      <c r="H6256" s="90">
        <v>4.2999242810199838E-2</v>
      </c>
      <c r="I6256" s="90">
        <v>4.4879831817362097E-2</v>
      </c>
      <c r="J6256" s="90">
        <v>4.6222214489392059E-2</v>
      </c>
    </row>
    <row r="6257" spans="3:10" x14ac:dyDescent="0.25">
      <c r="C6257" s="82">
        <v>7.6600151832258928E-3</v>
      </c>
      <c r="D6257" s="89">
        <v>1.1988744166398231E-2</v>
      </c>
      <c r="E6257" s="89">
        <v>1.614033952800753E-2</v>
      </c>
      <c r="F6257" s="89">
        <v>1.9766183053205228E-2</v>
      </c>
      <c r="G6257" s="90">
        <v>2.2839845373489893E-2</v>
      </c>
      <c r="H6257" s="90">
        <v>2.5342990367502493E-2</v>
      </c>
      <c r="I6257" s="90">
        <v>2.7473656010720476E-2</v>
      </c>
      <c r="J6257" s="90">
        <v>2.9251081079842041E-2</v>
      </c>
    </row>
    <row r="6258" spans="3:10" x14ac:dyDescent="0.25">
      <c r="C6258" s="82">
        <v>5.9261952868264849E-3</v>
      </c>
      <c r="D6258" s="89">
        <v>9.2408931166761132E-3</v>
      </c>
      <c r="E6258" s="89">
        <v>1.2375583193743407E-2</v>
      </c>
      <c r="F6258" s="89">
        <v>1.5064072360924736E-2</v>
      </c>
      <c r="G6258" s="90">
        <v>1.7299194599478138E-2</v>
      </c>
      <c r="H6258" s="90">
        <v>1.9087184528019586E-2</v>
      </c>
      <c r="I6258" s="90">
        <v>2.0602301127632384E-2</v>
      </c>
      <c r="J6258" s="90">
        <v>2.1887933990730919E-2</v>
      </c>
    </row>
    <row r="6259" spans="3:10" x14ac:dyDescent="0.25">
      <c r="C6259" s="82">
        <v>3.8812946012519237E-2</v>
      </c>
      <c r="D6259" s="89">
        <v>4.5548297119207756E-2</v>
      </c>
      <c r="E6259" s="89">
        <v>4.9993667273401446E-2</v>
      </c>
      <c r="F6259" s="89">
        <v>5.3105582649024069E-2</v>
      </c>
      <c r="G6259" s="90">
        <v>5.5689535755627413E-2</v>
      </c>
      <c r="H6259" s="90">
        <v>5.7930960384202382E-2</v>
      </c>
      <c r="I6259" s="90">
        <v>6.0234082398664429E-2</v>
      </c>
      <c r="J6259" s="90">
        <v>6.2460348478295236E-2</v>
      </c>
    </row>
    <row r="6260" spans="3:10" x14ac:dyDescent="0.25">
      <c r="C6260" s="82">
        <v>6.6620834938733772E-3</v>
      </c>
      <c r="D6260" s="89">
        <v>1.0258199112211349E-2</v>
      </c>
      <c r="E6260" s="89">
        <v>1.3679902058503161E-2</v>
      </c>
      <c r="F6260" s="89">
        <v>1.6601872217783191E-2</v>
      </c>
      <c r="G6260" s="90">
        <v>1.8958326175369921E-2</v>
      </c>
      <c r="H6260" s="90">
        <v>2.0710848716393941E-2</v>
      </c>
      <c r="I6260" s="90">
        <v>2.2027444488012068E-2</v>
      </c>
      <c r="J6260" s="90">
        <v>2.2950394343991605E-2</v>
      </c>
    </row>
    <row r="6261" spans="3:10" x14ac:dyDescent="0.25">
      <c r="C6261" s="82">
        <v>1.791497502883211E-2</v>
      </c>
      <c r="D6261" s="89">
        <v>2.5400426390451713E-2</v>
      </c>
      <c r="E6261" s="89">
        <v>3.1621335468350893E-2</v>
      </c>
      <c r="F6261" s="89">
        <v>3.6428690648604954E-2</v>
      </c>
      <c r="G6261" s="90">
        <v>4.0154668031180132E-2</v>
      </c>
      <c r="H6261" s="90">
        <v>4.2973441922588194E-2</v>
      </c>
      <c r="I6261" s="90">
        <v>4.5309459131241001E-2</v>
      </c>
      <c r="J6261" s="90">
        <v>4.720786816511504E-2</v>
      </c>
    </row>
    <row r="6262" spans="3:10" x14ac:dyDescent="0.25">
      <c r="C6262" s="82">
        <v>2.1269560317200852E-2</v>
      </c>
      <c r="D6262" s="89">
        <v>2.0808787382250497E-2</v>
      </c>
      <c r="E6262" s="89">
        <v>2.0333590616604776E-2</v>
      </c>
      <c r="F6262" s="89">
        <v>2.0024916143894306E-2</v>
      </c>
      <c r="G6262" s="90">
        <v>1.9964642998367754E-2</v>
      </c>
      <c r="H6262" s="90">
        <v>2.0077140926377472E-2</v>
      </c>
      <c r="I6262" s="90">
        <v>2.0441510525833807E-2</v>
      </c>
      <c r="J6262" s="90">
        <v>2.1004802877271748E-2</v>
      </c>
    </row>
    <row r="6263" spans="3:10" x14ac:dyDescent="0.25">
      <c r="C6263" s="82">
        <v>2.5889288514320655E-2</v>
      </c>
      <c r="D6263" s="89">
        <v>3.32032296021679E-2</v>
      </c>
      <c r="E6263" s="89">
        <v>3.7835595089516928E-2</v>
      </c>
      <c r="F6263" s="89">
        <v>4.0256564311772804E-2</v>
      </c>
      <c r="G6263" s="90">
        <v>4.1235655962597727E-2</v>
      </c>
      <c r="H6263" s="90">
        <v>4.1152934162767649E-2</v>
      </c>
      <c r="I6263" s="90">
        <v>4.0513081910426414E-2</v>
      </c>
      <c r="J6263" s="90">
        <v>3.9398221777819403E-2</v>
      </c>
    </row>
    <row r="6264" spans="3:10" x14ac:dyDescent="0.25">
      <c r="C6264" s="82">
        <v>1.0294399650039237E-2</v>
      </c>
      <c r="D6264" s="89">
        <v>1.3599401670375775E-2</v>
      </c>
      <c r="E6264" s="89">
        <v>1.5870337764898917E-2</v>
      </c>
      <c r="F6264" s="89">
        <v>1.7238567172561271E-2</v>
      </c>
      <c r="G6264" s="90">
        <v>1.8012769121556794E-2</v>
      </c>
      <c r="H6264" s="90">
        <v>1.8365870941193102E-2</v>
      </c>
      <c r="I6264" s="90">
        <v>1.8540775097667075E-2</v>
      </c>
      <c r="J6264" s="90">
        <v>1.8596062083709612E-2</v>
      </c>
    </row>
    <row r="6265" spans="3:10" x14ac:dyDescent="0.25">
      <c r="C6265" s="82">
        <v>1.990649966746718E-2</v>
      </c>
      <c r="D6265" s="89">
        <v>2.3224957442457863E-2</v>
      </c>
      <c r="E6265" s="89">
        <v>2.5453655970431682E-2</v>
      </c>
      <c r="F6265" s="89">
        <v>2.6906512689248041E-2</v>
      </c>
      <c r="G6265" s="90">
        <v>2.7861616956974922E-2</v>
      </c>
      <c r="H6265" s="90">
        <v>2.8345099481536986E-2</v>
      </c>
      <c r="I6265" s="90">
        <v>2.8546249974106958E-2</v>
      </c>
      <c r="J6265" s="90">
        <v>2.8435468458453822E-2</v>
      </c>
    </row>
    <row r="6266" spans="3:10" x14ac:dyDescent="0.25">
      <c r="C6266" s="82">
        <v>5.666478073189765E-3</v>
      </c>
      <c r="D6266" s="89">
        <v>1.002866475081486E-2</v>
      </c>
      <c r="E6266" s="89">
        <v>1.4575232631848749E-2</v>
      </c>
      <c r="F6266" s="89">
        <v>1.8695611446518646E-2</v>
      </c>
      <c r="G6266" s="90">
        <v>2.2194697364439343E-2</v>
      </c>
      <c r="H6266" s="90">
        <v>2.4994939667373234E-2</v>
      </c>
      <c r="I6266" s="90">
        <v>2.7288216458887234E-2</v>
      </c>
      <c r="J6266" s="90">
        <v>2.9113555745733804E-2</v>
      </c>
    </row>
    <row r="6267" spans="3:10" x14ac:dyDescent="0.25">
      <c r="C6267" s="82">
        <v>5.6656290492038981E-3</v>
      </c>
      <c r="D6267" s="89">
        <v>7.0052419536243277E-3</v>
      </c>
      <c r="E6267" s="89">
        <v>8.1987788866823667E-3</v>
      </c>
      <c r="F6267" s="89">
        <v>9.264157725122027E-3</v>
      </c>
      <c r="G6267" s="90">
        <v>1.0228147505182431E-2</v>
      </c>
      <c r="H6267" s="90">
        <v>1.1054774984952422E-2</v>
      </c>
      <c r="I6267" s="90">
        <v>1.1792065191512872E-2</v>
      </c>
      <c r="J6267" s="90">
        <v>1.2421194903520788E-2</v>
      </c>
    </row>
    <row r="6268" spans="3:10" x14ac:dyDescent="0.25">
      <c r="C6268" s="82">
        <v>5.0558764317345968E-3</v>
      </c>
      <c r="D6268" s="89">
        <v>8.367270385630626E-3</v>
      </c>
      <c r="E6268" s="89">
        <v>1.156980832310449E-2</v>
      </c>
      <c r="F6268" s="89">
        <v>1.4265297873827307E-2</v>
      </c>
      <c r="G6268" s="90">
        <v>1.6361073386971705E-2</v>
      </c>
      <c r="H6268" s="90">
        <v>1.7826513744150386E-2</v>
      </c>
      <c r="I6268" s="90">
        <v>1.8816085940154267E-2</v>
      </c>
      <c r="J6268" s="90">
        <v>1.9375685670523765E-2</v>
      </c>
    </row>
    <row r="6269" spans="3:10" x14ac:dyDescent="0.25">
      <c r="C6269" s="82">
        <v>1.3104021936412989E-2</v>
      </c>
      <c r="D6269" s="89">
        <v>1.4379956649489873E-2</v>
      </c>
      <c r="E6269" s="89">
        <v>1.5401242945719356E-2</v>
      </c>
      <c r="F6269" s="89">
        <v>1.6268321556185558E-2</v>
      </c>
      <c r="G6269" s="90">
        <v>1.7058138403150791E-2</v>
      </c>
      <c r="H6269" s="90">
        <v>1.773159931981011E-2</v>
      </c>
      <c r="I6269" s="90">
        <v>1.8384256924579498E-2</v>
      </c>
      <c r="J6269" s="90">
        <v>1.8994944571164147E-2</v>
      </c>
    </row>
    <row r="6270" spans="3:10" x14ac:dyDescent="0.25">
      <c r="C6270" s="82">
        <v>3.8643007482666489E-3</v>
      </c>
      <c r="D6270" s="89">
        <v>7.8375018878842403E-3</v>
      </c>
      <c r="E6270" s="89">
        <v>1.2740922976193768E-2</v>
      </c>
      <c r="F6270" s="89">
        <v>1.7878763917255663E-2</v>
      </c>
      <c r="G6270" s="90">
        <v>2.2786584196183266E-2</v>
      </c>
      <c r="H6270" s="90">
        <v>2.7140883872260976E-2</v>
      </c>
      <c r="I6270" s="90">
        <v>3.0988889833133221E-2</v>
      </c>
      <c r="J6270" s="90">
        <v>3.4293284710287066E-2</v>
      </c>
    </row>
    <row r="6271" spans="3:10" x14ac:dyDescent="0.25">
      <c r="C6271" s="82">
        <v>1.5733128588358639E-2</v>
      </c>
      <c r="D6271" s="89">
        <v>1.9092580563850658E-2</v>
      </c>
      <c r="E6271" s="89">
        <v>2.107568533294921E-2</v>
      </c>
      <c r="F6271" s="89">
        <v>2.2089240592947063E-2</v>
      </c>
      <c r="G6271" s="90">
        <v>2.2571233134364543E-2</v>
      </c>
      <c r="H6271" s="90">
        <v>2.2708802234747961E-2</v>
      </c>
      <c r="I6271" s="90">
        <v>2.2760722558781653E-2</v>
      </c>
      <c r="J6271" s="90">
        <v>2.276254961432234E-2</v>
      </c>
    </row>
    <row r="6272" spans="3:10" x14ac:dyDescent="0.25">
      <c r="C6272" s="82">
        <v>3.5238942896602334E-3</v>
      </c>
      <c r="D6272" s="89">
        <v>6.7005307329315754E-3</v>
      </c>
      <c r="E6272" s="89">
        <v>1.0303235233524669E-2</v>
      </c>
      <c r="F6272" s="89">
        <v>1.3803343005805583E-2</v>
      </c>
      <c r="G6272" s="90">
        <v>1.6941461675916158E-2</v>
      </c>
      <c r="H6272" s="90">
        <v>1.9576337627315012E-2</v>
      </c>
      <c r="I6272" s="90">
        <v>2.1814813495628582E-2</v>
      </c>
      <c r="J6272" s="90">
        <v>2.3673497829703998E-2</v>
      </c>
    </row>
    <row r="6273" spans="3:10" x14ac:dyDescent="0.25">
      <c r="C6273" s="82">
        <v>6.6274118753141306E-2</v>
      </c>
      <c r="D6273" s="89">
        <v>6.3029764548736197E-2</v>
      </c>
      <c r="E6273" s="89">
        <v>5.9479109852878694E-2</v>
      </c>
      <c r="F6273" s="89">
        <v>5.6424738541855438E-2</v>
      </c>
      <c r="G6273" s="90">
        <v>5.4083307849957914E-2</v>
      </c>
      <c r="H6273" s="90">
        <v>5.2110371808091832E-2</v>
      </c>
      <c r="I6273" s="90">
        <v>5.0540740158743283E-2</v>
      </c>
      <c r="J6273" s="90">
        <v>4.9067058638768486E-2</v>
      </c>
    </row>
    <row r="6274" spans="3:10" x14ac:dyDescent="0.25">
      <c r="C6274" s="82">
        <v>3.4566950695651924E-2</v>
      </c>
      <c r="D6274" s="89">
        <v>3.7778716449067259E-2</v>
      </c>
      <c r="E6274" s="89">
        <v>3.9159319794872055E-2</v>
      </c>
      <c r="F6274" s="89">
        <v>3.9570562136985697E-2</v>
      </c>
      <c r="G6274" s="90">
        <v>3.9578582878527349E-2</v>
      </c>
      <c r="H6274" s="90">
        <v>3.9255739063718591E-2</v>
      </c>
      <c r="I6274" s="90">
        <v>3.8848320840641402E-2</v>
      </c>
      <c r="J6274" s="90">
        <v>3.8275836336569495E-2</v>
      </c>
    </row>
    <row r="6275" spans="3:10" x14ac:dyDescent="0.25">
      <c r="C6275" s="82">
        <v>6.1337663128327021E-3</v>
      </c>
      <c r="D6275" s="89">
        <v>9.1769347484196625E-3</v>
      </c>
      <c r="E6275" s="89">
        <v>1.1940092333615484E-2</v>
      </c>
      <c r="F6275" s="89">
        <v>1.4218374250703311E-2</v>
      </c>
      <c r="G6275" s="90">
        <v>1.6022203837183849E-2</v>
      </c>
      <c r="H6275" s="90">
        <v>1.7356927727746961E-2</v>
      </c>
      <c r="I6275" s="90">
        <v>1.8378933683737251E-2</v>
      </c>
      <c r="J6275" s="90">
        <v>1.9128029461445296E-2</v>
      </c>
    </row>
    <row r="6276" spans="3:10" x14ac:dyDescent="0.25">
      <c r="C6276" s="82">
        <v>1.0290414930229076E-2</v>
      </c>
      <c r="D6276" s="89">
        <v>1.1994554550440279E-2</v>
      </c>
      <c r="E6276" s="89">
        <v>1.3215210106372952E-2</v>
      </c>
      <c r="F6276" s="89">
        <v>1.4039622012927126E-2</v>
      </c>
      <c r="G6276" s="90">
        <v>1.4571589818251499E-2</v>
      </c>
      <c r="H6276" s="90">
        <v>1.4825370752114127E-2</v>
      </c>
      <c r="I6276" s="90">
        <v>1.4931203774202371E-2</v>
      </c>
      <c r="J6276" s="90">
        <v>1.4920698843128665E-2</v>
      </c>
    </row>
    <row r="6277" spans="3:10" x14ac:dyDescent="0.25">
      <c r="C6277" s="82">
        <v>4.2008933980170263E-3</v>
      </c>
      <c r="D6277" s="89">
        <v>7.3261347383620961E-3</v>
      </c>
      <c r="E6277" s="89">
        <v>1.0735462537184479E-2</v>
      </c>
      <c r="F6277" s="89">
        <v>1.403008616895021E-2</v>
      </c>
      <c r="G6277" s="90">
        <v>1.7031815838636589E-2</v>
      </c>
      <c r="H6277" s="90">
        <v>1.9627433029823577E-2</v>
      </c>
      <c r="I6277" s="90">
        <v>2.1930480050370738E-2</v>
      </c>
      <c r="J6277" s="90">
        <v>2.3962819864459937E-2</v>
      </c>
    </row>
    <row r="6278" spans="3:10" x14ac:dyDescent="0.25">
      <c r="C6278" s="82">
        <v>7.8409870358797564E-3</v>
      </c>
      <c r="D6278" s="89">
        <v>1.2638438481228205E-2</v>
      </c>
      <c r="E6278" s="89">
        <v>1.7378542952258668E-2</v>
      </c>
      <c r="F6278" s="89">
        <v>2.1592234475678238E-2</v>
      </c>
      <c r="G6278" s="90">
        <v>2.5160391742348822E-2</v>
      </c>
      <c r="H6278" s="90">
        <v>2.7986034140744052E-2</v>
      </c>
      <c r="I6278" s="90">
        <v>3.0225433551427306E-2</v>
      </c>
      <c r="J6278" s="90">
        <v>3.1852892667763817E-2</v>
      </c>
    </row>
    <row r="6279" spans="3:10" x14ac:dyDescent="0.25">
      <c r="C6279" s="82">
        <v>5.1099115027134481E-3</v>
      </c>
      <c r="D6279" s="89">
        <v>8.3902569443340697E-3</v>
      </c>
      <c r="E6279" s="89">
        <v>1.1488631214368836E-2</v>
      </c>
      <c r="F6279" s="89">
        <v>1.4021678526077417E-2</v>
      </c>
      <c r="G6279" s="90">
        <v>1.5927227067183313E-2</v>
      </c>
      <c r="H6279" s="90">
        <v>1.7205380700508744E-2</v>
      </c>
      <c r="I6279" s="90">
        <v>1.802958857635955E-2</v>
      </c>
      <c r="J6279" s="90">
        <v>1.8461280025297597E-2</v>
      </c>
    </row>
    <row r="6280" spans="3:10" x14ac:dyDescent="0.25">
      <c r="C6280" s="82">
        <v>2.8865163574884607E-3</v>
      </c>
      <c r="D6280" s="89">
        <v>5.3479702352560929E-3</v>
      </c>
      <c r="E6280" s="89">
        <v>8.1794825177229184E-3</v>
      </c>
      <c r="F6280" s="89">
        <v>1.1002849056969889E-2</v>
      </c>
      <c r="G6280" s="90">
        <v>1.3601097538664187E-2</v>
      </c>
      <c r="H6280" s="90">
        <v>1.5830917441475079E-2</v>
      </c>
      <c r="I6280" s="90">
        <v>1.7757538093560937E-2</v>
      </c>
      <c r="J6280" s="90">
        <v>1.9392434466776045E-2</v>
      </c>
    </row>
    <row r="6281" spans="3:10" x14ac:dyDescent="0.25">
      <c r="C6281" s="82">
        <v>3.8105566839695085E-2</v>
      </c>
      <c r="D6281" s="89">
        <v>3.7877371222549111E-2</v>
      </c>
      <c r="E6281" s="89">
        <v>3.6444180612229586E-2</v>
      </c>
      <c r="F6281" s="89">
        <v>3.4665310827966062E-2</v>
      </c>
      <c r="G6281" s="90">
        <v>3.2960159342469493E-2</v>
      </c>
      <c r="H6281" s="90">
        <v>3.130332508514367E-2</v>
      </c>
      <c r="I6281" s="90">
        <v>2.9833173391204094E-2</v>
      </c>
      <c r="J6281" s="90">
        <v>2.8445529340492329E-2</v>
      </c>
    </row>
    <row r="6282" spans="3:10" x14ac:dyDescent="0.25">
      <c r="C6282" s="82">
        <v>6.8366770961649122E-3</v>
      </c>
      <c r="D6282" s="89">
        <v>9.8658274727469967E-3</v>
      </c>
      <c r="E6282" s="89">
        <v>1.2345003977597578E-2</v>
      </c>
      <c r="F6282" s="89">
        <v>1.4150009304547994E-2</v>
      </c>
      <c r="G6282" s="90">
        <v>1.5386784587457696E-2</v>
      </c>
      <c r="H6282" s="90">
        <v>1.6128880127066796E-2</v>
      </c>
      <c r="I6282" s="90">
        <v>1.6561630113190597E-2</v>
      </c>
      <c r="J6282" s="90">
        <v>1.6738436628881276E-2</v>
      </c>
    </row>
    <row r="6283" spans="3:10" x14ac:dyDescent="0.25">
      <c r="C6283" s="82">
        <v>1.1571217789566121E-2</v>
      </c>
      <c r="D6283" s="89">
        <v>1.5766758027614312E-2</v>
      </c>
      <c r="E6283" s="89">
        <v>1.9284006050594438E-2</v>
      </c>
      <c r="F6283" s="89">
        <v>2.2014092195551418E-2</v>
      </c>
      <c r="G6283" s="90">
        <v>2.4053809081511029E-2</v>
      </c>
      <c r="H6283" s="90">
        <v>2.5418438974612718E-2</v>
      </c>
      <c r="I6283" s="90">
        <v>2.6321814942836339E-2</v>
      </c>
      <c r="J6283" s="90">
        <v>2.6801016909655841E-2</v>
      </c>
    </row>
    <row r="6284" spans="3:10" x14ac:dyDescent="0.25">
      <c r="C6284" s="82">
        <v>5.6069793085693227E-3</v>
      </c>
      <c r="D6284" s="89">
        <v>8.109570554313543E-3</v>
      </c>
      <c r="E6284" s="89">
        <v>1.059873008358094E-2</v>
      </c>
      <c r="F6284" s="89">
        <v>1.295039137308295E-2</v>
      </c>
      <c r="G6284" s="90">
        <v>1.5154062674365377E-2</v>
      </c>
      <c r="H6284" s="90">
        <v>1.7177677073518659E-2</v>
      </c>
      <c r="I6284" s="90">
        <v>1.9147931798206782E-2</v>
      </c>
      <c r="J6284" s="90">
        <v>2.1094522365008386E-2</v>
      </c>
    </row>
    <row r="6285" spans="3:10" x14ac:dyDescent="0.25">
      <c r="C6285" s="82">
        <v>4.1654330836947235E-3</v>
      </c>
      <c r="D6285" s="89">
        <v>6.2853109697933989E-3</v>
      </c>
      <c r="E6285" s="89">
        <v>8.1875699378281229E-3</v>
      </c>
      <c r="F6285" s="89">
        <v>9.733661176727814E-3</v>
      </c>
      <c r="G6285" s="90">
        <v>1.0949047622314948E-2</v>
      </c>
      <c r="H6285" s="90">
        <v>1.1857227282174405E-2</v>
      </c>
      <c r="I6285" s="90">
        <v>1.2580495214911816E-2</v>
      </c>
      <c r="J6285" s="90">
        <v>1.3157123517194251E-2</v>
      </c>
    </row>
    <row r="6286" spans="3:10" x14ac:dyDescent="0.25">
      <c r="C6286" s="82">
        <v>2.6431579786479129E-2</v>
      </c>
      <c r="D6286" s="89">
        <v>2.6345549772119444E-2</v>
      </c>
      <c r="E6286" s="89">
        <v>2.5968400482846026E-2</v>
      </c>
      <c r="F6286" s="89">
        <v>2.5583128273785165E-2</v>
      </c>
      <c r="G6286" s="90">
        <v>2.5314321655589944E-2</v>
      </c>
      <c r="H6286" s="90">
        <v>2.5061426331557692E-2</v>
      </c>
      <c r="I6286" s="90">
        <v>2.4906505333735035E-2</v>
      </c>
      <c r="J6286" s="90">
        <v>2.4762817269689808E-2</v>
      </c>
    </row>
    <row r="6287" spans="3:10" x14ac:dyDescent="0.25">
      <c r="C6287" s="82">
        <v>6.4773986374206081E-3</v>
      </c>
      <c r="D6287" s="89">
        <v>1.0230469743767335E-2</v>
      </c>
      <c r="E6287" s="89">
        <v>1.3774363079762517E-2</v>
      </c>
      <c r="F6287" s="89">
        <v>1.6763292240926705E-2</v>
      </c>
      <c r="G6287" s="90">
        <v>1.9166296798403617E-2</v>
      </c>
      <c r="H6287" s="90">
        <v>2.0988544201098937E-2</v>
      </c>
      <c r="I6287" s="90">
        <v>2.2432323984528473E-2</v>
      </c>
      <c r="J6287" s="90">
        <v>2.3560435057093543E-2</v>
      </c>
    </row>
    <row r="6288" spans="3:10" x14ac:dyDescent="0.25">
      <c r="C6288" s="82">
        <v>2.6431234301556817E-3</v>
      </c>
      <c r="D6288" s="89">
        <v>4.7682904756306344E-3</v>
      </c>
      <c r="E6288" s="89">
        <v>7.1116873057894686E-3</v>
      </c>
      <c r="F6288" s="89">
        <v>9.3585883217436015E-3</v>
      </c>
      <c r="G6288" s="90">
        <v>1.1347427875889908E-2</v>
      </c>
      <c r="H6288" s="90">
        <v>1.2970847402967708E-2</v>
      </c>
      <c r="I6288" s="90">
        <v>1.4284332758803151E-2</v>
      </c>
      <c r="J6288" s="90">
        <v>1.5296993102561192E-2</v>
      </c>
    </row>
    <row r="6289" spans="3:10" x14ac:dyDescent="0.25">
      <c r="C6289" s="82">
        <v>6.998204292805653E-3</v>
      </c>
      <c r="D6289" s="89">
        <v>1.1316408055386263E-2</v>
      </c>
      <c r="E6289" s="89">
        <v>1.5480007243169214E-2</v>
      </c>
      <c r="F6289" s="89">
        <v>1.8993100423007458E-2</v>
      </c>
      <c r="G6289" s="90">
        <v>2.1719858220209345E-2</v>
      </c>
      <c r="H6289" s="90">
        <v>2.3592231677320431E-2</v>
      </c>
      <c r="I6289" s="90">
        <v>2.4793181547758291E-2</v>
      </c>
      <c r="J6289" s="90">
        <v>2.5372140461658008E-2</v>
      </c>
    </row>
    <row r="6290" spans="3:10" x14ac:dyDescent="0.25">
      <c r="C6290" s="82">
        <v>1.6543405388291781E-2</v>
      </c>
      <c r="D6290" s="89">
        <v>2.2255985128946505E-2</v>
      </c>
      <c r="E6290" s="89">
        <v>2.6789594433333556E-2</v>
      </c>
      <c r="F6290" s="89">
        <v>3.0165493490281827E-2</v>
      </c>
      <c r="G6290" s="90">
        <v>3.2689174494426626E-2</v>
      </c>
      <c r="H6290" s="90">
        <v>3.4494600856633424E-2</v>
      </c>
      <c r="I6290" s="90">
        <v>3.5918294883320809E-2</v>
      </c>
      <c r="J6290" s="90">
        <v>3.700457495775808E-2</v>
      </c>
    </row>
    <row r="6291" spans="3:10" x14ac:dyDescent="0.25">
      <c r="C6291" s="82">
        <v>2.3702712115524936E-3</v>
      </c>
      <c r="D6291" s="89">
        <v>4.5890393408399748E-3</v>
      </c>
      <c r="E6291" s="89">
        <v>7.2251537416167739E-3</v>
      </c>
      <c r="F6291" s="89">
        <v>9.8928962451801713E-3</v>
      </c>
      <c r="G6291" s="90">
        <v>1.2326542093834122E-2</v>
      </c>
      <c r="H6291" s="90">
        <v>1.4323645985879919E-2</v>
      </c>
      <c r="I6291" s="90">
        <v>1.5880291741939518E-2</v>
      </c>
      <c r="J6291" s="90">
        <v>1.6960965563290135E-2</v>
      </c>
    </row>
    <row r="6292" spans="3:10" x14ac:dyDescent="0.25">
      <c r="C6292" s="82">
        <v>3.9700851436816464E-3</v>
      </c>
      <c r="D6292" s="89">
        <v>5.7054399468309284E-3</v>
      </c>
      <c r="E6292" s="89">
        <v>7.3660691098402812E-3</v>
      </c>
      <c r="F6292" s="89">
        <v>8.8926357297345864E-3</v>
      </c>
      <c r="G6292" s="90">
        <v>1.0307983943868114E-2</v>
      </c>
      <c r="H6292" s="90">
        <v>1.1609668506934095E-2</v>
      </c>
      <c r="I6292" s="90">
        <v>1.2892472990076754E-2</v>
      </c>
      <c r="J6292" s="90">
        <v>1.4181474783348318E-2</v>
      </c>
    </row>
    <row r="6293" spans="3:10" x14ac:dyDescent="0.25">
      <c r="C6293" s="82">
        <v>2.6752599073950802E-2</v>
      </c>
      <c r="D6293" s="89">
        <v>2.6046696569181231E-2</v>
      </c>
      <c r="E6293" s="89">
        <v>2.5164824950363041E-2</v>
      </c>
      <c r="F6293" s="89">
        <v>2.4430195571343714E-2</v>
      </c>
      <c r="G6293" s="90">
        <v>2.3956694540989296E-2</v>
      </c>
      <c r="H6293" s="90">
        <v>2.362468223310487E-2</v>
      </c>
      <c r="I6293" s="90">
        <v>2.3483423630092034E-2</v>
      </c>
      <c r="J6293" s="90">
        <v>2.3424548962023586E-2</v>
      </c>
    </row>
    <row r="6294" spans="3:10" x14ac:dyDescent="0.25">
      <c r="C6294" s="82">
        <v>1.7954692823834366E-3</v>
      </c>
      <c r="D6294" s="89">
        <v>3.1067027750228417E-3</v>
      </c>
      <c r="E6294" s="89">
        <v>4.6868003287882046E-3</v>
      </c>
      <c r="F6294" s="89">
        <v>6.4353537273523654E-3</v>
      </c>
      <c r="G6294" s="90">
        <v>8.2906176493792918E-3</v>
      </c>
      <c r="H6294" s="90">
        <v>1.0185356626205174E-2</v>
      </c>
      <c r="I6294" s="90">
        <v>1.2159958636319605E-2</v>
      </c>
      <c r="J6294" s="90">
        <v>1.42226993046073E-2</v>
      </c>
    </row>
    <row r="6295" spans="3:10" x14ac:dyDescent="0.25">
      <c r="C6295" s="82">
        <v>2.3627910184780051E-3</v>
      </c>
      <c r="D6295" s="89">
        <v>3.694319192751136E-3</v>
      </c>
      <c r="E6295" s="89">
        <v>5.061353832697485E-3</v>
      </c>
      <c r="F6295" s="89">
        <v>6.3192789998791233E-3</v>
      </c>
      <c r="G6295" s="90">
        <v>7.3901862303245892E-3</v>
      </c>
      <c r="H6295" s="90">
        <v>8.2091598480301918E-3</v>
      </c>
      <c r="I6295" s="90">
        <v>8.813257232496147E-3</v>
      </c>
      <c r="J6295" s="90">
        <v>9.2145219394918453E-3</v>
      </c>
    </row>
    <row r="6296" spans="3:10" x14ac:dyDescent="0.25">
      <c r="C6296" s="82">
        <v>8.561748997380882E-3</v>
      </c>
      <c r="D6296" s="89">
        <v>1.2057183637308485E-2</v>
      </c>
      <c r="E6296" s="89">
        <v>1.5315989974671667E-2</v>
      </c>
      <c r="F6296" s="89">
        <v>1.820543800321792E-2</v>
      </c>
      <c r="G6296" s="90">
        <v>2.0740971793616038E-2</v>
      </c>
      <c r="H6296" s="90">
        <v>2.2871443350211039E-2</v>
      </c>
      <c r="I6296" s="90">
        <v>2.4726422832471489E-2</v>
      </c>
      <c r="J6296" s="90">
        <v>2.6283384217281415E-2</v>
      </c>
    </row>
    <row r="6297" spans="3:10" x14ac:dyDescent="0.25">
      <c r="C6297" s="82">
        <v>7.3166449222807524E-3</v>
      </c>
      <c r="D6297" s="89">
        <v>1.0522786920492421E-2</v>
      </c>
      <c r="E6297" s="89">
        <v>1.3327363739794696E-2</v>
      </c>
      <c r="F6297" s="89">
        <v>1.5632574417701564E-2</v>
      </c>
      <c r="G6297" s="90">
        <v>1.7534227743335792E-2</v>
      </c>
      <c r="H6297" s="90">
        <v>1.9072499535169121E-2</v>
      </c>
      <c r="I6297" s="90">
        <v>2.0418439013039864E-2</v>
      </c>
      <c r="J6297" s="90">
        <v>2.1595905325133346E-2</v>
      </c>
    </row>
    <row r="6298" spans="3:10" x14ac:dyDescent="0.25">
      <c r="C6298" s="82">
        <v>4.2465746392750135E-3</v>
      </c>
      <c r="D6298" s="89">
        <v>6.2851050990554731E-3</v>
      </c>
      <c r="E6298" s="89">
        <v>8.2512229376276534E-3</v>
      </c>
      <c r="F6298" s="89">
        <v>1.0043488000167484E-2</v>
      </c>
      <c r="G6298" s="90">
        <v>1.1662522002313149E-2</v>
      </c>
      <c r="H6298" s="90">
        <v>1.3082589053387944E-2</v>
      </c>
      <c r="I6298" s="90">
        <v>1.4386573511101321E-2</v>
      </c>
      <c r="J6298" s="90">
        <v>1.5577449715033264E-2</v>
      </c>
    </row>
    <row r="6299" spans="3:10" x14ac:dyDescent="0.25">
      <c r="C6299" s="82">
        <v>1.2864325463368303E-2</v>
      </c>
      <c r="D6299" s="89">
        <v>1.5703062605647279E-2</v>
      </c>
      <c r="E6299" s="89">
        <v>1.7743254038121922E-2</v>
      </c>
      <c r="F6299" s="89">
        <v>1.9138912162372457E-2</v>
      </c>
      <c r="G6299" s="90">
        <v>2.0084858917960004E-2</v>
      </c>
      <c r="H6299" s="90">
        <v>2.0625782193384446E-2</v>
      </c>
      <c r="I6299" s="90">
        <v>2.0935827076463409E-2</v>
      </c>
      <c r="J6299" s="90">
        <v>2.1033179721914354E-2</v>
      </c>
    </row>
    <row r="6300" spans="3:10" x14ac:dyDescent="0.25">
      <c r="C6300" s="82">
        <v>6.6467703938719461E-3</v>
      </c>
      <c r="D6300" s="89">
        <v>8.8259376836673717E-3</v>
      </c>
      <c r="E6300" s="89">
        <v>1.0614947910731891E-2</v>
      </c>
      <c r="F6300" s="89">
        <v>1.1979502701539746E-2</v>
      </c>
      <c r="G6300" s="90">
        <v>1.2974148563607554E-2</v>
      </c>
      <c r="H6300" s="90">
        <v>1.3600943898218504E-2</v>
      </c>
      <c r="I6300" s="90">
        <v>1.3971195067416986E-2</v>
      </c>
      <c r="J6300" s="90">
        <v>1.410852032791231E-2</v>
      </c>
    </row>
    <row r="6301" spans="3:10" x14ac:dyDescent="0.25">
      <c r="C6301" s="82">
        <v>8.1275578708113402E-3</v>
      </c>
      <c r="D6301" s="89">
        <v>1.2882129813631385E-2</v>
      </c>
      <c r="E6301" s="89">
        <v>1.738634905279289E-2</v>
      </c>
      <c r="F6301" s="89">
        <v>2.1163348591940866E-2</v>
      </c>
      <c r="G6301" s="90">
        <v>2.4108013576959159E-2</v>
      </c>
      <c r="H6301" s="90">
        <v>2.6150427532084977E-2</v>
      </c>
      <c r="I6301" s="90">
        <v>2.7472632580891616E-2</v>
      </c>
      <c r="J6301" s="90">
        <v>2.8098673408662723E-2</v>
      </c>
    </row>
    <row r="6302" spans="3:10" x14ac:dyDescent="0.25">
      <c r="C6302" s="82">
        <v>1.2397808801635102E-2</v>
      </c>
      <c r="D6302" s="89">
        <v>1.6079479353902786E-2</v>
      </c>
      <c r="E6302" s="89">
        <v>1.8821646196394707E-2</v>
      </c>
      <c r="F6302" s="89">
        <v>2.0643578642650123E-2</v>
      </c>
      <c r="G6302" s="90">
        <v>2.1722319437806056E-2</v>
      </c>
      <c r="H6302" s="90">
        <v>2.2122182561084402E-2</v>
      </c>
      <c r="I6302" s="90">
        <v>2.2060235545819717E-2</v>
      </c>
      <c r="J6302" s="90">
        <v>2.1585985276769665E-2</v>
      </c>
    </row>
    <row r="6303" spans="3:10" x14ac:dyDescent="0.25">
      <c r="C6303" s="82">
        <v>8.4917475030369238E-3</v>
      </c>
      <c r="D6303" s="89">
        <v>1.0444019380672475E-2</v>
      </c>
      <c r="E6303" s="89">
        <v>1.1686183020620883E-2</v>
      </c>
      <c r="F6303" s="89">
        <v>1.2385106381467746E-2</v>
      </c>
      <c r="G6303" s="90">
        <v>1.2751089359249543E-2</v>
      </c>
      <c r="H6303" s="90">
        <v>1.287778571062841E-2</v>
      </c>
      <c r="I6303" s="90">
        <v>1.2914156106584699E-2</v>
      </c>
      <c r="J6303" s="90">
        <v>1.2889655094089477E-2</v>
      </c>
    </row>
    <row r="6304" spans="3:10" x14ac:dyDescent="0.25">
      <c r="C6304" s="82">
        <v>3.3527715261505685E-2</v>
      </c>
      <c r="D6304" s="89">
        <v>3.4450661361215731E-2</v>
      </c>
      <c r="E6304" s="89">
        <v>3.4007272841497023E-2</v>
      </c>
      <c r="F6304" s="89">
        <v>3.3000531195599717E-2</v>
      </c>
      <c r="G6304" s="90">
        <v>3.1879955274317327E-2</v>
      </c>
      <c r="H6304" s="90">
        <v>3.0675945610150638E-2</v>
      </c>
      <c r="I6304" s="90">
        <v>2.9566831769678236E-2</v>
      </c>
      <c r="J6304" s="90">
        <v>2.8480642151157125E-2</v>
      </c>
    </row>
    <row r="6305" spans="3:10" x14ac:dyDescent="0.25">
      <c r="C6305" s="82">
        <v>6.2998583580188908E-3</v>
      </c>
      <c r="D6305" s="89">
        <v>8.6327450155413554E-3</v>
      </c>
      <c r="E6305" s="89">
        <v>1.0830256416857606E-2</v>
      </c>
      <c r="F6305" s="89">
        <v>1.2901502442975294E-2</v>
      </c>
      <c r="G6305" s="90">
        <v>1.4957656059599412E-2</v>
      </c>
      <c r="H6305" s="90">
        <v>1.7060797905216842E-2</v>
      </c>
      <c r="I6305" s="90">
        <v>1.9406836102767101E-2</v>
      </c>
      <c r="J6305" s="90">
        <v>2.2082145092455659E-2</v>
      </c>
    </row>
    <row r="6306" spans="3:10" x14ac:dyDescent="0.25">
      <c r="C6306" s="82">
        <v>2.3406664139829718E-2</v>
      </c>
      <c r="D6306" s="89">
        <v>2.5680545223130478E-2</v>
      </c>
      <c r="E6306" s="89">
        <v>2.7115455395753479E-2</v>
      </c>
      <c r="F6306" s="89">
        <v>2.8033869608326344E-2</v>
      </c>
      <c r="G6306" s="90">
        <v>2.8657253905454649E-2</v>
      </c>
      <c r="H6306" s="90">
        <v>2.8954106341803128E-2</v>
      </c>
      <c r="I6306" s="90">
        <v>2.9082391664022943E-2</v>
      </c>
      <c r="J6306" s="90">
        <v>2.8991452830697748E-2</v>
      </c>
    </row>
    <row r="6307" spans="3:10" x14ac:dyDescent="0.25">
      <c r="C6307" s="82">
        <v>2.9587042890892607E-2</v>
      </c>
      <c r="D6307" s="89">
        <v>3.7137132000002258E-2</v>
      </c>
      <c r="E6307" s="89">
        <v>4.264974595459977E-2</v>
      </c>
      <c r="F6307" s="89">
        <v>4.6598017264128357E-2</v>
      </c>
      <c r="G6307" s="90">
        <v>4.9612395657939144E-2</v>
      </c>
      <c r="H6307" s="90">
        <v>5.1897557396125234E-2</v>
      </c>
      <c r="I6307" s="90">
        <v>5.3886635570922582E-2</v>
      </c>
      <c r="J6307" s="90">
        <v>5.5529596883187843E-2</v>
      </c>
    </row>
    <row r="6308" spans="3:10" x14ac:dyDescent="0.25">
      <c r="C6308" s="82">
        <v>1.0790619536084985E-2</v>
      </c>
      <c r="D6308" s="89">
        <v>1.6372036603658723E-2</v>
      </c>
      <c r="E6308" s="89">
        <v>2.136023848318552E-2</v>
      </c>
      <c r="F6308" s="89">
        <v>2.534935268724272E-2</v>
      </c>
      <c r="G6308" s="90">
        <v>2.8375152029305253E-2</v>
      </c>
      <c r="H6308" s="90">
        <v>3.0469947609865818E-2</v>
      </c>
      <c r="I6308" s="90">
        <v>3.1912367800440662E-2</v>
      </c>
      <c r="J6308" s="90">
        <v>3.2752576482182251E-2</v>
      </c>
    </row>
    <row r="6309" spans="3:10" x14ac:dyDescent="0.25">
      <c r="C6309" s="82">
        <v>8.8348428408619763E-3</v>
      </c>
      <c r="D6309" s="89">
        <v>1.1991002101139125E-2</v>
      </c>
      <c r="E6309" s="89">
        <v>1.4802109455786262E-2</v>
      </c>
      <c r="F6309" s="89">
        <v>1.7248172562346276E-2</v>
      </c>
      <c r="G6309" s="90">
        <v>1.9428699349158987E-2</v>
      </c>
      <c r="H6309" s="90">
        <v>2.1353884383183086E-2</v>
      </c>
      <c r="I6309" s="90">
        <v>2.3184151453330453E-2</v>
      </c>
      <c r="J6309" s="90">
        <v>2.4927170534533815E-2</v>
      </c>
    </row>
    <row r="6310" spans="3:10" x14ac:dyDescent="0.25">
      <c r="C6310" s="82">
        <v>1.0021418277007662E-2</v>
      </c>
      <c r="D6310" s="89">
        <v>1.4663176049140208E-2</v>
      </c>
      <c r="E6310" s="89">
        <v>1.8937361807517452E-2</v>
      </c>
      <c r="F6310" s="89">
        <v>2.2620018293935194E-2</v>
      </c>
      <c r="G6310" s="90">
        <v>2.5760806436520067E-2</v>
      </c>
      <c r="H6310" s="90">
        <v>2.8353901934842433E-2</v>
      </c>
      <c r="I6310" s="90">
        <v>3.0607154461543627E-2</v>
      </c>
      <c r="J6310" s="90">
        <v>3.2515400087156796E-2</v>
      </c>
    </row>
    <row r="6311" spans="3:10" x14ac:dyDescent="0.25">
      <c r="C6311" s="82">
        <v>9.5726024362120261E-3</v>
      </c>
      <c r="D6311" s="89">
        <v>1.3579408691809397E-2</v>
      </c>
      <c r="E6311" s="89">
        <v>1.6956858330075524E-2</v>
      </c>
      <c r="F6311" s="89">
        <v>1.9512275183479186E-2</v>
      </c>
      <c r="G6311" s="90">
        <v>2.1327313265975471E-2</v>
      </c>
      <c r="H6311" s="90">
        <v>2.2455198305284276E-2</v>
      </c>
      <c r="I6311" s="90">
        <v>2.3131406011963299E-2</v>
      </c>
      <c r="J6311" s="90">
        <v>2.3424453280062214E-2</v>
      </c>
    </row>
    <row r="6312" spans="3:10" x14ac:dyDescent="0.25">
      <c r="C6312" s="82">
        <v>9.5748008318815216E-3</v>
      </c>
      <c r="D6312" s="89">
        <v>1.2167188409343086E-2</v>
      </c>
      <c r="E6312" s="89">
        <v>1.4043875123603845E-2</v>
      </c>
      <c r="F6312" s="89">
        <v>1.5288005147126109E-2</v>
      </c>
      <c r="G6312" s="90">
        <v>1.6069614393349828E-2</v>
      </c>
      <c r="H6312" s="90">
        <v>1.6453343921557471E-2</v>
      </c>
      <c r="I6312" s="90">
        <v>1.6604863197377185E-2</v>
      </c>
      <c r="J6312" s="90">
        <v>1.6558839656848984E-2</v>
      </c>
    </row>
    <row r="6313" spans="3:10" x14ac:dyDescent="0.25">
      <c r="C6313" s="82">
        <v>2.4430320125969379E-2</v>
      </c>
      <c r="D6313" s="89">
        <v>2.3638957697562222E-2</v>
      </c>
      <c r="E6313" s="89">
        <v>2.248041730020249E-2</v>
      </c>
      <c r="F6313" s="89">
        <v>2.1293826365701558E-2</v>
      </c>
      <c r="G6313" s="90">
        <v>2.0206692819343192E-2</v>
      </c>
      <c r="H6313" s="90">
        <v>1.9135740288618953E-2</v>
      </c>
      <c r="I6313" s="90">
        <v>1.8141786741805943E-2</v>
      </c>
      <c r="J6313" s="90">
        <v>1.7164725898285157E-2</v>
      </c>
    </row>
    <row r="6314" spans="3:10" x14ac:dyDescent="0.25">
      <c r="C6314" s="82">
        <v>7.9462783674169233E-4</v>
      </c>
      <c r="D6314" s="89">
        <v>1.6496135803873756E-3</v>
      </c>
      <c r="E6314" s="89">
        <v>2.7465323120170406E-3</v>
      </c>
      <c r="F6314" s="89">
        <v>3.9265651208940013E-3</v>
      </c>
      <c r="G6314" s="90">
        <v>5.0537178353632136E-3</v>
      </c>
      <c r="H6314" s="90">
        <v>6.0173135034889092E-3</v>
      </c>
      <c r="I6314" s="90">
        <v>6.8026748882525538E-3</v>
      </c>
      <c r="J6314" s="90">
        <v>7.3989249724135241E-3</v>
      </c>
    </row>
    <row r="6315" spans="3:10" x14ac:dyDescent="0.25">
      <c r="C6315" s="82">
        <v>5.1916927794898012E-3</v>
      </c>
      <c r="D6315" s="89">
        <v>8.413935234901037E-3</v>
      </c>
      <c r="E6315" s="89">
        <v>1.1544297513439973E-2</v>
      </c>
      <c r="F6315" s="89">
        <v>1.42680114841997E-2</v>
      </c>
      <c r="G6315" s="90">
        <v>1.6546503653351106E-2</v>
      </c>
      <c r="H6315" s="90">
        <v>1.8375198715976065E-2</v>
      </c>
      <c r="I6315" s="90">
        <v>1.9915781687767104E-2</v>
      </c>
      <c r="J6315" s="90">
        <v>2.1199846807263154E-2</v>
      </c>
    </row>
    <row r="6316" spans="3:10" x14ac:dyDescent="0.25">
      <c r="C6316" s="82">
        <v>7.399154531262897E-2</v>
      </c>
      <c r="D6316" s="89">
        <v>6.4781893681243902E-2</v>
      </c>
      <c r="E6316" s="89">
        <v>5.8002883479074174E-2</v>
      </c>
      <c r="F6316" s="89">
        <v>5.3325627362842166E-2</v>
      </c>
      <c r="G6316" s="90">
        <v>5.0267235551574335E-2</v>
      </c>
      <c r="H6316" s="90">
        <v>4.811945436535222E-2</v>
      </c>
      <c r="I6316" s="90">
        <v>4.6698266563776576E-2</v>
      </c>
      <c r="J6316" s="90">
        <v>4.5588580126002518E-2</v>
      </c>
    </row>
    <row r="6317" spans="3:10" x14ac:dyDescent="0.25">
      <c r="C6317" s="82">
        <v>1.138136430871854E-2</v>
      </c>
      <c r="D6317" s="89">
        <v>1.4612160386659875E-2</v>
      </c>
      <c r="E6317" s="89">
        <v>1.747722337954602E-2</v>
      </c>
      <c r="F6317" s="89">
        <v>2.0002033180168334E-2</v>
      </c>
      <c r="G6317" s="90">
        <v>2.226601805038168E-2</v>
      </c>
      <c r="H6317" s="90">
        <v>2.421101889490495E-2</v>
      </c>
      <c r="I6317" s="90">
        <v>2.5942797579999895E-2</v>
      </c>
      <c r="J6317" s="90">
        <v>2.7396909344443027E-2</v>
      </c>
    </row>
    <row r="6318" spans="3:10" x14ac:dyDescent="0.25">
      <c r="C6318" s="82">
        <v>2.6116701888464051E-3</v>
      </c>
      <c r="D6318" s="89">
        <v>4.8914884321307577E-3</v>
      </c>
      <c r="E6318" s="89">
        <v>7.4178136459097802E-3</v>
      </c>
      <c r="F6318" s="89">
        <v>9.7959413981854072E-3</v>
      </c>
      <c r="G6318" s="90">
        <v>1.183831485042129E-2</v>
      </c>
      <c r="H6318" s="90">
        <v>1.3455378048995447E-2</v>
      </c>
      <c r="I6318" s="90">
        <v>1.473972702216522E-2</v>
      </c>
      <c r="J6318" s="90">
        <v>1.5725368172700916E-2</v>
      </c>
    </row>
    <row r="6319" spans="3:10" x14ac:dyDescent="0.25">
      <c r="C6319" s="82">
        <v>9.130204943911889E-3</v>
      </c>
      <c r="D6319" s="89">
        <v>1.1323510600258475E-2</v>
      </c>
      <c r="E6319" s="89">
        <v>1.2962489207107672E-2</v>
      </c>
      <c r="F6319" s="89">
        <v>1.4160247848523363E-2</v>
      </c>
      <c r="G6319" s="90">
        <v>1.5054495642785539E-2</v>
      </c>
      <c r="H6319" s="90">
        <v>1.5660860841744895E-2</v>
      </c>
      <c r="I6319" s="90">
        <v>1.6084963955940963E-2</v>
      </c>
      <c r="J6319" s="90">
        <v>1.6312194828033481E-2</v>
      </c>
    </row>
    <row r="6320" spans="3:10" x14ac:dyDescent="0.25">
      <c r="C6320" s="82">
        <v>4.7130430314768428E-2</v>
      </c>
      <c r="D6320" s="89">
        <v>4.554865193144661E-2</v>
      </c>
      <c r="E6320" s="89">
        <v>4.3543308570778323E-2</v>
      </c>
      <c r="F6320" s="89">
        <v>4.1850666535199761E-2</v>
      </c>
      <c r="G6320" s="90">
        <v>4.0734361370720673E-2</v>
      </c>
      <c r="H6320" s="90">
        <v>4.0001201396543666E-2</v>
      </c>
      <c r="I6320" s="90">
        <v>3.9718046300124335E-2</v>
      </c>
      <c r="J6320" s="90">
        <v>3.9670572745131125E-2</v>
      </c>
    </row>
    <row r="6321" spans="3:10" x14ac:dyDescent="0.25">
      <c r="C6321" s="82">
        <v>1.6729399057190661E-2</v>
      </c>
      <c r="D6321" s="89">
        <v>2.1551128375916415E-2</v>
      </c>
      <c r="E6321" s="89">
        <v>2.4765354544666874E-2</v>
      </c>
      <c r="F6321" s="89">
        <v>2.6578620796261155E-2</v>
      </c>
      <c r="G6321" s="90">
        <v>2.7425619520655697E-2</v>
      </c>
      <c r="H6321" s="90">
        <v>2.753874551157906E-2</v>
      </c>
      <c r="I6321" s="90">
        <v>2.7272207756836173E-2</v>
      </c>
      <c r="J6321" s="90">
        <v>2.6714211381715428E-2</v>
      </c>
    </row>
    <row r="6322" spans="3:10" x14ac:dyDescent="0.25">
      <c r="C6322" s="82">
        <v>7.0325580694715123E-3</v>
      </c>
      <c r="D6322" s="89">
        <v>1.0415677325884644E-2</v>
      </c>
      <c r="E6322" s="89">
        <v>1.3610854627539044E-2</v>
      </c>
      <c r="F6322" s="89">
        <v>1.6425469785468941E-2</v>
      </c>
      <c r="G6322" s="90">
        <v>1.8853978248008826E-2</v>
      </c>
      <c r="H6322" s="90">
        <v>2.0853453711609984E-2</v>
      </c>
      <c r="I6322" s="90">
        <v>2.2548450220250538E-2</v>
      </c>
      <c r="J6322" s="90">
        <v>2.3921485982152789E-2</v>
      </c>
    </row>
    <row r="6323" spans="3:10" x14ac:dyDescent="0.25">
      <c r="C6323" s="82">
        <v>1.4304239606917252E-2</v>
      </c>
      <c r="D6323" s="89">
        <v>2.0784027119871668E-2</v>
      </c>
      <c r="E6323" s="89">
        <v>2.6302010149196798E-2</v>
      </c>
      <c r="F6323" s="89">
        <v>3.0546497682624713E-2</v>
      </c>
      <c r="G6323" s="90">
        <v>3.3637511593340309E-2</v>
      </c>
      <c r="H6323" s="90">
        <v>3.560820669757913E-2</v>
      </c>
      <c r="I6323" s="90">
        <v>3.6746332166768696E-2</v>
      </c>
      <c r="J6323" s="90">
        <v>3.7070876781187534E-2</v>
      </c>
    </row>
    <row r="6324" spans="3:10" x14ac:dyDescent="0.25">
      <c r="C6324" s="82">
        <v>3.0688012804782543E-2</v>
      </c>
      <c r="D6324" s="89">
        <v>3.2058916093417385E-2</v>
      </c>
      <c r="E6324" s="89">
        <v>3.2310012350516573E-2</v>
      </c>
      <c r="F6324" s="89">
        <v>3.2280874598379201E-2</v>
      </c>
      <c r="G6324" s="90">
        <v>3.2444188522461247E-2</v>
      </c>
      <c r="H6324" s="90">
        <v>3.2834191525942448E-2</v>
      </c>
      <c r="I6324" s="90">
        <v>3.3622560699650056E-2</v>
      </c>
      <c r="J6324" s="90">
        <v>3.4702268058490561E-2</v>
      </c>
    </row>
    <row r="6325" spans="3:10" x14ac:dyDescent="0.25">
      <c r="C6325" s="82">
        <v>1.1674748899169286E-2</v>
      </c>
      <c r="D6325" s="89">
        <v>1.3603397760760744E-2</v>
      </c>
      <c r="E6325" s="89">
        <v>1.5083888957618238E-2</v>
      </c>
      <c r="F6325" s="89">
        <v>1.6299874517086491E-2</v>
      </c>
      <c r="G6325" s="90">
        <v>1.7404222122063433E-2</v>
      </c>
      <c r="H6325" s="90">
        <v>1.8398864901791115E-2</v>
      </c>
      <c r="I6325" s="90">
        <v>1.9393701006922986E-2</v>
      </c>
      <c r="J6325" s="90">
        <v>2.0359408701913079E-2</v>
      </c>
    </row>
    <row r="6326" spans="3:10" x14ac:dyDescent="0.25">
      <c r="C6326" s="82">
        <v>2.30212782270987E-2</v>
      </c>
      <c r="D6326" s="89">
        <v>3.0645748138920001E-2</v>
      </c>
      <c r="E6326" s="89">
        <v>3.5883749296895924E-2</v>
      </c>
      <c r="F6326" s="89">
        <v>3.9163301575950514E-2</v>
      </c>
      <c r="G6326" s="90">
        <v>4.1275412485147045E-2</v>
      </c>
      <c r="H6326" s="90">
        <v>4.2609399735840964E-2</v>
      </c>
      <c r="I6326" s="90">
        <v>4.3641042342821554E-2</v>
      </c>
      <c r="J6326" s="90">
        <v>4.4373262069547705E-2</v>
      </c>
    </row>
    <row r="6327" spans="3:10" x14ac:dyDescent="0.25">
      <c r="C6327" s="82">
        <v>8.1970495836294448E-3</v>
      </c>
      <c r="D6327" s="89">
        <v>1.2190188517347081E-2</v>
      </c>
      <c r="E6327" s="89">
        <v>1.5773441114012982E-2</v>
      </c>
      <c r="F6327" s="89">
        <v>1.863804490775571E-2</v>
      </c>
      <c r="G6327" s="90">
        <v>2.0754513790759075E-2</v>
      </c>
      <c r="H6327" s="90">
        <v>2.2098922181406973E-2</v>
      </c>
      <c r="I6327" s="90">
        <v>2.2859587598228509E-2</v>
      </c>
      <c r="J6327" s="90">
        <v>2.3092796644112373E-2</v>
      </c>
    </row>
    <row r="6328" spans="3:10" x14ac:dyDescent="0.25">
      <c r="C6328" s="82">
        <v>3.0938591306810819E-3</v>
      </c>
      <c r="D6328" s="89">
        <v>5.2753825093621318E-3</v>
      </c>
      <c r="E6328" s="89">
        <v>7.5969046369105007E-3</v>
      </c>
      <c r="F6328" s="89">
        <v>9.8160753000287038E-3</v>
      </c>
      <c r="G6328" s="90">
        <v>1.1850568806340007E-2</v>
      </c>
      <c r="H6328" s="90">
        <v>1.3651494422589698E-2</v>
      </c>
      <c r="I6328" s="90">
        <v>1.5315312747057597E-2</v>
      </c>
      <c r="J6328" s="90">
        <v>1.6868496524996272E-2</v>
      </c>
    </row>
    <row r="6329" spans="3:10" x14ac:dyDescent="0.25">
      <c r="C6329" s="82">
        <v>1.050969944447885E-2</v>
      </c>
      <c r="D6329" s="89">
        <v>1.426623147363283E-2</v>
      </c>
      <c r="E6329" s="89">
        <v>1.7353725060938931E-2</v>
      </c>
      <c r="F6329" s="89">
        <v>1.9700641999765126E-2</v>
      </c>
      <c r="G6329" s="90">
        <v>2.1426153962664909E-2</v>
      </c>
      <c r="H6329" s="90">
        <v>2.2568606512700377E-2</v>
      </c>
      <c r="I6329" s="90">
        <v>2.3331133654553471E-2</v>
      </c>
      <c r="J6329" s="90">
        <v>2.3749895024353977E-2</v>
      </c>
    </row>
    <row r="6330" spans="3:10" x14ac:dyDescent="0.25">
      <c r="C6330" s="82">
        <v>8.6764874161983432E-3</v>
      </c>
      <c r="D6330" s="89">
        <v>1.0950093290049362E-2</v>
      </c>
      <c r="E6330" s="89">
        <v>1.2582271763974235E-2</v>
      </c>
      <c r="F6330" s="89">
        <v>1.3664203741048368E-2</v>
      </c>
      <c r="G6330" s="90">
        <v>1.4356886083077603E-2</v>
      </c>
      <c r="H6330" s="90">
        <v>1.472158459997738E-2</v>
      </c>
      <c r="I6330" s="90">
        <v>1.4906266345664084E-2</v>
      </c>
      <c r="J6330" s="90">
        <v>1.4939253342480542E-2</v>
      </c>
    </row>
    <row r="6331" spans="3:10" x14ac:dyDescent="0.25">
      <c r="C6331" s="82">
        <v>1.3566845300224718E-2</v>
      </c>
      <c r="D6331" s="89">
        <v>2.0209533558052745E-2</v>
      </c>
      <c r="E6331" s="89">
        <v>2.5882438889393605E-2</v>
      </c>
      <c r="F6331" s="89">
        <v>3.0306727433188511E-2</v>
      </c>
      <c r="G6331" s="90">
        <v>3.3747457703870269E-2</v>
      </c>
      <c r="H6331" s="90">
        <v>3.6396058946586915E-2</v>
      </c>
      <c r="I6331" s="90">
        <v>3.8659515665137784E-2</v>
      </c>
      <c r="J6331" s="90">
        <v>4.0610394743479543E-2</v>
      </c>
    </row>
    <row r="6332" spans="3:10" x14ac:dyDescent="0.25">
      <c r="C6332" s="82">
        <v>2.0300757353963712E-2</v>
      </c>
      <c r="D6332" s="89">
        <v>2.1268562734078678E-2</v>
      </c>
      <c r="E6332" s="89">
        <v>2.1805465019139453E-2</v>
      </c>
      <c r="F6332" s="89">
        <v>2.220388046644127E-2</v>
      </c>
      <c r="G6332" s="90">
        <v>2.26272928199584E-2</v>
      </c>
      <c r="H6332" s="90">
        <v>2.3025554982731438E-2</v>
      </c>
      <c r="I6332" s="90">
        <v>2.3495799015480216E-2</v>
      </c>
      <c r="J6332" s="90">
        <v>2.3968507231789716E-2</v>
      </c>
    </row>
    <row r="6333" spans="3:10" x14ac:dyDescent="0.25">
      <c r="C6333" s="82">
        <v>1.6745948061996002E-2</v>
      </c>
      <c r="D6333" s="89">
        <v>2.0965640338815362E-2</v>
      </c>
      <c r="E6333" s="89">
        <v>2.4162418323854368E-2</v>
      </c>
      <c r="F6333" s="89">
        <v>2.656880998402273E-2</v>
      </c>
      <c r="G6333" s="90">
        <v>2.8498004530037115E-2</v>
      </c>
      <c r="H6333" s="90">
        <v>3.0035880819299435E-2</v>
      </c>
      <c r="I6333" s="90">
        <v>3.1421341574717813E-2</v>
      </c>
      <c r="J6333" s="90">
        <v>3.2633951862501523E-2</v>
      </c>
    </row>
    <row r="6334" spans="3:10" x14ac:dyDescent="0.25">
      <c r="C6334" s="82">
        <v>1.6769691188644572E-2</v>
      </c>
      <c r="D6334" s="89">
        <v>1.8489018403836051E-2</v>
      </c>
      <c r="E6334" s="89">
        <v>1.9236481324888966E-2</v>
      </c>
      <c r="F6334" s="89">
        <v>1.9427924359549629E-2</v>
      </c>
      <c r="G6334" s="90">
        <v>1.9352388625672998E-2</v>
      </c>
      <c r="H6334" s="90">
        <v>1.9065190985372422E-2</v>
      </c>
      <c r="I6334" s="90">
        <v>1.8712012786424051E-2</v>
      </c>
      <c r="J6334" s="90">
        <v>1.8284012728479623E-2</v>
      </c>
    </row>
    <row r="6335" spans="3:10" x14ac:dyDescent="0.25">
      <c r="C6335" s="82">
        <v>1.8371881831832169E-2</v>
      </c>
      <c r="D6335" s="89">
        <v>2.2306700209279398E-2</v>
      </c>
      <c r="E6335" s="89">
        <v>2.4544978292419115E-2</v>
      </c>
      <c r="F6335" s="89">
        <v>2.5626564940498409E-2</v>
      </c>
      <c r="G6335" s="90">
        <v>2.6099759009948965E-2</v>
      </c>
      <c r="H6335" s="90">
        <v>2.6185979206785212E-2</v>
      </c>
      <c r="I6335" s="90">
        <v>2.6165678882136122E-2</v>
      </c>
      <c r="J6335" s="90">
        <v>2.6050371171775864E-2</v>
      </c>
    </row>
    <row r="6336" spans="3:10" x14ac:dyDescent="0.25">
      <c r="C6336" s="82">
        <v>3.6253161437163942E-3</v>
      </c>
      <c r="D6336" s="89">
        <v>7.5801694523457541E-3</v>
      </c>
      <c r="E6336" s="89">
        <v>1.2204030249870084E-2</v>
      </c>
      <c r="F6336" s="89">
        <v>1.6582932885554479E-2</v>
      </c>
      <c r="G6336" s="90">
        <v>2.0219158495924049E-2</v>
      </c>
      <c r="H6336" s="90">
        <v>2.2885335699960607E-2</v>
      </c>
      <c r="I6336" s="90">
        <v>2.4724265407074293E-2</v>
      </c>
      <c r="J6336" s="90">
        <v>2.5803609417667253E-2</v>
      </c>
    </row>
    <row r="6337" spans="3:10" x14ac:dyDescent="0.25">
      <c r="C6337" s="82">
        <v>3.1564827019109509E-2</v>
      </c>
      <c r="D6337" s="89">
        <v>3.5933112786874367E-2</v>
      </c>
      <c r="E6337" s="89">
        <v>3.8595075413593097E-2</v>
      </c>
      <c r="F6337" s="89">
        <v>4.0234592178560312E-2</v>
      </c>
      <c r="G6337" s="90">
        <v>4.1379172040261501E-2</v>
      </c>
      <c r="H6337" s="90">
        <v>4.2107120719378166E-2</v>
      </c>
      <c r="I6337" s="90">
        <v>4.2691573297527693E-2</v>
      </c>
      <c r="J6337" s="90">
        <v>4.3047936610034768E-2</v>
      </c>
    </row>
    <row r="6338" spans="3:10" x14ac:dyDescent="0.25">
      <c r="C6338" s="82">
        <v>2.5589545866642544E-2</v>
      </c>
      <c r="D6338" s="89">
        <v>3.0063134398475837E-2</v>
      </c>
      <c r="E6338" s="89">
        <v>3.3023858604522678E-2</v>
      </c>
      <c r="F6338" s="89">
        <v>3.493811233132408E-2</v>
      </c>
      <c r="G6338" s="90">
        <v>3.6243186190015195E-2</v>
      </c>
      <c r="H6338" s="90">
        <v>3.7038546217156056E-2</v>
      </c>
      <c r="I6338" s="90">
        <v>3.7618888196243594E-2</v>
      </c>
      <c r="J6338" s="90">
        <v>3.7975732326258581E-2</v>
      </c>
    </row>
    <row r="6339" spans="3:10" x14ac:dyDescent="0.25">
      <c r="C6339" s="82">
        <v>9.3326262542270944E-3</v>
      </c>
      <c r="D6339" s="89">
        <v>1.0901320493642586E-2</v>
      </c>
      <c r="E6339" s="89">
        <v>1.2022926450680559E-2</v>
      </c>
      <c r="F6339" s="89">
        <v>1.2874749065592076E-2</v>
      </c>
      <c r="G6339" s="90">
        <v>1.3619935932955714E-2</v>
      </c>
      <c r="H6339" s="90">
        <v>1.4302379838957496E-2</v>
      </c>
      <c r="I6339" s="90">
        <v>1.5047246735886205E-2</v>
      </c>
      <c r="J6339" s="90">
        <v>1.5868179558054606E-2</v>
      </c>
    </row>
    <row r="6340" spans="3:10" x14ac:dyDescent="0.25">
      <c r="C6340" s="82">
        <v>8.4898562642893704E-3</v>
      </c>
      <c r="D6340" s="89">
        <v>1.1027663826785045E-2</v>
      </c>
      <c r="E6340" s="89">
        <v>1.3081066997528704E-2</v>
      </c>
      <c r="F6340" s="89">
        <v>1.4694653949590596E-2</v>
      </c>
      <c r="G6340" s="90">
        <v>1.6008869621594944E-2</v>
      </c>
      <c r="H6340" s="90">
        <v>1.707823315826567E-2</v>
      </c>
      <c r="I6340" s="90">
        <v>1.8068922888188212E-2</v>
      </c>
      <c r="J6340" s="90">
        <v>1.9014230945644636E-2</v>
      </c>
    </row>
    <row r="6341" spans="3:10" x14ac:dyDescent="0.25">
      <c r="C6341" s="82">
        <v>2.9795357239488958E-3</v>
      </c>
      <c r="D6341" s="89">
        <v>5.9249840639209747E-3</v>
      </c>
      <c r="E6341" s="89">
        <v>9.3288507370586308E-3</v>
      </c>
      <c r="F6341" s="89">
        <v>1.260324930770838E-2</v>
      </c>
      <c r="G6341" s="90">
        <v>1.5435776004933097E-2</v>
      </c>
      <c r="H6341" s="90">
        <v>1.7680005926208178E-2</v>
      </c>
      <c r="I6341" s="90">
        <v>1.9457082914407429E-2</v>
      </c>
      <c r="J6341" s="90">
        <v>2.0825117119946765E-2</v>
      </c>
    </row>
    <row r="6342" spans="3:10" x14ac:dyDescent="0.25">
      <c r="C6342" s="82">
        <v>0.17309581528873738</v>
      </c>
      <c r="D6342" s="89">
        <v>0.12918528940261148</v>
      </c>
      <c r="E6342" s="89">
        <v>0.10183575450163292</v>
      </c>
      <c r="F6342" s="89">
        <v>8.4843935359628961E-2</v>
      </c>
      <c r="G6342" s="90">
        <v>7.432272880095496E-2</v>
      </c>
      <c r="H6342" s="90">
        <v>6.7552131917325078E-2</v>
      </c>
      <c r="I6342" s="90">
        <v>6.3382927333039935E-2</v>
      </c>
      <c r="J6342" s="90">
        <v>6.0736763668832024E-2</v>
      </c>
    </row>
    <row r="6343" spans="3:10" x14ac:dyDescent="0.25">
      <c r="C6343" s="82">
        <v>1.7236199605349299E-2</v>
      </c>
      <c r="D6343" s="89">
        <v>2.1342324076582958E-2</v>
      </c>
      <c r="E6343" s="89">
        <v>2.4468195288368029E-2</v>
      </c>
      <c r="F6343" s="89">
        <v>2.6760310921031753E-2</v>
      </c>
      <c r="G6343" s="90">
        <v>2.8432952761223037E-2</v>
      </c>
      <c r="H6343" s="90">
        <v>2.9499104954708352E-2</v>
      </c>
      <c r="I6343" s="90">
        <v>3.0159849133020639E-2</v>
      </c>
      <c r="J6343" s="90">
        <v>3.0395152973432499E-2</v>
      </c>
    </row>
    <row r="6344" spans="3:10" x14ac:dyDescent="0.25">
      <c r="C6344" s="82">
        <v>1.2815101633191883E-2</v>
      </c>
      <c r="D6344" s="89">
        <v>1.6936366262318692E-2</v>
      </c>
      <c r="E6344" s="89">
        <v>2.0310141968116643E-2</v>
      </c>
      <c r="F6344" s="89">
        <v>2.2961549606546384E-2</v>
      </c>
      <c r="G6344" s="90">
        <v>2.5065179489868705E-2</v>
      </c>
      <c r="H6344" s="90">
        <v>2.6651315983424791E-2</v>
      </c>
      <c r="I6344" s="90">
        <v>2.7915485455602823E-2</v>
      </c>
      <c r="J6344" s="90">
        <v>2.8841165901640469E-2</v>
      </c>
    </row>
    <row r="6345" spans="3:10" x14ac:dyDescent="0.25">
      <c r="C6345" s="82">
        <v>2.0329027067141847E-2</v>
      </c>
      <c r="D6345" s="89">
        <v>2.4259104088509436E-2</v>
      </c>
      <c r="E6345" s="89">
        <v>2.6740445050267427E-2</v>
      </c>
      <c r="F6345" s="89">
        <v>2.8262253181478639E-2</v>
      </c>
      <c r="G6345" s="90">
        <v>2.9277889378947156E-2</v>
      </c>
      <c r="H6345" s="90">
        <v>2.9913808085436363E-2</v>
      </c>
      <c r="I6345" s="90">
        <v>3.0405734427901274E-2</v>
      </c>
      <c r="J6345" s="90">
        <v>3.071135762746293E-2</v>
      </c>
    </row>
    <row r="6346" spans="3:10" x14ac:dyDescent="0.25">
      <c r="C6346" s="82">
        <v>3.2780848718756549E-2</v>
      </c>
      <c r="D6346" s="89">
        <v>3.564377814891994E-2</v>
      </c>
      <c r="E6346" s="89">
        <v>3.652223913505287E-2</v>
      </c>
      <c r="F6346" s="89">
        <v>3.6552972033109983E-2</v>
      </c>
      <c r="G6346" s="90">
        <v>3.6485340379155622E-2</v>
      </c>
      <c r="H6346" s="90">
        <v>3.6504755441004594E-2</v>
      </c>
      <c r="I6346" s="90">
        <v>3.6885657440942382E-2</v>
      </c>
      <c r="J6346" s="90">
        <v>3.7549580298829641E-2</v>
      </c>
    </row>
    <row r="6347" spans="3:10" x14ac:dyDescent="0.25">
      <c r="C6347" s="82">
        <v>7.4095268672373206E-3</v>
      </c>
      <c r="D6347" s="89">
        <v>9.7699659305424784E-3</v>
      </c>
      <c r="E6347" s="89">
        <v>1.1674067998399091E-2</v>
      </c>
      <c r="F6347" s="89">
        <v>1.3160280606287213E-2</v>
      </c>
      <c r="G6347" s="90">
        <v>1.4352878109613509E-2</v>
      </c>
      <c r="H6347" s="90">
        <v>1.5289587143577045E-2</v>
      </c>
      <c r="I6347" s="90">
        <v>1.6101011818649213E-2</v>
      </c>
      <c r="J6347" s="90">
        <v>1.6797122390135866E-2</v>
      </c>
    </row>
    <row r="6348" spans="3:10" x14ac:dyDescent="0.25">
      <c r="C6348" s="82">
        <v>2.3011167515484075E-2</v>
      </c>
      <c r="D6348" s="89">
        <v>2.7482403422586951E-2</v>
      </c>
      <c r="E6348" s="89">
        <v>2.9998628701182917E-2</v>
      </c>
      <c r="F6348" s="89">
        <v>3.1185513001734094E-2</v>
      </c>
      <c r="G6348" s="90">
        <v>3.1638680328272432E-2</v>
      </c>
      <c r="H6348" s="90">
        <v>3.1569490802603482E-2</v>
      </c>
      <c r="I6348" s="90">
        <v>3.1283774563352643E-2</v>
      </c>
      <c r="J6348" s="90">
        <v>3.0782502873198239E-2</v>
      </c>
    </row>
    <row r="6349" spans="3:10" x14ac:dyDescent="0.25">
      <c r="C6349" s="82">
        <v>4.3258982700890916E-3</v>
      </c>
      <c r="D6349" s="89">
        <v>6.0109917780422888E-3</v>
      </c>
      <c r="E6349" s="89">
        <v>7.5180382946738846E-3</v>
      </c>
      <c r="F6349" s="89">
        <v>8.7911783199367214E-3</v>
      </c>
      <c r="G6349" s="90">
        <v>9.864155675854221E-3</v>
      </c>
      <c r="H6349" s="90">
        <v>1.0750291796208842E-2</v>
      </c>
      <c r="I6349" s="90">
        <v>1.1553873943856713E-2</v>
      </c>
      <c r="J6349" s="90">
        <v>1.230837722016281E-2</v>
      </c>
    </row>
    <row r="6350" spans="3:10" x14ac:dyDescent="0.25">
      <c r="C6350" s="82">
        <v>6.4402121965525016E-3</v>
      </c>
      <c r="D6350" s="89">
        <v>1.1494286470587166E-2</v>
      </c>
      <c r="E6350" s="89">
        <v>1.7064238874165839E-2</v>
      </c>
      <c r="F6350" s="89">
        <v>2.2484208508578043E-2</v>
      </c>
      <c r="G6350" s="90">
        <v>2.7468847300468571E-2</v>
      </c>
      <c r="H6350" s="90">
        <v>3.1841754687694131E-2</v>
      </c>
      <c r="I6350" s="90">
        <v>3.5775927125580823E-2</v>
      </c>
      <c r="J6350" s="90">
        <v>3.9271448028348727E-2</v>
      </c>
    </row>
    <row r="6351" spans="3:10" x14ac:dyDescent="0.25">
      <c r="C6351" s="82">
        <v>2.3064463026416988E-3</v>
      </c>
      <c r="D6351" s="89">
        <v>4.1725128093971333E-3</v>
      </c>
      <c r="E6351" s="89">
        <v>6.3569151967507618E-3</v>
      </c>
      <c r="F6351" s="89">
        <v>8.6317384330953928E-3</v>
      </c>
      <c r="G6351" s="90">
        <v>1.0860177994942937E-2</v>
      </c>
      <c r="H6351" s="90">
        <v>1.2927551054325888E-2</v>
      </c>
      <c r="I6351" s="90">
        <v>1.4865873211294922E-2</v>
      </c>
      <c r="J6351" s="90">
        <v>1.6656698285014711E-2</v>
      </c>
    </row>
    <row r="6352" spans="3:10" x14ac:dyDescent="0.25">
      <c r="C6352" s="82">
        <v>3.3843442225354216E-2</v>
      </c>
      <c r="D6352" s="89">
        <v>3.9384676174927642E-2</v>
      </c>
      <c r="E6352" s="89">
        <v>4.2626515783824426E-2</v>
      </c>
      <c r="F6352" s="89">
        <v>4.451743720150534E-2</v>
      </c>
      <c r="G6352" s="90">
        <v>4.5864943701083405E-2</v>
      </c>
      <c r="H6352" s="90">
        <v>4.6917442400415364E-2</v>
      </c>
      <c r="I6352" s="90">
        <v>4.8068253960349534E-2</v>
      </c>
      <c r="J6352" s="90">
        <v>4.9250953487082749E-2</v>
      </c>
    </row>
    <row r="6353" spans="3:10" x14ac:dyDescent="0.25">
      <c r="C6353" s="82">
        <v>4.6822302738985716E-2</v>
      </c>
      <c r="D6353" s="89">
        <v>4.312333160335588E-2</v>
      </c>
      <c r="E6353" s="89">
        <v>4.0466039214789154E-2</v>
      </c>
      <c r="F6353" s="89">
        <v>3.8873181373705962E-2</v>
      </c>
      <c r="G6353" s="90">
        <v>3.8238608949958473E-2</v>
      </c>
      <c r="H6353" s="90">
        <v>3.8235126721261344E-2</v>
      </c>
      <c r="I6353" s="90">
        <v>3.8888176705611691E-2</v>
      </c>
      <c r="J6353" s="90">
        <v>4.0001620257938783E-2</v>
      </c>
    </row>
    <row r="6354" spans="3:10" x14ac:dyDescent="0.25">
      <c r="C6354" s="82">
        <v>1.1731251625890985E-2</v>
      </c>
      <c r="D6354" s="89">
        <v>1.5498248619620403E-2</v>
      </c>
      <c r="E6354" s="89">
        <v>1.8554073586009558E-2</v>
      </c>
      <c r="F6354" s="89">
        <v>2.0934642095654793E-2</v>
      </c>
      <c r="G6354" s="90">
        <v>2.2833316515562276E-2</v>
      </c>
      <c r="H6354" s="90">
        <v>2.4322592011492811E-2</v>
      </c>
      <c r="I6354" s="90">
        <v>2.5627623880417325E-2</v>
      </c>
      <c r="J6354" s="90">
        <v>2.6776320221619593E-2</v>
      </c>
    </row>
    <row r="6355" spans="3:10" x14ac:dyDescent="0.25">
      <c r="C6355" s="82">
        <v>1.2101356231686049E-2</v>
      </c>
      <c r="D6355" s="89">
        <v>1.4956269189455928E-2</v>
      </c>
      <c r="E6355" s="89">
        <v>1.728576620361422E-2</v>
      </c>
      <c r="F6355" s="89">
        <v>1.9186928779039245E-2</v>
      </c>
      <c r="G6355" s="90">
        <v>2.0803249067733672E-2</v>
      </c>
      <c r="H6355" s="90">
        <v>2.2143386315880795E-2</v>
      </c>
      <c r="I6355" s="90">
        <v>2.3363203295376528E-2</v>
      </c>
      <c r="J6355" s="90">
        <v>2.4454551105835321E-2</v>
      </c>
    </row>
    <row r="6356" spans="3:10" x14ac:dyDescent="0.25">
      <c r="C6356" s="82">
        <v>5.5244649568637234E-3</v>
      </c>
      <c r="D6356" s="89">
        <v>9.6489002625296163E-3</v>
      </c>
      <c r="E6356" s="89">
        <v>1.3934223190748159E-2</v>
      </c>
      <c r="F6356" s="89">
        <v>1.7913267105961191E-2</v>
      </c>
      <c r="G6356" s="90">
        <v>2.15121876549433E-2</v>
      </c>
      <c r="H6356" s="90">
        <v>2.4735350986694531E-2</v>
      </c>
      <c r="I6356" s="90">
        <v>2.7817954884877715E-2</v>
      </c>
      <c r="J6356" s="90">
        <v>3.0823602779546301E-2</v>
      </c>
    </row>
    <row r="6357" spans="3:10" x14ac:dyDescent="0.25">
      <c r="C6357" s="82">
        <v>4.0470261039652518E-3</v>
      </c>
      <c r="D6357" s="89">
        <v>6.5054049573875297E-3</v>
      </c>
      <c r="E6357" s="89">
        <v>8.9957279122818718E-3</v>
      </c>
      <c r="F6357" s="89">
        <v>1.13214850365268E-2</v>
      </c>
      <c r="G6357" s="90">
        <v>1.3467914295736658E-2</v>
      </c>
      <c r="H6357" s="90">
        <v>1.5439061490903501E-2</v>
      </c>
      <c r="I6357" s="90">
        <v>1.7387064984220716E-2</v>
      </c>
      <c r="J6357" s="90">
        <v>1.9374540578878739E-2</v>
      </c>
    </row>
    <row r="6358" spans="3:10" x14ac:dyDescent="0.25">
      <c r="C6358" s="82">
        <v>2.2186494912950099E-2</v>
      </c>
      <c r="D6358" s="89">
        <v>2.5077446336853274E-2</v>
      </c>
      <c r="E6358" s="89">
        <v>2.6789083416934239E-2</v>
      </c>
      <c r="F6358" s="89">
        <v>2.7848923794084914E-2</v>
      </c>
      <c r="G6358" s="90">
        <v>2.8652383860187321E-2</v>
      </c>
      <c r="H6358" s="90">
        <v>2.9274042814387505E-2</v>
      </c>
      <c r="I6358" s="90">
        <v>2.9922194348466692E-2</v>
      </c>
      <c r="J6358" s="90">
        <v>3.0557813368407641E-2</v>
      </c>
    </row>
    <row r="6359" spans="3:10" x14ac:dyDescent="0.25">
      <c r="C6359" s="82">
        <v>1.2352583922912689E-2</v>
      </c>
      <c r="D6359" s="89">
        <v>1.4448261879588019E-2</v>
      </c>
      <c r="E6359" s="89">
        <v>1.5903390458090385E-2</v>
      </c>
      <c r="F6359" s="89">
        <v>1.6930044771070057E-2</v>
      </c>
      <c r="G6359" s="90">
        <v>1.7725776391120239E-2</v>
      </c>
      <c r="H6359" s="90">
        <v>1.8331579028366289E-2</v>
      </c>
      <c r="I6359" s="90">
        <v>1.8889911512625326E-2</v>
      </c>
      <c r="J6359" s="90">
        <v>1.9394303096606953E-2</v>
      </c>
    </row>
    <row r="6360" spans="3:10" x14ac:dyDescent="0.25">
      <c r="C6360" s="82">
        <v>2.0292826224012336E-2</v>
      </c>
      <c r="D6360" s="89">
        <v>2.1790950545453405E-2</v>
      </c>
      <c r="E6360" s="89">
        <v>2.2891768734259098E-2</v>
      </c>
      <c r="F6360" s="89">
        <v>2.3812750111106222E-2</v>
      </c>
      <c r="G6360" s="90">
        <v>2.4688338686696239E-2</v>
      </c>
      <c r="H6360" s="90">
        <v>2.5452607069642912E-2</v>
      </c>
      <c r="I6360" s="90">
        <v>2.6215107385648924E-2</v>
      </c>
      <c r="J6360" s="90">
        <v>2.6906850332315112E-2</v>
      </c>
    </row>
    <row r="6361" spans="3:10" x14ac:dyDescent="0.25">
      <c r="C6361" s="82">
        <v>5.964246387174002E-2</v>
      </c>
      <c r="D6361" s="89">
        <v>6.4372404538473885E-2</v>
      </c>
      <c r="E6361" s="89">
        <v>6.4400981460099441E-2</v>
      </c>
      <c r="F6361" s="89">
        <v>6.2126735712712135E-2</v>
      </c>
      <c r="G6361" s="90">
        <v>5.9085860454177429E-2</v>
      </c>
      <c r="H6361" s="90">
        <v>5.5697523360264491E-2</v>
      </c>
      <c r="I6361" s="90">
        <v>5.2423617334776913E-2</v>
      </c>
      <c r="J6361" s="90">
        <v>4.9148427707044223E-2</v>
      </c>
    </row>
    <row r="6362" spans="3:10" x14ac:dyDescent="0.25">
      <c r="C6362" s="82">
        <v>6.9491833503404592E-3</v>
      </c>
      <c r="D6362" s="89">
        <v>1.3073484105225727E-2</v>
      </c>
      <c r="E6362" s="89">
        <v>1.9887857539209353E-2</v>
      </c>
      <c r="F6362" s="89">
        <v>2.6341665178431374E-2</v>
      </c>
      <c r="G6362" s="90">
        <v>3.1914762695218188E-2</v>
      </c>
      <c r="H6362" s="90">
        <v>3.6314888972238717E-2</v>
      </c>
      <c r="I6362" s="90">
        <v>3.9718670130910329E-2</v>
      </c>
      <c r="J6362" s="90">
        <v>4.2143849707255487E-2</v>
      </c>
    </row>
    <row r="6363" spans="3:10" x14ac:dyDescent="0.25">
      <c r="C6363" s="82">
        <v>2.6616288383196941E-2</v>
      </c>
      <c r="D6363" s="89">
        <v>3.1805078867452007E-2</v>
      </c>
      <c r="E6363" s="89">
        <v>3.4985651007539295E-2</v>
      </c>
      <c r="F6363" s="89">
        <v>3.6887794094180852E-2</v>
      </c>
      <c r="G6363" s="90">
        <v>3.8203371827405699E-2</v>
      </c>
      <c r="H6363" s="90">
        <v>3.9176727570132484E-2</v>
      </c>
      <c r="I6363" s="90">
        <v>4.0169384526619986E-2</v>
      </c>
      <c r="J6363" s="90">
        <v>4.1153698232085714E-2</v>
      </c>
    </row>
    <row r="6364" spans="3:10" x14ac:dyDescent="0.25">
      <c r="C6364" s="82">
        <v>2.0248882927124078E-2</v>
      </c>
      <c r="D6364" s="89">
        <v>2.5398559572086848E-2</v>
      </c>
      <c r="E6364" s="89">
        <v>2.924460682216657E-2</v>
      </c>
      <c r="F6364" s="89">
        <v>3.2029694691577057E-2</v>
      </c>
      <c r="G6364" s="90">
        <v>3.4105943868436808E-2</v>
      </c>
      <c r="H6364" s="90">
        <v>3.5560898830123887E-2</v>
      </c>
      <c r="I6364" s="90">
        <v>3.6671641272685032E-2</v>
      </c>
      <c r="J6364" s="90">
        <v>3.7415827825836696E-2</v>
      </c>
    </row>
    <row r="6365" spans="3:10" x14ac:dyDescent="0.25">
      <c r="C6365" s="82">
        <v>5.2090218051015127E-3</v>
      </c>
      <c r="D6365" s="89">
        <v>8.1710631208667187E-3</v>
      </c>
      <c r="E6365" s="89">
        <v>1.0991348832486633E-2</v>
      </c>
      <c r="F6365" s="89">
        <v>1.3363209356718699E-2</v>
      </c>
      <c r="G6365" s="90">
        <v>1.5209052198289833E-2</v>
      </c>
      <c r="H6365" s="90">
        <v>1.6487425552764313E-2</v>
      </c>
      <c r="I6365" s="90">
        <v>1.7329184368957473E-2</v>
      </c>
      <c r="J6365" s="90">
        <v>1.77687126542884E-2</v>
      </c>
    </row>
    <row r="6366" spans="3:10" x14ac:dyDescent="0.25">
      <c r="C6366" s="82">
        <v>1.1726012214731362E-2</v>
      </c>
      <c r="D6366" s="89">
        <v>1.8837420100258545E-2</v>
      </c>
      <c r="E6366" s="89">
        <v>2.5734110765180181E-2</v>
      </c>
      <c r="F6366" s="89">
        <v>3.1717963479665906E-2</v>
      </c>
      <c r="G6366" s="90">
        <v>3.6638474513364397E-2</v>
      </c>
      <c r="H6366" s="90">
        <v>4.0378220564865938E-2</v>
      </c>
      <c r="I6366" s="90">
        <v>4.3174228859315399E-2</v>
      </c>
      <c r="J6366" s="90">
        <v>4.498788383156016E-2</v>
      </c>
    </row>
    <row r="6367" spans="3:10" x14ac:dyDescent="0.25">
      <c r="C6367" s="82">
        <v>2.9956709560523143E-3</v>
      </c>
      <c r="D6367" s="89">
        <v>6.1812536645655921E-3</v>
      </c>
      <c r="E6367" s="89">
        <v>1.0007734001624486E-2</v>
      </c>
      <c r="F6367" s="89">
        <v>1.3889698822042119E-2</v>
      </c>
      <c r="G6367" s="90">
        <v>1.7531468896050867E-2</v>
      </c>
      <c r="H6367" s="90">
        <v>2.0788206895698588E-2</v>
      </c>
      <c r="I6367" s="90">
        <v>2.3781602192740645E-2</v>
      </c>
      <c r="J6367" s="90">
        <v>2.6528966639085199E-2</v>
      </c>
    </row>
    <row r="6368" spans="3:10" x14ac:dyDescent="0.25">
      <c r="C6368" s="82">
        <v>1.0793965103774549E-2</v>
      </c>
      <c r="D6368" s="89">
        <v>1.5584593162209132E-2</v>
      </c>
      <c r="E6368" s="89">
        <v>1.9623059663984768E-2</v>
      </c>
      <c r="F6368" s="89">
        <v>2.2727225434172247E-2</v>
      </c>
      <c r="G6368" s="90">
        <v>2.50456949957313E-2</v>
      </c>
      <c r="H6368" s="90">
        <v>2.6654502536462555E-2</v>
      </c>
      <c r="I6368" s="90">
        <v>2.7801132000684004E-2</v>
      </c>
      <c r="J6368" s="90">
        <v>2.8507835423612262E-2</v>
      </c>
    </row>
    <row r="6369" spans="3:10" x14ac:dyDescent="0.25">
      <c r="C6369" s="82">
        <v>1.047053644442226E-2</v>
      </c>
      <c r="D6369" s="89">
        <v>1.5845181844685766E-2</v>
      </c>
      <c r="E6369" s="89">
        <v>2.084645140761095E-2</v>
      </c>
      <c r="F6369" s="89">
        <v>2.5050793018856338E-2</v>
      </c>
      <c r="G6369" s="90">
        <v>2.8388723834580774E-2</v>
      </c>
      <c r="H6369" s="90">
        <v>3.0779543918588788E-2</v>
      </c>
      <c r="I6369" s="90">
        <v>3.2416944721314435E-2</v>
      </c>
      <c r="J6369" s="90">
        <v>3.3299403111004655E-2</v>
      </c>
    </row>
    <row r="6370" spans="3:10" x14ac:dyDescent="0.25">
      <c r="C6370" s="82">
        <v>1.1634879303770019E-2</v>
      </c>
      <c r="D6370" s="89">
        <v>1.4500357767588158E-2</v>
      </c>
      <c r="E6370" s="89">
        <v>1.6750801636918174E-2</v>
      </c>
      <c r="F6370" s="89">
        <v>1.8518045700008114E-2</v>
      </c>
      <c r="G6370" s="90">
        <v>1.9978641547203937E-2</v>
      </c>
      <c r="H6370" s="90">
        <v>2.1161828604041408E-2</v>
      </c>
      <c r="I6370" s="90">
        <v>2.2222421999816333E-2</v>
      </c>
      <c r="J6370" s="90">
        <v>2.3150114717044701E-2</v>
      </c>
    </row>
    <row r="6371" spans="3:10" x14ac:dyDescent="0.25">
      <c r="C6371" s="82">
        <v>1.064426765508448E-2</v>
      </c>
      <c r="D6371" s="89">
        <v>1.5828522830327939E-2</v>
      </c>
      <c r="E6371" s="89">
        <v>2.0126771658649553E-2</v>
      </c>
      <c r="F6371" s="89">
        <v>2.3253634425478106E-2</v>
      </c>
      <c r="G6371" s="90">
        <v>2.538087670706177E-2</v>
      </c>
      <c r="H6371" s="90">
        <v>2.665345360531414E-2</v>
      </c>
      <c r="I6371" s="90">
        <v>2.7393005688361862E-2</v>
      </c>
      <c r="J6371" s="90">
        <v>2.7684747667173142E-2</v>
      </c>
    </row>
    <row r="6372" spans="3:10" x14ac:dyDescent="0.25">
      <c r="C6372" s="82">
        <v>1.0048123686708507E-2</v>
      </c>
      <c r="D6372" s="89">
        <v>1.5877260570080338E-2</v>
      </c>
      <c r="E6372" s="89">
        <v>2.1223992460218138E-2</v>
      </c>
      <c r="F6372" s="89">
        <v>2.5561158372846327E-2</v>
      </c>
      <c r="G6372" s="90">
        <v>2.8898249174841E-2</v>
      </c>
      <c r="H6372" s="90">
        <v>3.1293312228888551E-2</v>
      </c>
      <c r="I6372" s="90">
        <v>3.3067266377706066E-2</v>
      </c>
      <c r="J6372" s="90">
        <v>3.4298445874030831E-2</v>
      </c>
    </row>
    <row r="6373" spans="3:10" x14ac:dyDescent="0.25">
      <c r="C6373" s="82">
        <v>1.0266020249256323E-2</v>
      </c>
      <c r="D6373" s="89">
        <v>1.2728692177374061E-2</v>
      </c>
      <c r="E6373" s="89">
        <v>1.435724023102909E-2</v>
      </c>
      <c r="F6373" s="89">
        <v>1.5306943545852061E-2</v>
      </c>
      <c r="G6373" s="90">
        <v>1.5808372854899114E-2</v>
      </c>
      <c r="H6373" s="90">
        <v>1.596982018145552E-2</v>
      </c>
      <c r="I6373" s="90">
        <v>1.5981964447517406E-2</v>
      </c>
      <c r="J6373" s="90">
        <v>1.5893800386357317E-2</v>
      </c>
    </row>
    <row r="6374" spans="3:10" x14ac:dyDescent="0.25">
      <c r="C6374" s="82">
        <v>1.5643517840543315E-2</v>
      </c>
      <c r="D6374" s="89">
        <v>1.7916401260894957E-2</v>
      </c>
      <c r="E6374" s="89">
        <v>1.9287116581181901E-2</v>
      </c>
      <c r="F6374" s="89">
        <v>2.0157889528338031E-2</v>
      </c>
      <c r="G6374" s="90">
        <v>2.0851235348868534E-2</v>
      </c>
      <c r="H6374" s="90">
        <v>2.145581073646663E-2</v>
      </c>
      <c r="I6374" s="90">
        <v>2.2154249809822151E-2</v>
      </c>
      <c r="J6374" s="90">
        <v>2.2946341009950244E-2</v>
      </c>
    </row>
    <row r="6375" spans="3:10" x14ac:dyDescent="0.25">
      <c r="C6375" s="82">
        <v>3.8256402668165571E-3</v>
      </c>
      <c r="D6375" s="89">
        <v>7.4304378982179417E-3</v>
      </c>
      <c r="E6375" s="89">
        <v>1.1892761318145241E-2</v>
      </c>
      <c r="F6375" s="89">
        <v>1.6721999410673788E-2</v>
      </c>
      <c r="G6375" s="90">
        <v>2.1562560226316047E-2</v>
      </c>
      <c r="H6375" s="90">
        <v>2.6082930309598781E-2</v>
      </c>
      <c r="I6375" s="90">
        <v>3.0228399122291968E-2</v>
      </c>
      <c r="J6375" s="90">
        <v>3.3829833395272173E-2</v>
      </c>
    </row>
    <row r="6376" spans="3:10" x14ac:dyDescent="0.25">
      <c r="C6376" s="82">
        <v>1.8144606035853866E-2</v>
      </c>
      <c r="D6376" s="89">
        <v>2.430825236356773E-2</v>
      </c>
      <c r="E6376" s="89">
        <v>2.869537618831635E-2</v>
      </c>
      <c r="F6376" s="89">
        <v>3.1440550349161052E-2</v>
      </c>
      <c r="G6376" s="90">
        <v>3.3045186798901671E-2</v>
      </c>
      <c r="H6376" s="90">
        <v>3.3797418403207671E-2</v>
      </c>
      <c r="I6376" s="90">
        <v>3.4130880109934258E-2</v>
      </c>
      <c r="J6376" s="90">
        <v>3.4146281654791034E-2</v>
      </c>
    </row>
    <row r="6377" spans="3:10" x14ac:dyDescent="0.25">
      <c r="C6377" s="82">
        <v>3.0861983153883915E-2</v>
      </c>
      <c r="D6377" s="89">
        <v>4.0483192294279879E-2</v>
      </c>
      <c r="E6377" s="89">
        <v>4.8549600145401994E-2</v>
      </c>
      <c r="F6377" s="89">
        <v>5.5182483827615446E-2</v>
      </c>
      <c r="G6377" s="90">
        <v>6.0761412189580866E-2</v>
      </c>
      <c r="H6377" s="90">
        <v>6.5250217448353687E-2</v>
      </c>
      <c r="I6377" s="90">
        <v>6.8968063803277455E-2</v>
      </c>
      <c r="J6377" s="90">
        <v>7.1683554727339838E-2</v>
      </c>
    </row>
    <row r="6378" spans="3:10" x14ac:dyDescent="0.25">
      <c r="C6378" s="82">
        <v>7.9614568093680331E-3</v>
      </c>
      <c r="D6378" s="89">
        <v>1.052776889810049E-2</v>
      </c>
      <c r="E6378" s="89">
        <v>1.2862312011244692E-2</v>
      </c>
      <c r="F6378" s="89">
        <v>1.4956604864046425E-2</v>
      </c>
      <c r="G6378" s="90">
        <v>1.6875643958020808E-2</v>
      </c>
      <c r="H6378" s="90">
        <v>1.8606415389103431E-2</v>
      </c>
      <c r="I6378" s="90">
        <v>2.027798712584487E-2</v>
      </c>
      <c r="J6378" s="90">
        <v>2.1899007755138179E-2</v>
      </c>
    </row>
    <row r="6379" spans="3:10" x14ac:dyDescent="0.25">
      <c r="C6379" s="82">
        <v>2.2897246791576228E-2</v>
      </c>
      <c r="D6379" s="89">
        <v>2.4941356846102106E-2</v>
      </c>
      <c r="E6379" s="89">
        <v>2.5443233573971508E-2</v>
      </c>
      <c r="F6379" s="89">
        <v>2.5174733216516813E-2</v>
      </c>
      <c r="G6379" s="90">
        <v>2.4641840332741097E-2</v>
      </c>
      <c r="H6379" s="90">
        <v>2.3963850946746017E-2</v>
      </c>
      <c r="I6379" s="90">
        <v>2.332240878062538E-2</v>
      </c>
      <c r="J6379" s="90">
        <v>2.2675906217327586E-2</v>
      </c>
    </row>
    <row r="6380" spans="3:10" x14ac:dyDescent="0.25">
      <c r="C6380" s="82">
        <v>5.6488842277803439E-3</v>
      </c>
      <c r="D6380" s="89">
        <v>9.7690189807359117E-3</v>
      </c>
      <c r="E6380" s="89">
        <v>1.4000988681700903E-2</v>
      </c>
      <c r="F6380" s="89">
        <v>1.7754186192014847E-2</v>
      </c>
      <c r="G6380" s="90">
        <v>2.0818141206360549E-2</v>
      </c>
      <c r="H6380" s="90">
        <v>2.310851085197926E-2</v>
      </c>
      <c r="I6380" s="90">
        <v>2.481833083384458E-2</v>
      </c>
      <c r="J6380" s="90">
        <v>2.6018874755610051E-2</v>
      </c>
    </row>
    <row r="6381" spans="3:10" x14ac:dyDescent="0.25">
      <c r="C6381" s="82">
        <v>2.8676896634751503E-3</v>
      </c>
      <c r="D6381" s="89">
        <v>4.3488112048929023E-3</v>
      </c>
      <c r="E6381" s="89">
        <v>5.7914772134052316E-3</v>
      </c>
      <c r="F6381" s="89">
        <v>7.0659731796859134E-3</v>
      </c>
      <c r="G6381" s="90">
        <v>8.1238173649359549E-3</v>
      </c>
      <c r="H6381" s="90">
        <v>8.9201147935938502E-3</v>
      </c>
      <c r="I6381" s="90">
        <v>9.5076163303642932E-3</v>
      </c>
      <c r="J6381" s="90">
        <v>9.9018649340580599E-3</v>
      </c>
    </row>
    <row r="6382" spans="3:10" x14ac:dyDescent="0.25">
      <c r="C6382" s="82">
        <v>2.378265251062155E-2</v>
      </c>
      <c r="D6382" s="89">
        <v>2.2118748605227164E-2</v>
      </c>
      <c r="E6382" s="89">
        <v>2.0680765818619502E-2</v>
      </c>
      <c r="F6382" s="89">
        <v>1.9603842931318262E-2</v>
      </c>
      <c r="G6382" s="90">
        <v>1.8891945244759959E-2</v>
      </c>
      <c r="H6382" s="90">
        <v>1.8404101614709029E-2</v>
      </c>
      <c r="I6382" s="90">
        <v>1.8161566320263469E-2</v>
      </c>
      <c r="J6382" s="90">
        <v>1.8080429995991326E-2</v>
      </c>
    </row>
    <row r="6383" spans="3:10" x14ac:dyDescent="0.25">
      <c r="C6383" s="82">
        <v>1.1963995120592789E-2</v>
      </c>
      <c r="D6383" s="89">
        <v>1.3052190688564124E-2</v>
      </c>
      <c r="E6383" s="89">
        <v>1.3609237588432656E-2</v>
      </c>
      <c r="F6383" s="89">
        <v>1.3873735478244503E-2</v>
      </c>
      <c r="G6383" s="90">
        <v>1.4028630157642882E-2</v>
      </c>
      <c r="H6383" s="90">
        <v>1.4118793801650969E-2</v>
      </c>
      <c r="I6383" s="90">
        <v>1.4268910506662893E-2</v>
      </c>
      <c r="J6383" s="90">
        <v>1.4491419812572563E-2</v>
      </c>
    </row>
    <row r="6384" spans="3:10" x14ac:dyDescent="0.25">
      <c r="C6384" s="82">
        <v>1.7981957169715276E-2</v>
      </c>
      <c r="D6384" s="89">
        <v>2.1278881266520864E-2</v>
      </c>
      <c r="E6384" s="89">
        <v>2.3520530431173158E-2</v>
      </c>
      <c r="F6384" s="89">
        <v>2.5017930308799344E-2</v>
      </c>
      <c r="G6384" s="90">
        <v>2.6050897887200671E-2</v>
      </c>
      <c r="H6384" s="90">
        <v>2.6651006776929949E-2</v>
      </c>
      <c r="I6384" s="90">
        <v>2.6989974053584161E-2</v>
      </c>
      <c r="J6384" s="90">
        <v>2.7026594378595899E-2</v>
      </c>
    </row>
    <row r="6385" spans="3:10" x14ac:dyDescent="0.25">
      <c r="C6385" s="82">
        <v>1.1323852993747956E-2</v>
      </c>
      <c r="D6385" s="89">
        <v>1.3375103411226951E-2</v>
      </c>
      <c r="E6385" s="89">
        <v>1.4917080676902993E-2</v>
      </c>
      <c r="F6385" s="89">
        <v>1.61135511599243E-2</v>
      </c>
      <c r="G6385" s="90">
        <v>1.7143331064899511E-2</v>
      </c>
      <c r="H6385" s="90">
        <v>1.805901119399083E-2</v>
      </c>
      <c r="I6385" s="90">
        <v>1.9024932082939039E-2</v>
      </c>
      <c r="J6385" s="90">
        <v>2.0063601078541268E-2</v>
      </c>
    </row>
    <row r="6386" spans="3:10" x14ac:dyDescent="0.25">
      <c r="C6386" s="82">
        <v>1.8155532108458876E-2</v>
      </c>
      <c r="D6386" s="89">
        <v>2.081150456273459E-2</v>
      </c>
      <c r="E6386" s="89">
        <v>2.2331547275241562E-2</v>
      </c>
      <c r="F6386" s="89">
        <v>2.3178614713135117E-2</v>
      </c>
      <c r="G6386" s="90">
        <v>2.3732235676346927E-2</v>
      </c>
      <c r="H6386" s="90">
        <v>2.410102378386517E-2</v>
      </c>
      <c r="I6386" s="90">
        <v>2.4490855038560473E-2</v>
      </c>
      <c r="J6386" s="90">
        <v>2.4889974834047174E-2</v>
      </c>
    </row>
    <row r="6387" spans="3:10" x14ac:dyDescent="0.25">
      <c r="C6387" s="82">
        <v>2.354496370240618E-2</v>
      </c>
      <c r="D6387" s="89">
        <v>2.5130517282556851E-2</v>
      </c>
      <c r="E6387" s="89">
        <v>2.5773130008748049E-2</v>
      </c>
      <c r="F6387" s="89">
        <v>2.5972307527546604E-2</v>
      </c>
      <c r="G6387" s="90">
        <v>2.6054601076676127E-2</v>
      </c>
      <c r="H6387" s="90">
        <v>2.6057020414153569E-2</v>
      </c>
      <c r="I6387" s="90">
        <v>2.615067229443763E-2</v>
      </c>
      <c r="J6387" s="90">
        <v>2.6292016271468311E-2</v>
      </c>
    </row>
    <row r="6388" spans="3:10" x14ac:dyDescent="0.25">
      <c r="C6388" s="82">
        <v>1.4100719449942151E-2</v>
      </c>
      <c r="D6388" s="89">
        <v>1.677013714458726E-2</v>
      </c>
      <c r="E6388" s="89">
        <v>1.8480582037223039E-2</v>
      </c>
      <c r="F6388" s="89">
        <v>1.9544747010837041E-2</v>
      </c>
      <c r="G6388" s="90">
        <v>2.0264379085833048E-2</v>
      </c>
      <c r="H6388" s="90">
        <v>2.0733391396798136E-2</v>
      </c>
      <c r="I6388" s="90">
        <v>2.1134624936277144E-2</v>
      </c>
      <c r="J6388" s="90">
        <v>2.1465622119865923E-2</v>
      </c>
    </row>
    <row r="6389" spans="3:10" x14ac:dyDescent="0.25">
      <c r="C6389" s="82">
        <v>9.6432883981317392E-3</v>
      </c>
      <c r="D6389" s="89">
        <v>1.2343124089242102E-2</v>
      </c>
      <c r="E6389" s="89">
        <v>1.4350374038308309E-2</v>
      </c>
      <c r="F6389" s="89">
        <v>1.5748660288849706E-2</v>
      </c>
      <c r="G6389" s="90">
        <v>1.6711798297482927E-2</v>
      </c>
      <c r="H6389" s="90">
        <v>1.7302304655716697E-2</v>
      </c>
      <c r="I6389" s="90">
        <v>1.7684643196131652E-2</v>
      </c>
      <c r="J6389" s="90">
        <v>1.7882780308391633E-2</v>
      </c>
    </row>
    <row r="6390" spans="3:10" x14ac:dyDescent="0.25">
      <c r="C6390" s="82">
        <v>2.4176532139564024E-2</v>
      </c>
      <c r="D6390" s="89">
        <v>3.0550133998275966E-2</v>
      </c>
      <c r="E6390" s="89">
        <v>3.465769659076097E-2</v>
      </c>
      <c r="F6390" s="89">
        <v>3.6911863859685874E-2</v>
      </c>
      <c r="G6390" s="90">
        <v>3.7903172523210016E-2</v>
      </c>
      <c r="H6390" s="90">
        <v>3.7870964344768096E-2</v>
      </c>
      <c r="I6390" s="90">
        <v>3.7212248618596726E-2</v>
      </c>
      <c r="J6390" s="90">
        <v>3.5980124052983245E-2</v>
      </c>
    </row>
    <row r="6391" spans="3:10" x14ac:dyDescent="0.25">
      <c r="C6391" s="82">
        <v>7.7823290843947401E-2</v>
      </c>
      <c r="D6391" s="89">
        <v>8.029212119566928E-2</v>
      </c>
      <c r="E6391" s="89">
        <v>8.0393327607750073E-2</v>
      </c>
      <c r="F6391" s="89">
        <v>8.0000483647521783E-2</v>
      </c>
      <c r="G6391" s="90">
        <v>8.0100319655664831E-2</v>
      </c>
      <c r="H6391" s="90">
        <v>8.0628849027480035E-2</v>
      </c>
      <c r="I6391" s="90">
        <v>8.1864575940236314E-2</v>
      </c>
      <c r="J6391" s="90">
        <v>8.3377935373705886E-2</v>
      </c>
    </row>
    <row r="6392" spans="3:10" x14ac:dyDescent="0.25">
      <c r="C6392" s="82">
        <v>7.2684561839910129E-3</v>
      </c>
      <c r="D6392" s="89">
        <v>1.062825315355756E-2</v>
      </c>
      <c r="E6392" s="89">
        <v>1.3729386084351298E-2</v>
      </c>
      <c r="F6392" s="89">
        <v>1.6417110263470647E-2</v>
      </c>
      <c r="G6392" s="90">
        <v>1.8726854052381163E-2</v>
      </c>
      <c r="H6392" s="90">
        <v>2.0647872798952239E-2</v>
      </c>
      <c r="I6392" s="90">
        <v>2.2324423818217174E-2</v>
      </c>
      <c r="J6392" s="90">
        <v>2.3749799203423835E-2</v>
      </c>
    </row>
    <row r="6393" spans="3:10" x14ac:dyDescent="0.25">
      <c r="C6393" s="82">
        <v>5.4640547025043311E-3</v>
      </c>
      <c r="D6393" s="89">
        <v>8.0963875241185906E-3</v>
      </c>
      <c r="E6393" s="89">
        <v>1.0590080861983325E-2</v>
      </c>
      <c r="F6393" s="89">
        <v>1.2777291246669336E-2</v>
      </c>
      <c r="G6393" s="90">
        <v>1.4647813088054858E-2</v>
      </c>
      <c r="H6393" s="90">
        <v>1.6184587594273683E-2</v>
      </c>
      <c r="I6393" s="90">
        <v>1.7521389598021152E-2</v>
      </c>
      <c r="J6393" s="90">
        <v>1.8696212550751289E-2</v>
      </c>
    </row>
    <row r="6394" spans="3:10" x14ac:dyDescent="0.25">
      <c r="C6394" s="82">
        <v>1.5979819268298553E-2</v>
      </c>
      <c r="D6394" s="89">
        <v>2.1107647852449545E-2</v>
      </c>
      <c r="E6394" s="89">
        <v>2.5315880326831679E-2</v>
      </c>
      <c r="F6394" s="89">
        <v>2.8664881887582427E-2</v>
      </c>
      <c r="G6394" s="90">
        <v>3.1384297004214384E-2</v>
      </c>
      <c r="H6394" s="90">
        <v>3.3503998635840478E-2</v>
      </c>
      <c r="I6394" s="90">
        <v>3.5247164070355608E-2</v>
      </c>
      <c r="J6394" s="90">
        <v>3.656364011396647E-2</v>
      </c>
    </row>
    <row r="6395" spans="3:10" x14ac:dyDescent="0.25">
      <c r="C6395" s="82">
        <v>6.7185801996363335E-3</v>
      </c>
      <c r="D6395" s="89">
        <v>8.4758355160275863E-3</v>
      </c>
      <c r="E6395" s="89">
        <v>9.9858422127103216E-3</v>
      </c>
      <c r="F6395" s="89">
        <v>1.1287560612755815E-2</v>
      </c>
      <c r="G6395" s="90">
        <v>1.2467757423249607E-2</v>
      </c>
      <c r="H6395" s="90">
        <v>1.3551045111444024E-2</v>
      </c>
      <c r="I6395" s="90">
        <v>1.4663720583260705E-2</v>
      </c>
      <c r="J6395" s="90">
        <v>1.58408983500435E-2</v>
      </c>
    </row>
    <row r="6396" spans="3:10" x14ac:dyDescent="0.25">
      <c r="C6396" s="82">
        <v>6.5140607926247249E-3</v>
      </c>
      <c r="D6396" s="89">
        <v>9.6077123201889162E-3</v>
      </c>
      <c r="E6396" s="89">
        <v>1.2341633718577102E-2</v>
      </c>
      <c r="F6396" s="89">
        <v>1.4496828482882834E-2</v>
      </c>
      <c r="G6396" s="90">
        <v>1.6077514879876457E-2</v>
      </c>
      <c r="H6396" s="90">
        <v>1.7089312192615697E-2</v>
      </c>
      <c r="I6396" s="90">
        <v>1.7694377235668392E-2</v>
      </c>
      <c r="J6396" s="90">
        <v>1.7943025941408744E-2</v>
      </c>
    </row>
    <row r="6397" spans="3:10" x14ac:dyDescent="0.25">
      <c r="C6397" s="82">
        <v>8.7625985095582063E-3</v>
      </c>
      <c r="D6397" s="89">
        <v>1.2791500511399313E-2</v>
      </c>
      <c r="E6397" s="89">
        <v>1.6635049718636916E-2</v>
      </c>
      <c r="F6397" s="89">
        <v>2.0090027134189052E-2</v>
      </c>
      <c r="G6397" s="90">
        <v>2.3144465707728878E-2</v>
      </c>
      <c r="H6397" s="90">
        <v>2.5720380829436791E-2</v>
      </c>
      <c r="I6397" s="90">
        <v>2.7935464819514415E-2</v>
      </c>
      <c r="J6397" s="90">
        <v>2.9725467197044848E-2</v>
      </c>
    </row>
    <row r="6398" spans="3:10" x14ac:dyDescent="0.25">
      <c r="C6398" s="82">
        <v>7.1215513694498772E-3</v>
      </c>
      <c r="D6398" s="89">
        <v>1.2199469234932462E-2</v>
      </c>
      <c r="E6398" s="89">
        <v>1.7420137578338612E-2</v>
      </c>
      <c r="F6398" s="89">
        <v>2.216490096038768E-2</v>
      </c>
      <c r="G6398" s="90">
        <v>2.6273205740438586E-2</v>
      </c>
      <c r="H6398" s="90">
        <v>2.9691494713213501E-2</v>
      </c>
      <c r="I6398" s="90">
        <v>3.2666342008918665E-2</v>
      </c>
      <c r="J6398" s="90">
        <v>3.5249022962777488E-2</v>
      </c>
    </row>
    <row r="6399" spans="3:10" x14ac:dyDescent="0.25">
      <c r="C6399" s="82">
        <v>7.5096992820745242E-3</v>
      </c>
      <c r="D6399" s="89">
        <v>1.0436722206501919E-2</v>
      </c>
      <c r="E6399" s="89">
        <v>1.2927089910032979E-2</v>
      </c>
      <c r="F6399" s="89">
        <v>1.4882576630917797E-2</v>
      </c>
      <c r="G6399" s="90">
        <v>1.6359395006460754E-2</v>
      </c>
      <c r="H6399" s="90">
        <v>1.7363562914976309E-2</v>
      </c>
      <c r="I6399" s="90">
        <v>1.8037016078110056E-2</v>
      </c>
      <c r="J6399" s="90">
        <v>1.8401985197060551E-2</v>
      </c>
    </row>
    <row r="6400" spans="3:10" x14ac:dyDescent="0.25">
      <c r="C6400" s="82">
        <v>7.2590632201160864E-3</v>
      </c>
      <c r="D6400" s="89">
        <v>9.8895143143384913E-3</v>
      </c>
      <c r="E6400" s="89">
        <v>1.2221223927403515E-2</v>
      </c>
      <c r="F6400" s="89">
        <v>1.4167197167684571E-2</v>
      </c>
      <c r="G6400" s="90">
        <v>1.572708569883137E-2</v>
      </c>
      <c r="H6400" s="90">
        <v>1.6835699338883361E-2</v>
      </c>
      <c r="I6400" s="90">
        <v>1.7569659921972396E-2</v>
      </c>
      <c r="J6400" s="90">
        <v>1.7913393331982549E-2</v>
      </c>
    </row>
    <row r="6401" spans="3:10" x14ac:dyDescent="0.25">
      <c r="C6401" s="82">
        <v>1.7650657165651736E-2</v>
      </c>
      <c r="D6401" s="89">
        <v>2.3051444872620393E-2</v>
      </c>
      <c r="E6401" s="89">
        <v>2.720219356112236E-2</v>
      </c>
      <c r="F6401" s="89">
        <v>3.0270103398960874E-2</v>
      </c>
      <c r="G6401" s="90">
        <v>3.2625730356003309E-2</v>
      </c>
      <c r="H6401" s="90">
        <v>3.44137156084326E-2</v>
      </c>
      <c r="I6401" s="90">
        <v>3.5952685351452351E-2</v>
      </c>
      <c r="J6401" s="90">
        <v>3.7254710762350922E-2</v>
      </c>
    </row>
    <row r="6402" spans="3:10" x14ac:dyDescent="0.25">
      <c r="C6402" s="82">
        <v>4.5948799536516772E-3</v>
      </c>
      <c r="D6402" s="89">
        <v>7.0375954389552894E-3</v>
      </c>
      <c r="E6402" s="89">
        <v>9.4645803263426979E-3</v>
      </c>
      <c r="F6402" s="89">
        <v>1.1639327183628029E-2</v>
      </c>
      <c r="G6402" s="90">
        <v>1.3462882957562832E-2</v>
      </c>
      <c r="H6402" s="90">
        <v>1.4855225636541682E-2</v>
      </c>
      <c r="I6402" s="90">
        <v>1.5906932997156245E-2</v>
      </c>
      <c r="J6402" s="90">
        <v>1.6646708827247707E-2</v>
      </c>
    </row>
    <row r="6403" spans="3:10" x14ac:dyDescent="0.25">
      <c r="C6403" s="82">
        <v>6.3527792834682717E-3</v>
      </c>
      <c r="D6403" s="89">
        <v>8.1539709171864691E-3</v>
      </c>
      <c r="E6403" s="89">
        <v>9.6279959887703402E-3</v>
      </c>
      <c r="F6403" s="89">
        <v>1.076831830927402E-2</v>
      </c>
      <c r="G6403" s="90">
        <v>1.1623470477452458E-2</v>
      </c>
      <c r="H6403" s="90">
        <v>1.2187732593256371E-2</v>
      </c>
      <c r="I6403" s="90">
        <v>1.255331441553704E-2</v>
      </c>
      <c r="J6403" s="90">
        <v>1.2734635971740823E-2</v>
      </c>
    </row>
    <row r="6404" spans="3:10" x14ac:dyDescent="0.25">
      <c r="C6404" s="82">
        <v>1.5613303682498404E-2</v>
      </c>
      <c r="D6404" s="89">
        <v>1.9513829084465587E-2</v>
      </c>
      <c r="E6404" s="89">
        <v>2.254149777422218E-2</v>
      </c>
      <c r="F6404" s="89">
        <v>2.491216141634308E-2</v>
      </c>
      <c r="G6404" s="90">
        <v>2.6909794419339762E-2</v>
      </c>
      <c r="H6404" s="90">
        <v>2.8606345854969798E-2</v>
      </c>
      <c r="I6404" s="90">
        <v>3.0220559422546912E-2</v>
      </c>
      <c r="J6404" s="90">
        <v>3.1722693110451984E-2</v>
      </c>
    </row>
    <row r="6405" spans="3:10" x14ac:dyDescent="0.25">
      <c r="C6405" s="82">
        <v>2.2977879735438855E-2</v>
      </c>
      <c r="D6405" s="89">
        <v>2.9879824295401078E-2</v>
      </c>
      <c r="E6405" s="89">
        <v>3.5695576848564052E-2</v>
      </c>
      <c r="F6405" s="89">
        <v>4.0404715419138544E-2</v>
      </c>
      <c r="G6405" s="90">
        <v>4.4204704936433997E-2</v>
      </c>
      <c r="H6405" s="90">
        <v>4.7064857366281888E-2</v>
      </c>
      <c r="I6405" s="90">
        <v>4.9283713726380282E-2</v>
      </c>
      <c r="J6405" s="90">
        <v>5.0811120395500724E-2</v>
      </c>
    </row>
    <row r="6406" spans="3:10" x14ac:dyDescent="0.25">
      <c r="C6406" s="82">
        <v>1.0370157019720057E-2</v>
      </c>
      <c r="D6406" s="89">
        <v>1.5005396948698149E-2</v>
      </c>
      <c r="E6406" s="89">
        <v>1.9065949928961785E-2</v>
      </c>
      <c r="F6406" s="89">
        <v>2.2427482589984348E-2</v>
      </c>
      <c r="G6406" s="90">
        <v>2.526410111293546E-2</v>
      </c>
      <c r="H6406" s="90">
        <v>2.7669682630117917E-2</v>
      </c>
      <c r="I6406" s="90">
        <v>2.9915874931086234E-2</v>
      </c>
      <c r="J6406" s="90">
        <v>3.2046152775201918E-2</v>
      </c>
    </row>
    <row r="6407" spans="3:10" x14ac:dyDescent="0.25">
      <c r="C6407" s="82">
        <v>3.8395329992740989E-3</v>
      </c>
      <c r="D6407" s="89">
        <v>6.1693658378410669E-3</v>
      </c>
      <c r="E6407" s="89">
        <v>8.5128107005124406E-3</v>
      </c>
      <c r="F6407" s="89">
        <v>1.064064659449674E-2</v>
      </c>
      <c r="G6407" s="90">
        <v>1.2486370760240699E-2</v>
      </c>
      <c r="H6407" s="90">
        <v>1.4005615507214943E-2</v>
      </c>
      <c r="I6407" s="90">
        <v>1.5299002461308414E-2</v>
      </c>
      <c r="J6407" s="90">
        <v>1.6393028599165287E-2</v>
      </c>
    </row>
    <row r="6408" spans="3:10" x14ac:dyDescent="0.25">
      <c r="C6408" s="82">
        <v>2.1137728615704737E-3</v>
      </c>
      <c r="D6408" s="89">
        <v>3.8364066957008299E-3</v>
      </c>
      <c r="E6408" s="89">
        <v>5.8041208239189212E-3</v>
      </c>
      <c r="F6408" s="89">
        <v>7.7849640010956515E-3</v>
      </c>
      <c r="G6408" s="90">
        <v>9.6488270134373853E-3</v>
      </c>
      <c r="H6408" s="90">
        <v>1.129475433543631E-2</v>
      </c>
      <c r="I6408" s="90">
        <v>1.2752479631842156E-2</v>
      </c>
      <c r="J6408" s="90">
        <v>1.4006042840744403E-2</v>
      </c>
    </row>
    <row r="6409" spans="3:10" x14ac:dyDescent="0.25">
      <c r="C6409" s="82">
        <v>9.2625559668869078E-3</v>
      </c>
      <c r="D6409" s="89">
        <v>1.4989552774295443E-2</v>
      </c>
      <c r="E6409" s="89">
        <v>2.0535028971190292E-2</v>
      </c>
      <c r="F6409" s="89">
        <v>2.5408735503706759E-2</v>
      </c>
      <c r="G6409" s="90">
        <v>2.9617022630244485E-2</v>
      </c>
      <c r="H6409" s="90">
        <v>3.3196872700071184E-2</v>
      </c>
      <c r="I6409" s="90">
        <v>3.6446477845388632E-2</v>
      </c>
      <c r="J6409" s="90">
        <v>3.9396842478628451E-2</v>
      </c>
    </row>
    <row r="6410" spans="3:10" x14ac:dyDescent="0.25">
      <c r="C6410" s="82">
        <v>1.3974052270089458E-2</v>
      </c>
      <c r="D6410" s="89">
        <v>1.6836304120301834E-2</v>
      </c>
      <c r="E6410" s="89">
        <v>1.8914718680603865E-2</v>
      </c>
      <c r="F6410" s="89">
        <v>2.0482270342273838E-2</v>
      </c>
      <c r="G6410" s="90">
        <v>2.1815638416059168E-2</v>
      </c>
      <c r="H6410" s="90">
        <v>2.2995881115921633E-2</v>
      </c>
      <c r="I6410" s="90">
        <v>2.4220644337127166E-2</v>
      </c>
      <c r="J6410" s="90">
        <v>2.5495050265106574E-2</v>
      </c>
    </row>
    <row r="6411" spans="3:10" x14ac:dyDescent="0.25">
      <c r="C6411" s="82">
        <v>1.2114822752030255E-2</v>
      </c>
      <c r="D6411" s="89">
        <v>1.546193232649906E-2</v>
      </c>
      <c r="E6411" s="89">
        <v>1.8015526655139443E-2</v>
      </c>
      <c r="F6411" s="89">
        <v>1.9937190870148513E-2</v>
      </c>
      <c r="G6411" s="90">
        <v>2.1467013615051378E-2</v>
      </c>
      <c r="H6411" s="90">
        <v>2.267568619309265E-2</v>
      </c>
      <c r="I6411" s="90">
        <v>2.3749840166431471E-2</v>
      </c>
      <c r="J6411" s="90">
        <v>2.4685386083271723E-2</v>
      </c>
    </row>
    <row r="6412" spans="3:10" x14ac:dyDescent="0.25">
      <c r="C6412" s="82">
        <v>3.8319164882555747E-3</v>
      </c>
      <c r="D6412" s="89">
        <v>6.2893250707863864E-3</v>
      </c>
      <c r="E6412" s="89">
        <v>8.637915141042167E-3</v>
      </c>
      <c r="F6412" s="89">
        <v>1.0557693717899013E-2</v>
      </c>
      <c r="G6412" s="90">
        <v>1.197587858299033E-2</v>
      </c>
      <c r="H6412" s="90">
        <v>1.2895091261742391E-2</v>
      </c>
      <c r="I6412" s="90">
        <v>1.3471271069177166E-2</v>
      </c>
      <c r="J6412" s="90">
        <v>1.3784283862260707E-2</v>
      </c>
    </row>
    <row r="6413" spans="3:10" x14ac:dyDescent="0.25">
      <c r="C6413" s="82">
        <v>3.7180158781835891E-3</v>
      </c>
      <c r="D6413" s="89">
        <v>6.6302951184825584E-3</v>
      </c>
      <c r="E6413" s="89">
        <v>9.9047117212738428E-3</v>
      </c>
      <c r="F6413" s="89">
        <v>1.3203050146231798E-2</v>
      </c>
      <c r="G6413" s="90">
        <v>1.6387393621886584E-2</v>
      </c>
      <c r="H6413" s="90">
        <v>1.9367628281388508E-2</v>
      </c>
      <c r="I6413" s="90">
        <v>2.2258033658119687E-2</v>
      </c>
      <c r="J6413" s="90">
        <v>2.5069701667194549E-2</v>
      </c>
    </row>
    <row r="6414" spans="3:10" x14ac:dyDescent="0.25">
      <c r="C6414" s="82">
        <v>8.1151696012788932E-3</v>
      </c>
      <c r="D6414" s="89">
        <v>1.1504003619812882E-2</v>
      </c>
      <c r="E6414" s="89">
        <v>1.4685439227420259E-2</v>
      </c>
      <c r="F6414" s="89">
        <v>1.7506709736461332E-2</v>
      </c>
      <c r="G6414" s="90">
        <v>1.9968032312010057E-2</v>
      </c>
      <c r="H6414" s="90">
        <v>2.2020421396124656E-2</v>
      </c>
      <c r="I6414" s="90">
        <v>2.3801435153058492E-2</v>
      </c>
      <c r="J6414" s="90">
        <v>2.5310288679083429E-2</v>
      </c>
    </row>
    <row r="6415" spans="3:10" x14ac:dyDescent="0.25">
      <c r="C6415" s="82">
        <v>7.1718694659510173E-3</v>
      </c>
      <c r="D6415" s="89">
        <v>1.0213846930303638E-2</v>
      </c>
      <c r="E6415" s="89">
        <v>1.2762296419186856E-2</v>
      </c>
      <c r="F6415" s="89">
        <v>1.4681158330770385E-2</v>
      </c>
      <c r="G6415" s="90">
        <v>1.6039611372913071E-2</v>
      </c>
      <c r="H6415" s="90">
        <v>1.6875674216722331E-2</v>
      </c>
      <c r="I6415" s="90">
        <v>1.7356797962654817E-2</v>
      </c>
      <c r="J6415" s="90">
        <v>1.7522466934538797E-2</v>
      </c>
    </row>
    <row r="6416" spans="3:10" x14ac:dyDescent="0.25">
      <c r="C6416" s="82">
        <v>4.9029736681526241E-3</v>
      </c>
      <c r="D6416" s="89">
        <v>7.3770199414026653E-3</v>
      </c>
      <c r="E6416" s="89">
        <v>9.7904483458498125E-3</v>
      </c>
      <c r="F6416" s="89">
        <v>1.1964603451052965E-2</v>
      </c>
      <c r="G6416" s="90">
        <v>1.3868778191709112E-2</v>
      </c>
      <c r="H6416" s="90">
        <v>1.5475014086604169E-2</v>
      </c>
      <c r="I6416" s="90">
        <v>1.6906708665762622E-2</v>
      </c>
      <c r="J6416" s="90">
        <v>1.8199703993462834E-2</v>
      </c>
    </row>
    <row r="6417" spans="3:10" x14ac:dyDescent="0.25">
      <c r="C6417" s="82">
        <v>5.2444789789183573E-3</v>
      </c>
      <c r="D6417" s="89">
        <v>7.5784040273795018E-3</v>
      </c>
      <c r="E6417" s="89">
        <v>9.9295090282245577E-3</v>
      </c>
      <c r="F6417" s="89">
        <v>1.2219281708477072E-2</v>
      </c>
      <c r="G6417" s="90">
        <v>1.4453907995452445E-2</v>
      </c>
      <c r="H6417" s="90">
        <v>1.6593113623723565E-2</v>
      </c>
      <c r="I6417" s="90">
        <v>1.8730875529682244E-2</v>
      </c>
      <c r="J6417" s="90">
        <v>2.0860660687826629E-2</v>
      </c>
    </row>
    <row r="6418" spans="3:10" x14ac:dyDescent="0.25">
      <c r="C6418" s="82">
        <v>1.214942292767055E-2</v>
      </c>
      <c r="D6418" s="89">
        <v>1.7263638674660506E-2</v>
      </c>
      <c r="E6418" s="89">
        <v>2.1415864958082273E-2</v>
      </c>
      <c r="F6418" s="89">
        <v>2.4525676171535858E-2</v>
      </c>
      <c r="G6418" s="90">
        <v>2.6849508728841693E-2</v>
      </c>
      <c r="H6418" s="90">
        <v>2.8520630514353849E-2</v>
      </c>
      <c r="I6418" s="90">
        <v>2.9820321684880583E-2</v>
      </c>
      <c r="J6418" s="90">
        <v>3.076724658882354E-2</v>
      </c>
    </row>
    <row r="6419" spans="3:10" x14ac:dyDescent="0.25">
      <c r="C6419" s="82">
        <v>4.8592481754034461E-3</v>
      </c>
      <c r="D6419" s="89">
        <v>7.6621019912483657E-3</v>
      </c>
      <c r="E6419" s="89">
        <v>1.0052793680702801E-2</v>
      </c>
      <c r="F6419" s="89">
        <v>1.1748387987252515E-2</v>
      </c>
      <c r="G6419" s="90">
        <v>1.279001319701927E-2</v>
      </c>
      <c r="H6419" s="90">
        <v>1.3270359566175491E-2</v>
      </c>
      <c r="I6419" s="90">
        <v>1.3396346842171789E-2</v>
      </c>
      <c r="J6419" s="90">
        <v>1.3259500063783633E-2</v>
      </c>
    </row>
    <row r="6420" spans="3:10" x14ac:dyDescent="0.25">
      <c r="C6420" s="82">
        <v>2.8550920791303152E-2</v>
      </c>
      <c r="D6420" s="89">
        <v>3.2369469448653244E-2</v>
      </c>
      <c r="E6420" s="89">
        <v>3.4408359823071985E-2</v>
      </c>
      <c r="F6420" s="89">
        <v>3.5369198883612223E-2</v>
      </c>
      <c r="G6420" s="90">
        <v>3.5829346481130266E-2</v>
      </c>
      <c r="H6420" s="90">
        <v>3.5962295550841357E-2</v>
      </c>
      <c r="I6420" s="90">
        <v>3.6092004642174207E-2</v>
      </c>
      <c r="J6420" s="90">
        <v>3.621808011626336E-2</v>
      </c>
    </row>
    <row r="6421" spans="3:10" x14ac:dyDescent="0.25">
      <c r="C6421" s="82">
        <v>4.335415670360282E-2</v>
      </c>
      <c r="D6421" s="89">
        <v>4.6644540959475664E-2</v>
      </c>
      <c r="E6421" s="89">
        <v>4.7250987729503965E-2</v>
      </c>
      <c r="F6421" s="89">
        <v>4.6677032448718778E-2</v>
      </c>
      <c r="G6421" s="90">
        <v>4.5881549121038374E-2</v>
      </c>
      <c r="H6421" s="90">
        <v>4.5082064870890087E-2</v>
      </c>
      <c r="I6421" s="90">
        <v>4.4593919997655038E-2</v>
      </c>
      <c r="J6421" s="90">
        <v>4.4290464285824838E-2</v>
      </c>
    </row>
    <row r="6422" spans="3:10" x14ac:dyDescent="0.25">
      <c r="C6422" s="82">
        <v>7.4914663913861305E-3</v>
      </c>
      <c r="D6422" s="89">
        <v>1.0890400003828462E-2</v>
      </c>
      <c r="E6422" s="89">
        <v>1.3902417659277853E-2</v>
      </c>
      <c r="F6422" s="89">
        <v>1.6309437335760641E-2</v>
      </c>
      <c r="G6422" s="90">
        <v>1.8102535601155153E-2</v>
      </c>
      <c r="H6422" s="90">
        <v>1.9250516214322739E-2</v>
      </c>
      <c r="I6422" s="90">
        <v>1.9893112231995976E-2</v>
      </c>
      <c r="J6422" s="90">
        <v>2.0050804127339169E-2</v>
      </c>
    </row>
    <row r="6423" spans="3:10" x14ac:dyDescent="0.25">
      <c r="C6423" s="82">
        <v>2.1748598775274103E-2</v>
      </c>
      <c r="D6423" s="89">
        <v>2.6062117463557688E-2</v>
      </c>
      <c r="E6423" s="89">
        <v>2.874351112250479E-2</v>
      </c>
      <c r="F6423" s="89">
        <v>3.0325186832826385E-2</v>
      </c>
      <c r="G6423" s="90">
        <v>3.1315326460698074E-2</v>
      </c>
      <c r="H6423" s="90">
        <v>3.1871513022362824E-2</v>
      </c>
      <c r="I6423" s="90">
        <v>3.226537752230163E-2</v>
      </c>
      <c r="J6423" s="90">
        <v>3.2471135932358799E-2</v>
      </c>
    </row>
    <row r="6424" spans="3:10" x14ac:dyDescent="0.25">
      <c r="C6424" s="82">
        <v>8.0534118723209844E-3</v>
      </c>
      <c r="D6424" s="89">
        <v>1.0365177719167553E-2</v>
      </c>
      <c r="E6424" s="89">
        <v>1.1980023385294764E-2</v>
      </c>
      <c r="F6424" s="89">
        <v>1.2965818727958024E-2</v>
      </c>
      <c r="G6424" s="90">
        <v>1.3487052177324254E-2</v>
      </c>
      <c r="H6424" s="90">
        <v>1.3620117930185966E-2</v>
      </c>
      <c r="I6424" s="90">
        <v>1.3520444868632197E-2</v>
      </c>
      <c r="J6424" s="90">
        <v>1.3229973138577437E-2</v>
      </c>
    </row>
    <row r="6425" spans="3:10" x14ac:dyDescent="0.25">
      <c r="C6425" s="82">
        <v>4.7369468787684242E-2</v>
      </c>
      <c r="D6425" s="89">
        <v>4.4995751707085543E-2</v>
      </c>
      <c r="E6425" s="89">
        <v>4.3614274892842045E-2</v>
      </c>
      <c r="F6425" s="89">
        <v>4.3102499967279044E-2</v>
      </c>
      <c r="G6425" s="90">
        <v>4.3337718190423972E-2</v>
      </c>
      <c r="H6425" s="90">
        <v>4.3991660984405392E-2</v>
      </c>
      <c r="I6425" s="90">
        <v>4.5141182317725313E-2</v>
      </c>
      <c r="J6425" s="90">
        <v>4.6600316892624796E-2</v>
      </c>
    </row>
    <row r="6426" spans="3:10" x14ac:dyDescent="0.25">
      <c r="C6426" s="82">
        <v>4.988456763588861E-3</v>
      </c>
      <c r="D6426" s="89">
        <v>7.0823705723240885E-3</v>
      </c>
      <c r="E6426" s="89">
        <v>8.9900273234425464E-3</v>
      </c>
      <c r="F6426" s="89">
        <v>1.0614563560860359E-2</v>
      </c>
      <c r="G6426" s="90">
        <v>1.1966678916589165E-2</v>
      </c>
      <c r="H6426" s="90">
        <v>1.3032652344573488E-2</v>
      </c>
      <c r="I6426" s="90">
        <v>1.3911241472813052E-2</v>
      </c>
      <c r="J6426" s="90">
        <v>1.4619281532140743E-2</v>
      </c>
    </row>
    <row r="6427" spans="3:10" x14ac:dyDescent="0.25">
      <c r="C6427" s="82">
        <v>2.9718216903421996E-3</v>
      </c>
      <c r="D6427" s="89">
        <v>5.608647628394749E-3</v>
      </c>
      <c r="E6427" s="89">
        <v>8.5545681772962057E-3</v>
      </c>
      <c r="F6427" s="89">
        <v>1.1364853822109069E-2</v>
      </c>
      <c r="G6427" s="90">
        <v>1.3833676474697259E-2</v>
      </c>
      <c r="H6427" s="90">
        <v>1.586431756648771E-2</v>
      </c>
      <c r="I6427" s="90">
        <v>1.7570165320290026E-2</v>
      </c>
      <c r="J6427" s="90">
        <v>1.8996379381698559E-2</v>
      </c>
    </row>
    <row r="6428" spans="3:10" x14ac:dyDescent="0.25">
      <c r="C6428" s="82">
        <v>4.1470703269058398E-2</v>
      </c>
      <c r="D6428" s="89">
        <v>4.136696436916603E-2</v>
      </c>
      <c r="E6428" s="89">
        <v>3.9897366242581257E-2</v>
      </c>
      <c r="F6428" s="89">
        <v>3.825099329456938E-2</v>
      </c>
      <c r="G6428" s="90">
        <v>3.6994056919752612E-2</v>
      </c>
      <c r="H6428" s="90">
        <v>3.6119727348167686E-2</v>
      </c>
      <c r="I6428" s="90">
        <v>3.5768740970458589E-2</v>
      </c>
      <c r="J6428" s="90">
        <v>3.578271936499193E-2</v>
      </c>
    </row>
    <row r="6429" spans="3:10" x14ac:dyDescent="0.25">
      <c r="C6429" s="82">
        <v>1.1326195918387466E-2</v>
      </c>
      <c r="D6429" s="89">
        <v>1.3615104307461432E-2</v>
      </c>
      <c r="E6429" s="89">
        <v>1.5168293065849221E-2</v>
      </c>
      <c r="F6429" s="89">
        <v>1.6192390093870766E-2</v>
      </c>
      <c r="G6429" s="90">
        <v>1.6905060737538849E-2</v>
      </c>
      <c r="H6429" s="90">
        <v>1.7372455023625548E-2</v>
      </c>
      <c r="I6429" s="90">
        <v>1.7750908741716739E-2</v>
      </c>
      <c r="J6429" s="90">
        <v>1.8052330464060858E-2</v>
      </c>
    </row>
    <row r="6430" spans="3:10" x14ac:dyDescent="0.25">
      <c r="C6430" s="82">
        <v>9.6876804019105263E-3</v>
      </c>
      <c r="D6430" s="89">
        <v>1.4396744607272267E-2</v>
      </c>
      <c r="E6430" s="89">
        <v>1.8290414849070943E-2</v>
      </c>
      <c r="F6430" s="89">
        <v>2.1003966874008653E-2</v>
      </c>
      <c r="G6430" s="90">
        <v>2.2597766645604384E-2</v>
      </c>
      <c r="H6430" s="90">
        <v>2.3163967496093663E-2</v>
      </c>
      <c r="I6430" s="90">
        <v>2.3009466329414075E-2</v>
      </c>
      <c r="J6430" s="90">
        <v>2.2277999396253551E-2</v>
      </c>
    </row>
    <row r="6431" spans="3:10" x14ac:dyDescent="0.25">
      <c r="C6431" s="82">
        <v>7.7813976292457773E-2</v>
      </c>
      <c r="D6431" s="89">
        <v>7.9478857250358706E-2</v>
      </c>
      <c r="E6431" s="89">
        <v>7.6695449123218434E-2</v>
      </c>
      <c r="F6431" s="89">
        <v>7.2254568300186367E-2</v>
      </c>
      <c r="G6431" s="90">
        <v>6.7667639222881021E-2</v>
      </c>
      <c r="H6431" s="90">
        <v>6.3183464838946143E-2</v>
      </c>
      <c r="I6431" s="90">
        <v>5.9180003997003683E-2</v>
      </c>
      <c r="J6431" s="90">
        <v>5.5438587893497031E-2</v>
      </c>
    </row>
    <row r="6432" spans="3:10" x14ac:dyDescent="0.25">
      <c r="C6432" s="82">
        <v>2.9639049940475431E-2</v>
      </c>
      <c r="D6432" s="89">
        <v>2.9952346608696449E-2</v>
      </c>
      <c r="E6432" s="89">
        <v>2.9646456539695054E-2</v>
      </c>
      <c r="F6432" s="89">
        <v>2.9207468765984981E-2</v>
      </c>
      <c r="G6432" s="90">
        <v>2.8846267996897962E-2</v>
      </c>
      <c r="H6432" s="90">
        <v>2.845552758238272E-2</v>
      </c>
      <c r="I6432" s="90">
        <v>2.8107213225128644E-2</v>
      </c>
      <c r="J6432" s="90">
        <v>2.7675699021447068E-2</v>
      </c>
    </row>
    <row r="6433" spans="3:10" x14ac:dyDescent="0.25">
      <c r="C6433" s="82">
        <v>3.2225757902836119E-2</v>
      </c>
      <c r="D6433" s="89">
        <v>3.8416856500582498E-2</v>
      </c>
      <c r="E6433" s="89">
        <v>4.2136412158769496E-2</v>
      </c>
      <c r="F6433" s="89">
        <v>4.4341172953358481E-2</v>
      </c>
      <c r="G6433" s="90">
        <v>4.5894189316561529E-2</v>
      </c>
      <c r="H6433" s="90">
        <v>4.7080989818898987E-2</v>
      </c>
      <c r="I6433" s="90">
        <v>4.8306602372013827E-2</v>
      </c>
      <c r="J6433" s="90">
        <v>4.9499579173534265E-2</v>
      </c>
    </row>
    <row r="6434" spans="3:10" x14ac:dyDescent="0.25">
      <c r="C6434" s="82">
        <v>8.5758509544552764E-3</v>
      </c>
      <c r="D6434" s="89">
        <v>1.307845254000123E-2</v>
      </c>
      <c r="E6434" s="89">
        <v>1.7093913323533435E-2</v>
      </c>
      <c r="F6434" s="89">
        <v>2.0226011563446718E-2</v>
      </c>
      <c r="G6434" s="90">
        <v>2.2450034277528726E-2</v>
      </c>
      <c r="H6434" s="90">
        <v>2.3772307665635324E-2</v>
      </c>
      <c r="I6434" s="90">
        <v>2.4424051670032084E-2</v>
      </c>
      <c r="J6434" s="90">
        <v>2.4480419524834152E-2</v>
      </c>
    </row>
    <row r="6435" spans="3:10" x14ac:dyDescent="0.25">
      <c r="C6435" s="82">
        <v>1.1511368095206023E-3</v>
      </c>
      <c r="D6435" s="89">
        <v>2.6653490563520706E-3</v>
      </c>
      <c r="E6435" s="89">
        <v>4.8838728497445682E-3</v>
      </c>
      <c r="F6435" s="89">
        <v>7.6498770231122675E-3</v>
      </c>
      <c r="G6435" s="90">
        <v>1.08054521504653E-2</v>
      </c>
      <c r="H6435" s="90">
        <v>1.4194699182270166E-2</v>
      </c>
      <c r="I6435" s="90">
        <v>1.7821049750100373E-2</v>
      </c>
      <c r="J6435" s="90">
        <v>2.1643717613614177E-2</v>
      </c>
    </row>
    <row r="6436" spans="3:10" x14ac:dyDescent="0.25">
      <c r="C6436" s="82">
        <v>2.655990488490793E-3</v>
      </c>
      <c r="D6436" s="89">
        <v>5.09744496528156E-3</v>
      </c>
      <c r="E6436" s="89">
        <v>7.9183186938763042E-3</v>
      </c>
      <c r="F6436" s="89">
        <v>1.0701113439154619E-2</v>
      </c>
      <c r="G6436" s="90">
        <v>1.320981166463794E-2</v>
      </c>
      <c r="H6436" s="90">
        <v>1.5297275370178677E-2</v>
      </c>
      <c r="I6436" s="90">
        <v>1.7024168100172567E-2</v>
      </c>
      <c r="J6436" s="90">
        <v>1.8401197812760683E-2</v>
      </c>
    </row>
    <row r="6437" spans="3:10" x14ac:dyDescent="0.25">
      <c r="C6437" s="82">
        <v>1.8524167556155061E-2</v>
      </c>
      <c r="D6437" s="89">
        <v>2.0208488800868691E-2</v>
      </c>
      <c r="E6437" s="89">
        <v>2.1280153919198755E-2</v>
      </c>
      <c r="F6437" s="89">
        <v>2.2074617131197502E-2</v>
      </c>
      <c r="G6437" s="90">
        <v>2.2824105376251923E-2</v>
      </c>
      <c r="H6437" s="90">
        <v>2.3537205233993466E-2</v>
      </c>
      <c r="I6437" s="90">
        <v>2.43536068993855E-2</v>
      </c>
      <c r="J6437" s="90">
        <v>2.5225271056425979E-2</v>
      </c>
    </row>
    <row r="6438" spans="3:10" x14ac:dyDescent="0.25">
      <c r="C6438" s="82">
        <v>5.9469910283771266E-3</v>
      </c>
      <c r="D6438" s="89">
        <v>9.2349076891739199E-3</v>
      </c>
      <c r="E6438" s="89">
        <v>1.213724710128369E-2</v>
      </c>
      <c r="F6438" s="89">
        <v>1.4353496713546375E-2</v>
      </c>
      <c r="G6438" s="90">
        <v>1.5896693961485242E-2</v>
      </c>
      <c r="H6438" s="90">
        <v>1.681625571359464E-2</v>
      </c>
      <c r="I6438" s="90">
        <v>1.7313550905543814E-2</v>
      </c>
      <c r="J6438" s="90">
        <v>1.7465433319786949E-2</v>
      </c>
    </row>
    <row r="6439" spans="3:10" x14ac:dyDescent="0.25">
      <c r="C6439" s="82">
        <v>4.4531131682500977E-3</v>
      </c>
      <c r="D6439" s="89">
        <v>5.971299066115451E-3</v>
      </c>
      <c r="E6439" s="89">
        <v>7.3843447972870993E-3</v>
      </c>
      <c r="F6439" s="89">
        <v>8.6559210272473663E-3</v>
      </c>
      <c r="G6439" s="90">
        <v>9.7938457121752899E-3</v>
      </c>
      <c r="H6439" s="90">
        <v>1.0767354569984169E-2</v>
      </c>
      <c r="I6439" s="90">
        <v>1.1635344705787143E-2</v>
      </c>
      <c r="J6439" s="90">
        <v>1.2393181801531813E-2</v>
      </c>
    </row>
    <row r="6440" spans="3:10" x14ac:dyDescent="0.25">
      <c r="C6440" s="82">
        <v>2.9200393149258126E-3</v>
      </c>
      <c r="D6440" s="89">
        <v>4.8000245129296206E-3</v>
      </c>
      <c r="E6440" s="89">
        <v>6.7763414415458363E-3</v>
      </c>
      <c r="F6440" s="89">
        <v>8.6461876935070708E-3</v>
      </c>
      <c r="G6440" s="90">
        <v>1.0327786769034376E-2</v>
      </c>
      <c r="H6440" s="90">
        <v>1.1765493684677305E-2</v>
      </c>
      <c r="I6440" s="90">
        <v>1.303719911602434E-2</v>
      </c>
      <c r="J6440" s="90">
        <v>1.4168911954466139E-2</v>
      </c>
    </row>
    <row r="6441" spans="3:10" x14ac:dyDescent="0.25">
      <c r="C6441" s="82">
        <v>1.1816439141079011E-2</v>
      </c>
      <c r="D6441" s="89">
        <v>1.4892923347012482E-2</v>
      </c>
      <c r="E6441" s="89">
        <v>1.7140760969154602E-2</v>
      </c>
      <c r="F6441" s="89">
        <v>1.8674277434745971E-2</v>
      </c>
      <c r="G6441" s="90">
        <v>1.9686923997185399E-2</v>
      </c>
      <c r="H6441" s="90">
        <v>2.0230222276719504E-2</v>
      </c>
      <c r="I6441" s="90">
        <v>2.0475400012227699E-2</v>
      </c>
      <c r="J6441" s="90">
        <v>2.0433668796750924E-2</v>
      </c>
    </row>
    <row r="6442" spans="3:10" x14ac:dyDescent="0.25">
      <c r="C6442" s="82">
        <v>2.0706316637696603E-2</v>
      </c>
      <c r="D6442" s="89">
        <v>2.5770340267597541E-2</v>
      </c>
      <c r="E6442" s="89">
        <v>2.9367475247496517E-2</v>
      </c>
      <c r="F6442" s="89">
        <v>3.1797257725290171E-2</v>
      </c>
      <c r="G6442" s="90">
        <v>3.3488081629468383E-2</v>
      </c>
      <c r="H6442" s="90">
        <v>3.4608382547039407E-2</v>
      </c>
      <c r="I6442" s="90">
        <v>3.5501355676451254E-2</v>
      </c>
      <c r="J6442" s="90">
        <v>3.6199246138385599E-2</v>
      </c>
    </row>
    <row r="6443" spans="3:10" x14ac:dyDescent="0.25">
      <c r="C6443" s="82">
        <v>3.1383263644765257E-3</v>
      </c>
      <c r="D6443" s="89">
        <v>5.9091289065125391E-3</v>
      </c>
      <c r="E6443" s="89">
        <v>8.9876329235866817E-3</v>
      </c>
      <c r="F6443" s="89">
        <v>1.1867723727146944E-2</v>
      </c>
      <c r="G6443" s="90">
        <v>1.4281450957536955E-2</v>
      </c>
      <c r="H6443" s="90">
        <v>1.6082429635397355E-2</v>
      </c>
      <c r="I6443" s="90">
        <v>1.7358915395392763E-2</v>
      </c>
      <c r="J6443" s="90">
        <v>1.8150375465231294E-2</v>
      </c>
    </row>
    <row r="6444" spans="3:10" x14ac:dyDescent="0.25">
      <c r="C6444" s="82">
        <v>1.5661078833908706E-3</v>
      </c>
      <c r="D6444" s="89">
        <v>3.0784189637333812E-3</v>
      </c>
      <c r="E6444" s="89">
        <v>4.9808822319022394E-3</v>
      </c>
      <c r="F6444" s="89">
        <v>7.0867750614000266E-3</v>
      </c>
      <c r="G6444" s="90">
        <v>9.2771700796683652E-3</v>
      </c>
      <c r="H6444" s="90">
        <v>1.1456917069537892E-2</v>
      </c>
      <c r="I6444" s="90">
        <v>1.3663445220613855E-2</v>
      </c>
      <c r="J6444" s="90">
        <v>1.5892914640812151E-2</v>
      </c>
    </row>
    <row r="6445" spans="3:10" x14ac:dyDescent="0.25">
      <c r="C6445" s="82">
        <v>6.4197665953071919E-3</v>
      </c>
      <c r="D6445" s="89">
        <v>1.0037958612580283E-2</v>
      </c>
      <c r="E6445" s="89">
        <v>1.3455958390638083E-2</v>
      </c>
      <c r="F6445" s="89">
        <v>1.6265613996331699E-2</v>
      </c>
      <c r="G6445" s="90">
        <v>1.8345609545881894E-2</v>
      </c>
      <c r="H6445" s="90">
        <v>1.9644414968353154E-2</v>
      </c>
      <c r="I6445" s="90">
        <v>2.034631648972569E-2</v>
      </c>
      <c r="J6445" s="90">
        <v>2.0541683281232563E-2</v>
      </c>
    </row>
    <row r="6446" spans="3:10" x14ac:dyDescent="0.25">
      <c r="C6446" s="82">
        <v>1.8486987310512338E-2</v>
      </c>
      <c r="D6446" s="89">
        <v>2.0406511777393249E-2</v>
      </c>
      <c r="E6446" s="89">
        <v>2.1579774108382493E-2</v>
      </c>
      <c r="F6446" s="89">
        <v>2.2280219193697454E-2</v>
      </c>
      <c r="G6446" s="90">
        <v>2.2691696671067255E-2</v>
      </c>
      <c r="H6446" s="90">
        <v>2.2789096643139332E-2</v>
      </c>
      <c r="I6446" s="90">
        <v>2.2695962682716692E-2</v>
      </c>
      <c r="J6446" s="90">
        <v>2.2376895638480901E-2</v>
      </c>
    </row>
    <row r="6447" spans="3:10" x14ac:dyDescent="0.25">
      <c r="C6447" s="82">
        <v>1.1326309801902397E-2</v>
      </c>
      <c r="D6447" s="89">
        <v>1.4706495927728791E-2</v>
      </c>
      <c r="E6447" s="89">
        <v>1.7518465804779136E-2</v>
      </c>
      <c r="F6447" s="89">
        <v>1.9695008734930079E-2</v>
      </c>
      <c r="G6447" s="90">
        <v>2.128005657353629E-2</v>
      </c>
      <c r="H6447" s="90">
        <v>2.2230263156780734E-2</v>
      </c>
      <c r="I6447" s="90">
        <v>2.2691093825363211E-2</v>
      </c>
      <c r="J6447" s="90">
        <v>2.2674479249402087E-2</v>
      </c>
    </row>
    <row r="6448" spans="3:10" x14ac:dyDescent="0.25">
      <c r="C6448" s="82">
        <v>8.8453025668176772E-3</v>
      </c>
      <c r="D6448" s="89">
        <v>1.2778575399632428E-2</v>
      </c>
      <c r="E6448" s="89">
        <v>1.6040696978326274E-2</v>
      </c>
      <c r="F6448" s="89">
        <v>1.8429523078503977E-2</v>
      </c>
      <c r="G6448" s="90">
        <v>2.00426230491111E-2</v>
      </c>
      <c r="H6448" s="90">
        <v>2.0956910062936124E-2</v>
      </c>
      <c r="I6448" s="90">
        <v>2.1413907827627757E-2</v>
      </c>
      <c r="J6448" s="90">
        <v>2.1492584109519999E-2</v>
      </c>
    </row>
    <row r="6449" spans="3:10" x14ac:dyDescent="0.25">
      <c r="C6449" s="82">
        <v>1.4256130074862634E-3</v>
      </c>
      <c r="D6449" s="89">
        <v>2.5155550918154836E-3</v>
      </c>
      <c r="E6449" s="89">
        <v>3.6895575817346643E-3</v>
      </c>
      <c r="F6449" s="89">
        <v>4.7806047186126051E-3</v>
      </c>
      <c r="G6449" s="90">
        <v>5.701808668891065E-3</v>
      </c>
      <c r="H6449" s="90">
        <v>6.3991187654090925E-3</v>
      </c>
      <c r="I6449" s="90">
        <v>6.9063237263854594E-3</v>
      </c>
      <c r="J6449" s="90">
        <v>7.2386816876576568E-3</v>
      </c>
    </row>
    <row r="6450" spans="3:10" x14ac:dyDescent="0.25">
      <c r="C6450" s="82">
        <v>3.7143984982433496E-3</v>
      </c>
      <c r="D6450" s="89">
        <v>6.0052366591081749E-3</v>
      </c>
      <c r="E6450" s="89">
        <v>8.3319204665007023E-3</v>
      </c>
      <c r="F6450" s="89">
        <v>1.0436309269938958E-2</v>
      </c>
      <c r="G6450" s="90">
        <v>1.2207932971966923E-2</v>
      </c>
      <c r="H6450" s="90">
        <v>1.3562456418239079E-2</v>
      </c>
      <c r="I6450" s="90">
        <v>1.4568408147548662E-2</v>
      </c>
      <c r="J6450" s="90">
        <v>1.523415864060383E-2</v>
      </c>
    </row>
    <row r="6451" spans="3:10" x14ac:dyDescent="0.25">
      <c r="C6451" s="82">
        <v>2.8730035424900727E-2</v>
      </c>
      <c r="D6451" s="89">
        <v>3.1446667177030305E-2</v>
      </c>
      <c r="E6451" s="89">
        <v>3.3321946981442072E-2</v>
      </c>
      <c r="F6451" s="89">
        <v>3.4986203833384071E-2</v>
      </c>
      <c r="G6451" s="90">
        <v>3.6843522901260486E-2</v>
      </c>
      <c r="H6451" s="90">
        <v>3.8895428951064792E-2</v>
      </c>
      <c r="I6451" s="90">
        <v>4.1324069618584182E-2</v>
      </c>
      <c r="J6451" s="90">
        <v>4.3973596319278795E-2</v>
      </c>
    </row>
    <row r="6452" spans="3:10" x14ac:dyDescent="0.25">
      <c r="C6452" s="82">
        <v>1.8149785711957939E-2</v>
      </c>
      <c r="D6452" s="89">
        <v>2.2538257391535563E-2</v>
      </c>
      <c r="E6452" s="89">
        <v>2.5813399997487246E-2</v>
      </c>
      <c r="F6452" s="89">
        <v>2.8204469066475987E-2</v>
      </c>
      <c r="G6452" s="90">
        <v>3.0025460341452457E-2</v>
      </c>
      <c r="H6452" s="90">
        <v>3.1360287312036085E-2</v>
      </c>
      <c r="I6452" s="90">
        <v>3.2465118888200403E-2</v>
      </c>
      <c r="J6452" s="90">
        <v>3.3334437343906849E-2</v>
      </c>
    </row>
    <row r="6453" spans="3:10" x14ac:dyDescent="0.25">
      <c r="C6453" s="82">
        <v>4.6365755459021815E-3</v>
      </c>
      <c r="D6453" s="89">
        <v>7.6615980331199039E-3</v>
      </c>
      <c r="E6453" s="89">
        <v>1.0944884190829257E-2</v>
      </c>
      <c r="F6453" s="89">
        <v>1.4171725819998652E-2</v>
      </c>
      <c r="G6453" s="90">
        <v>1.7180446457499512E-2</v>
      </c>
      <c r="H6453" s="90">
        <v>1.9824086893577279E-2</v>
      </c>
      <c r="I6453" s="90">
        <v>2.2165237833111532E-2</v>
      </c>
      <c r="J6453" s="90">
        <v>2.4174376943563131E-2</v>
      </c>
    </row>
    <row r="6454" spans="3:10" x14ac:dyDescent="0.25">
      <c r="C6454" s="82">
        <v>2.0318804974846144E-2</v>
      </c>
      <c r="D6454" s="89">
        <v>2.3858120167729396E-2</v>
      </c>
      <c r="E6454" s="89">
        <v>2.5911873616624594E-2</v>
      </c>
      <c r="F6454" s="89">
        <v>2.6889214388894921E-2</v>
      </c>
      <c r="G6454" s="90">
        <v>2.7209840155482664E-2</v>
      </c>
      <c r="H6454" s="90">
        <v>2.7034889364450115E-2</v>
      </c>
      <c r="I6454" s="90">
        <v>2.6655503940093427E-2</v>
      </c>
      <c r="J6454" s="90">
        <v>2.6120781555344568E-2</v>
      </c>
    </row>
    <row r="6455" spans="3:10" x14ac:dyDescent="0.25">
      <c r="C6455" s="82">
        <v>9.0765155870308357E-3</v>
      </c>
      <c r="D6455" s="89">
        <v>1.2844124452565093E-2</v>
      </c>
      <c r="E6455" s="89">
        <v>1.5940235633418173E-2</v>
      </c>
      <c r="F6455" s="89">
        <v>1.8218523809510112E-2</v>
      </c>
      <c r="G6455" s="90">
        <v>1.9796873996051744E-2</v>
      </c>
      <c r="H6455" s="90">
        <v>2.0753281590131421E-2</v>
      </c>
      <c r="I6455" s="90">
        <v>2.131898463820734E-2</v>
      </c>
      <c r="J6455" s="90">
        <v>2.1559463168928532E-2</v>
      </c>
    </row>
    <row r="6456" spans="3:10" x14ac:dyDescent="0.25">
      <c r="C6456" s="82">
        <v>1.0019896145658534E-2</v>
      </c>
      <c r="D6456" s="89">
        <v>1.2476922131469864E-2</v>
      </c>
      <c r="E6456" s="89">
        <v>1.4290406060835507E-2</v>
      </c>
      <c r="F6456" s="89">
        <v>1.557342693656575E-2</v>
      </c>
      <c r="G6456" s="90">
        <v>1.650723214870805E-2</v>
      </c>
      <c r="H6456" s="90">
        <v>1.7161133411756721E-2</v>
      </c>
      <c r="I6456" s="90">
        <v>1.7706541968030197E-2</v>
      </c>
      <c r="J6456" s="90">
        <v>1.817387697425293E-2</v>
      </c>
    </row>
    <row r="6457" spans="3:10" x14ac:dyDescent="0.25">
      <c r="C6457" s="82">
        <v>7.2796789073746489E-3</v>
      </c>
      <c r="D6457" s="89">
        <v>1.0483199607038153E-2</v>
      </c>
      <c r="E6457" s="89">
        <v>1.3434250107469913E-2</v>
      </c>
      <c r="F6457" s="89">
        <v>1.5997931507736724E-2</v>
      </c>
      <c r="G6457" s="90">
        <v>1.8206082421900079E-2</v>
      </c>
      <c r="H6457" s="90">
        <v>2.0043781406018684E-2</v>
      </c>
      <c r="I6457" s="90">
        <v>2.1655265307105431E-2</v>
      </c>
      <c r="J6457" s="90">
        <v>2.305053546729733E-2</v>
      </c>
    </row>
    <row r="6458" spans="3:10" x14ac:dyDescent="0.25">
      <c r="C6458" s="82">
        <v>1.2377476044796344E-2</v>
      </c>
      <c r="D6458" s="89">
        <v>1.3586897057224524E-2</v>
      </c>
      <c r="E6458" s="89">
        <v>1.4026127953139917E-2</v>
      </c>
      <c r="F6458" s="89">
        <v>1.4005851890758236E-2</v>
      </c>
      <c r="G6458" s="90">
        <v>1.3751702252951479E-2</v>
      </c>
      <c r="H6458" s="90">
        <v>1.332278145990891E-2</v>
      </c>
      <c r="I6458" s="90">
        <v>1.2839362031031502E-2</v>
      </c>
      <c r="J6458" s="90">
        <v>1.2308368455999232E-2</v>
      </c>
    </row>
    <row r="6459" spans="3:10" x14ac:dyDescent="0.25">
      <c r="C6459" s="82">
        <v>1.03295700758982E-3</v>
      </c>
      <c r="D6459" s="89">
        <v>1.8501565850455883E-3</v>
      </c>
      <c r="E6459" s="89">
        <v>2.8144931354930429E-3</v>
      </c>
      <c r="F6459" s="89">
        <v>3.8303684885763558E-3</v>
      </c>
      <c r="G6459" s="90">
        <v>4.8376186195371118E-3</v>
      </c>
      <c r="H6459" s="90">
        <v>5.7875620522502324E-3</v>
      </c>
      <c r="I6459" s="90">
        <v>6.7048821512738603E-3</v>
      </c>
      <c r="J6459" s="90">
        <v>7.6029776624818995E-3</v>
      </c>
    </row>
    <row r="6460" spans="3:10" x14ac:dyDescent="0.25">
      <c r="C6460" s="82">
        <v>1.7361248255283134E-2</v>
      </c>
      <c r="D6460" s="89">
        <v>2.4612467360222746E-2</v>
      </c>
      <c r="E6460" s="89">
        <v>3.0652226174862924E-2</v>
      </c>
      <c r="F6460" s="89">
        <v>3.5207328814146996E-2</v>
      </c>
      <c r="G6460" s="90">
        <v>3.8483647949840709E-2</v>
      </c>
      <c r="H6460" s="90">
        <v>4.0579255775228217E-2</v>
      </c>
      <c r="I6460" s="90">
        <v>4.1867584720218204E-2</v>
      </c>
      <c r="J6460" s="90">
        <v>4.2386827695164414E-2</v>
      </c>
    </row>
    <row r="6461" spans="3:10" x14ac:dyDescent="0.25">
      <c r="C6461" s="82">
        <v>2.4595422013664135E-3</v>
      </c>
      <c r="D6461" s="89">
        <v>4.8147306229043459E-3</v>
      </c>
      <c r="E6461" s="89">
        <v>7.5012944697085328E-3</v>
      </c>
      <c r="F6461" s="89">
        <v>1.0079187215482168E-2</v>
      </c>
      <c r="G6461" s="90">
        <v>1.2321956172288132E-2</v>
      </c>
      <c r="H6461" s="90">
        <v>1.4109304474354207E-2</v>
      </c>
      <c r="I6461" s="90">
        <v>1.5513520772796812E-2</v>
      </c>
      <c r="J6461" s="90">
        <v>1.654951341049643E-2</v>
      </c>
    </row>
    <row r="6462" spans="3:10" x14ac:dyDescent="0.25">
      <c r="C6462" s="82">
        <v>3.6170283818764302E-3</v>
      </c>
      <c r="D6462" s="89">
        <v>6.1920826043449523E-3</v>
      </c>
      <c r="E6462" s="89">
        <v>8.7792623850984127E-3</v>
      </c>
      <c r="F6462" s="89">
        <v>1.1003236892694095E-2</v>
      </c>
      <c r="G6462" s="90">
        <v>1.2732387390842535E-2</v>
      </c>
      <c r="H6462" s="90">
        <v>1.3917135583267886E-2</v>
      </c>
      <c r="I6462" s="90">
        <v>1.4681829006078529E-2</v>
      </c>
      <c r="J6462" s="90">
        <v>1.5082904220604118E-2</v>
      </c>
    </row>
    <row r="6463" spans="3:10" x14ac:dyDescent="0.25">
      <c r="C6463" s="82">
        <v>1.0537594639551558E-2</v>
      </c>
      <c r="D6463" s="89">
        <v>1.4051064199430658E-2</v>
      </c>
      <c r="E6463" s="89">
        <v>1.6904068123666079E-2</v>
      </c>
      <c r="F6463" s="89">
        <v>1.9077522927539586E-2</v>
      </c>
      <c r="G6463" s="90">
        <v>2.0711569165536868E-2</v>
      </c>
      <c r="H6463" s="90">
        <v>2.1853449448341972E-2</v>
      </c>
      <c r="I6463" s="90">
        <v>2.2703320442914898E-2</v>
      </c>
      <c r="J6463" s="90">
        <v>2.3296355224834711E-2</v>
      </c>
    </row>
    <row r="6464" spans="3:10" x14ac:dyDescent="0.25">
      <c r="C6464" s="82">
        <v>3.3552612065313348E-2</v>
      </c>
      <c r="D6464" s="89">
        <v>3.3394156432823306E-2</v>
      </c>
      <c r="E6464" s="89">
        <v>3.2842961616504997E-2</v>
      </c>
      <c r="F6464" s="89">
        <v>3.2322306138275886E-2</v>
      </c>
      <c r="G6464" s="90">
        <v>3.204051767733275E-2</v>
      </c>
      <c r="H6464" s="90">
        <v>3.1902793755142586E-2</v>
      </c>
      <c r="I6464" s="90">
        <v>3.2025862519777043E-2</v>
      </c>
      <c r="J6464" s="90">
        <v>3.2291075028450397E-2</v>
      </c>
    </row>
    <row r="6465" spans="3:10" x14ac:dyDescent="0.25">
      <c r="C6465" s="82">
        <v>8.459555865711654E-3</v>
      </c>
      <c r="D6465" s="89">
        <v>1.2246941165737327E-2</v>
      </c>
      <c r="E6465" s="89">
        <v>1.5740133141369253E-2</v>
      </c>
      <c r="F6465" s="89">
        <v>1.8781680797712075E-2</v>
      </c>
      <c r="G6465" s="90">
        <v>2.1407251033131555E-2</v>
      </c>
      <c r="H6465" s="90">
        <v>2.3584497290085823E-2</v>
      </c>
      <c r="I6465" s="90">
        <v>2.5451727292508091E-2</v>
      </c>
      <c r="J6465" s="90">
        <v>2.6973788183035696E-2</v>
      </c>
    </row>
    <row r="6466" spans="3:10" x14ac:dyDescent="0.25">
      <c r="C6466" s="82">
        <v>3.4105484209792668E-2</v>
      </c>
      <c r="D6466" s="89">
        <v>3.9934780164363803E-2</v>
      </c>
      <c r="E6466" s="89">
        <v>4.3435507410103172E-2</v>
      </c>
      <c r="F6466" s="89">
        <v>4.5520232471792488E-2</v>
      </c>
      <c r="G6466" s="90">
        <v>4.6964274435876731E-2</v>
      </c>
      <c r="H6466" s="90">
        <v>4.7976064720435765E-2</v>
      </c>
      <c r="I6466" s="90">
        <v>4.8918152500852026E-2</v>
      </c>
      <c r="J6466" s="90">
        <v>4.9692606116999903E-2</v>
      </c>
    </row>
    <row r="6467" spans="3:10" x14ac:dyDescent="0.25">
      <c r="C6467" s="82">
        <v>0.13103194267893473</v>
      </c>
      <c r="D6467" s="89">
        <v>0.10220242854630555</v>
      </c>
      <c r="E6467" s="89">
        <v>8.3373496128293076E-2</v>
      </c>
      <c r="F6467" s="89">
        <v>7.1287694079696512E-2</v>
      </c>
      <c r="G6467" s="90">
        <v>6.3619999788292872E-2</v>
      </c>
      <c r="H6467" s="90">
        <v>5.8496675216959317E-2</v>
      </c>
      <c r="I6467" s="90">
        <v>5.5130402131973753E-2</v>
      </c>
      <c r="J6467" s="90">
        <v>5.2681115885017074E-2</v>
      </c>
    </row>
    <row r="6468" spans="3:10" x14ac:dyDescent="0.25">
      <c r="C6468" s="82">
        <v>7.520388679151677E-3</v>
      </c>
      <c r="D6468" s="89">
        <v>1.1070518860476657E-2</v>
      </c>
      <c r="E6468" s="89">
        <v>1.3874455440809579E-2</v>
      </c>
      <c r="F6468" s="89">
        <v>1.5741603743648715E-2</v>
      </c>
      <c r="G6468" s="90">
        <v>1.6810655049440081E-2</v>
      </c>
      <c r="H6468" s="90">
        <v>1.7209212616767621E-2</v>
      </c>
      <c r="I6468" s="90">
        <v>1.7186961117435257E-2</v>
      </c>
      <c r="J6468" s="90">
        <v>1.6846641372039357E-2</v>
      </c>
    </row>
    <row r="6469" spans="3:10" x14ac:dyDescent="0.25">
      <c r="C6469" s="82">
        <v>5.8473768882988256E-3</v>
      </c>
      <c r="D6469" s="89">
        <v>8.1684558336139745E-3</v>
      </c>
      <c r="E6469" s="89">
        <v>1.0220845475167451E-2</v>
      </c>
      <c r="F6469" s="89">
        <v>1.1925686657235124E-2</v>
      </c>
      <c r="G6469" s="90">
        <v>1.3313862593583706E-2</v>
      </c>
      <c r="H6469" s="90">
        <v>1.4371451614862078E-2</v>
      </c>
      <c r="I6469" s="90">
        <v>1.5195364144155447E-2</v>
      </c>
      <c r="J6469" s="90">
        <v>1.5784381407258862E-2</v>
      </c>
    </row>
    <row r="6470" spans="3:10" x14ac:dyDescent="0.25">
      <c r="C6470" s="82">
        <v>2.7498258727567913E-3</v>
      </c>
      <c r="D6470" s="89">
        <v>5.0762373501377781E-3</v>
      </c>
      <c r="E6470" s="89">
        <v>7.6248998403243033E-3</v>
      </c>
      <c r="F6470" s="89">
        <v>1.0032099945266274E-2</v>
      </c>
      <c r="G6470" s="90">
        <v>1.2142119213814608E-2</v>
      </c>
      <c r="H6470" s="90">
        <v>1.3877066972838638E-2</v>
      </c>
      <c r="I6470" s="90">
        <v>1.5328093365490406E-2</v>
      </c>
      <c r="J6470" s="90">
        <v>1.6519799713783759E-2</v>
      </c>
    </row>
    <row r="6471" spans="3:10" x14ac:dyDescent="0.25">
      <c r="C6471" s="82">
        <v>1.3671506029973782E-2</v>
      </c>
      <c r="D6471" s="89">
        <v>1.79138187629042E-2</v>
      </c>
      <c r="E6471" s="89">
        <v>2.1254959193213532E-2</v>
      </c>
      <c r="F6471" s="89">
        <v>2.3703088091312351E-2</v>
      </c>
      <c r="G6471" s="90">
        <v>2.5437051141104325E-2</v>
      </c>
      <c r="H6471" s="90">
        <v>2.6501292421948573E-2</v>
      </c>
      <c r="I6471" s="90">
        <v>2.711595336392477E-2</v>
      </c>
      <c r="J6471" s="90">
        <v>2.7295632407591426E-2</v>
      </c>
    </row>
    <row r="6472" spans="3:10" x14ac:dyDescent="0.25">
      <c r="C6472" s="82">
        <v>5.5800339596823612E-3</v>
      </c>
      <c r="D6472" s="89">
        <v>1.0236032963179268E-2</v>
      </c>
      <c r="E6472" s="89">
        <v>1.5325964356234898E-2</v>
      </c>
      <c r="F6472" s="89">
        <v>2.007517226601253E-2</v>
      </c>
      <c r="G6472" s="90">
        <v>2.4094420361927354E-2</v>
      </c>
      <c r="H6472" s="90">
        <v>2.7151709190189416E-2</v>
      </c>
      <c r="I6472" s="90">
        <v>2.9368244188400134E-2</v>
      </c>
      <c r="J6472" s="90">
        <v>3.0756555776462049E-2</v>
      </c>
    </row>
    <row r="6473" spans="3:10" x14ac:dyDescent="0.25">
      <c r="C6473" s="82">
        <v>1.6882580647331207E-2</v>
      </c>
      <c r="D6473" s="89">
        <v>2.1358206586814601E-2</v>
      </c>
      <c r="E6473" s="89">
        <v>2.4373819810239828E-2</v>
      </c>
      <c r="F6473" s="89">
        <v>2.620387783827478E-2</v>
      </c>
      <c r="G6473" s="90">
        <v>2.7273641055898658E-2</v>
      </c>
      <c r="H6473" s="90">
        <v>2.7784367558672959E-2</v>
      </c>
      <c r="I6473" s="90">
        <v>2.8062370564702444E-2</v>
      </c>
      <c r="J6473" s="90">
        <v>2.8177840667553401E-2</v>
      </c>
    </row>
    <row r="6474" spans="3:10" x14ac:dyDescent="0.25">
      <c r="C6474" s="82">
        <v>8.9890272576953034E-2</v>
      </c>
      <c r="D6474" s="89">
        <v>8.1001332291368425E-2</v>
      </c>
      <c r="E6474" s="89">
        <v>7.2549154913924066E-2</v>
      </c>
      <c r="F6474" s="89">
        <v>6.550521276926892E-2</v>
      </c>
      <c r="G6474" s="90">
        <v>5.9940058227813946E-2</v>
      </c>
      <c r="H6474" s="90">
        <v>5.5274756201727136E-2</v>
      </c>
      <c r="I6474" s="90">
        <v>5.1395108465225998E-2</v>
      </c>
      <c r="J6474" s="90">
        <v>4.7872010424742761E-2</v>
      </c>
    </row>
    <row r="6475" spans="3:10" x14ac:dyDescent="0.25">
      <c r="C6475" s="82">
        <v>1.701004503269593E-3</v>
      </c>
      <c r="D6475" s="89">
        <v>3.1996378053005866E-3</v>
      </c>
      <c r="E6475" s="89">
        <v>4.9225060063630673E-3</v>
      </c>
      <c r="F6475" s="89">
        <v>6.6221913504560968E-3</v>
      </c>
      <c r="G6475" s="90">
        <v>8.1469051228138557E-3</v>
      </c>
      <c r="H6475" s="90">
        <v>9.3880157523240342E-3</v>
      </c>
      <c r="I6475" s="90">
        <v>1.0363809318855569E-2</v>
      </c>
      <c r="J6475" s="90">
        <v>1.1068085234835979E-2</v>
      </c>
    </row>
    <row r="6476" spans="3:10" x14ac:dyDescent="0.25">
      <c r="C6476" s="82">
        <v>1.4490554550028791E-2</v>
      </c>
      <c r="D6476" s="89">
        <v>2.2263856594232426E-2</v>
      </c>
      <c r="E6476" s="89">
        <v>2.9156938267961847E-2</v>
      </c>
      <c r="F6476" s="89">
        <v>3.4607796411000473E-2</v>
      </c>
      <c r="G6476" s="90">
        <v>3.8726478444835621E-2</v>
      </c>
      <c r="H6476" s="90">
        <v>4.1613983473430656E-2</v>
      </c>
      <c r="I6476" s="90">
        <v>4.3669992243580258E-2</v>
      </c>
      <c r="J6476" s="90">
        <v>4.4941798635192896E-2</v>
      </c>
    </row>
    <row r="6477" spans="3:10" x14ac:dyDescent="0.25">
      <c r="C6477" s="82">
        <v>3.8314041246391685E-2</v>
      </c>
      <c r="D6477" s="89">
        <v>3.3720974705286212E-2</v>
      </c>
      <c r="E6477" s="89">
        <v>3.0403805487227396E-2</v>
      </c>
      <c r="F6477" s="89">
        <v>2.8088871209803037E-2</v>
      </c>
      <c r="G6477" s="90">
        <v>2.65275808949074E-2</v>
      </c>
      <c r="H6477" s="90">
        <v>2.5391732654324092E-2</v>
      </c>
      <c r="I6477" s="90">
        <v>2.464511905383299E-2</v>
      </c>
      <c r="J6477" s="90">
        <v>2.4136249129181976E-2</v>
      </c>
    </row>
    <row r="6478" spans="3:10" x14ac:dyDescent="0.25">
      <c r="C6478" s="82">
        <v>1.2751388655753756E-2</v>
      </c>
      <c r="D6478" s="89">
        <v>1.4525847919323777E-2</v>
      </c>
      <c r="E6478" s="89">
        <v>1.5601208296005928E-2</v>
      </c>
      <c r="F6478" s="89">
        <v>1.6211640094452216E-2</v>
      </c>
      <c r="G6478" s="90">
        <v>1.6555662610491656E-2</v>
      </c>
      <c r="H6478" s="90">
        <v>1.6677159737752717E-2</v>
      </c>
      <c r="I6478" s="90">
        <v>1.6716568324478254E-2</v>
      </c>
      <c r="J6478" s="90">
        <v>1.6684594577118728E-2</v>
      </c>
    </row>
    <row r="6479" spans="3:10" x14ac:dyDescent="0.25">
      <c r="C6479" s="82">
        <v>1.6658217409099424E-2</v>
      </c>
      <c r="D6479" s="89">
        <v>2.0046877650330606E-2</v>
      </c>
      <c r="E6479" s="89">
        <v>2.2438875060753531E-2</v>
      </c>
      <c r="F6479" s="89">
        <v>2.4080896811527797E-2</v>
      </c>
      <c r="G6479" s="90">
        <v>2.5262152762388346E-2</v>
      </c>
      <c r="H6479" s="90">
        <v>2.6070311294421649E-2</v>
      </c>
      <c r="I6479" s="90">
        <v>2.6737945333261785E-2</v>
      </c>
      <c r="J6479" s="90">
        <v>2.7279414101112089E-2</v>
      </c>
    </row>
    <row r="6480" spans="3:10" x14ac:dyDescent="0.25">
      <c r="C6480" s="82">
        <v>1.2894723447029093E-2</v>
      </c>
      <c r="D6480" s="89">
        <v>1.4919966803286262E-2</v>
      </c>
      <c r="E6480" s="89">
        <v>1.6416954014669756E-2</v>
      </c>
      <c r="F6480" s="89">
        <v>1.7571021854002777E-2</v>
      </c>
      <c r="G6480" s="90">
        <v>1.8552123324353704E-2</v>
      </c>
      <c r="H6480" s="90">
        <v>1.9382899772014805E-2</v>
      </c>
      <c r="I6480" s="90">
        <v>2.0208628315041954E-2</v>
      </c>
      <c r="J6480" s="90">
        <v>2.1029394203202909E-2</v>
      </c>
    </row>
    <row r="6481" spans="3:10" x14ac:dyDescent="0.25">
      <c r="C6481" s="82">
        <v>2.624962862992308E-2</v>
      </c>
      <c r="D6481" s="89">
        <v>3.0372662129051466E-2</v>
      </c>
      <c r="E6481" s="89">
        <v>3.2865334921014615E-2</v>
      </c>
      <c r="F6481" s="89">
        <v>3.4280502924004336E-2</v>
      </c>
      <c r="G6481" s="90">
        <v>3.5103222858682823E-2</v>
      </c>
      <c r="H6481" s="90">
        <v>3.545804553078543E-2</v>
      </c>
      <c r="I6481" s="90">
        <v>3.563443265049554E-2</v>
      </c>
      <c r="J6481" s="90">
        <v>3.5611645294277718E-2</v>
      </c>
    </row>
    <row r="6482" spans="3:10" x14ac:dyDescent="0.25">
      <c r="C6482" s="82">
        <v>3.2186042115896346E-3</v>
      </c>
      <c r="D6482" s="89">
        <v>5.5368843961703688E-3</v>
      </c>
      <c r="E6482" s="89">
        <v>7.9790587510522419E-3</v>
      </c>
      <c r="F6482" s="89">
        <v>1.0235692048124839E-2</v>
      </c>
      <c r="G6482" s="90">
        <v>1.2170165055175309E-2</v>
      </c>
      <c r="H6482" s="90">
        <v>1.3694066377305631E-2</v>
      </c>
      <c r="I6482" s="90">
        <v>1.4880984859724526E-2</v>
      </c>
      <c r="J6482" s="90">
        <v>1.5745962287063885E-2</v>
      </c>
    </row>
    <row r="6483" spans="3:10" x14ac:dyDescent="0.25">
      <c r="C6483" s="82">
        <v>6.171312140225065E-3</v>
      </c>
      <c r="D6483" s="89">
        <v>1.0107191675084533E-2</v>
      </c>
      <c r="E6483" s="89">
        <v>1.4096947386791153E-2</v>
      </c>
      <c r="F6483" s="89">
        <v>1.764607840792318E-2</v>
      </c>
      <c r="G6483" s="90">
        <v>2.0544849529539534E-2</v>
      </c>
      <c r="H6483" s="90">
        <v>2.2664176179904166E-2</v>
      </c>
      <c r="I6483" s="90">
        <v>2.4153581311134244E-2</v>
      </c>
      <c r="J6483" s="90">
        <v>2.5068047144328046E-2</v>
      </c>
    </row>
    <row r="6484" spans="3:10" x14ac:dyDescent="0.25">
      <c r="C6484" s="82">
        <v>2.0012042059273382E-2</v>
      </c>
      <c r="D6484" s="89">
        <v>2.3705362952125924E-2</v>
      </c>
      <c r="E6484" s="89">
        <v>2.5914285207875941E-2</v>
      </c>
      <c r="F6484" s="89">
        <v>2.707779131939949E-2</v>
      </c>
      <c r="G6484" s="90">
        <v>2.7629978505251337E-2</v>
      </c>
      <c r="H6484" s="90">
        <v>2.7720829122804842E-2</v>
      </c>
      <c r="I6484" s="90">
        <v>2.7620430649850411E-2</v>
      </c>
      <c r="J6484" s="90">
        <v>2.7350533734075151E-2</v>
      </c>
    </row>
    <row r="6485" spans="3:10" x14ac:dyDescent="0.25">
      <c r="C6485" s="82">
        <v>4.3457433778129988E-2</v>
      </c>
      <c r="D6485" s="89">
        <v>5.2481443358219242E-2</v>
      </c>
      <c r="E6485" s="89">
        <v>5.7875044711224559E-2</v>
      </c>
      <c r="F6485" s="89">
        <v>6.0713560681731532E-2</v>
      </c>
      <c r="G6485" s="90">
        <v>6.2085265705470856E-2</v>
      </c>
      <c r="H6485" s="90">
        <v>6.2364842399097085E-2</v>
      </c>
      <c r="I6485" s="90">
        <v>6.2119459425066706E-2</v>
      </c>
      <c r="J6485" s="90">
        <v>6.130729838582976E-2</v>
      </c>
    </row>
    <row r="6486" spans="3:10" x14ac:dyDescent="0.25">
      <c r="C6486" s="82">
        <v>1.6738282457629549E-2</v>
      </c>
      <c r="D6486" s="89">
        <v>2.3791762076205081E-2</v>
      </c>
      <c r="E6486" s="89">
        <v>2.9026562631621691E-2</v>
      </c>
      <c r="F6486" s="89">
        <v>3.2354645299740983E-2</v>
      </c>
      <c r="G6486" s="90">
        <v>3.4265386907710083E-2</v>
      </c>
      <c r="H6486" s="90">
        <v>3.5087720847158145E-2</v>
      </c>
      <c r="I6486" s="90">
        <v>3.5294482642574856E-2</v>
      </c>
      <c r="J6486" s="90">
        <v>3.499410819053176E-2</v>
      </c>
    </row>
    <row r="6487" spans="3:10" x14ac:dyDescent="0.25">
      <c r="C6487" s="82">
        <v>1.2917593030206127E-2</v>
      </c>
      <c r="D6487" s="89">
        <v>1.5115455668626116E-2</v>
      </c>
      <c r="E6487" s="89">
        <v>1.6785042556506879E-2</v>
      </c>
      <c r="F6487" s="89">
        <v>1.8125712777540166E-2</v>
      </c>
      <c r="G6487" s="90">
        <v>1.9316727824403773E-2</v>
      </c>
      <c r="H6487" s="90">
        <v>2.0376545045509377E-2</v>
      </c>
      <c r="I6487" s="90">
        <v>2.1444725602113076E-2</v>
      </c>
      <c r="J6487" s="90">
        <v>2.2503813004843658E-2</v>
      </c>
    </row>
    <row r="6488" spans="3:10" x14ac:dyDescent="0.25">
      <c r="C6488" s="82">
        <v>2.0446427919340146E-3</v>
      </c>
      <c r="D6488" s="89">
        <v>4.0605548015554115E-3</v>
      </c>
      <c r="E6488" s="89">
        <v>6.3750550987083454E-3</v>
      </c>
      <c r="F6488" s="89">
        <v>8.5647513376819109E-3</v>
      </c>
      <c r="G6488" s="90">
        <v>1.0386675278106211E-2</v>
      </c>
      <c r="H6488" s="90">
        <v>1.171363194732725E-2</v>
      </c>
      <c r="I6488" s="90">
        <v>1.2611055027402137E-2</v>
      </c>
      <c r="J6488" s="90">
        <v>1.3120090381602934E-2</v>
      </c>
    </row>
    <row r="6489" spans="3:10" x14ac:dyDescent="0.25">
      <c r="C6489" s="82">
        <v>5.6008911994918477E-3</v>
      </c>
      <c r="D6489" s="89">
        <v>7.6760614169132631E-3</v>
      </c>
      <c r="E6489" s="89">
        <v>9.3519083612435515E-3</v>
      </c>
      <c r="F6489" s="89">
        <v>1.0557169604596718E-2</v>
      </c>
      <c r="G6489" s="90">
        <v>1.1346936449494385E-2</v>
      </c>
      <c r="H6489" s="90">
        <v>1.1753655990062013E-2</v>
      </c>
      <c r="I6489" s="90">
        <v>1.1910479270068596E-2</v>
      </c>
      <c r="J6489" s="90">
        <v>1.1870719639315868E-2</v>
      </c>
    </row>
    <row r="6490" spans="3:10" x14ac:dyDescent="0.25">
      <c r="C6490" s="82">
        <v>5.6411004912710644E-2</v>
      </c>
      <c r="D6490" s="89">
        <v>5.9465298173973662E-2</v>
      </c>
      <c r="E6490" s="89">
        <v>6.0684684521644966E-2</v>
      </c>
      <c r="F6490" s="89">
        <v>6.1113674691427068E-2</v>
      </c>
      <c r="G6490" s="90">
        <v>6.1333785353075598E-2</v>
      </c>
      <c r="H6490" s="90">
        <v>6.1241051336259837E-2</v>
      </c>
      <c r="I6490" s="90">
        <v>6.1057955029576484E-2</v>
      </c>
      <c r="J6490" s="90">
        <v>6.0520068115728715E-2</v>
      </c>
    </row>
    <row r="6491" spans="3:10" x14ac:dyDescent="0.25">
      <c r="C6491" s="82">
        <v>3.8000403917277978E-2</v>
      </c>
      <c r="D6491" s="89">
        <v>3.6602045936574061E-2</v>
      </c>
      <c r="E6491" s="89">
        <v>3.4442799450367358E-2</v>
      </c>
      <c r="F6491" s="89">
        <v>3.2244347574571154E-2</v>
      </c>
      <c r="G6491" s="90">
        <v>3.0309720174727939E-2</v>
      </c>
      <c r="H6491" s="90">
        <v>2.8560731161158728E-2</v>
      </c>
      <c r="I6491" s="90">
        <v>2.7097125737688226E-2</v>
      </c>
      <c r="J6491" s="90">
        <v>2.5813595415217154E-2</v>
      </c>
    </row>
    <row r="6492" spans="3:10" x14ac:dyDescent="0.25">
      <c r="C6492" s="82">
        <v>3.396775936654807E-2</v>
      </c>
      <c r="D6492" s="89">
        <v>3.5294140915945571E-2</v>
      </c>
      <c r="E6492" s="89">
        <v>3.5774537087757977E-2</v>
      </c>
      <c r="F6492" s="89">
        <v>3.6071617436265302E-2</v>
      </c>
      <c r="G6492" s="90">
        <v>3.6542882720514681E-2</v>
      </c>
      <c r="H6492" s="90">
        <v>3.7138068077754174E-2</v>
      </c>
      <c r="I6492" s="90">
        <v>3.8008389541682626E-2</v>
      </c>
      <c r="J6492" s="90">
        <v>3.9012916260885953E-2</v>
      </c>
    </row>
    <row r="6493" spans="3:10" x14ac:dyDescent="0.25">
      <c r="C6493" s="82">
        <v>3.1518920133317078E-2</v>
      </c>
      <c r="D6493" s="89">
        <v>3.8725525458199787E-2</v>
      </c>
      <c r="E6493" s="89">
        <v>4.2962634732267177E-2</v>
      </c>
      <c r="F6493" s="89">
        <v>4.4968363010185808E-2</v>
      </c>
      <c r="G6493" s="90">
        <v>4.5673059096552039E-2</v>
      </c>
      <c r="H6493" s="90">
        <v>4.5538924830187628E-2</v>
      </c>
      <c r="I6493" s="90">
        <v>4.5159054228323593E-2</v>
      </c>
      <c r="J6493" s="90">
        <v>4.4643476001344037E-2</v>
      </c>
    </row>
    <row r="6494" spans="3:10" x14ac:dyDescent="0.25">
      <c r="C6494" s="82">
        <v>9.5224164660663094E-3</v>
      </c>
      <c r="D6494" s="89">
        <v>1.2890630270686975E-2</v>
      </c>
      <c r="E6494" s="89">
        <v>1.5702185698200595E-2</v>
      </c>
      <c r="F6494" s="89">
        <v>1.7914315458322585E-2</v>
      </c>
      <c r="G6494" s="90">
        <v>1.9638517629289247E-2</v>
      </c>
      <c r="H6494" s="90">
        <v>2.089816186731026E-2</v>
      </c>
      <c r="I6494" s="90">
        <v>2.1857844013535663E-2</v>
      </c>
      <c r="J6494" s="90">
        <v>2.2520064083802926E-2</v>
      </c>
    </row>
    <row r="6495" spans="3:10" x14ac:dyDescent="0.25">
      <c r="C6495" s="82">
        <v>4.0031892019032206E-3</v>
      </c>
      <c r="D6495" s="89">
        <v>5.5681970939633211E-3</v>
      </c>
      <c r="E6495" s="89">
        <v>6.9122754442369648E-3</v>
      </c>
      <c r="F6495" s="89">
        <v>7.9904142481467631E-3</v>
      </c>
      <c r="G6495" s="90">
        <v>8.8408719045012865E-3</v>
      </c>
      <c r="H6495" s="90">
        <v>9.4762763865489548E-3</v>
      </c>
      <c r="I6495" s="90">
        <v>9.9848693095947808E-3</v>
      </c>
      <c r="J6495" s="90">
        <v>1.0391416452885065E-2</v>
      </c>
    </row>
    <row r="6496" spans="3:10" x14ac:dyDescent="0.25">
      <c r="C6496" s="82">
        <v>5.7267680241573689E-3</v>
      </c>
      <c r="D6496" s="89">
        <v>9.3332039205078557E-3</v>
      </c>
      <c r="E6496" s="89">
        <v>1.2770868591857231E-2</v>
      </c>
      <c r="F6496" s="89">
        <v>1.5648944973408855E-2</v>
      </c>
      <c r="G6496" s="90">
        <v>1.7905355760243144E-2</v>
      </c>
      <c r="H6496" s="90">
        <v>1.952654148921365E-2</v>
      </c>
      <c r="I6496" s="90">
        <v>2.0682245236999068E-2</v>
      </c>
      <c r="J6496" s="90">
        <v>2.1408764410410019E-2</v>
      </c>
    </row>
    <row r="6497" spans="3:10" x14ac:dyDescent="0.25">
      <c r="C6497" s="82">
        <v>7.1602710840961417E-3</v>
      </c>
      <c r="D6497" s="89">
        <v>1.1129380099083055E-2</v>
      </c>
      <c r="E6497" s="89">
        <v>1.5070250666453755E-2</v>
      </c>
      <c r="F6497" s="89">
        <v>1.8707133285219304E-2</v>
      </c>
      <c r="G6497" s="90">
        <v>2.2022188098556578E-2</v>
      </c>
      <c r="H6497" s="90">
        <v>2.4992369538585774E-2</v>
      </c>
      <c r="I6497" s="90">
        <v>2.7810285854259167E-2</v>
      </c>
      <c r="J6497" s="90">
        <v>3.0501532667618632E-2</v>
      </c>
    </row>
    <row r="6498" spans="3:10" x14ac:dyDescent="0.25">
      <c r="C6498" s="82">
        <v>7.6832944243961102E-2</v>
      </c>
      <c r="D6498" s="89">
        <v>7.9784495919683618E-2</v>
      </c>
      <c r="E6498" s="89">
        <v>7.7509179694261895E-2</v>
      </c>
      <c r="F6498" s="89">
        <v>7.3247341722032067E-2</v>
      </c>
      <c r="G6498" s="90">
        <v>6.8761854730522001E-2</v>
      </c>
      <c r="H6498" s="90">
        <v>6.4376239277339445E-2</v>
      </c>
      <c r="I6498" s="90">
        <v>6.0468095962154675E-2</v>
      </c>
      <c r="J6498" s="90">
        <v>5.6783708785549218E-2</v>
      </c>
    </row>
    <row r="6499" spans="3:10" x14ac:dyDescent="0.25">
      <c r="C6499" s="82">
        <v>3.2282781350450353E-3</v>
      </c>
      <c r="D6499" s="89">
        <v>5.5244356969456959E-3</v>
      </c>
      <c r="E6499" s="89">
        <v>8.0923481560979411E-3</v>
      </c>
      <c r="F6499" s="89">
        <v>1.0676032593972054E-2</v>
      </c>
      <c r="G6499" s="90">
        <v>1.313573710732128E-2</v>
      </c>
      <c r="H6499" s="90">
        <v>1.5351555033321069E-2</v>
      </c>
      <c r="I6499" s="90">
        <v>1.7374232482018994E-2</v>
      </c>
      <c r="J6499" s="90">
        <v>1.9192428544444827E-2</v>
      </c>
    </row>
    <row r="6500" spans="3:10" x14ac:dyDescent="0.25">
      <c r="C6500" s="82">
        <v>9.695471745349217E-3</v>
      </c>
      <c r="D6500" s="89">
        <v>1.2010590184124554E-2</v>
      </c>
      <c r="E6500" s="89">
        <v>1.3707448188647595E-2</v>
      </c>
      <c r="F6500" s="89">
        <v>1.4940490671204686E-2</v>
      </c>
      <c r="G6500" s="90">
        <v>1.5910577837701504E-2</v>
      </c>
      <c r="H6500" s="90">
        <v>1.6693536761480485E-2</v>
      </c>
      <c r="I6500" s="90">
        <v>1.7453914020438444E-2</v>
      </c>
      <c r="J6500" s="90">
        <v>1.8215428738764583E-2</v>
      </c>
    </row>
    <row r="6501" spans="3:10" x14ac:dyDescent="0.25">
      <c r="C6501" s="82">
        <v>7.8684275263196768E-2</v>
      </c>
      <c r="D6501" s="89">
        <v>6.5538465275898197E-2</v>
      </c>
      <c r="E6501" s="89">
        <v>5.4438567183457513E-2</v>
      </c>
      <c r="F6501" s="89">
        <v>4.5764710766535946E-2</v>
      </c>
      <c r="G6501" s="90">
        <v>3.9137263822247831E-2</v>
      </c>
      <c r="H6501" s="90">
        <v>3.3845513008299861E-2</v>
      </c>
      <c r="I6501" s="90">
        <v>2.9612087756309861E-2</v>
      </c>
      <c r="J6501" s="90">
        <v>2.6059658429683732E-2</v>
      </c>
    </row>
    <row r="6502" spans="3:10" x14ac:dyDescent="0.25">
      <c r="C6502" s="82">
        <v>3.5587428632785911E-3</v>
      </c>
      <c r="D6502" s="89">
        <v>5.4940046073412453E-3</v>
      </c>
      <c r="E6502" s="89">
        <v>7.317367860470091E-3</v>
      </c>
      <c r="F6502" s="89">
        <v>8.8363064484533946E-3</v>
      </c>
      <c r="G6502" s="90">
        <v>1.0000646180432051E-2</v>
      </c>
      <c r="H6502" s="90">
        <v>1.0785828788515852E-2</v>
      </c>
      <c r="I6502" s="90">
        <v>1.1291741159309939E-2</v>
      </c>
      <c r="J6502" s="90">
        <v>1.156914613291073E-2</v>
      </c>
    </row>
    <row r="6503" spans="3:10" x14ac:dyDescent="0.25">
      <c r="C6503" s="82">
        <v>1.4254983625661714E-2</v>
      </c>
      <c r="D6503" s="89">
        <v>1.8855121724434591E-2</v>
      </c>
      <c r="E6503" s="89">
        <v>2.2377367818012799E-2</v>
      </c>
      <c r="F6503" s="89">
        <v>2.4889035933498265E-2</v>
      </c>
      <c r="G6503" s="90">
        <v>2.6677428600003127E-2</v>
      </c>
      <c r="H6503" s="90">
        <v>2.7871232433534506E-2</v>
      </c>
      <c r="I6503" s="90">
        <v>2.8745896550672757E-2</v>
      </c>
      <c r="J6503" s="90">
        <v>2.9323000335548244E-2</v>
      </c>
    </row>
    <row r="6504" spans="3:10" x14ac:dyDescent="0.25">
      <c r="C6504" s="82">
        <v>8.3867096476960092E-4</v>
      </c>
      <c r="D6504" s="89">
        <v>2.0716758409135691E-3</v>
      </c>
      <c r="E6504" s="89">
        <v>3.9318136374190769E-3</v>
      </c>
      <c r="F6504" s="89">
        <v>6.231257243483143E-3</v>
      </c>
      <c r="G6504" s="90">
        <v>8.7413534250615193E-3</v>
      </c>
      <c r="H6504" s="90">
        <v>1.1238052257951272E-2</v>
      </c>
      <c r="I6504" s="90">
        <v>1.3652011408817713E-2</v>
      </c>
      <c r="J6504" s="90">
        <v>1.591236238872925E-2</v>
      </c>
    </row>
    <row r="6505" spans="3:10" x14ac:dyDescent="0.25">
      <c r="C6505" s="82">
        <v>1.5056512726998343E-2</v>
      </c>
      <c r="D6505" s="89">
        <v>1.8117432478981114E-2</v>
      </c>
      <c r="E6505" s="89">
        <v>2.0144131550460392E-2</v>
      </c>
      <c r="F6505" s="89">
        <v>2.1371959448924387E-2</v>
      </c>
      <c r="G6505" s="90">
        <v>2.2065206772114557E-2</v>
      </c>
      <c r="H6505" s="90">
        <v>2.2301182080710212E-2</v>
      </c>
      <c r="I6505" s="90">
        <v>2.2282555290348425E-2</v>
      </c>
      <c r="J6505" s="90">
        <v>2.2031823377732785E-2</v>
      </c>
    </row>
    <row r="6506" spans="3:10" x14ac:dyDescent="0.25">
      <c r="C6506" s="82">
        <v>3.1246917710830283E-3</v>
      </c>
      <c r="D6506" s="89">
        <v>5.4122456189225681E-3</v>
      </c>
      <c r="E6506" s="89">
        <v>7.777074913980794E-3</v>
      </c>
      <c r="F6506" s="89">
        <v>9.8742818043235699E-3</v>
      </c>
      <c r="G6506" s="90">
        <v>1.1550609383634067E-2</v>
      </c>
      <c r="H6506" s="90">
        <v>1.2721446899428241E-2</v>
      </c>
      <c r="I6506" s="90">
        <v>1.3469511647637001E-2</v>
      </c>
      <c r="J6506" s="90">
        <v>1.3830576906146565E-2</v>
      </c>
    </row>
    <row r="6507" spans="3:10" x14ac:dyDescent="0.25">
      <c r="C6507" s="82">
        <v>6.3711722753516968E-3</v>
      </c>
      <c r="D6507" s="89">
        <v>9.7215504644167228E-3</v>
      </c>
      <c r="E6507" s="89">
        <v>1.2784057997388751E-2</v>
      </c>
      <c r="F6507" s="89">
        <v>1.526441177180347E-2</v>
      </c>
      <c r="G6507" s="90">
        <v>1.713057470937674E-2</v>
      </c>
      <c r="H6507" s="90">
        <v>1.8375191423301272E-2</v>
      </c>
      <c r="I6507" s="90">
        <v>1.9169336002990058E-2</v>
      </c>
      <c r="J6507" s="90">
        <v>1.95670827448166E-2</v>
      </c>
    </row>
    <row r="6508" spans="3:10" x14ac:dyDescent="0.25">
      <c r="C6508" s="82">
        <v>3.2076691227142838E-3</v>
      </c>
      <c r="D6508" s="89">
        <v>5.3732957713931735E-3</v>
      </c>
      <c r="E6508" s="89">
        <v>7.7697983001965712E-3</v>
      </c>
      <c r="F6508" s="89">
        <v>1.0146842728258436E-2</v>
      </c>
      <c r="G6508" s="90">
        <v>1.2335189089601859E-2</v>
      </c>
      <c r="H6508" s="90">
        <v>1.4166520987606866E-2</v>
      </c>
      <c r="I6508" s="90">
        <v>1.5632643044591155E-2</v>
      </c>
      <c r="J6508" s="90">
        <v>1.6683170468009524E-2</v>
      </c>
    </row>
    <row r="6509" spans="3:10" x14ac:dyDescent="0.25">
      <c r="C6509" s="82">
        <v>8.8453914619753271E-3</v>
      </c>
      <c r="D6509" s="89">
        <v>1.3191811799299132E-2</v>
      </c>
      <c r="E6509" s="89">
        <v>1.7301706714627507E-2</v>
      </c>
      <c r="F6509" s="89">
        <v>2.0920526696799557E-2</v>
      </c>
      <c r="G6509" s="90">
        <v>2.4037182157189547E-2</v>
      </c>
      <c r="H6509" s="90">
        <v>2.6590208992400721E-2</v>
      </c>
      <c r="I6509" s="90">
        <v>2.8726907000052451E-2</v>
      </c>
      <c r="J6509" s="90">
        <v>3.0410848991179584E-2</v>
      </c>
    </row>
    <row r="6510" spans="3:10" x14ac:dyDescent="0.25">
      <c r="C6510" s="82">
        <v>3.9087055059700442E-2</v>
      </c>
      <c r="D6510" s="89">
        <v>3.629469210068078E-2</v>
      </c>
      <c r="E6510" s="89">
        <v>3.3583509549021617E-2</v>
      </c>
      <c r="F6510" s="89">
        <v>3.1438524788040816E-2</v>
      </c>
      <c r="G6510" s="90">
        <v>2.9991600858438681E-2</v>
      </c>
      <c r="H6510" s="90">
        <v>2.9064130248740019E-2</v>
      </c>
      <c r="I6510" s="90">
        <v>2.8692011674892146E-2</v>
      </c>
      <c r="J6510" s="90">
        <v>2.8717572461811825E-2</v>
      </c>
    </row>
    <row r="6511" spans="3:10" x14ac:dyDescent="0.25">
      <c r="C6511" s="82">
        <v>7.7660981666265979E-3</v>
      </c>
      <c r="D6511" s="89">
        <v>1.1360606053781943E-2</v>
      </c>
      <c r="E6511" s="89">
        <v>1.4478556558000654E-2</v>
      </c>
      <c r="F6511" s="89">
        <v>1.6898062139181318E-2</v>
      </c>
      <c r="G6511" s="90">
        <v>1.8663660393592664E-2</v>
      </c>
      <c r="H6511" s="90">
        <v>1.981253963242631E-2</v>
      </c>
      <c r="I6511" s="90">
        <v>2.0549633427967978E-2</v>
      </c>
      <c r="J6511" s="90">
        <v>2.0936700291194116E-2</v>
      </c>
    </row>
    <row r="6512" spans="3:10" x14ac:dyDescent="0.25">
      <c r="C6512" s="82">
        <v>8.0693587804139804E-3</v>
      </c>
      <c r="D6512" s="89">
        <v>9.5320037525908636E-3</v>
      </c>
      <c r="E6512" s="89">
        <v>1.0861327663580273E-2</v>
      </c>
      <c r="F6512" s="89">
        <v>1.2129048371066865E-2</v>
      </c>
      <c r="G6512" s="90">
        <v>1.3408711552590222E-2</v>
      </c>
      <c r="H6512" s="90">
        <v>1.4689497846555504E-2</v>
      </c>
      <c r="I6512" s="90">
        <v>1.606849134960275E-2</v>
      </c>
      <c r="J6512" s="90">
        <v>1.7548026843579197E-2</v>
      </c>
    </row>
    <row r="6513" spans="3:10" x14ac:dyDescent="0.25">
      <c r="C6513" s="82">
        <v>4.1039722882814048E-3</v>
      </c>
      <c r="D6513" s="89">
        <v>7.7954649939809724E-3</v>
      </c>
      <c r="E6513" s="89">
        <v>1.1889243160620068E-2</v>
      </c>
      <c r="F6513" s="89">
        <v>1.5735428256226737E-2</v>
      </c>
      <c r="G6513" s="90">
        <v>1.9018293619041685E-2</v>
      </c>
      <c r="H6513" s="90">
        <v>2.1562124543075066E-2</v>
      </c>
      <c r="I6513" s="90">
        <v>2.346856758280938E-2</v>
      </c>
      <c r="J6513" s="90">
        <v>2.4746355050637631E-2</v>
      </c>
    </row>
    <row r="6514" spans="3:10" x14ac:dyDescent="0.25">
      <c r="C6514" s="82">
        <v>3.7476414793097016E-3</v>
      </c>
      <c r="D6514" s="89">
        <v>6.6013338971104276E-3</v>
      </c>
      <c r="E6514" s="89">
        <v>9.6297975879553622E-3</v>
      </c>
      <c r="F6514" s="89">
        <v>1.2454617039022398E-2</v>
      </c>
      <c r="G6514" s="90">
        <v>1.4934623849988156E-2</v>
      </c>
      <c r="H6514" s="90">
        <v>1.6988773639826444E-2</v>
      </c>
      <c r="I6514" s="90">
        <v>1.8719207180936091E-2</v>
      </c>
      <c r="J6514" s="90">
        <v>2.0135673554182904E-2</v>
      </c>
    </row>
    <row r="6515" spans="3:10" x14ac:dyDescent="0.25">
      <c r="C6515" s="82">
        <v>2.4709449116092005E-2</v>
      </c>
      <c r="D6515" s="89">
        <v>2.5704215781123377E-2</v>
      </c>
      <c r="E6515" s="89">
        <v>2.5713539334490502E-2</v>
      </c>
      <c r="F6515" s="89">
        <v>2.5300491357160448E-2</v>
      </c>
      <c r="G6515" s="90">
        <v>2.4810727503311036E-2</v>
      </c>
      <c r="H6515" s="90">
        <v>2.4292447782466191E-2</v>
      </c>
      <c r="I6515" s="90">
        <v>2.3918728835747392E-2</v>
      </c>
      <c r="J6515" s="90">
        <v>2.3666397205390315E-2</v>
      </c>
    </row>
    <row r="6516" spans="3:10" x14ac:dyDescent="0.25">
      <c r="C6516" s="82">
        <v>1.3850887655202149E-2</v>
      </c>
      <c r="D6516" s="89">
        <v>1.9177320247026074E-2</v>
      </c>
      <c r="E6516" s="89">
        <v>2.3413834077633453E-2</v>
      </c>
      <c r="F6516" s="89">
        <v>2.6442992678950509E-2</v>
      </c>
      <c r="G6516" s="90">
        <v>2.847366420772144E-2</v>
      </c>
      <c r="H6516" s="90">
        <v>2.9610095030244896E-2</v>
      </c>
      <c r="I6516" s="90">
        <v>3.0156680930533614E-2</v>
      </c>
      <c r="J6516" s="90">
        <v>3.0182718446058111E-2</v>
      </c>
    </row>
    <row r="6517" spans="3:10" x14ac:dyDescent="0.25">
      <c r="C6517" s="82">
        <v>1.9899892578295786E-3</v>
      </c>
      <c r="D6517" s="89">
        <v>3.4792221194530353E-3</v>
      </c>
      <c r="E6517" s="89">
        <v>5.1156341207749334E-3</v>
      </c>
      <c r="F6517" s="89">
        <v>6.6933114219997394E-3</v>
      </c>
      <c r="G6517" s="90">
        <v>8.0970583078102364E-3</v>
      </c>
      <c r="H6517" s="90">
        <v>9.2421870249711924E-3</v>
      </c>
      <c r="I6517" s="90">
        <v>1.0162503565640945E-2</v>
      </c>
      <c r="J6517" s="90">
        <v>1.0864809297969289E-2</v>
      </c>
    </row>
    <row r="6518" spans="3:10" x14ac:dyDescent="0.25">
      <c r="C6518" s="82">
        <v>1.7137086895830125E-2</v>
      </c>
      <c r="D6518" s="89">
        <v>1.9325982922474977E-2</v>
      </c>
      <c r="E6518" s="89">
        <v>2.0316048283036289E-2</v>
      </c>
      <c r="F6518" s="89">
        <v>2.062186540822156E-2</v>
      </c>
      <c r="G6518" s="90">
        <v>2.0657281254822423E-2</v>
      </c>
      <c r="H6518" s="90">
        <v>2.056856897410328E-2</v>
      </c>
      <c r="I6518" s="90">
        <v>2.0567809882890257E-2</v>
      </c>
      <c r="J6518" s="90">
        <v>2.0672112388404093E-2</v>
      </c>
    </row>
    <row r="6519" spans="3:10" x14ac:dyDescent="0.25">
      <c r="C6519" s="82">
        <v>3.0106934937733806E-2</v>
      </c>
      <c r="D6519" s="89">
        <v>3.6848568335948878E-2</v>
      </c>
      <c r="E6519" s="89">
        <v>4.0737720945532789E-2</v>
      </c>
      <c r="F6519" s="89">
        <v>4.249100518716848E-2</v>
      </c>
      <c r="G6519" s="90">
        <v>4.2928798090724696E-2</v>
      </c>
      <c r="H6519" s="90">
        <v>4.2401468279524054E-2</v>
      </c>
      <c r="I6519" s="90">
        <v>4.1394691247911876E-2</v>
      </c>
      <c r="J6519" s="90">
        <v>3.9977434756178612E-2</v>
      </c>
    </row>
    <row r="6520" spans="3:10" x14ac:dyDescent="0.25">
      <c r="C6520" s="82">
        <v>1.0775661522812265E-2</v>
      </c>
      <c r="D6520" s="89">
        <v>1.3723578785765668E-2</v>
      </c>
      <c r="E6520" s="89">
        <v>1.6235109460026445E-2</v>
      </c>
      <c r="F6520" s="89">
        <v>1.8409952254762774E-2</v>
      </c>
      <c r="G6520" s="90">
        <v>2.0402234689341509E-2</v>
      </c>
      <c r="H6520" s="90">
        <v>2.222820780128109E-2</v>
      </c>
      <c r="I6520" s="90">
        <v>2.4039040438088296E-2</v>
      </c>
      <c r="J6520" s="90">
        <v>2.5813342395091962E-2</v>
      </c>
    </row>
    <row r="6521" spans="3:10" x14ac:dyDescent="0.25">
      <c r="C6521" s="82">
        <v>2.3239657414473504E-3</v>
      </c>
      <c r="D6521" s="89">
        <v>4.8130587174843821E-3</v>
      </c>
      <c r="E6521" s="89">
        <v>7.8561819952061435E-3</v>
      </c>
      <c r="F6521" s="89">
        <v>1.0965583351911055E-2</v>
      </c>
      <c r="G6521" s="90">
        <v>1.3830331709251645E-2</v>
      </c>
      <c r="H6521" s="90">
        <v>1.6254755006825265E-2</v>
      </c>
      <c r="I6521" s="90">
        <v>1.8280314739528798E-2</v>
      </c>
      <c r="J6521" s="90">
        <v>1.9902137624687427E-2</v>
      </c>
    </row>
    <row r="6522" spans="3:10" x14ac:dyDescent="0.25">
      <c r="C6522" s="82">
        <v>3.5199335648027647E-3</v>
      </c>
      <c r="D6522" s="89">
        <v>7.1565729763435892E-3</v>
      </c>
      <c r="E6522" s="89">
        <v>1.1536403364158903E-2</v>
      </c>
      <c r="F6522" s="89">
        <v>1.6015740027961384E-2</v>
      </c>
      <c r="G6522" s="90">
        <v>2.0233068072927587E-2</v>
      </c>
      <c r="H6522" s="90">
        <v>2.3964401371081589E-2</v>
      </c>
      <c r="I6522" s="90">
        <v>2.7282591506797901E-2</v>
      </c>
      <c r="J6522" s="90">
        <v>3.0144630738595878E-2</v>
      </c>
    </row>
    <row r="6523" spans="3:10" x14ac:dyDescent="0.25">
      <c r="C6523" s="82">
        <v>1.454337678885043E-2</v>
      </c>
      <c r="D6523" s="89">
        <v>1.9647266762631219E-2</v>
      </c>
      <c r="E6523" s="89">
        <v>2.3990355706389025E-2</v>
      </c>
      <c r="F6523" s="89">
        <v>2.7510446940535015E-2</v>
      </c>
      <c r="G6523" s="90">
        <v>3.0371337067201205E-2</v>
      </c>
      <c r="H6523" s="90">
        <v>3.2604394736835449E-2</v>
      </c>
      <c r="I6523" s="90">
        <v>3.4465037903778077E-2</v>
      </c>
      <c r="J6523" s="90">
        <v>3.595789510969092E-2</v>
      </c>
    </row>
    <row r="6524" spans="3:10" x14ac:dyDescent="0.25">
      <c r="C6524" s="82">
        <v>1.9269640841143123E-3</v>
      </c>
      <c r="D6524" s="89">
        <v>3.6902270740151858E-3</v>
      </c>
      <c r="E6524" s="89">
        <v>5.5728728372526574E-3</v>
      </c>
      <c r="F6524" s="89">
        <v>7.2247266118215291E-3</v>
      </c>
      <c r="G6524" s="90">
        <v>8.5038981390183864E-3</v>
      </c>
      <c r="H6524" s="90">
        <v>9.3695156729884099E-3</v>
      </c>
      <c r="I6524" s="90">
        <v>9.9189293515883105E-3</v>
      </c>
      <c r="J6524" s="90">
        <v>1.0210159336038905E-2</v>
      </c>
    </row>
    <row r="6525" spans="3:10" x14ac:dyDescent="0.25">
      <c r="C6525" s="82">
        <v>5.9805448549878383E-3</v>
      </c>
      <c r="D6525" s="89">
        <v>8.98079718419326E-3</v>
      </c>
      <c r="E6525" s="89">
        <v>1.186004249563931E-2</v>
      </c>
      <c r="F6525" s="89">
        <v>1.4361251956167692E-2</v>
      </c>
      <c r="G6525" s="90">
        <v>1.640180211156559E-2</v>
      </c>
      <c r="H6525" s="90">
        <v>1.790774717095231E-2</v>
      </c>
      <c r="I6525" s="90">
        <v>1.8994699928128495E-2</v>
      </c>
      <c r="J6525" s="90">
        <v>1.9690788185360564E-2</v>
      </c>
    </row>
    <row r="6526" spans="3:10" x14ac:dyDescent="0.25">
      <c r="C6526" s="82">
        <v>2.05782903167741E-3</v>
      </c>
      <c r="D6526" s="89">
        <v>3.0718230459489625E-3</v>
      </c>
      <c r="E6526" s="89">
        <v>4.1535193162578936E-3</v>
      </c>
      <c r="F6526" s="89">
        <v>5.2420512086427101E-3</v>
      </c>
      <c r="G6526" s="90">
        <v>6.3066057054769363E-3</v>
      </c>
      <c r="H6526" s="90">
        <v>7.3038318123914018E-3</v>
      </c>
      <c r="I6526" s="90">
        <v>8.2631599809749236E-3</v>
      </c>
      <c r="J6526" s="90">
        <v>9.1851820928912208E-3</v>
      </c>
    </row>
    <row r="6527" spans="3:10" x14ac:dyDescent="0.25">
      <c r="C6527" s="82">
        <v>1.158141828470665E-2</v>
      </c>
      <c r="D6527" s="89">
        <v>1.3386617534610974E-2</v>
      </c>
      <c r="E6527" s="89">
        <v>1.4835871226745352E-2</v>
      </c>
      <c r="F6527" s="89">
        <v>1.6048831166171316E-2</v>
      </c>
      <c r="G6527" s="90">
        <v>1.7127477814526591E-2</v>
      </c>
      <c r="H6527" s="90">
        <v>1.8045600327594807E-2</v>
      </c>
      <c r="I6527" s="90">
        <v>1.8899239565836896E-2</v>
      </c>
      <c r="J6527" s="90">
        <v>1.9657521167843032E-2</v>
      </c>
    </row>
    <row r="6528" spans="3:10" x14ac:dyDescent="0.25">
      <c r="C6528" s="82">
        <v>8.6663450845880629E-3</v>
      </c>
      <c r="D6528" s="89">
        <v>1.1451025099654521E-2</v>
      </c>
      <c r="E6528" s="89">
        <v>1.3876330601658989E-2</v>
      </c>
      <c r="F6528" s="89">
        <v>1.5910106131996692E-2</v>
      </c>
      <c r="G6528" s="90">
        <v>1.761312735839126E-2</v>
      </c>
      <c r="H6528" s="90">
        <v>1.8965978858121707E-2</v>
      </c>
      <c r="I6528" s="90">
        <v>2.0091099041000607E-2</v>
      </c>
      <c r="J6528" s="90">
        <v>2.0979785424123602E-2</v>
      </c>
    </row>
    <row r="6529" spans="3:10" x14ac:dyDescent="0.25">
      <c r="C6529" s="82">
        <v>9.7553131823054189E-3</v>
      </c>
      <c r="D6529" s="89">
        <v>1.2204726574121916E-2</v>
      </c>
      <c r="E6529" s="89">
        <v>1.4055078854751258E-2</v>
      </c>
      <c r="F6529" s="89">
        <v>1.5383849983566214E-2</v>
      </c>
      <c r="G6529" s="90">
        <v>1.6344213169001583E-2</v>
      </c>
      <c r="H6529" s="90">
        <v>1.6993249244637021E-2</v>
      </c>
      <c r="I6529" s="90">
        <v>1.7501727275445238E-2</v>
      </c>
      <c r="J6529" s="90">
        <v>1.7909380308416132E-2</v>
      </c>
    </row>
    <row r="6530" spans="3:10" x14ac:dyDescent="0.25">
      <c r="C6530" s="82">
        <v>1.8655685942286591E-2</v>
      </c>
      <c r="D6530" s="89">
        <v>2.3307749560554814E-2</v>
      </c>
      <c r="E6530" s="89">
        <v>2.6256052367684055E-2</v>
      </c>
      <c r="F6530" s="89">
        <v>2.7849384209621256E-2</v>
      </c>
      <c r="G6530" s="90">
        <v>2.8563423835436884E-2</v>
      </c>
      <c r="H6530" s="90">
        <v>2.8601641329107169E-2</v>
      </c>
      <c r="I6530" s="90">
        <v>2.8273297495024014E-2</v>
      </c>
      <c r="J6530" s="90">
        <v>2.7611071338901366E-2</v>
      </c>
    </row>
    <row r="6531" spans="3:10" x14ac:dyDescent="0.25">
      <c r="C6531" s="82">
        <v>3.208493242700626E-2</v>
      </c>
      <c r="D6531" s="89">
        <v>3.9110446828189864E-2</v>
      </c>
      <c r="E6531" s="89">
        <v>4.3840702198668806E-2</v>
      </c>
      <c r="F6531" s="89">
        <v>4.687776979074728E-2</v>
      </c>
      <c r="G6531" s="90">
        <v>4.8886689226986829E-2</v>
      </c>
      <c r="H6531" s="90">
        <v>5.0063084554418637E-2</v>
      </c>
      <c r="I6531" s="90">
        <v>5.0813269160472102E-2</v>
      </c>
      <c r="J6531" s="90">
        <v>5.1080945130866202E-2</v>
      </c>
    </row>
    <row r="6532" spans="3:10" x14ac:dyDescent="0.25">
      <c r="C6532" s="82">
        <v>2.1716423267628959E-2</v>
      </c>
      <c r="D6532" s="89">
        <v>2.4175771858887161E-2</v>
      </c>
      <c r="E6532" s="89">
        <v>2.5359726548544684E-2</v>
      </c>
      <c r="F6532" s="89">
        <v>2.5825760959482108E-2</v>
      </c>
      <c r="G6532" s="90">
        <v>2.6000052732628884E-2</v>
      </c>
      <c r="H6532" s="90">
        <v>2.5998602516907558E-2</v>
      </c>
      <c r="I6532" s="90">
        <v>2.6042636815028049E-2</v>
      </c>
      <c r="J6532" s="90">
        <v>2.6119601691809373E-2</v>
      </c>
    </row>
    <row r="6533" spans="3:10" x14ac:dyDescent="0.25">
      <c r="C6533" s="82">
        <v>9.5349416551144175E-3</v>
      </c>
      <c r="D6533" s="89">
        <v>1.3769980965898916E-2</v>
      </c>
      <c r="E6533" s="89">
        <v>1.7463069947693043E-2</v>
      </c>
      <c r="F6533" s="89">
        <v>2.0448255261204206E-2</v>
      </c>
      <c r="G6533" s="90">
        <v>2.2831602387043921E-2</v>
      </c>
      <c r="H6533" s="90">
        <v>2.4659237447627304E-2</v>
      </c>
      <c r="I6533" s="90">
        <v>2.6149138672198206E-2</v>
      </c>
      <c r="J6533" s="90">
        <v>2.7323169707158666E-2</v>
      </c>
    </row>
    <row r="6534" spans="3:10" x14ac:dyDescent="0.25">
      <c r="C6534" s="82">
        <v>1.3202377373070695E-2</v>
      </c>
      <c r="D6534" s="89">
        <v>1.4529388269734643E-2</v>
      </c>
      <c r="E6534" s="89">
        <v>1.5440358733054759E-2</v>
      </c>
      <c r="F6534" s="89">
        <v>1.6150397972612682E-2</v>
      </c>
      <c r="G6534" s="90">
        <v>1.6814948852878604E-2</v>
      </c>
      <c r="H6534" s="90">
        <v>1.7440320190573736E-2</v>
      </c>
      <c r="I6534" s="90">
        <v>1.81432169814408E-2</v>
      </c>
      <c r="J6534" s="90">
        <v>1.891433760486225E-2</v>
      </c>
    </row>
    <row r="6535" spans="3:10" x14ac:dyDescent="0.25">
      <c r="C6535" s="82">
        <v>6.645638494073047E-3</v>
      </c>
      <c r="D6535" s="89">
        <v>9.5847015996490016E-3</v>
      </c>
      <c r="E6535" s="89">
        <v>1.2158565020515667E-2</v>
      </c>
      <c r="F6535" s="89">
        <v>1.4242775718656247E-2</v>
      </c>
      <c r="G6535" s="90">
        <v>1.5896118410342545E-2</v>
      </c>
      <c r="H6535" s="90">
        <v>1.7139699950058297E-2</v>
      </c>
      <c r="I6535" s="90">
        <v>1.8123277892901361E-2</v>
      </c>
      <c r="J6535" s="90">
        <v>1.8870412209603778E-2</v>
      </c>
    </row>
    <row r="6536" spans="3:10" x14ac:dyDescent="0.25">
      <c r="C6536" s="82">
        <v>1.8616777950005593E-2</v>
      </c>
      <c r="D6536" s="89">
        <v>2.0809398960565176E-2</v>
      </c>
      <c r="E6536" s="89">
        <v>2.2003675521295667E-2</v>
      </c>
      <c r="F6536" s="89">
        <v>2.2564587208871084E-2</v>
      </c>
      <c r="G6536" s="90">
        <v>2.2789980412419662E-2</v>
      </c>
      <c r="H6536" s="90">
        <v>2.2753497410059404E-2</v>
      </c>
      <c r="I6536" s="90">
        <v>2.2651907657970951E-2</v>
      </c>
      <c r="J6536" s="90">
        <v>2.2494068905228731E-2</v>
      </c>
    </row>
    <row r="6537" spans="3:10" x14ac:dyDescent="0.25">
      <c r="C6537" s="82">
        <v>4.5018276191680353E-3</v>
      </c>
      <c r="D6537" s="89">
        <v>7.6595963049251609E-3</v>
      </c>
      <c r="E6537" s="89">
        <v>1.0855565564706755E-2</v>
      </c>
      <c r="F6537" s="89">
        <v>1.3687099601790608E-2</v>
      </c>
      <c r="G6537" s="90">
        <v>1.6031496902586432E-2</v>
      </c>
      <c r="H6537" s="90">
        <v>1.7832334771613102E-2</v>
      </c>
      <c r="I6537" s="90">
        <v>1.9223370585931012E-2</v>
      </c>
      <c r="J6537" s="90">
        <v>2.0234349992813448E-2</v>
      </c>
    </row>
    <row r="6538" spans="3:10" x14ac:dyDescent="0.25">
      <c r="C6538" s="82">
        <v>2.1136096635530496E-2</v>
      </c>
      <c r="D6538" s="89">
        <v>2.5182525875436394E-2</v>
      </c>
      <c r="E6538" s="89">
        <v>2.7872847283816688E-2</v>
      </c>
      <c r="F6538" s="89">
        <v>2.9569303527398429E-2</v>
      </c>
      <c r="G6538" s="90">
        <v>3.0659060264103904E-2</v>
      </c>
      <c r="H6538" s="90">
        <v>3.1256615513026817E-2</v>
      </c>
      <c r="I6538" s="90">
        <v>3.1634051697966174E-2</v>
      </c>
      <c r="J6538" s="90">
        <v>3.1791928080470412E-2</v>
      </c>
    </row>
    <row r="6539" spans="3:10" x14ac:dyDescent="0.25">
      <c r="C6539" s="82">
        <v>6.0054606675669355E-3</v>
      </c>
      <c r="D6539" s="89">
        <v>8.9824522856134723E-3</v>
      </c>
      <c r="E6539" s="89">
        <v>1.1725473223714112E-2</v>
      </c>
      <c r="F6539" s="89">
        <v>1.4046376923967851E-2</v>
      </c>
      <c r="G6539" s="90">
        <v>1.5969269814808697E-2</v>
      </c>
      <c r="H6539" s="90">
        <v>1.7516882575321437E-2</v>
      </c>
      <c r="I6539" s="90">
        <v>1.8864609467545812E-2</v>
      </c>
      <c r="J6539" s="90">
        <v>2.0068139303316176E-2</v>
      </c>
    </row>
    <row r="6540" spans="3:10" x14ac:dyDescent="0.25">
      <c r="C6540" s="82">
        <v>1.1346586737609583E-2</v>
      </c>
      <c r="D6540" s="89">
        <v>1.618241896096571E-2</v>
      </c>
      <c r="E6540" s="89">
        <v>1.9818017206162858E-2</v>
      </c>
      <c r="F6540" s="89">
        <v>2.2122096300546786E-2</v>
      </c>
      <c r="G6540" s="90">
        <v>2.3384411323616846E-2</v>
      </c>
      <c r="H6540" s="90">
        <v>2.3824879974869755E-2</v>
      </c>
      <c r="I6540" s="90">
        <v>2.3785527952582559E-2</v>
      </c>
      <c r="J6540" s="90">
        <v>2.3368216292687066E-2</v>
      </c>
    </row>
    <row r="6541" spans="3:10" x14ac:dyDescent="0.25">
      <c r="C6541" s="82">
        <v>1.4034591674759726E-2</v>
      </c>
      <c r="D6541" s="89">
        <v>1.6359070656898411E-2</v>
      </c>
      <c r="E6541" s="89">
        <v>1.8062791443569183E-2</v>
      </c>
      <c r="F6541" s="89">
        <v>1.9371967793582051E-2</v>
      </c>
      <c r="G6541" s="90">
        <v>2.0496121591122161E-2</v>
      </c>
      <c r="H6541" s="90">
        <v>2.1474205717280842E-2</v>
      </c>
      <c r="I6541" s="90">
        <v>2.2472138941106438E-2</v>
      </c>
      <c r="J6541" s="90">
        <v>2.3487970661155138E-2</v>
      </c>
    </row>
    <row r="6542" spans="3:10" x14ac:dyDescent="0.25">
      <c r="C6542" s="82">
        <v>8.1397612073597168E-3</v>
      </c>
      <c r="D6542" s="89">
        <v>1.2904452625762518E-2</v>
      </c>
      <c r="E6542" s="89">
        <v>1.7115807410677693E-2</v>
      </c>
      <c r="F6542" s="89">
        <v>2.0308025456511631E-2</v>
      </c>
      <c r="G6542" s="90">
        <v>2.250991499947886E-2</v>
      </c>
      <c r="H6542" s="90">
        <v>2.3810444747301155E-2</v>
      </c>
      <c r="I6542" s="90">
        <v>2.44996925971308E-2</v>
      </c>
      <c r="J6542" s="90">
        <v>2.4675175454239674E-2</v>
      </c>
    </row>
    <row r="6543" spans="3:10" x14ac:dyDescent="0.25">
      <c r="C6543" s="82">
        <v>4.6438966006627981E-2</v>
      </c>
      <c r="D6543" s="89">
        <v>4.4418230343280844E-2</v>
      </c>
      <c r="E6543" s="89">
        <v>4.2018407400866022E-2</v>
      </c>
      <c r="F6543" s="89">
        <v>3.9909445125886615E-2</v>
      </c>
      <c r="G6543" s="90">
        <v>3.8308737438396009E-2</v>
      </c>
      <c r="H6543" s="90">
        <v>3.7008926768826327E-2</v>
      </c>
      <c r="I6543" s="90">
        <v>3.6056432870809813E-2</v>
      </c>
      <c r="J6543" s="90">
        <v>3.5246840704464349E-2</v>
      </c>
    </row>
    <row r="6544" spans="3:10" x14ac:dyDescent="0.25">
      <c r="C6544" s="82">
        <v>2.2616324905623438E-3</v>
      </c>
      <c r="D6544" s="89">
        <v>4.5709672841572485E-3</v>
      </c>
      <c r="E6544" s="89">
        <v>7.3958293287039586E-3</v>
      </c>
      <c r="F6544" s="89">
        <v>1.0334985909337992E-2</v>
      </c>
      <c r="G6544" s="90">
        <v>1.3136441760926883E-2</v>
      </c>
      <c r="H6544" s="90">
        <v>1.563607220239556E-2</v>
      </c>
      <c r="I6544" s="90">
        <v>1.7885140986709503E-2</v>
      </c>
      <c r="J6544" s="90">
        <v>1.9888169180081364E-2</v>
      </c>
    </row>
    <row r="6545" spans="3:10" x14ac:dyDescent="0.25">
      <c r="C6545" s="82">
        <v>2.3290693036432702E-2</v>
      </c>
      <c r="D6545" s="89">
        <v>2.5176507613129603E-2</v>
      </c>
      <c r="E6545" s="89">
        <v>2.6050739575486342E-2</v>
      </c>
      <c r="F6545" s="89">
        <v>2.6365562205975541E-2</v>
      </c>
      <c r="G6545" s="90">
        <v>2.6424797838662792E-2</v>
      </c>
      <c r="H6545" s="90">
        <v>2.6256961969547021E-2</v>
      </c>
      <c r="I6545" s="90">
        <v>2.6040739240942301E-2</v>
      </c>
      <c r="J6545" s="90">
        <v>2.5751006342344566E-2</v>
      </c>
    </row>
    <row r="6546" spans="3:10" x14ac:dyDescent="0.25">
      <c r="C6546" s="82">
        <v>4.7173895165013111E-3</v>
      </c>
      <c r="D6546" s="89">
        <v>7.1169268488662204E-3</v>
      </c>
      <c r="E6546" s="89">
        <v>9.383725321382921E-3</v>
      </c>
      <c r="F6546" s="89">
        <v>1.1346530710160624E-2</v>
      </c>
      <c r="G6546" s="90">
        <v>1.2980909361865665E-2</v>
      </c>
      <c r="H6546" s="90">
        <v>1.4253649579827637E-2</v>
      </c>
      <c r="I6546" s="90">
        <v>1.5261619471284828E-2</v>
      </c>
      <c r="J6546" s="90">
        <v>1.6018023240469942E-2</v>
      </c>
    </row>
    <row r="6547" spans="3:10" x14ac:dyDescent="0.25">
      <c r="C6547" s="82">
        <v>1.9609337892065249E-2</v>
      </c>
      <c r="D6547" s="89">
        <v>2.488739598914224E-2</v>
      </c>
      <c r="E6547" s="89">
        <v>2.8044351386831236E-2</v>
      </c>
      <c r="F6547" s="89">
        <v>2.9565716577308918E-2</v>
      </c>
      <c r="G6547" s="90">
        <v>3.0118033371138882E-2</v>
      </c>
      <c r="H6547" s="90">
        <v>3.0032070051382927E-2</v>
      </c>
      <c r="I6547" s="90">
        <v>2.9694352410389629E-2</v>
      </c>
      <c r="J6547" s="90">
        <v>2.9161457821674223E-2</v>
      </c>
    </row>
    <row r="6548" spans="3:10" x14ac:dyDescent="0.25">
      <c r="C6548" s="82">
        <v>7.9156137824284521E-3</v>
      </c>
      <c r="D6548" s="89">
        <v>9.1446666718110279E-3</v>
      </c>
      <c r="E6548" s="89">
        <v>9.9546812356889162E-3</v>
      </c>
      <c r="F6548" s="89">
        <v>1.0495925195262136E-2</v>
      </c>
      <c r="G6548" s="90">
        <v>1.0901467183208852E-2</v>
      </c>
      <c r="H6548" s="90">
        <v>1.1205117324906536E-2</v>
      </c>
      <c r="I6548" s="90">
        <v>1.1505016759332928E-2</v>
      </c>
      <c r="J6548" s="90">
        <v>1.1813041279896094E-2</v>
      </c>
    </row>
    <row r="6549" spans="3:10" x14ac:dyDescent="0.25">
      <c r="C6549" s="82">
        <v>3.3619480431007619E-2</v>
      </c>
      <c r="D6549" s="89">
        <v>2.7165952232422918E-2</v>
      </c>
      <c r="E6549" s="89">
        <v>2.3158040261091466E-2</v>
      </c>
      <c r="F6549" s="89">
        <v>2.0633517102063039E-2</v>
      </c>
      <c r="G6549" s="90">
        <v>1.9030530449320793E-2</v>
      </c>
      <c r="H6549" s="90">
        <v>1.7917770852529536E-2</v>
      </c>
      <c r="I6549" s="90">
        <v>1.7168318330680003E-2</v>
      </c>
      <c r="J6549" s="90">
        <v>1.6624640531603077E-2</v>
      </c>
    </row>
    <row r="6550" spans="3:10" x14ac:dyDescent="0.25">
      <c r="C6550" s="82">
        <v>9.3569206462181306E-3</v>
      </c>
      <c r="D6550" s="89">
        <v>1.2079565267441228E-2</v>
      </c>
      <c r="E6550" s="89">
        <v>1.4111373362712206E-2</v>
      </c>
      <c r="F6550" s="89">
        <v>1.5530206237870792E-2</v>
      </c>
      <c r="G6550" s="90">
        <v>1.6513831225087854E-2</v>
      </c>
      <c r="H6550" s="90">
        <v>1.7134234222445061E-2</v>
      </c>
      <c r="I6550" s="90">
        <v>1.7566532398891825E-2</v>
      </c>
      <c r="J6550" s="90">
        <v>1.7849212400562763E-2</v>
      </c>
    </row>
    <row r="6551" spans="3:10" x14ac:dyDescent="0.25">
      <c r="C6551" s="82">
        <v>1.8999422714865301E-2</v>
      </c>
      <c r="D6551" s="89">
        <v>2.6987974440930457E-2</v>
      </c>
      <c r="E6551" s="89">
        <v>3.3747319948989982E-2</v>
      </c>
      <c r="F6551" s="89">
        <v>3.9093443819594627E-2</v>
      </c>
      <c r="G6551" s="90">
        <v>4.3374964820690837E-2</v>
      </c>
      <c r="H6551" s="90">
        <v>4.6799438879919324E-2</v>
      </c>
      <c r="I6551" s="90">
        <v>4.9857489282216005E-2</v>
      </c>
      <c r="J6551" s="90">
        <v>5.2615997000722475E-2</v>
      </c>
    </row>
    <row r="6552" spans="3:10" x14ac:dyDescent="0.25">
      <c r="C6552" s="82">
        <v>3.8962525267277844E-2</v>
      </c>
      <c r="D6552" s="89">
        <v>3.9251476532360004E-2</v>
      </c>
      <c r="E6552" s="89">
        <v>3.8124848122481986E-2</v>
      </c>
      <c r="F6552" s="89">
        <v>3.6655891898666637E-2</v>
      </c>
      <c r="G6552" s="90">
        <v>3.536592736217678E-2</v>
      </c>
      <c r="H6552" s="90">
        <v>3.4242037544118482E-2</v>
      </c>
      <c r="I6552" s="90">
        <v>3.3416473249365565E-2</v>
      </c>
      <c r="J6552" s="90">
        <v>3.2743355323623304E-2</v>
      </c>
    </row>
    <row r="6553" spans="3:10" x14ac:dyDescent="0.25">
      <c r="C6553" s="82">
        <v>2.5193413682792578E-3</v>
      </c>
      <c r="D6553" s="89">
        <v>4.4859407573315888E-3</v>
      </c>
      <c r="E6553" s="89">
        <v>6.7205217011810144E-3</v>
      </c>
      <c r="F6553" s="89">
        <v>8.9741852430924654E-3</v>
      </c>
      <c r="G6553" s="90">
        <v>1.1111774632992533E-2</v>
      </c>
      <c r="H6553" s="90">
        <v>1.3031364094239682E-2</v>
      </c>
      <c r="I6553" s="90">
        <v>1.4784352747121043E-2</v>
      </c>
      <c r="J6553" s="90">
        <v>1.637194437050403E-2</v>
      </c>
    </row>
    <row r="6554" spans="3:10" x14ac:dyDescent="0.25">
      <c r="C6554" s="82">
        <v>3.3347537775178676E-3</v>
      </c>
      <c r="D6554" s="89">
        <v>5.620869829247914E-3</v>
      </c>
      <c r="E6554" s="89">
        <v>7.8887399213608718E-3</v>
      </c>
      <c r="F6554" s="89">
        <v>9.8219102162892744E-3</v>
      </c>
      <c r="G6554" s="90">
        <v>1.1311067431112326E-2</v>
      </c>
      <c r="H6554" s="90">
        <v>1.2308147521565727E-2</v>
      </c>
      <c r="I6554" s="90">
        <v>1.2914066547695911E-2</v>
      </c>
      <c r="J6554" s="90">
        <v>1.3170249278002703E-2</v>
      </c>
    </row>
    <row r="6555" spans="3:10" x14ac:dyDescent="0.25">
      <c r="C6555" s="82">
        <v>1.575939261543615E-2</v>
      </c>
      <c r="D6555" s="89">
        <v>1.5990432250689614E-2</v>
      </c>
      <c r="E6555" s="89">
        <v>1.5953982158595548E-2</v>
      </c>
      <c r="F6555" s="89">
        <v>1.5883385132109872E-2</v>
      </c>
      <c r="G6555" s="90">
        <v>1.5901591789675547E-2</v>
      </c>
      <c r="H6555" s="90">
        <v>1.5979201405051265E-2</v>
      </c>
      <c r="I6555" s="90">
        <v>1.6194838140430531E-2</v>
      </c>
      <c r="J6555" s="90">
        <v>1.65165844562437E-2</v>
      </c>
    </row>
    <row r="6556" spans="3:10" x14ac:dyDescent="0.25">
      <c r="C6556" s="82">
        <v>5.0473594610494742E-2</v>
      </c>
      <c r="D6556" s="89">
        <v>4.4677813850382601E-2</v>
      </c>
      <c r="E6556" s="89">
        <v>4.020436793349199E-2</v>
      </c>
      <c r="F6556" s="89">
        <v>3.6914390280852027E-2</v>
      </c>
      <c r="G6556" s="90">
        <v>3.4540051890403552E-2</v>
      </c>
      <c r="H6556" s="90">
        <v>3.2639523091515979E-2</v>
      </c>
      <c r="I6556" s="90">
        <v>3.112942266263009E-2</v>
      </c>
      <c r="J6556" s="90">
        <v>2.9780239707076078E-2</v>
      </c>
    </row>
    <row r="6557" spans="3:10" x14ac:dyDescent="0.25">
      <c r="C6557" s="82">
        <v>5.6528480675009452E-3</v>
      </c>
      <c r="D6557" s="89">
        <v>8.6785415096238758E-3</v>
      </c>
      <c r="E6557" s="89">
        <v>1.1501185765549661E-2</v>
      </c>
      <c r="F6557" s="89">
        <v>1.3883830772920625E-2</v>
      </c>
      <c r="G6557" s="90">
        <v>1.5812730211359882E-2</v>
      </c>
      <c r="H6557" s="90">
        <v>1.7278848940669535E-2</v>
      </c>
      <c r="I6557" s="90">
        <v>1.8425230168002231E-2</v>
      </c>
      <c r="J6557" s="90">
        <v>1.9277504690949084E-2</v>
      </c>
    </row>
    <row r="6558" spans="3:10" x14ac:dyDescent="0.25">
      <c r="C6558" s="82">
        <v>3.8971533064072209E-2</v>
      </c>
      <c r="D6558" s="89">
        <v>3.9791375513178212E-2</v>
      </c>
      <c r="E6558" s="89">
        <v>3.8865540622216303E-2</v>
      </c>
      <c r="F6558" s="89">
        <v>3.7300668986620392E-2</v>
      </c>
      <c r="G6558" s="90">
        <v>3.5713698073578583E-2</v>
      </c>
      <c r="H6558" s="90">
        <v>3.4182365423482367E-2</v>
      </c>
      <c r="I6558" s="90">
        <v>3.2910829444473995E-2</v>
      </c>
      <c r="J6558" s="90">
        <v>3.1802158356477629E-2</v>
      </c>
    </row>
    <row r="6559" spans="3:10" x14ac:dyDescent="0.25">
      <c r="C6559" s="82">
        <v>1.5234823988768086E-2</v>
      </c>
      <c r="D6559" s="89">
        <v>1.8869643652864369E-2</v>
      </c>
      <c r="E6559" s="89">
        <v>2.1492852469308706E-2</v>
      </c>
      <c r="F6559" s="89">
        <v>2.3349595588294077E-2</v>
      </c>
      <c r="G6559" s="90">
        <v>2.4742214242835084E-2</v>
      </c>
      <c r="H6559" s="90">
        <v>2.5762973131149076E-2</v>
      </c>
      <c r="I6559" s="90">
        <v>2.6631916390772028E-2</v>
      </c>
      <c r="J6559" s="90">
        <v>2.7346960669371704E-2</v>
      </c>
    </row>
    <row r="6560" spans="3:10" x14ac:dyDescent="0.25">
      <c r="C6560" s="82">
        <v>2.4723595466995239E-2</v>
      </c>
      <c r="D6560" s="89">
        <v>3.1243069910779714E-2</v>
      </c>
      <c r="E6560" s="89">
        <v>3.6422579621088087E-2</v>
      </c>
      <c r="F6560" s="89">
        <v>4.0665403320849988E-2</v>
      </c>
      <c r="G6560" s="90">
        <v>4.4494082544942172E-2</v>
      </c>
      <c r="H6560" s="90">
        <v>4.8064446823011989E-2</v>
      </c>
      <c r="I6560" s="90">
        <v>5.1749676985506775E-2</v>
      </c>
      <c r="J6560" s="90">
        <v>5.5475645669197049E-2</v>
      </c>
    </row>
    <row r="6561" spans="3:10" x14ac:dyDescent="0.25">
      <c r="C6561" s="82">
        <v>3.5376708511682078E-2</v>
      </c>
      <c r="D6561" s="89">
        <v>3.456642036106046E-2</v>
      </c>
      <c r="E6561" s="89">
        <v>3.2952742312884593E-2</v>
      </c>
      <c r="F6561" s="89">
        <v>3.1278779072390767E-2</v>
      </c>
      <c r="G6561" s="90">
        <v>2.987837482156077E-2</v>
      </c>
      <c r="H6561" s="90">
        <v>2.8695074177326068E-2</v>
      </c>
      <c r="I6561" s="90">
        <v>2.7831539562607512E-2</v>
      </c>
      <c r="J6561" s="90">
        <v>2.7172369683403839E-2</v>
      </c>
    </row>
    <row r="6562" spans="3:10" x14ac:dyDescent="0.25">
      <c r="C6562" s="82">
        <v>1.4331268259036332E-2</v>
      </c>
      <c r="D6562" s="89">
        <v>1.7648875903670893E-2</v>
      </c>
      <c r="E6562" s="89">
        <v>2.0318599176097268E-2</v>
      </c>
      <c r="F6562" s="89">
        <v>2.2487573382495976E-2</v>
      </c>
      <c r="G6562" s="90">
        <v>2.4358109097210666E-2</v>
      </c>
      <c r="H6562" s="90">
        <v>2.596960026974739E-2</v>
      </c>
      <c r="I6562" s="90">
        <v>2.7526024254854255E-2</v>
      </c>
      <c r="J6562" s="90">
        <v>2.9029549141618937E-2</v>
      </c>
    </row>
    <row r="6563" spans="3:10" x14ac:dyDescent="0.25">
      <c r="C6563" s="82">
        <v>8.4919413849947334E-2</v>
      </c>
      <c r="D6563" s="89">
        <v>7.0832287187704776E-2</v>
      </c>
      <c r="E6563" s="89">
        <v>6.0793653290381944E-2</v>
      </c>
      <c r="F6563" s="89">
        <v>5.3856582153278217E-2</v>
      </c>
      <c r="G6563" s="90">
        <v>4.9136497962163829E-2</v>
      </c>
      <c r="H6563" s="90">
        <v>4.5694964592605906E-2</v>
      </c>
      <c r="I6563" s="90">
        <v>4.3219272832452367E-2</v>
      </c>
      <c r="J6563" s="90">
        <v>4.1249672275024955E-2</v>
      </c>
    </row>
    <row r="6564" spans="3:10" x14ac:dyDescent="0.25">
      <c r="C6564" s="82">
        <v>6.0384955685784988E-2</v>
      </c>
      <c r="D6564" s="89">
        <v>5.2577396378091404E-2</v>
      </c>
      <c r="E6564" s="89">
        <v>4.7362729541352011E-2</v>
      </c>
      <c r="F6564" s="89">
        <v>4.416815169584138E-2</v>
      </c>
      <c r="G6564" s="90">
        <v>4.2507943375020021E-2</v>
      </c>
      <c r="H6564" s="90">
        <v>4.1787180227638859E-2</v>
      </c>
      <c r="I6564" s="90">
        <v>4.1878581174950018E-2</v>
      </c>
      <c r="J6564" s="90">
        <v>4.2453460105815771E-2</v>
      </c>
    </row>
    <row r="6565" spans="3:10" x14ac:dyDescent="0.25">
      <c r="C6565" s="82">
        <v>4.3012575296521548E-2</v>
      </c>
      <c r="D6565" s="89">
        <v>3.3611759360021608E-2</v>
      </c>
      <c r="E6565" s="89">
        <v>2.7201862432875468E-2</v>
      </c>
      <c r="F6565" s="89">
        <v>2.283703537171931E-2</v>
      </c>
      <c r="G6565" s="90">
        <v>1.9830018024836429E-2</v>
      </c>
      <c r="H6565" s="90">
        <v>1.7623867053798724E-2</v>
      </c>
      <c r="I6565" s="90">
        <v>1.6004289809677743E-2</v>
      </c>
      <c r="J6565" s="90">
        <v>1.4751414384086718E-2</v>
      </c>
    </row>
    <row r="6566" spans="3:10" x14ac:dyDescent="0.25">
      <c r="C6566" s="82">
        <v>1.697835580977327E-2</v>
      </c>
      <c r="D6566" s="89">
        <v>2.180306077312523E-2</v>
      </c>
      <c r="E6566" s="89">
        <v>2.5067627338594842E-2</v>
      </c>
      <c r="F6566" s="89">
        <v>2.6960998599034947E-2</v>
      </c>
      <c r="G6566" s="90">
        <v>2.7867102451833835E-2</v>
      </c>
      <c r="H6566" s="90">
        <v>2.7960766714854746E-2</v>
      </c>
      <c r="I6566" s="90">
        <v>2.7555636050700594E-2</v>
      </c>
      <c r="J6566" s="90">
        <v>2.6717380472433369E-2</v>
      </c>
    </row>
    <row r="6567" spans="3:10" x14ac:dyDescent="0.25">
      <c r="C6567" s="82">
        <v>4.8343192409799835E-3</v>
      </c>
      <c r="D6567" s="89">
        <v>7.2827025296860991E-3</v>
      </c>
      <c r="E6567" s="89">
        <v>9.6199320925231275E-3</v>
      </c>
      <c r="F6567" s="89">
        <v>1.1628748818090345E-2</v>
      </c>
      <c r="G6567" s="90">
        <v>1.3247896698696662E-2</v>
      </c>
      <c r="H6567" s="90">
        <v>1.4434498729253365E-2</v>
      </c>
      <c r="I6567" s="90">
        <v>1.5303343588855824E-2</v>
      </c>
      <c r="J6567" s="90">
        <v>1.5897510715297946E-2</v>
      </c>
    </row>
    <row r="6568" spans="3:10" x14ac:dyDescent="0.25">
      <c r="C6568" s="82">
        <v>1.2637276763236161E-2</v>
      </c>
      <c r="D6568" s="89">
        <v>2.162376255778416E-2</v>
      </c>
      <c r="E6568" s="89">
        <v>3.0433022372859626E-2</v>
      </c>
      <c r="F6568" s="89">
        <v>3.7796822452292655E-2</v>
      </c>
      <c r="G6568" s="90">
        <v>4.338486995175158E-2</v>
      </c>
      <c r="H6568" s="90">
        <v>4.7126496493607832E-2</v>
      </c>
      <c r="I6568" s="90">
        <v>4.9467386615618385E-2</v>
      </c>
      <c r="J6568" s="90">
        <v>5.0550358322034222E-2</v>
      </c>
    </row>
    <row r="6569" spans="3:10" x14ac:dyDescent="0.25">
      <c r="C6569" s="82">
        <v>1.3731895334646975E-3</v>
      </c>
      <c r="D6569" s="89">
        <v>3.0294415510612013E-3</v>
      </c>
      <c r="E6569" s="89">
        <v>5.3634960158335885E-3</v>
      </c>
      <c r="F6569" s="89">
        <v>8.1697189251962454E-3</v>
      </c>
      <c r="G6569" s="90">
        <v>1.1237966029042978E-2</v>
      </c>
      <c r="H6569" s="90">
        <v>1.4353066688941318E-2</v>
      </c>
      <c r="I6569" s="90">
        <v>1.7460927834172912E-2</v>
      </c>
      <c r="J6569" s="90">
        <v>2.0465666503721686E-2</v>
      </c>
    </row>
    <row r="6570" spans="3:10" x14ac:dyDescent="0.25">
      <c r="C6570" s="82">
        <v>2.6883021791831999E-2</v>
      </c>
      <c r="D6570" s="89">
        <v>3.4654268004367522E-2</v>
      </c>
      <c r="E6570" s="89">
        <v>4.0503638275606289E-2</v>
      </c>
      <c r="F6570" s="89">
        <v>4.4698079206336803E-2</v>
      </c>
      <c r="G6570" s="90">
        <v>4.7801348966541958E-2</v>
      </c>
      <c r="H6570" s="90">
        <v>5.0046961138012228E-2</v>
      </c>
      <c r="I6570" s="90">
        <v>5.1910837193528764E-2</v>
      </c>
      <c r="J6570" s="90">
        <v>5.33942826649021E-2</v>
      </c>
    </row>
    <row r="6571" spans="3:10" x14ac:dyDescent="0.25">
      <c r="C6571" s="82">
        <v>2.5717138100701722E-3</v>
      </c>
      <c r="D6571" s="89">
        <v>5.1522288362132298E-3</v>
      </c>
      <c r="E6571" s="89">
        <v>8.2070230604448149E-3</v>
      </c>
      <c r="F6571" s="89">
        <v>1.1219676703453594E-2</v>
      </c>
      <c r="G6571" s="90">
        <v>1.3868302952223417E-2</v>
      </c>
      <c r="H6571" s="90">
        <v>1.5961408920222225E-2</v>
      </c>
      <c r="I6571" s="90">
        <v>1.7559388772227704E-2</v>
      </c>
      <c r="J6571" s="90">
        <v>1.8689916485632403E-2</v>
      </c>
    </row>
    <row r="6572" spans="3:10" x14ac:dyDescent="0.25">
      <c r="C6572" s="82">
        <v>2.7444955047967261E-3</v>
      </c>
      <c r="D6572" s="89">
        <v>5.4330296454264222E-3</v>
      </c>
      <c r="E6572" s="89">
        <v>8.6449058632363657E-3</v>
      </c>
      <c r="F6572" s="89">
        <v>1.1912434918886831E-2</v>
      </c>
      <c r="G6572" s="90">
        <v>1.4960971855029929E-2</v>
      </c>
      <c r="H6572" s="90">
        <v>1.7624230506969273E-2</v>
      </c>
      <c r="I6572" s="90">
        <v>1.9979009987895289E-2</v>
      </c>
      <c r="J6572" s="90">
        <v>2.2042937110915081E-2</v>
      </c>
    </row>
    <row r="6573" spans="3:10" x14ac:dyDescent="0.25">
      <c r="C6573" s="82">
        <v>6.3863096397126801E-3</v>
      </c>
      <c r="D6573" s="89">
        <v>9.1531579463510846E-3</v>
      </c>
      <c r="E6573" s="89">
        <v>1.1629532974827659E-2</v>
      </c>
      <c r="F6573" s="89">
        <v>1.3663580966292615E-2</v>
      </c>
      <c r="G6573" s="90">
        <v>1.525493350204697E-2</v>
      </c>
      <c r="H6573" s="90">
        <v>1.6377224681630938E-2</v>
      </c>
      <c r="I6573" s="90">
        <v>1.7151771469305261E-2</v>
      </c>
      <c r="J6573" s="90">
        <v>1.7604527548844982E-2</v>
      </c>
    </row>
    <row r="6574" spans="3:10" x14ac:dyDescent="0.25">
      <c r="C6574" s="82">
        <v>2.9801226995942173E-2</v>
      </c>
      <c r="D6574" s="89">
        <v>2.8961014685152511E-2</v>
      </c>
      <c r="E6574" s="89">
        <v>2.7616040609069969E-2</v>
      </c>
      <c r="F6574" s="89">
        <v>2.6258540707591375E-2</v>
      </c>
      <c r="G6574" s="90">
        <v>2.5088666957409439E-2</v>
      </c>
      <c r="H6574" s="90">
        <v>2.401857900833216E-2</v>
      </c>
      <c r="I6574" s="90">
        <v>2.3119407517658057E-2</v>
      </c>
      <c r="J6574" s="90">
        <v>2.2296323671197205E-2</v>
      </c>
    </row>
    <row r="6575" spans="3:10" x14ac:dyDescent="0.25">
      <c r="C6575" s="82">
        <v>2.541001718218603E-2</v>
      </c>
      <c r="D6575" s="89">
        <v>2.8210069972457653E-2</v>
      </c>
      <c r="E6575" s="89">
        <v>2.9716124929591151E-2</v>
      </c>
      <c r="F6575" s="89">
        <v>3.0590589819287688E-2</v>
      </c>
      <c r="G6575" s="90">
        <v>3.1331023516622515E-2</v>
      </c>
      <c r="H6575" s="90">
        <v>3.2069435599935324E-2</v>
      </c>
      <c r="I6575" s="90">
        <v>3.3070623560815714E-2</v>
      </c>
      <c r="J6575" s="90">
        <v>3.4311438941493792E-2</v>
      </c>
    </row>
    <row r="6576" spans="3:10" x14ac:dyDescent="0.25">
      <c r="C6576" s="82">
        <v>8.8190783878148077E-2</v>
      </c>
      <c r="D6576" s="89">
        <v>8.7570709614993358E-2</v>
      </c>
      <c r="E6576" s="89">
        <v>8.4513040237729917E-2</v>
      </c>
      <c r="F6576" s="89">
        <v>8.100687223244131E-2</v>
      </c>
      <c r="G6576" s="90">
        <v>7.7974860782363792E-2</v>
      </c>
      <c r="H6576" s="90">
        <v>7.5259510331243978E-2</v>
      </c>
      <c r="I6576" s="90">
        <v>7.305564221702518E-2</v>
      </c>
      <c r="J6576" s="90">
        <v>7.094170455620076E-2</v>
      </c>
    </row>
    <row r="6577" spans="3:10" x14ac:dyDescent="0.25">
      <c r="C6577" s="82">
        <v>1.2788046837096417E-2</v>
      </c>
      <c r="D6577" s="89">
        <v>1.721008910669565E-2</v>
      </c>
      <c r="E6577" s="89">
        <v>2.0624338289308281E-2</v>
      </c>
      <c r="F6577" s="89">
        <v>2.3095160847503619E-2</v>
      </c>
      <c r="G6577" s="90">
        <v>2.4899307910072773E-2</v>
      </c>
      <c r="H6577" s="90">
        <v>2.6156230134432048E-2</v>
      </c>
      <c r="I6577" s="90">
        <v>2.7118241144716129E-2</v>
      </c>
      <c r="J6577" s="90">
        <v>2.7804803716800882E-2</v>
      </c>
    </row>
    <row r="6578" spans="3:10" x14ac:dyDescent="0.25">
      <c r="C6578" s="82">
        <v>1.4630503278190913E-2</v>
      </c>
      <c r="D6578" s="89">
        <v>1.914953677285779E-2</v>
      </c>
      <c r="E6578" s="89">
        <v>2.2271122682260579E-2</v>
      </c>
      <c r="F6578" s="89">
        <v>2.4081651757101467E-2</v>
      </c>
      <c r="G6578" s="90">
        <v>2.4899725933009417E-2</v>
      </c>
      <c r="H6578" s="90">
        <v>2.4895552528418383E-2</v>
      </c>
      <c r="I6578" s="90">
        <v>2.4383526708047935E-2</v>
      </c>
      <c r="J6578" s="90">
        <v>2.3465538233968707E-2</v>
      </c>
    </row>
    <row r="6579" spans="3:10" x14ac:dyDescent="0.25">
      <c r="C6579" s="82">
        <v>4.4727861080404848E-3</v>
      </c>
      <c r="D6579" s="89">
        <v>7.3875939017517918E-3</v>
      </c>
      <c r="E6579" s="89">
        <v>1.0292271629034679E-2</v>
      </c>
      <c r="F6579" s="89">
        <v>1.2881159570013965E-2</v>
      </c>
      <c r="G6579" s="90">
        <v>1.5101672561034656E-2</v>
      </c>
      <c r="H6579" s="90">
        <v>1.69442537888903E-2</v>
      </c>
      <c r="I6579" s="90">
        <v>1.8561350472050587E-2</v>
      </c>
      <c r="J6579" s="90">
        <v>1.9991101342564203E-2</v>
      </c>
    </row>
    <row r="6580" spans="3:10" x14ac:dyDescent="0.25">
      <c r="C6580" s="82">
        <v>4.4792500800802937E-3</v>
      </c>
      <c r="D6580" s="89">
        <v>6.7733325040984366E-3</v>
      </c>
      <c r="E6580" s="89">
        <v>8.9442491300128178E-3</v>
      </c>
      <c r="F6580" s="89">
        <v>1.0818329281462695E-2</v>
      </c>
      <c r="G6580" s="90">
        <v>1.2379969816780509E-2</v>
      </c>
      <c r="H6580" s="90">
        <v>1.3622732732273516E-2</v>
      </c>
      <c r="I6580" s="90">
        <v>1.4672433238076012E-2</v>
      </c>
      <c r="J6580" s="90">
        <v>1.5573612328393724E-2</v>
      </c>
    </row>
    <row r="6581" spans="3:10" x14ac:dyDescent="0.25">
      <c r="C6581" s="82">
        <v>7.8213307378629231E-3</v>
      </c>
      <c r="D6581" s="89">
        <v>1.137394929909887E-2</v>
      </c>
      <c r="E6581" s="89">
        <v>1.4700779980146145E-2</v>
      </c>
      <c r="F6581" s="89">
        <v>1.7569097655999483E-2</v>
      </c>
      <c r="G6581" s="90">
        <v>1.9946197247687498E-2</v>
      </c>
      <c r="H6581" s="90">
        <v>2.1789829230247176E-2</v>
      </c>
      <c r="I6581" s="90">
        <v>2.3269246378118058E-2</v>
      </c>
      <c r="J6581" s="90">
        <v>2.4430490469043459E-2</v>
      </c>
    </row>
    <row r="6582" spans="3:10" x14ac:dyDescent="0.25">
      <c r="C6582" s="82">
        <v>9.4807427091156832E-3</v>
      </c>
      <c r="D6582" s="89">
        <v>1.5495573489998691E-2</v>
      </c>
      <c r="E6582" s="89">
        <v>2.1104306293699408E-2</v>
      </c>
      <c r="F6582" s="89">
        <v>2.5545064836041357E-2</v>
      </c>
      <c r="G6582" s="90">
        <v>2.8670902019133582E-2</v>
      </c>
      <c r="H6582" s="90">
        <v>3.0489630789886514E-2</v>
      </c>
      <c r="I6582" s="90">
        <v>3.1345714851662661E-2</v>
      </c>
      <c r="J6582" s="90">
        <v>3.1388454975745966E-2</v>
      </c>
    </row>
    <row r="6583" spans="3:10" x14ac:dyDescent="0.25">
      <c r="C6583" s="82">
        <v>2.4181258595436225E-2</v>
      </c>
      <c r="D6583" s="89">
        <v>2.9418025698500053E-2</v>
      </c>
      <c r="E6583" s="89">
        <v>3.2576594264968207E-2</v>
      </c>
      <c r="F6583" s="89">
        <v>3.4184435452080539E-2</v>
      </c>
      <c r="G6583" s="90">
        <v>3.4856749710520038E-2</v>
      </c>
      <c r="H6583" s="90">
        <v>3.4856033592333358E-2</v>
      </c>
      <c r="I6583" s="90">
        <v>3.4568183015309013E-2</v>
      </c>
      <c r="J6583" s="90">
        <v>3.4033330320922754E-2</v>
      </c>
    </row>
    <row r="6584" spans="3:10" x14ac:dyDescent="0.25">
      <c r="C6584" s="82">
        <v>3.1823910407954806E-2</v>
      </c>
      <c r="D6584" s="89">
        <v>2.9358985532915719E-2</v>
      </c>
      <c r="E6584" s="89">
        <v>2.7404504455812759E-2</v>
      </c>
      <c r="F6584" s="89">
        <v>2.5897477404168014E-2</v>
      </c>
      <c r="G6584" s="90">
        <v>2.4710930496071523E-2</v>
      </c>
      <c r="H6584" s="90">
        <v>2.3588518668944843E-2</v>
      </c>
      <c r="I6584" s="90">
        <v>2.2523269509244104E-2</v>
      </c>
      <c r="J6584" s="90">
        <v>2.1400727956450202E-2</v>
      </c>
    </row>
    <row r="6585" spans="3:10" x14ac:dyDescent="0.25">
      <c r="C6585" s="82">
        <v>4.9033254281169156E-2</v>
      </c>
      <c r="D6585" s="89">
        <v>4.5259004801687354E-2</v>
      </c>
      <c r="E6585" s="89">
        <v>4.1202057359102859E-2</v>
      </c>
      <c r="F6585" s="89">
        <v>3.771068314186124E-2</v>
      </c>
      <c r="G6585" s="90">
        <v>3.5028967317057035E-2</v>
      </c>
      <c r="H6585" s="90">
        <v>3.2952384013449805E-2</v>
      </c>
      <c r="I6585" s="90">
        <v>3.1502164455252744E-2</v>
      </c>
      <c r="J6585" s="90">
        <v>3.0480799629174563E-2</v>
      </c>
    </row>
    <row r="6586" spans="3:10" x14ac:dyDescent="0.25">
      <c r="C6586" s="82">
        <v>3.5326787755859138E-2</v>
      </c>
      <c r="D6586" s="89">
        <v>3.457617504209004E-2</v>
      </c>
      <c r="E6586" s="89">
        <v>3.3215477370981017E-2</v>
      </c>
      <c r="F6586" s="89">
        <v>3.1873345719422387E-2</v>
      </c>
      <c r="G6586" s="90">
        <v>3.0810048268867893E-2</v>
      </c>
      <c r="H6586" s="90">
        <v>2.9922879823906193E-2</v>
      </c>
      <c r="I6586" s="90">
        <v>2.9294880679730906E-2</v>
      </c>
      <c r="J6586" s="90">
        <v>2.8793680900898354E-2</v>
      </c>
    </row>
    <row r="6587" spans="3:10" x14ac:dyDescent="0.25">
      <c r="C6587" s="82">
        <v>2.2340536558585151E-2</v>
      </c>
      <c r="D6587" s="89">
        <v>2.8015597462508972E-2</v>
      </c>
      <c r="E6587" s="89">
        <v>3.2176145567407922E-2</v>
      </c>
      <c r="F6587" s="89">
        <v>3.5199804879104048E-2</v>
      </c>
      <c r="G6587" s="90">
        <v>3.7557692923994176E-2</v>
      </c>
      <c r="H6587" s="90">
        <v>3.9385568269264454E-2</v>
      </c>
      <c r="I6587" s="90">
        <v>4.0993292985621689E-2</v>
      </c>
      <c r="J6587" s="90">
        <v>4.2336342055066499E-2</v>
      </c>
    </row>
    <row r="6588" spans="3:10" x14ac:dyDescent="0.25">
      <c r="C6588" s="82">
        <v>9.0172509824516609E-3</v>
      </c>
      <c r="D6588" s="89">
        <v>1.5483493840287164E-2</v>
      </c>
      <c r="E6588" s="89">
        <v>2.2164983265391926E-2</v>
      </c>
      <c r="F6588" s="89">
        <v>2.823439851607968E-2</v>
      </c>
      <c r="G6588" s="90">
        <v>3.3416772533917505E-2</v>
      </c>
      <c r="H6588" s="90">
        <v>3.7567955019002543E-2</v>
      </c>
      <c r="I6588" s="90">
        <v>4.0933818136230163E-2</v>
      </c>
      <c r="J6588" s="90">
        <v>4.3525300876903976E-2</v>
      </c>
    </row>
    <row r="6589" spans="3:10" x14ac:dyDescent="0.25">
      <c r="C6589" s="82">
        <v>1.475319594158424E-2</v>
      </c>
      <c r="D6589" s="89">
        <v>1.8333558847258812E-2</v>
      </c>
      <c r="E6589" s="89">
        <v>2.0940396670984383E-2</v>
      </c>
      <c r="F6589" s="89">
        <v>2.2676714281625744E-2</v>
      </c>
      <c r="G6589" s="90">
        <v>2.3738359644615591E-2</v>
      </c>
      <c r="H6589" s="90">
        <v>2.4167744417601136E-2</v>
      </c>
      <c r="I6589" s="90">
        <v>2.416810268292361E-2</v>
      </c>
      <c r="J6589" s="90">
        <v>2.3760459792033835E-2</v>
      </c>
    </row>
    <row r="6590" spans="3:10" x14ac:dyDescent="0.25">
      <c r="C6590" s="82">
        <v>4.0810849568868442E-2</v>
      </c>
      <c r="D6590" s="89">
        <v>4.5175275667455994E-2</v>
      </c>
      <c r="E6590" s="89">
        <v>4.6565802049557965E-2</v>
      </c>
      <c r="F6590" s="89">
        <v>4.6361382430522631E-2</v>
      </c>
      <c r="G6590" s="90">
        <v>4.5522473752427121E-2</v>
      </c>
      <c r="H6590" s="90">
        <v>4.4296488710245621E-2</v>
      </c>
      <c r="I6590" s="90">
        <v>4.3024144076512755E-2</v>
      </c>
      <c r="J6590" s="90">
        <v>4.1611981390550494E-2</v>
      </c>
    </row>
    <row r="6591" spans="3:10" x14ac:dyDescent="0.25">
      <c r="C6591" s="82">
        <v>5.9389343753159518E-3</v>
      </c>
      <c r="D6591" s="89">
        <v>9.8479838029794497E-3</v>
      </c>
      <c r="E6591" s="89">
        <v>1.383981497773123E-2</v>
      </c>
      <c r="F6591" s="89">
        <v>1.749857806587729E-2</v>
      </c>
      <c r="G6591" s="90">
        <v>2.0699176186410897E-2</v>
      </c>
      <c r="H6591" s="90">
        <v>2.335390983180019E-2</v>
      </c>
      <c r="I6591" s="90">
        <v>2.5600955250673203E-2</v>
      </c>
      <c r="J6591" s="90">
        <v>2.7437300649581199E-2</v>
      </c>
    </row>
    <row r="6592" spans="3:10" x14ac:dyDescent="0.25">
      <c r="C6592" s="82">
        <v>4.9449254901232989E-3</v>
      </c>
      <c r="D6592" s="89">
        <v>7.6712903107848344E-3</v>
      </c>
      <c r="E6592" s="89">
        <v>1.0430179206491079E-2</v>
      </c>
      <c r="F6592" s="89">
        <v>1.3056983358364325E-2</v>
      </c>
      <c r="G6592" s="90">
        <v>1.5537813466016561E-2</v>
      </c>
      <c r="H6592" s="90">
        <v>1.7832340026717509E-2</v>
      </c>
      <c r="I6592" s="90">
        <v>2.0039684348108412E-2</v>
      </c>
      <c r="J6592" s="90">
        <v>2.2133807491043947E-2</v>
      </c>
    </row>
    <row r="6593" spans="3:10" x14ac:dyDescent="0.25">
      <c r="C6593" s="82">
        <v>1.967626149865064E-3</v>
      </c>
      <c r="D6593" s="89">
        <v>3.5675969690113973E-3</v>
      </c>
      <c r="E6593" s="89">
        <v>5.3723704638518489E-3</v>
      </c>
      <c r="F6593" s="89">
        <v>7.1618782841813616E-3</v>
      </c>
      <c r="G6593" s="90">
        <v>8.8243668602642038E-3</v>
      </c>
      <c r="H6593" s="90">
        <v>1.0285296523751885E-2</v>
      </c>
      <c r="I6593" s="90">
        <v>1.1595160697198426E-2</v>
      </c>
      <c r="J6593" s="90">
        <v>1.2765457759306691E-2</v>
      </c>
    </row>
    <row r="6594" spans="3:10" x14ac:dyDescent="0.25">
      <c r="C6594" s="82">
        <v>4.6771990915772735E-3</v>
      </c>
      <c r="D6594" s="89">
        <v>6.0422411271992141E-3</v>
      </c>
      <c r="E6594" s="89">
        <v>7.3314510925124032E-3</v>
      </c>
      <c r="F6594" s="89">
        <v>8.5338714562554711E-3</v>
      </c>
      <c r="G6594" s="90">
        <v>9.6697933144635605E-3</v>
      </c>
      <c r="H6594" s="90">
        <v>1.0720788584298329E-2</v>
      </c>
      <c r="I6594" s="90">
        <v>1.1762169734158855E-2</v>
      </c>
      <c r="J6594" s="90">
        <v>1.2812666054356645E-2</v>
      </c>
    </row>
    <row r="6595" spans="3:10" x14ac:dyDescent="0.25">
      <c r="C6595" s="82">
        <v>2.5856940828007807E-2</v>
      </c>
      <c r="D6595" s="89">
        <v>3.8550898022322234E-2</v>
      </c>
      <c r="E6595" s="89">
        <v>4.9427157130280591E-2</v>
      </c>
      <c r="F6595" s="89">
        <v>5.7778337639042034E-2</v>
      </c>
      <c r="G6595" s="90">
        <v>6.3912966934269996E-2</v>
      </c>
      <c r="H6595" s="90">
        <v>6.8026496975809383E-2</v>
      </c>
      <c r="I6595" s="90">
        <v>7.0748386682250253E-2</v>
      </c>
      <c r="J6595" s="90">
        <v>7.2102964359733956E-2</v>
      </c>
    </row>
    <row r="6596" spans="3:10" x14ac:dyDescent="0.25">
      <c r="C6596" s="82">
        <v>2.2447809563941675E-3</v>
      </c>
      <c r="D6596" s="89">
        <v>3.9860911997093591E-3</v>
      </c>
      <c r="E6596" s="89">
        <v>5.9198472240656217E-3</v>
      </c>
      <c r="F6596" s="89">
        <v>7.8095289369748576E-3</v>
      </c>
      <c r="G6596" s="90">
        <v>9.5266345687068568E-3</v>
      </c>
      <c r="H6596" s="90">
        <v>1.0972580368897634E-2</v>
      </c>
      <c r="I6596" s="90">
        <v>1.2177987821064195E-2</v>
      </c>
      <c r="J6596" s="90">
        <v>1.3131332980688862E-2</v>
      </c>
    </row>
    <row r="6597" spans="3:10" x14ac:dyDescent="0.25">
      <c r="C6597" s="82">
        <v>1.4444007893170054E-2</v>
      </c>
      <c r="D6597" s="89">
        <v>1.6509522168297337E-2</v>
      </c>
      <c r="E6597" s="89">
        <v>1.8125344763951591E-2</v>
      </c>
      <c r="F6597" s="89">
        <v>1.944274347021974E-2</v>
      </c>
      <c r="G6597" s="90">
        <v>2.0590568132427482E-2</v>
      </c>
      <c r="H6597" s="90">
        <v>2.1544573071602648E-2</v>
      </c>
      <c r="I6597" s="90">
        <v>2.2427951330144691E-2</v>
      </c>
      <c r="J6597" s="90">
        <v>2.3210889139766398E-2</v>
      </c>
    </row>
    <row r="6598" spans="3:10" x14ac:dyDescent="0.25">
      <c r="C6598" s="82">
        <v>1.7778412021207189E-2</v>
      </c>
      <c r="D6598" s="89">
        <v>2.068195465365336E-2</v>
      </c>
      <c r="E6598" s="89">
        <v>2.2515277680938112E-2</v>
      </c>
      <c r="F6598" s="89">
        <v>2.3680059143000819E-2</v>
      </c>
      <c r="G6598" s="90">
        <v>2.452679293872501E-2</v>
      </c>
      <c r="H6598" s="90">
        <v>2.5150548252060752E-2</v>
      </c>
      <c r="I6598" s="90">
        <v>2.5760897973278695E-2</v>
      </c>
      <c r="J6598" s="90">
        <v>2.6349815203227944E-2</v>
      </c>
    </row>
    <row r="6599" spans="3:10" x14ac:dyDescent="0.25">
      <c r="C6599" s="82">
        <v>3.3702084612622522E-2</v>
      </c>
      <c r="D6599" s="89">
        <v>4.4412975097875902E-2</v>
      </c>
      <c r="E6599" s="89">
        <v>5.342542362774156E-2</v>
      </c>
      <c r="F6599" s="89">
        <v>6.0847913137178682E-2</v>
      </c>
      <c r="G6599" s="90">
        <v>6.7098934228508947E-2</v>
      </c>
      <c r="H6599" s="90">
        <v>7.2153349099620262E-2</v>
      </c>
      <c r="I6599" s="90">
        <v>7.6387303749685609E-2</v>
      </c>
      <c r="J6599" s="90">
        <v>7.9573811721411272E-2</v>
      </c>
    </row>
    <row r="6600" spans="3:10" x14ac:dyDescent="0.25">
      <c r="C6600" s="82">
        <v>3.2668350855074642E-2</v>
      </c>
      <c r="D6600" s="89">
        <v>3.635688697231533E-2</v>
      </c>
      <c r="E6600" s="89">
        <v>3.8301825523399766E-2</v>
      </c>
      <c r="F6600" s="89">
        <v>3.9279613835703789E-2</v>
      </c>
      <c r="G6600" s="90">
        <v>3.986650026197975E-2</v>
      </c>
      <c r="H6600" s="90">
        <v>4.0191740810664227E-2</v>
      </c>
      <c r="I6600" s="90">
        <v>4.0570539535517341E-2</v>
      </c>
      <c r="J6600" s="90">
        <v>4.0972015048181959E-2</v>
      </c>
    </row>
    <row r="6601" spans="3:10" x14ac:dyDescent="0.25">
      <c r="C6601" s="82">
        <v>1.0322196445162839E-2</v>
      </c>
      <c r="D6601" s="89">
        <v>1.5561212151607343E-2</v>
      </c>
      <c r="E6601" s="89">
        <v>1.9990542527336074E-2</v>
      </c>
      <c r="F6601" s="89">
        <v>2.3156600867916311E-2</v>
      </c>
      <c r="G6601" s="90">
        <v>2.5102888611295098E-2</v>
      </c>
      <c r="H6601" s="90">
        <v>2.5930693763897301E-2</v>
      </c>
      <c r="I6601" s="90">
        <v>2.5982397750968701E-2</v>
      </c>
      <c r="J6601" s="90">
        <v>2.5406904353734324E-2</v>
      </c>
    </row>
    <row r="6602" spans="3:10" x14ac:dyDescent="0.25">
      <c r="C6602" s="82">
        <v>3.1233920403388814E-2</v>
      </c>
      <c r="D6602" s="89">
        <v>3.7771805301996413E-2</v>
      </c>
      <c r="E6602" s="89">
        <v>4.2697581149581484E-2</v>
      </c>
      <c r="F6602" s="89">
        <v>4.6509471689149769E-2</v>
      </c>
      <c r="G6602" s="90">
        <v>4.9712547709411782E-2</v>
      </c>
      <c r="H6602" s="90">
        <v>5.23731941382879E-2</v>
      </c>
      <c r="I6602" s="90">
        <v>5.4821008221475009E-2</v>
      </c>
      <c r="J6602" s="90">
        <v>5.6937479132761648E-2</v>
      </c>
    </row>
    <row r="6603" spans="3:10" x14ac:dyDescent="0.25">
      <c r="C6603" s="82">
        <v>7.6700385059444024E-3</v>
      </c>
      <c r="D6603" s="89">
        <v>1.1501332529095718E-2</v>
      </c>
      <c r="E6603" s="89">
        <v>1.5167318068906588E-2</v>
      </c>
      <c r="F6603" s="89">
        <v>1.8460077127686745E-2</v>
      </c>
      <c r="G6603" s="90">
        <v>2.1397881150891977E-2</v>
      </c>
      <c r="H6603" s="90">
        <v>2.3960440557141319E-2</v>
      </c>
      <c r="I6603" s="90">
        <v>2.6312104321880865E-2</v>
      </c>
      <c r="J6603" s="90">
        <v>2.84421165789693E-2</v>
      </c>
    </row>
    <row r="6604" spans="3:10" x14ac:dyDescent="0.25">
      <c r="C6604" s="82">
        <v>1.1538544773639602E-2</v>
      </c>
      <c r="D6604" s="89">
        <v>1.3716852338554172E-2</v>
      </c>
      <c r="E6604" s="89">
        <v>1.5325254577976247E-2</v>
      </c>
      <c r="F6604" s="89">
        <v>1.6530533333222734E-2</v>
      </c>
      <c r="G6604" s="90">
        <v>1.750582224984161E-2</v>
      </c>
      <c r="H6604" s="90">
        <v>1.8285971486558514E-2</v>
      </c>
      <c r="I6604" s="90">
        <v>1.9016300925317024E-2</v>
      </c>
      <c r="J6604" s="90">
        <v>1.9700382786872552E-2</v>
      </c>
    </row>
    <row r="6605" spans="3:10" x14ac:dyDescent="0.25">
      <c r="C6605" s="82">
        <v>1.2438784987720733E-2</v>
      </c>
      <c r="D6605" s="89">
        <v>1.4413591494628666E-2</v>
      </c>
      <c r="E6605" s="89">
        <v>1.5868330121187255E-2</v>
      </c>
      <c r="F6605" s="89">
        <v>1.6999270163463896E-2</v>
      </c>
      <c r="G6605" s="90">
        <v>1.7990767259145685E-2</v>
      </c>
      <c r="H6605" s="90">
        <v>1.8881803536916261E-2</v>
      </c>
      <c r="I6605" s="90">
        <v>1.9826029955779041E-2</v>
      </c>
      <c r="J6605" s="90">
        <v>2.0831456774337436E-2</v>
      </c>
    </row>
    <row r="6606" spans="3:10" x14ac:dyDescent="0.25">
      <c r="C6606" s="82">
        <v>1.2976259831785297E-2</v>
      </c>
      <c r="D6606" s="89">
        <v>1.9112759041273041E-2</v>
      </c>
      <c r="E6606" s="89">
        <v>2.4618247624244742E-2</v>
      </c>
      <c r="F6606" s="89">
        <v>2.9092898354712151E-2</v>
      </c>
      <c r="G6606" s="90">
        <v>3.2536993345397711E-2</v>
      </c>
      <c r="H6606" s="90">
        <v>3.4919575223560442E-2</v>
      </c>
      <c r="I6606" s="90">
        <v>3.651043523360633E-2</v>
      </c>
      <c r="J6606" s="90">
        <v>3.7346839849966763E-2</v>
      </c>
    </row>
    <row r="6607" spans="3:10" x14ac:dyDescent="0.25">
      <c r="C6607" s="82">
        <v>4.1019681298719623E-3</v>
      </c>
      <c r="D6607" s="89">
        <v>6.4684962775768988E-3</v>
      </c>
      <c r="E6607" s="89">
        <v>8.8243104181925398E-3</v>
      </c>
      <c r="F6607" s="89">
        <v>1.092277804643248E-2</v>
      </c>
      <c r="G6607" s="90">
        <v>1.2671923967651924E-2</v>
      </c>
      <c r="H6607" s="90">
        <v>1.4006976327167641E-2</v>
      </c>
      <c r="I6607" s="90">
        <v>1.5021113134255103E-2</v>
      </c>
      <c r="J6607" s="90">
        <v>1.5742492532867632E-2</v>
      </c>
    </row>
    <row r="6608" spans="3:10" x14ac:dyDescent="0.25">
      <c r="C6608" s="82">
        <v>1.7021877300546523E-2</v>
      </c>
      <c r="D6608" s="89">
        <v>2.0481572707916663E-2</v>
      </c>
      <c r="E6608" s="89">
        <v>2.2624552617465269E-2</v>
      </c>
      <c r="F6608" s="89">
        <v>2.383044226683468E-2</v>
      </c>
      <c r="G6608" s="90">
        <v>2.4491368078132451E-2</v>
      </c>
      <c r="H6608" s="90">
        <v>2.4745885772493811E-2</v>
      </c>
      <c r="I6608" s="90">
        <v>2.4833904400694714E-2</v>
      </c>
      <c r="J6608" s="90">
        <v>2.4771657188319026E-2</v>
      </c>
    </row>
    <row r="6609" spans="3:10" x14ac:dyDescent="0.25">
      <c r="C6609" s="82">
        <v>6.0013336933398775E-2</v>
      </c>
      <c r="D6609" s="89">
        <v>6.0188184103921294E-2</v>
      </c>
      <c r="E6609" s="89">
        <v>5.7721973395405961E-2</v>
      </c>
      <c r="F6609" s="89">
        <v>5.4317762888256675E-2</v>
      </c>
      <c r="G6609" s="90">
        <v>5.0882498604598161E-2</v>
      </c>
      <c r="H6609" s="90">
        <v>4.7515047285022712E-2</v>
      </c>
      <c r="I6609" s="90">
        <v>4.4488560591070314E-2</v>
      </c>
      <c r="J6609" s="90">
        <v>4.1661445684633397E-2</v>
      </c>
    </row>
    <row r="6610" spans="3:10" x14ac:dyDescent="0.25">
      <c r="C6610" s="82">
        <v>4.7899620745288862E-2</v>
      </c>
      <c r="D6610" s="89">
        <v>4.5395257433389347E-2</v>
      </c>
      <c r="E6610" s="89">
        <v>4.3408031065397659E-2</v>
      </c>
      <c r="F6610" s="89">
        <v>4.1980905504313784E-2</v>
      </c>
      <c r="G6610" s="90">
        <v>4.101550363076114E-2</v>
      </c>
      <c r="H6610" s="90">
        <v>4.0150503729117264E-2</v>
      </c>
      <c r="I6610" s="90">
        <v>3.939001909070787E-2</v>
      </c>
      <c r="J6610" s="90">
        <v>3.8512493147618038E-2</v>
      </c>
    </row>
    <row r="6611" spans="3:10" x14ac:dyDescent="0.25">
      <c r="C6611" s="82">
        <v>1.0218074614628652E-2</v>
      </c>
      <c r="D6611" s="89">
        <v>1.4970482350539237E-2</v>
      </c>
      <c r="E6611" s="89">
        <v>1.9276611538904916E-2</v>
      </c>
      <c r="F6611" s="89">
        <v>2.2866990517200213E-2</v>
      </c>
      <c r="G6611" s="90">
        <v>2.5767434402648708E-2</v>
      </c>
      <c r="H6611" s="90">
        <v>2.7964539414568421E-2</v>
      </c>
      <c r="I6611" s="90">
        <v>2.9674045592591479E-2</v>
      </c>
      <c r="J6611" s="90">
        <v>3.0918990479415331E-2</v>
      </c>
    </row>
    <row r="6612" spans="3:10" x14ac:dyDescent="0.25">
      <c r="C6612" s="82">
        <v>1.2806660226493578E-2</v>
      </c>
      <c r="D6612" s="89">
        <v>1.5201637951929069E-2</v>
      </c>
      <c r="E6612" s="89">
        <v>1.6788189327516412E-2</v>
      </c>
      <c r="F6612" s="89">
        <v>1.7800293549899062E-2</v>
      </c>
      <c r="G6612" s="90">
        <v>1.8462410159868967E-2</v>
      </c>
      <c r="H6612" s="90">
        <v>1.882604618960626E-2</v>
      </c>
      <c r="I6612" s="90">
        <v>1.9041783666848468E-2</v>
      </c>
      <c r="J6612" s="90">
        <v>1.9107644028337634E-2</v>
      </c>
    </row>
    <row r="6613" spans="3:10" x14ac:dyDescent="0.25">
      <c r="C6613" s="82">
        <v>7.7060239844470146E-3</v>
      </c>
      <c r="D6613" s="89">
        <v>1.1262265152338099E-2</v>
      </c>
      <c r="E6613" s="89">
        <v>1.4566891320209533E-2</v>
      </c>
      <c r="F6613" s="89">
        <v>1.7454815886604372E-2</v>
      </c>
      <c r="G6613" s="90">
        <v>1.9967556121816749E-2</v>
      </c>
      <c r="H6613" s="90">
        <v>2.2107461797541469E-2</v>
      </c>
      <c r="I6613" s="90">
        <v>2.4050492250041498E-2</v>
      </c>
      <c r="J6613" s="90">
        <v>2.5814764636423692E-2</v>
      </c>
    </row>
    <row r="6614" spans="3:10" x14ac:dyDescent="0.25">
      <c r="C6614" s="82">
        <v>1.0505221622105307E-2</v>
      </c>
      <c r="D6614" s="89">
        <v>1.561727428130988E-2</v>
      </c>
      <c r="E6614" s="89">
        <v>1.9895770834571495E-2</v>
      </c>
      <c r="F6614" s="89">
        <v>2.308136194929724E-2</v>
      </c>
      <c r="G6614" s="90">
        <v>2.535775172469025E-2</v>
      </c>
      <c r="H6614" s="90">
        <v>2.687093269272342E-2</v>
      </c>
      <c r="I6614" s="90">
        <v>2.7932602544764588E-2</v>
      </c>
      <c r="J6614" s="90">
        <v>2.8605172072307845E-2</v>
      </c>
    </row>
    <row r="6615" spans="3:10" x14ac:dyDescent="0.25">
      <c r="C6615" s="82">
        <v>1.0081637509459515E-2</v>
      </c>
      <c r="D6615" s="89">
        <v>1.4032402300121925E-2</v>
      </c>
      <c r="E6615" s="89">
        <v>1.7681257743226698E-2</v>
      </c>
      <c r="F6615" s="89">
        <v>2.0953746740151064E-2</v>
      </c>
      <c r="G6615" s="90">
        <v>2.3931174842258335E-2</v>
      </c>
      <c r="H6615" s="90">
        <v>2.6592517005747402E-2</v>
      </c>
      <c r="I6615" s="90">
        <v>2.9103146585136078E-2</v>
      </c>
      <c r="J6615" s="90">
        <v>3.143557693278759E-2</v>
      </c>
    </row>
    <row r="6616" spans="3:10" x14ac:dyDescent="0.25">
      <c r="C6616" s="82">
        <v>5.1808340742760653E-2</v>
      </c>
      <c r="D6616" s="89">
        <v>4.7393221311501921E-2</v>
      </c>
      <c r="E6616" s="89">
        <v>4.3369254386711006E-2</v>
      </c>
      <c r="F6616" s="89">
        <v>4.0245287865961717E-2</v>
      </c>
      <c r="G6616" s="90">
        <v>3.807704350102574E-2</v>
      </c>
      <c r="H6616" s="90">
        <v>3.6547998410932446E-2</v>
      </c>
      <c r="I6616" s="90">
        <v>3.5638865893724087E-2</v>
      </c>
      <c r="J6616" s="90">
        <v>3.5109004514981265E-2</v>
      </c>
    </row>
    <row r="6617" spans="3:10" x14ac:dyDescent="0.25">
      <c r="C6617" s="82">
        <v>7.5558196947274649E-3</v>
      </c>
      <c r="D6617" s="89">
        <v>1.021832423904733E-2</v>
      </c>
      <c r="E6617" s="89">
        <v>1.2283753814078325E-2</v>
      </c>
      <c r="F6617" s="89">
        <v>1.3751993651193058E-2</v>
      </c>
      <c r="G6617" s="90">
        <v>1.4770707079600159E-2</v>
      </c>
      <c r="H6617" s="90">
        <v>1.5417990598087112E-2</v>
      </c>
      <c r="I6617" s="90">
        <v>1.5866823856630709E-2</v>
      </c>
      <c r="J6617" s="90">
        <v>1.6161030408586796E-2</v>
      </c>
    </row>
    <row r="6618" spans="3:10" x14ac:dyDescent="0.25">
      <c r="C6618" s="82">
        <v>1.2201110357113265E-2</v>
      </c>
      <c r="D6618" s="89">
        <v>1.5342329251522234E-2</v>
      </c>
      <c r="E6618" s="89">
        <v>1.7662521079304931E-2</v>
      </c>
      <c r="F6618" s="89">
        <v>1.9251028028713431E-2</v>
      </c>
      <c r="G6618" s="90">
        <v>2.0300032693335988E-2</v>
      </c>
      <c r="H6618" s="90">
        <v>2.0880570784421112E-2</v>
      </c>
      <c r="I6618" s="90">
        <v>2.1202029885182157E-2</v>
      </c>
      <c r="J6618" s="90">
        <v>2.1311621170343721E-2</v>
      </c>
    </row>
    <row r="6619" spans="3:10" x14ac:dyDescent="0.25">
      <c r="C6619" s="82">
        <v>5.4513845386148238E-3</v>
      </c>
      <c r="D6619" s="89">
        <v>6.5927498748566907E-3</v>
      </c>
      <c r="E6619" s="89">
        <v>7.4034736397563744E-3</v>
      </c>
      <c r="F6619" s="89">
        <v>7.9694077618426597E-3</v>
      </c>
      <c r="G6619" s="90">
        <v>8.3888219090107342E-3</v>
      </c>
      <c r="H6619" s="90">
        <v>8.6935363251826898E-3</v>
      </c>
      <c r="I6619" s="90">
        <v>8.9666822940164728E-3</v>
      </c>
      <c r="J6619" s="90">
        <v>9.2233812095390503E-3</v>
      </c>
    </row>
    <row r="6620" spans="3:10" x14ac:dyDescent="0.25">
      <c r="C6620" s="82">
        <v>1.9963741742501352E-2</v>
      </c>
      <c r="D6620" s="89">
        <v>2.4073926915513872E-2</v>
      </c>
      <c r="E6620" s="89">
        <v>2.6863005536517041E-2</v>
      </c>
      <c r="F6620" s="89">
        <v>2.8683183353634463E-2</v>
      </c>
      <c r="G6620" s="90">
        <v>2.9937159049173573E-2</v>
      </c>
      <c r="H6620" s="90">
        <v>3.0773112626260781E-2</v>
      </c>
      <c r="I6620" s="90">
        <v>3.1498094163332373E-2</v>
      </c>
      <c r="J6620" s="90">
        <v>3.2154341606905099E-2</v>
      </c>
    </row>
    <row r="6621" spans="3:10" x14ac:dyDescent="0.25">
      <c r="C6621" s="82">
        <v>4.6206389452097742E-2</v>
      </c>
      <c r="D6621" s="89">
        <v>5.0428596900688051E-2</v>
      </c>
      <c r="E6621" s="89">
        <v>5.2380047135326895E-2</v>
      </c>
      <c r="F6621" s="89">
        <v>5.3421920428834833E-2</v>
      </c>
      <c r="G6621" s="90">
        <v>5.4493591277019783E-2</v>
      </c>
      <c r="H6621" s="90">
        <v>5.5832332567305604E-2</v>
      </c>
      <c r="I6621" s="90">
        <v>5.7880526090618022E-2</v>
      </c>
      <c r="J6621" s="90">
        <v>6.0566227173926811E-2</v>
      </c>
    </row>
    <row r="6622" spans="3:10" x14ac:dyDescent="0.25">
      <c r="C6622" s="82">
        <v>7.2400805815671558E-3</v>
      </c>
      <c r="D6622" s="89">
        <v>9.3509482080813468E-3</v>
      </c>
      <c r="E6622" s="89">
        <v>1.1002151774136283E-2</v>
      </c>
      <c r="F6622" s="89">
        <v>1.2237156801499014E-2</v>
      </c>
      <c r="G6622" s="90">
        <v>1.3173586546971343E-2</v>
      </c>
      <c r="H6622" s="90">
        <v>1.385208011923526E-2</v>
      </c>
      <c r="I6622" s="90">
        <v>1.4402694931572998E-2</v>
      </c>
      <c r="J6622" s="90">
        <v>1.4848752730947695E-2</v>
      </c>
    </row>
    <row r="6623" spans="3:10" x14ac:dyDescent="0.25">
      <c r="C6623" s="82">
        <v>3.2226791306332839E-2</v>
      </c>
      <c r="D6623" s="89">
        <v>2.9525806470321006E-2</v>
      </c>
      <c r="E6623" s="89">
        <v>2.7464524586421301E-2</v>
      </c>
      <c r="F6623" s="89">
        <v>2.5954606265567708E-2</v>
      </c>
      <c r="G6623" s="90">
        <v>2.4867576344045933E-2</v>
      </c>
      <c r="H6623" s="90">
        <v>2.3954975397461546E-2</v>
      </c>
      <c r="I6623" s="90">
        <v>2.3217903760928027E-2</v>
      </c>
      <c r="J6623" s="90">
        <v>2.2539398393960405E-2</v>
      </c>
    </row>
    <row r="6624" spans="3:10" x14ac:dyDescent="0.25">
      <c r="C6624" s="82">
        <v>5.1008300067029826E-2</v>
      </c>
      <c r="D6624" s="89">
        <v>4.4280516594005753E-2</v>
      </c>
      <c r="E6624" s="89">
        <v>3.9234174155924E-2</v>
      </c>
      <c r="F6624" s="89">
        <v>3.55439855903074E-2</v>
      </c>
      <c r="G6624" s="90">
        <v>3.2851249762537074E-2</v>
      </c>
      <c r="H6624" s="90">
        <v>3.0687779178223365E-2</v>
      </c>
      <c r="I6624" s="90">
        <v>2.8958122374801467E-2</v>
      </c>
      <c r="J6624" s="90">
        <v>2.744545194428152E-2</v>
      </c>
    </row>
    <row r="6625" spans="3:10" x14ac:dyDescent="0.25">
      <c r="C6625" s="82">
        <v>8.3561526725110958E-3</v>
      </c>
      <c r="D6625" s="89">
        <v>1.0665657977499509E-2</v>
      </c>
      <c r="E6625" s="89">
        <v>1.2349528997206819E-2</v>
      </c>
      <c r="F6625" s="89">
        <v>1.3479339991925085E-2</v>
      </c>
      <c r="G6625" s="90">
        <v>1.4198104321100328E-2</v>
      </c>
      <c r="H6625" s="90">
        <v>1.4550975977793344E-2</v>
      </c>
      <c r="I6625" s="90">
        <v>1.467086816322972E-2</v>
      </c>
      <c r="J6625" s="90">
        <v>1.4576584404096302E-2</v>
      </c>
    </row>
    <row r="6626" spans="3:10" x14ac:dyDescent="0.25">
      <c r="C6626" s="82">
        <v>7.2013301596313634E-3</v>
      </c>
      <c r="D6626" s="89">
        <v>1.1129511643744582E-2</v>
      </c>
      <c r="E6626" s="89">
        <v>1.4666627104796496E-2</v>
      </c>
      <c r="F6626" s="89">
        <v>1.7519385599559508E-2</v>
      </c>
      <c r="G6626" s="90">
        <v>1.9724540069130755E-2</v>
      </c>
      <c r="H6626" s="90">
        <v>2.1318512939845172E-2</v>
      </c>
      <c r="I6626" s="90">
        <v>2.2502343519997681E-2</v>
      </c>
      <c r="J6626" s="90">
        <v>2.3311182127317066E-2</v>
      </c>
    </row>
    <row r="6627" spans="3:10" x14ac:dyDescent="0.25">
      <c r="C6627" s="82">
        <v>2.4074613729080435E-3</v>
      </c>
      <c r="D6627" s="89">
        <v>4.2895414907297893E-3</v>
      </c>
      <c r="E6627" s="89">
        <v>6.3325744849489227E-3</v>
      </c>
      <c r="F6627" s="89">
        <v>8.2560614670167572E-3</v>
      </c>
      <c r="G6627" s="90">
        <v>9.9272005946102575E-3</v>
      </c>
      <c r="H6627" s="90">
        <v>1.1271484995245735E-2</v>
      </c>
      <c r="I6627" s="90">
        <v>1.2361291241034222E-2</v>
      </c>
      <c r="J6627" s="90">
        <v>1.3226990499879675E-2</v>
      </c>
    </row>
    <row r="6628" spans="3:10" x14ac:dyDescent="0.25">
      <c r="C6628" s="82">
        <v>3.8099024261288042E-2</v>
      </c>
      <c r="D6628" s="89">
        <v>3.4426676639665199E-2</v>
      </c>
      <c r="E6628" s="89">
        <v>3.1500249091687728E-2</v>
      </c>
      <c r="F6628" s="89">
        <v>2.930969401058009E-2</v>
      </c>
      <c r="G6628" s="90">
        <v>2.7703589147132161E-2</v>
      </c>
      <c r="H6628" s="90">
        <v>2.6365593968794888E-2</v>
      </c>
      <c r="I6628" s="90">
        <v>2.5254988171677845E-2</v>
      </c>
      <c r="J6628" s="90">
        <v>2.4210650367067908E-2</v>
      </c>
    </row>
    <row r="6629" spans="3:10" x14ac:dyDescent="0.25">
      <c r="C6629" s="82">
        <v>7.1511376532394574E-2</v>
      </c>
      <c r="D6629" s="89">
        <v>6.4259440955707972E-2</v>
      </c>
      <c r="E6629" s="89">
        <v>5.7546589730484675E-2</v>
      </c>
      <c r="F6629" s="89">
        <v>5.2236816011635254E-2</v>
      </c>
      <c r="G6629" s="90">
        <v>4.8386306411695564E-2</v>
      </c>
      <c r="H6629" s="90">
        <v>4.5510474684846092E-2</v>
      </c>
      <c r="I6629" s="90">
        <v>4.3499673799217306E-2</v>
      </c>
      <c r="J6629" s="90">
        <v>4.1983248957175263E-2</v>
      </c>
    </row>
    <row r="6630" spans="3:10" x14ac:dyDescent="0.25">
      <c r="C6630" s="82">
        <v>2.05575423502471E-2</v>
      </c>
      <c r="D6630" s="89">
        <v>2.8714101234562583E-2</v>
      </c>
      <c r="E6630" s="89">
        <v>3.511630555593636E-2</v>
      </c>
      <c r="F6630" s="89">
        <v>3.9680939175701417E-2</v>
      </c>
      <c r="G6630" s="90">
        <v>4.283267684973889E-2</v>
      </c>
      <c r="H6630" s="90">
        <v>4.477395677075794E-2</v>
      </c>
      <c r="I6630" s="90">
        <v>4.5933329761783229E-2</v>
      </c>
      <c r="J6630" s="90">
        <v>4.6328081624007394E-2</v>
      </c>
    </row>
    <row r="6631" spans="3:10" x14ac:dyDescent="0.25">
      <c r="C6631" s="82">
        <v>1.4270653431220425E-2</v>
      </c>
      <c r="D6631" s="89">
        <v>2.0196265355496245E-2</v>
      </c>
      <c r="E6631" s="89">
        <v>2.5144051502927641E-2</v>
      </c>
      <c r="F6631" s="89">
        <v>2.9030925664607042E-2</v>
      </c>
      <c r="G6631" s="90">
        <v>3.2122648266511768E-2</v>
      </c>
      <c r="H6631" s="90">
        <v>3.4530021168751368E-2</v>
      </c>
      <c r="I6631" s="90">
        <v>3.6548722300332404E-2</v>
      </c>
      <c r="J6631" s="90">
        <v>3.8165086840496278E-2</v>
      </c>
    </row>
    <row r="6632" spans="3:10" x14ac:dyDescent="0.25">
      <c r="C6632" s="82">
        <v>7.1616388961593469E-3</v>
      </c>
      <c r="D6632" s="89">
        <v>1.1401795277535862E-2</v>
      </c>
      <c r="E6632" s="89">
        <v>1.544456539060717E-2</v>
      </c>
      <c r="F6632" s="89">
        <v>1.8866114203033451E-2</v>
      </c>
      <c r="G6632" s="90">
        <v>2.1598120160325723E-2</v>
      </c>
      <c r="H6632" s="90">
        <v>2.3621714789645042E-2</v>
      </c>
      <c r="I6632" s="90">
        <v>2.5145683247129583E-2</v>
      </c>
      <c r="J6632" s="90">
        <v>2.6222667105785264E-2</v>
      </c>
    </row>
    <row r="6633" spans="3:10" x14ac:dyDescent="0.25">
      <c r="C6633" s="82">
        <v>1.7668221600493014E-2</v>
      </c>
      <c r="D6633" s="89">
        <v>2.9366628173321783E-2</v>
      </c>
      <c r="E6633" s="89">
        <v>3.9967472541507378E-2</v>
      </c>
      <c r="F6633" s="89">
        <v>4.7956397431804604E-2</v>
      </c>
      <c r="G6633" s="90">
        <v>5.3208673934946278E-2</v>
      </c>
      <c r="H6633" s="90">
        <v>5.5898486163806313E-2</v>
      </c>
      <c r="I6633" s="90">
        <v>5.6734460282031031E-2</v>
      </c>
      <c r="J6633" s="90">
        <v>5.5986260436831983E-2</v>
      </c>
    </row>
    <row r="6634" spans="3:10" x14ac:dyDescent="0.25">
      <c r="C6634" s="82">
        <v>6.5740848212785651E-3</v>
      </c>
      <c r="D6634" s="89">
        <v>1.0136021914591693E-2</v>
      </c>
      <c r="E6634" s="89">
        <v>1.3757819563659431E-2</v>
      </c>
      <c r="F6634" s="89">
        <v>1.7195857287116458E-2</v>
      </c>
      <c r="G6634" s="90">
        <v>2.0391425158654639E-2</v>
      </c>
      <c r="H6634" s="90">
        <v>2.3258742256190394E-2</v>
      </c>
      <c r="I6634" s="90">
        <v>2.5908649242373724E-2</v>
      </c>
      <c r="J6634" s="90">
        <v>2.8300538541573175E-2</v>
      </c>
    </row>
    <row r="6635" spans="3:10" x14ac:dyDescent="0.25">
      <c r="C6635" s="82">
        <v>6.625070068938776E-3</v>
      </c>
      <c r="D6635" s="89">
        <v>1.0972266441273153E-2</v>
      </c>
      <c r="E6635" s="89">
        <v>1.5397376400367898E-2</v>
      </c>
      <c r="F6635" s="89">
        <v>1.9439309626443902E-2</v>
      </c>
      <c r="G6635" s="90">
        <v>2.29499343252626E-2</v>
      </c>
      <c r="H6635" s="90">
        <v>2.5807836030394101E-2</v>
      </c>
      <c r="I6635" s="90">
        <v>2.8130892895096838E-2</v>
      </c>
      <c r="J6635" s="90">
        <v>2.9877380759119127E-2</v>
      </c>
    </row>
    <row r="6636" spans="3:10" x14ac:dyDescent="0.25">
      <c r="C6636" s="82">
        <v>6.2714752887353797E-3</v>
      </c>
      <c r="D6636" s="89">
        <v>9.59486517039926E-3</v>
      </c>
      <c r="E6636" s="89">
        <v>1.2374425069731807E-2</v>
      </c>
      <c r="F6636" s="89">
        <v>1.4372498840250299E-2</v>
      </c>
      <c r="G6636" s="90">
        <v>1.5667328126643242E-2</v>
      </c>
      <c r="H6636" s="90">
        <v>1.6335420556505473E-2</v>
      </c>
      <c r="I6636" s="90">
        <v>1.6570645079402254E-2</v>
      </c>
      <c r="J6636" s="90">
        <v>1.6432341227881384E-2</v>
      </c>
    </row>
    <row r="6637" spans="3:10" x14ac:dyDescent="0.25">
      <c r="C6637" s="82">
        <v>5.6584894126735681E-3</v>
      </c>
      <c r="D6637" s="89">
        <v>7.6009753108152514E-3</v>
      </c>
      <c r="E6637" s="89">
        <v>9.3568645703670343E-3</v>
      </c>
      <c r="F6637" s="89">
        <v>1.0909903845390248E-2</v>
      </c>
      <c r="G6637" s="90">
        <v>1.2304402345757555E-2</v>
      </c>
      <c r="H6637" s="90">
        <v>1.3527038858444553E-2</v>
      </c>
      <c r="I6637" s="90">
        <v>1.4665936179056815E-2</v>
      </c>
      <c r="J6637" s="90">
        <v>1.5721578146769454E-2</v>
      </c>
    </row>
    <row r="6638" spans="3:10" x14ac:dyDescent="0.25">
      <c r="C6638" s="82">
        <v>2.2067043582022057E-2</v>
      </c>
      <c r="D6638" s="89">
        <v>2.4144789568844856E-2</v>
      </c>
      <c r="E6638" s="89">
        <v>2.5156172611464894E-2</v>
      </c>
      <c r="F6638" s="89">
        <v>2.5565155426767478E-2</v>
      </c>
      <c r="G6638" s="90">
        <v>2.5703545806732037E-2</v>
      </c>
      <c r="H6638" s="90">
        <v>2.5628529342602943E-2</v>
      </c>
      <c r="I6638" s="90">
        <v>2.5533043383156487E-2</v>
      </c>
      <c r="J6638" s="90">
        <v>2.5402478854106125E-2</v>
      </c>
    </row>
    <row r="6639" spans="3:10" x14ac:dyDescent="0.25">
      <c r="C6639" s="82">
        <v>3.3859176455392033E-3</v>
      </c>
      <c r="D6639" s="89">
        <v>5.6218648049003936E-3</v>
      </c>
      <c r="E6639" s="89">
        <v>7.9537682487315787E-3</v>
      </c>
      <c r="F6639" s="89">
        <v>1.0127530153195979E-2</v>
      </c>
      <c r="G6639" s="90">
        <v>1.2042870412300292E-2</v>
      </c>
      <c r="H6639" s="90">
        <v>1.362967284220808E-2</v>
      </c>
      <c r="I6639" s="90">
        <v>1.4964072186856345E-2</v>
      </c>
      <c r="J6639" s="90">
        <v>1.6050402032914544E-2</v>
      </c>
    </row>
    <row r="6640" spans="3:10" x14ac:dyDescent="0.25">
      <c r="C6640" s="82">
        <v>2.9054986026812536E-2</v>
      </c>
      <c r="D6640" s="89">
        <v>3.1847272113579135E-2</v>
      </c>
      <c r="E6640" s="89">
        <v>3.2890929274459926E-2</v>
      </c>
      <c r="F6640" s="89">
        <v>3.3007690578957638E-2</v>
      </c>
      <c r="G6640" s="90">
        <v>3.2781974541949088E-2</v>
      </c>
      <c r="H6640" s="90">
        <v>3.2364273595539492E-2</v>
      </c>
      <c r="I6640" s="90">
        <v>3.2019391528205085E-2</v>
      </c>
      <c r="J6640" s="90">
        <v>3.171367049455593E-2</v>
      </c>
    </row>
    <row r="6641" spans="3:10" x14ac:dyDescent="0.25">
      <c r="C6641" s="82">
        <v>5.2010337086545733E-2</v>
      </c>
      <c r="D6641" s="89">
        <v>4.4845860863154084E-2</v>
      </c>
      <c r="E6641" s="89">
        <v>3.929031411350279E-2</v>
      </c>
      <c r="F6641" s="89">
        <v>3.512298950567723E-2</v>
      </c>
      <c r="G6641" s="90">
        <v>3.201383454283991E-2</v>
      </c>
      <c r="H6641" s="90">
        <v>2.9501251886907786E-2</v>
      </c>
      <c r="I6641" s="90">
        <v>2.7480408571775677E-2</v>
      </c>
      <c r="J6641" s="90">
        <v>2.5728047554387821E-2</v>
      </c>
    </row>
    <row r="6642" spans="3:10" x14ac:dyDescent="0.25">
      <c r="C6642" s="82">
        <v>8.4481521048724636E-3</v>
      </c>
      <c r="D6642" s="89">
        <v>1.2855395703779941E-2</v>
      </c>
      <c r="E6642" s="89">
        <v>1.6608356931079069E-2</v>
      </c>
      <c r="F6642" s="89">
        <v>1.9353613168284378E-2</v>
      </c>
      <c r="G6642" s="90">
        <v>2.1155283874866367E-2</v>
      </c>
      <c r="H6642" s="90">
        <v>2.2109784245766845E-2</v>
      </c>
      <c r="I6642" s="90">
        <v>2.25025416630227E-2</v>
      </c>
      <c r="J6642" s="90">
        <v>2.2447466408358818E-2</v>
      </c>
    </row>
    <row r="6643" spans="3:10" x14ac:dyDescent="0.25">
      <c r="C6643" s="82">
        <v>1.0733954600531375E-2</v>
      </c>
      <c r="D6643" s="89">
        <v>1.4314843124888175E-2</v>
      </c>
      <c r="E6643" s="89">
        <v>1.7100914550777429E-2</v>
      </c>
      <c r="F6643" s="89">
        <v>1.9129448808976785E-2</v>
      </c>
      <c r="G6643" s="90">
        <v>2.0594863655412868E-2</v>
      </c>
      <c r="H6643" s="90">
        <v>2.1567977191210584E-2</v>
      </c>
      <c r="I6643" s="90">
        <v>2.224366981914868E-2</v>
      </c>
      <c r="J6643" s="90">
        <v>2.2638680922440729E-2</v>
      </c>
    </row>
    <row r="6644" spans="3:10" x14ac:dyDescent="0.25">
      <c r="C6644" s="82">
        <v>2.1276940516500826E-2</v>
      </c>
      <c r="D6644" s="89">
        <v>2.8384522389647466E-2</v>
      </c>
      <c r="E6644" s="89">
        <v>3.4024358503327419E-2</v>
      </c>
      <c r="F6644" s="89">
        <v>3.8311411243714753E-2</v>
      </c>
      <c r="G6644" s="90">
        <v>4.1672456066425112E-2</v>
      </c>
      <c r="H6644" s="90">
        <v>4.4279104899131692E-2</v>
      </c>
      <c r="I6644" s="90">
        <v>4.6537497929115164E-2</v>
      </c>
      <c r="J6644" s="90">
        <v>4.8458812437431872E-2</v>
      </c>
    </row>
    <row r="6645" spans="3:10" x14ac:dyDescent="0.25">
      <c r="C6645" s="82">
        <v>4.2140835084474538E-3</v>
      </c>
      <c r="D6645" s="89">
        <v>7.1720852075071555E-3</v>
      </c>
      <c r="E6645" s="89">
        <v>1.0121066797668912E-2</v>
      </c>
      <c r="F6645" s="89">
        <v>1.2683922865213011E-2</v>
      </c>
      <c r="G6645" s="90">
        <v>1.4770561492028737E-2</v>
      </c>
      <c r="H6645" s="90">
        <v>1.6362388848561796E-2</v>
      </c>
      <c r="I6645" s="90">
        <v>1.7614371558328713E-2</v>
      </c>
      <c r="J6645" s="90">
        <v>1.8579807615325614E-2</v>
      </c>
    </row>
    <row r="6646" spans="3:10" x14ac:dyDescent="0.25">
      <c r="C6646" s="82">
        <v>2.5869261669830318E-3</v>
      </c>
      <c r="D6646" s="89">
        <v>4.9642799419843666E-3</v>
      </c>
      <c r="E6646" s="89">
        <v>7.774712884748289E-3</v>
      </c>
      <c r="F6646" s="89">
        <v>1.0653948721330396E-2</v>
      </c>
      <c r="G6646" s="90">
        <v>1.3406412529739587E-2</v>
      </c>
      <c r="H6646" s="90">
        <v>1.5919176669578563E-2</v>
      </c>
      <c r="I6646" s="90">
        <v>1.8285887946011048E-2</v>
      </c>
      <c r="J6646" s="90">
        <v>2.0538546444383934E-2</v>
      </c>
    </row>
    <row r="6647" spans="3:10" x14ac:dyDescent="0.25">
      <c r="C6647" s="82">
        <v>2.6024040769240769E-3</v>
      </c>
      <c r="D6647" s="89">
        <v>5.0135456810281578E-3</v>
      </c>
      <c r="E6647" s="89">
        <v>7.7049162448792827E-3</v>
      </c>
      <c r="F6647" s="89">
        <v>1.0151356728696078E-2</v>
      </c>
      <c r="G6647" s="90">
        <v>1.2041393217567774E-2</v>
      </c>
      <c r="H6647" s="90">
        <v>1.3215156977308955E-2</v>
      </c>
      <c r="I6647" s="90">
        <v>1.3760374341339568E-2</v>
      </c>
      <c r="J6647" s="90">
        <v>1.375949770860588E-2</v>
      </c>
    </row>
    <row r="6648" spans="3:10" x14ac:dyDescent="0.25">
      <c r="C6648" s="82">
        <v>1.3967149349360157E-2</v>
      </c>
      <c r="D6648" s="89">
        <v>1.6009111473056045E-2</v>
      </c>
      <c r="E6648" s="89">
        <v>1.7374672736334133E-2</v>
      </c>
      <c r="F6648" s="89">
        <v>1.8251201402198401E-2</v>
      </c>
      <c r="G6648" s="90">
        <v>1.8793819959672366E-2</v>
      </c>
      <c r="H6648" s="90">
        <v>1.8999426913956997E-2</v>
      </c>
      <c r="I6648" s="90">
        <v>1.899037860945273E-2</v>
      </c>
      <c r="J6648" s="90">
        <v>1.8754702349819807E-2</v>
      </c>
    </row>
    <row r="6649" spans="3:10" x14ac:dyDescent="0.25">
      <c r="C6649" s="82">
        <v>1.0106432127868145E-2</v>
      </c>
      <c r="D6649" s="89">
        <v>1.4338163174033381E-2</v>
      </c>
      <c r="E6649" s="89">
        <v>1.7954173279970433E-2</v>
      </c>
      <c r="F6649" s="89">
        <v>2.0836531669986398E-2</v>
      </c>
      <c r="G6649" s="90">
        <v>2.313601102218861E-2</v>
      </c>
      <c r="H6649" s="90">
        <v>2.4938995094988859E-2</v>
      </c>
      <c r="I6649" s="90">
        <v>2.6507140563628066E-2</v>
      </c>
      <c r="J6649" s="90">
        <v>2.7905699056232927E-2</v>
      </c>
    </row>
    <row r="6650" spans="3:10" x14ac:dyDescent="0.25">
      <c r="C6650" s="82">
        <v>3.6002966537666187E-2</v>
      </c>
      <c r="D6650" s="89">
        <v>3.7707286505490406E-2</v>
      </c>
      <c r="E6650" s="89">
        <v>3.827196573841752E-2</v>
      </c>
      <c r="F6650" s="89">
        <v>3.8282992063082701E-2</v>
      </c>
      <c r="G6650" s="90">
        <v>3.8102299719718603E-2</v>
      </c>
      <c r="H6650" s="90">
        <v>3.7709517750948253E-2</v>
      </c>
      <c r="I6650" s="90">
        <v>3.7310531538868527E-2</v>
      </c>
      <c r="J6650" s="90">
        <v>3.681837454415459E-2</v>
      </c>
    </row>
    <row r="6651" spans="3:10" x14ac:dyDescent="0.25">
      <c r="C6651" s="82">
        <v>3.3399579384029834E-2</v>
      </c>
      <c r="D6651" s="89">
        <v>3.6538333083510566E-2</v>
      </c>
      <c r="E6651" s="89">
        <v>3.7414498350373131E-2</v>
      </c>
      <c r="F6651" s="89">
        <v>3.7175348048419911E-2</v>
      </c>
      <c r="G6651" s="90">
        <v>3.6579873750657535E-2</v>
      </c>
      <c r="H6651" s="90">
        <v>3.5808365694023035E-2</v>
      </c>
      <c r="I6651" s="90">
        <v>3.5126413795799567E-2</v>
      </c>
      <c r="J6651" s="90">
        <v>3.44603360016651E-2</v>
      </c>
    </row>
    <row r="6652" spans="3:10" x14ac:dyDescent="0.25">
      <c r="C6652" s="82">
        <v>6.4320909532789156E-3</v>
      </c>
      <c r="D6652" s="89">
        <v>9.3539065618906264E-3</v>
      </c>
      <c r="E6652" s="89">
        <v>1.1833376855608089E-2</v>
      </c>
      <c r="F6652" s="89">
        <v>1.376566013205599E-2</v>
      </c>
      <c r="G6652" s="90">
        <v>1.526309940367707E-2</v>
      </c>
      <c r="H6652" s="90">
        <v>1.6404480691689174E-2</v>
      </c>
      <c r="I6652" s="90">
        <v>1.737948620632088E-2</v>
      </c>
      <c r="J6652" s="90">
        <v>1.8242444093271453E-2</v>
      </c>
    </row>
    <row r="6653" spans="3:10" x14ac:dyDescent="0.25">
      <c r="C6653" s="82">
        <v>3.7431994765029651E-3</v>
      </c>
      <c r="D6653" s="89">
        <v>6.4996417828731504E-3</v>
      </c>
      <c r="E6653" s="89">
        <v>9.3666162904063165E-3</v>
      </c>
      <c r="F6653" s="89">
        <v>1.1937980525223903E-2</v>
      </c>
      <c r="G6653" s="90">
        <v>1.4036034311852156E-2</v>
      </c>
      <c r="H6653" s="90">
        <v>1.5559458351001001E-2</v>
      </c>
      <c r="I6653" s="90">
        <v>1.6602242560676789E-2</v>
      </c>
      <c r="J6653" s="90">
        <v>1.7193413915480311E-2</v>
      </c>
    </row>
    <row r="6654" spans="3:10" x14ac:dyDescent="0.25">
      <c r="C6654" s="82">
        <v>1.7530152087628828E-2</v>
      </c>
      <c r="D6654" s="89">
        <v>1.880160326440233E-2</v>
      </c>
      <c r="E6654" s="89">
        <v>1.9953818435663347E-2</v>
      </c>
      <c r="F6654" s="89">
        <v>2.1087421316428854E-2</v>
      </c>
      <c r="G6654" s="90">
        <v>2.2269610818012844E-2</v>
      </c>
      <c r="H6654" s="90">
        <v>2.3418637298748737E-2</v>
      </c>
      <c r="I6654" s="90">
        <v>2.4628450211650735E-2</v>
      </c>
      <c r="J6654" s="90">
        <v>2.5834608128637134E-2</v>
      </c>
    </row>
    <row r="6655" spans="3:10" x14ac:dyDescent="0.25">
      <c r="C6655" s="82">
        <v>1.0054949558731154E-2</v>
      </c>
      <c r="D6655" s="89">
        <v>1.1005085450414226E-2</v>
      </c>
      <c r="E6655" s="89">
        <v>1.1708047244168318E-2</v>
      </c>
      <c r="F6655" s="89">
        <v>1.2235228424375501E-2</v>
      </c>
      <c r="G6655" s="90">
        <v>1.2633558257020672E-2</v>
      </c>
      <c r="H6655" s="90">
        <v>1.2865263331960312E-2</v>
      </c>
      <c r="I6655" s="90">
        <v>1.3000067470585665E-2</v>
      </c>
      <c r="J6655" s="90">
        <v>1.3033637568813263E-2</v>
      </c>
    </row>
    <row r="6656" spans="3:10" x14ac:dyDescent="0.25">
      <c r="C6656" s="82">
        <v>7.5394680238888906E-3</v>
      </c>
      <c r="D6656" s="89">
        <v>1.1612765068646886E-2</v>
      </c>
      <c r="E6656" s="89">
        <v>1.5767506864289745E-2</v>
      </c>
      <c r="F6656" s="89">
        <v>1.9720406168491265E-2</v>
      </c>
      <c r="G6656" s="90">
        <v>2.3376852860547286E-2</v>
      </c>
      <c r="H6656" s="90">
        <v>2.6593569611464269E-2</v>
      </c>
      <c r="I6656" s="90">
        <v>2.9444968148748779E-2</v>
      </c>
      <c r="J6656" s="90">
        <v>3.1835539966244594E-2</v>
      </c>
    </row>
    <row r="6657" spans="3:10" x14ac:dyDescent="0.25">
      <c r="C6657" s="82">
        <v>1.3528104954887309E-2</v>
      </c>
      <c r="D6657" s="89">
        <v>1.907535547910914E-2</v>
      </c>
      <c r="E6657" s="89">
        <v>2.3550217978552706E-2</v>
      </c>
      <c r="F6657" s="89">
        <v>2.6876060039564578E-2</v>
      </c>
      <c r="G6657" s="90">
        <v>2.9328676949381752E-2</v>
      </c>
      <c r="H6657" s="90">
        <v>3.1047939824336061E-2</v>
      </c>
      <c r="I6657" s="90">
        <v>3.2342248755256271E-2</v>
      </c>
      <c r="J6657" s="90">
        <v>3.3243091417975476E-2</v>
      </c>
    </row>
    <row r="6658" spans="3:10" x14ac:dyDescent="0.25">
      <c r="C6658" s="82">
        <v>4.518361311114793E-3</v>
      </c>
      <c r="D6658" s="89">
        <v>7.7570214843900318E-3</v>
      </c>
      <c r="E6658" s="89">
        <v>1.0892939046178678E-2</v>
      </c>
      <c r="F6658" s="89">
        <v>1.3495126852866109E-2</v>
      </c>
      <c r="G6658" s="90">
        <v>1.5494630239359031E-2</v>
      </c>
      <c r="H6658" s="90">
        <v>1.6908388373327712E-2</v>
      </c>
      <c r="I6658" s="90">
        <v>1.7919577261661931E-2</v>
      </c>
      <c r="J6658" s="90">
        <v>1.8587068468774767E-2</v>
      </c>
    </row>
    <row r="6659" spans="3:10" x14ac:dyDescent="0.25">
      <c r="C6659" s="82">
        <v>4.9381379479344581E-2</v>
      </c>
      <c r="D6659" s="89">
        <v>4.8005187277860968E-2</v>
      </c>
      <c r="E6659" s="89">
        <v>4.5605600185587271E-2</v>
      </c>
      <c r="F6659" s="89">
        <v>4.3175000354882309E-2</v>
      </c>
      <c r="G6659" s="90">
        <v>4.1112177651555046E-2</v>
      </c>
      <c r="H6659" s="90">
        <v>3.9278384335852942E-2</v>
      </c>
      <c r="I6659" s="90">
        <v>3.7764929803213387E-2</v>
      </c>
      <c r="J6659" s="90">
        <v>3.638006666832598E-2</v>
      </c>
    </row>
    <row r="6660" spans="3:10" x14ac:dyDescent="0.25">
      <c r="C6660" s="82">
        <v>1.4783918548561094E-2</v>
      </c>
      <c r="D6660" s="89">
        <v>2.0380447978050411E-2</v>
      </c>
      <c r="E6660" s="89">
        <v>2.4735388535919823E-2</v>
      </c>
      <c r="F6660" s="89">
        <v>2.7766132325036878E-2</v>
      </c>
      <c r="G6660" s="90">
        <v>2.9744836527326925E-2</v>
      </c>
      <c r="H6660" s="90">
        <v>3.0820988359681275E-2</v>
      </c>
      <c r="I6660" s="90">
        <v>3.1331934473322255E-2</v>
      </c>
      <c r="J6660" s="90">
        <v>3.1349826861596743E-2</v>
      </c>
    </row>
    <row r="6661" spans="3:10" x14ac:dyDescent="0.25">
      <c r="C6661" s="82">
        <v>4.9070371875699391E-3</v>
      </c>
      <c r="D6661" s="89">
        <v>8.3616352144407977E-3</v>
      </c>
      <c r="E6661" s="89">
        <v>1.2154915644998621E-2</v>
      </c>
      <c r="F6661" s="89">
        <v>1.5922753539228448E-2</v>
      </c>
      <c r="G6661" s="90">
        <v>1.9497741001956233E-2</v>
      </c>
      <c r="H6661" s="90">
        <v>2.2733084722564603E-2</v>
      </c>
      <c r="I6661" s="90">
        <v>2.5710538524465837E-2</v>
      </c>
      <c r="J6661" s="90">
        <v>2.8393730303723583E-2</v>
      </c>
    </row>
    <row r="6662" spans="3:10" x14ac:dyDescent="0.25">
      <c r="C6662" s="82">
        <v>3.0385989708332796E-3</v>
      </c>
      <c r="D6662" s="89">
        <v>4.4226685995978716E-3</v>
      </c>
      <c r="E6662" s="89">
        <v>5.7263816860914909E-3</v>
      </c>
      <c r="F6662" s="89">
        <v>6.8604555842591772E-3</v>
      </c>
      <c r="G6662" s="90">
        <v>7.8055301233745412E-3</v>
      </c>
      <c r="H6662" s="90">
        <v>8.53415817383321E-3</v>
      </c>
      <c r="I6662" s="90">
        <v>9.1032496372078393E-3</v>
      </c>
      <c r="J6662" s="90">
        <v>9.5274980995721601E-3</v>
      </c>
    </row>
    <row r="6663" spans="3:10" x14ac:dyDescent="0.25">
      <c r="C6663" s="82">
        <v>2.8882491387471599E-3</v>
      </c>
      <c r="D6663" s="89">
        <v>4.7487849268703902E-3</v>
      </c>
      <c r="E6663" s="89">
        <v>6.710269875876064E-3</v>
      </c>
      <c r="F6663" s="89">
        <v>8.5651999917675456E-3</v>
      </c>
      <c r="G6663" s="90">
        <v>1.0214685416386583E-2</v>
      </c>
      <c r="H6663" s="90">
        <v>1.1580309215556932E-2</v>
      </c>
      <c r="I6663" s="90">
        <v>1.2717319626444023E-2</v>
      </c>
      <c r="J6663" s="90">
        <v>1.3636546005756771E-2</v>
      </c>
    </row>
    <row r="6664" spans="3:10" x14ac:dyDescent="0.25">
      <c r="C6664" s="82">
        <v>1.0007517449189506E-2</v>
      </c>
      <c r="D6664" s="89">
        <v>1.3599200598448342E-2</v>
      </c>
      <c r="E6664" s="89">
        <v>1.6810479498860918E-2</v>
      </c>
      <c r="F6664" s="89">
        <v>1.9620557456143422E-2</v>
      </c>
      <c r="G6664" s="90">
        <v>2.2152573314435365E-2</v>
      </c>
      <c r="H6664" s="90">
        <v>2.4431853845558158E-2</v>
      </c>
      <c r="I6664" s="90">
        <v>2.6653346389396725E-2</v>
      </c>
      <c r="J6664" s="90">
        <v>2.8830515980550881E-2</v>
      </c>
    </row>
    <row r="6665" spans="3:10" x14ac:dyDescent="0.25">
      <c r="C6665" s="82">
        <v>2.4828003317860594E-3</v>
      </c>
      <c r="D6665" s="89">
        <v>4.4740683314399999E-3</v>
      </c>
      <c r="E6665" s="89">
        <v>6.7420319663834809E-3</v>
      </c>
      <c r="F6665" s="89">
        <v>9.0369812420861059E-3</v>
      </c>
      <c r="G6665" s="90">
        <v>1.1233571440987617E-2</v>
      </c>
      <c r="H6665" s="90">
        <v>1.3240578682843058E-2</v>
      </c>
      <c r="I6665" s="90">
        <v>1.5116499402663176E-2</v>
      </c>
      <c r="J6665" s="90">
        <v>1.6862537863330605E-2</v>
      </c>
    </row>
    <row r="6666" spans="3:10" x14ac:dyDescent="0.25">
      <c r="C6666" s="82">
        <v>1.2826544323010221E-2</v>
      </c>
      <c r="D6666" s="89">
        <v>1.7103730945716218E-2</v>
      </c>
      <c r="E6666" s="89">
        <v>2.069319154290156E-2</v>
      </c>
      <c r="F6666" s="89">
        <v>2.3568952605350857E-2</v>
      </c>
      <c r="G6666" s="90">
        <v>2.5884199448667246E-2</v>
      </c>
      <c r="H6666" s="90">
        <v>2.7674250007109293E-2</v>
      </c>
      <c r="I6666" s="90">
        <v>2.9166730375481783E-2</v>
      </c>
      <c r="J6666" s="90">
        <v>3.0379799336286345E-2</v>
      </c>
    </row>
    <row r="6667" spans="3:10" x14ac:dyDescent="0.25">
      <c r="C6667" s="82">
        <v>3.4788375054936329E-3</v>
      </c>
      <c r="D6667" s="89">
        <v>6.7926559670864698E-3</v>
      </c>
      <c r="E6667" s="89">
        <v>1.0691093275976862E-2</v>
      </c>
      <c r="F6667" s="89">
        <v>1.4619671947389272E-2</v>
      </c>
      <c r="G6667" s="90">
        <v>1.8267122015724446E-2</v>
      </c>
      <c r="H6667" s="90">
        <v>2.1434285132158632E-2</v>
      </c>
      <c r="I6667" s="90">
        <v>2.4193513844684943E-2</v>
      </c>
      <c r="J6667" s="90">
        <v>2.6527996608386614E-2</v>
      </c>
    </row>
    <row r="6668" spans="3:10" x14ac:dyDescent="0.25">
      <c r="C6668" s="82">
        <v>1.3595628217019803E-2</v>
      </c>
      <c r="D6668" s="89">
        <v>1.9692559304620955E-2</v>
      </c>
      <c r="E6668" s="89">
        <v>2.479995265978616E-2</v>
      </c>
      <c r="F6668" s="89">
        <v>2.8627580622259282E-2</v>
      </c>
      <c r="G6668" s="90">
        <v>3.1329371122647706E-2</v>
      </c>
      <c r="H6668" s="90">
        <v>3.2995218166590713E-2</v>
      </c>
      <c r="I6668" s="90">
        <v>3.3947930877089437E-2</v>
      </c>
      <c r="J6668" s="90">
        <v>3.4243895592887631E-2</v>
      </c>
    </row>
    <row r="6669" spans="3:10" x14ac:dyDescent="0.25">
      <c r="C6669" s="82">
        <v>8.3559102141059719E-3</v>
      </c>
      <c r="D6669" s="89">
        <v>1.2376419775122396E-2</v>
      </c>
      <c r="E6669" s="89">
        <v>1.604723430089583E-2</v>
      </c>
      <c r="F6669" s="89">
        <v>1.9154344469849184E-2</v>
      </c>
      <c r="G6669" s="90">
        <v>2.1749412879361163E-2</v>
      </c>
      <c r="H6669" s="90">
        <v>2.3849545417673538E-2</v>
      </c>
      <c r="I6669" s="90">
        <v>2.5652520509969877E-2</v>
      </c>
      <c r="J6669" s="90">
        <v>2.7174761999296738E-2</v>
      </c>
    </row>
    <row r="6670" spans="3:10" x14ac:dyDescent="0.25">
      <c r="C6670" s="82">
        <v>1.9764758678804051E-2</v>
      </c>
      <c r="D6670" s="89">
        <v>2.451638456514876E-2</v>
      </c>
      <c r="E6670" s="89">
        <v>2.8145280809447663E-2</v>
      </c>
      <c r="F6670" s="89">
        <v>3.0972045084415097E-2</v>
      </c>
      <c r="G6670" s="90">
        <v>3.3370163735303077E-2</v>
      </c>
      <c r="H6670" s="90">
        <v>3.5426761518431514E-2</v>
      </c>
      <c r="I6670" s="90">
        <v>3.7399780400746985E-2</v>
      </c>
      <c r="J6670" s="90">
        <v>3.9237092432163632E-2</v>
      </c>
    </row>
    <row r="6671" spans="3:10" x14ac:dyDescent="0.25">
      <c r="C6671" s="82">
        <v>1.2942868172074214E-2</v>
      </c>
      <c r="D6671" s="89">
        <v>1.8398549015396368E-2</v>
      </c>
      <c r="E6671" s="89">
        <v>2.3146069554335347E-2</v>
      </c>
      <c r="F6671" s="89">
        <v>2.6906131274972347E-2</v>
      </c>
      <c r="G6671" s="90">
        <v>2.9713540514237677E-2</v>
      </c>
      <c r="H6671" s="90">
        <v>3.1540978208682617E-2</v>
      </c>
      <c r="I6671" s="90">
        <v>3.2623052162863285E-2</v>
      </c>
      <c r="J6671" s="90">
        <v>3.2983681686602637E-2</v>
      </c>
    </row>
    <row r="6672" spans="3:10" x14ac:dyDescent="0.25">
      <c r="C6672" s="82">
        <v>5.9382431069300565E-2</v>
      </c>
      <c r="D6672" s="89">
        <v>5.1951382119897339E-2</v>
      </c>
      <c r="E6672" s="89">
        <v>4.6762438228846709E-2</v>
      </c>
      <c r="F6672" s="89">
        <v>4.3307685145836494E-2</v>
      </c>
      <c r="G6672" s="90">
        <v>4.1146688590692287E-2</v>
      </c>
      <c r="H6672" s="90">
        <v>3.9728079584246463E-2</v>
      </c>
      <c r="I6672" s="90">
        <v>3.8952546904095928E-2</v>
      </c>
      <c r="J6672" s="90">
        <v>3.853142966803947E-2</v>
      </c>
    </row>
    <row r="6673" spans="3:10" x14ac:dyDescent="0.25">
      <c r="C6673" s="82">
        <v>4.101126458173501E-3</v>
      </c>
      <c r="D6673" s="89">
        <v>7.2147509224578261E-3</v>
      </c>
      <c r="E6673" s="89">
        <v>1.0483410350552586E-2</v>
      </c>
      <c r="F6673" s="89">
        <v>1.3506854508309636E-2</v>
      </c>
      <c r="G6673" s="90">
        <v>1.6163233138256163E-2</v>
      </c>
      <c r="H6673" s="90">
        <v>1.8396560423018411E-2</v>
      </c>
      <c r="I6673" s="90">
        <v>2.0338507236213804E-2</v>
      </c>
      <c r="J6673" s="90">
        <v>2.200689558060524E-2</v>
      </c>
    </row>
    <row r="6674" spans="3:10" x14ac:dyDescent="0.25">
      <c r="C6674" s="82">
        <v>2.9428640955780896E-3</v>
      </c>
      <c r="D6674" s="89">
        <v>4.8497838608979769E-3</v>
      </c>
      <c r="E6674" s="89">
        <v>6.8657249860428135E-3</v>
      </c>
      <c r="F6674" s="89">
        <v>8.7983879519843208E-3</v>
      </c>
      <c r="G6674" s="90">
        <v>1.0567280585425609E-2</v>
      </c>
      <c r="H6674" s="90">
        <v>1.2102598948463808E-2</v>
      </c>
      <c r="I6674" s="90">
        <v>1.3460189067246789E-2</v>
      </c>
      <c r="J6674" s="90">
        <v>1.4639280924919345E-2</v>
      </c>
    </row>
    <row r="6675" spans="3:10" x14ac:dyDescent="0.25">
      <c r="C6675" s="82">
        <v>1.1038226582436693E-2</v>
      </c>
      <c r="D6675" s="89">
        <v>1.5001042953024469E-2</v>
      </c>
      <c r="E6675" s="89">
        <v>1.8032933769597085E-2</v>
      </c>
      <c r="F6675" s="89">
        <v>2.0107663988291741E-2</v>
      </c>
      <c r="G6675" s="90">
        <v>2.1448813204526938E-2</v>
      </c>
      <c r="H6675" s="90">
        <v>2.2190523478399091E-2</v>
      </c>
      <c r="I6675" s="90">
        <v>2.2600978152638476E-2</v>
      </c>
      <c r="J6675" s="90">
        <v>2.2752658910329279E-2</v>
      </c>
    </row>
    <row r="6676" spans="3:10" x14ac:dyDescent="0.25">
      <c r="C6676" s="82">
        <v>1.9652776438002041E-2</v>
      </c>
      <c r="D6676" s="89">
        <v>2.2831506632494551E-2</v>
      </c>
      <c r="E6676" s="89">
        <v>2.4603818953095505E-2</v>
      </c>
      <c r="F6676" s="89">
        <v>2.5465719541433431E-2</v>
      </c>
      <c r="G6676" s="90">
        <v>2.5866709769619401E-2</v>
      </c>
      <c r="H6676" s="90">
        <v>2.5971745583632841E-2</v>
      </c>
      <c r="I6676" s="90">
        <v>2.6050842781833408E-2</v>
      </c>
      <c r="J6676" s="90">
        <v>2.6136041934379853E-2</v>
      </c>
    </row>
    <row r="6677" spans="3:10" x14ac:dyDescent="0.25">
      <c r="C6677" s="82">
        <v>1.9770318491350242E-3</v>
      </c>
      <c r="D6677" s="89">
        <v>3.2325083226255958E-3</v>
      </c>
      <c r="E6677" s="89">
        <v>4.5707018474534242E-3</v>
      </c>
      <c r="F6677" s="89">
        <v>5.8544712100134615E-3</v>
      </c>
      <c r="G6677" s="90">
        <v>7.0101764288728365E-3</v>
      </c>
      <c r="H6677" s="90">
        <v>7.973498613409449E-3</v>
      </c>
      <c r="I6677" s="90">
        <v>8.7725863560110216E-3</v>
      </c>
      <c r="J6677" s="90">
        <v>9.4082217480157514E-3</v>
      </c>
    </row>
    <row r="6678" spans="3:10" x14ac:dyDescent="0.25">
      <c r="C6678" s="82">
        <v>6.5911841598833626E-3</v>
      </c>
      <c r="D6678" s="89">
        <v>1.1857247235961434E-2</v>
      </c>
      <c r="E6678" s="89">
        <v>1.7175182490966855E-2</v>
      </c>
      <c r="F6678" s="89">
        <v>2.1703378909302466E-2</v>
      </c>
      <c r="G6678" s="90">
        <v>2.5200701253719027E-2</v>
      </c>
      <c r="H6678" s="90">
        <v>2.761205905463807E-2</v>
      </c>
      <c r="I6678" s="90">
        <v>2.9188333409767869E-2</v>
      </c>
      <c r="J6678" s="90">
        <v>3.0001014393378548E-2</v>
      </c>
    </row>
    <row r="6679" spans="3:10" x14ac:dyDescent="0.25">
      <c r="C6679" s="82">
        <v>4.5736054693871105E-3</v>
      </c>
      <c r="D6679" s="89">
        <v>5.9428494520267537E-3</v>
      </c>
      <c r="E6679" s="89">
        <v>7.1434939955397746E-3</v>
      </c>
      <c r="F6679" s="89">
        <v>8.2003046275019014E-3</v>
      </c>
      <c r="G6679" s="90">
        <v>9.1793018603251487E-3</v>
      </c>
      <c r="H6679" s="90">
        <v>1.0100787521957168E-2</v>
      </c>
      <c r="I6679" s="90">
        <v>1.1059371608288833E-2</v>
      </c>
      <c r="J6679" s="90">
        <v>1.2083053706520422E-2</v>
      </c>
    </row>
    <row r="6680" spans="3:10" x14ac:dyDescent="0.25">
      <c r="C6680" s="82">
        <v>2.823088573700045E-3</v>
      </c>
      <c r="D6680" s="89">
        <v>4.6778168671449795E-3</v>
      </c>
      <c r="E6680" s="89">
        <v>6.5169678622763573E-3</v>
      </c>
      <c r="F6680" s="89">
        <v>8.1060177662598872E-3</v>
      </c>
      <c r="G6680" s="90">
        <v>9.3721876167800686E-3</v>
      </c>
      <c r="H6680" s="90">
        <v>1.0287614278636024E-2</v>
      </c>
      <c r="I6680" s="90">
        <v>1.0945410229073246E-2</v>
      </c>
      <c r="J6680" s="90">
        <v>1.1386706854736459E-2</v>
      </c>
    </row>
    <row r="6681" spans="3:10" x14ac:dyDescent="0.25">
      <c r="C6681" s="82">
        <v>1.1992015311570721E-2</v>
      </c>
      <c r="D6681" s="89">
        <v>1.4432331376315862E-2</v>
      </c>
      <c r="E6681" s="89">
        <v>1.6505917743241557E-2</v>
      </c>
      <c r="F6681" s="89">
        <v>1.8406573684955768E-2</v>
      </c>
      <c r="G6681" s="90">
        <v>2.0311778080307912E-2</v>
      </c>
      <c r="H6681" s="90">
        <v>2.2229198599713992E-2</v>
      </c>
      <c r="I6681" s="90">
        <v>2.4287805181290402E-2</v>
      </c>
      <c r="J6681" s="90">
        <v>2.6436908209590795E-2</v>
      </c>
    </row>
    <row r="6682" spans="3:10" x14ac:dyDescent="0.25">
      <c r="C6682" s="82">
        <v>8.0164566714506589E-3</v>
      </c>
      <c r="D6682" s="89">
        <v>9.6183780401163481E-3</v>
      </c>
      <c r="E6682" s="89">
        <v>1.0627085367443084E-2</v>
      </c>
      <c r="F6682" s="89">
        <v>1.1175967869809855E-2</v>
      </c>
      <c r="G6682" s="90">
        <v>1.1410591110647985E-2</v>
      </c>
      <c r="H6682" s="90">
        <v>1.1376589721765166E-2</v>
      </c>
      <c r="I6682" s="90">
        <v>1.1184711377655263E-2</v>
      </c>
      <c r="J6682" s="90">
        <v>1.0855973963569731E-2</v>
      </c>
    </row>
    <row r="6683" spans="3:10" x14ac:dyDescent="0.25">
      <c r="C6683" s="82">
        <v>1.3952269531109401E-2</v>
      </c>
      <c r="D6683" s="89">
        <v>1.7500062871743952E-2</v>
      </c>
      <c r="E6683" s="89">
        <v>2.020618274372071E-2</v>
      </c>
      <c r="F6683" s="89">
        <v>2.2146088340239053E-2</v>
      </c>
      <c r="G6683" s="90">
        <v>2.3492573516646326E-2</v>
      </c>
      <c r="H6683" s="90">
        <v>2.4281703999372201E-2</v>
      </c>
      <c r="I6683" s="90">
        <v>2.4723062532227343E-2</v>
      </c>
      <c r="J6683" s="90">
        <v>2.4853034514050024E-2</v>
      </c>
    </row>
    <row r="6684" spans="3:10" x14ac:dyDescent="0.25">
      <c r="C6684" s="82">
        <v>1.3793662503379298E-2</v>
      </c>
      <c r="D6684" s="89">
        <v>1.8778093912760668E-2</v>
      </c>
      <c r="E6684" s="89">
        <v>2.3411103306600144E-2</v>
      </c>
      <c r="F6684" s="89">
        <v>2.7522470636892695E-2</v>
      </c>
      <c r="G6684" s="90">
        <v>3.1119883043277424E-2</v>
      </c>
      <c r="H6684" s="90">
        <v>3.4109540517279012E-2</v>
      </c>
      <c r="I6684" s="90">
        <v>3.6684044352088829E-2</v>
      </c>
      <c r="J6684" s="90">
        <v>3.8822191572530113E-2</v>
      </c>
    </row>
    <row r="6685" spans="3:10" x14ac:dyDescent="0.25">
      <c r="C6685" s="82">
        <v>2.6221568589506181E-2</v>
      </c>
      <c r="D6685" s="89">
        <v>2.9965505973597161E-2</v>
      </c>
      <c r="E6685" s="89">
        <v>3.2286453295584348E-2</v>
      </c>
      <c r="F6685" s="89">
        <v>3.3673143490985845E-2</v>
      </c>
      <c r="G6685" s="90">
        <v>3.4534037251452959E-2</v>
      </c>
      <c r="H6685" s="90">
        <v>3.4948484227534125E-2</v>
      </c>
      <c r="I6685" s="90">
        <v>3.5188478708487521E-2</v>
      </c>
      <c r="J6685" s="90">
        <v>3.524401997422115E-2</v>
      </c>
    </row>
    <row r="6686" spans="3:10" x14ac:dyDescent="0.25">
      <c r="C6686" s="82">
        <v>5.6544344195971659E-3</v>
      </c>
      <c r="D6686" s="89">
        <v>9.7572667079502233E-3</v>
      </c>
      <c r="E6686" s="89">
        <v>1.3968003807668399E-2</v>
      </c>
      <c r="F6686" s="89">
        <v>1.7694473964218995E-2</v>
      </c>
      <c r="G6686" s="90">
        <v>2.0698492230117504E-2</v>
      </c>
      <c r="H6686" s="90">
        <v>2.2851019189282347E-2</v>
      </c>
      <c r="I6686" s="90">
        <v>2.4299051862567665E-2</v>
      </c>
      <c r="J6686" s="90">
        <v>2.5083248725275474E-2</v>
      </c>
    </row>
    <row r="6687" spans="3:10" x14ac:dyDescent="0.25">
      <c r="C6687" s="82">
        <v>1.2399094460469625E-2</v>
      </c>
      <c r="D6687" s="89">
        <v>1.5292588381962834E-2</v>
      </c>
      <c r="E6687" s="89">
        <v>1.7638854140358987E-2</v>
      </c>
      <c r="F6687" s="89">
        <v>1.9539753286844253E-2</v>
      </c>
      <c r="G6687" s="90">
        <v>2.1143092973799963E-2</v>
      </c>
      <c r="H6687" s="90">
        <v>2.2454070384041607E-2</v>
      </c>
      <c r="I6687" s="90">
        <v>2.3618994826683327E-2</v>
      </c>
      <c r="J6687" s="90">
        <v>2.460819132783415E-2</v>
      </c>
    </row>
    <row r="6688" spans="3:10" x14ac:dyDescent="0.25">
      <c r="C6688" s="82">
        <v>1.8092530921768414E-2</v>
      </c>
      <c r="D6688" s="89">
        <v>2.2594333742630746E-2</v>
      </c>
      <c r="E6688" s="89">
        <v>2.5914301916540379E-2</v>
      </c>
      <c r="F6688" s="89">
        <v>2.8298518758921112E-2</v>
      </c>
      <c r="G6688" s="90">
        <v>3.0080329131586012E-2</v>
      </c>
      <c r="H6688" s="90">
        <v>3.1353998968006135E-2</v>
      </c>
      <c r="I6688" s="90">
        <v>3.2380533704786621E-2</v>
      </c>
      <c r="J6688" s="90">
        <v>3.3159091136678358E-2</v>
      </c>
    </row>
    <row r="6689" spans="3:10" x14ac:dyDescent="0.25">
      <c r="C6689" s="82">
        <v>2.7791556782647627E-3</v>
      </c>
      <c r="D6689" s="89">
        <v>5.4943634619035201E-3</v>
      </c>
      <c r="E6689" s="89">
        <v>8.748608095157949E-3</v>
      </c>
      <c r="F6689" s="89">
        <v>1.2068528023497619E-2</v>
      </c>
      <c r="G6689" s="90">
        <v>1.5158394544194587E-2</v>
      </c>
      <c r="H6689" s="90">
        <v>1.7821854768439241E-2</v>
      </c>
      <c r="I6689" s="90">
        <v>2.0109145616197272E-2</v>
      </c>
      <c r="J6689" s="90">
        <v>2.2018424616353692E-2</v>
      </c>
    </row>
    <row r="6690" spans="3:10" x14ac:dyDescent="0.25">
      <c r="C6690" s="82">
        <v>1.0023632003763362E-2</v>
      </c>
      <c r="D6690" s="89">
        <v>1.5536626675156909E-2</v>
      </c>
      <c r="E6690" s="89">
        <v>2.0375414176829816E-2</v>
      </c>
      <c r="F6690" s="89">
        <v>2.4142419305880417E-2</v>
      </c>
      <c r="G6690" s="90">
        <v>2.6961990583801478E-2</v>
      </c>
      <c r="H6690" s="90">
        <v>2.8963519678487787E-2</v>
      </c>
      <c r="I6690" s="90">
        <v>3.0474606991200796E-2</v>
      </c>
      <c r="J6690" s="90">
        <v>3.1562828014262273E-2</v>
      </c>
    </row>
    <row r="6691" spans="3:10" x14ac:dyDescent="0.25">
      <c r="C6691" s="82">
        <v>6.5452338142437663E-3</v>
      </c>
      <c r="D6691" s="89">
        <v>1.1291559428650578E-2</v>
      </c>
      <c r="E6691" s="89">
        <v>1.6064899163135183E-2</v>
      </c>
      <c r="F6691" s="89">
        <v>2.0251335914863583E-2</v>
      </c>
      <c r="G6691" s="90">
        <v>2.3710694670956101E-2</v>
      </c>
      <c r="H6691" s="90">
        <v>2.6410547651571241E-2</v>
      </c>
      <c r="I6691" s="90">
        <v>2.8573045438676267E-2</v>
      </c>
      <c r="J6691" s="90">
        <v>3.0226675752133957E-2</v>
      </c>
    </row>
    <row r="6692" spans="3:10" x14ac:dyDescent="0.25">
      <c r="C6692" s="82">
        <v>2.0833694607513095E-2</v>
      </c>
      <c r="D6692" s="89">
        <v>2.5135855944687074E-2</v>
      </c>
      <c r="E6692" s="89">
        <v>2.7747538956535513E-2</v>
      </c>
      <c r="F6692" s="89">
        <v>2.9209094204105942E-2</v>
      </c>
      <c r="G6692" s="90">
        <v>3.0094933786894616E-2</v>
      </c>
      <c r="H6692" s="90">
        <v>3.0655226212624405E-2</v>
      </c>
      <c r="I6692" s="90">
        <v>3.1244019393511922E-2</v>
      </c>
      <c r="J6692" s="90">
        <v>3.1918052003122498E-2</v>
      </c>
    </row>
    <row r="6693" spans="3:10" x14ac:dyDescent="0.25">
      <c r="C6693" s="82">
        <v>6.3167303409075014E-3</v>
      </c>
      <c r="D6693" s="89">
        <v>1.0686161452004198E-2</v>
      </c>
      <c r="E6693" s="89">
        <v>1.527072616683965E-2</v>
      </c>
      <c r="F6693" s="89">
        <v>1.9473230306776512E-2</v>
      </c>
      <c r="G6693" s="90">
        <v>2.2989499657323598E-2</v>
      </c>
      <c r="H6693" s="90">
        <v>2.5596584485510776E-2</v>
      </c>
      <c r="I6693" s="90">
        <v>2.7381617082953207E-2</v>
      </c>
      <c r="J6693" s="90">
        <v>2.8330805283436782E-2</v>
      </c>
    </row>
    <row r="6694" spans="3:10" x14ac:dyDescent="0.25">
      <c r="C6694" s="82">
        <v>1.1437655171129973E-2</v>
      </c>
      <c r="D6694" s="89">
        <v>1.6353155633511161E-2</v>
      </c>
      <c r="E6694" s="89">
        <v>2.0445659556456545E-2</v>
      </c>
      <c r="F6694" s="89">
        <v>2.3483262535744696E-2</v>
      </c>
      <c r="G6694" s="90">
        <v>2.5558554559703312E-2</v>
      </c>
      <c r="H6694" s="90">
        <v>2.6706747468602781E-2</v>
      </c>
      <c r="I6694" s="90">
        <v>2.717065499450225E-2</v>
      </c>
      <c r="J6694" s="90">
        <v>2.7003809409813437E-2</v>
      </c>
    </row>
    <row r="6695" spans="3:10" x14ac:dyDescent="0.25">
      <c r="C6695" s="82">
        <v>8.896897808619797E-3</v>
      </c>
      <c r="D6695" s="89">
        <v>1.0123009360193232E-2</v>
      </c>
      <c r="E6695" s="89">
        <v>1.1037306921624334E-2</v>
      </c>
      <c r="F6695" s="89">
        <v>1.1723674625135584E-2</v>
      </c>
      <c r="G6695" s="90">
        <v>1.2261625946530311E-2</v>
      </c>
      <c r="H6695" s="90">
        <v>1.2650083262342668E-2</v>
      </c>
      <c r="I6695" s="90">
        <v>1.2986400163307363E-2</v>
      </c>
      <c r="J6695" s="90">
        <v>1.3287431654685778E-2</v>
      </c>
    </row>
    <row r="6696" spans="3:10" x14ac:dyDescent="0.25">
      <c r="C6696" s="82">
        <v>1.2372031485792441E-2</v>
      </c>
      <c r="D6696" s="89">
        <v>1.6247484157556967E-2</v>
      </c>
      <c r="E6696" s="89">
        <v>1.9222041692186522E-2</v>
      </c>
      <c r="F6696" s="89">
        <v>2.1370880271260807E-2</v>
      </c>
      <c r="G6696" s="90">
        <v>2.2921206041033468E-2</v>
      </c>
      <c r="H6696" s="90">
        <v>2.3950211939971395E-2</v>
      </c>
      <c r="I6696" s="90">
        <v>2.4665451273552748E-2</v>
      </c>
      <c r="J6696" s="90">
        <v>2.5069504269000214E-2</v>
      </c>
    </row>
    <row r="6697" spans="3:10" x14ac:dyDescent="0.25">
      <c r="C6697" s="82">
        <v>4.3628353826645344E-3</v>
      </c>
      <c r="D6697" s="89">
        <v>6.0610047442611267E-3</v>
      </c>
      <c r="E6697" s="89">
        <v>7.5240385258024782E-3</v>
      </c>
      <c r="F6697" s="89">
        <v>8.717348164351638E-3</v>
      </c>
      <c r="G6697" s="90">
        <v>9.6837733281253998E-3</v>
      </c>
      <c r="H6697" s="90">
        <v>1.0424489909037748E-2</v>
      </c>
      <c r="I6697" s="90">
        <v>1.101520906938061E-2</v>
      </c>
      <c r="J6697" s="90">
        <v>1.1459075191207785E-2</v>
      </c>
    </row>
    <row r="6698" spans="3:10" x14ac:dyDescent="0.25">
      <c r="C6698" s="82">
        <v>1.1725686322116811E-2</v>
      </c>
      <c r="D6698" s="89">
        <v>1.5874994005432748E-2</v>
      </c>
      <c r="E6698" s="89">
        <v>1.9133303407471339E-2</v>
      </c>
      <c r="F6698" s="89">
        <v>2.1456159385922435E-2</v>
      </c>
      <c r="G6698" s="90">
        <v>2.3029365119071651E-2</v>
      </c>
      <c r="H6698" s="90">
        <v>2.3941636452012107E-2</v>
      </c>
      <c r="I6698" s="90">
        <v>2.4439901875705296E-2</v>
      </c>
      <c r="J6698" s="90">
        <v>2.4577016090906196E-2</v>
      </c>
    </row>
    <row r="6699" spans="3:10" x14ac:dyDescent="0.25">
      <c r="C6699" s="82">
        <v>2.5642648951046841E-3</v>
      </c>
      <c r="D6699" s="89">
        <v>4.7358985898453476E-3</v>
      </c>
      <c r="E6699" s="89">
        <v>7.2451459745935011E-3</v>
      </c>
      <c r="F6699" s="89">
        <v>9.7762222284236509E-3</v>
      </c>
      <c r="G6699" s="90">
        <v>1.2144296893883726E-2</v>
      </c>
      <c r="H6699" s="90">
        <v>1.4215649741304487E-2</v>
      </c>
      <c r="I6699" s="90">
        <v>1.6035638046173136E-2</v>
      </c>
      <c r="J6699" s="90">
        <v>1.760255871036194E-2</v>
      </c>
    </row>
    <row r="6700" spans="3:10" x14ac:dyDescent="0.25">
      <c r="C6700" s="82">
        <v>1.1624640102994355E-2</v>
      </c>
      <c r="D6700" s="89">
        <v>1.6155180506478066E-2</v>
      </c>
      <c r="E6700" s="89">
        <v>1.9692146284708761E-2</v>
      </c>
      <c r="F6700" s="89">
        <v>2.2126554777715017E-2</v>
      </c>
      <c r="G6700" s="90">
        <v>2.3666305949547148E-2</v>
      </c>
      <c r="H6700" s="90">
        <v>2.4445559784687813E-2</v>
      </c>
      <c r="I6700" s="90">
        <v>2.4757287535422608E-2</v>
      </c>
      <c r="J6700" s="90">
        <v>2.46840590339036E-2</v>
      </c>
    </row>
    <row r="6701" spans="3:10" x14ac:dyDescent="0.25">
      <c r="C6701" s="82">
        <v>1.2917602893548723E-2</v>
      </c>
      <c r="D6701" s="89">
        <v>1.5517565835241382E-2</v>
      </c>
      <c r="E6701" s="89">
        <v>1.7332542742073978E-2</v>
      </c>
      <c r="F6701" s="89">
        <v>1.8474831041119695E-2</v>
      </c>
      <c r="G6701" s="90">
        <v>1.9098154644234568E-2</v>
      </c>
      <c r="H6701" s="90">
        <v>1.9232592591744171E-2</v>
      </c>
      <c r="I6701" s="90">
        <v>1.9051093127136712E-2</v>
      </c>
      <c r="J6701" s="90">
        <v>1.8594532393811244E-2</v>
      </c>
    </row>
    <row r="6702" spans="3:10" x14ac:dyDescent="0.25">
      <c r="C6702" s="82">
        <v>1.9570304585348228E-2</v>
      </c>
      <c r="D6702" s="89">
        <v>2.4249604268370303E-2</v>
      </c>
      <c r="E6702" s="89">
        <v>2.7508487257478523E-2</v>
      </c>
      <c r="F6702" s="89">
        <v>2.9682656491697674E-2</v>
      </c>
      <c r="G6702" s="90">
        <v>3.1194596775176938E-2</v>
      </c>
      <c r="H6702" s="90">
        <v>3.2187659293281247E-2</v>
      </c>
      <c r="I6702" s="90">
        <v>3.2944823599000798E-2</v>
      </c>
      <c r="J6702" s="90">
        <v>3.3451224411478513E-2</v>
      </c>
    </row>
    <row r="6703" spans="3:10" x14ac:dyDescent="0.25">
      <c r="C6703" s="82">
        <v>8.7926243849655236E-3</v>
      </c>
      <c r="D6703" s="89">
        <v>1.2777853561566053E-2</v>
      </c>
      <c r="E6703" s="89">
        <v>1.6318916203978441E-2</v>
      </c>
      <c r="F6703" s="89">
        <v>1.9194264240557372E-2</v>
      </c>
      <c r="G6703" s="90">
        <v>2.1439598916764127E-2</v>
      </c>
      <c r="H6703" s="90">
        <v>2.3061838333617267E-2</v>
      </c>
      <c r="I6703" s="90">
        <v>2.4258243379171332E-2</v>
      </c>
      <c r="J6703" s="90">
        <v>2.5064604015199936E-2</v>
      </c>
    </row>
    <row r="6704" spans="3:10" x14ac:dyDescent="0.25">
      <c r="C6704" s="82">
        <v>2.045839421963885E-2</v>
      </c>
      <c r="D6704" s="89">
        <v>2.8960166493440798E-2</v>
      </c>
      <c r="E6704" s="89">
        <v>3.566336624089364E-2</v>
      </c>
      <c r="F6704" s="89">
        <v>4.0452999190301216E-2</v>
      </c>
      <c r="G6704" s="90">
        <v>4.378892479511455E-2</v>
      </c>
      <c r="H6704" s="90">
        <v>4.5919199185358181E-2</v>
      </c>
      <c r="I6704" s="90">
        <v>4.7319644123210117E-2</v>
      </c>
      <c r="J6704" s="90">
        <v>4.8035968698837549E-2</v>
      </c>
    </row>
    <row r="6705" spans="3:10" x14ac:dyDescent="0.25">
      <c r="C6705" s="82">
        <v>9.5329749904899813E-3</v>
      </c>
      <c r="D6705" s="89">
        <v>1.1576151612931636E-2</v>
      </c>
      <c r="E6705" s="89">
        <v>1.3167267955063247E-2</v>
      </c>
      <c r="F6705" s="89">
        <v>1.443289044840412E-2</v>
      </c>
      <c r="G6705" s="90">
        <v>1.5527179449047903E-2</v>
      </c>
      <c r="H6705" s="90">
        <v>1.6494523151437249E-2</v>
      </c>
      <c r="I6705" s="90">
        <v>1.7482825795316872E-2</v>
      </c>
      <c r="J6705" s="90">
        <v>1.851390495763092E-2</v>
      </c>
    </row>
    <row r="6706" spans="3:10" x14ac:dyDescent="0.25">
      <c r="C6706" s="82">
        <v>5.5397268467724144E-2</v>
      </c>
      <c r="D6706" s="89">
        <v>4.77876363324111E-2</v>
      </c>
      <c r="E6706" s="89">
        <v>4.1961462313417811E-2</v>
      </c>
      <c r="F6706" s="89">
        <v>3.7685590802445268E-2</v>
      </c>
      <c r="G6706" s="90">
        <v>3.46098162564413E-2</v>
      </c>
      <c r="H6706" s="90">
        <v>3.2238292083671058E-2</v>
      </c>
      <c r="I6706" s="90">
        <v>3.0455797574538791E-2</v>
      </c>
      <c r="J6706" s="90">
        <v>2.9011838680533617E-2</v>
      </c>
    </row>
    <row r="6707" spans="3:10" x14ac:dyDescent="0.25">
      <c r="C6707" s="82">
        <v>3.132082403730098E-3</v>
      </c>
      <c r="D6707" s="89">
        <v>5.2167625199631253E-3</v>
      </c>
      <c r="E6707" s="89">
        <v>7.3468966715748499E-3</v>
      </c>
      <c r="F6707" s="89">
        <v>9.2957960138584771E-3</v>
      </c>
      <c r="G6707" s="90">
        <v>1.1004899573439933E-2</v>
      </c>
      <c r="H6707" s="90">
        <v>1.2449684717827562E-2</v>
      </c>
      <c r="I6707" s="90">
        <v>1.3735648060532612E-2</v>
      </c>
      <c r="J6707" s="90">
        <v>1.4898141497666578E-2</v>
      </c>
    </row>
    <row r="6708" spans="3:10" x14ac:dyDescent="0.25">
      <c r="C6708" s="82">
        <v>5.5859548560363188E-3</v>
      </c>
      <c r="D6708" s="89">
        <v>8.6086100880832239E-3</v>
      </c>
      <c r="E6708" s="89">
        <v>1.1637460962927396E-2</v>
      </c>
      <c r="F6708" s="89">
        <v>1.4427432523714546E-2</v>
      </c>
      <c r="G6708" s="90">
        <v>1.6904406792193412E-2</v>
      </c>
      <c r="H6708" s="90">
        <v>1.899466453983949E-2</v>
      </c>
      <c r="I6708" s="90">
        <v>2.0808258901681472E-2</v>
      </c>
      <c r="J6708" s="90">
        <v>2.2348028433064011E-2</v>
      </c>
    </row>
    <row r="6709" spans="3:10" x14ac:dyDescent="0.25">
      <c r="C6709" s="82">
        <v>1.0782055501268251E-2</v>
      </c>
      <c r="D6709" s="89">
        <v>1.308339980390091E-2</v>
      </c>
      <c r="E6709" s="89">
        <v>1.4525495861306388E-2</v>
      </c>
      <c r="F6709" s="89">
        <v>1.5285009776806689E-2</v>
      </c>
      <c r="G6709" s="90">
        <v>1.5589985204839394E-2</v>
      </c>
      <c r="H6709" s="90">
        <v>1.5541262056994777E-2</v>
      </c>
      <c r="I6709" s="90">
        <v>1.5322407627531519E-2</v>
      </c>
      <c r="J6709" s="90">
        <v>1.4981752949135955E-2</v>
      </c>
    </row>
    <row r="6710" spans="3:10" x14ac:dyDescent="0.25">
      <c r="C6710" s="82">
        <v>8.0897486031739491E-3</v>
      </c>
      <c r="D6710" s="89">
        <v>1.189465837851055E-2</v>
      </c>
      <c r="E6710" s="89">
        <v>1.5609690879911011E-2</v>
      </c>
      <c r="F6710" s="89">
        <v>1.9072213807450042E-2</v>
      </c>
      <c r="G6710" s="90">
        <v>2.2307363568363523E-2</v>
      </c>
      <c r="H6710" s="90">
        <v>2.5284114212740721E-2</v>
      </c>
      <c r="I6710" s="90">
        <v>2.8165099881966475E-2</v>
      </c>
      <c r="J6710" s="90">
        <v>3.0932535282681559E-2</v>
      </c>
    </row>
    <row r="6711" spans="3:10" x14ac:dyDescent="0.25">
      <c r="C6711" s="82">
        <v>1.4817682829068058E-2</v>
      </c>
      <c r="D6711" s="89">
        <v>1.5921732751424163E-2</v>
      </c>
      <c r="E6711" s="89">
        <v>1.6667061961337732E-2</v>
      </c>
      <c r="F6711" s="89">
        <v>1.721250370949548E-2</v>
      </c>
      <c r="G6711" s="90">
        <v>1.7666697447455998E-2</v>
      </c>
      <c r="H6711" s="90">
        <v>1.800246448893374E-2</v>
      </c>
      <c r="I6711" s="90">
        <v>1.8325100280301435E-2</v>
      </c>
      <c r="J6711" s="90">
        <v>1.8619121344030033E-2</v>
      </c>
    </row>
    <row r="6712" spans="3:10" x14ac:dyDescent="0.25">
      <c r="C6712" s="82">
        <v>1.0496694648006738E-2</v>
      </c>
      <c r="D6712" s="89">
        <v>1.5074226169240366E-2</v>
      </c>
      <c r="E6712" s="89">
        <v>1.876456815124455E-2</v>
      </c>
      <c r="F6712" s="89">
        <v>2.1450823384930845E-2</v>
      </c>
      <c r="G6712" s="90">
        <v>2.3360980668382936E-2</v>
      </c>
      <c r="H6712" s="90">
        <v>2.4643538094305879E-2</v>
      </c>
      <c r="I6712" s="90">
        <v>2.5585499863045886E-2</v>
      </c>
      <c r="J6712" s="90">
        <v>2.6247791074355372E-2</v>
      </c>
    </row>
    <row r="6713" spans="3:10" x14ac:dyDescent="0.25">
      <c r="C6713" s="82">
        <v>4.1626955251489663E-2</v>
      </c>
      <c r="D6713" s="89">
        <v>4.8256499371289611E-2</v>
      </c>
      <c r="E6713" s="89">
        <v>5.2293588202509962E-2</v>
      </c>
      <c r="F6713" s="89">
        <v>5.4772584197833089E-2</v>
      </c>
      <c r="G6713" s="90">
        <v>5.6533050374084952E-2</v>
      </c>
      <c r="H6713" s="90">
        <v>5.7758199143793931E-2</v>
      </c>
      <c r="I6713" s="90">
        <v>5.8844968624325554E-2</v>
      </c>
      <c r="J6713" s="90">
        <v>5.9652617883748288E-2</v>
      </c>
    </row>
    <row r="6714" spans="3:10" x14ac:dyDescent="0.25">
      <c r="C6714" s="82">
        <v>1.3840263643740112E-2</v>
      </c>
      <c r="D6714" s="89">
        <v>1.747345589721893E-2</v>
      </c>
      <c r="E6714" s="89">
        <v>2.0769812859157508E-2</v>
      </c>
      <c r="F6714" s="89">
        <v>2.3791117453073433E-2</v>
      </c>
      <c r="G6714" s="90">
        <v>2.6660900442308916E-2</v>
      </c>
      <c r="H6714" s="90">
        <v>2.9347841139562375E-2</v>
      </c>
      <c r="I6714" s="90">
        <v>3.2023054728970712E-2</v>
      </c>
      <c r="J6714" s="90">
        <v>3.4646079813198491E-2</v>
      </c>
    </row>
    <row r="6715" spans="3:10" x14ac:dyDescent="0.25">
      <c r="C6715" s="82">
        <v>1.9279644059524426E-2</v>
      </c>
      <c r="D6715" s="89">
        <v>2.1431578455930845E-2</v>
      </c>
      <c r="E6715" s="89">
        <v>2.275475467663263E-2</v>
      </c>
      <c r="F6715" s="89">
        <v>2.3611879323586535E-2</v>
      </c>
      <c r="G6715" s="90">
        <v>2.429037375072297E-2</v>
      </c>
      <c r="H6715" s="90">
        <v>2.4845458206043638E-2</v>
      </c>
      <c r="I6715" s="90">
        <v>2.5467595744513228E-2</v>
      </c>
      <c r="J6715" s="90">
        <v>2.6142815170989261E-2</v>
      </c>
    </row>
    <row r="6716" spans="3:10" x14ac:dyDescent="0.25">
      <c r="C6716" s="82">
        <v>2.482651008567183E-2</v>
      </c>
      <c r="D6716" s="89">
        <v>2.9302900550871942E-2</v>
      </c>
      <c r="E6716" s="89">
        <v>3.1689623047221477E-2</v>
      </c>
      <c r="F6716" s="89">
        <v>3.2667564844592899E-2</v>
      </c>
      <c r="G6716" s="90">
        <v>3.2869058299541946E-2</v>
      </c>
      <c r="H6716" s="90">
        <v>3.252304682251772E-2</v>
      </c>
      <c r="I6716" s="90">
        <v>3.1957259393345427E-2</v>
      </c>
      <c r="J6716" s="90">
        <v>3.1185351474965081E-2</v>
      </c>
    </row>
    <row r="6717" spans="3:10" x14ac:dyDescent="0.25">
      <c r="C6717" s="82">
        <v>4.900227230077317E-2</v>
      </c>
      <c r="D6717" s="89">
        <v>5.0089703285824037E-2</v>
      </c>
      <c r="E6717" s="89">
        <v>4.8912106764144897E-2</v>
      </c>
      <c r="F6717" s="89">
        <v>4.6960400887043667E-2</v>
      </c>
      <c r="G6717" s="90">
        <v>4.5030985694262109E-2</v>
      </c>
      <c r="H6717" s="90">
        <v>4.319217335669491E-2</v>
      </c>
      <c r="I6717" s="90">
        <v>4.1651900380898527E-2</v>
      </c>
      <c r="J6717" s="90">
        <v>4.023479191996452E-2</v>
      </c>
    </row>
    <row r="6718" spans="3:10" x14ac:dyDescent="0.25">
      <c r="C6718" s="82">
        <v>2.6595897324110628E-3</v>
      </c>
      <c r="D6718" s="89">
        <v>4.9118603775596638E-3</v>
      </c>
      <c r="E6718" s="89">
        <v>7.5107383562220192E-3</v>
      </c>
      <c r="F6718" s="89">
        <v>1.0135815193796504E-2</v>
      </c>
      <c r="G6718" s="90">
        <v>1.2613663150552889E-2</v>
      </c>
      <c r="H6718" s="90">
        <v>1.4829838942992246E-2</v>
      </c>
      <c r="I6718" s="90">
        <v>1.6855360929584916E-2</v>
      </c>
      <c r="J6718" s="90">
        <v>1.8706613905309564E-2</v>
      </c>
    </row>
    <row r="6719" spans="3:10" x14ac:dyDescent="0.25">
      <c r="C6719" s="82">
        <v>3.5376242013428903E-3</v>
      </c>
      <c r="D6719" s="89">
        <v>6.4433114770583479E-3</v>
      </c>
      <c r="E6719" s="89">
        <v>9.7406296557446294E-3</v>
      </c>
      <c r="F6719" s="89">
        <v>1.3055793914443097E-2</v>
      </c>
      <c r="G6719" s="90">
        <v>1.6222524771003957E-2</v>
      </c>
      <c r="H6719" s="90">
        <v>1.9139330455884711E-2</v>
      </c>
      <c r="I6719" s="90">
        <v>2.1922454584071469E-2</v>
      </c>
      <c r="J6719" s="90">
        <v>2.4599051766399337E-2</v>
      </c>
    </row>
    <row r="6720" spans="3:10" x14ac:dyDescent="0.25">
      <c r="C6720" s="82">
        <v>1.2394840160892841E-2</v>
      </c>
      <c r="D6720" s="89">
        <v>1.5335179441535328E-2</v>
      </c>
      <c r="E6720" s="89">
        <v>1.7501446005000431E-2</v>
      </c>
      <c r="F6720" s="89">
        <v>1.9087234588224061E-2</v>
      </c>
      <c r="G6720" s="90">
        <v>2.034197171494561E-2</v>
      </c>
      <c r="H6720" s="90">
        <v>2.1354741933219349E-2</v>
      </c>
      <c r="I6720" s="90">
        <v>2.2327705183520334E-2</v>
      </c>
      <c r="J6720" s="90">
        <v>2.328154732957774E-2</v>
      </c>
    </row>
    <row r="6721" spans="3:10" x14ac:dyDescent="0.25">
      <c r="C6721" s="82">
        <v>5.5543436345377633E-3</v>
      </c>
      <c r="D6721" s="89">
        <v>8.9584304147361966E-3</v>
      </c>
      <c r="E6721" s="89">
        <v>1.2048754684225374E-2</v>
      </c>
      <c r="F6721" s="89">
        <v>1.4423505899202148E-2</v>
      </c>
      <c r="G6721" s="90">
        <v>1.6045396609690798E-2</v>
      </c>
      <c r="H6721" s="90">
        <v>1.6959976763048747E-2</v>
      </c>
      <c r="I6721" s="90">
        <v>1.7390258577334589E-2</v>
      </c>
      <c r="J6721" s="90">
        <v>1.7441203401950524E-2</v>
      </c>
    </row>
    <row r="6722" spans="3:10" x14ac:dyDescent="0.25">
      <c r="C6722" s="82">
        <v>3.0372155707343199E-2</v>
      </c>
      <c r="D6722" s="89">
        <v>3.2065348573741784E-2</v>
      </c>
      <c r="E6722" s="89">
        <v>3.2438259188431177E-2</v>
      </c>
      <c r="F6722" s="89">
        <v>3.2130075353008887E-2</v>
      </c>
      <c r="G6722" s="90">
        <v>3.1531966226121123E-2</v>
      </c>
      <c r="H6722" s="90">
        <v>3.0667408812278682E-2</v>
      </c>
      <c r="I6722" s="90">
        <v>2.972481145458131E-2</v>
      </c>
      <c r="J6722" s="90">
        <v>2.8652350325531772E-2</v>
      </c>
    </row>
    <row r="6723" spans="3:10" x14ac:dyDescent="0.25">
      <c r="C6723" s="82">
        <v>1.6668473055183445E-3</v>
      </c>
      <c r="D6723" s="89">
        <v>3.0975029573510181E-3</v>
      </c>
      <c r="E6723" s="89">
        <v>4.7535312980148915E-3</v>
      </c>
      <c r="F6723" s="89">
        <v>6.4372988617184181E-3</v>
      </c>
      <c r="G6723" s="90">
        <v>8.0451398664935433E-3</v>
      </c>
      <c r="H6723" s="90">
        <v>9.5066647446068134E-3</v>
      </c>
      <c r="I6723" s="90">
        <v>1.0865079028384864E-2</v>
      </c>
      <c r="J6723" s="90">
        <v>1.2125892135752232E-2</v>
      </c>
    </row>
    <row r="6724" spans="3:10" x14ac:dyDescent="0.25">
      <c r="C6724" s="82">
        <v>9.1704003861241695E-3</v>
      </c>
      <c r="D6724" s="89">
        <v>1.3839003465224113E-2</v>
      </c>
      <c r="E6724" s="89">
        <v>1.8039861120380449E-2</v>
      </c>
      <c r="F6724" s="89">
        <v>2.1398502603826978E-2</v>
      </c>
      <c r="G6724" s="90">
        <v>2.3901073268947519E-2</v>
      </c>
      <c r="H6724" s="90">
        <v>2.555480209255764E-2</v>
      </c>
      <c r="I6724" s="90">
        <v>2.6606696699272073E-2</v>
      </c>
      <c r="J6724" s="90">
        <v>2.7137326946574326E-2</v>
      </c>
    </row>
    <row r="6725" spans="3:10" x14ac:dyDescent="0.25">
      <c r="C6725" s="82">
        <v>5.2672192017945291E-3</v>
      </c>
      <c r="D6725" s="89">
        <v>8.6939971785670121E-3</v>
      </c>
      <c r="E6725" s="89">
        <v>1.2177196340492717E-2</v>
      </c>
      <c r="F6725" s="89">
        <v>1.536740678699138E-2</v>
      </c>
      <c r="G6725" s="90">
        <v>1.8178474282562272E-2</v>
      </c>
      <c r="H6725" s="90">
        <v>2.0558471732270621E-2</v>
      </c>
      <c r="I6725" s="90">
        <v>2.2650350361463106E-2</v>
      </c>
      <c r="J6725" s="90">
        <v>2.4465835464225559E-2</v>
      </c>
    </row>
    <row r="6726" spans="3:10" x14ac:dyDescent="0.25">
      <c r="C6726" s="82">
        <v>5.1389383666618285E-2</v>
      </c>
      <c r="D6726" s="89">
        <v>5.4003542378643771E-2</v>
      </c>
      <c r="E6726" s="89">
        <v>5.3255200117259448E-2</v>
      </c>
      <c r="F6726" s="89">
        <v>5.1217811798919967E-2</v>
      </c>
      <c r="G6726" s="90">
        <v>4.9042176612119535E-2</v>
      </c>
      <c r="H6726" s="90">
        <v>4.6911004307837047E-2</v>
      </c>
      <c r="I6726" s="90">
        <v>4.5062616794205583E-2</v>
      </c>
      <c r="J6726" s="90">
        <v>4.3282035150820498E-2</v>
      </c>
    </row>
    <row r="6727" spans="3:10" x14ac:dyDescent="0.25">
      <c r="C6727" s="82">
        <v>1.8580491673327006E-2</v>
      </c>
      <c r="D6727" s="89">
        <v>2.2634360319359208E-2</v>
      </c>
      <c r="E6727" s="89">
        <v>2.5803950185563283E-2</v>
      </c>
      <c r="F6727" s="89">
        <v>2.8324501064437669E-2</v>
      </c>
      <c r="G6727" s="90">
        <v>3.0436901723092512E-2</v>
      </c>
      <c r="H6727" s="90">
        <v>3.2127111384704629E-2</v>
      </c>
      <c r="I6727" s="90">
        <v>3.355962276131727E-2</v>
      </c>
      <c r="J6727" s="90">
        <v>3.4644219082136322E-2</v>
      </c>
    </row>
    <row r="6728" spans="3:10" x14ac:dyDescent="0.25">
      <c r="C6728" s="82">
        <v>6.6104841410181293E-3</v>
      </c>
      <c r="D6728" s="89">
        <v>1.0507045676268697E-2</v>
      </c>
      <c r="E6728" s="89">
        <v>1.4207481493919432E-2</v>
      </c>
      <c r="F6728" s="89">
        <v>1.7352157224350753E-2</v>
      </c>
      <c r="G6728" s="90">
        <v>1.9916746052152854E-2</v>
      </c>
      <c r="H6728" s="90">
        <v>2.1916641847835105E-2</v>
      </c>
      <c r="I6728" s="90">
        <v>2.3568318585186678E-2</v>
      </c>
      <c r="J6728" s="90">
        <v>2.4936269704510343E-2</v>
      </c>
    </row>
    <row r="6729" spans="3:10" x14ac:dyDescent="0.25">
      <c r="C6729" s="82">
        <v>4.5273992997823288E-3</v>
      </c>
      <c r="D6729" s="89">
        <v>6.7912171695334632E-3</v>
      </c>
      <c r="E6729" s="89">
        <v>8.8389843856587144E-3</v>
      </c>
      <c r="F6729" s="89">
        <v>1.0512061535849515E-2</v>
      </c>
      <c r="G6729" s="90">
        <v>1.1822502424900971E-2</v>
      </c>
      <c r="H6729" s="90">
        <v>1.2787449480996882E-2</v>
      </c>
      <c r="I6729" s="90">
        <v>1.3540024754698135E-2</v>
      </c>
      <c r="J6729" s="90">
        <v>1.4128699557522157E-2</v>
      </c>
    </row>
    <row r="6730" spans="3:10" x14ac:dyDescent="0.25">
      <c r="C6730" s="82">
        <v>1.1197272475868245E-2</v>
      </c>
      <c r="D6730" s="89">
        <v>1.5788108956137994E-2</v>
      </c>
      <c r="E6730" s="89">
        <v>1.954196422859264E-2</v>
      </c>
      <c r="F6730" s="89">
        <v>2.2298697282246115E-2</v>
      </c>
      <c r="G6730" s="90">
        <v>2.419318527850543E-2</v>
      </c>
      <c r="H6730" s="90">
        <v>2.5287757843013743E-2</v>
      </c>
      <c r="I6730" s="90">
        <v>2.5823989855151813E-2</v>
      </c>
      <c r="J6730" s="90">
        <v>2.5848449001435653E-2</v>
      </c>
    </row>
    <row r="6731" spans="3:10" x14ac:dyDescent="0.25">
      <c r="C6731" s="82">
        <v>1.984854202594296E-2</v>
      </c>
      <c r="D6731" s="89">
        <v>2.4521827875737885E-2</v>
      </c>
      <c r="E6731" s="89">
        <v>2.7800023535586981E-2</v>
      </c>
      <c r="F6731" s="89">
        <v>3.0012773761160037E-2</v>
      </c>
      <c r="G6731" s="90">
        <v>3.1583544344033848E-2</v>
      </c>
      <c r="H6731" s="90">
        <v>3.2669562399445892E-2</v>
      </c>
      <c r="I6731" s="90">
        <v>3.3583189535321814E-2</v>
      </c>
      <c r="J6731" s="90">
        <v>3.4342490646076508E-2</v>
      </c>
    </row>
    <row r="6732" spans="3:10" x14ac:dyDescent="0.25">
      <c r="C6732" s="82">
        <v>2.9394487457964753E-2</v>
      </c>
      <c r="D6732" s="89">
        <v>3.2019057159938441E-2</v>
      </c>
      <c r="E6732" s="89">
        <v>3.3066739799785777E-2</v>
      </c>
      <c r="F6732" s="89">
        <v>3.3234685775382473E-2</v>
      </c>
      <c r="G6732" s="90">
        <v>3.2992087443558735E-2</v>
      </c>
      <c r="H6732" s="90">
        <v>3.2409409685376929E-2</v>
      </c>
      <c r="I6732" s="90">
        <v>3.1709726944576425E-2</v>
      </c>
      <c r="J6732" s="90">
        <v>3.0849157374854552E-2</v>
      </c>
    </row>
    <row r="6733" spans="3:10" x14ac:dyDescent="0.25">
      <c r="C6733" s="82">
        <v>5.2931553574462324E-2</v>
      </c>
      <c r="D6733" s="89">
        <v>5.4663874184975238E-2</v>
      </c>
      <c r="E6733" s="89">
        <v>5.4416505017301629E-2</v>
      </c>
      <c r="F6733" s="89">
        <v>5.3585679057576413E-2</v>
      </c>
      <c r="G6733" s="90">
        <v>5.2943755201295579E-2</v>
      </c>
      <c r="H6733" s="90">
        <v>5.2532611364997664E-2</v>
      </c>
      <c r="I6733" s="90">
        <v>5.2605534208654936E-2</v>
      </c>
      <c r="J6733" s="90">
        <v>5.2953678245318929E-2</v>
      </c>
    </row>
    <row r="6734" spans="3:10" x14ac:dyDescent="0.25">
      <c r="C6734" s="82">
        <v>7.8698781674195039E-3</v>
      </c>
      <c r="D6734" s="89">
        <v>1.2120661060055354E-2</v>
      </c>
      <c r="E6734" s="89">
        <v>1.6075927713606789E-2</v>
      </c>
      <c r="F6734" s="89">
        <v>1.9370519166130893E-2</v>
      </c>
      <c r="G6734" s="90">
        <v>2.1963569559171597E-2</v>
      </c>
      <c r="H6734" s="90">
        <v>2.3833876548884334E-2</v>
      </c>
      <c r="I6734" s="90">
        <v>2.5178195834418361E-2</v>
      </c>
      <c r="J6734" s="90">
        <v>2.6033584488784393E-2</v>
      </c>
    </row>
    <row r="6735" spans="3:10" x14ac:dyDescent="0.25">
      <c r="C6735" s="82">
        <v>1.016297485309557E-2</v>
      </c>
      <c r="D6735" s="89">
        <v>1.5150583346575259E-2</v>
      </c>
      <c r="E6735" s="89">
        <v>1.924866174815237E-2</v>
      </c>
      <c r="F6735" s="89">
        <v>2.2227550554081793E-2</v>
      </c>
      <c r="G6735" s="90">
        <v>2.4307974542046241E-2</v>
      </c>
      <c r="H6735" s="90">
        <v>2.5669573669420676E-2</v>
      </c>
      <c r="I6735" s="90">
        <v>2.6644441506435232E-2</v>
      </c>
      <c r="J6735" s="90">
        <v>2.7327338469045663E-2</v>
      </c>
    </row>
    <row r="6736" spans="3:10" x14ac:dyDescent="0.25">
      <c r="C6736" s="82">
        <v>1.9647922687145813E-3</v>
      </c>
      <c r="D6736" s="89">
        <v>3.8146362812704264E-3</v>
      </c>
      <c r="E6736" s="89">
        <v>6.036771234640549E-3</v>
      </c>
      <c r="F6736" s="89">
        <v>8.3437273304037621E-3</v>
      </c>
      <c r="G6736" s="90">
        <v>1.0562522724855635E-2</v>
      </c>
      <c r="H6736" s="90">
        <v>1.257696466776948E-2</v>
      </c>
      <c r="I6736" s="90">
        <v>1.4434269865399326E-2</v>
      </c>
      <c r="J6736" s="90">
        <v>1.6138248779243376E-2</v>
      </c>
    </row>
    <row r="6737" spans="3:10" x14ac:dyDescent="0.25">
      <c r="C6737" s="82">
        <v>8.2307977666684889E-3</v>
      </c>
      <c r="D6737" s="89">
        <v>1.2880283528062883E-2</v>
      </c>
      <c r="E6737" s="89">
        <v>1.7149494378403324E-2</v>
      </c>
      <c r="F6737" s="89">
        <v>2.0536073321229593E-2</v>
      </c>
      <c r="G6737" s="90">
        <v>2.2953734822302053E-2</v>
      </c>
      <c r="H6737" s="90">
        <v>2.4399960276764367E-2</v>
      </c>
      <c r="I6737" s="90">
        <v>2.5133802482771549E-2</v>
      </c>
      <c r="J6737" s="90">
        <v>2.5261982666589099E-2</v>
      </c>
    </row>
    <row r="6738" spans="3:10" x14ac:dyDescent="0.25">
      <c r="C6738" s="82">
        <v>1.6136289839229389E-2</v>
      </c>
      <c r="D6738" s="89">
        <v>1.9732765340774207E-2</v>
      </c>
      <c r="E6738" s="89">
        <v>2.2275664221395063E-2</v>
      </c>
      <c r="F6738" s="89">
        <v>2.3977127829789932E-2</v>
      </c>
      <c r="G6738" s="90">
        <v>2.5107851939924895E-2</v>
      </c>
      <c r="H6738" s="90">
        <v>2.5740520941275054E-2</v>
      </c>
      <c r="I6738" s="90">
        <v>2.6092019503619283E-2</v>
      </c>
      <c r="J6738" s="90">
        <v>2.6166418439021965E-2</v>
      </c>
    </row>
    <row r="6739" spans="3:10" x14ac:dyDescent="0.25">
      <c r="C6739" s="82">
        <v>9.1838030573249095E-3</v>
      </c>
      <c r="D6739" s="89">
        <v>1.3890527108780573E-2</v>
      </c>
      <c r="E6739" s="89">
        <v>1.809718341166678E-2</v>
      </c>
      <c r="F6739" s="89">
        <v>2.141138603057385E-2</v>
      </c>
      <c r="G6739" s="90">
        <v>2.3830131320823768E-2</v>
      </c>
      <c r="H6739" s="90">
        <v>2.5387292772212969E-2</v>
      </c>
      <c r="I6739" s="90">
        <v>2.63566737025113E-2</v>
      </c>
      <c r="J6739" s="90">
        <v>2.6839163511801094E-2</v>
      </c>
    </row>
    <row r="6740" spans="3:10" x14ac:dyDescent="0.25">
      <c r="C6740" s="82">
        <v>1.6972472103826671E-3</v>
      </c>
      <c r="D6740" s="89">
        <v>2.9857648521763635E-3</v>
      </c>
      <c r="E6740" s="89">
        <v>4.5014914321433513E-3</v>
      </c>
      <c r="F6740" s="89">
        <v>6.0902627322783256E-3</v>
      </c>
      <c r="G6740" s="90">
        <v>7.6440333148687992E-3</v>
      </c>
      <c r="H6740" s="90">
        <v>9.068591098259601E-3</v>
      </c>
      <c r="I6740" s="90">
        <v>1.0384384606462555E-2</v>
      </c>
      <c r="J6740" s="90">
        <v>1.1592165989439485E-2</v>
      </c>
    </row>
    <row r="6741" spans="3:10" x14ac:dyDescent="0.25">
      <c r="C6741" s="82">
        <v>1.5756766212791248E-2</v>
      </c>
      <c r="D6741" s="89">
        <v>1.8235994741106265E-2</v>
      </c>
      <c r="E6741" s="89">
        <v>1.9859379101997969E-2</v>
      </c>
      <c r="F6741" s="89">
        <v>2.0855475216944881E-2</v>
      </c>
      <c r="G6741" s="90">
        <v>2.1446356905523482E-2</v>
      </c>
      <c r="H6741" s="90">
        <v>2.1679224127331573E-2</v>
      </c>
      <c r="I6741" s="90">
        <v>2.1736719342397064E-2</v>
      </c>
      <c r="J6741" s="90">
        <v>2.1634275439748045E-2</v>
      </c>
    </row>
    <row r="6742" spans="3:10" x14ac:dyDescent="0.25">
      <c r="C6742" s="82">
        <v>8.273990561436656E-3</v>
      </c>
      <c r="D6742" s="89">
        <v>1.2342002151817031E-2</v>
      </c>
      <c r="E6742" s="89">
        <v>1.6346039413961275E-2</v>
      </c>
      <c r="F6742" s="89">
        <v>2.0051869541950342E-2</v>
      </c>
      <c r="G6742" s="90">
        <v>2.3422708094274675E-2</v>
      </c>
      <c r="H6742" s="90">
        <v>2.637078907419221E-2</v>
      </c>
      <c r="I6742" s="90">
        <v>2.9022240806030452E-2</v>
      </c>
      <c r="J6742" s="90">
        <v>3.1328674379323379E-2</v>
      </c>
    </row>
    <row r="6743" spans="3:10" x14ac:dyDescent="0.25">
      <c r="C6743" s="82">
        <v>1.9483272345233713E-2</v>
      </c>
      <c r="D6743" s="89">
        <v>2.4056141731784188E-2</v>
      </c>
      <c r="E6743" s="89">
        <v>2.7320501508727238E-2</v>
      </c>
      <c r="F6743" s="89">
        <v>2.9606495151025907E-2</v>
      </c>
      <c r="G6743" s="90">
        <v>3.1310634839955359E-2</v>
      </c>
      <c r="H6743" s="90">
        <v>3.2555426402225425E-2</v>
      </c>
      <c r="I6743" s="90">
        <v>3.3618783962634138E-2</v>
      </c>
      <c r="J6743" s="90">
        <v>3.4493833880197985E-2</v>
      </c>
    </row>
    <row r="6744" spans="3:10" x14ac:dyDescent="0.25">
      <c r="C6744" s="82">
        <v>4.230013122744411E-2</v>
      </c>
      <c r="D6744" s="89">
        <v>5.1885338253294465E-2</v>
      </c>
      <c r="E6744" s="89">
        <v>5.8430296347672536E-2</v>
      </c>
      <c r="F6744" s="89">
        <v>6.2726946315188631E-2</v>
      </c>
      <c r="G6744" s="90">
        <v>6.5702273060984515E-2</v>
      </c>
      <c r="H6744" s="90">
        <v>6.7663313022627833E-2</v>
      </c>
      <c r="I6744" s="90">
        <v>6.9184715473638775E-2</v>
      </c>
      <c r="J6744" s="90">
        <v>7.0186821640493266E-2</v>
      </c>
    </row>
    <row r="6745" spans="3:10" x14ac:dyDescent="0.25">
      <c r="C6745" s="82">
        <v>1.5283183043105913E-2</v>
      </c>
      <c r="D6745" s="89">
        <v>1.6423027914903573E-2</v>
      </c>
      <c r="E6745" s="89">
        <v>1.7252934542194624E-2</v>
      </c>
      <c r="F6745" s="89">
        <v>1.7937940385665339E-2</v>
      </c>
      <c r="G6745" s="90">
        <v>1.8573220732818429E-2</v>
      </c>
      <c r="H6745" s="90">
        <v>1.9099586826840563E-2</v>
      </c>
      <c r="I6745" s="90">
        <v>1.9590289393477504E-2</v>
      </c>
      <c r="J6745" s="90">
        <v>1.998809397119608E-2</v>
      </c>
    </row>
    <row r="6746" spans="3:10" x14ac:dyDescent="0.25">
      <c r="C6746" s="82">
        <v>4.5852357375997703E-3</v>
      </c>
      <c r="D6746" s="89">
        <v>6.8962904402438746E-3</v>
      </c>
      <c r="E6746" s="89">
        <v>9.1312259097197108E-3</v>
      </c>
      <c r="F6746" s="89">
        <v>1.113653206750401E-2</v>
      </c>
      <c r="G6746" s="90">
        <v>1.2895158107125094E-2</v>
      </c>
      <c r="H6746" s="90">
        <v>1.4382032362841459E-2</v>
      </c>
      <c r="I6746" s="90">
        <v>1.5701927313913441E-2</v>
      </c>
      <c r="J6746" s="90">
        <v>1.6870935560335872E-2</v>
      </c>
    </row>
    <row r="6747" spans="3:10" x14ac:dyDescent="0.25">
      <c r="C6747" s="82">
        <v>2.0262528895851301E-2</v>
      </c>
      <c r="D6747" s="89">
        <v>2.4212494577322548E-2</v>
      </c>
      <c r="E6747" s="89">
        <v>2.6343983859566322E-2</v>
      </c>
      <c r="F6747" s="89">
        <v>2.7246892774275177E-2</v>
      </c>
      <c r="G6747" s="90">
        <v>2.750212067738949E-2</v>
      </c>
      <c r="H6747" s="90">
        <v>2.7348340953294251E-2</v>
      </c>
      <c r="I6747" s="90">
        <v>2.7092485542681767E-2</v>
      </c>
      <c r="J6747" s="90">
        <v>2.6763346376741125E-2</v>
      </c>
    </row>
    <row r="6748" spans="3:10" x14ac:dyDescent="0.25">
      <c r="C6748" s="82">
        <v>8.1931891242028876E-3</v>
      </c>
      <c r="D6748" s="89">
        <v>1.0581628516395514E-2</v>
      </c>
      <c r="E6748" s="89">
        <v>1.2436527888660717E-2</v>
      </c>
      <c r="F6748" s="89">
        <v>1.3835494746887349E-2</v>
      </c>
      <c r="G6748" s="90">
        <v>1.4931727539538668E-2</v>
      </c>
      <c r="H6748" s="90">
        <v>1.5777166607995805E-2</v>
      </c>
      <c r="I6748" s="90">
        <v>1.651356539398563E-2</v>
      </c>
      <c r="J6748" s="90">
        <v>1.7153585032816474E-2</v>
      </c>
    </row>
    <row r="6749" spans="3:10" x14ac:dyDescent="0.25">
      <c r="C6749" s="82">
        <v>1.359585009079403E-2</v>
      </c>
      <c r="D6749" s="89">
        <v>1.5944615236298365E-2</v>
      </c>
      <c r="E6749" s="89">
        <v>1.732966940412272E-2</v>
      </c>
      <c r="F6749" s="89">
        <v>1.8085499615019245E-2</v>
      </c>
      <c r="G6749" s="90">
        <v>1.8525541891787317E-2</v>
      </c>
      <c r="H6749" s="90">
        <v>1.876456484294893E-2</v>
      </c>
      <c r="I6749" s="90">
        <v>1.8994107186881284E-2</v>
      </c>
      <c r="J6749" s="90">
        <v>1.9234701189265416E-2</v>
      </c>
    </row>
    <row r="6750" spans="3:10" x14ac:dyDescent="0.25">
      <c r="C6750" s="82">
        <v>1.650641289826088E-2</v>
      </c>
      <c r="D6750" s="89">
        <v>1.9184479707078823E-2</v>
      </c>
      <c r="E6750" s="89">
        <v>2.0853577318598326E-2</v>
      </c>
      <c r="F6750" s="89">
        <v>2.1889776372065264E-2</v>
      </c>
      <c r="G6750" s="90">
        <v>2.2605889300787673E-2</v>
      </c>
      <c r="H6750" s="90">
        <v>2.3068527301269712E-2</v>
      </c>
      <c r="I6750" s="90">
        <v>2.3445719837727242E-2</v>
      </c>
      <c r="J6750" s="90">
        <v>2.3706660991124499E-2</v>
      </c>
    </row>
    <row r="6751" spans="3:10" x14ac:dyDescent="0.25">
      <c r="C6751" s="82">
        <v>4.3229069620720432E-3</v>
      </c>
      <c r="D6751" s="89">
        <v>6.7388958591866133E-3</v>
      </c>
      <c r="E6751" s="89">
        <v>9.1368649997804995E-3</v>
      </c>
      <c r="F6751" s="89">
        <v>1.133022133554157E-2</v>
      </c>
      <c r="G6751" s="90">
        <v>1.3293926666807279E-2</v>
      </c>
      <c r="H6751" s="90">
        <v>1.5013587741735659E-2</v>
      </c>
      <c r="I6751" s="90">
        <v>1.6621137493347253E-2</v>
      </c>
      <c r="J6751" s="90">
        <v>1.816428032623249E-2</v>
      </c>
    </row>
    <row r="6752" spans="3:10" x14ac:dyDescent="0.25">
      <c r="C6752" s="82">
        <v>1.2173234414456068E-2</v>
      </c>
      <c r="D6752" s="89">
        <v>1.855673056396372E-2</v>
      </c>
      <c r="E6752" s="89">
        <v>2.4231809967155401E-2</v>
      </c>
      <c r="F6752" s="89">
        <v>2.8726717883292782E-2</v>
      </c>
      <c r="G6752" s="90">
        <v>3.2121980095847193E-2</v>
      </c>
      <c r="H6752" s="90">
        <v>3.4514300620899864E-2</v>
      </c>
      <c r="I6752" s="90">
        <v>3.6269510684956444E-2</v>
      </c>
      <c r="J6752" s="90">
        <v>3.7467973904295258E-2</v>
      </c>
    </row>
    <row r="6753" spans="3:10" x14ac:dyDescent="0.25">
      <c r="C6753" s="82">
        <v>5.9455543455578293E-3</v>
      </c>
      <c r="D6753" s="89">
        <v>8.2462999602552194E-3</v>
      </c>
      <c r="E6753" s="89">
        <v>1.0351915305052351E-2</v>
      </c>
      <c r="F6753" s="89">
        <v>1.2186106104036337E-2</v>
      </c>
      <c r="G6753" s="90">
        <v>1.3762647889990501E-2</v>
      </c>
      <c r="H6753" s="90">
        <v>1.5046051932980548E-2</v>
      </c>
      <c r="I6753" s="90">
        <v>1.6120906656372013E-2</v>
      </c>
      <c r="J6753" s="90">
        <v>1.6975727643814803E-2</v>
      </c>
    </row>
    <row r="6754" spans="3:10" x14ac:dyDescent="0.25">
      <c r="C6754" s="82">
        <v>6.7365804738869156E-3</v>
      </c>
      <c r="D6754" s="89">
        <v>9.6370149991679178E-3</v>
      </c>
      <c r="E6754" s="89">
        <v>1.2335548996914197E-2</v>
      </c>
      <c r="F6754" s="89">
        <v>1.4690074041276275E-2</v>
      </c>
      <c r="G6754" s="90">
        <v>1.6694256592825422E-2</v>
      </c>
      <c r="H6754" s="90">
        <v>1.8299958773479928E-2</v>
      </c>
      <c r="I6754" s="90">
        <v>1.9613105828527041E-2</v>
      </c>
      <c r="J6754" s="90">
        <v>2.0625602869499177E-2</v>
      </c>
    </row>
    <row r="6755" spans="3:10" x14ac:dyDescent="0.25">
      <c r="C6755" s="82">
        <v>9.6521554253245264E-3</v>
      </c>
      <c r="D6755" s="89">
        <v>1.1557386036989799E-2</v>
      </c>
      <c r="E6755" s="89">
        <v>1.3114238879450955E-2</v>
      </c>
      <c r="F6755" s="89">
        <v>1.4433232552341893E-2</v>
      </c>
      <c r="G6755" s="90">
        <v>1.5641193922376929E-2</v>
      </c>
      <c r="H6755" s="90">
        <v>1.676126340086773E-2</v>
      </c>
      <c r="I6755" s="90">
        <v>1.7931696634499415E-2</v>
      </c>
      <c r="J6755" s="90">
        <v>1.9172091026634808E-2</v>
      </c>
    </row>
    <row r="6756" spans="3:10" x14ac:dyDescent="0.25">
      <c r="C6756" s="82">
        <v>8.6017644342867433E-3</v>
      </c>
      <c r="D6756" s="89">
        <v>1.3568325230107465E-2</v>
      </c>
      <c r="E6756" s="89">
        <v>1.8283139413945597E-2</v>
      </c>
      <c r="F6756" s="89">
        <v>2.2258114693543642E-2</v>
      </c>
      <c r="G6756" s="90">
        <v>2.5408639918980475E-2</v>
      </c>
      <c r="H6756" s="90">
        <v>2.7699674761585302E-2</v>
      </c>
      <c r="I6756" s="90">
        <v>2.9359619979212135E-2</v>
      </c>
      <c r="J6756" s="90">
        <v>3.0431042593497624E-2</v>
      </c>
    </row>
    <row r="6757" spans="3:10" x14ac:dyDescent="0.25">
      <c r="C6757" s="82">
        <v>1.6385873339346837E-3</v>
      </c>
      <c r="D6757" s="89">
        <v>2.8126823220462932E-3</v>
      </c>
      <c r="E6757" s="89">
        <v>4.1456856351899229E-3</v>
      </c>
      <c r="F6757" s="89">
        <v>5.5129610652293534E-3</v>
      </c>
      <c r="G6757" s="90">
        <v>6.8431320159311375E-3</v>
      </c>
      <c r="H6757" s="90">
        <v>8.0726510161522654E-3</v>
      </c>
      <c r="I6757" s="90">
        <v>9.2298826855638141E-3</v>
      </c>
      <c r="J6757" s="90">
        <v>1.0317122270513554E-2</v>
      </c>
    </row>
    <row r="6758" spans="3:10" x14ac:dyDescent="0.25">
      <c r="C6758" s="82">
        <v>9.0168256538771391E-3</v>
      </c>
      <c r="D6758" s="89">
        <v>1.3285209065406402E-2</v>
      </c>
      <c r="E6758" s="89">
        <v>1.6964681714624921E-2</v>
      </c>
      <c r="F6758" s="89">
        <v>1.9774693891376486E-2</v>
      </c>
      <c r="G6758" s="90">
        <v>2.1747839840939292E-2</v>
      </c>
      <c r="H6758" s="90">
        <v>2.2899983858988684E-2</v>
      </c>
      <c r="I6758" s="90">
        <v>2.3438288402085412E-2</v>
      </c>
      <c r="J6758" s="90">
        <v>2.340991725112938E-2</v>
      </c>
    </row>
    <row r="6759" spans="3:10" x14ac:dyDescent="0.25">
      <c r="C6759" s="82">
        <v>5.8531958696815605E-3</v>
      </c>
      <c r="D6759" s="89">
        <v>9.6139349660582605E-3</v>
      </c>
      <c r="E6759" s="89">
        <v>1.3380399892176263E-2</v>
      </c>
      <c r="F6759" s="89">
        <v>1.6728075610364129E-2</v>
      </c>
      <c r="G6759" s="90">
        <v>1.9529260599231879E-2</v>
      </c>
      <c r="H6759" s="90">
        <v>2.1709750956726045E-2</v>
      </c>
      <c r="I6759" s="90">
        <v>2.3417262853842533E-2</v>
      </c>
      <c r="J6759" s="90">
        <v>2.4669119429509594E-2</v>
      </c>
    </row>
    <row r="6760" spans="3:10" x14ac:dyDescent="0.25">
      <c r="C6760" s="82">
        <v>1.995128127579866E-3</v>
      </c>
      <c r="D6760" s="89">
        <v>4.1922412421917929E-3</v>
      </c>
      <c r="E6760" s="89">
        <v>6.9366882665185094E-3</v>
      </c>
      <c r="F6760" s="89">
        <v>9.8069671924150611E-3</v>
      </c>
      <c r="G6760" s="90">
        <v>1.25186839826801E-2</v>
      </c>
      <c r="H6760" s="90">
        <v>1.4879227610197341E-2</v>
      </c>
      <c r="I6760" s="90">
        <v>1.6906436961570907E-2</v>
      </c>
      <c r="J6760" s="90">
        <v>1.8574509357600435E-2</v>
      </c>
    </row>
    <row r="6761" spans="3:10" x14ac:dyDescent="0.25">
      <c r="C6761" s="82">
        <v>4.0796928919275166E-2</v>
      </c>
      <c r="D6761" s="89">
        <v>3.6756769467807343E-2</v>
      </c>
      <c r="E6761" s="89">
        <v>3.3442948410949955E-2</v>
      </c>
      <c r="F6761" s="89">
        <v>3.1011060948129103E-2</v>
      </c>
      <c r="G6761" s="90">
        <v>2.9397007252331301E-2</v>
      </c>
      <c r="H6761" s="90">
        <v>2.8321977463261299E-2</v>
      </c>
      <c r="I6761" s="90">
        <v>2.7771114409620521E-2</v>
      </c>
      <c r="J6761" s="90">
        <v>2.7572836517818777E-2</v>
      </c>
    </row>
    <row r="6762" spans="3:10" x14ac:dyDescent="0.25">
      <c r="C6762" s="82">
        <v>6.0598324804785615E-2</v>
      </c>
      <c r="D6762" s="89">
        <v>6.3718657653261457E-2</v>
      </c>
      <c r="E6762" s="89">
        <v>6.5051349540031E-2</v>
      </c>
      <c r="F6762" s="89">
        <v>6.5967443430461251E-2</v>
      </c>
      <c r="G6762" s="90">
        <v>6.7268170473800695E-2</v>
      </c>
      <c r="H6762" s="90">
        <v>6.8954956015309668E-2</v>
      </c>
      <c r="I6762" s="90">
        <v>7.134721497595109E-2</v>
      </c>
      <c r="J6762" s="90">
        <v>7.4170921817660468E-2</v>
      </c>
    </row>
    <row r="6763" spans="3:10" x14ac:dyDescent="0.25">
      <c r="C6763" s="82">
        <v>2.9627121494472372E-2</v>
      </c>
      <c r="D6763" s="89">
        <v>3.0404840238693116E-2</v>
      </c>
      <c r="E6763" s="89">
        <v>3.0151275914028441E-2</v>
      </c>
      <c r="F6763" s="89">
        <v>2.9666266323243096E-2</v>
      </c>
      <c r="G6763" s="90">
        <v>2.938238820240191E-2</v>
      </c>
      <c r="H6763" s="90">
        <v>2.932746878687386E-2</v>
      </c>
      <c r="I6763" s="90">
        <v>2.9658807762009898E-2</v>
      </c>
      <c r="J6763" s="90">
        <v>3.0292730725316221E-2</v>
      </c>
    </row>
    <row r="6764" spans="3:10" x14ac:dyDescent="0.25">
      <c r="C6764" s="82">
        <v>2.2477441070476979E-2</v>
      </c>
      <c r="D6764" s="89">
        <v>2.2901845291925852E-2</v>
      </c>
      <c r="E6764" s="89">
        <v>2.3346308735869709E-2</v>
      </c>
      <c r="F6764" s="89">
        <v>2.3943745238151529E-2</v>
      </c>
      <c r="G6764" s="90">
        <v>2.4760850857474932E-2</v>
      </c>
      <c r="H6764" s="90">
        <v>2.5690343379055777E-2</v>
      </c>
      <c r="I6764" s="90">
        <v>2.6820482024599513E-2</v>
      </c>
      <c r="J6764" s="90">
        <v>2.80682540665513E-2</v>
      </c>
    </row>
    <row r="6765" spans="3:10" x14ac:dyDescent="0.25">
      <c r="C6765" s="82">
        <v>5.990357688788423E-3</v>
      </c>
      <c r="D6765" s="89">
        <v>8.4962177198607564E-3</v>
      </c>
      <c r="E6765" s="89">
        <v>1.0866645543957177E-2</v>
      </c>
      <c r="F6765" s="89">
        <v>1.3030730124671406E-2</v>
      </c>
      <c r="G6765" s="90">
        <v>1.5013523497922765E-2</v>
      </c>
      <c r="H6765" s="90">
        <v>1.6778479083984006E-2</v>
      </c>
      <c r="I6765" s="90">
        <v>1.8411404723711226E-2</v>
      </c>
      <c r="J6765" s="90">
        <v>1.9884714617607907E-2</v>
      </c>
    </row>
    <row r="6766" spans="3:10" x14ac:dyDescent="0.25">
      <c r="C6766" s="82">
        <v>3.1197137985081421E-3</v>
      </c>
      <c r="D6766" s="89">
        <v>5.5044980234530503E-3</v>
      </c>
      <c r="E6766" s="89">
        <v>8.0948510629623854E-3</v>
      </c>
      <c r="F6766" s="89">
        <v>1.0556720213602612E-2</v>
      </c>
      <c r="G6766" s="90">
        <v>1.2732650071781561E-2</v>
      </c>
      <c r="H6766" s="90">
        <v>1.4524159788659641E-2</v>
      </c>
      <c r="I6766" s="90">
        <v>1.600843441163264E-2</v>
      </c>
      <c r="J6766" s="90">
        <v>1.719926209111548E-2</v>
      </c>
    </row>
    <row r="6767" spans="3:10" x14ac:dyDescent="0.25">
      <c r="C6767" s="82">
        <v>7.2528916645368466E-3</v>
      </c>
      <c r="D6767" s="89">
        <v>1.0228612172392147E-2</v>
      </c>
      <c r="E6767" s="89">
        <v>1.2771008284276247E-2</v>
      </c>
      <c r="F6767" s="89">
        <v>1.4726268066961486E-2</v>
      </c>
      <c r="G6767" s="90">
        <v>1.6116895674572203E-2</v>
      </c>
      <c r="H6767" s="90">
        <v>1.6941866466310202E-2</v>
      </c>
      <c r="I6767" s="90">
        <v>1.7355007073537425E-2</v>
      </c>
      <c r="J6767" s="90">
        <v>1.7408082372868821E-2</v>
      </c>
    </row>
    <row r="6768" spans="3:10" x14ac:dyDescent="0.25">
      <c r="C6768" s="82">
        <v>1.2924519263528254E-2</v>
      </c>
      <c r="D6768" s="89">
        <v>1.7366216088515195E-2</v>
      </c>
      <c r="E6768" s="89">
        <v>2.1011086637331224E-2</v>
      </c>
      <c r="F6768" s="89">
        <v>2.3858516336805049E-2</v>
      </c>
      <c r="G6768" s="90">
        <v>2.6100656609917554E-2</v>
      </c>
      <c r="H6768" s="90">
        <v>2.7790635503116869E-2</v>
      </c>
      <c r="I6768" s="90">
        <v>2.9151105044957812E-2</v>
      </c>
      <c r="J6768" s="90">
        <v>3.0177183825314497E-2</v>
      </c>
    </row>
    <row r="6769" spans="3:10" x14ac:dyDescent="0.25">
      <c r="C6769" s="82">
        <v>1.3154460098707533E-2</v>
      </c>
      <c r="D6769" s="89">
        <v>2.0030911413891996E-2</v>
      </c>
      <c r="E6769" s="89">
        <v>2.592180816383096E-2</v>
      </c>
      <c r="F6769" s="89">
        <v>3.030249758661463E-2</v>
      </c>
      <c r="G6769" s="90">
        <v>3.3291107769390295E-2</v>
      </c>
      <c r="H6769" s="90">
        <v>3.5030724863320511E-2</v>
      </c>
      <c r="I6769" s="90">
        <v>3.593480138566111E-2</v>
      </c>
      <c r="J6769" s="90">
        <v>3.6124770352793399E-2</v>
      </c>
    </row>
    <row r="6770" spans="3:10" x14ac:dyDescent="0.25">
      <c r="C6770" s="82">
        <v>1.5237246565644449E-2</v>
      </c>
      <c r="D6770" s="89">
        <v>1.7200285941401227E-2</v>
      </c>
      <c r="E6770" s="89">
        <v>1.8410740178614972E-2</v>
      </c>
      <c r="F6770" s="89">
        <v>1.9153283886643505E-2</v>
      </c>
      <c r="G6770" s="90">
        <v>1.9671408745050727E-2</v>
      </c>
      <c r="H6770" s="90">
        <v>2.0028527639298181E-2</v>
      </c>
      <c r="I6770" s="90">
        <v>2.0402062529004693E-2</v>
      </c>
      <c r="J6770" s="90">
        <v>2.0808967780108857E-2</v>
      </c>
    </row>
    <row r="6771" spans="3:10" x14ac:dyDescent="0.25">
      <c r="C6771" s="82">
        <v>6.2817236106460549E-3</v>
      </c>
      <c r="D6771" s="89">
        <v>8.1525768769882614E-3</v>
      </c>
      <c r="E6771" s="89">
        <v>9.7555533645030078E-3</v>
      </c>
      <c r="F6771" s="89">
        <v>1.1137140104237218E-2</v>
      </c>
      <c r="G6771" s="90">
        <v>1.2385761463708785E-2</v>
      </c>
      <c r="H6771" s="90">
        <v>1.3508968012754217E-2</v>
      </c>
      <c r="I6771" s="90">
        <v>1.4597978258518055E-2</v>
      </c>
      <c r="J6771" s="90">
        <v>1.5642748430821005E-2</v>
      </c>
    </row>
    <row r="6772" spans="3:10" x14ac:dyDescent="0.25">
      <c r="C6772" s="82">
        <v>3.1482056566942515E-2</v>
      </c>
      <c r="D6772" s="89">
        <v>3.717742685517015E-2</v>
      </c>
      <c r="E6772" s="89">
        <v>4.1105126482662388E-2</v>
      </c>
      <c r="F6772" s="89">
        <v>4.4129995863955607E-2</v>
      </c>
      <c r="G6772" s="90">
        <v>4.7016612223917079E-2</v>
      </c>
      <c r="H6772" s="90">
        <v>5.0014786043519395E-2</v>
      </c>
      <c r="I6772" s="90">
        <v>5.3556966238755097E-2</v>
      </c>
      <c r="J6772" s="90">
        <v>5.7595035587438712E-2</v>
      </c>
    </row>
    <row r="6773" spans="3:10" x14ac:dyDescent="0.25">
      <c r="C6773" s="82">
        <v>1.7566012719786967E-3</v>
      </c>
      <c r="D6773" s="89">
        <v>3.2389114269271609E-3</v>
      </c>
      <c r="E6773" s="89">
        <v>4.994896543834647E-3</v>
      </c>
      <c r="F6773" s="89">
        <v>6.8586526874101928E-3</v>
      </c>
      <c r="G6773" s="90">
        <v>8.7497662509860262E-3</v>
      </c>
      <c r="H6773" s="90">
        <v>1.0610639008587903E-2</v>
      </c>
      <c r="I6773" s="90">
        <v>1.2501889832641068E-2</v>
      </c>
      <c r="J6773" s="90">
        <v>1.4440861455740188E-2</v>
      </c>
    </row>
    <row r="6774" spans="3:10" x14ac:dyDescent="0.25">
      <c r="C6774" s="82">
        <v>1.3699927509396097E-2</v>
      </c>
      <c r="D6774" s="89">
        <v>1.913638938668016E-2</v>
      </c>
      <c r="E6774" s="89">
        <v>2.3698857600213254E-2</v>
      </c>
      <c r="F6774" s="89">
        <v>2.7304783687089881E-2</v>
      </c>
      <c r="G6774" s="90">
        <v>3.0151623637189231E-2</v>
      </c>
      <c r="H6774" s="90">
        <v>3.2287450512893015E-2</v>
      </c>
      <c r="I6774" s="90">
        <v>3.3949760383081146E-2</v>
      </c>
      <c r="J6774" s="90">
        <v>3.5108272728786097E-2</v>
      </c>
    </row>
    <row r="6775" spans="3:10" x14ac:dyDescent="0.25">
      <c r="C6775" s="82">
        <v>3.0791672097984578E-2</v>
      </c>
      <c r="D6775" s="89">
        <v>3.0427336579802629E-2</v>
      </c>
      <c r="E6775" s="89">
        <v>3.010420642725492E-2</v>
      </c>
      <c r="F6775" s="89">
        <v>3.010583995797211E-2</v>
      </c>
      <c r="G6775" s="90">
        <v>3.0548195876094312E-2</v>
      </c>
      <c r="H6775" s="90">
        <v>3.129600712408076E-2</v>
      </c>
      <c r="I6775" s="90">
        <v>3.2444194241137154E-2</v>
      </c>
      <c r="J6775" s="90">
        <v>3.3878786804631147E-2</v>
      </c>
    </row>
    <row r="6776" spans="3:10" x14ac:dyDescent="0.25">
      <c r="C6776" s="82">
        <v>3.0018545879233395E-2</v>
      </c>
      <c r="D6776" s="89">
        <v>3.4417936292094047E-2</v>
      </c>
      <c r="E6776" s="89">
        <v>3.7368262685500246E-2</v>
      </c>
      <c r="F6776" s="89">
        <v>3.9474560727062097E-2</v>
      </c>
      <c r="G6776" s="90">
        <v>4.1249481433136094E-2</v>
      </c>
      <c r="H6776" s="90">
        <v>4.281143324475329E-2</v>
      </c>
      <c r="I6776" s="90">
        <v>4.4495569649808372E-2</v>
      </c>
      <c r="J6776" s="90">
        <v>4.6269577233724671E-2</v>
      </c>
    </row>
    <row r="6777" spans="3:10" x14ac:dyDescent="0.25">
      <c r="C6777" s="82">
        <v>7.6868514135032826E-3</v>
      </c>
      <c r="D6777" s="89">
        <v>1.0906872082420185E-2</v>
      </c>
      <c r="E6777" s="89">
        <v>1.3634051001671161E-2</v>
      </c>
      <c r="F6777" s="89">
        <v>1.5743084483605244E-2</v>
      </c>
      <c r="G6777" s="90">
        <v>1.7306508758570299E-2</v>
      </c>
      <c r="H6777" s="90">
        <v>1.8351679791123381E-2</v>
      </c>
      <c r="I6777" s="90">
        <v>1.9045212099458517E-2</v>
      </c>
      <c r="J6777" s="90">
        <v>1.9420732626007759E-2</v>
      </c>
    </row>
    <row r="6778" spans="3:10" x14ac:dyDescent="0.25">
      <c r="C6778" s="82">
        <v>3.0247263745452357E-3</v>
      </c>
      <c r="D6778" s="89">
        <v>5.0399167313244413E-3</v>
      </c>
      <c r="E6778" s="89">
        <v>7.0940980647634204E-3</v>
      </c>
      <c r="F6778" s="89">
        <v>8.9598019653437336E-3</v>
      </c>
      <c r="G6778" s="90">
        <v>1.0559799547550573E-2</v>
      </c>
      <c r="H6778" s="90">
        <v>1.184100399865339E-2</v>
      </c>
      <c r="I6778" s="90">
        <v>1.2873639052002585E-2</v>
      </c>
      <c r="J6778" s="90">
        <v>1.3666580479488561E-2</v>
      </c>
    </row>
    <row r="6779" spans="3:10" x14ac:dyDescent="0.25">
      <c r="C6779" s="82">
        <v>1.7167194117659209E-2</v>
      </c>
      <c r="D6779" s="89">
        <v>2.4004219556564593E-2</v>
      </c>
      <c r="E6779" s="89">
        <v>2.9843085692015988E-2</v>
      </c>
      <c r="F6779" s="89">
        <v>3.4466479066442769E-2</v>
      </c>
      <c r="G6779" s="90">
        <v>3.8043974407509541E-2</v>
      </c>
      <c r="H6779" s="90">
        <v>4.0625952938701845E-2</v>
      </c>
      <c r="I6779" s="90">
        <v>4.2553006114530022E-2</v>
      </c>
      <c r="J6779" s="90">
        <v>4.3848221322277697E-2</v>
      </c>
    </row>
    <row r="6780" spans="3:10" x14ac:dyDescent="0.25">
      <c r="C6780" s="82">
        <v>1.9937730566641249E-2</v>
      </c>
      <c r="D6780" s="89">
        <v>2.4992037902533092E-2</v>
      </c>
      <c r="E6780" s="89">
        <v>2.8562002492136418E-2</v>
      </c>
      <c r="F6780" s="89">
        <v>3.0962515713119278E-2</v>
      </c>
      <c r="G6780" s="90">
        <v>3.2613772491163553E-2</v>
      </c>
      <c r="H6780" s="90">
        <v>3.3649232819526101E-2</v>
      </c>
      <c r="I6780" s="90">
        <v>3.4351373836635141E-2</v>
      </c>
      <c r="J6780" s="90">
        <v>3.46960811773337E-2</v>
      </c>
    </row>
    <row r="6781" spans="3:10" x14ac:dyDescent="0.25">
      <c r="C6781" s="82">
        <v>1.5335440531526792E-2</v>
      </c>
      <c r="D6781" s="89">
        <v>1.9423215755257336E-2</v>
      </c>
      <c r="E6781" s="89">
        <v>2.2658141822605248E-2</v>
      </c>
      <c r="F6781" s="89">
        <v>2.5199835228129529E-2</v>
      </c>
      <c r="G6781" s="90">
        <v>2.7299658015326772E-2</v>
      </c>
      <c r="H6781" s="90">
        <v>2.9016028695608938E-2</v>
      </c>
      <c r="I6781" s="90">
        <v>3.0576435205719926E-2</v>
      </c>
      <c r="J6781" s="90">
        <v>3.1976551484701937E-2</v>
      </c>
    </row>
    <row r="6782" spans="3:10" x14ac:dyDescent="0.25">
      <c r="C6782" s="82">
        <v>1.3516690423712894E-2</v>
      </c>
      <c r="D6782" s="89">
        <v>1.776867765993571E-2</v>
      </c>
      <c r="E6782" s="89">
        <v>2.1091743739825072E-2</v>
      </c>
      <c r="F6782" s="89">
        <v>2.3560537803595422E-2</v>
      </c>
      <c r="G6782" s="90">
        <v>2.5440366444251013E-2</v>
      </c>
      <c r="H6782" s="90">
        <v>2.6855398534876729E-2</v>
      </c>
      <c r="I6782" s="90">
        <v>2.8088226467269922E-2</v>
      </c>
      <c r="J6782" s="90">
        <v>2.9192750914223256E-2</v>
      </c>
    </row>
    <row r="6783" spans="3:10" x14ac:dyDescent="0.25">
      <c r="C6783" s="82">
        <v>1.3752276107516684E-2</v>
      </c>
      <c r="D6783" s="89">
        <v>1.6830303835852357E-2</v>
      </c>
      <c r="E6783" s="89">
        <v>1.900234499799764E-2</v>
      </c>
      <c r="F6783" s="89">
        <v>2.0475072145152394E-2</v>
      </c>
      <c r="G6783" s="90">
        <v>2.1483271810392196E-2</v>
      </c>
      <c r="H6783" s="90">
        <v>2.2074461499987343E-2</v>
      </c>
      <c r="I6783" s="90">
        <v>2.2412463113589343E-2</v>
      </c>
      <c r="J6783" s="90">
        <v>2.2481027744436666E-2</v>
      </c>
    </row>
    <row r="6784" spans="3:10" x14ac:dyDescent="0.25">
      <c r="C6784" s="82">
        <v>1.3279890350070425E-2</v>
      </c>
      <c r="D6784" s="89">
        <v>1.7332010905609322E-2</v>
      </c>
      <c r="E6784" s="89">
        <v>2.0517850028533902E-2</v>
      </c>
      <c r="F6784" s="89">
        <v>2.2848885248583251E-2</v>
      </c>
      <c r="G6784" s="90">
        <v>2.4494348291651979E-2</v>
      </c>
      <c r="H6784" s="90">
        <v>2.5497391349273407E-2</v>
      </c>
      <c r="I6784" s="90">
        <v>2.6079490909300854E-2</v>
      </c>
      <c r="J6784" s="90">
        <v>2.6274736354156787E-2</v>
      </c>
    </row>
    <row r="6785" spans="3:10" x14ac:dyDescent="0.25">
      <c r="C6785" s="82">
        <v>5.3998634522031019E-2</v>
      </c>
      <c r="D6785" s="89">
        <v>5.9754431966496532E-2</v>
      </c>
      <c r="E6785" s="89">
        <v>6.1477657039057151E-2</v>
      </c>
      <c r="F6785" s="89">
        <v>6.1073858617509462E-2</v>
      </c>
      <c r="G6785" s="90">
        <v>5.9886586860396163E-2</v>
      </c>
      <c r="H6785" s="90">
        <v>5.8334170743981444E-2</v>
      </c>
      <c r="I6785" s="90">
        <v>5.6958560813747998E-2</v>
      </c>
      <c r="J6785" s="90">
        <v>5.5711445225205262E-2</v>
      </c>
    </row>
    <row r="6786" spans="3:10" x14ac:dyDescent="0.25">
      <c r="C6786" s="82">
        <v>2.1843803396403082E-2</v>
      </c>
      <c r="D6786" s="89">
        <v>2.3175330681695732E-2</v>
      </c>
      <c r="E6786" s="89">
        <v>2.3775510902420353E-2</v>
      </c>
      <c r="F6786" s="89">
        <v>2.3997907529534464E-2</v>
      </c>
      <c r="G6786" s="90">
        <v>2.4067541063264065E-2</v>
      </c>
      <c r="H6786" s="90">
        <v>2.3979705980681679E-2</v>
      </c>
      <c r="I6786" s="90">
        <v>2.3885046888814914E-2</v>
      </c>
      <c r="J6786" s="90">
        <v>2.3761053866465348E-2</v>
      </c>
    </row>
    <row r="6787" spans="3:10" x14ac:dyDescent="0.25">
      <c r="C6787" s="82">
        <v>5.6630514879830493E-2</v>
      </c>
      <c r="D6787" s="89">
        <v>5.440137795771139E-2</v>
      </c>
      <c r="E6787" s="89">
        <v>5.2362539412334493E-2</v>
      </c>
      <c r="F6787" s="89">
        <v>5.0954087619685555E-2</v>
      </c>
      <c r="G6787" s="90">
        <v>5.0297066571019657E-2</v>
      </c>
      <c r="H6787" s="90">
        <v>5.0084815695105048E-2</v>
      </c>
      <c r="I6787" s="90">
        <v>5.0380761991851666E-2</v>
      </c>
      <c r="J6787" s="90">
        <v>5.090056423337002E-2</v>
      </c>
    </row>
    <row r="6788" spans="3:10" x14ac:dyDescent="0.25">
      <c r="C6788" s="82">
        <v>1.5006828994058174E-2</v>
      </c>
      <c r="D6788" s="89">
        <v>1.8285358152053618E-2</v>
      </c>
      <c r="E6788" s="89">
        <v>2.0423521409786746E-2</v>
      </c>
      <c r="F6788" s="89">
        <v>2.173113518200074E-2</v>
      </c>
      <c r="G6788" s="90">
        <v>2.2552588241583814E-2</v>
      </c>
      <c r="H6788" s="90">
        <v>2.3014796641863851E-2</v>
      </c>
      <c r="I6788" s="90">
        <v>2.3345855343577318E-2</v>
      </c>
      <c r="J6788" s="90">
        <v>2.3569390325692548E-2</v>
      </c>
    </row>
    <row r="6789" spans="3:10" x14ac:dyDescent="0.25">
      <c r="C6789" s="82">
        <v>5.37661300791721E-3</v>
      </c>
      <c r="D6789" s="89">
        <v>8.0577227733146708E-3</v>
      </c>
      <c r="E6789" s="89">
        <v>1.0588654718337882E-2</v>
      </c>
      <c r="F6789" s="89">
        <v>1.2756415083521169E-2</v>
      </c>
      <c r="G6789" s="90">
        <v>1.4512664218204916E-2</v>
      </c>
      <c r="H6789" s="90">
        <v>1.5811410981409566E-2</v>
      </c>
      <c r="I6789" s="90">
        <v>1.6763800993443195E-2</v>
      </c>
      <c r="J6789" s="90">
        <v>1.7394406933036368E-2</v>
      </c>
    </row>
    <row r="6790" spans="3:10" x14ac:dyDescent="0.25">
      <c r="C6790" s="82">
        <v>2.398230082772743E-3</v>
      </c>
      <c r="D6790" s="89">
        <v>4.9627170982785582E-3</v>
      </c>
      <c r="E6790" s="89">
        <v>8.0380372955091654E-3</v>
      </c>
      <c r="F6790" s="89">
        <v>1.1090420247190069E-2</v>
      </c>
      <c r="G6790" s="90">
        <v>1.3788694870086765E-2</v>
      </c>
      <c r="H6790" s="90">
        <v>1.5931394478900178E-2</v>
      </c>
      <c r="I6790" s="90">
        <v>1.7560798339535309E-2</v>
      </c>
      <c r="J6790" s="90">
        <v>1.8683710763521728E-2</v>
      </c>
    </row>
    <row r="6791" spans="3:10" x14ac:dyDescent="0.25">
      <c r="C6791" s="82">
        <v>2.7083076333890559E-2</v>
      </c>
      <c r="D6791" s="89">
        <v>2.693781638983965E-2</v>
      </c>
      <c r="E6791" s="89">
        <v>2.6631066681744069E-2</v>
      </c>
      <c r="F6791" s="89">
        <v>2.6403623656720322E-2</v>
      </c>
      <c r="G6791" s="90">
        <v>2.6339973330801906E-2</v>
      </c>
      <c r="H6791" s="90">
        <v>2.6296035174332981E-2</v>
      </c>
      <c r="I6791" s="90">
        <v>2.6319479192091967E-2</v>
      </c>
      <c r="J6791" s="90">
        <v>2.6281912383061365E-2</v>
      </c>
    </row>
    <row r="6792" spans="3:10" x14ac:dyDescent="0.25">
      <c r="C6792" s="82">
        <v>1.7178397618384064E-2</v>
      </c>
      <c r="D6792" s="89">
        <v>2.0180029705167961E-2</v>
      </c>
      <c r="E6792" s="89">
        <v>2.1785956003907783E-2</v>
      </c>
      <c r="F6792" s="89">
        <v>2.246210354184067E-2</v>
      </c>
      <c r="G6792" s="90">
        <v>2.2633622978127363E-2</v>
      </c>
      <c r="H6792" s="90">
        <v>2.2454964326978126E-2</v>
      </c>
      <c r="I6792" s="90">
        <v>2.2158222968364425E-2</v>
      </c>
      <c r="J6792" s="90">
        <v>2.1765956056306747E-2</v>
      </c>
    </row>
    <row r="6793" spans="3:10" x14ac:dyDescent="0.25">
      <c r="C6793" s="82">
        <v>1.2364666730858358E-2</v>
      </c>
      <c r="D6793" s="89">
        <v>1.5531678123396351E-2</v>
      </c>
      <c r="E6793" s="89">
        <v>1.8120181398101422E-2</v>
      </c>
      <c r="F6793" s="89">
        <v>2.0191044084665152E-2</v>
      </c>
      <c r="G6793" s="90">
        <v>2.1886263656047497E-2</v>
      </c>
      <c r="H6793" s="90">
        <v>2.322472740534717E-2</v>
      </c>
      <c r="I6793" s="90">
        <v>2.4388075142678007E-2</v>
      </c>
      <c r="J6793" s="90">
        <v>2.5387632400487397E-2</v>
      </c>
    </row>
    <row r="6794" spans="3:10" x14ac:dyDescent="0.25">
      <c r="C6794" s="82">
        <v>1.0985669637802863E-2</v>
      </c>
      <c r="D6794" s="89">
        <v>1.5102846356168563E-2</v>
      </c>
      <c r="E6794" s="89">
        <v>1.8305314712427832E-2</v>
      </c>
      <c r="F6794" s="89">
        <v>2.0583531743705849E-2</v>
      </c>
      <c r="G6794" s="90">
        <v>2.2177422690324293E-2</v>
      </c>
      <c r="H6794" s="90">
        <v>2.3216551776459302E-2</v>
      </c>
      <c r="I6794" s="90">
        <v>2.3955443258296058E-2</v>
      </c>
      <c r="J6794" s="90">
        <v>2.4437852650269813E-2</v>
      </c>
    </row>
    <row r="6795" spans="3:10" x14ac:dyDescent="0.25">
      <c r="C6795" s="82">
        <v>1.9692623271160468E-3</v>
      </c>
      <c r="D6795" s="89">
        <v>3.6132476546698071E-3</v>
      </c>
      <c r="E6795" s="89">
        <v>5.4312389042981213E-3</v>
      </c>
      <c r="F6795" s="89">
        <v>7.1417581423340749E-3</v>
      </c>
      <c r="G6795" s="90">
        <v>8.5847942290901199E-3</v>
      </c>
      <c r="H6795" s="90">
        <v>9.6596759861934944E-3</v>
      </c>
      <c r="I6795" s="90">
        <v>1.0407821069319458E-2</v>
      </c>
      <c r="J6795" s="90">
        <v>1.0850616108068029E-2</v>
      </c>
    </row>
    <row r="6796" spans="3:10" x14ac:dyDescent="0.25">
      <c r="C6796" s="82">
        <v>6.1953504689218983E-3</v>
      </c>
      <c r="D6796" s="89">
        <v>9.7695307624042528E-3</v>
      </c>
      <c r="E6796" s="89">
        <v>1.3127486348944268E-2</v>
      </c>
      <c r="F6796" s="89">
        <v>1.5853949188645577E-2</v>
      </c>
      <c r="G6796" s="90">
        <v>1.7832986037698704E-2</v>
      </c>
      <c r="H6796" s="90">
        <v>1.9020326777287083E-2</v>
      </c>
      <c r="I6796" s="90">
        <v>1.9595977467514396E-2</v>
      </c>
      <c r="J6796" s="90">
        <v>1.9644060491042739E-2</v>
      </c>
    </row>
    <row r="6797" spans="3:10" x14ac:dyDescent="0.25">
      <c r="C6797" s="82">
        <v>6.3802319325194732E-3</v>
      </c>
      <c r="D6797" s="89">
        <v>9.1010354110406359E-3</v>
      </c>
      <c r="E6797" s="89">
        <v>1.1637517681086208E-2</v>
      </c>
      <c r="F6797" s="89">
        <v>1.386842386558443E-2</v>
      </c>
      <c r="G6797" s="90">
        <v>1.5804573816020344E-2</v>
      </c>
      <c r="H6797" s="90">
        <v>1.7419714594567873E-2</v>
      </c>
      <c r="I6797" s="90">
        <v>1.8832696501885151E-2</v>
      </c>
      <c r="J6797" s="90">
        <v>2.004939990926561E-2</v>
      </c>
    </row>
    <row r="6798" spans="3:10" x14ac:dyDescent="0.25">
      <c r="C6798" s="82">
        <v>2.2931808111260634E-2</v>
      </c>
      <c r="D6798" s="89">
        <v>2.5558187054077121E-2</v>
      </c>
      <c r="E6798" s="89">
        <v>2.7419799915993585E-2</v>
      </c>
      <c r="F6798" s="89">
        <v>2.8799258513257455E-2</v>
      </c>
      <c r="G6798" s="90">
        <v>2.9917265724886195E-2</v>
      </c>
      <c r="H6798" s="90">
        <v>3.0751423190972977E-2</v>
      </c>
      <c r="I6798" s="90">
        <v>3.1479438592455534E-2</v>
      </c>
      <c r="J6798" s="90">
        <v>3.2049438458746977E-2</v>
      </c>
    </row>
    <row r="6799" spans="3:10" x14ac:dyDescent="0.25">
      <c r="C6799" s="82">
        <v>3.2774590584384736E-3</v>
      </c>
      <c r="D6799" s="89">
        <v>5.7316117783791885E-3</v>
      </c>
      <c r="E6799" s="89">
        <v>8.2228360560686851E-3</v>
      </c>
      <c r="F6799" s="89">
        <v>1.040416622697068E-2</v>
      </c>
      <c r="G6799" s="90">
        <v>1.2174512554591886E-2</v>
      </c>
      <c r="H6799" s="90">
        <v>1.350305966172468E-2</v>
      </c>
      <c r="I6799" s="90">
        <v>1.4508502841420863E-2</v>
      </c>
      <c r="J6799" s="90">
        <v>1.522924312674665E-2</v>
      </c>
    </row>
    <row r="6800" spans="3:10" x14ac:dyDescent="0.25">
      <c r="C6800" s="82">
        <v>1.9452282005474233E-2</v>
      </c>
      <c r="D6800" s="89">
        <v>2.2434466876275694E-2</v>
      </c>
      <c r="E6800" s="89">
        <v>2.4622401409288192E-2</v>
      </c>
      <c r="F6800" s="89">
        <v>2.6293211539525799E-2</v>
      </c>
      <c r="G6800" s="90">
        <v>2.7696062272393879E-2</v>
      </c>
      <c r="H6800" s="90">
        <v>2.8856182484242383E-2</v>
      </c>
      <c r="I6800" s="90">
        <v>2.9978174835222887E-2</v>
      </c>
      <c r="J6800" s="90">
        <v>3.1046943159774729E-2</v>
      </c>
    </row>
    <row r="6801" spans="3:10" x14ac:dyDescent="0.25">
      <c r="C6801" s="82">
        <v>1.6018077104060984E-2</v>
      </c>
      <c r="D6801" s="89">
        <v>1.9544229866580155E-2</v>
      </c>
      <c r="E6801" s="89">
        <v>2.229807784249406E-2</v>
      </c>
      <c r="F6801" s="89">
        <v>2.4420494479738326E-2</v>
      </c>
      <c r="G6801" s="90">
        <v>2.6085205801252048E-2</v>
      </c>
      <c r="H6801" s="90">
        <v>2.7274647978553734E-2</v>
      </c>
      <c r="I6801" s="90">
        <v>2.8143451690312685E-2</v>
      </c>
      <c r="J6801" s="90">
        <v>2.8641847290808212E-2</v>
      </c>
    </row>
    <row r="6802" spans="3:10" x14ac:dyDescent="0.25">
      <c r="C6802" s="82">
        <v>0.12487657302342151</v>
      </c>
      <c r="D6802" s="89">
        <v>9.822733797358614E-2</v>
      </c>
      <c r="E6802" s="89">
        <v>8.0579172818979555E-2</v>
      </c>
      <c r="F6802" s="89">
        <v>6.9069860354225521E-2</v>
      </c>
      <c r="G6802" s="90">
        <v>6.1650730702791229E-2</v>
      </c>
      <c r="H6802" s="90">
        <v>5.6641843949594838E-2</v>
      </c>
      <c r="I6802" s="90">
        <v>5.3376515129485637E-2</v>
      </c>
      <c r="J6802" s="90">
        <v>5.111415920931732E-2</v>
      </c>
    </row>
    <row r="6803" spans="3:10" x14ac:dyDescent="0.25">
      <c r="C6803" s="82">
        <v>5.5583866398211893E-3</v>
      </c>
      <c r="D6803" s="89">
        <v>8.187708139287141E-3</v>
      </c>
      <c r="E6803" s="89">
        <v>1.0526073658826537E-2</v>
      </c>
      <c r="F6803" s="89">
        <v>1.2464328695496013E-2</v>
      </c>
      <c r="G6803" s="90">
        <v>1.4078171359946736E-2</v>
      </c>
      <c r="H6803" s="90">
        <v>1.5416978124316331E-2</v>
      </c>
      <c r="I6803" s="90">
        <v>1.6641759864679903E-2</v>
      </c>
      <c r="J6803" s="90">
        <v>1.7794744868703142E-2</v>
      </c>
    </row>
    <row r="6804" spans="3:10" x14ac:dyDescent="0.25">
      <c r="C6804" s="82">
        <v>2.9579366007150003E-3</v>
      </c>
      <c r="D6804" s="89">
        <v>5.4994795463450524E-3</v>
      </c>
      <c r="E6804" s="89">
        <v>8.3010302311658218E-3</v>
      </c>
      <c r="F6804" s="89">
        <v>1.0915484030404685E-2</v>
      </c>
      <c r="G6804" s="90">
        <v>1.311120151713735E-2</v>
      </c>
      <c r="H6804" s="90">
        <v>1.4761690130951629E-2</v>
      </c>
      <c r="I6804" s="90">
        <v>1.5953357174694659E-2</v>
      </c>
      <c r="J6804" s="90">
        <v>1.6728522465031637E-2</v>
      </c>
    </row>
    <row r="6805" spans="3:10" x14ac:dyDescent="0.25">
      <c r="C6805" s="82">
        <v>1.3396363179564439E-3</v>
      </c>
      <c r="D6805" s="89">
        <v>2.8793926980752206E-3</v>
      </c>
      <c r="E6805" s="89">
        <v>4.9053901171610863E-3</v>
      </c>
      <c r="F6805" s="89">
        <v>7.1558014858832111E-3</v>
      </c>
      <c r="G6805" s="90">
        <v>9.4256488988578597E-3</v>
      </c>
      <c r="H6805" s="90">
        <v>1.1554449686279011E-2</v>
      </c>
      <c r="I6805" s="90">
        <v>1.3537687309713333E-2</v>
      </c>
      <c r="J6805" s="90">
        <v>1.5341282869440346E-2</v>
      </c>
    </row>
    <row r="6806" spans="3:10" x14ac:dyDescent="0.25">
      <c r="C6806" s="82">
        <v>1.3003561877964488E-2</v>
      </c>
      <c r="D6806" s="89">
        <v>1.6793696579448507E-2</v>
      </c>
      <c r="E6806" s="89">
        <v>1.9816743648176496E-2</v>
      </c>
      <c r="F6806" s="89">
        <v>2.2134058409197143E-2</v>
      </c>
      <c r="G6806" s="90">
        <v>2.3936995164193127E-2</v>
      </c>
      <c r="H6806" s="90">
        <v>2.5280013021739871E-2</v>
      </c>
      <c r="I6806" s="90">
        <v>2.6377550074007411E-2</v>
      </c>
      <c r="J6806" s="90">
        <v>2.7239035371166703E-2</v>
      </c>
    </row>
    <row r="6807" spans="3:10" x14ac:dyDescent="0.25">
      <c r="C6807" s="82">
        <v>1.2527635115149599E-2</v>
      </c>
      <c r="D6807" s="89">
        <v>1.469098878277352E-2</v>
      </c>
      <c r="E6807" s="89">
        <v>1.610329122984799E-2</v>
      </c>
      <c r="F6807" s="89">
        <v>1.6975466374267865E-2</v>
      </c>
      <c r="G6807" s="90">
        <v>1.7521362376670319E-2</v>
      </c>
      <c r="H6807" s="90">
        <v>1.7805510428469146E-2</v>
      </c>
      <c r="I6807" s="90">
        <v>1.7993374248523222E-2</v>
      </c>
      <c r="J6807" s="90">
        <v>1.8104438942268056E-2</v>
      </c>
    </row>
    <row r="6808" spans="3:10" x14ac:dyDescent="0.25">
      <c r="C6808" s="82">
        <v>1.7098571946394216E-2</v>
      </c>
      <c r="D6808" s="89">
        <v>1.9620975306039318E-2</v>
      </c>
      <c r="E6808" s="89">
        <v>2.1486389426260334E-2</v>
      </c>
      <c r="F6808" s="89">
        <v>2.296834031207879E-2</v>
      </c>
      <c r="G6808" s="90">
        <v>2.429433613365848E-2</v>
      </c>
      <c r="H6808" s="90">
        <v>2.5480536885912432E-2</v>
      </c>
      <c r="I6808" s="90">
        <v>2.6690326668718796E-2</v>
      </c>
      <c r="J6808" s="90">
        <v>2.7885752919108747E-2</v>
      </c>
    </row>
    <row r="6809" spans="3:10" x14ac:dyDescent="0.25">
      <c r="C6809" s="82">
        <v>2.3551697890836945E-3</v>
      </c>
      <c r="D6809" s="89">
        <v>4.6541900892463749E-3</v>
      </c>
      <c r="E6809" s="89">
        <v>7.3020006714801348E-3</v>
      </c>
      <c r="F6809" s="89">
        <v>9.8744839894371623E-3</v>
      </c>
      <c r="G6809" s="90">
        <v>1.2148601663636915E-2</v>
      </c>
      <c r="H6809" s="90">
        <v>1.399481384931088E-2</v>
      </c>
      <c r="I6809" s="90">
        <v>1.5465849454953615E-2</v>
      </c>
      <c r="J6809" s="90">
        <v>1.6555352171944065E-2</v>
      </c>
    </row>
    <row r="6810" spans="3:10" x14ac:dyDescent="0.25">
      <c r="C6810" s="82">
        <v>3.699789798810086E-3</v>
      </c>
      <c r="D6810" s="89">
        <v>5.7158461382425365E-3</v>
      </c>
      <c r="E6810" s="89">
        <v>7.8352096614619816E-3</v>
      </c>
      <c r="F6810" s="89">
        <v>9.9032269423304769E-3</v>
      </c>
      <c r="G6810" s="90">
        <v>1.1853757692132004E-2</v>
      </c>
      <c r="H6810" s="90">
        <v>1.3612586468893819E-2</v>
      </c>
      <c r="I6810" s="90">
        <v>1.5239406647188857E-2</v>
      </c>
      <c r="J6810" s="90">
        <v>1.6725589547342164E-2</v>
      </c>
    </row>
    <row r="6811" spans="3:10" x14ac:dyDescent="0.25">
      <c r="C6811" s="82">
        <v>4.0860702238121362E-3</v>
      </c>
      <c r="D6811" s="89">
        <v>6.7137976097000843E-3</v>
      </c>
      <c r="E6811" s="89">
        <v>9.2688343748922476E-3</v>
      </c>
      <c r="F6811" s="89">
        <v>1.146166831545652E-2</v>
      </c>
      <c r="G6811" s="90">
        <v>1.3235807972841091E-2</v>
      </c>
      <c r="H6811" s="90">
        <v>1.4574146881626287E-2</v>
      </c>
      <c r="I6811" s="90">
        <v>1.5603361691023179E-2</v>
      </c>
      <c r="J6811" s="90">
        <v>1.635791478559467E-2</v>
      </c>
    </row>
    <row r="6812" spans="3:10" x14ac:dyDescent="0.25">
      <c r="C6812" s="82">
        <v>1.8138294437801676E-2</v>
      </c>
      <c r="D6812" s="89">
        <v>2.2432375542498186E-2</v>
      </c>
      <c r="E6812" s="89">
        <v>2.5651883779300499E-2</v>
      </c>
      <c r="F6812" s="89">
        <v>2.8120304359670032E-2</v>
      </c>
      <c r="G6812" s="90">
        <v>3.0207184898871722E-2</v>
      </c>
      <c r="H6812" s="90">
        <v>3.2013578539307787E-2</v>
      </c>
      <c r="I6812" s="90">
        <v>3.3785879022098134E-2</v>
      </c>
      <c r="J6812" s="90">
        <v>3.5481830178025239E-2</v>
      </c>
    </row>
    <row r="6813" spans="3:10" x14ac:dyDescent="0.25">
      <c r="C6813" s="82">
        <v>4.0890260376750661E-3</v>
      </c>
      <c r="D6813" s="89">
        <v>5.7994135971273309E-3</v>
      </c>
      <c r="E6813" s="89">
        <v>7.3802859606207204E-3</v>
      </c>
      <c r="F6813" s="89">
        <v>8.7616796571490241E-3</v>
      </c>
      <c r="G6813" s="90">
        <v>9.9625980780908147E-3</v>
      </c>
      <c r="H6813" s="90">
        <v>1.0983815965838126E-2</v>
      </c>
      <c r="I6813" s="90">
        <v>1.1922093800102434E-2</v>
      </c>
      <c r="J6813" s="90">
        <v>1.2806847578465551E-2</v>
      </c>
    </row>
    <row r="6814" spans="3:10" x14ac:dyDescent="0.25">
      <c r="C6814" s="82">
        <v>5.7584648922090163E-3</v>
      </c>
      <c r="D6814" s="89">
        <v>9.2449090768340573E-3</v>
      </c>
      <c r="E6814" s="89">
        <v>1.2733047970076584E-2</v>
      </c>
      <c r="F6814" s="89">
        <v>1.5911544198995813E-2</v>
      </c>
      <c r="G6814" s="90">
        <v>1.8709658694856458E-2</v>
      </c>
      <c r="H6814" s="90">
        <v>2.1065396202074749E-2</v>
      </c>
      <c r="I6814" s="90">
        <v>2.3106309932612187E-2</v>
      </c>
      <c r="J6814" s="90">
        <v>2.4827020451245217E-2</v>
      </c>
    </row>
    <row r="6815" spans="3:10" x14ac:dyDescent="0.25">
      <c r="C6815" s="82">
        <v>1.2101971162982526E-2</v>
      </c>
      <c r="D6815" s="89">
        <v>1.6208171228872022E-2</v>
      </c>
      <c r="E6815" s="89">
        <v>1.9394903952511932E-2</v>
      </c>
      <c r="F6815" s="89">
        <v>2.1713526356690674E-2</v>
      </c>
      <c r="G6815" s="90">
        <v>2.344087531000635E-2</v>
      </c>
      <c r="H6815" s="90">
        <v>2.4733565248690768E-2</v>
      </c>
      <c r="I6815" s="90">
        <v>2.5886622286350008E-2</v>
      </c>
      <c r="J6815" s="90">
        <v>2.6973899894897783E-2</v>
      </c>
    </row>
    <row r="6816" spans="3:10" x14ac:dyDescent="0.25">
      <c r="C6816" s="82">
        <v>4.1895947085244184E-3</v>
      </c>
      <c r="D6816" s="89">
        <v>7.0742759528177636E-3</v>
      </c>
      <c r="E6816" s="89">
        <v>1.0002871590217876E-2</v>
      </c>
      <c r="F6816" s="89">
        <v>1.2629475472776959E-2</v>
      </c>
      <c r="G6816" s="90">
        <v>1.4856994153635882E-2</v>
      </c>
      <c r="H6816" s="90">
        <v>1.6644334655737589E-2</v>
      </c>
      <c r="I6816" s="90">
        <v>1.812614683285358E-2</v>
      </c>
      <c r="J6816" s="90">
        <v>1.9340648162702895E-2</v>
      </c>
    </row>
    <row r="6817" spans="3:10" x14ac:dyDescent="0.25">
      <c r="C6817" s="82">
        <v>7.2431010258685938E-3</v>
      </c>
      <c r="D6817" s="89">
        <v>1.026717529244545E-2</v>
      </c>
      <c r="E6817" s="89">
        <v>1.3374581982832616E-2</v>
      </c>
      <c r="F6817" s="89">
        <v>1.6441736290092199E-2</v>
      </c>
      <c r="G6817" s="90">
        <v>1.9429170746250592E-2</v>
      </c>
      <c r="H6817" s="90">
        <v>2.2233907656936523E-2</v>
      </c>
      <c r="I6817" s="90">
        <v>2.4943092680945817E-2</v>
      </c>
      <c r="J6817" s="90">
        <v>2.7517996398635541E-2</v>
      </c>
    </row>
    <row r="6818" spans="3:10" x14ac:dyDescent="0.25">
      <c r="C6818" s="82">
        <v>1.7896125841785117E-3</v>
      </c>
      <c r="D6818" s="89">
        <v>3.460775329642504E-3</v>
      </c>
      <c r="E6818" s="89">
        <v>5.4773478867983418E-3</v>
      </c>
      <c r="F6818" s="89">
        <v>7.5718928771434761E-3</v>
      </c>
      <c r="G6818" s="90">
        <v>9.5519688537843081E-3</v>
      </c>
      <c r="H6818" s="90">
        <v>1.1258636714365285E-2</v>
      </c>
      <c r="I6818" s="90">
        <v>1.2680725148965974E-2</v>
      </c>
      <c r="J6818" s="90">
        <v>1.3783228176889217E-2</v>
      </c>
    </row>
    <row r="6819" spans="3:10" x14ac:dyDescent="0.25">
      <c r="C6819" s="82">
        <v>3.1135378885902274E-3</v>
      </c>
      <c r="D6819" s="89">
        <v>5.1723721472457483E-3</v>
      </c>
      <c r="E6819" s="89">
        <v>7.2764923441534226E-3</v>
      </c>
      <c r="F6819" s="89">
        <v>9.1878094826416384E-3</v>
      </c>
      <c r="G6819" s="90">
        <v>1.0823526189438167E-2</v>
      </c>
      <c r="H6819" s="90">
        <v>1.2132356968360349E-2</v>
      </c>
      <c r="I6819" s="90">
        <v>1.3193851027829847E-2</v>
      </c>
      <c r="J6819" s="90">
        <v>1.4024074151851149E-2</v>
      </c>
    </row>
    <row r="6820" spans="3:10" x14ac:dyDescent="0.25">
      <c r="C6820" s="82">
        <v>2.3562258578054421E-3</v>
      </c>
      <c r="D6820" s="89">
        <v>3.4606079267174971E-3</v>
      </c>
      <c r="E6820" s="89">
        <v>4.5193738771641557E-3</v>
      </c>
      <c r="F6820" s="89">
        <v>5.4486281502073028E-3</v>
      </c>
      <c r="G6820" s="90">
        <v>6.2187502761990006E-3</v>
      </c>
      <c r="H6820" s="90">
        <v>6.7981196154018294E-3</v>
      </c>
      <c r="I6820" s="90">
        <v>7.2283791269156482E-3</v>
      </c>
      <c r="J6820" s="90">
        <v>7.5227115119915582E-3</v>
      </c>
    </row>
    <row r="6821" spans="3:10" x14ac:dyDescent="0.25">
      <c r="C6821" s="82">
        <v>2.0276206881916781E-3</v>
      </c>
      <c r="D6821" s="89">
        <v>3.6887890420505502E-3</v>
      </c>
      <c r="E6821" s="89">
        <v>5.5778829680850394E-3</v>
      </c>
      <c r="F6821" s="89">
        <v>7.4923265755324963E-3</v>
      </c>
      <c r="G6821" s="90">
        <v>9.3452497180027058E-3</v>
      </c>
      <c r="H6821" s="90">
        <v>1.1080261713562871E-2</v>
      </c>
      <c r="I6821" s="90">
        <v>1.2761381755470204E-2</v>
      </c>
      <c r="J6821" s="90">
        <v>1.4399124709722978E-2</v>
      </c>
    </row>
    <row r="6822" spans="3:10" x14ac:dyDescent="0.25">
      <c r="C6822" s="82">
        <v>3.5386930646206039E-3</v>
      </c>
      <c r="D6822" s="89">
        <v>6.132391020842334E-3</v>
      </c>
      <c r="E6822" s="89">
        <v>8.7432222594069891E-3</v>
      </c>
      <c r="F6822" s="89">
        <v>1.0975453704148515E-2</v>
      </c>
      <c r="G6822" s="90">
        <v>1.2691642672424829E-2</v>
      </c>
      <c r="H6822" s="90">
        <v>1.3846505239162168E-2</v>
      </c>
      <c r="I6822" s="90">
        <v>1.4571434637003968E-2</v>
      </c>
      <c r="J6822" s="90">
        <v>1.4930152634616183E-2</v>
      </c>
    </row>
    <row r="6823" spans="3:10" x14ac:dyDescent="0.25">
      <c r="C6823" s="82">
        <v>3.2991184648158554E-2</v>
      </c>
      <c r="D6823" s="89">
        <v>3.1643381749114637E-2</v>
      </c>
      <c r="E6823" s="89">
        <v>3.0637800881417689E-2</v>
      </c>
      <c r="F6823" s="89">
        <v>3.0086047643141274E-2</v>
      </c>
      <c r="G6823" s="90">
        <v>2.9986343665741561E-2</v>
      </c>
      <c r="H6823" s="90">
        <v>3.0130500576282485E-2</v>
      </c>
      <c r="I6823" s="90">
        <v>3.056106959140336E-2</v>
      </c>
      <c r="J6823" s="90">
        <v>3.1132384497718789E-2</v>
      </c>
    </row>
    <row r="6824" spans="3:10" x14ac:dyDescent="0.25">
      <c r="C6824" s="82">
        <v>1.1554962074121853E-2</v>
      </c>
      <c r="D6824" s="89">
        <v>1.3246848855472771E-2</v>
      </c>
      <c r="E6824" s="89">
        <v>1.4578277452534677E-2</v>
      </c>
      <c r="F6824" s="89">
        <v>1.5691358705034138E-2</v>
      </c>
      <c r="G6824" s="90">
        <v>1.6710872160786257E-2</v>
      </c>
      <c r="H6824" s="90">
        <v>1.763707873544557E-2</v>
      </c>
      <c r="I6824" s="90">
        <v>1.8590358453034226E-2</v>
      </c>
      <c r="J6824" s="90">
        <v>1.9567360614651259E-2</v>
      </c>
    </row>
    <row r="6825" spans="3:10" x14ac:dyDescent="0.25">
      <c r="C6825" s="82">
        <v>5.1559101192415972E-3</v>
      </c>
      <c r="D6825" s="89">
        <v>8.1205497014921624E-3</v>
      </c>
      <c r="E6825" s="89">
        <v>1.1195777902315423E-2</v>
      </c>
      <c r="F6825" s="89">
        <v>1.4148434339158971E-2</v>
      </c>
      <c r="G6825" s="90">
        <v>1.6907406194044062E-2</v>
      </c>
      <c r="H6825" s="90">
        <v>1.9401749633059281E-2</v>
      </c>
      <c r="I6825" s="90">
        <v>2.1749803296329556E-2</v>
      </c>
      <c r="J6825" s="90">
        <v>2.3968817914797998E-2</v>
      </c>
    </row>
    <row r="6826" spans="3:10" x14ac:dyDescent="0.25">
      <c r="C6826" s="82">
        <v>1.4611938255427328E-2</v>
      </c>
      <c r="D6826" s="89">
        <v>2.0513196433818041E-2</v>
      </c>
      <c r="E6826" s="89">
        <v>2.5211881517393335E-2</v>
      </c>
      <c r="F6826" s="89">
        <v>2.8684493559280971E-2</v>
      </c>
      <c r="G6826" s="90">
        <v>3.1299130488510983E-2</v>
      </c>
      <c r="H6826" s="90">
        <v>3.3269435643753599E-2</v>
      </c>
      <c r="I6826" s="90">
        <v>3.496905959784611E-2</v>
      </c>
      <c r="J6826" s="90">
        <v>3.6450646520698987E-2</v>
      </c>
    </row>
    <row r="6827" spans="3:10" x14ac:dyDescent="0.25">
      <c r="C6827" s="82">
        <v>1.2837451368115689E-2</v>
      </c>
      <c r="D6827" s="89">
        <v>1.7710440584624544E-2</v>
      </c>
      <c r="E6827" s="89">
        <v>2.1546013706291722E-2</v>
      </c>
      <c r="F6827" s="89">
        <v>2.4321811477677004E-2</v>
      </c>
      <c r="G6827" s="90">
        <v>2.6313194537212103E-2</v>
      </c>
      <c r="H6827" s="90">
        <v>2.7667956555850838E-2</v>
      </c>
      <c r="I6827" s="90">
        <v>2.8683557098871278E-2</v>
      </c>
      <c r="J6827" s="90">
        <v>2.9406508555318938E-2</v>
      </c>
    </row>
    <row r="6828" spans="3:10" x14ac:dyDescent="0.25">
      <c r="C6828" s="82">
        <v>1.88835780212421E-2</v>
      </c>
      <c r="D6828" s="89">
        <v>2.2830414593592467E-2</v>
      </c>
      <c r="E6828" s="89">
        <v>2.5571121786062433E-2</v>
      </c>
      <c r="F6828" s="89">
        <v>2.7471884623915144E-2</v>
      </c>
      <c r="G6828" s="90">
        <v>2.8917398960818866E-2</v>
      </c>
      <c r="H6828" s="90">
        <v>3.0020481008533974E-2</v>
      </c>
      <c r="I6828" s="90">
        <v>3.1030412600065557E-2</v>
      </c>
      <c r="J6828" s="90">
        <v>3.1929465652489775E-2</v>
      </c>
    </row>
    <row r="6829" spans="3:10" x14ac:dyDescent="0.25">
      <c r="C6829" s="82">
        <v>5.9875090023231341E-3</v>
      </c>
      <c r="D6829" s="89">
        <v>1.037388098172641E-2</v>
      </c>
      <c r="E6829" s="89">
        <v>1.4770855749977323E-2</v>
      </c>
      <c r="F6829" s="89">
        <v>1.8600798066474716E-2</v>
      </c>
      <c r="G6829" s="90">
        <v>2.1735716954431071E-2</v>
      </c>
      <c r="H6829" s="90">
        <v>2.4154632734929318E-2</v>
      </c>
      <c r="I6829" s="90">
        <v>2.6075902578593796E-2</v>
      </c>
      <c r="J6829" s="90">
        <v>2.7547976808816158E-2</v>
      </c>
    </row>
    <row r="6830" spans="3:10" x14ac:dyDescent="0.25">
      <c r="C6830" s="82">
        <v>8.5887348527090041E-4</v>
      </c>
      <c r="D6830" s="89">
        <v>2.0236157862683801E-3</v>
      </c>
      <c r="E6830" s="89">
        <v>3.6084510241889849E-3</v>
      </c>
      <c r="F6830" s="89">
        <v>5.3475517963990143E-3</v>
      </c>
      <c r="G6830" s="90">
        <v>7.0219180799340588E-3</v>
      </c>
      <c r="H6830" s="90">
        <v>8.4829670262578562E-3</v>
      </c>
      <c r="I6830" s="90">
        <v>9.7340599206676651E-3</v>
      </c>
      <c r="J6830" s="90">
        <v>1.0782791363020563E-2</v>
      </c>
    </row>
    <row r="6831" spans="3:10" x14ac:dyDescent="0.25">
      <c r="C6831" s="82">
        <v>1.7043117293940473E-2</v>
      </c>
      <c r="D6831" s="89">
        <v>2.2035017507607842E-2</v>
      </c>
      <c r="E6831" s="89">
        <v>2.5793059603820855E-2</v>
      </c>
      <c r="F6831" s="89">
        <v>2.8535417544399342E-2</v>
      </c>
      <c r="G6831" s="90">
        <v>3.0620717596644885E-2</v>
      </c>
      <c r="H6831" s="90">
        <v>3.2159549374061187E-2</v>
      </c>
      <c r="I6831" s="90">
        <v>3.3413375992161327E-2</v>
      </c>
      <c r="J6831" s="90">
        <v>3.4362065332861458E-2</v>
      </c>
    </row>
    <row r="6832" spans="3:10" x14ac:dyDescent="0.25">
      <c r="C6832" s="82">
        <v>5.817615453437436E-3</v>
      </c>
      <c r="D6832" s="89">
        <v>7.5614440955302205E-3</v>
      </c>
      <c r="E6832" s="89">
        <v>9.0411602223213188E-3</v>
      </c>
      <c r="F6832" s="89">
        <v>1.0232123144756551E-2</v>
      </c>
      <c r="G6832" s="90">
        <v>1.1165329665924395E-2</v>
      </c>
      <c r="H6832" s="90">
        <v>1.1826129311911064E-2</v>
      </c>
      <c r="I6832" s="90">
        <v>1.230014052420487E-2</v>
      </c>
      <c r="J6832" s="90">
        <v>1.2602623300709338E-2</v>
      </c>
    </row>
    <row r="6833" spans="3:10" x14ac:dyDescent="0.25">
      <c r="C6833" s="82">
        <v>1.0689721284116127E-2</v>
      </c>
      <c r="D6833" s="89">
        <v>1.4977295664268005E-2</v>
      </c>
      <c r="E6833" s="89">
        <v>1.8925926563670054E-2</v>
      </c>
      <c r="F6833" s="89">
        <v>2.2440536027235333E-2</v>
      </c>
      <c r="G6833" s="90">
        <v>2.5622149982721425E-2</v>
      </c>
      <c r="H6833" s="90">
        <v>2.8478602222810179E-2</v>
      </c>
      <c r="I6833" s="90">
        <v>3.1219704643779659E-2</v>
      </c>
      <c r="J6833" s="90">
        <v>3.3840202122832889E-2</v>
      </c>
    </row>
    <row r="6834" spans="3:10" x14ac:dyDescent="0.25">
      <c r="C6834" s="82">
        <v>7.3380912819376561E-3</v>
      </c>
      <c r="D6834" s="89">
        <v>1.2060045544522837E-2</v>
      </c>
      <c r="E6834" s="89">
        <v>1.6615706815486884E-2</v>
      </c>
      <c r="F6834" s="89">
        <v>2.0428724007653155E-2</v>
      </c>
      <c r="G6834" s="90">
        <v>2.336174056783958E-2</v>
      </c>
      <c r="H6834" s="90">
        <v>2.5377948890068711E-2</v>
      </c>
      <c r="I6834" s="90">
        <v>2.6712018468308941E-2</v>
      </c>
      <c r="J6834" s="90">
        <v>2.7442815296019607E-2</v>
      </c>
    </row>
    <row r="6835" spans="3:10" x14ac:dyDescent="0.25">
      <c r="C6835" s="82">
        <v>4.1544166621192676E-3</v>
      </c>
      <c r="D6835" s="89">
        <v>8.2277988300063672E-3</v>
      </c>
      <c r="E6835" s="89">
        <v>1.2992451506157857E-2</v>
      </c>
      <c r="F6835" s="89">
        <v>1.7710779948695042E-2</v>
      </c>
      <c r="G6835" s="90">
        <v>2.1986991434031083E-2</v>
      </c>
      <c r="H6835" s="90">
        <v>2.5601035235529538E-2</v>
      </c>
      <c r="I6835" s="90">
        <v>2.8676047493397781E-2</v>
      </c>
      <c r="J6835" s="90">
        <v>3.1229081904130207E-2</v>
      </c>
    </row>
    <row r="6836" spans="3:10" x14ac:dyDescent="0.25">
      <c r="C6836" s="82">
        <v>8.1749139604973663E-3</v>
      </c>
      <c r="D6836" s="89">
        <v>1.1339010802266918E-2</v>
      </c>
      <c r="E6836" s="89">
        <v>1.3837018313921106E-2</v>
      </c>
      <c r="F6836" s="89">
        <v>1.563174467581753E-2</v>
      </c>
      <c r="G6836" s="90">
        <v>1.6905603126599899E-2</v>
      </c>
      <c r="H6836" s="90">
        <v>1.7781427685135121E-2</v>
      </c>
      <c r="I6836" s="90">
        <v>1.8489136911879818E-2</v>
      </c>
      <c r="J6836" s="90">
        <v>1.9099699422118848E-2</v>
      </c>
    </row>
    <row r="6837" spans="3:10" x14ac:dyDescent="0.25">
      <c r="C6837" s="82">
        <v>8.3863681939103235E-3</v>
      </c>
      <c r="D6837" s="89">
        <v>1.2188707700679768E-2</v>
      </c>
      <c r="E6837" s="89">
        <v>1.5461317044163189E-2</v>
      </c>
      <c r="F6837" s="89">
        <v>1.7975869883093385E-2</v>
      </c>
      <c r="G6837" s="90">
        <v>1.97791672217793E-2</v>
      </c>
      <c r="H6837" s="90">
        <v>2.0906679868873956E-2</v>
      </c>
      <c r="I6837" s="90">
        <v>2.1572162174550838E-2</v>
      </c>
      <c r="J6837" s="90">
        <v>2.1840682872277951E-2</v>
      </c>
    </row>
    <row r="6838" spans="3:10" x14ac:dyDescent="0.25">
      <c r="C6838" s="82">
        <v>2.0693794749839637E-3</v>
      </c>
      <c r="D6838" s="89">
        <v>3.6055128842301235E-3</v>
      </c>
      <c r="E6838" s="89">
        <v>5.292015654686553E-3</v>
      </c>
      <c r="F6838" s="89">
        <v>6.940767972891889E-3</v>
      </c>
      <c r="G6838" s="90">
        <v>8.4634479847796595E-3</v>
      </c>
      <c r="H6838" s="90">
        <v>9.7966455176467949E-3</v>
      </c>
      <c r="I6838" s="90">
        <v>1.0988435835985461E-2</v>
      </c>
      <c r="J6838" s="90">
        <v>1.2045103996556089E-2</v>
      </c>
    </row>
    <row r="6839" spans="3:10" x14ac:dyDescent="0.25">
      <c r="C6839" s="82">
        <v>7.8071934540194857E-2</v>
      </c>
      <c r="D6839" s="89">
        <v>5.5997965987947394E-2</v>
      </c>
      <c r="E6839" s="89">
        <v>4.3493002456673646E-2</v>
      </c>
      <c r="F6839" s="89">
        <v>3.5943712013693473E-2</v>
      </c>
      <c r="G6839" s="90">
        <v>3.1118437700684998E-2</v>
      </c>
      <c r="H6839" s="90">
        <v>2.7712503828243858E-2</v>
      </c>
      <c r="I6839" s="90">
        <v>2.5226851186813039E-2</v>
      </c>
      <c r="J6839" s="90">
        <v>2.3255305531058496E-2</v>
      </c>
    </row>
    <row r="6840" spans="3:10" x14ac:dyDescent="0.25">
      <c r="C6840" s="82">
        <v>8.9436516388877174E-2</v>
      </c>
      <c r="D6840" s="89">
        <v>8.6156022973372576E-2</v>
      </c>
      <c r="E6840" s="89">
        <v>8.1957306357454462E-2</v>
      </c>
      <c r="F6840" s="89">
        <v>7.8034941148531448E-2</v>
      </c>
      <c r="G6840" s="90">
        <v>7.4801793620151505E-2</v>
      </c>
      <c r="H6840" s="90">
        <v>7.1875562841538482E-2</v>
      </c>
      <c r="I6840" s="90">
        <v>6.9369390149983598E-2</v>
      </c>
      <c r="J6840" s="90">
        <v>6.6896819345127007E-2</v>
      </c>
    </row>
    <row r="6841" spans="3:10" x14ac:dyDescent="0.25">
      <c r="C6841" s="82">
        <v>8.492277660030894E-3</v>
      </c>
      <c r="D6841" s="89">
        <v>1.1288425009560517E-2</v>
      </c>
      <c r="E6841" s="89">
        <v>1.3535278587879184E-2</v>
      </c>
      <c r="F6841" s="89">
        <v>1.5199711758135498E-2</v>
      </c>
      <c r="G6841" s="90">
        <v>1.6376135039117057E-2</v>
      </c>
      <c r="H6841" s="90">
        <v>1.709205400536775E-2</v>
      </c>
      <c r="I6841" s="90">
        <v>1.7504159348138294E-2</v>
      </c>
      <c r="J6841" s="90">
        <v>1.7647755544869487E-2</v>
      </c>
    </row>
    <row r="6842" spans="3:10" x14ac:dyDescent="0.25">
      <c r="C6842" s="82">
        <v>2.1241006549750228E-2</v>
      </c>
      <c r="D6842" s="89">
        <v>2.4591752100477805E-2</v>
      </c>
      <c r="E6842" s="89">
        <v>2.6460211475218865E-2</v>
      </c>
      <c r="F6842" s="89">
        <v>2.7365560012141025E-2</v>
      </c>
      <c r="G6842" s="90">
        <v>2.7747857393429855E-2</v>
      </c>
      <c r="H6842" s="90">
        <v>2.7727219952887183E-2</v>
      </c>
      <c r="I6842" s="90">
        <v>2.7534261947175072E-2</v>
      </c>
      <c r="J6842" s="90">
        <v>2.7151464142027376E-2</v>
      </c>
    </row>
    <row r="6843" spans="3:10" x14ac:dyDescent="0.25">
      <c r="C6843" s="82">
        <v>2.3322494322709085E-3</v>
      </c>
      <c r="D6843" s="89">
        <v>4.2638353684095222E-3</v>
      </c>
      <c r="E6843" s="89">
        <v>6.3543896949868148E-3</v>
      </c>
      <c r="F6843" s="89">
        <v>8.2891191986638399E-3</v>
      </c>
      <c r="G6843" s="90">
        <v>9.9325286266115035E-3</v>
      </c>
      <c r="H6843" s="90">
        <v>1.12277706695251E-2</v>
      </c>
      <c r="I6843" s="90">
        <v>1.2269781754840762E-2</v>
      </c>
      <c r="J6843" s="90">
        <v>1.3108488038612174E-2</v>
      </c>
    </row>
    <row r="6844" spans="3:10" x14ac:dyDescent="0.25">
      <c r="C6844" s="82">
        <v>4.620692420422258E-2</v>
      </c>
      <c r="D6844" s="89">
        <v>4.8207699794407526E-2</v>
      </c>
      <c r="E6844" s="89">
        <v>4.7939392086876552E-2</v>
      </c>
      <c r="F6844" s="89">
        <v>4.681765184390075E-2</v>
      </c>
      <c r="G6844" s="90">
        <v>4.5667009452481734E-2</v>
      </c>
      <c r="H6844" s="90">
        <v>4.460778142757589E-2</v>
      </c>
      <c r="I6844" s="90">
        <v>4.3899080990245254E-2</v>
      </c>
      <c r="J6844" s="90">
        <v>4.339199076875553E-2</v>
      </c>
    </row>
    <row r="6845" spans="3:10" x14ac:dyDescent="0.25">
      <c r="C6845" s="82">
        <v>1.9061670536268806E-2</v>
      </c>
      <c r="D6845" s="89">
        <v>2.2759595789467915E-2</v>
      </c>
      <c r="E6845" s="89">
        <v>2.5328434656862645E-2</v>
      </c>
      <c r="F6845" s="89">
        <v>2.7098344014315198E-2</v>
      </c>
      <c r="G6845" s="90">
        <v>2.8411978995581115E-2</v>
      </c>
      <c r="H6845" s="90">
        <v>2.936315605443841E-2</v>
      </c>
      <c r="I6845" s="90">
        <v>3.019796368979738E-2</v>
      </c>
      <c r="J6845" s="90">
        <v>3.0911671436032438E-2</v>
      </c>
    </row>
    <row r="6846" spans="3:10" x14ac:dyDescent="0.25">
      <c r="C6846" s="82">
        <v>8.2597100697227144E-2</v>
      </c>
      <c r="D6846" s="89">
        <v>7.2036657327069639E-2</v>
      </c>
      <c r="E6846" s="89">
        <v>6.3330146582913305E-2</v>
      </c>
      <c r="F6846" s="89">
        <v>5.677287687537344E-2</v>
      </c>
      <c r="G6846" s="90">
        <v>5.2080528409040663E-2</v>
      </c>
      <c r="H6846" s="90">
        <v>4.8564277744085262E-2</v>
      </c>
      <c r="I6846" s="90">
        <v>4.6028586723629999E-2</v>
      </c>
      <c r="J6846" s="90">
        <v>4.4039604137047522E-2</v>
      </c>
    </row>
    <row r="6847" spans="3:10" x14ac:dyDescent="0.25">
      <c r="C6847" s="82">
        <v>6.9305703387669603E-3</v>
      </c>
      <c r="D6847" s="89">
        <v>1.1122999412617841E-2</v>
      </c>
      <c r="E6847" s="89">
        <v>1.5214283540171415E-2</v>
      </c>
      <c r="F6847" s="89">
        <v>1.8775263703887619E-2</v>
      </c>
      <c r="G6847" s="90">
        <v>2.170630317929784E-2</v>
      </c>
      <c r="H6847" s="90">
        <v>2.3950719893374741E-2</v>
      </c>
      <c r="I6847" s="90">
        <v>2.56832602907912E-2</v>
      </c>
      <c r="J6847" s="90">
        <v>2.692557640999018E-2</v>
      </c>
    </row>
    <row r="6848" spans="3:10" x14ac:dyDescent="0.25">
      <c r="C6848" s="82">
        <v>1.6089564112038834E-2</v>
      </c>
      <c r="D6848" s="89">
        <v>1.9133183724410696E-2</v>
      </c>
      <c r="E6848" s="89">
        <v>2.1412428861285276E-2</v>
      </c>
      <c r="F6848" s="89">
        <v>2.3195159842965076E-2</v>
      </c>
      <c r="G6848" s="90">
        <v>2.4753298956110635E-2</v>
      </c>
      <c r="H6848" s="90">
        <v>2.6154722050889142E-2</v>
      </c>
      <c r="I6848" s="90">
        <v>2.7613218853592365E-2</v>
      </c>
      <c r="J6848" s="90">
        <v>2.9128478714752978E-2</v>
      </c>
    </row>
    <row r="6849" spans="3:10" x14ac:dyDescent="0.25">
      <c r="C6849" s="82">
        <v>7.9257159410815077E-3</v>
      </c>
      <c r="D6849" s="89">
        <v>1.1560418491179236E-2</v>
      </c>
      <c r="E6849" s="89">
        <v>1.4783864825220294E-2</v>
      </c>
      <c r="F6849" s="89">
        <v>1.743685037759788E-2</v>
      </c>
      <c r="G6849" s="90">
        <v>1.9588660160225622E-2</v>
      </c>
      <c r="H6849" s="90">
        <v>2.1259291455871177E-2</v>
      </c>
      <c r="I6849" s="90">
        <v>2.2622336754326067E-2</v>
      </c>
      <c r="J6849" s="90">
        <v>2.3691015933692151E-2</v>
      </c>
    </row>
    <row r="6850" spans="3:10" x14ac:dyDescent="0.25">
      <c r="C6850" s="82">
        <v>5.9129224086817483E-3</v>
      </c>
      <c r="D6850" s="89">
        <v>9.9687286408643664E-3</v>
      </c>
      <c r="E6850" s="89">
        <v>1.4098798307474182E-2</v>
      </c>
      <c r="F6850" s="89">
        <v>1.7871694022816853E-2</v>
      </c>
      <c r="G6850" s="90">
        <v>2.1204425227461271E-2</v>
      </c>
      <c r="H6850" s="90">
        <v>2.4064635502380367E-2</v>
      </c>
      <c r="I6850" s="90">
        <v>2.6634464567688004E-2</v>
      </c>
      <c r="J6850" s="90">
        <v>2.8920202417113509E-2</v>
      </c>
    </row>
    <row r="6851" spans="3:10" x14ac:dyDescent="0.25">
      <c r="C6851" s="82">
        <v>5.532787160422885E-3</v>
      </c>
      <c r="D6851" s="89">
        <v>9.4971096389591721E-3</v>
      </c>
      <c r="E6851" s="89">
        <v>1.3384214978702189E-2</v>
      </c>
      <c r="F6851" s="89">
        <v>1.6625347834005991E-2</v>
      </c>
      <c r="G6851" s="90">
        <v>1.9086271094578985E-2</v>
      </c>
      <c r="H6851" s="90">
        <v>2.0768246681131215E-2</v>
      </c>
      <c r="I6851" s="90">
        <v>2.1909086397077348E-2</v>
      </c>
      <c r="J6851" s="90">
        <v>2.2610683168605074E-2</v>
      </c>
    </row>
    <row r="6852" spans="3:10" x14ac:dyDescent="0.25">
      <c r="C6852" s="82">
        <v>3.194979782934726E-2</v>
      </c>
      <c r="D6852" s="89">
        <v>3.5235428863422451E-2</v>
      </c>
      <c r="E6852" s="89">
        <v>3.7100919938431912E-2</v>
      </c>
      <c r="F6852" s="89">
        <v>3.8276756030796812E-2</v>
      </c>
      <c r="G6852" s="90">
        <v>3.9273413481335416E-2</v>
      </c>
      <c r="H6852" s="90">
        <v>4.0157737053064683E-2</v>
      </c>
      <c r="I6852" s="90">
        <v>4.1175831113527107E-2</v>
      </c>
      <c r="J6852" s="90">
        <v>4.2220291099777159E-2</v>
      </c>
    </row>
    <row r="6853" spans="3:10" x14ac:dyDescent="0.25">
      <c r="C6853" s="82">
        <v>1.1949875991567351E-2</v>
      </c>
      <c r="D6853" s="89">
        <v>1.6175145215931989E-2</v>
      </c>
      <c r="E6853" s="89">
        <v>1.9437523899324186E-2</v>
      </c>
      <c r="F6853" s="89">
        <v>2.1703492441820738E-2</v>
      </c>
      <c r="G6853" s="90">
        <v>2.3200014474139174E-2</v>
      </c>
      <c r="H6853" s="90">
        <v>2.4061609818736111E-2</v>
      </c>
      <c r="I6853" s="90">
        <v>2.4573501415901235E-2</v>
      </c>
      <c r="J6853" s="90">
        <v>2.481172929153044E-2</v>
      </c>
    </row>
    <row r="6854" spans="3:10" x14ac:dyDescent="0.25">
      <c r="C6854" s="82">
        <v>9.6379924292560575E-3</v>
      </c>
      <c r="D6854" s="89">
        <v>1.2242643952232849E-2</v>
      </c>
      <c r="E6854" s="89">
        <v>1.4473170980071575E-2</v>
      </c>
      <c r="F6854" s="89">
        <v>1.6352574257598139E-2</v>
      </c>
      <c r="G6854" s="90">
        <v>1.7970102432244596E-2</v>
      </c>
      <c r="H6854" s="90">
        <v>1.9319999317651746E-2</v>
      </c>
      <c r="I6854" s="90">
        <v>2.0535356859894067E-2</v>
      </c>
      <c r="J6854" s="90">
        <v>2.1610324032770464E-2</v>
      </c>
    </row>
    <row r="6855" spans="3:10" x14ac:dyDescent="0.25">
      <c r="C6855" s="82">
        <v>3.2371836160672582E-3</v>
      </c>
      <c r="D6855" s="89">
        <v>5.8166944808776396E-3</v>
      </c>
      <c r="E6855" s="89">
        <v>8.727579984923373E-3</v>
      </c>
      <c r="F6855" s="89">
        <v>1.1679438136287846E-2</v>
      </c>
      <c r="G6855" s="90">
        <v>1.4571695872720504E-2</v>
      </c>
      <c r="H6855" s="90">
        <v>1.7352337649071205E-2</v>
      </c>
      <c r="I6855" s="90">
        <v>2.0152822026873331E-2</v>
      </c>
      <c r="J6855" s="90">
        <v>2.3012009246619114E-2</v>
      </c>
    </row>
    <row r="6856" spans="3:10" x14ac:dyDescent="0.25">
      <c r="C6856" s="82">
        <v>5.6206667622410531E-3</v>
      </c>
      <c r="D6856" s="89">
        <v>7.924788228858658E-3</v>
      </c>
      <c r="E6856" s="89">
        <v>9.8195694598021219E-3</v>
      </c>
      <c r="F6856" s="89">
        <v>1.1244546177564138E-2</v>
      </c>
      <c r="G6856" s="90">
        <v>1.2282818562861788E-2</v>
      </c>
      <c r="H6856" s="90">
        <v>1.2975440008946095E-2</v>
      </c>
      <c r="I6856" s="90">
        <v>1.3452415210478281E-2</v>
      </c>
      <c r="J6856" s="90">
        <v>1.3743450540563683E-2</v>
      </c>
    </row>
    <row r="6857" spans="3:10" x14ac:dyDescent="0.25">
      <c r="C6857" s="82">
        <v>1.3436036572588047E-2</v>
      </c>
      <c r="D6857" s="89">
        <v>1.7042652097672632E-2</v>
      </c>
      <c r="E6857" s="89">
        <v>1.9397822784716398E-2</v>
      </c>
      <c r="F6857" s="89">
        <v>2.070503154702704E-2</v>
      </c>
      <c r="G6857" s="90">
        <v>2.1296476874020597E-2</v>
      </c>
      <c r="H6857" s="90">
        <v>2.1326243542853118E-2</v>
      </c>
      <c r="I6857" s="90">
        <v>2.1042359841808359E-2</v>
      </c>
      <c r="J6857" s="90">
        <v>2.0494999591051659E-2</v>
      </c>
    </row>
    <row r="6858" spans="3:10" x14ac:dyDescent="0.25">
      <c r="C6858" s="82">
        <v>3.9107562441795096E-3</v>
      </c>
      <c r="D6858" s="89">
        <v>6.1288565410802893E-3</v>
      </c>
      <c r="E6858" s="89">
        <v>8.3906699549475463E-3</v>
      </c>
      <c r="F6858" s="89">
        <v>1.0505511124152017E-2</v>
      </c>
      <c r="G6858" s="90">
        <v>1.2404294305448361E-2</v>
      </c>
      <c r="H6858" s="90">
        <v>1.4017713856447534E-2</v>
      </c>
      <c r="I6858" s="90">
        <v>1.5413247575326146E-2</v>
      </c>
      <c r="J6858" s="90">
        <v>1.658329696258749E-2</v>
      </c>
    </row>
    <row r="6859" spans="3:10" x14ac:dyDescent="0.25">
      <c r="C6859" s="82">
        <v>1.0183236565801366E-2</v>
      </c>
      <c r="D6859" s="89">
        <v>1.3283663184736682E-2</v>
      </c>
      <c r="E6859" s="89">
        <v>1.5875720506165463E-2</v>
      </c>
      <c r="F6859" s="89">
        <v>1.8019677116420722E-2</v>
      </c>
      <c r="G6859" s="90">
        <v>1.9888459832179815E-2</v>
      </c>
      <c r="H6859" s="90">
        <v>2.1550831052151324E-2</v>
      </c>
      <c r="I6859" s="90">
        <v>2.3219182572778548E-2</v>
      </c>
      <c r="J6859" s="90">
        <v>2.4942577297587167E-2</v>
      </c>
    </row>
    <row r="6860" spans="3:10" x14ac:dyDescent="0.25">
      <c r="C6860" s="82">
        <v>5.7482107586792333E-3</v>
      </c>
      <c r="D6860" s="89">
        <v>9.8197143359484325E-3</v>
      </c>
      <c r="E6860" s="89">
        <v>1.4016491187676432E-2</v>
      </c>
      <c r="F6860" s="89">
        <v>1.7841918569422504E-2</v>
      </c>
      <c r="G6860" s="90">
        <v>2.1143480576667772E-2</v>
      </c>
      <c r="H6860" s="90">
        <v>2.3843159952376122E-2</v>
      </c>
      <c r="I6860" s="90">
        <v>2.6107433770863338E-2</v>
      </c>
      <c r="J6860" s="90">
        <v>2.7957998679614522E-2</v>
      </c>
    </row>
    <row r="6861" spans="3:10" x14ac:dyDescent="0.25">
      <c r="C6861" s="82">
        <v>1.0515959989167135E-2</v>
      </c>
      <c r="D6861" s="89">
        <v>1.439216873036075E-2</v>
      </c>
      <c r="E6861" s="89">
        <v>1.7319961709002463E-2</v>
      </c>
      <c r="F6861" s="89">
        <v>1.9242516756013503E-2</v>
      </c>
      <c r="G6861" s="90">
        <v>2.0365420283870044E-2</v>
      </c>
      <c r="H6861" s="90">
        <v>2.0821117563708864E-2</v>
      </c>
      <c r="I6861" s="90">
        <v>2.0875193678624865E-2</v>
      </c>
      <c r="J6861" s="90">
        <v>2.0613389125146691E-2</v>
      </c>
    </row>
    <row r="6862" spans="3:10" x14ac:dyDescent="0.25">
      <c r="C6862" s="82">
        <v>2.4354493728717119E-2</v>
      </c>
      <c r="D6862" s="89">
        <v>2.5487763385091722E-2</v>
      </c>
      <c r="E6862" s="89">
        <v>2.5566305732924222E-2</v>
      </c>
      <c r="F6862" s="89">
        <v>2.5159630822114403E-2</v>
      </c>
      <c r="G6862" s="90">
        <v>2.459553279718469E-2</v>
      </c>
      <c r="H6862" s="90">
        <v>2.3894091101368788E-2</v>
      </c>
      <c r="I6862" s="90">
        <v>2.3200413701696239E-2</v>
      </c>
      <c r="J6862" s="90">
        <v>2.2475717497163549E-2</v>
      </c>
    </row>
    <row r="6863" spans="3:10" x14ac:dyDescent="0.25">
      <c r="C6863" s="82">
        <v>1.6824860305798172E-2</v>
      </c>
      <c r="D6863" s="89">
        <v>1.9709276239602534E-2</v>
      </c>
      <c r="E6863" s="89">
        <v>2.1932549112923454E-2</v>
      </c>
      <c r="F6863" s="89">
        <v>2.3638278571778842E-2</v>
      </c>
      <c r="G6863" s="90">
        <v>2.4974563862371742E-2</v>
      </c>
      <c r="H6863" s="90">
        <v>2.5917506430168151E-2</v>
      </c>
      <c r="I6863" s="90">
        <v>2.6628738036908236E-2</v>
      </c>
      <c r="J6863" s="90">
        <v>2.7090912446602937E-2</v>
      </c>
    </row>
    <row r="6864" spans="3:10" x14ac:dyDescent="0.25">
      <c r="C6864" s="82">
        <v>8.5204365261975189E-3</v>
      </c>
      <c r="D6864" s="89">
        <v>1.2475548665951361E-2</v>
      </c>
      <c r="E6864" s="89">
        <v>1.5513968758010472E-2</v>
      </c>
      <c r="F6864" s="89">
        <v>1.7453867777273775E-2</v>
      </c>
      <c r="G6864" s="90">
        <v>1.8499331151858936E-2</v>
      </c>
      <c r="H6864" s="90">
        <v>1.8830378060298834E-2</v>
      </c>
      <c r="I6864" s="90">
        <v>1.8736768547673106E-2</v>
      </c>
      <c r="J6864" s="90">
        <v>1.8324089537431327E-2</v>
      </c>
    </row>
    <row r="6865" spans="3:10" x14ac:dyDescent="0.25">
      <c r="C6865" s="82">
        <v>1.1021932691872474E-2</v>
      </c>
      <c r="D6865" s="89">
        <v>1.5379527642389959E-2</v>
      </c>
      <c r="E6865" s="89">
        <v>1.9102340705085971E-2</v>
      </c>
      <c r="F6865" s="89">
        <v>2.2020006738420327E-2</v>
      </c>
      <c r="G6865" s="90">
        <v>2.4215236323504776E-2</v>
      </c>
      <c r="H6865" s="90">
        <v>2.5714175682627009E-2</v>
      </c>
      <c r="I6865" s="90">
        <v>2.6746768376264496E-2</v>
      </c>
      <c r="J6865" s="90">
        <v>2.7356310742681945E-2</v>
      </c>
    </row>
    <row r="6866" spans="3:10" x14ac:dyDescent="0.25">
      <c r="C6866" s="82">
        <v>1.0573705660731058E-2</v>
      </c>
      <c r="D6866" s="89">
        <v>1.2245799286413438E-2</v>
      </c>
      <c r="E6866" s="89">
        <v>1.3476142130869903E-2</v>
      </c>
      <c r="F6866" s="89">
        <v>1.4425150936431746E-2</v>
      </c>
      <c r="G6866" s="90">
        <v>1.5232859940224594E-2</v>
      </c>
      <c r="H6866" s="90">
        <v>1.591303826674683E-2</v>
      </c>
      <c r="I6866" s="90">
        <v>1.6578183626283782E-2</v>
      </c>
      <c r="J6866" s="90">
        <v>1.7222153156284632E-2</v>
      </c>
    </row>
    <row r="6867" spans="3:10" x14ac:dyDescent="0.25">
      <c r="C6867" s="82">
        <v>1.8615420760229699E-2</v>
      </c>
      <c r="D6867" s="89">
        <v>2.0994853628289525E-2</v>
      </c>
      <c r="E6867" s="89">
        <v>2.2761488927490157E-2</v>
      </c>
      <c r="F6867" s="89">
        <v>2.4131728574597382E-2</v>
      </c>
      <c r="G6867" s="90">
        <v>2.5279869101111473E-2</v>
      </c>
      <c r="H6867" s="90">
        <v>2.6184198541903046E-2</v>
      </c>
      <c r="I6867" s="90">
        <v>2.7001480615127572E-2</v>
      </c>
      <c r="J6867" s="90">
        <v>2.7703052725049665E-2</v>
      </c>
    </row>
    <row r="6868" spans="3:10" x14ac:dyDescent="0.25">
      <c r="C6868" s="82">
        <v>1.5070476483795643E-3</v>
      </c>
      <c r="D6868" s="89">
        <v>3.3430389315414941E-3</v>
      </c>
      <c r="E6868" s="89">
        <v>5.7406509632298248E-3</v>
      </c>
      <c r="F6868" s="89">
        <v>8.3131420569258225E-3</v>
      </c>
      <c r="G6868" s="90">
        <v>1.0759856505118794E-2</v>
      </c>
      <c r="H6868" s="90">
        <v>1.2865934832186289E-2</v>
      </c>
      <c r="I6868" s="90">
        <v>1.4619737887882202E-2</v>
      </c>
      <c r="J6868" s="90">
        <v>1.5994117909176625E-2</v>
      </c>
    </row>
    <row r="6869" spans="3:10" x14ac:dyDescent="0.25">
      <c r="C6869" s="82">
        <v>4.928149847546931E-2</v>
      </c>
      <c r="D6869" s="89">
        <v>4.3733592674913696E-2</v>
      </c>
      <c r="E6869" s="89">
        <v>3.9743285827516586E-2</v>
      </c>
      <c r="F6869" s="89">
        <v>3.696074757806353E-2</v>
      </c>
      <c r="G6869" s="90">
        <v>3.5056689130244241E-2</v>
      </c>
      <c r="H6869" s="90">
        <v>3.3579281610973344E-2</v>
      </c>
      <c r="I6869" s="90">
        <v>3.2452629007923665E-2</v>
      </c>
      <c r="J6869" s="90">
        <v>3.1446871452682101E-2</v>
      </c>
    </row>
    <row r="6870" spans="3:10" x14ac:dyDescent="0.25">
      <c r="C6870" s="82">
        <v>1.6784217226558609E-2</v>
      </c>
      <c r="D6870" s="89">
        <v>2.2617178959761265E-2</v>
      </c>
      <c r="E6870" s="89">
        <v>2.7262267409296884E-2</v>
      </c>
      <c r="F6870" s="89">
        <v>3.0679834695351807E-2</v>
      </c>
      <c r="G6870" s="90">
        <v>3.3119537816560102E-2</v>
      </c>
      <c r="H6870" s="90">
        <v>3.4668620299477829E-2</v>
      </c>
      <c r="I6870" s="90">
        <v>3.5630492432099578E-2</v>
      </c>
      <c r="J6870" s="90">
        <v>3.6023376644031185E-2</v>
      </c>
    </row>
    <row r="6871" spans="3:10" x14ac:dyDescent="0.25">
      <c r="C6871" s="82">
        <v>6.712921061700146E-3</v>
      </c>
      <c r="D6871" s="89">
        <v>1.0040878797040204E-2</v>
      </c>
      <c r="E6871" s="89">
        <v>1.3412619017130816E-2</v>
      </c>
      <c r="F6871" s="89">
        <v>1.6623889068067738E-2</v>
      </c>
      <c r="G6871" s="90">
        <v>1.9623025094924213E-2</v>
      </c>
      <c r="H6871" s="90">
        <v>2.2327165008516957E-2</v>
      </c>
      <c r="I6871" s="90">
        <v>2.4848171534388359E-2</v>
      </c>
      <c r="J6871" s="90">
        <v>2.7157814299595327E-2</v>
      </c>
    </row>
    <row r="6872" spans="3:10" x14ac:dyDescent="0.25">
      <c r="C6872" s="82">
        <v>3.4751430701216628E-3</v>
      </c>
      <c r="D6872" s="89">
        <v>6.1218812448825414E-3</v>
      </c>
      <c r="E6872" s="89">
        <v>9.0519893916167719E-3</v>
      </c>
      <c r="F6872" s="89">
        <v>1.1946003678775692E-2</v>
      </c>
      <c r="G6872" s="90">
        <v>1.4663813377938173E-2</v>
      </c>
      <c r="H6872" s="90">
        <v>1.7107905507521549E-2</v>
      </c>
      <c r="I6872" s="90">
        <v>1.9365693425848061E-2</v>
      </c>
      <c r="J6872" s="90">
        <v>2.1439182548931329E-2</v>
      </c>
    </row>
    <row r="6873" spans="3:10" x14ac:dyDescent="0.25">
      <c r="C6873" s="82">
        <v>6.9108812635687397E-2</v>
      </c>
      <c r="D6873" s="89">
        <v>6.1283042285167476E-2</v>
      </c>
      <c r="E6873" s="89">
        <v>5.4306039129927403E-2</v>
      </c>
      <c r="F6873" s="89">
        <v>4.8735686870268045E-2</v>
      </c>
      <c r="G6873" s="90">
        <v>4.4490884810492008E-2</v>
      </c>
      <c r="H6873" s="90">
        <v>4.1059262601750718E-2</v>
      </c>
      <c r="I6873" s="90">
        <v>3.8311249007074583E-2</v>
      </c>
      <c r="J6873" s="90">
        <v>3.5904668433253635E-2</v>
      </c>
    </row>
    <row r="6874" spans="3:10" x14ac:dyDescent="0.25">
      <c r="C6874" s="82">
        <v>6.5131681203035975E-3</v>
      </c>
      <c r="D6874" s="89">
        <v>9.4890056166100269E-3</v>
      </c>
      <c r="E6874" s="89">
        <v>1.196511246121037E-2</v>
      </c>
      <c r="F6874" s="89">
        <v>1.3790187349529302E-2</v>
      </c>
      <c r="G6874" s="90">
        <v>1.5034803858864373E-2</v>
      </c>
      <c r="H6874" s="90">
        <v>1.5744565531643558E-2</v>
      </c>
      <c r="I6874" s="90">
        <v>1.6084863400047944E-2</v>
      </c>
      <c r="J6874" s="90">
        <v>1.6103711222222938E-2</v>
      </c>
    </row>
    <row r="6875" spans="3:10" x14ac:dyDescent="0.25">
      <c r="C6875" s="82">
        <v>3.4984365830527282E-3</v>
      </c>
      <c r="D6875" s="89">
        <v>6.0571796141737945E-3</v>
      </c>
      <c r="E6875" s="89">
        <v>8.719624044357643E-3</v>
      </c>
      <c r="F6875" s="89">
        <v>1.1133892358543529E-2</v>
      </c>
      <c r="G6875" s="90">
        <v>1.3165913014878764E-2</v>
      </c>
      <c r="H6875" s="90">
        <v>1.4747660665484124E-2</v>
      </c>
      <c r="I6875" s="90">
        <v>1.5984324245274673E-2</v>
      </c>
      <c r="J6875" s="90">
        <v>1.6907776163655193E-2</v>
      </c>
    </row>
    <row r="6876" spans="3:10" x14ac:dyDescent="0.25">
      <c r="C6876" s="82">
        <v>1.808114373440362E-3</v>
      </c>
      <c r="D6876" s="89">
        <v>2.807108655943582E-3</v>
      </c>
      <c r="E6876" s="89">
        <v>3.8089585462468016E-3</v>
      </c>
      <c r="F6876" s="89">
        <v>4.7197438863287033E-3</v>
      </c>
      <c r="G6876" s="90">
        <v>5.5081374231588402E-3</v>
      </c>
      <c r="H6876" s="90">
        <v>6.1548553228724595E-3</v>
      </c>
      <c r="I6876" s="90">
        <v>6.7124652517673439E-3</v>
      </c>
      <c r="J6876" s="90">
        <v>7.2086530973076851E-3</v>
      </c>
    </row>
    <row r="6877" spans="3:10" x14ac:dyDescent="0.25">
      <c r="C6877" s="82">
        <v>4.8473359043516824E-3</v>
      </c>
      <c r="D6877" s="89">
        <v>7.541863259503661E-3</v>
      </c>
      <c r="E6877" s="89">
        <v>1.0035138895521253E-2</v>
      </c>
      <c r="F6877" s="89">
        <v>1.2107702618896861E-2</v>
      </c>
      <c r="G6877" s="90">
        <v>1.3754945435754593E-2</v>
      </c>
      <c r="H6877" s="90">
        <v>1.497903438667816E-2</v>
      </c>
      <c r="I6877" s="90">
        <v>1.5910615820269522E-2</v>
      </c>
      <c r="J6877" s="90">
        <v>1.6576183771349562E-2</v>
      </c>
    </row>
    <row r="6878" spans="3:10" x14ac:dyDescent="0.25">
      <c r="C6878" s="82">
        <v>2.5777124099297194E-2</v>
      </c>
      <c r="D6878" s="89">
        <v>2.5296984729740148E-2</v>
      </c>
      <c r="E6878" s="89">
        <v>2.4515557896999884E-2</v>
      </c>
      <c r="F6878" s="89">
        <v>2.380535698881639E-2</v>
      </c>
      <c r="G6878" s="90">
        <v>2.3316231487715455E-2</v>
      </c>
      <c r="H6878" s="90">
        <v>2.2953796943534745E-2</v>
      </c>
      <c r="I6878" s="90">
        <v>2.2776989216022253E-2</v>
      </c>
      <c r="J6878" s="90">
        <v>2.2684445126735148E-2</v>
      </c>
    </row>
    <row r="6879" spans="3:10" x14ac:dyDescent="0.25">
      <c r="C6879" s="82">
        <v>7.1495564511861133E-3</v>
      </c>
      <c r="D6879" s="89">
        <v>1.250253896642926E-2</v>
      </c>
      <c r="E6879" s="89">
        <v>1.7946675096608529E-2</v>
      </c>
      <c r="F6879" s="89">
        <v>2.273145849761779E-2</v>
      </c>
      <c r="G6879" s="90">
        <v>2.6652425032622825E-2</v>
      </c>
      <c r="H6879" s="90">
        <v>2.9657561547590465E-2</v>
      </c>
      <c r="I6879" s="90">
        <v>3.2005907801760311E-2</v>
      </c>
      <c r="J6879" s="90">
        <v>3.37536284319205E-2</v>
      </c>
    </row>
    <row r="6880" spans="3:10" x14ac:dyDescent="0.25">
      <c r="C6880" s="82">
        <v>6.7339865044173351E-3</v>
      </c>
      <c r="D6880" s="89">
        <v>1.1484586215251807E-2</v>
      </c>
      <c r="E6880" s="89">
        <v>1.650324878784214E-2</v>
      </c>
      <c r="F6880" s="89">
        <v>2.128122448170058E-2</v>
      </c>
      <c r="G6880" s="90">
        <v>2.5689811144537899E-2</v>
      </c>
      <c r="H6880" s="90">
        <v>2.9675812611407133E-2</v>
      </c>
      <c r="I6880" s="90">
        <v>3.348031324762174E-2</v>
      </c>
      <c r="J6880" s="90">
        <v>3.7157921639442822E-2</v>
      </c>
    </row>
    <row r="6881" spans="3:10" x14ac:dyDescent="0.25">
      <c r="C6881" s="82">
        <v>8.0945250702396509E-3</v>
      </c>
      <c r="D6881" s="89">
        <v>1.0021450094395775E-2</v>
      </c>
      <c r="E6881" s="89">
        <v>1.1430404870735017E-2</v>
      </c>
      <c r="F6881" s="89">
        <v>1.2419351808531051E-2</v>
      </c>
      <c r="G6881" s="90">
        <v>1.3128718511650525E-2</v>
      </c>
      <c r="H6881" s="90">
        <v>1.3607299311755689E-2</v>
      </c>
      <c r="I6881" s="90">
        <v>1.3990031483975473E-2</v>
      </c>
      <c r="J6881" s="90">
        <v>1.4308621080956511E-2</v>
      </c>
    </row>
    <row r="6882" spans="3:10" x14ac:dyDescent="0.25">
      <c r="C6882" s="82">
        <v>2.0889264184918807E-2</v>
      </c>
      <c r="D6882" s="89">
        <v>2.4074670878447217E-2</v>
      </c>
      <c r="E6882" s="89">
        <v>2.613906444209493E-2</v>
      </c>
      <c r="F6882" s="89">
        <v>2.7539471615641166E-2</v>
      </c>
      <c r="G6882" s="90">
        <v>2.8669447056870457E-2</v>
      </c>
      <c r="H6882" s="90">
        <v>2.9633836355113068E-2</v>
      </c>
      <c r="I6882" s="90">
        <v>3.0675986328613371E-2</v>
      </c>
      <c r="J6882" s="90">
        <v>3.1778821089748284E-2</v>
      </c>
    </row>
    <row r="6883" spans="3:10" x14ac:dyDescent="0.25">
      <c r="C6883" s="82">
        <v>9.195430344316264E-3</v>
      </c>
      <c r="D6883" s="89">
        <v>1.412424089007734E-2</v>
      </c>
      <c r="E6883" s="89">
        <v>1.8240973417118674E-2</v>
      </c>
      <c r="F6883" s="89">
        <v>2.1224714849269553E-2</v>
      </c>
      <c r="G6883" s="90">
        <v>2.3252251983734193E-2</v>
      </c>
      <c r="H6883" s="90">
        <v>2.4494445987673266E-2</v>
      </c>
      <c r="I6883" s="90">
        <v>2.5274946819824184E-2</v>
      </c>
      <c r="J6883" s="90">
        <v>2.5689512911279553E-2</v>
      </c>
    </row>
    <row r="6884" spans="3:10" x14ac:dyDescent="0.25">
      <c r="C6884" s="82">
        <v>1.1256569657544123E-2</v>
      </c>
      <c r="D6884" s="89">
        <v>1.4810349291492898E-2</v>
      </c>
      <c r="E6884" s="89">
        <v>1.7620079385611925E-2</v>
      </c>
      <c r="F6884" s="89">
        <v>1.9771668095715626E-2</v>
      </c>
      <c r="G6884" s="90">
        <v>2.1502139636479903E-2</v>
      </c>
      <c r="H6884" s="90">
        <v>2.2920319533065444E-2</v>
      </c>
      <c r="I6884" s="90">
        <v>2.4263208581927372E-2</v>
      </c>
      <c r="J6884" s="90">
        <v>2.5569456421720146E-2</v>
      </c>
    </row>
    <row r="6885" spans="3:10" x14ac:dyDescent="0.25">
      <c r="C6885" s="82">
        <v>1.405395479143337E-3</v>
      </c>
      <c r="D6885" s="89">
        <v>2.9485597288455528E-3</v>
      </c>
      <c r="E6885" s="89">
        <v>4.9008007675579082E-3</v>
      </c>
      <c r="F6885" s="89">
        <v>6.9669397752101644E-3</v>
      </c>
      <c r="G6885" s="90">
        <v>8.9253474295619556E-3</v>
      </c>
      <c r="H6885" s="90">
        <v>1.0612707064318766E-2</v>
      </c>
      <c r="I6885" s="90">
        <v>1.2025144466451518E-2</v>
      </c>
      <c r="J6885" s="90">
        <v>1.3144127786062321E-2</v>
      </c>
    </row>
    <row r="6886" spans="3:10" x14ac:dyDescent="0.25">
      <c r="C6886" s="82">
        <v>6.9450054873819E-2</v>
      </c>
      <c r="D6886" s="89">
        <v>6.1793773603257635E-2</v>
      </c>
      <c r="E6886" s="89">
        <v>5.5113438424039013E-2</v>
      </c>
      <c r="F6886" s="89">
        <v>4.9954949583243057E-2</v>
      </c>
      <c r="G6886" s="90">
        <v>4.6257418520953858E-2</v>
      </c>
      <c r="H6886" s="90">
        <v>4.3521942417166351E-2</v>
      </c>
      <c r="I6886" s="90">
        <v>4.1638592928303214E-2</v>
      </c>
      <c r="J6886" s="90">
        <v>4.0256240482070861E-2</v>
      </c>
    </row>
    <row r="6887" spans="3:10" x14ac:dyDescent="0.25">
      <c r="C6887" s="82">
        <v>6.2901321901778703E-2</v>
      </c>
      <c r="D6887" s="89">
        <v>6.9584056466169372E-2</v>
      </c>
      <c r="E6887" s="89">
        <v>7.1397440260510592E-2</v>
      </c>
      <c r="F6887" s="89">
        <v>7.0388003091283777E-2</v>
      </c>
      <c r="G6887" s="90">
        <v>6.8001373905783452E-2</v>
      </c>
      <c r="H6887" s="90">
        <v>6.4641234010353779E-2</v>
      </c>
      <c r="I6887" s="90">
        <v>6.0878836870107568E-2</v>
      </c>
      <c r="J6887" s="90">
        <v>5.667798918737784E-2</v>
      </c>
    </row>
    <row r="6888" spans="3:10" x14ac:dyDescent="0.25">
      <c r="C6888" s="82">
        <v>1.9611912665300418E-2</v>
      </c>
      <c r="D6888" s="89">
        <v>2.6719489014234512E-2</v>
      </c>
      <c r="E6888" s="89">
        <v>3.2162590657468168E-2</v>
      </c>
      <c r="F6888" s="89">
        <v>3.5971927330556583E-2</v>
      </c>
      <c r="G6888" s="90">
        <v>3.8581308354581692E-2</v>
      </c>
      <c r="H6888" s="90">
        <v>4.0203040128309178E-2</v>
      </c>
      <c r="I6888" s="90">
        <v>4.1249491677123516E-2</v>
      </c>
      <c r="J6888" s="90">
        <v>4.1762211469677672E-2</v>
      </c>
    </row>
    <row r="6889" spans="3:10" x14ac:dyDescent="0.25">
      <c r="C6889" s="82">
        <v>3.4845296065721229E-3</v>
      </c>
      <c r="D6889" s="89">
        <v>5.1448799312362094E-3</v>
      </c>
      <c r="E6889" s="89">
        <v>6.726015841527491E-3</v>
      </c>
      <c r="F6889" s="89">
        <v>8.110491958993854E-3</v>
      </c>
      <c r="G6889" s="90">
        <v>9.2772680866735867E-3</v>
      </c>
      <c r="H6889" s="90">
        <v>1.0205038429455951E-2</v>
      </c>
      <c r="I6889" s="90">
        <v>1.0973704093452771E-2</v>
      </c>
      <c r="J6889" s="90">
        <v>1.1606920481147878E-2</v>
      </c>
    </row>
    <row r="6890" spans="3:10" x14ac:dyDescent="0.25">
      <c r="C6890" s="82">
        <v>7.8809341557463854E-3</v>
      </c>
      <c r="D6890" s="89">
        <v>9.737296662863007E-3</v>
      </c>
      <c r="E6890" s="89">
        <v>1.1231363614059478E-2</v>
      </c>
      <c r="F6890" s="89">
        <v>1.2439121161822603E-2</v>
      </c>
      <c r="G6890" s="90">
        <v>1.3464625503351778E-2</v>
      </c>
      <c r="H6890" s="90">
        <v>1.4320934160389846E-2</v>
      </c>
      <c r="I6890" s="90">
        <v>1.5114727852198957E-2</v>
      </c>
      <c r="J6890" s="90">
        <v>1.5847610199841076E-2</v>
      </c>
    </row>
    <row r="6891" spans="3:10" x14ac:dyDescent="0.25">
      <c r="C6891" s="82">
        <v>1.5087861927961729E-2</v>
      </c>
      <c r="D6891" s="89">
        <v>1.6820478621401923E-2</v>
      </c>
      <c r="E6891" s="89">
        <v>1.7874738912145045E-2</v>
      </c>
      <c r="F6891" s="89">
        <v>1.8569064984315008E-2</v>
      </c>
      <c r="G6891" s="90">
        <v>1.9123216596316706E-2</v>
      </c>
      <c r="H6891" s="90">
        <v>1.9551492011029584E-2</v>
      </c>
      <c r="I6891" s="90">
        <v>1.9969483317999928E-2</v>
      </c>
      <c r="J6891" s="90">
        <v>2.0338657011245591E-2</v>
      </c>
    </row>
    <row r="6892" spans="3:10" x14ac:dyDescent="0.25">
      <c r="C6892" s="82">
        <v>2.511106278728454E-2</v>
      </c>
      <c r="D6892" s="89">
        <v>3.2316963474369131E-2</v>
      </c>
      <c r="E6892" s="89">
        <v>3.7252127726905157E-2</v>
      </c>
      <c r="F6892" s="89">
        <v>4.0322680956465226E-2</v>
      </c>
      <c r="G6892" s="90">
        <v>4.2195922610811072E-2</v>
      </c>
      <c r="H6892" s="90">
        <v>4.3168482650249584E-2</v>
      </c>
      <c r="I6892" s="90">
        <v>4.3694838615519378E-2</v>
      </c>
      <c r="J6892" s="90">
        <v>4.3803267210601737E-2</v>
      </c>
    </row>
    <row r="6893" spans="3:10" x14ac:dyDescent="0.25">
      <c r="C6893" s="82">
        <v>6.4241441006207007E-3</v>
      </c>
      <c r="D6893" s="89">
        <v>8.8084211482227174E-3</v>
      </c>
      <c r="E6893" s="89">
        <v>1.0752941116797496E-2</v>
      </c>
      <c r="F6893" s="89">
        <v>1.2210984553662114E-2</v>
      </c>
      <c r="G6893" s="90">
        <v>1.3264860207002849E-2</v>
      </c>
      <c r="H6893" s="90">
        <v>1.3949230411952859E-2</v>
      </c>
      <c r="I6893" s="90">
        <v>1.4402396979182485E-2</v>
      </c>
      <c r="J6893" s="90">
        <v>1.4662593884194561E-2</v>
      </c>
    </row>
    <row r="6894" spans="3:10" x14ac:dyDescent="0.25">
      <c r="C6894" s="82">
        <v>3.6441273605376266E-2</v>
      </c>
      <c r="D6894" s="89">
        <v>4.4944199610424743E-2</v>
      </c>
      <c r="E6894" s="89">
        <v>4.9182033530551734E-2</v>
      </c>
      <c r="F6894" s="89">
        <v>5.0343100156731546E-2</v>
      </c>
      <c r="G6894" s="90">
        <v>4.9813891458920248E-2</v>
      </c>
      <c r="H6894" s="90">
        <v>4.829920786617016E-2</v>
      </c>
      <c r="I6894" s="90">
        <v>4.6510923580770414E-2</v>
      </c>
      <c r="J6894" s="90">
        <v>4.457207057511979E-2</v>
      </c>
    </row>
    <row r="6895" spans="3:10" x14ac:dyDescent="0.25">
      <c r="C6895" s="82">
        <v>8.1456094059214196E-3</v>
      </c>
      <c r="D6895" s="89">
        <v>1.2537776874516949E-2</v>
      </c>
      <c r="E6895" s="89">
        <v>1.6509480795083638E-2</v>
      </c>
      <c r="F6895" s="89">
        <v>1.9760353262701032E-2</v>
      </c>
      <c r="G6895" s="90">
        <v>2.2379821345268173E-2</v>
      </c>
      <c r="H6895" s="90">
        <v>2.4472055750870469E-2</v>
      </c>
      <c r="I6895" s="90">
        <v>2.6332987376404535E-2</v>
      </c>
      <c r="J6895" s="90">
        <v>2.8062161600307504E-2</v>
      </c>
    </row>
    <row r="6896" spans="3:10" x14ac:dyDescent="0.25">
      <c r="C6896" s="82">
        <v>8.4664345840685523E-3</v>
      </c>
      <c r="D6896" s="89">
        <v>1.2747616839927901E-2</v>
      </c>
      <c r="E6896" s="89">
        <v>1.6454336741538185E-2</v>
      </c>
      <c r="F6896" s="89">
        <v>1.9286308606777141E-2</v>
      </c>
      <c r="G6896" s="90">
        <v>2.1323985388218069E-2</v>
      </c>
      <c r="H6896" s="90">
        <v>2.2662231345512953E-2</v>
      </c>
      <c r="I6896" s="90">
        <v>2.3576889082290903E-2</v>
      </c>
      <c r="J6896" s="90">
        <v>2.4159017096581931E-2</v>
      </c>
    </row>
    <row r="6897" spans="3:10" x14ac:dyDescent="0.25">
      <c r="C6897" s="82">
        <v>5.5528159247564173E-3</v>
      </c>
      <c r="D6897" s="89">
        <v>7.3755673899318789E-3</v>
      </c>
      <c r="E6897" s="89">
        <v>9.1085623604878971E-3</v>
      </c>
      <c r="F6897" s="89">
        <v>1.0722151263229637E-2</v>
      </c>
      <c r="G6897" s="90">
        <v>1.2236438376646263E-2</v>
      </c>
      <c r="H6897" s="90">
        <v>1.3624464855501856E-2</v>
      </c>
      <c r="I6897" s="90">
        <v>1.4974969247803248E-2</v>
      </c>
      <c r="J6897" s="90">
        <v>1.6300028499918209E-2</v>
      </c>
    </row>
    <row r="6898" spans="3:10" x14ac:dyDescent="0.25">
      <c r="C6898" s="82">
        <v>1.5796310363665245E-2</v>
      </c>
      <c r="D6898" s="89">
        <v>1.9922444255386557E-2</v>
      </c>
      <c r="E6898" s="89">
        <v>2.2979314165995326E-2</v>
      </c>
      <c r="F6898" s="89">
        <v>2.5097819704122892E-2</v>
      </c>
      <c r="G6898" s="90">
        <v>2.6532392610934527E-2</v>
      </c>
      <c r="H6898" s="90">
        <v>2.7364629922480371E-2</v>
      </c>
      <c r="I6898" s="90">
        <v>2.7845856492481582E-2</v>
      </c>
      <c r="J6898" s="90">
        <v>2.8008716269731757E-2</v>
      </c>
    </row>
    <row r="6899" spans="3:10" x14ac:dyDescent="0.25">
      <c r="C6899" s="82">
        <v>1.0918119939658801E-2</v>
      </c>
      <c r="D6899" s="89">
        <v>1.621013040189927E-2</v>
      </c>
      <c r="E6899" s="89">
        <v>2.0808909647136789E-2</v>
      </c>
      <c r="F6899" s="89">
        <v>2.4366182467333661E-2</v>
      </c>
      <c r="G6899" s="90">
        <v>2.6948982962811882E-2</v>
      </c>
      <c r="H6899" s="90">
        <v>2.8617527729856953E-2</v>
      </c>
      <c r="I6899" s="90">
        <v>2.9666378121690068E-2</v>
      </c>
      <c r="J6899" s="90">
        <v>3.0175835483361411E-2</v>
      </c>
    </row>
    <row r="6900" spans="3:10" x14ac:dyDescent="0.25">
      <c r="C6900" s="82">
        <v>2.7634295991323193E-2</v>
      </c>
      <c r="D6900" s="89">
        <v>3.6119249942309549E-2</v>
      </c>
      <c r="E6900" s="89">
        <v>4.2490542780586504E-2</v>
      </c>
      <c r="F6900" s="89">
        <v>4.6934314572931797E-2</v>
      </c>
      <c r="G6900" s="90">
        <v>4.9992821553529951E-2</v>
      </c>
      <c r="H6900" s="90">
        <v>5.1879579894469958E-2</v>
      </c>
      <c r="I6900" s="90">
        <v>5.3075981600636958E-2</v>
      </c>
      <c r="J6900" s="90">
        <v>5.3596159031392476E-2</v>
      </c>
    </row>
    <row r="6901" spans="3:10" x14ac:dyDescent="0.25">
      <c r="C6901" s="82">
        <v>1.5229351229574768E-2</v>
      </c>
      <c r="D6901" s="89">
        <v>1.7435405266239049E-2</v>
      </c>
      <c r="E6901" s="89">
        <v>1.8834768413177123E-2</v>
      </c>
      <c r="F6901" s="89">
        <v>1.9762222639445992E-2</v>
      </c>
      <c r="G6901" s="90">
        <v>2.0499335218712902E-2</v>
      </c>
      <c r="H6901" s="90">
        <v>2.1121599875697897E-2</v>
      </c>
      <c r="I6901" s="90">
        <v>2.1809971954749589E-2</v>
      </c>
      <c r="J6901" s="90">
        <v>2.2569823994439554E-2</v>
      </c>
    </row>
    <row r="6902" spans="3:10" x14ac:dyDescent="0.25">
      <c r="C6902" s="82">
        <v>1.0996290037187174E-2</v>
      </c>
      <c r="D6902" s="89">
        <v>1.5369159458707246E-2</v>
      </c>
      <c r="E6902" s="89">
        <v>1.8531451568888725E-2</v>
      </c>
      <c r="F6902" s="89">
        <v>2.0413876833421468E-2</v>
      </c>
      <c r="G6902" s="90">
        <v>2.1306457745412732E-2</v>
      </c>
      <c r="H6902" s="90">
        <v>2.1420708212713295E-2</v>
      </c>
      <c r="I6902" s="90">
        <v>2.1079093336068427E-2</v>
      </c>
      <c r="J6902" s="90">
        <v>2.039341523410379E-2</v>
      </c>
    </row>
    <row r="6903" spans="3:10" x14ac:dyDescent="0.25">
      <c r="C6903" s="82">
        <v>1.4057155495382442E-2</v>
      </c>
      <c r="D6903" s="89">
        <v>1.8738805521920518E-2</v>
      </c>
      <c r="E6903" s="89">
        <v>2.2636666156502078E-2</v>
      </c>
      <c r="F6903" s="89">
        <v>2.5740882913630057E-2</v>
      </c>
      <c r="G6903" s="90">
        <v>2.8219251049317603E-2</v>
      </c>
      <c r="H6903" s="90">
        <v>3.0087667649264075E-2</v>
      </c>
      <c r="I6903" s="90">
        <v>3.1555098186825753E-2</v>
      </c>
      <c r="J6903" s="90">
        <v>3.2596090764700714E-2</v>
      </c>
    </row>
    <row r="6904" spans="3:10" x14ac:dyDescent="0.25">
      <c r="C6904" s="82">
        <v>6.9981572183884747E-2</v>
      </c>
      <c r="D6904" s="89">
        <v>5.4192539860409651E-2</v>
      </c>
      <c r="E6904" s="89">
        <v>4.503955927556054E-2</v>
      </c>
      <c r="F6904" s="89">
        <v>3.9468061154017756E-2</v>
      </c>
      <c r="G6904" s="90">
        <v>3.5942923478253015E-2</v>
      </c>
      <c r="H6904" s="90">
        <v>3.3463322885925233E-2</v>
      </c>
      <c r="I6904" s="90">
        <v>3.1712114886919787E-2</v>
      </c>
      <c r="J6904" s="90">
        <v>3.0353430523651841E-2</v>
      </c>
    </row>
    <row r="6905" spans="3:10" x14ac:dyDescent="0.25">
      <c r="C6905" s="82">
        <v>7.5152331760919905E-3</v>
      </c>
      <c r="D6905" s="89">
        <v>1.1075885939391574E-2</v>
      </c>
      <c r="E6905" s="89">
        <v>1.4197499473437299E-2</v>
      </c>
      <c r="F6905" s="89">
        <v>1.6641196162480956E-2</v>
      </c>
      <c r="G6905" s="90">
        <v>1.842759472161716E-2</v>
      </c>
      <c r="H6905" s="90">
        <v>1.9571195039100774E-2</v>
      </c>
      <c r="I6905" s="90">
        <v>2.0255716520616359E-2</v>
      </c>
      <c r="J6905" s="90">
        <v>2.052878980086462E-2</v>
      </c>
    </row>
    <row r="6906" spans="3:10" x14ac:dyDescent="0.25">
      <c r="C6906" s="82">
        <v>8.888238140797429E-3</v>
      </c>
      <c r="D6906" s="89">
        <v>1.1536038348039046E-2</v>
      </c>
      <c r="E6906" s="89">
        <v>1.3749819458659574E-2</v>
      </c>
      <c r="F6906" s="89">
        <v>1.552693136102099E-2</v>
      </c>
      <c r="G6906" s="90">
        <v>1.6945037681002691E-2</v>
      </c>
      <c r="H6906" s="90">
        <v>1.7995230209279546E-2</v>
      </c>
      <c r="I6906" s="90">
        <v>1.8800696721436451E-2</v>
      </c>
      <c r="J6906" s="90">
        <v>1.9360035062879342E-2</v>
      </c>
    </row>
    <row r="6907" spans="3:10" x14ac:dyDescent="0.25">
      <c r="C6907" s="82">
        <v>1.2604806172921271E-2</v>
      </c>
      <c r="D6907" s="89">
        <v>1.5704135363106751E-2</v>
      </c>
      <c r="E6907" s="89">
        <v>1.7711303734283524E-2</v>
      </c>
      <c r="F6907" s="89">
        <v>1.8883905750034242E-2</v>
      </c>
      <c r="G6907" s="90">
        <v>1.9543089352586862E-2</v>
      </c>
      <c r="H6907" s="90">
        <v>1.9817847223014176E-2</v>
      </c>
      <c r="I6907" s="90">
        <v>1.9912415258701879E-2</v>
      </c>
      <c r="J6907" s="90">
        <v>1.9845022552296625E-2</v>
      </c>
    </row>
    <row r="6908" spans="3:10" x14ac:dyDescent="0.25">
      <c r="C6908" s="82">
        <v>1.0027750021980499E-2</v>
      </c>
      <c r="D6908" s="89">
        <v>1.3371431065553677E-2</v>
      </c>
      <c r="E6908" s="89">
        <v>1.6213044010800055E-2</v>
      </c>
      <c r="F6908" s="89">
        <v>1.8511678496135889E-2</v>
      </c>
      <c r="G6908" s="90">
        <v>2.0358333061652148E-2</v>
      </c>
      <c r="H6908" s="90">
        <v>2.1755753442381169E-2</v>
      </c>
      <c r="I6908" s="90">
        <v>2.2866491955795664E-2</v>
      </c>
      <c r="J6908" s="90">
        <v>2.3696331615794732E-2</v>
      </c>
    </row>
    <row r="6909" spans="3:10" x14ac:dyDescent="0.25">
      <c r="C6909" s="82">
        <v>2.0023440636271348E-2</v>
      </c>
      <c r="D6909" s="89">
        <v>2.304752267692289E-2</v>
      </c>
      <c r="E6909" s="89">
        <v>2.5053894164017775E-2</v>
      </c>
      <c r="F6909" s="89">
        <v>2.6370895065816614E-2</v>
      </c>
      <c r="G6909" s="90">
        <v>2.7288870855047827E-2</v>
      </c>
      <c r="H6909" s="90">
        <v>2.7856429869458063E-2</v>
      </c>
      <c r="I6909" s="90">
        <v>2.8284466783811708E-2</v>
      </c>
      <c r="J6909" s="90">
        <v>2.8565658413366016E-2</v>
      </c>
    </row>
    <row r="6910" spans="3:10" x14ac:dyDescent="0.25">
      <c r="C6910" s="82">
        <v>3.7818579972501111E-3</v>
      </c>
      <c r="D6910" s="89">
        <v>6.4218669353934502E-3</v>
      </c>
      <c r="E6910" s="89">
        <v>9.0632013350795213E-3</v>
      </c>
      <c r="F6910" s="89">
        <v>1.136812506367926E-2</v>
      </c>
      <c r="G6910" s="90">
        <v>1.3246583975919799E-2</v>
      </c>
      <c r="H6910" s="90">
        <v>1.4669906685825806E-2</v>
      </c>
      <c r="I6910" s="90">
        <v>1.5766338948284934E-2</v>
      </c>
      <c r="J6910" s="90">
        <v>1.6575256274849459E-2</v>
      </c>
    </row>
    <row r="6911" spans="3:10" x14ac:dyDescent="0.25">
      <c r="C6911" s="82">
        <v>2.951667775925326E-3</v>
      </c>
      <c r="D6911" s="89">
        <v>5.0013034955881681E-3</v>
      </c>
      <c r="E6911" s="89">
        <v>7.2764805351515603E-3</v>
      </c>
      <c r="F6911" s="89">
        <v>9.525216775483996E-3</v>
      </c>
      <c r="G6911" s="90">
        <v>1.1589022022950105E-2</v>
      </c>
      <c r="H6911" s="90">
        <v>1.3331229845757941E-2</v>
      </c>
      <c r="I6911" s="90">
        <v>1.4778304081655098E-2</v>
      </c>
      <c r="J6911" s="90">
        <v>1.5917744915725451E-2</v>
      </c>
    </row>
    <row r="6912" spans="3:10" x14ac:dyDescent="0.25">
      <c r="C6912" s="82">
        <v>1.3192854056220565E-2</v>
      </c>
      <c r="D6912" s="89">
        <v>2.0408215979753199E-2</v>
      </c>
      <c r="E6912" s="89">
        <v>2.6826889433725486E-2</v>
      </c>
      <c r="F6912" s="89">
        <v>3.1878226908229376E-2</v>
      </c>
      <c r="G6912" s="90">
        <v>3.5629933294449065E-2</v>
      </c>
      <c r="H6912" s="90">
        <v>3.8168686690542193E-2</v>
      </c>
      <c r="I6912" s="90">
        <v>3.9884066050089588E-2</v>
      </c>
      <c r="J6912" s="90">
        <v>4.0869850693827883E-2</v>
      </c>
    </row>
    <row r="6913" spans="3:10" x14ac:dyDescent="0.25">
      <c r="C6913" s="82">
        <v>4.2093418145608468E-3</v>
      </c>
      <c r="D6913" s="89">
        <v>6.5438038533215392E-3</v>
      </c>
      <c r="E6913" s="89">
        <v>8.8399732226321324E-3</v>
      </c>
      <c r="F6913" s="89">
        <v>1.0870693016573715E-2</v>
      </c>
      <c r="G6913" s="90">
        <v>1.2567388058543337E-2</v>
      </c>
      <c r="H6913" s="90">
        <v>1.3888501369862836E-2</v>
      </c>
      <c r="I6913" s="90">
        <v>1.4944470616332384E-2</v>
      </c>
      <c r="J6913" s="90">
        <v>1.5773228246627424E-2</v>
      </c>
    </row>
    <row r="6914" spans="3:10" x14ac:dyDescent="0.25">
      <c r="C6914" s="82">
        <v>3.2965821797819178E-2</v>
      </c>
      <c r="D6914" s="89">
        <v>3.2271720873571184E-2</v>
      </c>
      <c r="E6914" s="89">
        <v>3.1139472635114716E-2</v>
      </c>
      <c r="F6914" s="89">
        <v>3.0015456516826043E-2</v>
      </c>
      <c r="G6914" s="90">
        <v>2.9087174850690685E-2</v>
      </c>
      <c r="H6914" s="90">
        <v>2.8248359096814096E-2</v>
      </c>
      <c r="I6914" s="90">
        <v>2.7590676593698824E-2</v>
      </c>
      <c r="J6914" s="90">
        <v>2.7011751780225062E-2</v>
      </c>
    </row>
    <row r="6915" spans="3:10" x14ac:dyDescent="0.25">
      <c r="C6915" s="82">
        <v>2.4327655955051299E-3</v>
      </c>
      <c r="D6915" s="89">
        <v>5.2848934015009025E-3</v>
      </c>
      <c r="E6915" s="89">
        <v>8.9436870430603613E-3</v>
      </c>
      <c r="F6915" s="89">
        <v>1.281494038990893E-2</v>
      </c>
      <c r="G6915" s="90">
        <v>1.6440844481789688E-2</v>
      </c>
      <c r="H6915" s="90">
        <v>1.9482711235684839E-2</v>
      </c>
      <c r="I6915" s="90">
        <v>2.1902235625165394E-2</v>
      </c>
      <c r="J6915" s="90">
        <v>2.3639042333390387E-2</v>
      </c>
    </row>
    <row r="6916" spans="3:10" x14ac:dyDescent="0.25">
      <c r="C6916" s="82">
        <v>2.8587051256767297E-2</v>
      </c>
      <c r="D6916" s="89">
        <v>3.0596379786113469E-2</v>
      </c>
      <c r="E6916" s="89">
        <v>3.1413606690081003E-2</v>
      </c>
      <c r="F6916" s="89">
        <v>3.171165226185451E-2</v>
      </c>
      <c r="G6916" s="90">
        <v>3.1917256573383693E-2</v>
      </c>
      <c r="H6916" s="90">
        <v>3.2070178779073553E-2</v>
      </c>
      <c r="I6916" s="90">
        <v>3.2352145715447207E-2</v>
      </c>
      <c r="J6916" s="90">
        <v>3.2666359419166742E-2</v>
      </c>
    </row>
    <row r="6917" spans="3:10" x14ac:dyDescent="0.25">
      <c r="C6917" s="82">
        <v>6.2122489726233899E-3</v>
      </c>
      <c r="D6917" s="89">
        <v>7.5049967071893816E-3</v>
      </c>
      <c r="E6917" s="89">
        <v>8.6894075482818415E-3</v>
      </c>
      <c r="F6917" s="89">
        <v>9.8041316120692223E-3</v>
      </c>
      <c r="G6917" s="90">
        <v>1.0906127967651637E-2</v>
      </c>
      <c r="H6917" s="90">
        <v>1.1997277551018032E-2</v>
      </c>
      <c r="I6917" s="90">
        <v>1.3177573444545669E-2</v>
      </c>
      <c r="J6917" s="90">
        <v>1.447807106287949E-2</v>
      </c>
    </row>
    <row r="6918" spans="3:10" x14ac:dyDescent="0.25">
      <c r="C6918" s="82">
        <v>2.2605531325194466E-3</v>
      </c>
      <c r="D6918" s="89">
        <v>4.3864240222106152E-3</v>
      </c>
      <c r="E6918" s="89">
        <v>6.8961916828214603E-3</v>
      </c>
      <c r="F6918" s="89">
        <v>9.4235379020958226E-3</v>
      </c>
      <c r="G6918" s="90">
        <v>1.1736208305013335E-2</v>
      </c>
      <c r="H6918" s="90">
        <v>1.3672251567741321E-2</v>
      </c>
      <c r="I6918" s="90">
        <v>1.5259824449801108E-2</v>
      </c>
      <c r="J6918" s="90">
        <v>1.6493501525803235E-2</v>
      </c>
    </row>
    <row r="6919" spans="3:10" x14ac:dyDescent="0.25">
      <c r="C6919" s="82">
        <v>1.0259183181524183E-2</v>
      </c>
      <c r="D6919" s="89">
        <v>1.5012726406904328E-2</v>
      </c>
      <c r="E6919" s="89">
        <v>1.9049050474815903E-2</v>
      </c>
      <c r="F6919" s="89">
        <v>2.2164758222831007E-2</v>
      </c>
      <c r="G6919" s="90">
        <v>2.4504018871219425E-2</v>
      </c>
      <c r="H6919" s="90">
        <v>2.6150089613537347E-2</v>
      </c>
      <c r="I6919" s="90">
        <v>2.7356323539435918E-2</v>
      </c>
      <c r="J6919" s="90">
        <v>2.8155538861124044E-2</v>
      </c>
    </row>
    <row r="6920" spans="3:10" x14ac:dyDescent="0.25">
      <c r="C6920" s="82">
        <v>4.6184583224275601E-3</v>
      </c>
      <c r="D6920" s="89">
        <v>7.7616929292422211E-3</v>
      </c>
      <c r="E6920" s="89">
        <v>1.1157271086136232E-2</v>
      </c>
      <c r="F6920" s="89">
        <v>1.4473270344812392E-2</v>
      </c>
      <c r="G6920" s="90">
        <v>1.7553980976199604E-2</v>
      </c>
      <c r="H6920" s="90">
        <v>2.0257560411740382E-2</v>
      </c>
      <c r="I6920" s="90">
        <v>2.2646541467124262E-2</v>
      </c>
      <c r="J6920" s="90">
        <v>2.4683079661014233E-2</v>
      </c>
    </row>
    <row r="6921" spans="3:10" x14ac:dyDescent="0.25">
      <c r="C6921" s="82">
        <v>4.6695793656206597E-3</v>
      </c>
      <c r="D6921" s="89">
        <v>7.2668056690429325E-3</v>
      </c>
      <c r="E6921" s="89">
        <v>9.9030767678522282E-3</v>
      </c>
      <c r="F6921" s="89">
        <v>1.2366043665334062E-2</v>
      </c>
      <c r="G6921" s="90">
        <v>1.45818795202635E-2</v>
      </c>
      <c r="H6921" s="90">
        <v>1.647039408515831E-2</v>
      </c>
      <c r="I6921" s="90">
        <v>1.8107732008399165E-2</v>
      </c>
      <c r="J6921" s="90">
        <v>1.9479625004144165E-2</v>
      </c>
    </row>
    <row r="6922" spans="3:10" x14ac:dyDescent="0.25">
      <c r="C6922" s="82">
        <v>5.2314542991222348E-3</v>
      </c>
      <c r="D6922" s="89">
        <v>8.0098445865128317E-3</v>
      </c>
      <c r="E6922" s="89">
        <v>1.0750364355924961E-2</v>
      </c>
      <c r="F6922" s="89">
        <v>1.3240365245403379E-2</v>
      </c>
      <c r="G6922" s="90">
        <v>1.5438238031543108E-2</v>
      </c>
      <c r="H6922" s="90">
        <v>1.7308255167865109E-2</v>
      </c>
      <c r="I6922" s="90">
        <v>1.8984036915691227E-2</v>
      </c>
      <c r="J6922" s="90">
        <v>2.0502931181790484E-2</v>
      </c>
    </row>
    <row r="6923" spans="3:10" x14ac:dyDescent="0.25">
      <c r="C6923" s="82">
        <v>2.5574174000084749E-3</v>
      </c>
      <c r="D6923" s="89">
        <v>4.1902254903772862E-3</v>
      </c>
      <c r="E6923" s="89">
        <v>5.7983994122450247E-3</v>
      </c>
      <c r="F6923" s="89">
        <v>7.194227296489066E-3</v>
      </c>
      <c r="G6923" s="90">
        <v>8.324444242204394E-3</v>
      </c>
      <c r="H6923" s="90">
        <v>9.1633949116577285E-3</v>
      </c>
      <c r="I6923" s="90">
        <v>9.7854408170593085E-3</v>
      </c>
      <c r="J6923" s="90">
        <v>1.0216673398436424E-2</v>
      </c>
    </row>
    <row r="6924" spans="3:10" x14ac:dyDescent="0.25">
      <c r="C6924" s="82">
        <v>1.293657225483091E-2</v>
      </c>
      <c r="D6924" s="89">
        <v>1.6228330628089923E-2</v>
      </c>
      <c r="E6924" s="89">
        <v>1.8626758609341473E-2</v>
      </c>
      <c r="F6924" s="89">
        <v>2.036581044289414E-2</v>
      </c>
      <c r="G6924" s="90">
        <v>2.1755954429285209E-2</v>
      </c>
      <c r="H6924" s="90">
        <v>2.2926923083477962E-2</v>
      </c>
      <c r="I6924" s="90">
        <v>2.4115091260605584E-2</v>
      </c>
      <c r="J6924" s="90">
        <v>2.5350162135722751E-2</v>
      </c>
    </row>
    <row r="6925" spans="3:10" x14ac:dyDescent="0.25">
      <c r="C6925" s="82">
        <v>3.1904635654834201E-2</v>
      </c>
      <c r="D6925" s="89">
        <v>4.4418536515600189E-2</v>
      </c>
      <c r="E6925" s="89">
        <v>5.4349223992434761E-2</v>
      </c>
      <c r="F6925" s="89">
        <v>6.1803761660264911E-2</v>
      </c>
      <c r="G6925" s="90">
        <v>6.7623768911588361E-2</v>
      </c>
      <c r="H6925" s="90">
        <v>7.2212104735013369E-2</v>
      </c>
      <c r="I6925" s="90">
        <v>7.6237577075738153E-2</v>
      </c>
      <c r="J6925" s="90">
        <v>7.9611127457502845E-2</v>
      </c>
    </row>
    <row r="6926" spans="3:10" x14ac:dyDescent="0.25">
      <c r="C6926" s="82">
        <v>9.2348311560341411E-4</v>
      </c>
      <c r="D6926" s="89">
        <v>1.9748249954985616E-3</v>
      </c>
      <c r="E6926" s="89">
        <v>3.295728276657567E-3</v>
      </c>
      <c r="F6926" s="89">
        <v>4.6655181217056798E-3</v>
      </c>
      <c r="G6926" s="90">
        <v>5.9282364366147521E-3</v>
      </c>
      <c r="H6926" s="90">
        <v>6.9826844820247841E-3</v>
      </c>
      <c r="I6926" s="90">
        <v>7.8426549357233852E-3</v>
      </c>
      <c r="J6926" s="90">
        <v>8.5164059530987313E-3</v>
      </c>
    </row>
    <row r="6927" spans="3:10" x14ac:dyDescent="0.25">
      <c r="C6927" s="82">
        <v>1.1412232744680249E-2</v>
      </c>
      <c r="D6927" s="89">
        <v>1.6918952794543498E-2</v>
      </c>
      <c r="E6927" s="89">
        <v>2.1630207907146391E-2</v>
      </c>
      <c r="F6927" s="89">
        <v>2.5227173923162448E-2</v>
      </c>
      <c r="G6927" s="90">
        <v>2.7832124247746257E-2</v>
      </c>
      <c r="H6927" s="90">
        <v>2.9540451658455754E-2</v>
      </c>
      <c r="I6927" s="90">
        <v>3.0665538587902122E-2</v>
      </c>
      <c r="J6927" s="90">
        <v>3.1282973590129416E-2</v>
      </c>
    </row>
    <row r="6928" spans="3:10" x14ac:dyDescent="0.25">
      <c r="C6928" s="82">
        <v>5.8058196668078106E-3</v>
      </c>
      <c r="D6928" s="89">
        <v>1.0353591350888595E-2</v>
      </c>
      <c r="E6928" s="89">
        <v>1.5289973709326934E-2</v>
      </c>
      <c r="F6928" s="89">
        <v>1.9915440190211419E-2</v>
      </c>
      <c r="G6928" s="90">
        <v>2.3880525275889977E-2</v>
      </c>
      <c r="H6928" s="90">
        <v>2.6971577114982836E-2</v>
      </c>
      <c r="I6928" s="90">
        <v>2.9319273154858379E-2</v>
      </c>
      <c r="J6928" s="90">
        <v>3.0941803707294598E-2</v>
      </c>
    </row>
    <row r="6929" spans="3:10" x14ac:dyDescent="0.25">
      <c r="C6929" s="82">
        <v>6.7478670886359357E-3</v>
      </c>
      <c r="D6929" s="89">
        <v>9.330453121515014E-3</v>
      </c>
      <c r="E6929" s="89">
        <v>1.1581014169048781E-2</v>
      </c>
      <c r="F6929" s="89">
        <v>1.3366310436595939E-2</v>
      </c>
      <c r="G6929" s="90">
        <v>1.4697606812282779E-2</v>
      </c>
      <c r="H6929" s="90">
        <v>1.5572893773377951E-2</v>
      </c>
      <c r="I6929" s="90">
        <v>1.6141388243761393E-2</v>
      </c>
      <c r="J6929" s="90">
        <v>1.6460575403506345E-2</v>
      </c>
    </row>
    <row r="6930" spans="3:10" x14ac:dyDescent="0.25">
      <c r="C6930" s="82">
        <v>1.0147441942123516E-2</v>
      </c>
      <c r="D6930" s="89">
        <v>1.6201577796518575E-2</v>
      </c>
      <c r="E6930" s="89">
        <v>2.1605585226242976E-2</v>
      </c>
      <c r="F6930" s="89">
        <v>2.5786818578493732E-2</v>
      </c>
      <c r="G6930" s="90">
        <v>2.8793184449061333E-2</v>
      </c>
      <c r="H6930" s="90">
        <v>3.0727719611551595E-2</v>
      </c>
      <c r="I6930" s="90">
        <v>3.1932404573134433E-2</v>
      </c>
      <c r="J6930" s="90">
        <v>3.2491787953738589E-2</v>
      </c>
    </row>
    <row r="6931" spans="3:10" x14ac:dyDescent="0.25">
      <c r="C6931" s="82">
        <v>2.5113856457441831E-2</v>
      </c>
      <c r="D6931" s="89">
        <v>2.6313679720716424E-2</v>
      </c>
      <c r="E6931" s="89">
        <v>2.689718872283527E-2</v>
      </c>
      <c r="F6931" s="89">
        <v>2.7206154098574253E-2</v>
      </c>
      <c r="G6931" s="90">
        <v>2.7438214769870219E-2</v>
      </c>
      <c r="H6931" s="90">
        <v>2.7539668474882425E-2</v>
      </c>
      <c r="I6931" s="90">
        <v>2.7639015784766685E-2</v>
      </c>
      <c r="J6931" s="90">
        <v>2.7665497219774689E-2</v>
      </c>
    </row>
    <row r="6932" spans="3:10" x14ac:dyDescent="0.25">
      <c r="C6932" s="82">
        <v>5.7530578344360496E-3</v>
      </c>
      <c r="D6932" s="89">
        <v>7.9825892073344795E-3</v>
      </c>
      <c r="E6932" s="89">
        <v>9.9851688785926231E-3</v>
      </c>
      <c r="F6932" s="89">
        <v>1.171312273219806E-2</v>
      </c>
      <c r="G6932" s="90">
        <v>1.3211293921919883E-2</v>
      </c>
      <c r="H6932" s="90">
        <v>1.4469247844249879E-2</v>
      </c>
      <c r="I6932" s="90">
        <v>1.5580742674636123E-2</v>
      </c>
      <c r="J6932" s="90">
        <v>1.6537874318728153E-2</v>
      </c>
    </row>
    <row r="6933" spans="3:10" x14ac:dyDescent="0.25">
      <c r="C6933" s="82">
        <v>4.1148294130414738E-3</v>
      </c>
      <c r="D6933" s="89">
        <v>6.3341362595343547E-3</v>
      </c>
      <c r="E6933" s="89">
        <v>8.3868918611727118E-3</v>
      </c>
      <c r="F6933" s="89">
        <v>1.004663774833936E-2</v>
      </c>
      <c r="G6933" s="90">
        <v>1.1259338358006646E-2</v>
      </c>
      <c r="H6933" s="90">
        <v>1.2001441354855239E-2</v>
      </c>
      <c r="I6933" s="90">
        <v>1.238431811729572E-2</v>
      </c>
      <c r="J6933" s="90">
        <v>1.2457801898233055E-2</v>
      </c>
    </row>
    <row r="6934" spans="3:10" x14ac:dyDescent="0.25">
      <c r="C6934" s="82">
        <v>9.1175131909260725E-3</v>
      </c>
      <c r="D6934" s="89">
        <v>1.4680596446646847E-2</v>
      </c>
      <c r="E6934" s="89">
        <v>1.981383665646843E-2</v>
      </c>
      <c r="F6934" s="89">
        <v>2.3902566932933782E-2</v>
      </c>
      <c r="G6934" s="90">
        <v>2.6887041105067538E-2</v>
      </c>
      <c r="H6934" s="90">
        <v>2.8809808389020003E-2</v>
      </c>
      <c r="I6934" s="90">
        <v>2.9992551780529755E-2</v>
      </c>
      <c r="J6934" s="90">
        <v>3.0548853340216137E-2</v>
      </c>
    </row>
    <row r="6935" spans="3:10" x14ac:dyDescent="0.25">
      <c r="C6935" s="82">
        <v>7.8571647990574311E-3</v>
      </c>
      <c r="D6935" s="89">
        <v>1.093852655934267E-2</v>
      </c>
      <c r="E6935" s="89">
        <v>1.3476666341472279E-2</v>
      </c>
      <c r="F6935" s="89">
        <v>1.5434536013269147E-2</v>
      </c>
      <c r="G6935" s="90">
        <v>1.6944609082691256E-2</v>
      </c>
      <c r="H6935" s="90">
        <v>1.8060493750782676E-2</v>
      </c>
      <c r="I6935" s="90">
        <v>1.8944995010232123E-2</v>
      </c>
      <c r="J6935" s="90">
        <v>1.9612053996090353E-2</v>
      </c>
    </row>
    <row r="6936" spans="3:10" x14ac:dyDescent="0.25">
      <c r="C6936" s="82">
        <v>9.0403253234519112E-3</v>
      </c>
      <c r="D6936" s="89">
        <v>1.3246996161568134E-2</v>
      </c>
      <c r="E6936" s="89">
        <v>1.6949083468016771E-2</v>
      </c>
      <c r="F6936" s="89">
        <v>1.98823063097717E-2</v>
      </c>
      <c r="G6936" s="90">
        <v>2.2070641634629479E-2</v>
      </c>
      <c r="H6936" s="90">
        <v>2.3518833585542735E-2</v>
      </c>
      <c r="I6936" s="90">
        <v>2.443149700956742E-2</v>
      </c>
      <c r="J6936" s="90">
        <v>2.4851598908810713E-2</v>
      </c>
    </row>
    <row r="6937" spans="3:10" x14ac:dyDescent="0.25">
      <c r="C6937" s="82">
        <v>8.8215021925879007E-3</v>
      </c>
      <c r="D6937" s="89">
        <v>1.2958606996732189E-2</v>
      </c>
      <c r="E6937" s="89">
        <v>1.6839838999025428E-2</v>
      </c>
      <c r="F6937" s="89">
        <v>2.0226416764801039E-2</v>
      </c>
      <c r="G6937" s="90">
        <v>2.3122565776674524E-2</v>
      </c>
      <c r="H6937" s="90">
        <v>2.5504043578671989E-2</v>
      </c>
      <c r="I6937" s="90">
        <v>2.7563298098235871E-2</v>
      </c>
      <c r="J6937" s="90">
        <v>2.9321472261784051E-2</v>
      </c>
    </row>
    <row r="6938" spans="3:10" x14ac:dyDescent="0.25">
      <c r="C6938" s="82">
        <v>2.5293991416975598E-2</v>
      </c>
      <c r="D6938" s="89">
        <v>2.5442265532586047E-2</v>
      </c>
      <c r="E6938" s="89">
        <v>2.487570772788698E-2</v>
      </c>
      <c r="F6938" s="89">
        <v>2.4034160295421901E-2</v>
      </c>
      <c r="G6938" s="90">
        <v>2.3157318146586621E-2</v>
      </c>
      <c r="H6938" s="90">
        <v>2.2234712163580094E-2</v>
      </c>
      <c r="I6938" s="90">
        <v>2.1395055159634177E-2</v>
      </c>
      <c r="J6938" s="90">
        <v>2.0598892078830342E-2</v>
      </c>
    </row>
    <row r="6939" spans="3:10" x14ac:dyDescent="0.25">
      <c r="C6939" s="82">
        <v>1.1108654839795949E-2</v>
      </c>
      <c r="D6939" s="89">
        <v>1.3381187037945112E-2</v>
      </c>
      <c r="E6939" s="89">
        <v>1.5084728173273583E-2</v>
      </c>
      <c r="F6939" s="89">
        <v>1.6344659707845335E-2</v>
      </c>
      <c r="G6939" s="90">
        <v>1.7314887217443852E-2</v>
      </c>
      <c r="H6939" s="90">
        <v>1.802890711437492E-2</v>
      </c>
      <c r="I6939" s="90">
        <v>1.8640077599743097E-2</v>
      </c>
      <c r="J6939" s="90">
        <v>1.9168867031133137E-2</v>
      </c>
    </row>
    <row r="6940" spans="3:10" x14ac:dyDescent="0.25">
      <c r="C6940" s="82">
        <v>1.8041921488363007E-3</v>
      </c>
      <c r="D6940" s="89">
        <v>3.7681248344483371E-3</v>
      </c>
      <c r="E6940" s="89">
        <v>6.1664396958336382E-3</v>
      </c>
      <c r="F6940" s="89">
        <v>8.5848532666979917E-3</v>
      </c>
      <c r="G6940" s="90">
        <v>1.0745094912696375E-2</v>
      </c>
      <c r="H6940" s="90">
        <v>1.2467785501545609E-2</v>
      </c>
      <c r="I6940" s="90">
        <v>1.3771266305686982E-2</v>
      </c>
      <c r="J6940" s="90">
        <v>1.4653691676896433E-2</v>
      </c>
    </row>
    <row r="6941" spans="3:10" x14ac:dyDescent="0.25">
      <c r="C6941" s="82">
        <v>9.5411397604999393E-2</v>
      </c>
      <c r="D6941" s="89">
        <v>9.278369875372082E-2</v>
      </c>
      <c r="E6941" s="89">
        <v>8.7601294062859283E-2</v>
      </c>
      <c r="F6941" s="89">
        <v>8.2154414876668705E-2</v>
      </c>
      <c r="G6941" s="90">
        <v>7.7399528062630035E-2</v>
      </c>
      <c r="H6941" s="90">
        <v>7.314262513045533E-2</v>
      </c>
      <c r="I6941" s="90">
        <v>6.954046851010158E-2</v>
      </c>
      <c r="J6941" s="90">
        <v>6.6167527430810169E-2</v>
      </c>
    </row>
    <row r="6942" spans="3:10" x14ac:dyDescent="0.25">
      <c r="C6942" s="82">
        <v>5.903907346560152E-3</v>
      </c>
      <c r="D6942" s="89">
        <v>9.2815227374597343E-3</v>
      </c>
      <c r="E6942" s="89">
        <v>1.2546634160853984E-2</v>
      </c>
      <c r="F6942" s="89">
        <v>1.5380206655989907E-2</v>
      </c>
      <c r="G6942" s="90">
        <v>1.7703922966899242E-2</v>
      </c>
      <c r="H6942" s="90">
        <v>1.9458270071836273E-2</v>
      </c>
      <c r="I6942" s="90">
        <v>2.0771777248534275E-2</v>
      </c>
      <c r="J6942" s="90">
        <v>2.1656646939378809E-2</v>
      </c>
    </row>
    <row r="6943" spans="3:10" x14ac:dyDescent="0.25">
      <c r="C6943" s="82">
        <v>6.8118463245157327E-3</v>
      </c>
      <c r="D6943" s="89">
        <v>9.3534135748364645E-3</v>
      </c>
      <c r="E6943" s="89">
        <v>1.1521114187088712E-2</v>
      </c>
      <c r="F6943" s="89">
        <v>1.3227439963045828E-2</v>
      </c>
      <c r="G6943" s="90">
        <v>1.4522052999445305E-2</v>
      </c>
      <c r="H6943" s="90">
        <v>1.5421046629775923E-2</v>
      </c>
      <c r="I6943" s="90">
        <v>1.6069546413037469E-2</v>
      </c>
      <c r="J6943" s="90">
        <v>1.650731134336687E-2</v>
      </c>
    </row>
    <row r="6944" spans="3:10" x14ac:dyDescent="0.25">
      <c r="C6944" s="82">
        <v>2.4668912435213023E-2</v>
      </c>
      <c r="D6944" s="89">
        <v>3.0742675048514845E-2</v>
      </c>
      <c r="E6944" s="89">
        <v>3.4438042451390712E-2</v>
      </c>
      <c r="F6944" s="89">
        <v>3.6300638104556221E-2</v>
      </c>
      <c r="G6944" s="90">
        <v>3.7029628809826673E-2</v>
      </c>
      <c r="H6944" s="90">
        <v>3.6941874987526657E-2</v>
      </c>
      <c r="I6944" s="90">
        <v>3.6468124072197274E-2</v>
      </c>
      <c r="J6944" s="90">
        <v>3.5664813607685308E-2</v>
      </c>
    </row>
    <row r="6945" spans="3:10" x14ac:dyDescent="0.25">
      <c r="C6945" s="82">
        <v>3.2280046330676855E-3</v>
      </c>
      <c r="D6945" s="89">
        <v>5.066254239930533E-3</v>
      </c>
      <c r="E6945" s="89">
        <v>6.9956464607286344E-3</v>
      </c>
      <c r="F6945" s="89">
        <v>8.853671747913832E-3</v>
      </c>
      <c r="G6945" s="90">
        <v>1.0561806055286747E-2</v>
      </c>
      <c r="H6945" s="90">
        <v>1.2041662639432699E-2</v>
      </c>
      <c r="I6945" s="90">
        <v>1.334374459998753E-2</v>
      </c>
      <c r="J6945" s="90">
        <v>1.4470140411962094E-2</v>
      </c>
    </row>
    <row r="6946" spans="3:10" x14ac:dyDescent="0.25">
      <c r="C6946" s="82">
        <v>4.4690168106818933E-3</v>
      </c>
      <c r="D6946" s="89">
        <v>7.6554380235828246E-3</v>
      </c>
      <c r="E6946" s="89">
        <v>1.098486992299188E-2</v>
      </c>
      <c r="F6946" s="89">
        <v>1.4056596250149397E-2</v>
      </c>
      <c r="G6946" s="90">
        <v>1.6730451856859004E-2</v>
      </c>
      <c r="H6946" s="90">
        <v>1.8933973864083783E-2</v>
      </c>
      <c r="I6946" s="90">
        <v>2.0801576296488246E-2</v>
      </c>
      <c r="J6946" s="90">
        <v>2.2361496585242106E-2</v>
      </c>
    </row>
    <row r="6947" spans="3:10" x14ac:dyDescent="0.25">
      <c r="C6947" s="82">
        <v>2.9884627924218221E-3</v>
      </c>
      <c r="D6947" s="89">
        <v>5.7635496772463855E-3</v>
      </c>
      <c r="E6947" s="89">
        <v>8.9944696714511635E-3</v>
      </c>
      <c r="F6947" s="89">
        <v>1.2228354971747993E-2</v>
      </c>
      <c r="G6947" s="90">
        <v>1.5218134123524669E-2</v>
      </c>
      <c r="H6947" s="90">
        <v>1.7804419624983522E-2</v>
      </c>
      <c r="I6947" s="90">
        <v>2.0046666217950721E-2</v>
      </c>
      <c r="J6947" s="90">
        <v>2.1924357786468566E-2</v>
      </c>
    </row>
    <row r="6948" spans="3:10" x14ac:dyDescent="0.25">
      <c r="C6948" s="82">
        <v>9.1513920181645718E-3</v>
      </c>
      <c r="D6948" s="89">
        <v>1.5091594287234651E-2</v>
      </c>
      <c r="E6948" s="89">
        <v>2.098039551929547E-2</v>
      </c>
      <c r="F6948" s="89">
        <v>2.6118433646145231E-2</v>
      </c>
      <c r="G6948" s="90">
        <v>3.0305156252858359E-2</v>
      </c>
      <c r="H6948" s="90">
        <v>3.3440974262801022E-2</v>
      </c>
      <c r="I6948" s="90">
        <v>3.5774130023019872E-2</v>
      </c>
      <c r="J6948" s="90">
        <v>3.7350912456934462E-2</v>
      </c>
    </row>
    <row r="6949" spans="3:10" x14ac:dyDescent="0.25">
      <c r="C6949" s="82">
        <v>4.815800221155634E-3</v>
      </c>
      <c r="D6949" s="89">
        <v>6.9967328541830276E-3</v>
      </c>
      <c r="E6949" s="89">
        <v>9.0314323997002875E-3</v>
      </c>
      <c r="F6949" s="89">
        <v>1.0785112142348422E-2</v>
      </c>
      <c r="G6949" s="90">
        <v>1.2231441277703344E-2</v>
      </c>
      <c r="H6949" s="90">
        <v>1.3322951771588603E-2</v>
      </c>
      <c r="I6949" s="90">
        <v>1.4134251258081714E-2</v>
      </c>
      <c r="J6949" s="90">
        <v>1.4666089807691497E-2</v>
      </c>
    </row>
    <row r="6950" spans="3:10" x14ac:dyDescent="0.25">
      <c r="C6950" s="82">
        <v>6.5421042511157367E-3</v>
      </c>
      <c r="D6950" s="89">
        <v>1.0611210889190741E-2</v>
      </c>
      <c r="E6950" s="89">
        <v>1.4548869619431399E-2</v>
      </c>
      <c r="F6950" s="89">
        <v>1.7954749926884415E-2</v>
      </c>
      <c r="G6950" s="90">
        <v>2.0782469010838689E-2</v>
      </c>
      <c r="H6950" s="90">
        <v>2.3029490972022816E-2</v>
      </c>
      <c r="I6950" s="90">
        <v>2.4901509444771548E-2</v>
      </c>
      <c r="J6950" s="90">
        <v>2.6442020856155889E-2</v>
      </c>
    </row>
    <row r="6951" spans="3:10" x14ac:dyDescent="0.25">
      <c r="C6951" s="82">
        <v>6.8119665308238233E-3</v>
      </c>
      <c r="D6951" s="89">
        <v>9.0713627830802078E-3</v>
      </c>
      <c r="E6951" s="89">
        <v>1.1044762612435765E-2</v>
      </c>
      <c r="F6951" s="89">
        <v>1.2694179942626916E-2</v>
      </c>
      <c r="G6951" s="90">
        <v>1.4072983780950236E-2</v>
      </c>
      <c r="H6951" s="90">
        <v>1.5185068789287258E-2</v>
      </c>
      <c r="I6951" s="90">
        <v>1.6157037966497555E-2</v>
      </c>
      <c r="J6951" s="90">
        <v>1.7014962677322432E-2</v>
      </c>
    </row>
    <row r="6952" spans="3:10" x14ac:dyDescent="0.25">
      <c r="C6952" s="82">
        <v>4.5693405501439417E-2</v>
      </c>
      <c r="D6952" s="89">
        <v>4.5797191831744993E-2</v>
      </c>
      <c r="E6952" s="89">
        <v>4.4450160688315546E-2</v>
      </c>
      <c r="F6952" s="89">
        <v>4.2759216355387958E-2</v>
      </c>
      <c r="G6952" s="90">
        <v>4.1294830313719111E-2</v>
      </c>
      <c r="H6952" s="90">
        <v>4.006484575609412E-2</v>
      </c>
      <c r="I6952" s="90">
        <v>3.9265737647505176E-2</v>
      </c>
      <c r="J6952" s="90">
        <v>3.8763812102007855E-2</v>
      </c>
    </row>
    <row r="6953" spans="3:10" x14ac:dyDescent="0.25">
      <c r="C6953" s="82">
        <v>5.8720352461283159E-3</v>
      </c>
      <c r="D6953" s="89">
        <v>8.7641237080814827E-3</v>
      </c>
      <c r="E6953" s="89">
        <v>1.1476009916182715E-2</v>
      </c>
      <c r="F6953" s="89">
        <v>1.376639422305119E-2</v>
      </c>
      <c r="G6953" s="90">
        <v>1.5565489265698777E-2</v>
      </c>
      <c r="H6953" s="90">
        <v>1.6806081426589167E-2</v>
      </c>
      <c r="I6953" s="90">
        <v>1.7594183358163706E-2</v>
      </c>
      <c r="J6953" s="90">
        <v>1.7951145069047283E-2</v>
      </c>
    </row>
    <row r="6954" spans="3:10" x14ac:dyDescent="0.25">
      <c r="C6954" s="82">
        <v>1.1301468665563664E-3</v>
      </c>
      <c r="D6954" s="89">
        <v>2.5141626241054088E-3</v>
      </c>
      <c r="E6954" s="89">
        <v>4.4493881745235235E-3</v>
      </c>
      <c r="F6954" s="89">
        <v>6.7324566303906246E-3</v>
      </c>
      <c r="G6954" s="90">
        <v>9.1651928213995325E-3</v>
      </c>
      <c r="H6954" s="90">
        <v>1.1569400663123772E-2</v>
      </c>
      <c r="I6954" s="90">
        <v>1.3925096104239932E-2</v>
      </c>
      <c r="J6954" s="90">
        <v>1.6202803320678874E-2</v>
      </c>
    </row>
    <row r="6955" spans="3:10" x14ac:dyDescent="0.25">
      <c r="C6955" s="82">
        <v>1.4484531978880041E-2</v>
      </c>
      <c r="D6955" s="89">
        <v>1.9091273709804717E-2</v>
      </c>
      <c r="E6955" s="89">
        <v>2.2511070325913856E-2</v>
      </c>
      <c r="F6955" s="89">
        <v>2.4845547857026595E-2</v>
      </c>
      <c r="G6955" s="90">
        <v>2.6412606036697452E-2</v>
      </c>
      <c r="H6955" s="90">
        <v>2.7361086196663387E-2</v>
      </c>
      <c r="I6955" s="90">
        <v>2.7980023498986081E-2</v>
      </c>
      <c r="J6955" s="90">
        <v>2.8311344416992817E-2</v>
      </c>
    </row>
    <row r="6956" spans="3:10" x14ac:dyDescent="0.25">
      <c r="C6956" s="82">
        <v>6.0268986002017782E-3</v>
      </c>
      <c r="D6956" s="89">
        <v>8.3855033300164299E-3</v>
      </c>
      <c r="E6956" s="89">
        <v>1.0500575053694144E-2</v>
      </c>
      <c r="F6956" s="89">
        <v>1.2334252998673063E-2</v>
      </c>
      <c r="G6956" s="90">
        <v>1.3972442282596646E-2</v>
      </c>
      <c r="H6956" s="90">
        <v>1.5459498768335311E-2</v>
      </c>
      <c r="I6956" s="90">
        <v>1.695680153296833E-2</v>
      </c>
      <c r="J6956" s="90">
        <v>1.8516286651820667E-2</v>
      </c>
    </row>
    <row r="6957" spans="3:10" x14ac:dyDescent="0.25">
      <c r="C6957" s="82">
        <v>4.7970001655905488E-2</v>
      </c>
      <c r="D6957" s="89">
        <v>4.6489930000775274E-2</v>
      </c>
      <c r="E6957" s="89">
        <v>4.4048755651877929E-2</v>
      </c>
      <c r="F6957" s="89">
        <v>4.1601343061067782E-2</v>
      </c>
      <c r="G6957" s="90">
        <v>3.9533596582153399E-2</v>
      </c>
      <c r="H6957" s="90">
        <v>3.7713599982004492E-2</v>
      </c>
      <c r="I6957" s="90">
        <v>3.622665010715477E-2</v>
      </c>
      <c r="J6957" s="90">
        <v>3.4880037373943643E-2</v>
      </c>
    </row>
    <row r="6958" spans="3:10" x14ac:dyDescent="0.25">
      <c r="C6958" s="82">
        <v>1.4483634927881057E-2</v>
      </c>
      <c r="D6958" s="89">
        <v>1.8380188615393252E-2</v>
      </c>
      <c r="E6958" s="89">
        <v>2.1277831769141498E-2</v>
      </c>
      <c r="F6958" s="89">
        <v>2.3403276088876879E-2</v>
      </c>
      <c r="G6958" s="90">
        <v>2.5086522432602277E-2</v>
      </c>
      <c r="H6958" s="90">
        <v>2.6459960832479593E-2</v>
      </c>
      <c r="I6958" s="90">
        <v>2.7786625812504892E-2</v>
      </c>
      <c r="J6958" s="90">
        <v>2.9098253300944347E-2</v>
      </c>
    </row>
    <row r="6959" spans="3:10" x14ac:dyDescent="0.25">
      <c r="C6959" s="82">
        <v>2.400633446579457E-2</v>
      </c>
      <c r="D6959" s="89">
        <v>2.7226625867415463E-2</v>
      </c>
      <c r="E6959" s="89">
        <v>2.9721942948982762E-2</v>
      </c>
      <c r="F6959" s="89">
        <v>3.1758916495421251E-2</v>
      </c>
      <c r="G6959" s="90">
        <v>3.3531594449401028E-2</v>
      </c>
      <c r="H6959" s="90">
        <v>3.4962614677079847E-2</v>
      </c>
      <c r="I6959" s="90">
        <v>3.6205764626735013E-2</v>
      </c>
      <c r="J6959" s="90">
        <v>3.7167880328014519E-2</v>
      </c>
    </row>
    <row r="6960" spans="3:10" x14ac:dyDescent="0.25">
      <c r="C6960" s="82">
        <v>4.5042811036392436E-3</v>
      </c>
      <c r="D6960" s="89">
        <v>7.891012641223865E-3</v>
      </c>
      <c r="E6960" s="89">
        <v>1.1568691512197325E-2</v>
      </c>
      <c r="F6960" s="89">
        <v>1.5112036258921012E-2</v>
      </c>
      <c r="G6960" s="90">
        <v>1.8343942810064302E-2</v>
      </c>
      <c r="H6960" s="90">
        <v>2.1147870767156147E-2</v>
      </c>
      <c r="I6960" s="90">
        <v>2.36331990657867E-2</v>
      </c>
      <c r="J6960" s="90">
        <v>2.5793109494457213E-2</v>
      </c>
    </row>
    <row r="6961" spans="3:10" x14ac:dyDescent="0.25">
      <c r="C6961" s="82">
        <v>2.1443286320490054E-2</v>
      </c>
      <c r="D6961" s="89">
        <v>2.1538349511514156E-2</v>
      </c>
      <c r="E6961" s="89">
        <v>2.1512820670626879E-2</v>
      </c>
      <c r="F6961" s="89">
        <v>2.1481360594403965E-2</v>
      </c>
      <c r="G6961" s="90">
        <v>2.1485886281234007E-2</v>
      </c>
      <c r="H6961" s="90">
        <v>2.1418603630376103E-2</v>
      </c>
      <c r="I6961" s="90">
        <v>2.1351071106576445E-2</v>
      </c>
      <c r="J6961" s="90">
        <v>2.1224315325673496E-2</v>
      </c>
    </row>
    <row r="6962" spans="3:10" x14ac:dyDescent="0.25">
      <c r="C6962" s="82">
        <v>2.33834954344137E-2</v>
      </c>
      <c r="D6962" s="89">
        <v>2.7886966427107113E-2</v>
      </c>
      <c r="E6962" s="89">
        <v>3.0800068115208253E-2</v>
      </c>
      <c r="F6962" s="89">
        <v>3.2550581384194636E-2</v>
      </c>
      <c r="G6962" s="90">
        <v>3.3567672633814598E-2</v>
      </c>
      <c r="H6962" s="90">
        <v>3.3964493451999742E-2</v>
      </c>
      <c r="I6962" s="90">
        <v>3.4028084285463667E-2</v>
      </c>
      <c r="J6962" s="90">
        <v>3.3764791395779807E-2</v>
      </c>
    </row>
    <row r="6963" spans="3:10" x14ac:dyDescent="0.25">
      <c r="C6963" s="82">
        <v>1.2742741907633394E-2</v>
      </c>
      <c r="D6963" s="89">
        <v>1.8357027671386431E-2</v>
      </c>
      <c r="E6963" s="89">
        <v>2.3151484510481882E-2</v>
      </c>
      <c r="F6963" s="89">
        <v>2.6915035408097639E-2</v>
      </c>
      <c r="G6963" s="90">
        <v>2.9846414406464475E-2</v>
      </c>
      <c r="H6963" s="90">
        <v>3.2087620442580872E-2</v>
      </c>
      <c r="I6963" s="90">
        <v>3.400062577593186E-2</v>
      </c>
      <c r="J6963" s="90">
        <v>3.5671035936405165E-2</v>
      </c>
    </row>
    <row r="6964" spans="3:10" x14ac:dyDescent="0.25">
      <c r="C6964" s="82">
        <v>1.6514590591397666E-2</v>
      </c>
      <c r="D6964" s="89">
        <v>2.4925453580520566E-2</v>
      </c>
      <c r="E6964" s="89">
        <v>3.271309848193292E-2</v>
      </c>
      <c r="F6964" s="89">
        <v>3.9247784590063825E-2</v>
      </c>
      <c r="G6964" s="90">
        <v>4.4431892121356391E-2</v>
      </c>
      <c r="H6964" s="90">
        <v>4.8108007033277361E-2</v>
      </c>
      <c r="I6964" s="90">
        <v>5.0510505914165713E-2</v>
      </c>
      <c r="J6964" s="90">
        <v>5.1548589405263301E-2</v>
      </c>
    </row>
    <row r="6965" spans="3:10" x14ac:dyDescent="0.25">
      <c r="C6965" s="82">
        <v>1.4049411842042045E-2</v>
      </c>
      <c r="D6965" s="89">
        <v>1.8935281886109566E-2</v>
      </c>
      <c r="E6965" s="89">
        <v>2.2694286870261482E-2</v>
      </c>
      <c r="F6965" s="89">
        <v>2.5281492830063135E-2</v>
      </c>
      <c r="G6965" s="90">
        <v>2.6924787205735583E-2</v>
      </c>
      <c r="H6965" s="90">
        <v>2.773647365634458E-2</v>
      </c>
      <c r="I6965" s="90">
        <v>2.8010049544362359E-2</v>
      </c>
      <c r="J6965" s="90">
        <v>2.7809606797127306E-2</v>
      </c>
    </row>
    <row r="6966" spans="3:10" x14ac:dyDescent="0.25">
      <c r="C6966" s="82">
        <v>1.6333493795754803E-2</v>
      </c>
      <c r="D6966" s="89">
        <v>1.9712929539816727E-2</v>
      </c>
      <c r="E6966" s="89">
        <v>2.2346915797044689E-2</v>
      </c>
      <c r="F6966" s="89">
        <v>2.4473703900757364E-2</v>
      </c>
      <c r="G6966" s="90">
        <v>2.6345764604936164E-2</v>
      </c>
      <c r="H6966" s="90">
        <v>2.8008411466831886E-2</v>
      </c>
      <c r="I6966" s="90">
        <v>2.9672630861560464E-2</v>
      </c>
      <c r="J6966" s="90">
        <v>3.1332901296152911E-2</v>
      </c>
    </row>
    <row r="6967" spans="3:10" x14ac:dyDescent="0.25">
      <c r="C6967" s="82">
        <v>1.1860999485403185E-2</v>
      </c>
      <c r="D6967" s="89">
        <v>1.760349713486517E-2</v>
      </c>
      <c r="E6967" s="89">
        <v>2.230504088216188E-2</v>
      </c>
      <c r="F6967" s="89">
        <v>2.5711408558878282E-2</v>
      </c>
      <c r="G6967" s="90">
        <v>2.805570293822408E-2</v>
      </c>
      <c r="H6967" s="90">
        <v>2.9497870500845628E-2</v>
      </c>
      <c r="I6967" s="90">
        <v>3.0360714496627479E-2</v>
      </c>
      <c r="J6967" s="90">
        <v>3.0691941989328449E-2</v>
      </c>
    </row>
    <row r="6968" spans="3:10" x14ac:dyDescent="0.25">
      <c r="C6968" s="82">
        <v>1.7414905305232126E-2</v>
      </c>
      <c r="D6968" s="89">
        <v>1.8089760397500203E-2</v>
      </c>
      <c r="E6968" s="89">
        <v>1.8242086293528668E-2</v>
      </c>
      <c r="F6968" s="89">
        <v>1.8225376254477361E-2</v>
      </c>
      <c r="G6968" s="90">
        <v>1.8240880096178812E-2</v>
      </c>
      <c r="H6968" s="90">
        <v>1.8286074352051911E-2</v>
      </c>
      <c r="I6968" s="90">
        <v>1.8462170600032114E-2</v>
      </c>
      <c r="J6968" s="90">
        <v>1.8731639339124299E-2</v>
      </c>
    </row>
    <row r="6969" spans="3:10" x14ac:dyDescent="0.25">
      <c r="C6969" s="82">
        <v>1.1463240750956571E-3</v>
      </c>
      <c r="D6969" s="89">
        <v>2.2096143146594564E-3</v>
      </c>
      <c r="E6969" s="89">
        <v>3.5098607980584354E-3</v>
      </c>
      <c r="F6969" s="89">
        <v>4.8939982662623265E-3</v>
      </c>
      <c r="G6969" s="90">
        <v>6.2555457725035164E-3</v>
      </c>
      <c r="H6969" s="90">
        <v>7.5074058749476933E-3</v>
      </c>
      <c r="I6969" s="90">
        <v>8.6566815025075749E-3</v>
      </c>
      <c r="J6969" s="90">
        <v>9.6899847978257053E-3</v>
      </c>
    </row>
    <row r="6970" spans="3:10" x14ac:dyDescent="0.25">
      <c r="C6970" s="82">
        <v>3.6992829122826157E-3</v>
      </c>
      <c r="D6970" s="89">
        <v>6.2036006126502926E-3</v>
      </c>
      <c r="E6970" s="89">
        <v>8.9077164026727593E-3</v>
      </c>
      <c r="F6970" s="89">
        <v>1.1540296492202196E-2</v>
      </c>
      <c r="G6970" s="90">
        <v>1.3973234107290256E-2</v>
      </c>
      <c r="H6970" s="90">
        <v>1.6099500894763068E-2</v>
      </c>
      <c r="I6970" s="90">
        <v>1.7986327923194406E-2</v>
      </c>
      <c r="J6970" s="90">
        <v>1.9630261279045279E-2</v>
      </c>
    </row>
    <row r="6971" spans="3:10" x14ac:dyDescent="0.25">
      <c r="C6971" s="82">
        <v>4.9902351963266103E-2</v>
      </c>
      <c r="D6971" s="89">
        <v>4.6020773188649715E-2</v>
      </c>
      <c r="E6971" s="89">
        <v>4.3524655133816682E-2</v>
      </c>
      <c r="F6971" s="89">
        <v>4.2091738215194463E-2</v>
      </c>
      <c r="G6971" s="90">
        <v>4.145594683628772E-2</v>
      </c>
      <c r="H6971" s="90">
        <v>4.1188619959194726E-2</v>
      </c>
      <c r="I6971" s="90">
        <v>4.1277764816530359E-2</v>
      </c>
      <c r="J6971" s="90">
        <v>4.1496184957114171E-2</v>
      </c>
    </row>
    <row r="6972" spans="3:10" x14ac:dyDescent="0.25">
      <c r="C6972" s="82">
        <v>4.6767681727790337E-3</v>
      </c>
      <c r="D6972" s="89">
        <v>7.1915461299690052E-3</v>
      </c>
      <c r="E6972" s="89">
        <v>9.5443424432642577E-3</v>
      </c>
      <c r="F6972" s="89">
        <v>1.1544914939587581E-2</v>
      </c>
      <c r="G6972" s="90">
        <v>1.3184400470744139E-2</v>
      </c>
      <c r="H6972" s="90">
        <v>1.4452680853258315E-2</v>
      </c>
      <c r="I6972" s="90">
        <v>1.5464306060493444E-2</v>
      </c>
      <c r="J6972" s="90">
        <v>1.6236886929835992E-2</v>
      </c>
    </row>
    <row r="6973" spans="3:10" x14ac:dyDescent="0.25">
      <c r="C6973" s="82">
        <v>1.8337976222152205E-2</v>
      </c>
      <c r="D6973" s="89">
        <v>2.1710601059732434E-2</v>
      </c>
      <c r="E6973" s="89">
        <v>2.4065614085731202E-2</v>
      </c>
      <c r="F6973" s="89">
        <v>2.5750859152889369E-2</v>
      </c>
      <c r="G6973" s="90">
        <v>2.7054828071253933E-2</v>
      </c>
      <c r="H6973" s="90">
        <v>2.7991606000322359E-2</v>
      </c>
      <c r="I6973" s="90">
        <v>2.8713454150957322E-2</v>
      </c>
      <c r="J6973" s="90">
        <v>2.914911715245173E-2</v>
      </c>
    </row>
    <row r="6974" spans="3:10" x14ac:dyDescent="0.25">
      <c r="C6974" s="82">
        <v>1.9239566262157322E-3</v>
      </c>
      <c r="D6974" s="89">
        <v>3.5838001900248568E-3</v>
      </c>
      <c r="E6974" s="89">
        <v>5.47688254315016E-3</v>
      </c>
      <c r="F6974" s="89">
        <v>7.3539836449557578E-3</v>
      </c>
      <c r="G6974" s="90">
        <v>9.084205999843312E-3</v>
      </c>
      <c r="H6974" s="90">
        <v>1.058233740373697E-2</v>
      </c>
      <c r="I6974" s="90">
        <v>1.1894478745908231E-2</v>
      </c>
      <c r="J6974" s="90">
        <v>1.3025954496422255E-2</v>
      </c>
    </row>
    <row r="6975" spans="3:10" x14ac:dyDescent="0.25">
      <c r="C6975" s="82">
        <v>1.1551652224797027E-2</v>
      </c>
      <c r="D6975" s="89">
        <v>1.7227072814169329E-2</v>
      </c>
      <c r="E6975" s="89">
        <v>2.2273414859717715E-2</v>
      </c>
      <c r="F6975" s="89">
        <v>2.6335053337605135E-2</v>
      </c>
      <c r="G6975" s="90">
        <v>2.9480805045270734E-2</v>
      </c>
      <c r="H6975" s="90">
        <v>3.1755570639493302E-2</v>
      </c>
      <c r="I6975" s="90">
        <v>3.3449198937749711E-2</v>
      </c>
      <c r="J6975" s="90">
        <v>3.4604153785837012E-2</v>
      </c>
    </row>
    <row r="6976" spans="3:10" x14ac:dyDescent="0.25">
      <c r="C6976" s="82">
        <v>2.1409768616013205E-2</v>
      </c>
      <c r="D6976" s="89">
        <v>2.1387869278814749E-2</v>
      </c>
      <c r="E6976" s="89">
        <v>2.0959402791703132E-2</v>
      </c>
      <c r="F6976" s="89">
        <v>2.0401307949795028E-2</v>
      </c>
      <c r="G6976" s="90">
        <v>1.9844235065067863E-2</v>
      </c>
      <c r="H6976" s="90">
        <v>1.9231161471276462E-2</v>
      </c>
      <c r="I6976" s="90">
        <v>1.8646753052006474E-2</v>
      </c>
      <c r="J6976" s="90">
        <v>1.8049031701568033E-2</v>
      </c>
    </row>
    <row r="6977" spans="3:10" x14ac:dyDescent="0.25">
      <c r="C6977" s="82">
        <v>5.0137500579747725E-3</v>
      </c>
      <c r="D6977" s="89">
        <v>7.3888398831950903E-3</v>
      </c>
      <c r="E6977" s="89">
        <v>9.7710021999226557E-3</v>
      </c>
      <c r="F6977" s="89">
        <v>1.2049971704105451E-2</v>
      </c>
      <c r="G6977" s="90">
        <v>1.4220896196138498E-2</v>
      </c>
      <c r="H6977" s="90">
        <v>1.6249142963217923E-2</v>
      </c>
      <c r="I6977" s="90">
        <v>1.8240543390880638E-2</v>
      </c>
      <c r="J6977" s="90">
        <v>2.0205928577801412E-2</v>
      </c>
    </row>
    <row r="6978" spans="3:10" x14ac:dyDescent="0.25">
      <c r="C6978" s="82">
        <v>1.0706392976479941E-3</v>
      </c>
      <c r="D6978" s="89">
        <v>2.1378594415206939E-3</v>
      </c>
      <c r="E6978" s="89">
        <v>3.4423866676595444E-3</v>
      </c>
      <c r="F6978" s="89">
        <v>4.8052495342483228E-3</v>
      </c>
      <c r="G6978" s="90">
        <v>6.1109344166539467E-3</v>
      </c>
      <c r="H6978" s="90">
        <v>7.2815252266376475E-3</v>
      </c>
      <c r="I6978" s="90">
        <v>8.3411276138266148E-3</v>
      </c>
      <c r="J6978" s="90">
        <v>9.2969174790698272E-3</v>
      </c>
    </row>
    <row r="6979" spans="3:10" x14ac:dyDescent="0.25">
      <c r="C6979" s="82">
        <v>3.0362555127939762E-2</v>
      </c>
      <c r="D6979" s="89">
        <v>2.706915633740049E-2</v>
      </c>
      <c r="E6979" s="89">
        <v>2.4715545177751042E-2</v>
      </c>
      <c r="F6979" s="89">
        <v>2.3162141660970591E-2</v>
      </c>
      <c r="G6979" s="90">
        <v>2.2268344206553634E-2</v>
      </c>
      <c r="H6979" s="90">
        <v>2.180619542802251E-2</v>
      </c>
      <c r="I6979" s="90">
        <v>2.1779615247954475E-2</v>
      </c>
      <c r="J6979" s="90">
        <v>2.2085583442816418E-2</v>
      </c>
    </row>
    <row r="6980" spans="3:10" x14ac:dyDescent="0.25">
      <c r="C6980" s="82">
        <v>8.4625097913549885E-3</v>
      </c>
      <c r="D6980" s="89">
        <v>1.2778228346555986E-2</v>
      </c>
      <c r="E6980" s="89">
        <v>1.6708407591355598E-2</v>
      </c>
      <c r="F6980" s="89">
        <v>2.0011841731671622E-2</v>
      </c>
      <c r="G6980" s="90">
        <v>2.2770319215191039E-2</v>
      </c>
      <c r="H6980" s="90">
        <v>2.5038797130618847E-2</v>
      </c>
      <c r="I6980" s="90">
        <v>2.7052172900582122E-2</v>
      </c>
      <c r="J6980" s="90">
        <v>2.8841291192261722E-2</v>
      </c>
    </row>
    <row r="6981" spans="3:10" x14ac:dyDescent="0.25">
      <c r="C6981" s="82">
        <v>6.2503406694902883E-2</v>
      </c>
      <c r="D6981" s="89">
        <v>5.7688119419583558E-2</v>
      </c>
      <c r="E6981" s="89">
        <v>5.2189536280915098E-2</v>
      </c>
      <c r="F6981" s="89">
        <v>4.7203436574032087E-2</v>
      </c>
      <c r="G6981" s="90">
        <v>4.3047994409942197E-2</v>
      </c>
      <c r="H6981" s="90">
        <v>3.9430940417550679E-2</v>
      </c>
      <c r="I6981" s="90">
        <v>3.6327783361372629E-2</v>
      </c>
      <c r="J6981" s="90">
        <v>3.3465769456140555E-2</v>
      </c>
    </row>
    <row r="6982" spans="3:10" x14ac:dyDescent="0.25">
      <c r="C6982" s="82">
        <v>1.652762061395795E-2</v>
      </c>
      <c r="D6982" s="89">
        <v>1.8276290748509335E-2</v>
      </c>
      <c r="E6982" s="89">
        <v>1.9466774949184897E-2</v>
      </c>
      <c r="F6982" s="89">
        <v>2.0364429136575237E-2</v>
      </c>
      <c r="G6982" s="90">
        <v>2.1161654937741366E-2</v>
      </c>
      <c r="H6982" s="90">
        <v>2.1858406817129365E-2</v>
      </c>
      <c r="I6982" s="90">
        <v>2.258452594866979E-2</v>
      </c>
      <c r="J6982" s="90">
        <v>2.3300406625498545E-2</v>
      </c>
    </row>
    <row r="6983" spans="3:10" x14ac:dyDescent="0.25">
      <c r="C6983" s="82">
        <v>2.153100295319724E-2</v>
      </c>
      <c r="D6983" s="89">
        <v>2.6617901015734708E-2</v>
      </c>
      <c r="E6983" s="89">
        <v>3.0222407227533398E-2</v>
      </c>
      <c r="F6983" s="89">
        <v>3.2720949605128752E-2</v>
      </c>
      <c r="G6983" s="90">
        <v>3.4554320653626999E-2</v>
      </c>
      <c r="H6983" s="90">
        <v>3.5846244578948909E-2</v>
      </c>
      <c r="I6983" s="90">
        <v>3.6880083330558706E-2</v>
      </c>
      <c r="J6983" s="90">
        <v>3.7618569286544952E-2</v>
      </c>
    </row>
    <row r="6984" spans="3:10" x14ac:dyDescent="0.25">
      <c r="C6984" s="82">
        <v>2.2955734965365786E-2</v>
      </c>
      <c r="D6984" s="89">
        <v>2.7724551695737894E-2</v>
      </c>
      <c r="E6984" s="89">
        <v>3.0922667904078875E-2</v>
      </c>
      <c r="F6984" s="89">
        <v>3.2976388817168134E-2</v>
      </c>
      <c r="G6984" s="90">
        <v>3.4350858697751049E-2</v>
      </c>
      <c r="H6984" s="90">
        <v>3.5196214552101153E-2</v>
      </c>
      <c r="I6984" s="90">
        <v>3.5830857387846901E-2</v>
      </c>
      <c r="J6984" s="90">
        <v>3.626588893752717E-2</v>
      </c>
    </row>
    <row r="6985" spans="3:10" x14ac:dyDescent="0.25">
      <c r="C6985" s="82">
        <v>8.6598541493316805E-3</v>
      </c>
      <c r="D6985" s="89">
        <v>1.0424558483430277E-2</v>
      </c>
      <c r="E6985" s="89">
        <v>1.1921192308065962E-2</v>
      </c>
      <c r="F6985" s="89">
        <v>1.3267176277522105E-2</v>
      </c>
      <c r="G6985" s="90">
        <v>1.458646078628497E-2</v>
      </c>
      <c r="H6985" s="90">
        <v>1.5899319193378947E-2</v>
      </c>
      <c r="I6985" s="90">
        <v>1.7328835870662484E-2</v>
      </c>
      <c r="J6985" s="90">
        <v>1.8882852918600628E-2</v>
      </c>
    </row>
    <row r="6986" spans="3:10" x14ac:dyDescent="0.25">
      <c r="C6986" s="82">
        <v>1.3038325600514575E-2</v>
      </c>
      <c r="D6986" s="89">
        <v>1.5518089755228467E-2</v>
      </c>
      <c r="E6986" s="89">
        <v>1.6697568054119861E-2</v>
      </c>
      <c r="F6986" s="89">
        <v>1.7018663672965211E-2</v>
      </c>
      <c r="G6986" s="90">
        <v>1.6900540321901327E-2</v>
      </c>
      <c r="H6986" s="90">
        <v>1.6522740411508072E-2</v>
      </c>
      <c r="I6986" s="90">
        <v>1.6089554935093987E-2</v>
      </c>
      <c r="J6986" s="90">
        <v>1.5630039287021582E-2</v>
      </c>
    </row>
    <row r="6987" spans="3:10" x14ac:dyDescent="0.25">
      <c r="C6987" s="82">
        <v>4.6398740094139121E-2</v>
      </c>
      <c r="D6987" s="89">
        <v>5.6336170624117082E-2</v>
      </c>
      <c r="E6987" s="89">
        <v>6.2004627133048551E-2</v>
      </c>
      <c r="F6987" s="89">
        <v>6.4919548271389196E-2</v>
      </c>
      <c r="G6987" s="90">
        <v>6.6550576965576494E-2</v>
      </c>
      <c r="H6987" s="90">
        <v>6.7456191839968718E-2</v>
      </c>
      <c r="I6987" s="90">
        <v>6.8284856292883389E-2</v>
      </c>
      <c r="J6987" s="90">
        <v>6.894823735151491E-2</v>
      </c>
    </row>
    <row r="6988" spans="3:10" x14ac:dyDescent="0.25">
      <c r="C6988" s="82">
        <v>5.3998470031223003E-3</v>
      </c>
      <c r="D6988" s="89">
        <v>8.7811021476847315E-3</v>
      </c>
      <c r="E6988" s="89">
        <v>1.2002297745936967E-2</v>
      </c>
      <c r="F6988" s="89">
        <v>1.465265441208523E-2</v>
      </c>
      <c r="G6988" s="90">
        <v>1.6627210947783921E-2</v>
      </c>
      <c r="H6988" s="90">
        <v>1.7889927131767867E-2</v>
      </c>
      <c r="I6988" s="90">
        <v>1.8603019938782578E-2</v>
      </c>
      <c r="J6988" s="90">
        <v>1.8828680251986162E-2</v>
      </c>
    </row>
    <row r="6989" spans="3:10" x14ac:dyDescent="0.25">
      <c r="C6989" s="82">
        <v>5.4403531804632461E-3</v>
      </c>
      <c r="D6989" s="89">
        <v>7.5963182304363995E-3</v>
      </c>
      <c r="E6989" s="89">
        <v>9.5583500273779577E-3</v>
      </c>
      <c r="F6989" s="89">
        <v>1.1223336783202755E-2</v>
      </c>
      <c r="G6989" s="90">
        <v>1.2585593640664016E-2</v>
      </c>
      <c r="H6989" s="90">
        <v>1.3611762064944442E-2</v>
      </c>
      <c r="I6989" s="90">
        <v>1.4392445076134304E-2</v>
      </c>
      <c r="J6989" s="90">
        <v>1.4940560446809008E-2</v>
      </c>
    </row>
    <row r="6990" spans="3:10" x14ac:dyDescent="0.25">
      <c r="C6990" s="82">
        <v>5.1204226041306625E-3</v>
      </c>
      <c r="D6990" s="89">
        <v>7.5432775013083361E-3</v>
      </c>
      <c r="E6990" s="89">
        <v>9.7742323022296518E-3</v>
      </c>
      <c r="F6990" s="89">
        <v>1.1668647383342199E-2</v>
      </c>
      <c r="G6990" s="90">
        <v>1.3236219302654532E-2</v>
      </c>
      <c r="H6990" s="90">
        <v>1.4474842699018428E-2</v>
      </c>
      <c r="I6990" s="90">
        <v>1.5506472360657926E-2</v>
      </c>
      <c r="J6990" s="90">
        <v>1.6355526275324498E-2</v>
      </c>
    </row>
    <row r="6991" spans="3:10" x14ac:dyDescent="0.25">
      <c r="C6991" s="82">
        <v>1.7250664883221647E-3</v>
      </c>
      <c r="D6991" s="89">
        <v>3.117020032641448E-3</v>
      </c>
      <c r="E6991" s="89">
        <v>4.7236743896104313E-3</v>
      </c>
      <c r="F6991" s="89">
        <v>6.3513521859564484E-3</v>
      </c>
      <c r="G6991" s="90">
        <v>7.8789144638882116E-3</v>
      </c>
      <c r="H6991" s="90">
        <v>9.2138414248402935E-3</v>
      </c>
      <c r="I6991" s="90">
        <v>1.0383510758691246E-2</v>
      </c>
      <c r="J6991" s="90">
        <v>1.1391725541943037E-2</v>
      </c>
    </row>
    <row r="6992" spans="3:10" x14ac:dyDescent="0.25">
      <c r="C6992" s="82">
        <v>6.4380995507148141E-3</v>
      </c>
      <c r="D6992" s="89">
        <v>9.3016643081150503E-3</v>
      </c>
      <c r="E6992" s="89">
        <v>1.2031112091644286E-2</v>
      </c>
      <c r="F6992" s="89">
        <v>1.4474989756693113E-2</v>
      </c>
      <c r="G6992" s="90">
        <v>1.6631223086206372E-2</v>
      </c>
      <c r="H6992" s="90">
        <v>1.8478352896357533E-2</v>
      </c>
      <c r="I6992" s="90">
        <v>2.0165515693800266E-2</v>
      </c>
      <c r="J6992" s="90">
        <v>2.1734950130182652E-2</v>
      </c>
    </row>
    <row r="6993" spans="3:10" x14ac:dyDescent="0.25">
      <c r="C6993" s="82">
        <v>1.298099945752499E-2</v>
      </c>
      <c r="D6993" s="89">
        <v>1.6615506683099586E-2</v>
      </c>
      <c r="E6993" s="89">
        <v>1.9429429368506453E-2</v>
      </c>
      <c r="F6993" s="89">
        <v>2.1545332844573512E-2</v>
      </c>
      <c r="G6993" s="90">
        <v>2.3193509942331644E-2</v>
      </c>
      <c r="H6993" s="90">
        <v>2.4446038102792788E-2</v>
      </c>
      <c r="I6993" s="90">
        <v>2.5514880352958517E-2</v>
      </c>
      <c r="J6993" s="90">
        <v>2.6411004300556273E-2</v>
      </c>
    </row>
    <row r="6994" spans="3:10" x14ac:dyDescent="0.25">
      <c r="C6994" s="82">
        <v>2.5796816149896092E-2</v>
      </c>
      <c r="D6994" s="89">
        <v>2.8011773279760538E-2</v>
      </c>
      <c r="E6994" s="89">
        <v>2.92172443960537E-2</v>
      </c>
      <c r="F6994" s="89">
        <v>2.9827188447099886E-2</v>
      </c>
      <c r="G6994" s="90">
        <v>3.0121535989616637E-2</v>
      </c>
      <c r="H6994" s="90">
        <v>3.0093957778066029E-2</v>
      </c>
      <c r="I6994" s="90">
        <v>2.9925742952169855E-2</v>
      </c>
      <c r="J6994" s="90">
        <v>2.9574858667365547E-2</v>
      </c>
    </row>
    <row r="6995" spans="3:10" x14ac:dyDescent="0.25">
      <c r="C6995" s="82">
        <v>9.7497498693065628E-3</v>
      </c>
      <c r="D6995" s="89">
        <v>1.199647632634405E-2</v>
      </c>
      <c r="E6995" s="89">
        <v>1.3663520199502387E-2</v>
      </c>
      <c r="F6995" s="89">
        <v>1.4910965324430474E-2</v>
      </c>
      <c r="G6995" s="90">
        <v>1.5923353215694241E-2</v>
      </c>
      <c r="H6995" s="90">
        <v>1.675093490553688E-2</v>
      </c>
      <c r="I6995" s="90">
        <v>1.7530859388831459E-2</v>
      </c>
      <c r="J6995" s="90">
        <v>1.8260245196343609E-2</v>
      </c>
    </row>
    <row r="6996" spans="3:10" x14ac:dyDescent="0.25">
      <c r="C6996" s="82">
        <v>4.246854620579118E-3</v>
      </c>
      <c r="D6996" s="89">
        <v>7.9471365234354743E-3</v>
      </c>
      <c r="E6996" s="89">
        <v>1.2083021349588562E-2</v>
      </c>
      <c r="F6996" s="89">
        <v>1.6015164591018875E-2</v>
      </c>
      <c r="G6996" s="90">
        <v>1.9386053976748575E-2</v>
      </c>
      <c r="H6996" s="90">
        <v>2.1959693215574189E-2</v>
      </c>
      <c r="I6996" s="90">
        <v>2.3793633101719176E-2</v>
      </c>
      <c r="J6996" s="90">
        <v>2.4873346459369412E-2</v>
      </c>
    </row>
    <row r="6997" spans="3:10" x14ac:dyDescent="0.25">
      <c r="C6997" s="82">
        <v>7.8711159137757891E-3</v>
      </c>
      <c r="D6997" s="89">
        <v>1.1283573115041287E-2</v>
      </c>
      <c r="E6997" s="89">
        <v>1.3916696000102214E-2</v>
      </c>
      <c r="F6997" s="89">
        <v>1.5638591927719117E-2</v>
      </c>
      <c r="G6997" s="90">
        <v>1.6606493175930402E-2</v>
      </c>
      <c r="H6997" s="90">
        <v>1.6944746496775503E-2</v>
      </c>
      <c r="I6997" s="90">
        <v>1.688829804138493E-2</v>
      </c>
      <c r="J6997" s="90">
        <v>1.6522964205060893E-2</v>
      </c>
    </row>
    <row r="6998" spans="3:10" x14ac:dyDescent="0.25">
      <c r="C6998" s="82">
        <v>9.2804073167249406E-3</v>
      </c>
      <c r="D6998" s="89">
        <v>1.3102046059428184E-2</v>
      </c>
      <c r="E6998" s="89">
        <v>1.6287486626627323E-2</v>
      </c>
      <c r="F6998" s="89">
        <v>1.8745953800298497E-2</v>
      </c>
      <c r="G6998" s="90">
        <v>2.0615221292627169E-2</v>
      </c>
      <c r="H6998" s="90">
        <v>2.1952126885304412E-2</v>
      </c>
      <c r="I6998" s="90">
        <v>2.2951141652078077E-2</v>
      </c>
      <c r="J6998" s="90">
        <v>2.3624533522719943E-2</v>
      </c>
    </row>
    <row r="6999" spans="3:10" x14ac:dyDescent="0.25">
      <c r="C6999" s="82">
        <v>7.6298977131725723E-3</v>
      </c>
      <c r="D6999" s="89">
        <v>1.0480146739862035E-2</v>
      </c>
      <c r="E6999" s="89">
        <v>1.2864215306733488E-2</v>
      </c>
      <c r="F6999" s="89">
        <v>1.4702957680285055E-2</v>
      </c>
      <c r="G6999" s="90">
        <v>1.6071020759772452E-2</v>
      </c>
      <c r="H6999" s="90">
        <v>1.6994529634771202E-2</v>
      </c>
      <c r="I6999" s="90">
        <v>1.7632193545220429E-2</v>
      </c>
      <c r="J6999" s="90">
        <v>1.8022389330050959E-2</v>
      </c>
    </row>
    <row r="7000" spans="3:10" x14ac:dyDescent="0.25">
      <c r="C7000" s="82">
        <v>8.4021360245716773E-3</v>
      </c>
      <c r="D7000" s="89">
        <v>1.1157586502470116E-2</v>
      </c>
      <c r="E7000" s="89">
        <v>1.3367844907976682E-2</v>
      </c>
      <c r="F7000" s="89">
        <v>1.5049942793859126E-2</v>
      </c>
      <c r="G7000" s="90">
        <v>1.6337869087934082E-2</v>
      </c>
      <c r="H7000" s="90">
        <v>1.7279963169278361E-2</v>
      </c>
      <c r="I7000" s="90">
        <v>1.8037402557450694E-2</v>
      </c>
      <c r="J7000" s="90">
        <v>1.8638599807435471E-2</v>
      </c>
    </row>
    <row r="7001" spans="3:10" x14ac:dyDescent="0.25">
      <c r="C7001" s="82">
        <v>3.4330070357054174E-3</v>
      </c>
      <c r="D7001" s="89">
        <v>5.8492474569782548E-3</v>
      </c>
      <c r="E7001" s="89">
        <v>8.604266434566658E-3</v>
      </c>
      <c r="F7001" s="89">
        <v>1.1431953863424542E-2</v>
      </c>
      <c r="G7001" s="90">
        <v>1.4164541487089793E-2</v>
      </c>
      <c r="H7001" s="90">
        <v>1.6651100477673375E-2</v>
      </c>
      <c r="I7001" s="90">
        <v>1.8935453609383361E-2</v>
      </c>
      <c r="J7001" s="90">
        <v>2.1008828435793114E-2</v>
      </c>
    </row>
    <row r="7002" spans="3:10" x14ac:dyDescent="0.25">
      <c r="C7002" s="82">
        <v>5.9761334392654623E-3</v>
      </c>
      <c r="D7002" s="89">
        <v>8.6665594192814437E-3</v>
      </c>
      <c r="E7002" s="89">
        <v>1.1134056095150032E-2</v>
      </c>
      <c r="F7002" s="89">
        <v>1.325093101615594E-2</v>
      </c>
      <c r="G7002" s="90">
        <v>1.5052845027745518E-2</v>
      </c>
      <c r="H7002" s="90">
        <v>1.655446923585531E-2</v>
      </c>
      <c r="I7002" s="90">
        <v>1.7908937474831937E-2</v>
      </c>
      <c r="J7002" s="90">
        <v>1.9157082470736587E-2</v>
      </c>
    </row>
    <row r="7003" spans="3:10" x14ac:dyDescent="0.25">
      <c r="C7003" s="82">
        <v>4.1572803128699529E-2</v>
      </c>
      <c r="D7003" s="89">
        <v>4.6379473908133434E-2</v>
      </c>
      <c r="E7003" s="89">
        <v>4.9064709312196718E-2</v>
      </c>
      <c r="F7003" s="89">
        <v>5.0647268040203385E-2</v>
      </c>
      <c r="G7003" s="90">
        <v>5.1861776369814608E-2</v>
      </c>
      <c r="H7003" s="90">
        <v>5.2834168672968619E-2</v>
      </c>
      <c r="I7003" s="90">
        <v>5.3909941888511323E-2</v>
      </c>
      <c r="J7003" s="90">
        <v>5.4963600511466287E-2</v>
      </c>
    </row>
    <row r="7004" spans="3:10" x14ac:dyDescent="0.25">
      <c r="C7004" s="82">
        <v>1.4334536322876585E-2</v>
      </c>
      <c r="D7004" s="89">
        <v>1.6423156805019955E-2</v>
      </c>
      <c r="E7004" s="89">
        <v>1.7699005741136028E-2</v>
      </c>
      <c r="F7004" s="89">
        <v>1.8400051524386483E-2</v>
      </c>
      <c r="G7004" s="90">
        <v>1.8741830414319226E-2</v>
      </c>
      <c r="H7004" s="90">
        <v>1.8773837550238953E-2</v>
      </c>
      <c r="I7004" s="90">
        <v>1.8656191238064054E-2</v>
      </c>
      <c r="J7004" s="90">
        <v>1.8399931481981442E-2</v>
      </c>
    </row>
    <row r="7005" spans="3:10" x14ac:dyDescent="0.25">
      <c r="C7005" s="82">
        <v>3.7658900116626849E-2</v>
      </c>
      <c r="D7005" s="89">
        <v>3.8517383692938223E-2</v>
      </c>
      <c r="E7005" s="89">
        <v>3.7836895926838129E-2</v>
      </c>
      <c r="F7005" s="89">
        <v>3.6563386227460214E-2</v>
      </c>
      <c r="G7005" s="90">
        <v>3.5188476834034206E-2</v>
      </c>
      <c r="H7005" s="90">
        <v>3.3716364749177913E-2</v>
      </c>
      <c r="I7005" s="90">
        <v>3.2309709821354407E-2</v>
      </c>
      <c r="J7005" s="90">
        <v>3.0859708787823192E-2</v>
      </c>
    </row>
    <row r="7006" spans="3:10" x14ac:dyDescent="0.25">
      <c r="C7006" s="82">
        <v>4.1577941600826965E-2</v>
      </c>
      <c r="D7006" s="89">
        <v>3.9760801224483451E-2</v>
      </c>
      <c r="E7006" s="89">
        <v>3.8148800605918541E-2</v>
      </c>
      <c r="F7006" s="89">
        <v>3.7076339451650578E-2</v>
      </c>
      <c r="G7006" s="90">
        <v>3.6633475702829515E-2</v>
      </c>
      <c r="H7006" s="90">
        <v>3.6598491142821918E-2</v>
      </c>
      <c r="I7006" s="90">
        <v>3.7023168563115827E-2</v>
      </c>
      <c r="J7006" s="90">
        <v>3.7709654521268364E-2</v>
      </c>
    </row>
    <row r="7007" spans="3:10" x14ac:dyDescent="0.25">
      <c r="C7007" s="82">
        <v>5.9528603235684619E-3</v>
      </c>
      <c r="D7007" s="89">
        <v>8.2180311934684971E-3</v>
      </c>
      <c r="E7007" s="89">
        <v>1.027635769041586E-2</v>
      </c>
      <c r="F7007" s="89">
        <v>1.2039046277492662E-2</v>
      </c>
      <c r="G7007" s="90">
        <v>1.3515232530730927E-2</v>
      </c>
      <c r="H7007" s="90">
        <v>1.4678407089229798E-2</v>
      </c>
      <c r="I7007" s="90">
        <v>1.5629787879730531E-2</v>
      </c>
      <c r="J7007" s="90">
        <v>1.6381542575939555E-2</v>
      </c>
    </row>
    <row r="7008" spans="3:10" x14ac:dyDescent="0.25">
      <c r="C7008" s="82">
        <v>5.1370572325674449E-3</v>
      </c>
      <c r="D7008" s="89">
        <v>8.0859778791648913E-3</v>
      </c>
      <c r="E7008" s="89">
        <v>1.0772902561626128E-2</v>
      </c>
      <c r="F7008" s="89">
        <v>1.2925069359866499E-2</v>
      </c>
      <c r="G7008" s="90">
        <v>1.4553310373531884E-2</v>
      </c>
      <c r="H7008" s="90">
        <v>1.5706916439313514E-2</v>
      </c>
      <c r="I7008" s="90">
        <v>1.6576206040527279E-2</v>
      </c>
      <c r="J7008" s="90">
        <v>1.7232296384630547E-2</v>
      </c>
    </row>
    <row r="7009" spans="3:10" x14ac:dyDescent="0.25">
      <c r="C7009" s="82">
        <v>9.3475693540939001E-3</v>
      </c>
      <c r="D7009" s="89">
        <v>1.3787644067509663E-2</v>
      </c>
      <c r="E7009" s="89">
        <v>1.7617940522081141E-2</v>
      </c>
      <c r="F7009" s="89">
        <v>2.0616120279552751E-2</v>
      </c>
      <c r="G7009" s="90">
        <v>2.2903947141009118E-2</v>
      </c>
      <c r="H7009" s="90">
        <v>2.4572275486901732E-2</v>
      </c>
      <c r="I7009" s="90">
        <v>2.5886671584698508E-2</v>
      </c>
      <c r="J7009" s="90">
        <v>2.6909323615902137E-2</v>
      </c>
    </row>
    <row r="7010" spans="3:10" x14ac:dyDescent="0.25">
      <c r="C7010" s="82">
        <v>5.6504024719577729E-3</v>
      </c>
      <c r="D7010" s="89">
        <v>8.7082826833976713E-3</v>
      </c>
      <c r="E7010" s="89">
        <v>1.1497146010135713E-2</v>
      </c>
      <c r="F7010" s="89">
        <v>1.3762059868647218E-2</v>
      </c>
      <c r="G7010" s="90">
        <v>1.5494682783373046E-2</v>
      </c>
      <c r="H7010" s="90">
        <v>1.6702172056763415E-2</v>
      </c>
      <c r="I7010" s="90">
        <v>1.7545134739022E-2</v>
      </c>
      <c r="J7010" s="90">
        <v>1.8075166318167735E-2</v>
      </c>
    </row>
    <row r="7011" spans="3:10" x14ac:dyDescent="0.25">
      <c r="C7011" s="82">
        <v>2.8223125616514905E-3</v>
      </c>
      <c r="D7011" s="89">
        <v>4.5917502067319236E-3</v>
      </c>
      <c r="E7011" s="89">
        <v>6.2877170748316582E-3</v>
      </c>
      <c r="F7011" s="89">
        <v>7.7230474638560441E-3</v>
      </c>
      <c r="G7011" s="90">
        <v>8.8730208169831952E-3</v>
      </c>
      <c r="H7011" s="90">
        <v>9.7424123774172249E-3</v>
      </c>
      <c r="I7011" s="90">
        <v>1.0434440292901465E-2</v>
      </c>
      <c r="J7011" s="90">
        <v>1.0992294014055685E-2</v>
      </c>
    </row>
    <row r="7012" spans="3:10" x14ac:dyDescent="0.25">
      <c r="C7012" s="82">
        <v>6.6700653938977757E-3</v>
      </c>
      <c r="D7012" s="89">
        <v>9.8375010548505306E-3</v>
      </c>
      <c r="E7012" s="89">
        <v>1.2553828404118008E-2</v>
      </c>
      <c r="F7012" s="89">
        <v>1.4626768487296249E-2</v>
      </c>
      <c r="G7012" s="90">
        <v>1.6113880657331939E-2</v>
      </c>
      <c r="H7012" s="90">
        <v>1.7065133246805923E-2</v>
      </c>
      <c r="I7012" s="90">
        <v>1.7667571197801893E-2</v>
      </c>
      <c r="J7012" s="90">
        <v>1.7978869882145091E-2</v>
      </c>
    </row>
    <row r="7013" spans="3:10" x14ac:dyDescent="0.25">
      <c r="C7013" s="82">
        <v>2.158839012129846E-2</v>
      </c>
      <c r="D7013" s="89">
        <v>2.2486890541807483E-2</v>
      </c>
      <c r="E7013" s="89">
        <v>2.2326749772574123E-2</v>
      </c>
      <c r="F7013" s="89">
        <v>2.1677209442864546E-2</v>
      </c>
      <c r="G7013" s="90">
        <v>2.0893264070394449E-2</v>
      </c>
      <c r="H7013" s="90">
        <v>2.0046753116085607E-2</v>
      </c>
      <c r="I7013" s="90">
        <v>1.9294284588946237E-2</v>
      </c>
      <c r="J7013" s="90">
        <v>1.8618661198254453E-2</v>
      </c>
    </row>
    <row r="7014" spans="3:10" x14ac:dyDescent="0.25">
      <c r="C7014" s="82">
        <v>1.5044302959785177E-2</v>
      </c>
      <c r="D7014" s="89">
        <v>1.5811048182718418E-2</v>
      </c>
      <c r="E7014" s="89">
        <v>1.5907445543660727E-2</v>
      </c>
      <c r="F7014" s="89">
        <v>1.5668483760976303E-2</v>
      </c>
      <c r="G7014" s="90">
        <v>1.531482925635309E-2</v>
      </c>
      <c r="H7014" s="90">
        <v>1.4888580199021065E-2</v>
      </c>
      <c r="I7014" s="90">
        <v>1.4507892290115615E-2</v>
      </c>
      <c r="J7014" s="90">
        <v>1.4167630388937084E-2</v>
      </c>
    </row>
    <row r="7015" spans="3:10" x14ac:dyDescent="0.25">
      <c r="C7015" s="82">
        <v>2.4797899378181547E-2</v>
      </c>
      <c r="D7015" s="89">
        <v>2.5254120848096927E-2</v>
      </c>
      <c r="E7015" s="89">
        <v>2.4711969938562631E-2</v>
      </c>
      <c r="F7015" s="89">
        <v>2.3789530235256633E-2</v>
      </c>
      <c r="G7015" s="90">
        <v>2.282101701983074E-2</v>
      </c>
      <c r="H7015" s="90">
        <v>2.1829252704782851E-2</v>
      </c>
      <c r="I7015" s="90">
        <v>2.0942922206426486E-2</v>
      </c>
      <c r="J7015" s="90">
        <v>2.0116130173336889E-2</v>
      </c>
    </row>
    <row r="7016" spans="3:10" x14ac:dyDescent="0.25">
      <c r="C7016" s="82">
        <v>2.7229171771257391E-2</v>
      </c>
      <c r="D7016" s="89">
        <v>3.3455957144931561E-2</v>
      </c>
      <c r="E7016" s="89">
        <v>3.7305069760741355E-2</v>
      </c>
      <c r="F7016" s="89">
        <v>3.9432404005580207E-2</v>
      </c>
      <c r="G7016" s="90">
        <v>4.0568658887162108E-2</v>
      </c>
      <c r="H7016" s="90">
        <v>4.1001037076860328E-2</v>
      </c>
      <c r="I7016" s="90">
        <v>4.1142817316808446E-2</v>
      </c>
      <c r="J7016" s="90">
        <v>4.0999460853441708E-2</v>
      </c>
    </row>
    <row r="7017" spans="3:10" x14ac:dyDescent="0.25">
      <c r="C7017" s="82">
        <v>3.4150200788303068E-3</v>
      </c>
      <c r="D7017" s="89">
        <v>5.6961932852410751E-3</v>
      </c>
      <c r="E7017" s="89">
        <v>8.062247834039183E-3</v>
      </c>
      <c r="F7017" s="89">
        <v>1.0253359647137406E-2</v>
      </c>
      <c r="G7017" s="90">
        <v>1.2174036265588325E-2</v>
      </c>
      <c r="H7017" s="90">
        <v>1.3761116838330529E-2</v>
      </c>
      <c r="I7017" s="90">
        <v>1.5099026905840968E-2</v>
      </c>
      <c r="J7017" s="90">
        <v>1.6200867828107757E-2</v>
      </c>
    </row>
    <row r="7018" spans="3:10" x14ac:dyDescent="0.25">
      <c r="C7018" s="82">
        <v>7.8586378598209349E-3</v>
      </c>
      <c r="D7018" s="89">
        <v>9.7392341322411567E-3</v>
      </c>
      <c r="E7018" s="89">
        <v>1.1286679355975287E-2</v>
      </c>
      <c r="F7018" s="89">
        <v>1.2578264752536214E-2</v>
      </c>
      <c r="G7018" s="90">
        <v>1.3723253685961839E-2</v>
      </c>
      <c r="H7018" s="90">
        <v>1.4743355049612524E-2</v>
      </c>
      <c r="I7018" s="90">
        <v>1.5760347959427292E-2</v>
      </c>
      <c r="J7018" s="90">
        <v>1.6791321182300069E-2</v>
      </c>
    </row>
    <row r="7019" spans="3:10" x14ac:dyDescent="0.25">
      <c r="C7019" s="82">
        <v>3.4282907858906302E-2</v>
      </c>
      <c r="D7019" s="89">
        <v>3.3666580802653882E-2</v>
      </c>
      <c r="E7019" s="89">
        <v>3.2547366639978779E-2</v>
      </c>
      <c r="F7019" s="89">
        <v>3.1377310249794718E-2</v>
      </c>
      <c r="G7019" s="90">
        <v>3.0346177762735019E-2</v>
      </c>
      <c r="H7019" s="90">
        <v>2.9339529109298119E-2</v>
      </c>
      <c r="I7019" s="90">
        <v>2.8450715324233263E-2</v>
      </c>
      <c r="J7019" s="90">
        <v>2.7574042734997934E-2</v>
      </c>
    </row>
    <row r="7020" spans="3:10" x14ac:dyDescent="0.25">
      <c r="C7020" s="82">
        <v>8.7379460879667969E-3</v>
      </c>
      <c r="D7020" s="89">
        <v>1.2059847567405262E-2</v>
      </c>
      <c r="E7020" s="89">
        <v>1.4679898615515415E-2</v>
      </c>
      <c r="F7020" s="89">
        <v>1.6513576434696035E-2</v>
      </c>
      <c r="G7020" s="90">
        <v>1.7691762404372171E-2</v>
      </c>
      <c r="H7020" s="90">
        <v>1.8292610825492949E-2</v>
      </c>
      <c r="I7020" s="90">
        <v>1.8525313963854716E-2</v>
      </c>
      <c r="J7020" s="90">
        <v>1.8454472845052475E-2</v>
      </c>
    </row>
    <row r="7021" spans="3:10" x14ac:dyDescent="0.25">
      <c r="C7021" s="82">
        <v>1.497540869588918E-2</v>
      </c>
      <c r="D7021" s="89">
        <v>1.8151404502982273E-2</v>
      </c>
      <c r="E7021" s="89">
        <v>2.0308846844530964E-2</v>
      </c>
      <c r="F7021" s="89">
        <v>2.1697278759797167E-2</v>
      </c>
      <c r="G7021" s="90">
        <v>2.2597287769511306E-2</v>
      </c>
      <c r="H7021" s="90">
        <v>2.3092882299893494E-2</v>
      </c>
      <c r="I7021" s="90">
        <v>2.3389951660995917E-2</v>
      </c>
      <c r="J7021" s="90">
        <v>2.3502937695774773E-2</v>
      </c>
    </row>
    <row r="7022" spans="3:10" x14ac:dyDescent="0.25">
      <c r="C7022" s="82">
        <v>1.465324356623093E-2</v>
      </c>
      <c r="D7022" s="89">
        <v>1.9445578445808753E-2</v>
      </c>
      <c r="E7022" s="89">
        <v>2.2970857253949577E-2</v>
      </c>
      <c r="F7022" s="89">
        <v>2.5372509270569586E-2</v>
      </c>
      <c r="G7022" s="90">
        <v>2.7027314051520677E-2</v>
      </c>
      <c r="H7022" s="90">
        <v>2.812123612710285E-2</v>
      </c>
      <c r="I7022" s="90">
        <v>2.8962374191775483E-2</v>
      </c>
      <c r="J7022" s="90">
        <v>2.9588763040601439E-2</v>
      </c>
    </row>
    <row r="7023" spans="3:10" x14ac:dyDescent="0.25">
      <c r="C7023" s="82">
        <v>1.9182333002038998E-3</v>
      </c>
      <c r="D7023" s="89">
        <v>3.3351625836409138E-3</v>
      </c>
      <c r="E7023" s="89">
        <v>4.8358931052593169E-3</v>
      </c>
      <c r="F7023" s="89">
        <v>6.2143639228911954E-3</v>
      </c>
      <c r="G7023" s="90">
        <v>7.3728486521664341E-3</v>
      </c>
      <c r="H7023" s="90">
        <v>8.2524919486898947E-3</v>
      </c>
      <c r="I7023" s="90">
        <v>8.9014648639033026E-3</v>
      </c>
      <c r="J7023" s="90">
        <v>9.3380685419359941E-3</v>
      </c>
    </row>
    <row r="7024" spans="3:10" x14ac:dyDescent="0.25">
      <c r="C7024" s="82">
        <v>2.2668987883460784E-3</v>
      </c>
      <c r="D7024" s="89">
        <v>4.0614820534651055E-3</v>
      </c>
      <c r="E7024" s="89">
        <v>6.0246449891639227E-3</v>
      </c>
      <c r="F7024" s="89">
        <v>7.8988110830009641E-3</v>
      </c>
      <c r="G7024" s="90">
        <v>9.5718931569754341E-3</v>
      </c>
      <c r="H7024" s="90">
        <v>1.0988796124468224E-2</v>
      </c>
      <c r="I7024" s="90">
        <v>1.2234839701141283E-2</v>
      </c>
      <c r="J7024" s="90">
        <v>1.3352094821345126E-2</v>
      </c>
    </row>
    <row r="7025" spans="3:10" x14ac:dyDescent="0.25">
      <c r="C7025" s="82">
        <v>3.8159849275619046E-3</v>
      </c>
      <c r="D7025" s="89">
        <v>7.2175317474424848E-3</v>
      </c>
      <c r="E7025" s="89">
        <v>1.1168992256135371E-2</v>
      </c>
      <c r="F7025" s="89">
        <v>1.5146218393717601E-2</v>
      </c>
      <c r="G7025" s="90">
        <v>1.8853070656072179E-2</v>
      </c>
      <c r="H7025" s="90">
        <v>2.2084123029000213E-2</v>
      </c>
      <c r="I7025" s="90">
        <v>2.4903201169086009E-2</v>
      </c>
      <c r="J7025" s="90">
        <v>2.7281632759641603E-2</v>
      </c>
    </row>
    <row r="7026" spans="3:10" x14ac:dyDescent="0.25">
      <c r="C7026" s="82">
        <v>7.1842618382981114E-3</v>
      </c>
      <c r="D7026" s="89">
        <v>1.0046984452186812E-2</v>
      </c>
      <c r="E7026" s="89">
        <v>1.2398321225594843E-2</v>
      </c>
      <c r="F7026" s="89">
        <v>1.4191808592765471E-2</v>
      </c>
      <c r="G7026" s="90">
        <v>1.5563300496285345E-2</v>
      </c>
      <c r="H7026" s="90">
        <v>1.6593916276331243E-2</v>
      </c>
      <c r="I7026" s="90">
        <v>1.7472238054385518E-2</v>
      </c>
      <c r="J7026" s="90">
        <v>1.8250013087006568E-2</v>
      </c>
    </row>
    <row r="7027" spans="3:10" x14ac:dyDescent="0.25">
      <c r="C7027" s="82">
        <v>1.1165261070696875E-2</v>
      </c>
      <c r="D7027" s="89">
        <v>1.7675745935422572E-2</v>
      </c>
      <c r="E7027" s="89">
        <v>2.3700412123041928E-2</v>
      </c>
      <c r="F7027" s="89">
        <v>2.8562689144576301E-2</v>
      </c>
      <c r="G7027" s="90">
        <v>3.2164248459279232E-2</v>
      </c>
      <c r="H7027" s="90">
        <v>3.4489560135553696E-2</v>
      </c>
      <c r="I7027" s="90">
        <v>3.5856802606425285E-2</v>
      </c>
      <c r="J7027" s="90">
        <v>3.6353627039238966E-2</v>
      </c>
    </row>
    <row r="7028" spans="3:10" x14ac:dyDescent="0.25">
      <c r="C7028" s="82">
        <v>2.361640540578502E-2</v>
      </c>
      <c r="D7028" s="89">
        <v>2.4219465683879365E-2</v>
      </c>
      <c r="E7028" s="89">
        <v>2.376212472740993E-2</v>
      </c>
      <c r="F7028" s="89">
        <v>2.2842430282059765E-2</v>
      </c>
      <c r="G7028" s="90">
        <v>2.1805782385445501E-2</v>
      </c>
      <c r="H7028" s="90">
        <v>2.0699494054401479E-2</v>
      </c>
      <c r="I7028" s="90">
        <v>1.9665090199256545E-2</v>
      </c>
      <c r="J7028" s="90">
        <v>1.8670538221398886E-2</v>
      </c>
    </row>
    <row r="7029" spans="3:10" x14ac:dyDescent="0.25">
      <c r="C7029" s="82">
        <v>7.5315826321857232E-3</v>
      </c>
      <c r="D7029" s="89">
        <v>9.600814348684478E-3</v>
      </c>
      <c r="E7029" s="89">
        <v>1.1199290358208438E-2</v>
      </c>
      <c r="F7029" s="89">
        <v>1.2427261991602285E-2</v>
      </c>
      <c r="G7029" s="90">
        <v>1.3444616557203628E-2</v>
      </c>
      <c r="H7029" s="90">
        <v>1.4315167450543663E-2</v>
      </c>
      <c r="I7029" s="90">
        <v>1.5179999476447987E-2</v>
      </c>
      <c r="J7029" s="90">
        <v>1.6058895475503897E-2</v>
      </c>
    </row>
    <row r="7030" spans="3:10" x14ac:dyDescent="0.25">
      <c r="C7030" s="82">
        <v>2.9864689832551271E-2</v>
      </c>
      <c r="D7030" s="89">
        <v>3.3237124428603819E-2</v>
      </c>
      <c r="E7030" s="89">
        <v>3.4294640407959098E-2</v>
      </c>
      <c r="F7030" s="89">
        <v>3.4027193473152952E-2</v>
      </c>
      <c r="G7030" s="90">
        <v>3.3148627913102108E-2</v>
      </c>
      <c r="H7030" s="90">
        <v>3.1863353654693422E-2</v>
      </c>
      <c r="I7030" s="90">
        <v>3.0450634280683713E-2</v>
      </c>
      <c r="J7030" s="90">
        <v>2.8884454684935779E-2</v>
      </c>
    </row>
    <row r="7031" spans="3:10" x14ac:dyDescent="0.25">
      <c r="C7031" s="82">
        <v>4.7428512232953407E-3</v>
      </c>
      <c r="D7031" s="89">
        <v>7.6697278746539563E-3</v>
      </c>
      <c r="E7031" s="89">
        <v>1.0795966154401277E-2</v>
      </c>
      <c r="F7031" s="89">
        <v>1.3817566132863836E-2</v>
      </c>
      <c r="G7031" s="90">
        <v>1.6576592856834157E-2</v>
      </c>
      <c r="H7031" s="90">
        <v>1.8934414935999355E-2</v>
      </c>
      <c r="I7031" s="90">
        <v>2.0963922534354831E-2</v>
      </c>
      <c r="J7031" s="90">
        <v>2.265917672800442E-2</v>
      </c>
    </row>
    <row r="7032" spans="3:10" x14ac:dyDescent="0.25">
      <c r="C7032" s="82">
        <v>1.1347474457845341E-2</v>
      </c>
      <c r="D7032" s="89">
        <v>1.5527637291391038E-2</v>
      </c>
      <c r="E7032" s="89">
        <v>1.903061095305101E-2</v>
      </c>
      <c r="F7032" s="89">
        <v>2.1828981377628419E-2</v>
      </c>
      <c r="G7032" s="90">
        <v>2.4110676272246792E-2</v>
      </c>
      <c r="H7032" s="90">
        <v>2.5957421415280981E-2</v>
      </c>
      <c r="I7032" s="90">
        <v>2.7614956867860679E-2</v>
      </c>
      <c r="J7032" s="90">
        <v>2.9115106744784666E-2</v>
      </c>
    </row>
    <row r="7033" spans="3:10" x14ac:dyDescent="0.25">
      <c r="C7033" s="82">
        <v>3.9662298688308284E-3</v>
      </c>
      <c r="D7033" s="89">
        <v>6.3787016059266176E-3</v>
      </c>
      <c r="E7033" s="89">
        <v>8.751767253262108E-3</v>
      </c>
      <c r="F7033" s="89">
        <v>1.085937727060015E-2</v>
      </c>
      <c r="G7033" s="90">
        <v>1.2656407257653551E-2</v>
      </c>
      <c r="H7033" s="90">
        <v>1.4110936261318686E-2</v>
      </c>
      <c r="I7033" s="90">
        <v>1.5320246425803272E-2</v>
      </c>
      <c r="J7033" s="90">
        <v>1.6291535189635224E-2</v>
      </c>
    </row>
    <row r="7034" spans="3:10" x14ac:dyDescent="0.25">
      <c r="C7034" s="82">
        <v>1.970164700451587E-2</v>
      </c>
      <c r="D7034" s="89">
        <v>2.4223069941360489E-2</v>
      </c>
      <c r="E7034" s="89">
        <v>2.6822957110081563E-2</v>
      </c>
      <c r="F7034" s="89">
        <v>2.7957829938109267E-2</v>
      </c>
      <c r="G7034" s="90">
        <v>2.8171280631664804E-2</v>
      </c>
      <c r="H7034" s="90">
        <v>2.7704492537687305E-2</v>
      </c>
      <c r="I7034" s="90">
        <v>2.6890485682989913E-2</v>
      </c>
      <c r="J7034" s="90">
        <v>2.5792820908856429E-2</v>
      </c>
    </row>
    <row r="7035" spans="3:10" x14ac:dyDescent="0.25">
      <c r="C7035" s="82">
        <v>2.2139267423843041E-2</v>
      </c>
      <c r="D7035" s="89">
        <v>2.2075670641450416E-2</v>
      </c>
      <c r="E7035" s="89">
        <v>2.2025313604785348E-2</v>
      </c>
      <c r="F7035" s="89">
        <v>2.2172988984489283E-2</v>
      </c>
      <c r="G7035" s="90">
        <v>2.2593749936445473E-2</v>
      </c>
      <c r="H7035" s="90">
        <v>2.3181612963518922E-2</v>
      </c>
      <c r="I7035" s="90">
        <v>2.4001950179791728E-2</v>
      </c>
      <c r="J7035" s="90">
        <v>2.4966145543901194E-2</v>
      </c>
    </row>
    <row r="7036" spans="3:10" x14ac:dyDescent="0.25">
      <c r="C7036" s="82">
        <v>1.7035309645961991E-3</v>
      </c>
      <c r="D7036" s="89">
        <v>3.2159299134602074E-3</v>
      </c>
      <c r="E7036" s="89">
        <v>5.0924200938135709E-3</v>
      </c>
      <c r="F7036" s="89">
        <v>7.142794639268429E-3</v>
      </c>
      <c r="G7036" s="90">
        <v>9.2215306201667031E-3</v>
      </c>
      <c r="H7036" s="90">
        <v>1.119527605842199E-2</v>
      </c>
      <c r="I7036" s="90">
        <v>1.3064872982760392E-2</v>
      </c>
      <c r="J7036" s="90">
        <v>1.4801190134402399E-2</v>
      </c>
    </row>
    <row r="7037" spans="3:10" x14ac:dyDescent="0.25">
      <c r="C7037" s="82">
        <v>3.0692788963829817E-3</v>
      </c>
      <c r="D7037" s="89">
        <v>5.5660130441316218E-3</v>
      </c>
      <c r="E7037" s="89">
        <v>8.1811673819246825E-3</v>
      </c>
      <c r="F7037" s="89">
        <v>1.052924355490842E-2</v>
      </c>
      <c r="G7037" s="90">
        <v>1.2484193273474126E-2</v>
      </c>
      <c r="H7037" s="90">
        <v>1.4005735397776897E-2</v>
      </c>
      <c r="I7037" s="90">
        <v>1.5213169617845407E-2</v>
      </c>
      <c r="J7037" s="90">
        <v>1.6142037663656867E-2</v>
      </c>
    </row>
    <row r="7038" spans="3:10" x14ac:dyDescent="0.25">
      <c r="C7038" s="82">
        <v>1.6250378202703225E-2</v>
      </c>
      <c r="D7038" s="89">
        <v>1.9921525128154816E-2</v>
      </c>
      <c r="E7038" s="89">
        <v>2.2772235208969888E-2</v>
      </c>
      <c r="F7038" s="89">
        <v>2.5094453908897821E-2</v>
      </c>
      <c r="G7038" s="90">
        <v>2.7235218308370942E-2</v>
      </c>
      <c r="H7038" s="90">
        <v>2.9331447987645618E-2</v>
      </c>
      <c r="I7038" s="90">
        <v>3.1678925475779877E-2</v>
      </c>
      <c r="J7038" s="90">
        <v>3.4326321008665388E-2</v>
      </c>
    </row>
    <row r="7039" spans="3:10" x14ac:dyDescent="0.25">
      <c r="C7039" s="82">
        <v>3.2819876261114592E-3</v>
      </c>
      <c r="D7039" s="89">
        <v>5.2615109725797594E-3</v>
      </c>
      <c r="E7039" s="89">
        <v>7.2192077163172417E-3</v>
      </c>
      <c r="F7039" s="89">
        <v>8.9835213119182893E-3</v>
      </c>
      <c r="G7039" s="90">
        <v>1.0532856012161721E-2</v>
      </c>
      <c r="H7039" s="90">
        <v>1.1857520521646583E-2</v>
      </c>
      <c r="I7039" s="90">
        <v>1.3056372358505536E-2</v>
      </c>
      <c r="J7039" s="90">
        <v>1.415220090512655E-2</v>
      </c>
    </row>
    <row r="7040" spans="3:10" x14ac:dyDescent="0.25">
      <c r="C7040" s="82">
        <v>8.024373178917249E-2</v>
      </c>
      <c r="D7040" s="89">
        <v>7.1024140977453423E-2</v>
      </c>
      <c r="E7040" s="89">
        <v>6.3794661365416394E-2</v>
      </c>
      <c r="F7040" s="89">
        <v>5.8560085230211674E-2</v>
      </c>
      <c r="G7040" s="90">
        <v>5.4965428160098626E-2</v>
      </c>
      <c r="H7040" s="90">
        <v>5.2300051139891786E-2</v>
      </c>
      <c r="I7040" s="90">
        <v>5.0377020724199965E-2</v>
      </c>
      <c r="J7040" s="90">
        <v>4.8741640306814951E-2</v>
      </c>
    </row>
    <row r="7041" spans="3:10" x14ac:dyDescent="0.25">
      <c r="C7041" s="82">
        <v>4.6321463333289419E-3</v>
      </c>
      <c r="D7041" s="89">
        <v>5.9539952956817145E-3</v>
      </c>
      <c r="E7041" s="89">
        <v>7.0511770241132258E-3</v>
      </c>
      <c r="F7041" s="89">
        <v>7.8876431129365227E-3</v>
      </c>
      <c r="G7041" s="90">
        <v>8.4730313517659989E-3</v>
      </c>
      <c r="H7041" s="90">
        <v>8.7918339953179155E-3</v>
      </c>
      <c r="I7041" s="90">
        <v>8.9144881074136179E-3</v>
      </c>
      <c r="J7041" s="90">
        <v>8.8657976011807058E-3</v>
      </c>
    </row>
    <row r="7042" spans="3:10" x14ac:dyDescent="0.25">
      <c r="C7042" s="82">
        <v>1.0280786593723014E-2</v>
      </c>
      <c r="D7042" s="89">
        <v>1.3333604939570611E-2</v>
      </c>
      <c r="E7042" s="89">
        <v>1.5725945448906313E-2</v>
      </c>
      <c r="F7042" s="89">
        <v>1.7551425923457618E-2</v>
      </c>
      <c r="G7042" s="90">
        <v>1.899646041986169E-2</v>
      </c>
      <c r="H7042" s="90">
        <v>2.0115154705958503E-2</v>
      </c>
      <c r="I7042" s="90">
        <v>2.1073457641668299E-2</v>
      </c>
      <c r="J7042" s="90">
        <v>2.1872125923960279E-2</v>
      </c>
    </row>
    <row r="7043" spans="3:10" x14ac:dyDescent="0.25">
      <c r="C7043" s="82">
        <v>1.4561098335969202E-2</v>
      </c>
      <c r="D7043" s="89">
        <v>1.9844423238631777E-2</v>
      </c>
      <c r="E7043" s="89">
        <v>2.4170696642500333E-2</v>
      </c>
      <c r="F7043" s="89">
        <v>2.7381670603820098E-2</v>
      </c>
      <c r="G7043" s="90">
        <v>2.9601797149769092E-2</v>
      </c>
      <c r="H7043" s="90">
        <v>3.0864617586652408E-2</v>
      </c>
      <c r="I7043" s="90">
        <v>3.144743178211501E-2</v>
      </c>
      <c r="J7043" s="90">
        <v>3.1409992710335143E-2</v>
      </c>
    </row>
    <row r="7044" spans="3:10" x14ac:dyDescent="0.25">
      <c r="C7044" s="82">
        <v>4.4003748487062479E-3</v>
      </c>
      <c r="D7044" s="89">
        <v>7.2277053615090094E-3</v>
      </c>
      <c r="E7044" s="89">
        <v>9.982735629988377E-3</v>
      </c>
      <c r="F7044" s="89">
        <v>1.2356729407871437E-2</v>
      </c>
      <c r="G7044" s="90">
        <v>1.4292377246329495E-2</v>
      </c>
      <c r="H7044" s="90">
        <v>1.5776532390405867E-2</v>
      </c>
      <c r="I7044" s="90">
        <v>1.695302967859379E-2</v>
      </c>
      <c r="J7044" s="90">
        <v>1.7866797342575368E-2</v>
      </c>
    </row>
    <row r="7045" spans="3:10" x14ac:dyDescent="0.25">
      <c r="C7045" s="82">
        <v>5.9026402417955218E-3</v>
      </c>
      <c r="D7045" s="89">
        <v>9.4614409141345526E-3</v>
      </c>
      <c r="E7045" s="89">
        <v>1.2829437630421084E-2</v>
      </c>
      <c r="F7045" s="89">
        <v>1.56697830100338E-2</v>
      </c>
      <c r="G7045" s="90">
        <v>1.7963409718312177E-2</v>
      </c>
      <c r="H7045" s="90">
        <v>1.9728369470456194E-2</v>
      </c>
      <c r="I7045" s="90">
        <v>2.1159641512871308E-2</v>
      </c>
      <c r="J7045" s="90">
        <v>2.2311621569167932E-2</v>
      </c>
    </row>
    <row r="7046" spans="3:10" x14ac:dyDescent="0.25">
      <c r="C7046" s="82">
        <v>7.7650354903255787E-3</v>
      </c>
      <c r="D7046" s="89">
        <v>1.13045272135841E-2</v>
      </c>
      <c r="E7046" s="89">
        <v>1.4343283217142016E-2</v>
      </c>
      <c r="F7046" s="89">
        <v>1.6667423832698897E-2</v>
      </c>
      <c r="G7046" s="90">
        <v>1.8307935332881067E-2</v>
      </c>
      <c r="H7046" s="90">
        <v>1.9274057968793838E-2</v>
      </c>
      <c r="I7046" s="90">
        <v>1.9736094092937629E-2</v>
      </c>
      <c r="J7046" s="90">
        <v>1.9732232156805619E-2</v>
      </c>
    </row>
    <row r="7047" spans="3:10" x14ac:dyDescent="0.25">
      <c r="C7047" s="82">
        <v>1.1255340105996494E-2</v>
      </c>
      <c r="D7047" s="89">
        <v>1.6024845098546705E-2</v>
      </c>
      <c r="E7047" s="89">
        <v>1.9669665156983263E-2</v>
      </c>
      <c r="F7047" s="89">
        <v>2.2072027424616183E-2</v>
      </c>
      <c r="G7047" s="90">
        <v>2.3494425214870621E-2</v>
      </c>
      <c r="H7047" s="90">
        <v>2.4116785885816935E-2</v>
      </c>
      <c r="I7047" s="90">
        <v>2.4249990020653787E-2</v>
      </c>
      <c r="J7047" s="90">
        <v>2.3979163493600325E-2</v>
      </c>
    </row>
    <row r="7048" spans="3:10" x14ac:dyDescent="0.25">
      <c r="C7048" s="82">
        <v>7.6399127420749523E-3</v>
      </c>
      <c r="D7048" s="89">
        <v>9.5174358042521504E-3</v>
      </c>
      <c r="E7048" s="89">
        <v>1.0935640853723711E-2</v>
      </c>
      <c r="F7048" s="89">
        <v>1.194722635847266E-2</v>
      </c>
      <c r="G7048" s="90">
        <v>1.2655656303529893E-2</v>
      </c>
      <c r="H7048" s="90">
        <v>1.3088482553539145E-2</v>
      </c>
      <c r="I7048" s="90">
        <v>1.3363413572958725E-2</v>
      </c>
      <c r="J7048" s="90">
        <v>1.3500599552278796E-2</v>
      </c>
    </row>
    <row r="7049" spans="3:10" x14ac:dyDescent="0.25">
      <c r="C7049" s="82">
        <v>1.1373918670164785E-2</v>
      </c>
      <c r="D7049" s="89">
        <v>1.590126919001509E-2</v>
      </c>
      <c r="E7049" s="89">
        <v>1.9837966680995155E-2</v>
      </c>
      <c r="F7049" s="89">
        <v>2.3019586906567902E-2</v>
      </c>
      <c r="G7049" s="90">
        <v>2.5514721877329817E-2</v>
      </c>
      <c r="H7049" s="90">
        <v>2.7310905898992613E-2</v>
      </c>
      <c r="I7049" s="90">
        <v>2.8602570557013179E-2</v>
      </c>
      <c r="J7049" s="90">
        <v>2.9388901489661223E-2</v>
      </c>
    </row>
    <row r="7050" spans="3:10" x14ac:dyDescent="0.25">
      <c r="C7050" s="82">
        <v>3.0428148265754924E-2</v>
      </c>
      <c r="D7050" s="89">
        <v>3.636315707703703E-2</v>
      </c>
      <c r="E7050" s="89">
        <v>3.9823956801246368E-2</v>
      </c>
      <c r="F7050" s="89">
        <v>4.1625986961591407E-2</v>
      </c>
      <c r="G7050" s="90">
        <v>4.2529779500695128E-2</v>
      </c>
      <c r="H7050" s="90">
        <v>4.278352443521774E-2</v>
      </c>
      <c r="I7050" s="90">
        <v>4.2766392005983728E-2</v>
      </c>
      <c r="J7050" s="90">
        <v>4.2445426206950236E-2</v>
      </c>
    </row>
    <row r="7051" spans="3:10" x14ac:dyDescent="0.25">
      <c r="C7051" s="82">
        <v>3.4031028834374264E-3</v>
      </c>
      <c r="D7051" s="89">
        <v>5.7914846188213704E-3</v>
      </c>
      <c r="E7051" s="89">
        <v>8.3855738233173539E-3</v>
      </c>
      <c r="F7051" s="89">
        <v>1.090561406068034E-2</v>
      </c>
      <c r="G7051" s="90">
        <v>1.3221873739602253E-2</v>
      </c>
      <c r="H7051" s="90">
        <v>1.5238781871489878E-2</v>
      </c>
      <c r="I7051" s="90">
        <v>1.7029177604437801E-2</v>
      </c>
      <c r="J7051" s="90">
        <v>1.8591552674333038E-2</v>
      </c>
    </row>
    <row r="7052" spans="3:10" x14ac:dyDescent="0.25">
      <c r="C7052" s="82">
        <v>9.9170198905505144E-3</v>
      </c>
      <c r="D7052" s="89">
        <v>1.273790355713598E-2</v>
      </c>
      <c r="E7052" s="89">
        <v>1.5054141749778214E-2</v>
      </c>
      <c r="F7052" s="89">
        <v>1.6916358087613544E-2</v>
      </c>
      <c r="G7052" s="90">
        <v>1.8456931677664126E-2</v>
      </c>
      <c r="H7052" s="90">
        <v>1.9700221600323625E-2</v>
      </c>
      <c r="I7052" s="90">
        <v>2.0800106200605687E-2</v>
      </c>
      <c r="J7052" s="90">
        <v>2.1761223884838608E-2</v>
      </c>
    </row>
    <row r="7053" spans="3:10" x14ac:dyDescent="0.25">
      <c r="C7053" s="82">
        <v>1.1739431248708561E-2</v>
      </c>
      <c r="D7053" s="89">
        <v>1.8756561594162596E-2</v>
      </c>
      <c r="E7053" s="89">
        <v>2.5761781894037172E-2</v>
      </c>
      <c r="F7053" s="89">
        <v>3.2247467161504513E-2</v>
      </c>
      <c r="G7053" s="90">
        <v>3.8228941478714244E-2</v>
      </c>
      <c r="H7053" s="90">
        <v>4.3723828600719578E-2</v>
      </c>
      <c r="I7053" s="90">
        <v>4.909102734451648E-2</v>
      </c>
      <c r="J7053" s="90">
        <v>5.434443194650506E-2</v>
      </c>
    </row>
    <row r="7054" spans="3:10" x14ac:dyDescent="0.25">
      <c r="C7054" s="82">
        <v>3.857384579725897E-2</v>
      </c>
      <c r="D7054" s="89">
        <v>4.4598132335724662E-2</v>
      </c>
      <c r="E7054" s="89">
        <v>4.7326735908785438E-2</v>
      </c>
      <c r="F7054" s="89">
        <v>4.801119196916933E-2</v>
      </c>
      <c r="G7054" s="90">
        <v>4.7714887893281925E-2</v>
      </c>
      <c r="H7054" s="90">
        <v>4.6825667483483401E-2</v>
      </c>
      <c r="I7054" s="90">
        <v>4.5822704054498148E-2</v>
      </c>
      <c r="J7054" s="90">
        <v>4.4699637935253674E-2</v>
      </c>
    </row>
    <row r="7055" spans="3:10" x14ac:dyDescent="0.25">
      <c r="C7055" s="82">
        <v>1.6885743917479618E-2</v>
      </c>
      <c r="D7055" s="89">
        <v>2.057905129257221E-2</v>
      </c>
      <c r="E7055" s="89">
        <v>2.3218859624276476E-2</v>
      </c>
      <c r="F7055" s="89">
        <v>2.5096978984162507E-2</v>
      </c>
      <c r="G7055" s="90">
        <v>2.652605002550705E-2</v>
      </c>
      <c r="H7055" s="90">
        <v>2.7573574949211775E-2</v>
      </c>
      <c r="I7055" s="90">
        <v>2.8433953243837389E-2</v>
      </c>
      <c r="J7055" s="90">
        <v>2.9057639521053315E-2</v>
      </c>
    </row>
    <row r="7056" spans="3:10" x14ac:dyDescent="0.25">
      <c r="C7056" s="82">
        <v>4.3384622663054954E-3</v>
      </c>
      <c r="D7056" s="89">
        <v>6.9103720969755133E-3</v>
      </c>
      <c r="E7056" s="89">
        <v>9.4613975147584389E-3</v>
      </c>
      <c r="F7056" s="89">
        <v>1.176639944010281E-2</v>
      </c>
      <c r="G7056" s="90">
        <v>1.3790456020723627E-2</v>
      </c>
      <c r="H7056" s="90">
        <v>1.5517437076197939E-2</v>
      </c>
      <c r="I7056" s="90">
        <v>1.7078344653326451E-2</v>
      </c>
      <c r="J7056" s="90">
        <v>1.8507044921507121E-2</v>
      </c>
    </row>
    <row r="7057" spans="3:10" x14ac:dyDescent="0.25">
      <c r="C7057" s="82">
        <v>3.2494836349887318E-3</v>
      </c>
      <c r="D7057" s="89">
        <v>4.9460704311169229E-3</v>
      </c>
      <c r="E7057" s="89">
        <v>6.5480602279253735E-3</v>
      </c>
      <c r="F7057" s="89">
        <v>7.8978489151418398E-3</v>
      </c>
      <c r="G7057" s="90">
        <v>8.9479277585620427E-3</v>
      </c>
      <c r="H7057" s="90">
        <v>9.6627524847835086E-3</v>
      </c>
      <c r="I7057" s="90">
        <v>1.0114470351915679E-2</v>
      </c>
      <c r="J7057" s="90">
        <v>1.0332174816375363E-2</v>
      </c>
    </row>
    <row r="7058" spans="3:10" x14ac:dyDescent="0.25">
      <c r="C7058" s="82">
        <v>8.5363967062944517E-3</v>
      </c>
      <c r="D7058" s="89">
        <v>1.4051568623838648E-2</v>
      </c>
      <c r="E7058" s="89">
        <v>1.9176692241252499E-2</v>
      </c>
      <c r="F7058" s="89">
        <v>2.3403365424964361E-2</v>
      </c>
      <c r="G7058" s="90">
        <v>2.6843190135433678E-2</v>
      </c>
      <c r="H7058" s="90">
        <v>2.96884655659489E-2</v>
      </c>
      <c r="I7058" s="90">
        <v>3.2360394855883844E-2</v>
      </c>
      <c r="J7058" s="90">
        <v>3.5022586613967781E-2</v>
      </c>
    </row>
    <row r="7059" spans="3:10" x14ac:dyDescent="0.25">
      <c r="C7059" s="82">
        <v>1.4525358293812407E-2</v>
      </c>
      <c r="D7059" s="89">
        <v>1.8854203825315986E-2</v>
      </c>
      <c r="E7059" s="89">
        <v>2.2186021085852985E-2</v>
      </c>
      <c r="F7059" s="89">
        <v>2.4744354887625636E-2</v>
      </c>
      <c r="G7059" s="90">
        <v>2.6881206557774512E-2</v>
      </c>
      <c r="H7059" s="90">
        <v>2.873273185176373E-2</v>
      </c>
      <c r="I7059" s="90">
        <v>3.0563763548636168E-2</v>
      </c>
      <c r="J7059" s="90">
        <v>3.2377521730231576E-2</v>
      </c>
    </row>
    <row r="7060" spans="3:10" x14ac:dyDescent="0.25">
      <c r="C7060" s="82">
        <v>6.4050925831858922E-3</v>
      </c>
      <c r="D7060" s="89">
        <v>9.5060239749353102E-3</v>
      </c>
      <c r="E7060" s="89">
        <v>1.2260731385709586E-2</v>
      </c>
      <c r="F7060" s="89">
        <v>1.451506169713785E-2</v>
      </c>
      <c r="G7060" s="90">
        <v>1.6332331952017404E-2</v>
      </c>
      <c r="H7060" s="90">
        <v>1.7744750934978189E-2</v>
      </c>
      <c r="I7060" s="90">
        <v>1.8912205220258868E-2</v>
      </c>
      <c r="J7060" s="90">
        <v>1.9856739160845696E-2</v>
      </c>
    </row>
    <row r="7061" spans="3:10" x14ac:dyDescent="0.25">
      <c r="C7061" s="82">
        <v>1.9273736132215964E-2</v>
      </c>
      <c r="D7061" s="89">
        <v>2.243094608928526E-2</v>
      </c>
      <c r="E7061" s="89">
        <v>2.4462465904825665E-2</v>
      </c>
      <c r="F7061" s="89">
        <v>2.5743607301699653E-2</v>
      </c>
      <c r="G7061" s="90">
        <v>2.6614747514742181E-2</v>
      </c>
      <c r="H7061" s="90">
        <v>2.7161018616028609E-2</v>
      </c>
      <c r="I7061" s="90">
        <v>2.7606480467252222E-2</v>
      </c>
      <c r="J7061" s="90">
        <v>2.794819654416706E-2</v>
      </c>
    </row>
    <row r="7062" spans="3:10" x14ac:dyDescent="0.25">
      <c r="C7062" s="82">
        <v>8.2753992099996523E-3</v>
      </c>
      <c r="D7062" s="89">
        <v>1.2460444378356613E-2</v>
      </c>
      <c r="E7062" s="89">
        <v>1.6222138842385336E-2</v>
      </c>
      <c r="F7062" s="89">
        <v>1.9307619064642848E-2</v>
      </c>
      <c r="G7062" s="90">
        <v>2.1763171757003413E-2</v>
      </c>
      <c r="H7062" s="90">
        <v>2.3600720099190599E-2</v>
      </c>
      <c r="I7062" s="90">
        <v>2.5004499257582542E-2</v>
      </c>
      <c r="J7062" s="90">
        <v>2.5976405800881203E-2</v>
      </c>
    </row>
    <row r="7063" spans="3:10" x14ac:dyDescent="0.25">
      <c r="C7063" s="82">
        <v>2.7827044521333603E-3</v>
      </c>
      <c r="D7063" s="89">
        <v>4.993348126141591E-3</v>
      </c>
      <c r="E7063" s="89">
        <v>7.4148253575479313E-3</v>
      </c>
      <c r="F7063" s="89">
        <v>9.7032590364708824E-3</v>
      </c>
      <c r="G7063" s="90">
        <v>1.167382626250197E-2</v>
      </c>
      <c r="H7063" s="90">
        <v>1.3205056735958075E-2</v>
      </c>
      <c r="I7063" s="90">
        <v>1.4350513961949586E-2</v>
      </c>
      <c r="J7063" s="90">
        <v>1.5121429355030717E-2</v>
      </c>
    </row>
    <row r="7064" spans="3:10" x14ac:dyDescent="0.25">
      <c r="C7064" s="82">
        <v>7.6573108122695776E-3</v>
      </c>
      <c r="D7064" s="89">
        <v>1.0449315271930038E-2</v>
      </c>
      <c r="E7064" s="89">
        <v>1.2854101948603676E-2</v>
      </c>
      <c r="F7064" s="89">
        <v>1.4842935375836053E-2</v>
      </c>
      <c r="G7064" s="90">
        <v>1.6509787661914938E-2</v>
      </c>
      <c r="H7064" s="90">
        <v>1.7875630075427126E-2</v>
      </c>
      <c r="I7064" s="90">
        <v>1.9085319449154974E-2</v>
      </c>
      <c r="J7064" s="90">
        <v>2.0151536885138308E-2</v>
      </c>
    </row>
    <row r="7065" spans="3:10" x14ac:dyDescent="0.25">
      <c r="C7065" s="82">
        <v>1.8194898221514367E-2</v>
      </c>
      <c r="D7065" s="89">
        <v>2.5117168942455598E-2</v>
      </c>
      <c r="E7065" s="89">
        <v>2.9690068386149342E-2</v>
      </c>
      <c r="F7065" s="89">
        <v>3.2079088184153517E-2</v>
      </c>
      <c r="G7065" s="90">
        <v>3.2975141617437004E-2</v>
      </c>
      <c r="H7065" s="90">
        <v>3.2808697027621431E-2</v>
      </c>
      <c r="I7065" s="90">
        <v>3.2078190516537708E-2</v>
      </c>
      <c r="J7065" s="90">
        <v>3.0911579737926454E-2</v>
      </c>
    </row>
    <row r="7066" spans="3:10" x14ac:dyDescent="0.25">
      <c r="C7066" s="82">
        <v>2.9986326877538345E-2</v>
      </c>
      <c r="D7066" s="89">
        <v>3.4450945826072998E-2</v>
      </c>
      <c r="E7066" s="89">
        <v>3.6476989562620354E-2</v>
      </c>
      <c r="F7066" s="89">
        <v>3.7026243051253842E-2</v>
      </c>
      <c r="G7066" s="90">
        <v>3.6865372929758583E-2</v>
      </c>
      <c r="H7066" s="90">
        <v>3.6236609308220882E-2</v>
      </c>
      <c r="I7066" s="90">
        <v>3.5470449978800174E-2</v>
      </c>
      <c r="J7066" s="90">
        <v>3.4545597003187795E-2</v>
      </c>
    </row>
    <row r="7067" spans="3:10" x14ac:dyDescent="0.25">
      <c r="C7067" s="82">
        <v>7.6843700932582269E-3</v>
      </c>
      <c r="D7067" s="89">
        <v>1.2350883157882138E-2</v>
      </c>
      <c r="E7067" s="89">
        <v>1.6636238680740253E-2</v>
      </c>
      <c r="F7067" s="89">
        <v>2.0110937407857063E-2</v>
      </c>
      <c r="G7067" s="90">
        <v>2.2815792950376061E-2</v>
      </c>
      <c r="H7067" s="90">
        <v>2.4842245386304602E-2</v>
      </c>
      <c r="I7067" s="90">
        <v>2.6480643308019396E-2</v>
      </c>
      <c r="J7067" s="90">
        <v>2.781364355099274E-2</v>
      </c>
    </row>
    <row r="7068" spans="3:10" x14ac:dyDescent="0.25">
      <c r="C7068" s="82">
        <v>9.770000149487218E-2</v>
      </c>
      <c r="D7068" s="89">
        <v>8.7664541078850369E-2</v>
      </c>
      <c r="E7068" s="89">
        <v>7.8811583605729804E-2</v>
      </c>
      <c r="F7068" s="89">
        <v>7.2313386777884514E-2</v>
      </c>
      <c r="G7068" s="90">
        <v>6.821349084899675E-2</v>
      </c>
      <c r="H7068" s="90">
        <v>6.5802077947343759E-2</v>
      </c>
      <c r="I7068" s="90">
        <v>6.4887150261848978E-2</v>
      </c>
      <c r="J7068" s="90">
        <v>6.4868371782747625E-2</v>
      </c>
    </row>
    <row r="7069" spans="3:10" x14ac:dyDescent="0.25">
      <c r="C7069" s="82">
        <v>2.0010494358802283E-2</v>
      </c>
      <c r="D7069" s="89">
        <v>2.4385262108031682E-2</v>
      </c>
      <c r="E7069" s="89">
        <v>2.7531161192353059E-2</v>
      </c>
      <c r="F7069" s="89">
        <v>2.9779801929817166E-2</v>
      </c>
      <c r="G7069" s="90">
        <v>3.149481057438943E-2</v>
      </c>
      <c r="H7069" s="90">
        <v>3.2759603646163565E-2</v>
      </c>
      <c r="I7069" s="90">
        <v>3.381837686213239E-2</v>
      </c>
      <c r="J7069" s="90">
        <v>3.4633416636539453E-2</v>
      </c>
    </row>
    <row r="7070" spans="3:10" x14ac:dyDescent="0.25">
      <c r="C7070" s="82">
        <v>1.0334207410516043E-2</v>
      </c>
      <c r="D7070" s="89">
        <v>1.5005743615871481E-2</v>
      </c>
      <c r="E7070" s="89">
        <v>1.9037365358401861E-2</v>
      </c>
      <c r="F7070" s="89">
        <v>2.2205680759822967E-2</v>
      </c>
      <c r="G7070" s="90">
        <v>2.458919471875997E-2</v>
      </c>
      <c r="H7070" s="90">
        <v>2.6205867322384252E-2</v>
      </c>
      <c r="I7070" s="90">
        <v>2.7266975913953679E-2</v>
      </c>
      <c r="J7070" s="90">
        <v>2.7790990180341112E-2</v>
      </c>
    </row>
    <row r="7071" spans="3:10" x14ac:dyDescent="0.25">
      <c r="C7071" s="82">
        <v>6.137712151350079E-2</v>
      </c>
      <c r="D7071" s="89">
        <v>5.4388562120115912E-2</v>
      </c>
      <c r="E7071" s="89">
        <v>4.8909474829713619E-2</v>
      </c>
      <c r="F7071" s="89">
        <v>4.4987605404197543E-2</v>
      </c>
      <c r="G7071" s="90">
        <v>4.24042538392315E-2</v>
      </c>
      <c r="H7071" s="90">
        <v>4.0676032782753911E-2</v>
      </c>
      <c r="I7071" s="90">
        <v>3.9729086226921527E-2</v>
      </c>
      <c r="J7071" s="90">
        <v>3.9280622113101932E-2</v>
      </c>
    </row>
    <row r="7072" spans="3:10" x14ac:dyDescent="0.25">
      <c r="C7072" s="82">
        <v>5.3043691506522595E-3</v>
      </c>
      <c r="D7072" s="89">
        <v>7.9328031222304415E-3</v>
      </c>
      <c r="E7072" s="89">
        <v>1.0350354068470957E-2</v>
      </c>
      <c r="F7072" s="89">
        <v>1.2372347023102756E-2</v>
      </c>
      <c r="G7072" s="90">
        <v>1.3998784031231058E-2</v>
      </c>
      <c r="H7072" s="90">
        <v>1.5228613027320132E-2</v>
      </c>
      <c r="I7072" s="90">
        <v>1.6193154573572843E-2</v>
      </c>
      <c r="J7072" s="90">
        <v>1.6916499813863058E-2</v>
      </c>
    </row>
    <row r="7073" spans="3:10" x14ac:dyDescent="0.25">
      <c r="C7073" s="82">
        <v>9.1948373128604693E-3</v>
      </c>
      <c r="D7073" s="89">
        <v>1.56422931405777E-2</v>
      </c>
      <c r="E7073" s="89">
        <v>2.1963107441440286E-2</v>
      </c>
      <c r="F7073" s="89">
        <v>2.7251940444724034E-2</v>
      </c>
      <c r="G7073" s="90">
        <v>3.1247044978236917E-2</v>
      </c>
      <c r="H7073" s="90">
        <v>3.3862350978238344E-2</v>
      </c>
      <c r="I7073" s="90">
        <v>3.5392076305847814E-2</v>
      </c>
      <c r="J7073" s="90">
        <v>3.5931866522294048E-2</v>
      </c>
    </row>
    <row r="7074" spans="3:10" x14ac:dyDescent="0.25">
      <c r="C7074" s="82">
        <v>4.0836308282320823E-3</v>
      </c>
      <c r="D7074" s="89">
        <v>6.0934984963529042E-3</v>
      </c>
      <c r="E7074" s="89">
        <v>7.9461404343723983E-3</v>
      </c>
      <c r="F7074" s="89">
        <v>9.5207967006595631E-3</v>
      </c>
      <c r="G7074" s="90">
        <v>1.0823857263847918E-2</v>
      </c>
      <c r="H7074" s="90">
        <v>1.1848042546006817E-2</v>
      </c>
      <c r="I7074" s="90">
        <v>1.2686514728965778E-2</v>
      </c>
      <c r="J7074" s="90">
        <v>1.3356921683601789E-2</v>
      </c>
    </row>
    <row r="7075" spans="3:10" x14ac:dyDescent="0.25">
      <c r="C7075" s="82">
        <v>2.8131997997681846E-3</v>
      </c>
      <c r="D7075" s="89">
        <v>4.8622043273085112E-3</v>
      </c>
      <c r="E7075" s="89">
        <v>7.0870388463694046E-3</v>
      </c>
      <c r="F7075" s="89">
        <v>9.1925460857953493E-3</v>
      </c>
      <c r="G7075" s="90">
        <v>1.1013555031182364E-2</v>
      </c>
      <c r="H7075" s="90">
        <v>1.2435634600009023E-2</v>
      </c>
      <c r="I7075" s="90">
        <v>1.3509948169476449E-2</v>
      </c>
      <c r="J7075" s="90">
        <v>1.4249258688107079E-2</v>
      </c>
    </row>
    <row r="7076" spans="3:10" x14ac:dyDescent="0.25">
      <c r="C7076" s="82">
        <v>1.2357959904839016E-2</v>
      </c>
      <c r="D7076" s="89">
        <v>1.56711783852438E-2</v>
      </c>
      <c r="E7076" s="89">
        <v>1.8094503830357704E-2</v>
      </c>
      <c r="F7076" s="89">
        <v>1.9784402107790876E-2</v>
      </c>
      <c r="G7076" s="90">
        <v>2.099339293900615E-2</v>
      </c>
      <c r="H7076" s="90">
        <v>2.1819735671908695E-2</v>
      </c>
      <c r="I7076" s="90">
        <v>2.2481930489860441E-2</v>
      </c>
      <c r="J7076" s="90">
        <v>2.3017927489913798E-2</v>
      </c>
    </row>
    <row r="7077" spans="3:10" x14ac:dyDescent="0.25">
      <c r="C7077" s="82">
        <v>1.8843055585864479E-2</v>
      </c>
      <c r="D7077" s="89">
        <v>2.5127801932837916E-2</v>
      </c>
      <c r="E7077" s="89">
        <v>2.9441749127067741E-2</v>
      </c>
      <c r="F7077" s="89">
        <v>3.2058219051454374E-2</v>
      </c>
      <c r="G7077" s="90">
        <v>3.3610672460379354E-2</v>
      </c>
      <c r="H7077" s="90">
        <v>3.4459255185308027E-2</v>
      </c>
      <c r="I7077" s="90">
        <v>3.5063603320200601E-2</v>
      </c>
      <c r="J7077" s="90">
        <v>3.5512322437112435E-2</v>
      </c>
    </row>
    <row r="7078" spans="3:10" x14ac:dyDescent="0.25">
      <c r="C7078" s="82">
        <v>6.5609899745122146E-3</v>
      </c>
      <c r="D7078" s="89">
        <v>8.5635307440457935E-3</v>
      </c>
      <c r="E7078" s="89">
        <v>1.0167196324045854E-2</v>
      </c>
      <c r="F7078" s="89">
        <v>1.1375160438960549E-2</v>
      </c>
      <c r="G7078" s="90">
        <v>1.2275925484426686E-2</v>
      </c>
      <c r="H7078" s="90">
        <v>1.2902543115344209E-2</v>
      </c>
      <c r="I7078" s="90">
        <v>1.3379958631714511E-2</v>
      </c>
      <c r="J7078" s="90">
        <v>1.3735099083594136E-2</v>
      </c>
    </row>
    <row r="7079" spans="3:10" x14ac:dyDescent="0.25">
      <c r="C7079" s="82">
        <v>8.5956628961700397E-3</v>
      </c>
      <c r="D7079" s="89">
        <v>1.0778505283251917E-2</v>
      </c>
      <c r="E7079" s="89">
        <v>1.2802657953687064E-2</v>
      </c>
      <c r="F7079" s="89">
        <v>1.4745993977080285E-2</v>
      </c>
      <c r="G7079" s="90">
        <v>1.6722447726370722E-2</v>
      </c>
      <c r="H7079" s="90">
        <v>1.8753805194859096E-2</v>
      </c>
      <c r="I7079" s="90">
        <v>2.0999798695866823E-2</v>
      </c>
      <c r="J7079" s="90">
        <v>2.3499409264786247E-2</v>
      </c>
    </row>
    <row r="7080" spans="3:10" x14ac:dyDescent="0.25">
      <c r="C7080" s="82">
        <v>3.2251971816415746E-3</v>
      </c>
      <c r="D7080" s="89">
        <v>5.752586563169894E-3</v>
      </c>
      <c r="E7080" s="89">
        <v>8.5096545234118314E-3</v>
      </c>
      <c r="F7080" s="89">
        <v>1.1129475447382896E-2</v>
      </c>
      <c r="G7080" s="90">
        <v>1.3436568438958203E-2</v>
      </c>
      <c r="H7080" s="90">
        <v>1.5322510566644746E-2</v>
      </c>
      <c r="I7080" s="90">
        <v>1.6866434485617525E-2</v>
      </c>
      <c r="J7080" s="90">
        <v>1.8081430290026707E-2</v>
      </c>
    </row>
    <row r="7081" spans="3:10" x14ac:dyDescent="0.25">
      <c r="C7081" s="82">
        <v>3.0208528144702309E-3</v>
      </c>
      <c r="D7081" s="89">
        <v>4.5802342946798099E-3</v>
      </c>
      <c r="E7081" s="89">
        <v>6.0478337387235093E-3</v>
      </c>
      <c r="F7081" s="89">
        <v>7.2935093009029953E-3</v>
      </c>
      <c r="G7081" s="90">
        <v>8.294252467747603E-3</v>
      </c>
      <c r="H7081" s="90">
        <v>9.0370426998138183E-3</v>
      </c>
      <c r="I7081" s="90">
        <v>9.6031069021724601E-3</v>
      </c>
      <c r="J7081" s="90">
        <v>1.0025849236267953E-2</v>
      </c>
    </row>
    <row r="7082" spans="3:10" x14ac:dyDescent="0.25">
      <c r="C7082" s="82">
        <v>4.4152902039008195E-4</v>
      </c>
      <c r="D7082" s="89">
        <v>1.0500362255456983E-3</v>
      </c>
      <c r="E7082" s="89">
        <v>1.9174509405243453E-3</v>
      </c>
      <c r="F7082" s="89">
        <v>2.9319019745881266E-3</v>
      </c>
      <c r="G7082" s="90">
        <v>3.985190298943184E-3</v>
      </c>
      <c r="H7082" s="90">
        <v>4.9884612844316879E-3</v>
      </c>
      <c r="I7082" s="90">
        <v>5.9313069253793217E-3</v>
      </c>
      <c r="J7082" s="90">
        <v>6.8063099814179755E-3</v>
      </c>
    </row>
    <row r="7083" spans="3:10" x14ac:dyDescent="0.25">
      <c r="C7083" s="82">
        <v>5.6959363674265212E-2</v>
      </c>
      <c r="D7083" s="89">
        <v>5.6515146217131412E-2</v>
      </c>
      <c r="E7083" s="89">
        <v>5.3266404302787652E-2</v>
      </c>
      <c r="F7083" s="89">
        <v>4.9471312819610785E-2</v>
      </c>
      <c r="G7083" s="90">
        <v>4.6139137213009794E-2</v>
      </c>
      <c r="H7083" s="90">
        <v>4.3291227900227845E-2</v>
      </c>
      <c r="I7083" s="90">
        <v>4.1032323111818002E-2</v>
      </c>
      <c r="J7083" s="90">
        <v>3.909055086467525E-2</v>
      </c>
    </row>
    <row r="7084" spans="3:10" x14ac:dyDescent="0.25">
      <c r="C7084" s="82">
        <v>5.0031447010563813E-2</v>
      </c>
      <c r="D7084" s="89">
        <v>5.1505925136772122E-2</v>
      </c>
      <c r="E7084" s="89">
        <v>5.1166575776409283E-2</v>
      </c>
      <c r="F7084" s="89">
        <v>5.0348972634032187E-2</v>
      </c>
      <c r="G7084" s="90">
        <v>4.9786580436672147E-2</v>
      </c>
      <c r="H7084" s="90">
        <v>4.9527309090498156E-2</v>
      </c>
      <c r="I7084" s="90">
        <v>4.9825020323548068E-2</v>
      </c>
      <c r="J7084" s="90">
        <v>5.0505628597973015E-2</v>
      </c>
    </row>
    <row r="7085" spans="3:10" x14ac:dyDescent="0.25">
      <c r="C7085" s="82">
        <v>1.1117692248886675E-2</v>
      </c>
      <c r="D7085" s="89">
        <v>1.3574983381625298E-2</v>
      </c>
      <c r="E7085" s="89">
        <v>1.5213532472847185E-2</v>
      </c>
      <c r="F7085" s="89">
        <v>1.6229295656721199E-2</v>
      </c>
      <c r="G7085" s="90">
        <v>1.6867903398263853E-2</v>
      </c>
      <c r="H7085" s="90">
        <v>1.7233070389394464E-2</v>
      </c>
      <c r="I7085" s="90">
        <v>1.7513908445648329E-2</v>
      </c>
      <c r="J7085" s="90">
        <v>1.7747412467289104E-2</v>
      </c>
    </row>
    <row r="7086" spans="3:10" x14ac:dyDescent="0.25">
      <c r="C7086" s="82">
        <v>3.385532882901332E-2</v>
      </c>
      <c r="D7086" s="89">
        <v>3.6195977848864754E-2</v>
      </c>
      <c r="E7086" s="89">
        <v>3.6788781277900258E-2</v>
      </c>
      <c r="F7086" s="89">
        <v>3.639149035724646E-2</v>
      </c>
      <c r="G7086" s="90">
        <v>3.5473920172774003E-2</v>
      </c>
      <c r="H7086" s="90">
        <v>3.4083769689007143E-2</v>
      </c>
      <c r="I7086" s="90">
        <v>3.2453788553929441E-2</v>
      </c>
      <c r="J7086" s="90">
        <v>3.055430529677991E-2</v>
      </c>
    </row>
    <row r="7087" spans="3:10" x14ac:dyDescent="0.25">
      <c r="C7087" s="82">
        <v>1.5873866380862158E-2</v>
      </c>
      <c r="D7087" s="89">
        <v>2.341501970100025E-2</v>
      </c>
      <c r="E7087" s="89">
        <v>2.9467461457084357E-2</v>
      </c>
      <c r="F7087" s="89">
        <v>3.3587837800866216E-2</v>
      </c>
      <c r="G7087" s="90">
        <v>3.6037515798045365E-2</v>
      </c>
      <c r="H7087" s="90">
        <v>3.7063286310560425E-2</v>
      </c>
      <c r="I7087" s="90">
        <v>3.7168705680898563E-2</v>
      </c>
      <c r="J7087" s="90">
        <v>3.6527103055916395E-2</v>
      </c>
    </row>
    <row r="7088" spans="3:10" x14ac:dyDescent="0.25">
      <c r="C7088" s="82">
        <v>1.1478427201867982E-2</v>
      </c>
      <c r="D7088" s="89">
        <v>1.341444302229082E-2</v>
      </c>
      <c r="E7088" s="89">
        <v>1.4723083060465976E-2</v>
      </c>
      <c r="F7088" s="89">
        <v>1.5588800052759035E-2</v>
      </c>
      <c r="G7088" s="90">
        <v>1.6186418074263083E-2</v>
      </c>
      <c r="H7088" s="90">
        <v>1.6552157243972559E-2</v>
      </c>
      <c r="I7088" s="90">
        <v>1.6819929866262559E-2</v>
      </c>
      <c r="J7088" s="90">
        <v>1.699430135082625E-2</v>
      </c>
    </row>
    <row r="7089" spans="3:10" x14ac:dyDescent="0.25">
      <c r="C7089" s="82">
        <v>3.5981201072051408E-3</v>
      </c>
      <c r="D7089" s="89">
        <v>5.3713012546829399E-3</v>
      </c>
      <c r="E7089" s="89">
        <v>7.1191238265152527E-3</v>
      </c>
      <c r="F7089" s="89">
        <v>8.7026733162236022E-3</v>
      </c>
      <c r="G7089" s="90">
        <v>1.0073619632280439E-2</v>
      </c>
      <c r="H7089" s="90">
        <v>1.1182786434155292E-2</v>
      </c>
      <c r="I7089" s="90">
        <v>1.2096498419472464E-2</v>
      </c>
      <c r="J7089" s="90">
        <v>1.2825937131052522E-2</v>
      </c>
    </row>
    <row r="7090" spans="3:10" x14ac:dyDescent="0.25">
      <c r="C7090" s="82">
        <v>1.5929531495931359E-2</v>
      </c>
      <c r="D7090" s="89">
        <v>1.7318427583353758E-2</v>
      </c>
      <c r="E7090" s="89">
        <v>1.8302204444163448E-2</v>
      </c>
      <c r="F7090" s="89">
        <v>1.9072171484297119E-2</v>
      </c>
      <c r="G7090" s="90">
        <v>1.9777101335415364E-2</v>
      </c>
      <c r="H7090" s="90">
        <v>2.0415480721573811E-2</v>
      </c>
      <c r="I7090" s="90">
        <v>2.1130121723798582E-2</v>
      </c>
      <c r="J7090" s="90">
        <v>2.1921494433257666E-2</v>
      </c>
    </row>
    <row r="7091" spans="3:10" x14ac:dyDescent="0.25">
      <c r="C7091" s="82">
        <v>6.5837499717416167E-3</v>
      </c>
      <c r="D7091" s="89">
        <v>9.4837575744871998E-3</v>
      </c>
      <c r="E7091" s="89">
        <v>1.2100707667108673E-2</v>
      </c>
      <c r="F7091" s="89">
        <v>1.4302327849723942E-2</v>
      </c>
      <c r="G7091" s="90">
        <v>1.6112864484679718E-2</v>
      </c>
      <c r="H7091" s="90">
        <v>1.7512974103368169E-2</v>
      </c>
      <c r="I7091" s="90">
        <v>1.8618182345849013E-2</v>
      </c>
      <c r="J7091" s="90">
        <v>1.9421401882486245E-2</v>
      </c>
    </row>
    <row r="7092" spans="3:10" x14ac:dyDescent="0.25">
      <c r="C7092" s="82">
        <v>7.4219116660618938E-3</v>
      </c>
      <c r="D7092" s="89">
        <v>1.0994955988208455E-2</v>
      </c>
      <c r="E7092" s="89">
        <v>1.3997410604644154E-2</v>
      </c>
      <c r="F7092" s="89">
        <v>1.6198075116941716E-2</v>
      </c>
      <c r="G7092" s="90">
        <v>1.7681078937196424E-2</v>
      </c>
      <c r="H7092" s="90">
        <v>1.8536365391112086E-2</v>
      </c>
      <c r="I7092" s="90">
        <v>1.9000210830080334E-2</v>
      </c>
      <c r="J7092" s="90">
        <v>1.9156561968419264E-2</v>
      </c>
    </row>
    <row r="7093" spans="3:10" x14ac:dyDescent="0.25">
      <c r="C7093" s="82">
        <v>1.6382095102946977E-2</v>
      </c>
      <c r="D7093" s="89">
        <v>1.9692368506552548E-2</v>
      </c>
      <c r="E7093" s="89">
        <v>2.2728002648752049E-2</v>
      </c>
      <c r="F7093" s="89">
        <v>2.5569034230503558E-2</v>
      </c>
      <c r="G7093" s="90">
        <v>2.829676531905442E-2</v>
      </c>
      <c r="H7093" s="90">
        <v>3.0805759716302714E-2</v>
      </c>
      <c r="I7093" s="90">
        <v>3.3206024349591516E-2</v>
      </c>
      <c r="J7093" s="90">
        <v>3.5397413323394772E-2</v>
      </c>
    </row>
    <row r="7094" spans="3:10" x14ac:dyDescent="0.25">
      <c r="C7094" s="82">
        <v>4.6243861260381089E-2</v>
      </c>
      <c r="D7094" s="89">
        <v>5.1278886354334495E-2</v>
      </c>
      <c r="E7094" s="89">
        <v>5.3703757238037643E-2</v>
      </c>
      <c r="F7094" s="89">
        <v>5.4801903727764306E-2</v>
      </c>
      <c r="G7094" s="90">
        <v>5.5489986478549705E-2</v>
      </c>
      <c r="H7094" s="90">
        <v>5.5974029539300404E-2</v>
      </c>
      <c r="I7094" s="90">
        <v>5.6653834613098628E-2</v>
      </c>
      <c r="J7094" s="90">
        <v>5.73984154566341E-2</v>
      </c>
    </row>
    <row r="7095" spans="3:10" x14ac:dyDescent="0.25">
      <c r="C7095" s="82">
        <v>2.7968177385571429E-2</v>
      </c>
      <c r="D7095" s="89">
        <v>2.6948733332632507E-2</v>
      </c>
      <c r="E7095" s="89">
        <v>2.5594802870677332E-2</v>
      </c>
      <c r="F7095" s="89">
        <v>2.4318025859701106E-2</v>
      </c>
      <c r="G7095" s="90">
        <v>2.3279835345503416E-2</v>
      </c>
      <c r="H7095" s="90">
        <v>2.239044228073139E-2</v>
      </c>
      <c r="I7095" s="90">
        <v>2.1715486332310963E-2</v>
      </c>
      <c r="J7095" s="90">
        <v>2.1168081840206791E-2</v>
      </c>
    </row>
    <row r="7096" spans="3:10" x14ac:dyDescent="0.25">
      <c r="C7096" s="82">
        <v>2.0693683663996994E-2</v>
      </c>
      <c r="D7096" s="89">
        <v>2.4040941546208588E-2</v>
      </c>
      <c r="E7096" s="89">
        <v>2.6044893184385388E-2</v>
      </c>
      <c r="F7096" s="89">
        <v>2.7083622213322354E-2</v>
      </c>
      <c r="G7096" s="90">
        <v>2.7493907190336262E-2</v>
      </c>
      <c r="H7096" s="90">
        <v>2.7345923226277841E-2</v>
      </c>
      <c r="I7096" s="90">
        <v>2.6857368998765997E-2</v>
      </c>
      <c r="J7096" s="90">
        <v>2.6026248741871396E-2</v>
      </c>
    </row>
    <row r="7097" spans="3:10" x14ac:dyDescent="0.25">
      <c r="C7097" s="82">
        <v>3.6966543717360329E-4</v>
      </c>
      <c r="D7097" s="89">
        <v>9.0883426249898757E-4</v>
      </c>
      <c r="E7097" s="89">
        <v>1.7360505317909171E-3</v>
      </c>
      <c r="F7097" s="89">
        <v>2.7797636682954856E-3</v>
      </c>
      <c r="G7097" s="90">
        <v>3.9399279698792188E-3</v>
      </c>
      <c r="H7097" s="90">
        <v>5.1121496936520358E-3</v>
      </c>
      <c r="I7097" s="90">
        <v>6.264911236472279E-3</v>
      </c>
      <c r="J7097" s="90">
        <v>7.3755288622357447E-3</v>
      </c>
    </row>
    <row r="7098" spans="3:10" x14ac:dyDescent="0.25">
      <c r="C7098" s="82">
        <v>5.4165767740825483E-3</v>
      </c>
      <c r="D7098" s="89">
        <v>7.9679842299242663E-3</v>
      </c>
      <c r="E7098" s="89">
        <v>1.0558094266075105E-2</v>
      </c>
      <c r="F7098" s="89">
        <v>1.3088154883343629E-2</v>
      </c>
      <c r="G7098" s="90">
        <v>1.5568457235254544E-2</v>
      </c>
      <c r="H7098" s="90">
        <v>1.7973320999822458E-2</v>
      </c>
      <c r="I7098" s="90">
        <v>2.0430440175314559E-2</v>
      </c>
      <c r="J7098" s="90">
        <v>2.2964083147494225E-2</v>
      </c>
    </row>
    <row r="7099" spans="3:10" x14ac:dyDescent="0.25">
      <c r="C7099" s="82">
        <v>1.9652433715979332E-3</v>
      </c>
      <c r="D7099" s="89">
        <v>3.6244912931998195E-3</v>
      </c>
      <c r="E7099" s="89">
        <v>5.5923069323388259E-3</v>
      </c>
      <c r="F7099" s="89">
        <v>7.6500725235788139E-3</v>
      </c>
      <c r="G7099" s="90">
        <v>9.6606791475202583E-3</v>
      </c>
      <c r="H7099" s="90">
        <v>1.1515820303974821E-2</v>
      </c>
      <c r="I7099" s="90">
        <v>1.3247237328348269E-2</v>
      </c>
      <c r="J7099" s="90">
        <v>1.484808675403897E-2</v>
      </c>
    </row>
    <row r="7100" spans="3:10" x14ac:dyDescent="0.25">
      <c r="C7100" s="82">
        <v>1.2725715148407257E-2</v>
      </c>
      <c r="D7100" s="89">
        <v>1.5866157933071057E-2</v>
      </c>
      <c r="E7100" s="89">
        <v>1.8178311300688841E-2</v>
      </c>
      <c r="F7100" s="89">
        <v>1.9891415726755356E-2</v>
      </c>
      <c r="G7100" s="90">
        <v>2.1289774165598973E-2</v>
      </c>
      <c r="H7100" s="90">
        <v>2.2473123481253503E-2</v>
      </c>
      <c r="I7100" s="90">
        <v>2.364230012860246E-2</v>
      </c>
      <c r="J7100" s="90">
        <v>2.4793263794816306E-2</v>
      </c>
    </row>
    <row r="7101" spans="3:10" x14ac:dyDescent="0.25">
      <c r="C7101" s="82">
        <v>7.3606200770942667E-3</v>
      </c>
      <c r="D7101" s="89">
        <v>1.0203270624156466E-2</v>
      </c>
      <c r="E7101" s="89">
        <v>1.2668112268516656E-2</v>
      </c>
      <c r="F7101" s="89">
        <v>1.4630408364142203E-2</v>
      </c>
      <c r="G7101" s="90">
        <v>1.6111959231074526E-2</v>
      </c>
      <c r="H7101" s="90">
        <v>1.7101161378868537E-2</v>
      </c>
      <c r="I7101" s="90">
        <v>1.7739933861671213E-2</v>
      </c>
      <c r="J7101" s="90">
        <v>1.8066948576089124E-2</v>
      </c>
    </row>
    <row r="7102" spans="3:10" x14ac:dyDescent="0.25">
      <c r="C7102" s="82">
        <v>1.1206137525689558E-2</v>
      </c>
      <c r="D7102" s="89">
        <v>1.4824986042081286E-2</v>
      </c>
      <c r="E7102" s="89">
        <v>1.7831937885698899E-2</v>
      </c>
      <c r="F7102" s="89">
        <v>2.0271791284717781E-2</v>
      </c>
      <c r="G7102" s="90">
        <v>2.2314422275181576E-2</v>
      </c>
      <c r="H7102" s="90">
        <v>2.3997262914069104E-2</v>
      </c>
      <c r="I7102" s="90">
        <v>2.5503784563900692E-2</v>
      </c>
      <c r="J7102" s="90">
        <v>2.6826735261431166E-2</v>
      </c>
    </row>
    <row r="7103" spans="3:10" x14ac:dyDescent="0.25">
      <c r="C7103" s="82">
        <v>2.4426075395445321E-2</v>
      </c>
      <c r="D7103" s="89">
        <v>2.5614610792977027E-2</v>
      </c>
      <c r="E7103" s="89">
        <v>2.6059946892226009E-2</v>
      </c>
      <c r="F7103" s="89">
        <v>2.6187153040632627E-2</v>
      </c>
      <c r="G7103" s="90">
        <v>2.6248386115003172E-2</v>
      </c>
      <c r="H7103" s="90">
        <v>2.6228493860536647E-2</v>
      </c>
      <c r="I7103" s="90">
        <v>2.6270182330687415E-2</v>
      </c>
      <c r="J7103" s="90">
        <v>2.6316482961477445E-2</v>
      </c>
    </row>
    <row r="7104" spans="3:10" x14ac:dyDescent="0.25">
      <c r="C7104" s="82">
        <v>1.7984488715805476E-3</v>
      </c>
      <c r="D7104" s="89">
        <v>2.9686520450774084E-3</v>
      </c>
      <c r="E7104" s="89">
        <v>4.1206565476387003E-3</v>
      </c>
      <c r="F7104" s="89">
        <v>5.1004924951628368E-3</v>
      </c>
      <c r="G7104" s="90">
        <v>5.8571109747520642E-3</v>
      </c>
      <c r="H7104" s="90">
        <v>6.3728270937079843E-3</v>
      </c>
      <c r="I7104" s="90">
        <v>6.7121248731087154E-3</v>
      </c>
      <c r="J7104" s="90">
        <v>6.9130313239391221E-3</v>
      </c>
    </row>
    <row r="7105" spans="3:10" x14ac:dyDescent="0.25">
      <c r="C7105" s="82">
        <v>5.6211550142700626E-3</v>
      </c>
      <c r="D7105" s="89">
        <v>8.350659340966975E-3</v>
      </c>
      <c r="E7105" s="89">
        <v>1.0972404118024503E-2</v>
      </c>
      <c r="F7105" s="89">
        <v>1.329627299511703E-2</v>
      </c>
      <c r="G7105" s="90">
        <v>1.5273667549178971E-2</v>
      </c>
      <c r="H7105" s="90">
        <v>1.6839326755377457E-2</v>
      </c>
      <c r="I7105" s="90">
        <v>1.8086906985729713E-2</v>
      </c>
      <c r="J7105" s="90">
        <v>1.9019286729549251E-2</v>
      </c>
    </row>
    <row r="7106" spans="3:10" x14ac:dyDescent="0.25">
      <c r="C7106" s="82">
        <v>6.5343428827929484E-3</v>
      </c>
      <c r="D7106" s="89">
        <v>8.5298450078432151E-3</v>
      </c>
      <c r="E7106" s="89">
        <v>1.0148637237593454E-2</v>
      </c>
      <c r="F7106" s="89">
        <v>1.1418434240764866E-2</v>
      </c>
      <c r="G7106" s="90">
        <v>1.2444327576742749E-2</v>
      </c>
      <c r="H7106" s="90">
        <v>1.3267937837290734E-2</v>
      </c>
      <c r="I7106" s="90">
        <v>1.4021629502011525E-2</v>
      </c>
      <c r="J7106" s="90">
        <v>1.4738839827449522E-2</v>
      </c>
    </row>
    <row r="7107" spans="3:10" x14ac:dyDescent="0.25">
      <c r="C7107" s="82">
        <v>7.4324314358566205E-3</v>
      </c>
      <c r="D7107" s="89">
        <v>1.0026962707399199E-2</v>
      </c>
      <c r="E7107" s="89">
        <v>1.2402135041728194E-2</v>
      </c>
      <c r="F7107" s="89">
        <v>1.4500934576356112E-2</v>
      </c>
      <c r="G7107" s="90">
        <v>1.6351172294201945E-2</v>
      </c>
      <c r="H7107" s="90">
        <v>1.7913230530002322E-2</v>
      </c>
      <c r="I7107" s="90">
        <v>1.9287559649386804E-2</v>
      </c>
      <c r="J7107" s="90">
        <v>2.0458239782638995E-2</v>
      </c>
    </row>
    <row r="7108" spans="3:10" x14ac:dyDescent="0.25">
      <c r="C7108" s="82">
        <v>1.5908839366816634E-2</v>
      </c>
      <c r="D7108" s="89">
        <v>2.0276232444024954E-2</v>
      </c>
      <c r="E7108" s="89">
        <v>2.3080531768478824E-2</v>
      </c>
      <c r="F7108" s="89">
        <v>2.4650891240154838E-2</v>
      </c>
      <c r="G7108" s="90">
        <v>2.5449607240025176E-2</v>
      </c>
      <c r="H7108" s="90">
        <v>2.5680104537647644E-2</v>
      </c>
      <c r="I7108" s="90">
        <v>2.5622569207974316E-2</v>
      </c>
      <c r="J7108" s="90">
        <v>2.5299817469610447E-2</v>
      </c>
    </row>
    <row r="7109" spans="3:10" x14ac:dyDescent="0.25">
      <c r="C7109" s="82">
        <v>2.3733980859582953E-3</v>
      </c>
      <c r="D7109" s="89">
        <v>3.9790498583097212E-3</v>
      </c>
      <c r="E7109" s="89">
        <v>5.7306885699922048E-3</v>
      </c>
      <c r="F7109" s="89">
        <v>7.4298915140589457E-3</v>
      </c>
      <c r="G7109" s="90">
        <v>8.963292349547871E-3</v>
      </c>
      <c r="H7109" s="90">
        <v>1.0242811508576533E-2</v>
      </c>
      <c r="I7109" s="90">
        <v>1.1308457029873677E-2</v>
      </c>
      <c r="J7109" s="90">
        <v>1.2167027809413762E-2</v>
      </c>
    </row>
    <row r="7110" spans="3:10" x14ac:dyDescent="0.25">
      <c r="C7110" s="82">
        <v>9.6444161622089835E-3</v>
      </c>
      <c r="D7110" s="89">
        <v>1.3419546076490809E-2</v>
      </c>
      <c r="E7110" s="89">
        <v>1.6545353232025304E-2</v>
      </c>
      <c r="F7110" s="89">
        <v>1.8964864800039064E-2</v>
      </c>
      <c r="G7110" s="90">
        <v>2.0829589087266412E-2</v>
      </c>
      <c r="H7110" s="90">
        <v>2.2198969902765653E-2</v>
      </c>
      <c r="I7110" s="90">
        <v>2.326951913179914E-2</v>
      </c>
      <c r="J7110" s="90">
        <v>2.4054346668050664E-2</v>
      </c>
    </row>
    <row r="7111" spans="3:10" x14ac:dyDescent="0.25">
      <c r="C7111" s="82">
        <v>4.3462084930099868E-3</v>
      </c>
      <c r="D7111" s="89">
        <v>7.7054203291595635E-3</v>
      </c>
      <c r="E7111" s="89">
        <v>1.1343837461649747E-2</v>
      </c>
      <c r="F7111" s="89">
        <v>1.483725951544765E-2</v>
      </c>
      <c r="G7111" s="90">
        <v>1.8045142414259734E-2</v>
      </c>
      <c r="H7111" s="90">
        <v>2.0909021269440217E-2</v>
      </c>
      <c r="I7111" s="90">
        <v>2.3598792400286572E-2</v>
      </c>
      <c r="J7111" s="90">
        <v>2.6167242374600538E-2</v>
      </c>
    </row>
    <row r="7112" spans="3:10" x14ac:dyDescent="0.25">
      <c r="C7112" s="82">
        <v>9.8342253699630414E-3</v>
      </c>
      <c r="D7112" s="89">
        <v>1.4532031470394363E-2</v>
      </c>
      <c r="E7112" s="89">
        <v>1.8795929585289851E-2</v>
      </c>
      <c r="F7112" s="89">
        <v>2.2368203818510232E-2</v>
      </c>
      <c r="G7112" s="90">
        <v>2.5279305807396176E-2</v>
      </c>
      <c r="H7112" s="90">
        <v>2.7506467628117516E-2</v>
      </c>
      <c r="I7112" s="90">
        <v>2.9239094314686496E-2</v>
      </c>
      <c r="J7112" s="90">
        <v>3.0472801400144744E-2</v>
      </c>
    </row>
    <row r="7113" spans="3:10" x14ac:dyDescent="0.25">
      <c r="C7113" s="82">
        <v>1.3443185022234717E-2</v>
      </c>
      <c r="D7113" s="89">
        <v>1.6014825291460675E-2</v>
      </c>
      <c r="E7113" s="89">
        <v>1.7643348092038706E-2</v>
      </c>
      <c r="F7113" s="89">
        <v>1.8669137281039753E-2</v>
      </c>
      <c r="G7113" s="90">
        <v>1.9405786780210325E-2</v>
      </c>
      <c r="H7113" s="90">
        <v>1.9952159897193265E-2</v>
      </c>
      <c r="I7113" s="90">
        <v>2.0484650787669471E-2</v>
      </c>
      <c r="J7113" s="90">
        <v>2.1000325478719977E-2</v>
      </c>
    </row>
    <row r="7114" spans="3:10" x14ac:dyDescent="0.25">
      <c r="C7114" s="82">
        <v>1.6373348099187803E-2</v>
      </c>
      <c r="D7114" s="89">
        <v>1.9437967334673317E-2</v>
      </c>
      <c r="E7114" s="89">
        <v>2.1772690720287955E-2</v>
      </c>
      <c r="F7114" s="89">
        <v>2.3555366525578728E-2</v>
      </c>
      <c r="G7114" s="90">
        <v>2.4973820122601895E-2</v>
      </c>
      <c r="H7114" s="90">
        <v>2.6030945596226852E-2</v>
      </c>
      <c r="I7114" s="90">
        <v>2.6899152558641948E-2</v>
      </c>
      <c r="J7114" s="90">
        <v>2.75584692887802E-2</v>
      </c>
    </row>
    <row r="7115" spans="3:10" x14ac:dyDescent="0.25">
      <c r="C7115" s="82">
        <v>7.7304222673950616E-3</v>
      </c>
      <c r="D7115" s="89">
        <v>1.1590689177755995E-2</v>
      </c>
      <c r="E7115" s="89">
        <v>1.5122022383945338E-2</v>
      </c>
      <c r="F7115" s="89">
        <v>1.8021820480392085E-2</v>
      </c>
      <c r="G7115" s="90">
        <v>2.0249933575187055E-2</v>
      </c>
      <c r="H7115" s="90">
        <v>2.1767195341426401E-2</v>
      </c>
      <c r="I7115" s="90">
        <v>2.2737606030340841E-2</v>
      </c>
      <c r="J7115" s="90">
        <v>2.3191128735092291E-2</v>
      </c>
    </row>
    <row r="7116" spans="3:10" x14ac:dyDescent="0.25">
      <c r="C7116" s="82">
        <v>6.935645372407582E-3</v>
      </c>
      <c r="D7116" s="89">
        <v>1.1144356646121872E-2</v>
      </c>
      <c r="E7116" s="89">
        <v>1.5495752395135136E-2</v>
      </c>
      <c r="F7116" s="89">
        <v>1.963904009150591E-2</v>
      </c>
      <c r="G7116" s="90">
        <v>2.3497670560137691E-2</v>
      </c>
      <c r="H7116" s="90">
        <v>2.7012720808690872E-2</v>
      </c>
      <c r="I7116" s="90">
        <v>3.0376375706154313E-2</v>
      </c>
      <c r="J7116" s="90">
        <v>3.3610830004184293E-2</v>
      </c>
    </row>
    <row r="7117" spans="3:10" x14ac:dyDescent="0.25">
      <c r="C7117" s="82">
        <v>2.4753220165375425E-2</v>
      </c>
      <c r="D7117" s="89">
        <v>2.9088983287279713E-2</v>
      </c>
      <c r="E7117" s="89">
        <v>3.176807582854705E-2</v>
      </c>
      <c r="F7117" s="89">
        <v>3.3367067604758889E-2</v>
      </c>
      <c r="G7117" s="90">
        <v>3.4406150088748304E-2</v>
      </c>
      <c r="H7117" s="90">
        <v>3.5032060213575966E-2</v>
      </c>
      <c r="I7117" s="90">
        <v>3.5531773134201403E-2</v>
      </c>
      <c r="J7117" s="90">
        <v>3.5871910423586041E-2</v>
      </c>
    </row>
    <row r="7118" spans="3:10" x14ac:dyDescent="0.25">
      <c r="C7118" s="82">
        <v>6.2362175057755466E-2</v>
      </c>
      <c r="D7118" s="89">
        <v>5.3256574569474323E-2</v>
      </c>
      <c r="E7118" s="89">
        <v>4.5819262362128597E-2</v>
      </c>
      <c r="F7118" s="89">
        <v>4.0278928192504462E-2</v>
      </c>
      <c r="G7118" s="90">
        <v>3.6359501150539514E-2</v>
      </c>
      <c r="H7118" s="90">
        <v>3.3499876481146211E-2</v>
      </c>
      <c r="I7118" s="90">
        <v>3.1506221981925812E-2</v>
      </c>
      <c r="J7118" s="90">
        <v>3.0041794113760838E-2</v>
      </c>
    </row>
    <row r="7119" spans="3:10" x14ac:dyDescent="0.25">
      <c r="C7119" s="82">
        <v>1.5635243413532486E-2</v>
      </c>
      <c r="D7119" s="89">
        <v>1.9151972521533573E-2</v>
      </c>
      <c r="E7119" s="89">
        <v>2.1364490691275863E-2</v>
      </c>
      <c r="F7119" s="89">
        <v>2.2543577277820481E-2</v>
      </c>
      <c r="G7119" s="90">
        <v>2.3035985407013345E-2</v>
      </c>
      <c r="H7119" s="90">
        <v>2.298723331050238E-2</v>
      </c>
      <c r="I7119" s="90">
        <v>2.2654746335047129E-2</v>
      </c>
      <c r="J7119" s="90">
        <v>2.2092489956508803E-2</v>
      </c>
    </row>
    <row r="7120" spans="3:10" x14ac:dyDescent="0.25">
      <c r="C7120" s="82">
        <v>1.8566947021605447E-2</v>
      </c>
      <c r="D7120" s="89">
        <v>2.1284643564152144E-2</v>
      </c>
      <c r="E7120" s="89">
        <v>2.3119211116408335E-2</v>
      </c>
      <c r="F7120" s="89">
        <v>2.4455301303182037E-2</v>
      </c>
      <c r="G7120" s="90">
        <v>2.5634723164245147E-2</v>
      </c>
      <c r="H7120" s="90">
        <v>2.6763076913363007E-2</v>
      </c>
      <c r="I7120" s="90">
        <v>2.8088307905663627E-2</v>
      </c>
      <c r="J7120" s="90">
        <v>2.9637597686981515E-2</v>
      </c>
    </row>
    <row r="7121" spans="3:10" x14ac:dyDescent="0.25">
      <c r="C7121" s="82">
        <v>1.5972964446308018E-2</v>
      </c>
      <c r="D7121" s="89">
        <v>2.0816074943018598E-2</v>
      </c>
      <c r="E7121" s="89">
        <v>2.4350749467781211E-2</v>
      </c>
      <c r="F7121" s="89">
        <v>2.6845437359618758E-2</v>
      </c>
      <c r="G7121" s="90">
        <v>2.8747490477108378E-2</v>
      </c>
      <c r="H7121" s="90">
        <v>3.0261438603558625E-2</v>
      </c>
      <c r="I7121" s="90">
        <v>3.1704531628914519E-2</v>
      </c>
      <c r="J7121" s="90">
        <v>3.3095515880606781E-2</v>
      </c>
    </row>
    <row r="7122" spans="3:10" x14ac:dyDescent="0.25">
      <c r="C7122" s="82">
        <v>2.1074257387848305E-2</v>
      </c>
      <c r="D7122" s="89">
        <v>2.3385776830870779E-2</v>
      </c>
      <c r="E7122" s="89">
        <v>2.4610983911519762E-2</v>
      </c>
      <c r="F7122" s="89">
        <v>2.515749628497984E-2</v>
      </c>
      <c r="G7122" s="90">
        <v>2.5328729390946526E-2</v>
      </c>
      <c r="H7122" s="90">
        <v>2.5167627484341312E-2</v>
      </c>
      <c r="I7122" s="90">
        <v>2.4854989234478427E-2</v>
      </c>
      <c r="J7122" s="90">
        <v>2.4371361356569751E-2</v>
      </c>
    </row>
    <row r="7123" spans="3:10" x14ac:dyDescent="0.25">
      <c r="C7123" s="82">
        <v>4.6467637999780889E-3</v>
      </c>
      <c r="D7123" s="89">
        <v>7.6802739094606384E-3</v>
      </c>
      <c r="E7123" s="89">
        <v>1.0856998815358213E-2</v>
      </c>
      <c r="F7123" s="89">
        <v>1.3879821782837247E-2</v>
      </c>
      <c r="G7123" s="90">
        <v>1.6659657123647201E-2</v>
      </c>
      <c r="H7123" s="90">
        <v>1.9132678413924849E-2</v>
      </c>
      <c r="I7123" s="90">
        <v>2.1419447146802818E-2</v>
      </c>
      <c r="J7123" s="90">
        <v>2.3523578565403588E-2</v>
      </c>
    </row>
    <row r="7124" spans="3:10" x14ac:dyDescent="0.25">
      <c r="C7124" s="82">
        <v>5.6980825832745009E-3</v>
      </c>
      <c r="D7124" s="89">
        <v>9.0281847013268281E-3</v>
      </c>
      <c r="E7124" s="89">
        <v>1.2133357567276385E-2</v>
      </c>
      <c r="F7124" s="89">
        <v>1.4708411120649335E-2</v>
      </c>
      <c r="G7124" s="90">
        <v>1.6740376056361941E-2</v>
      </c>
      <c r="H7124" s="90">
        <v>1.8244467263540218E-2</v>
      </c>
      <c r="I7124" s="90">
        <v>1.9396928646328214E-2</v>
      </c>
      <c r="J7124" s="90">
        <v>2.0242571523676697E-2</v>
      </c>
    </row>
    <row r="7125" spans="3:10" x14ac:dyDescent="0.25">
      <c r="C7125" s="82">
        <v>4.5162471069198334E-3</v>
      </c>
      <c r="D7125" s="89">
        <v>6.9229112668736425E-3</v>
      </c>
      <c r="E7125" s="89">
        <v>9.162630421366837E-3</v>
      </c>
      <c r="F7125" s="89">
        <v>1.1029169665089916E-2</v>
      </c>
      <c r="G7125" s="90">
        <v>1.2505385312547085E-2</v>
      </c>
      <c r="H7125" s="90">
        <v>1.3596267988116447E-2</v>
      </c>
      <c r="I7125" s="90">
        <v>1.4441439408891215E-2</v>
      </c>
      <c r="J7125" s="90">
        <v>1.5095957610020777E-2</v>
      </c>
    </row>
    <row r="7126" spans="3:10" x14ac:dyDescent="0.25">
      <c r="C7126" s="82">
        <v>1.2964972136237681E-2</v>
      </c>
      <c r="D7126" s="89">
        <v>1.712419341874525E-2</v>
      </c>
      <c r="E7126" s="89">
        <v>2.0423459712640101E-2</v>
      </c>
      <c r="F7126" s="89">
        <v>2.2818323456263213E-2</v>
      </c>
      <c r="G7126" s="90">
        <v>2.4466938012137025E-2</v>
      </c>
      <c r="H7126" s="90">
        <v>2.5437180866457545E-2</v>
      </c>
      <c r="I7126" s="90">
        <v>2.5990963683673887E-2</v>
      </c>
      <c r="J7126" s="90">
        <v>2.6202270371280926E-2</v>
      </c>
    </row>
    <row r="7127" spans="3:10" x14ac:dyDescent="0.25">
      <c r="C7127" s="82">
        <v>6.0899716121232319E-3</v>
      </c>
      <c r="D7127" s="89">
        <v>9.4094178154164373E-3</v>
      </c>
      <c r="E7127" s="89">
        <v>1.2546980375780377E-2</v>
      </c>
      <c r="F7127" s="89">
        <v>1.5211899047189394E-2</v>
      </c>
      <c r="G7127" s="90">
        <v>1.7353735326607698E-2</v>
      </c>
      <c r="H7127" s="90">
        <v>1.8938943183314495E-2</v>
      </c>
      <c r="I7127" s="90">
        <v>2.0117145823954088E-2</v>
      </c>
      <c r="J7127" s="90">
        <v>2.0924509146201403E-2</v>
      </c>
    </row>
    <row r="7128" spans="3:10" x14ac:dyDescent="0.25">
      <c r="C7128" s="82">
        <v>1.0441988251905279E-2</v>
      </c>
      <c r="D7128" s="89">
        <v>1.4084580588520461E-2</v>
      </c>
      <c r="E7128" s="89">
        <v>1.6645549311173492E-2</v>
      </c>
      <c r="F7128" s="89">
        <v>1.8173307709001125E-2</v>
      </c>
      <c r="G7128" s="90">
        <v>1.8950996459543359E-2</v>
      </c>
      <c r="H7128" s="90">
        <v>1.9152425020766209E-2</v>
      </c>
      <c r="I7128" s="90">
        <v>1.9042747394526834E-2</v>
      </c>
      <c r="J7128" s="90">
        <v>1.8703678790615207E-2</v>
      </c>
    </row>
    <row r="7129" spans="3:10" x14ac:dyDescent="0.25">
      <c r="C7129" s="82">
        <v>1.1161474564988528E-2</v>
      </c>
      <c r="D7129" s="89">
        <v>1.6041369767915099E-2</v>
      </c>
      <c r="E7129" s="89">
        <v>2.0127139449271407E-2</v>
      </c>
      <c r="F7129" s="89">
        <v>2.3215719987346266E-2</v>
      </c>
      <c r="G7129" s="90">
        <v>2.5418149689519443E-2</v>
      </c>
      <c r="H7129" s="90">
        <v>2.6768702131677088E-2</v>
      </c>
      <c r="I7129" s="90">
        <v>2.7490673516612739E-2</v>
      </c>
      <c r="J7129" s="90">
        <v>2.7607312760696785E-2</v>
      </c>
    </row>
    <row r="7130" spans="3:10" x14ac:dyDescent="0.25">
      <c r="C7130" s="82">
        <v>1.1860836525214543E-2</v>
      </c>
      <c r="D7130" s="89">
        <v>1.5389975992733023E-2</v>
      </c>
      <c r="E7130" s="89">
        <v>1.8060003504845493E-2</v>
      </c>
      <c r="F7130" s="89">
        <v>1.9965941462753819E-2</v>
      </c>
      <c r="G7130" s="90">
        <v>2.1330506456306013E-2</v>
      </c>
      <c r="H7130" s="90">
        <v>2.2234165400474834E-2</v>
      </c>
      <c r="I7130" s="90">
        <v>2.2882517436676939E-2</v>
      </c>
      <c r="J7130" s="90">
        <v>2.3296014105869997E-2</v>
      </c>
    </row>
    <row r="7131" spans="3:10" x14ac:dyDescent="0.25">
      <c r="C7131" s="82">
        <v>5.2589807729732339E-3</v>
      </c>
      <c r="D7131" s="89">
        <v>7.8682546047498039E-3</v>
      </c>
      <c r="E7131" s="89">
        <v>1.0219666795498213E-2</v>
      </c>
      <c r="F7131" s="89">
        <v>1.2185670778670731E-2</v>
      </c>
      <c r="G7131" s="90">
        <v>1.3833541192356056E-2</v>
      </c>
      <c r="H7131" s="90">
        <v>1.5212163537855084E-2</v>
      </c>
      <c r="I7131" s="90">
        <v>1.6480070614483318E-2</v>
      </c>
      <c r="J7131" s="90">
        <v>1.7673709055914231E-2</v>
      </c>
    </row>
    <row r="7132" spans="3:10" x14ac:dyDescent="0.25">
      <c r="C7132" s="82">
        <v>6.2295293091557344E-4</v>
      </c>
      <c r="D7132" s="89">
        <v>1.6045165061117032E-3</v>
      </c>
      <c r="E7132" s="89">
        <v>3.0890378509253196E-3</v>
      </c>
      <c r="F7132" s="89">
        <v>4.872883121768052E-3</v>
      </c>
      <c r="G7132" s="90">
        <v>6.717881421664634E-3</v>
      </c>
      <c r="H7132" s="90">
        <v>8.41768415970587E-3</v>
      </c>
      <c r="I7132" s="90">
        <v>9.9174191292967853E-3</v>
      </c>
      <c r="J7132" s="90">
        <v>1.1185671138683672E-2</v>
      </c>
    </row>
    <row r="7133" spans="3:10" x14ac:dyDescent="0.25">
      <c r="C7133" s="82">
        <v>9.3627663361305451E-3</v>
      </c>
      <c r="D7133" s="89">
        <v>1.3350836416006812E-2</v>
      </c>
      <c r="E7133" s="89">
        <v>1.6712859940249757E-2</v>
      </c>
      <c r="F7133" s="89">
        <v>1.9376788431170171E-2</v>
      </c>
      <c r="G7133" s="90">
        <v>2.1538113399282043E-2</v>
      </c>
      <c r="H7133" s="90">
        <v>2.3315275954155629E-2</v>
      </c>
      <c r="I7133" s="90">
        <v>2.4963494118774788E-2</v>
      </c>
      <c r="J7133" s="90">
        <v>2.6530136330027598E-2</v>
      </c>
    </row>
    <row r="7134" spans="3:10" x14ac:dyDescent="0.25">
      <c r="C7134" s="82">
        <v>1.0504157108966201E-2</v>
      </c>
      <c r="D7134" s="89">
        <v>1.4949571356104344E-2</v>
      </c>
      <c r="E7134" s="89">
        <v>1.91265009710429E-2</v>
      </c>
      <c r="F7134" s="89">
        <v>2.2772577888956407E-2</v>
      </c>
      <c r="G7134" s="90">
        <v>2.5832740531156272E-2</v>
      </c>
      <c r="H7134" s="90">
        <v>2.8210656906854394E-2</v>
      </c>
      <c r="I7134" s="90">
        <v>3.0070903341857552E-2</v>
      </c>
      <c r="J7134" s="90">
        <v>3.1412332302618029E-2</v>
      </c>
    </row>
    <row r="7135" spans="3:10" x14ac:dyDescent="0.25">
      <c r="C7135" s="82">
        <v>9.0413577156925034E-3</v>
      </c>
      <c r="D7135" s="89">
        <v>1.1869388192513437E-2</v>
      </c>
      <c r="E7135" s="89">
        <v>1.40215766541785E-2</v>
      </c>
      <c r="F7135" s="89">
        <v>1.5570525136039452E-2</v>
      </c>
      <c r="G7135" s="90">
        <v>1.6696104411281828E-2</v>
      </c>
      <c r="H7135" s="90">
        <v>1.7463591937550135E-2</v>
      </c>
      <c r="I7135" s="90">
        <v>1.8031561783053016E-2</v>
      </c>
      <c r="J7135" s="90">
        <v>1.8410848649031902E-2</v>
      </c>
    </row>
    <row r="7136" spans="3:10" x14ac:dyDescent="0.25">
      <c r="C7136" s="82">
        <v>2.1631496275308474E-2</v>
      </c>
      <c r="D7136" s="89">
        <v>2.3498852150075612E-2</v>
      </c>
      <c r="E7136" s="89">
        <v>2.4618305215961978E-2</v>
      </c>
      <c r="F7136" s="89">
        <v>2.5287507382949208E-2</v>
      </c>
      <c r="G7136" s="90">
        <v>2.57033837417102E-2</v>
      </c>
      <c r="H7136" s="90">
        <v>2.5832276724020522E-2</v>
      </c>
      <c r="I7136" s="90">
        <v>2.5809773481268734E-2</v>
      </c>
      <c r="J7136" s="90">
        <v>2.5585790794257882E-2</v>
      </c>
    </row>
    <row r="7137" spans="3:10" x14ac:dyDescent="0.25">
      <c r="C7137" s="82">
        <v>2.523990727669278E-3</v>
      </c>
      <c r="D7137" s="89">
        <v>4.3867752826501341E-3</v>
      </c>
      <c r="E7137" s="89">
        <v>6.4684466259902658E-3</v>
      </c>
      <c r="F7137" s="89">
        <v>8.5518600612341251E-3</v>
      </c>
      <c r="G7137" s="90">
        <v>1.0531025893746063E-2</v>
      </c>
      <c r="H7137" s="90">
        <v>1.2327953629102193E-2</v>
      </c>
      <c r="I7137" s="90">
        <v>1.400446408193296E-2</v>
      </c>
      <c r="J7137" s="90">
        <v>1.5569125606499012E-2</v>
      </c>
    </row>
    <row r="7138" spans="3:10" x14ac:dyDescent="0.25">
      <c r="C7138" s="82">
        <v>6.1930125013920359E-3</v>
      </c>
      <c r="D7138" s="89">
        <v>9.6367404376573092E-3</v>
      </c>
      <c r="E7138" s="89">
        <v>1.2965468209134664E-2</v>
      </c>
      <c r="F7138" s="89">
        <v>1.5845439040280324E-2</v>
      </c>
      <c r="G7138" s="90">
        <v>1.8192700378807776E-2</v>
      </c>
      <c r="H7138" s="90">
        <v>1.9962340465229159E-2</v>
      </c>
      <c r="I7138" s="90">
        <v>2.1321313389881472E-2</v>
      </c>
      <c r="J7138" s="90">
        <v>2.2325732393461247E-2</v>
      </c>
    </row>
    <row r="7139" spans="3:10" x14ac:dyDescent="0.25">
      <c r="C7139" s="82">
        <v>2.0787754135886604E-3</v>
      </c>
      <c r="D7139" s="89">
        <v>3.8232631134476171E-3</v>
      </c>
      <c r="E7139" s="89">
        <v>5.7553186614927761E-3</v>
      </c>
      <c r="F7139" s="89">
        <v>7.5885735112988127E-3</v>
      </c>
      <c r="G7139" s="90">
        <v>9.1813794735354521E-3</v>
      </c>
      <c r="H7139" s="90">
        <v>1.0460251642646495E-2</v>
      </c>
      <c r="I7139" s="90">
        <v>1.1495681251754505E-2</v>
      </c>
      <c r="J7139" s="90">
        <v>1.2320037915503309E-2</v>
      </c>
    </row>
    <row r="7140" spans="3:10" x14ac:dyDescent="0.25">
      <c r="C7140" s="82">
        <v>3.5790160817465388E-2</v>
      </c>
      <c r="D7140" s="89">
        <v>3.188480828514062E-2</v>
      </c>
      <c r="E7140" s="89">
        <v>2.9206148836454057E-2</v>
      </c>
      <c r="F7140" s="89">
        <v>2.7446758221315044E-2</v>
      </c>
      <c r="G7140" s="90">
        <v>2.6361041667264475E-2</v>
      </c>
      <c r="H7140" s="90">
        <v>2.5628845629472027E-2</v>
      </c>
      <c r="I7140" s="90">
        <v>2.5217198755138306E-2</v>
      </c>
      <c r="J7140" s="90">
        <v>2.4973720178194384E-2</v>
      </c>
    </row>
    <row r="7141" spans="3:10" x14ac:dyDescent="0.25">
      <c r="C7141" s="82">
        <v>2.3578331605155631E-2</v>
      </c>
      <c r="D7141" s="89">
        <v>2.8518619074271463E-2</v>
      </c>
      <c r="E7141" s="89">
        <v>3.1733646901798876E-2</v>
      </c>
      <c r="F7141" s="89">
        <v>3.3742112022780386E-2</v>
      </c>
      <c r="G7141" s="90">
        <v>3.5078870192144437E-2</v>
      </c>
      <c r="H7141" s="90">
        <v>3.5918153289920936E-2</v>
      </c>
      <c r="I7141" s="90">
        <v>3.6576578324798055E-2</v>
      </c>
      <c r="J7141" s="90">
        <v>3.7039346539607547E-2</v>
      </c>
    </row>
    <row r="7142" spans="3:10" x14ac:dyDescent="0.25">
      <c r="C7142" s="82">
        <v>3.9186865062773579E-3</v>
      </c>
      <c r="D7142" s="89">
        <v>6.5896854017037931E-3</v>
      </c>
      <c r="E7142" s="89">
        <v>9.3430356924005184E-3</v>
      </c>
      <c r="F7142" s="89">
        <v>1.182316071398778E-2</v>
      </c>
      <c r="G7142" s="90">
        <v>1.3887589978666232E-2</v>
      </c>
      <c r="H7142" s="90">
        <v>1.5463615820724171E-2</v>
      </c>
      <c r="I7142" s="90">
        <v>1.6667557285607711E-2</v>
      </c>
      <c r="J7142" s="90">
        <v>1.7541192683865951E-2</v>
      </c>
    </row>
    <row r="7143" spans="3:10" x14ac:dyDescent="0.25">
      <c r="C7143" s="82">
        <v>1.7514576451182852E-2</v>
      </c>
      <c r="D7143" s="89">
        <v>2.2081977978604277E-2</v>
      </c>
      <c r="E7143" s="89">
        <v>2.591066912627122E-2</v>
      </c>
      <c r="F7143" s="89">
        <v>2.9093170647417406E-2</v>
      </c>
      <c r="G7143" s="90">
        <v>3.1813733212329137E-2</v>
      </c>
      <c r="H7143" s="90">
        <v>3.4062443072620602E-2</v>
      </c>
      <c r="I7143" s="90">
        <v>3.6061670214832468E-2</v>
      </c>
      <c r="J7143" s="90">
        <v>3.7788470779251036E-2</v>
      </c>
    </row>
    <row r="7144" spans="3:10" x14ac:dyDescent="0.25">
      <c r="C7144" s="82">
        <v>8.9989944876198019E-3</v>
      </c>
      <c r="D7144" s="89">
        <v>1.0334213387361046E-2</v>
      </c>
      <c r="E7144" s="89">
        <v>1.1386861764213597E-2</v>
      </c>
      <c r="F7144" s="89">
        <v>1.2228657940592384E-2</v>
      </c>
      <c r="G7144" s="90">
        <v>1.2919496495990706E-2</v>
      </c>
      <c r="H7144" s="90">
        <v>1.3431318668505459E-2</v>
      </c>
      <c r="I7144" s="90">
        <v>1.3840360701704111E-2</v>
      </c>
      <c r="J7144" s="90">
        <v>1.4140698352578395E-2</v>
      </c>
    </row>
    <row r="7145" spans="3:10" x14ac:dyDescent="0.25">
      <c r="C7145" s="82">
        <v>2.031809896263042E-2</v>
      </c>
      <c r="D7145" s="89">
        <v>2.22900455946843E-2</v>
      </c>
      <c r="E7145" s="89">
        <v>2.3316343938913044E-2</v>
      </c>
      <c r="F7145" s="89">
        <v>2.3836609336181435E-2</v>
      </c>
      <c r="G7145" s="90">
        <v>2.4171572442308858E-2</v>
      </c>
      <c r="H7145" s="90">
        <v>2.4383329588920203E-2</v>
      </c>
      <c r="I7145" s="90">
        <v>2.4657783613677112E-2</v>
      </c>
      <c r="J7145" s="90">
        <v>2.4978671577232332E-2</v>
      </c>
    </row>
    <row r="7146" spans="3:10" x14ac:dyDescent="0.25">
      <c r="C7146" s="82">
        <v>5.6220850268812054E-3</v>
      </c>
      <c r="D7146" s="89">
        <v>8.6023910418039293E-3</v>
      </c>
      <c r="E7146" s="89">
        <v>1.1537527851716203E-2</v>
      </c>
      <c r="F7146" s="89">
        <v>1.4214324904607794E-2</v>
      </c>
      <c r="G7146" s="90">
        <v>1.6601303929790978E-2</v>
      </c>
      <c r="H7146" s="90">
        <v>1.8664857788752473E-2</v>
      </c>
      <c r="I7146" s="90">
        <v>2.0544672526980695E-2</v>
      </c>
      <c r="J7146" s="90">
        <v>2.2269471780666301E-2</v>
      </c>
    </row>
    <row r="7147" spans="3:10" x14ac:dyDescent="0.25">
      <c r="C7147" s="82">
        <v>6.9243179150156167E-2</v>
      </c>
      <c r="D7147" s="89">
        <v>6.3839758376307176E-2</v>
      </c>
      <c r="E7147" s="89">
        <v>5.8129659958703388E-2</v>
      </c>
      <c r="F7147" s="89">
        <v>5.3045475813165752E-2</v>
      </c>
      <c r="G7147" s="90">
        <v>4.8823572494146476E-2</v>
      </c>
      <c r="H7147" s="90">
        <v>4.5150688295640236E-2</v>
      </c>
      <c r="I7147" s="90">
        <v>4.2059125149408134E-2</v>
      </c>
      <c r="J7147" s="90">
        <v>3.9292020861752958E-2</v>
      </c>
    </row>
    <row r="7148" spans="3:10" x14ac:dyDescent="0.25">
      <c r="C7148" s="82">
        <v>3.5048572954488912E-3</v>
      </c>
      <c r="D7148" s="89">
        <v>6.7763152812447382E-3</v>
      </c>
      <c r="E7148" s="89">
        <v>1.0397058656635684E-2</v>
      </c>
      <c r="F7148" s="89">
        <v>1.3743875293508203E-2</v>
      </c>
      <c r="G7148" s="90">
        <v>1.6534027297208261E-2</v>
      </c>
      <c r="H7148" s="90">
        <v>1.8647041044902321E-2</v>
      </c>
      <c r="I7148" s="90">
        <v>2.0214806445957245E-2</v>
      </c>
      <c r="J7148" s="90">
        <v>2.1278470860921515E-2</v>
      </c>
    </row>
    <row r="7149" spans="3:10" x14ac:dyDescent="0.25">
      <c r="C7149" s="82">
        <v>2.1189058334392494E-3</v>
      </c>
      <c r="D7149" s="89">
        <v>4.0561042271100335E-3</v>
      </c>
      <c r="E7149" s="89">
        <v>6.2701337134504018E-3</v>
      </c>
      <c r="F7149" s="89">
        <v>8.4220212814603186E-3</v>
      </c>
      <c r="G7149" s="90">
        <v>1.0327050526279424E-2</v>
      </c>
      <c r="H7149" s="90">
        <v>1.1875862720329339E-2</v>
      </c>
      <c r="I7149" s="90">
        <v>1.3120286992596012E-2</v>
      </c>
      <c r="J7149" s="90">
        <v>1.4068396086464457E-2</v>
      </c>
    </row>
    <row r="7150" spans="3:10" x14ac:dyDescent="0.25">
      <c r="C7150" s="82">
        <v>4.1173932043234258E-3</v>
      </c>
      <c r="D7150" s="89">
        <v>6.2161290698574991E-3</v>
      </c>
      <c r="E7150" s="89">
        <v>8.1281359927958177E-3</v>
      </c>
      <c r="F7150" s="89">
        <v>9.6988714128361988E-3</v>
      </c>
      <c r="G7150" s="90">
        <v>1.0933922700566647E-2</v>
      </c>
      <c r="H7150" s="90">
        <v>1.1845354019476872E-2</v>
      </c>
      <c r="I7150" s="90">
        <v>1.2552388515159617E-2</v>
      </c>
      <c r="J7150" s="90">
        <v>1.3094629998909424E-2</v>
      </c>
    </row>
    <row r="7151" spans="3:10" x14ac:dyDescent="0.25">
      <c r="C7151" s="82">
        <v>3.8301421313255138E-3</v>
      </c>
      <c r="D7151" s="89">
        <v>6.1706949606050642E-3</v>
      </c>
      <c r="E7151" s="89">
        <v>8.5214972644740133E-3</v>
      </c>
      <c r="F7151" s="89">
        <v>1.0617664584748401E-2</v>
      </c>
      <c r="G7151" s="90">
        <v>1.2354183301966588E-2</v>
      </c>
      <c r="H7151" s="90">
        <v>1.3658177201721907E-2</v>
      </c>
      <c r="I7151" s="90">
        <v>1.4613104888845086E-2</v>
      </c>
      <c r="J7151" s="90">
        <v>1.5241011267536849E-2</v>
      </c>
    </row>
    <row r="7152" spans="3:10" x14ac:dyDescent="0.25">
      <c r="C7152" s="82">
        <v>2.2943363299665905E-2</v>
      </c>
      <c r="D7152" s="89">
        <v>3.0455170048368091E-2</v>
      </c>
      <c r="E7152" s="89">
        <v>3.6050984436380357E-2</v>
      </c>
      <c r="F7152" s="89">
        <v>3.9838092247537898E-2</v>
      </c>
      <c r="G7152" s="90">
        <v>4.2275831694110061E-2</v>
      </c>
      <c r="H7152" s="90">
        <v>4.3549972797571501E-2</v>
      </c>
      <c r="I7152" s="90">
        <v>4.4069977023994018E-2</v>
      </c>
      <c r="J7152" s="90">
        <v>4.3858874910338658E-2</v>
      </c>
    </row>
    <row r="7153" spans="3:10" x14ac:dyDescent="0.25">
      <c r="C7153" s="82">
        <v>3.3675989468386208E-2</v>
      </c>
      <c r="D7153" s="89">
        <v>3.815256135205923E-2</v>
      </c>
      <c r="E7153" s="89">
        <v>4.0718576939669737E-2</v>
      </c>
      <c r="F7153" s="89">
        <v>4.2168783663401495E-2</v>
      </c>
      <c r="G7153" s="90">
        <v>4.3156599410459538E-2</v>
      </c>
      <c r="H7153" s="90">
        <v>4.3857270164466999E-2</v>
      </c>
      <c r="I7153" s="90">
        <v>4.4623287942265853E-2</v>
      </c>
      <c r="J7153" s="90">
        <v>4.5398482775781249E-2</v>
      </c>
    </row>
    <row r="7154" spans="3:10" x14ac:dyDescent="0.25">
      <c r="C7154" s="82">
        <v>2.4489558956568916E-2</v>
      </c>
      <c r="D7154" s="89">
        <v>2.2296885182289918E-2</v>
      </c>
      <c r="E7154" s="89">
        <v>2.1071996021432594E-2</v>
      </c>
      <c r="F7154" s="89">
        <v>2.0471425372704414E-2</v>
      </c>
      <c r="G7154" s="90">
        <v>2.0280542134080586E-2</v>
      </c>
      <c r="H7154" s="90">
        <v>2.0255134890768502E-2</v>
      </c>
      <c r="I7154" s="90">
        <v>2.0380099317553378E-2</v>
      </c>
      <c r="J7154" s="90">
        <v>2.054719762817021E-2</v>
      </c>
    </row>
    <row r="7155" spans="3:10" x14ac:dyDescent="0.25">
      <c r="C7155" s="82">
        <v>1.8595169291341238E-2</v>
      </c>
      <c r="D7155" s="89">
        <v>2.2123786519895151E-2</v>
      </c>
      <c r="E7155" s="89">
        <v>2.4766116115334778E-2</v>
      </c>
      <c r="F7155" s="89">
        <v>2.6799709111430842E-2</v>
      </c>
      <c r="G7155" s="90">
        <v>2.8487925471416018E-2</v>
      </c>
      <c r="H7155" s="90">
        <v>2.9852273857466662E-2</v>
      </c>
      <c r="I7155" s="90">
        <v>3.1082667727315969E-2</v>
      </c>
      <c r="J7155" s="90">
        <v>3.2129995235603594E-2</v>
      </c>
    </row>
    <row r="7156" spans="3:10" x14ac:dyDescent="0.25">
      <c r="C7156" s="82">
        <v>1.4763786102605844E-3</v>
      </c>
      <c r="D7156" s="89">
        <v>2.9743397516836206E-3</v>
      </c>
      <c r="E7156" s="89">
        <v>4.7356145446597608E-3</v>
      </c>
      <c r="F7156" s="89">
        <v>6.4571824463965782E-3</v>
      </c>
      <c r="G7156" s="90">
        <v>7.9594228341473301E-3</v>
      </c>
      <c r="H7156" s="90">
        <v>9.1410044623123701E-3</v>
      </c>
      <c r="I7156" s="90">
        <v>1.0043697027860286E-2</v>
      </c>
      <c r="J7156" s="90">
        <v>1.0689325248033607E-2</v>
      </c>
    </row>
    <row r="7157" spans="3:10" x14ac:dyDescent="0.25">
      <c r="C7157" s="82">
        <v>1.0063339671260054E-2</v>
      </c>
      <c r="D7157" s="89">
        <v>1.358561059494405E-2</v>
      </c>
      <c r="E7157" s="89">
        <v>1.6361049501844263E-2</v>
      </c>
      <c r="F7157" s="89">
        <v>1.839203269193666E-2</v>
      </c>
      <c r="G7157" s="90">
        <v>1.9856721042877133E-2</v>
      </c>
      <c r="H7157" s="90">
        <v>2.0829804379212377E-2</v>
      </c>
      <c r="I7157" s="90">
        <v>2.151226665506557E-2</v>
      </c>
      <c r="J7157" s="90">
        <v>2.193447635827793E-2</v>
      </c>
    </row>
    <row r="7158" spans="3:10" x14ac:dyDescent="0.25">
      <c r="C7158" s="82">
        <v>2.7846675385039044E-2</v>
      </c>
      <c r="D7158" s="89">
        <v>2.7638893946868907E-2</v>
      </c>
      <c r="E7158" s="89">
        <v>2.7338316473398152E-2</v>
      </c>
      <c r="F7158" s="89">
        <v>2.7159657354027825E-2</v>
      </c>
      <c r="G7158" s="90">
        <v>2.7188098587660678E-2</v>
      </c>
      <c r="H7158" s="90">
        <v>2.729322838466829E-2</v>
      </c>
      <c r="I7158" s="90">
        <v>2.7552313757115823E-2</v>
      </c>
      <c r="J7158" s="90">
        <v>2.7861398945127666E-2</v>
      </c>
    </row>
    <row r="7159" spans="3:10" x14ac:dyDescent="0.25">
      <c r="C7159" s="82">
        <v>3.251055017061519E-3</v>
      </c>
      <c r="D7159" s="89">
        <v>5.992990676776948E-3</v>
      </c>
      <c r="E7159" s="89">
        <v>9.0913978577105981E-3</v>
      </c>
      <c r="F7159" s="89">
        <v>1.214667553072939E-2</v>
      </c>
      <c r="G7159" s="90">
        <v>1.4967490945287161E-2</v>
      </c>
      <c r="H7159" s="90">
        <v>1.7440096700211707E-2</v>
      </c>
      <c r="I7159" s="90">
        <v>1.9657784693000079E-2</v>
      </c>
      <c r="J7159" s="90">
        <v>2.1628634558134897E-2</v>
      </c>
    </row>
    <row r="7160" spans="3:10" x14ac:dyDescent="0.25">
      <c r="C7160" s="82">
        <v>3.527226938303115E-2</v>
      </c>
      <c r="D7160" s="89">
        <v>4.1876978430875983E-2</v>
      </c>
      <c r="E7160" s="89">
        <v>4.4925183205905606E-2</v>
      </c>
      <c r="F7160" s="89">
        <v>4.5616240338015354E-2</v>
      </c>
      <c r="G7160" s="90">
        <v>4.5062083449005003E-2</v>
      </c>
      <c r="H7160" s="90">
        <v>4.3720698307764115E-2</v>
      </c>
      <c r="I7160" s="90">
        <v>4.2107193978753475E-2</v>
      </c>
      <c r="J7160" s="90">
        <v>4.0266308127131278E-2</v>
      </c>
    </row>
    <row r="7161" spans="3:10" x14ac:dyDescent="0.25">
      <c r="C7161" s="82">
        <v>1.0885103909073626E-2</v>
      </c>
      <c r="D7161" s="89">
        <v>1.3697636273509527E-2</v>
      </c>
      <c r="E7161" s="89">
        <v>1.6125018640401275E-2</v>
      </c>
      <c r="F7161" s="89">
        <v>1.8243240808482077E-2</v>
      </c>
      <c r="G7161" s="90">
        <v>2.0175064059318196E-2</v>
      </c>
      <c r="H7161" s="90">
        <v>2.1915227304350957E-2</v>
      </c>
      <c r="I7161" s="90">
        <v>2.3602689374471322E-2</v>
      </c>
      <c r="J7161" s="90">
        <v>2.5215082322764953E-2</v>
      </c>
    </row>
    <row r="7162" spans="3:10" x14ac:dyDescent="0.25">
      <c r="C7162" s="82">
        <v>2.0834799248857845E-2</v>
      </c>
      <c r="D7162" s="89">
        <v>2.453703696134913E-2</v>
      </c>
      <c r="E7162" s="89">
        <v>2.715108603969528E-2</v>
      </c>
      <c r="F7162" s="89">
        <v>2.9009677602198015E-2</v>
      </c>
      <c r="G7162" s="90">
        <v>3.0425758086826078E-2</v>
      </c>
      <c r="H7162" s="90">
        <v>3.1442798134973332E-2</v>
      </c>
      <c r="I7162" s="90">
        <v>3.2276135032438459E-2</v>
      </c>
      <c r="J7162" s="90">
        <v>3.2885898538695189E-2</v>
      </c>
    </row>
    <row r="7163" spans="3:10" x14ac:dyDescent="0.25">
      <c r="C7163" s="82">
        <v>6.5436358803824621E-3</v>
      </c>
      <c r="D7163" s="89">
        <v>1.0216474008186285E-2</v>
      </c>
      <c r="E7163" s="89">
        <v>1.3895068328134495E-2</v>
      </c>
      <c r="F7163" s="89">
        <v>1.7276635680842548E-2</v>
      </c>
      <c r="G7163" s="90">
        <v>2.0281079954093492E-2</v>
      </c>
      <c r="H7163" s="90">
        <v>2.2831916056798598E-2</v>
      </c>
      <c r="I7163" s="90">
        <v>2.5069702866622669E-2</v>
      </c>
      <c r="J7163" s="90">
        <v>2.7003345714387339E-2</v>
      </c>
    </row>
    <row r="7164" spans="3:10" x14ac:dyDescent="0.25">
      <c r="C7164" s="82">
        <v>2.4071184383095297E-2</v>
      </c>
      <c r="D7164" s="89">
        <v>2.8111885551598506E-2</v>
      </c>
      <c r="E7164" s="89">
        <v>3.0487524864632683E-2</v>
      </c>
      <c r="F7164" s="89">
        <v>3.163646401495443E-2</v>
      </c>
      <c r="G7164" s="90">
        <v>3.1975830407149304E-2</v>
      </c>
      <c r="H7164" s="90">
        <v>3.1623644956514776E-2</v>
      </c>
      <c r="I7164" s="90">
        <v>3.0871226896200712E-2</v>
      </c>
      <c r="J7164" s="90">
        <v>2.9750907234875942E-2</v>
      </c>
    </row>
    <row r="7165" spans="3:10" x14ac:dyDescent="0.25">
      <c r="C7165" s="82">
        <v>0.10945060400270488</v>
      </c>
      <c r="D7165" s="89">
        <v>9.7097800069013945E-2</v>
      </c>
      <c r="E7165" s="89">
        <v>8.660484348328179E-2</v>
      </c>
      <c r="F7165" s="89">
        <v>7.8568346411224926E-2</v>
      </c>
      <c r="G7165" s="90">
        <v>7.2777053978659675E-2</v>
      </c>
      <c r="H7165" s="90">
        <v>6.8392298956958489E-2</v>
      </c>
      <c r="I7165" s="90">
        <v>6.5207149991036786E-2</v>
      </c>
      <c r="J7165" s="90">
        <v>6.2639667598104284E-2</v>
      </c>
    </row>
    <row r="7166" spans="3:10" x14ac:dyDescent="0.25">
      <c r="C7166" s="82">
        <v>5.2170101590714455E-3</v>
      </c>
      <c r="D7166" s="89">
        <v>7.7655983250526075E-3</v>
      </c>
      <c r="E7166" s="89">
        <v>1.0161409932498106E-2</v>
      </c>
      <c r="F7166" s="89">
        <v>1.220625171948457E-2</v>
      </c>
      <c r="G7166" s="90">
        <v>1.3873896713746258E-2</v>
      </c>
      <c r="H7166" s="90">
        <v>1.5154276625846544E-2</v>
      </c>
      <c r="I7166" s="90">
        <v>1.6192263291241769E-2</v>
      </c>
      <c r="J7166" s="90">
        <v>1.7044365721665063E-2</v>
      </c>
    </row>
    <row r="7167" spans="3:10" x14ac:dyDescent="0.25">
      <c r="C7167" s="82">
        <v>2.1680906010047931E-2</v>
      </c>
      <c r="D7167" s="89">
        <v>2.4951245723315033E-2</v>
      </c>
      <c r="E7167" s="89">
        <v>2.7335633740119509E-2</v>
      </c>
      <c r="F7167" s="89">
        <v>2.9189442045262137E-2</v>
      </c>
      <c r="G7167" s="90">
        <v>3.0810661429119184E-2</v>
      </c>
      <c r="H7167" s="90">
        <v>3.2225311266378176E-2</v>
      </c>
      <c r="I7167" s="90">
        <v>3.3642714268090665E-2</v>
      </c>
      <c r="J7167" s="90">
        <v>3.5015940087731665E-2</v>
      </c>
    </row>
    <row r="7168" spans="3:10" x14ac:dyDescent="0.25">
      <c r="C7168" s="82">
        <v>6.6117773790457468E-2</v>
      </c>
      <c r="D7168" s="89">
        <v>6.6562500218908818E-2</v>
      </c>
      <c r="E7168" s="89">
        <v>6.464351726928344E-2</v>
      </c>
      <c r="F7168" s="89">
        <v>6.2197290893048054E-2</v>
      </c>
      <c r="G7168" s="90">
        <v>6.0125019358524816E-2</v>
      </c>
      <c r="H7168" s="90">
        <v>5.8421038891637155E-2</v>
      </c>
      <c r="I7168" s="90">
        <v>5.7314853085887109E-2</v>
      </c>
      <c r="J7168" s="90">
        <v>5.6539639566926647E-2</v>
      </c>
    </row>
    <row r="7169" spans="3:10" x14ac:dyDescent="0.25">
      <c r="C7169" s="82">
        <v>2.0295340097929346E-3</v>
      </c>
      <c r="D7169" s="89">
        <v>3.590577258094895E-3</v>
      </c>
      <c r="E7169" s="89">
        <v>5.3422878298679619E-3</v>
      </c>
      <c r="F7169" s="89">
        <v>7.0653323754444435E-3</v>
      </c>
      <c r="G7169" s="90">
        <v>8.6246775926650063E-3</v>
      </c>
      <c r="H7169" s="90">
        <v>9.9130711929291317E-3</v>
      </c>
      <c r="I7169" s="90">
        <v>1.0948607065072516E-2</v>
      </c>
      <c r="J7169" s="90">
        <v>1.1720194467980215E-2</v>
      </c>
    </row>
    <row r="7170" spans="3:10" x14ac:dyDescent="0.25">
      <c r="C7170" s="82">
        <v>3.0375018438266828E-3</v>
      </c>
      <c r="D7170" s="89">
        <v>6.4071507645602974E-3</v>
      </c>
      <c r="E7170" s="89">
        <v>1.0735496370169057E-2</v>
      </c>
      <c r="F7170" s="89">
        <v>1.5435997553453042E-2</v>
      </c>
      <c r="G7170" s="90">
        <v>2.0066471053200773E-2</v>
      </c>
      <c r="H7170" s="90">
        <v>2.42745729685916E-2</v>
      </c>
      <c r="I7170" s="90">
        <v>2.8022366505589549E-2</v>
      </c>
      <c r="J7170" s="90">
        <v>3.1198780101358743E-2</v>
      </c>
    </row>
    <row r="7171" spans="3:10" x14ac:dyDescent="0.25">
      <c r="C7171" s="82">
        <v>1.5800606325329748E-2</v>
      </c>
      <c r="D7171" s="89">
        <v>2.0992143898477787E-2</v>
      </c>
      <c r="E7171" s="89">
        <v>2.4884150996287629E-2</v>
      </c>
      <c r="F7171" s="89">
        <v>2.7524105173191312E-2</v>
      </c>
      <c r="G7171" s="90">
        <v>2.9213258349532225E-2</v>
      </c>
      <c r="H7171" s="90">
        <v>3.0084327547308328E-2</v>
      </c>
      <c r="I7171" s="90">
        <v>3.0443570493343695E-2</v>
      </c>
      <c r="J7171" s="90">
        <v>3.0343573422615393E-2</v>
      </c>
    </row>
    <row r="7172" spans="3:10" x14ac:dyDescent="0.25">
      <c r="C7172" s="82">
        <v>5.3167829383270696E-3</v>
      </c>
      <c r="D7172" s="89">
        <v>8.4988686086025864E-3</v>
      </c>
      <c r="E7172" s="89">
        <v>1.1637411826278529E-2</v>
      </c>
      <c r="F7172" s="89">
        <v>1.4434310552206587E-2</v>
      </c>
      <c r="G7172" s="90">
        <v>1.6830464357931181E-2</v>
      </c>
      <c r="H7172" s="90">
        <v>1.8794221118285666E-2</v>
      </c>
      <c r="I7172" s="90">
        <v>2.0477047072900868E-2</v>
      </c>
      <c r="J7172" s="90">
        <v>2.1917621231104956E-2</v>
      </c>
    </row>
    <row r="7173" spans="3:10" x14ac:dyDescent="0.25">
      <c r="C7173" s="82">
        <v>2.1592670868214859E-2</v>
      </c>
      <c r="D7173" s="89">
        <v>2.6109934713030428E-2</v>
      </c>
      <c r="E7173" s="89">
        <v>2.8838988868044028E-2</v>
      </c>
      <c r="F7173" s="89">
        <v>3.0278135298536794E-2</v>
      </c>
      <c r="G7173" s="90">
        <v>3.0949137148311233E-2</v>
      </c>
      <c r="H7173" s="90">
        <v>3.1044515008451259E-2</v>
      </c>
      <c r="I7173" s="90">
        <v>3.0877479347419134E-2</v>
      </c>
      <c r="J7173" s="90">
        <v>3.0477208146029444E-2</v>
      </c>
    </row>
    <row r="7174" spans="3:10" x14ac:dyDescent="0.25">
      <c r="C7174" s="82">
        <v>6.2479363231201538E-3</v>
      </c>
      <c r="D7174" s="89">
        <v>9.8863504375100979E-3</v>
      </c>
      <c r="E7174" s="89">
        <v>1.3497379168838605E-2</v>
      </c>
      <c r="F7174" s="89">
        <v>1.6736357003403313E-2</v>
      </c>
      <c r="G7174" s="90">
        <v>1.9508884437419455E-2</v>
      </c>
      <c r="H7174" s="90">
        <v>2.1746150179575836E-2</v>
      </c>
      <c r="I7174" s="90">
        <v>2.359413636186752E-2</v>
      </c>
      <c r="J7174" s="90">
        <v>2.5070657405540295E-2</v>
      </c>
    </row>
    <row r="7175" spans="3:10" x14ac:dyDescent="0.25">
      <c r="C7175" s="82">
        <v>6.3454834009773406E-3</v>
      </c>
      <c r="D7175" s="89">
        <v>1.0131609463386926E-2</v>
      </c>
      <c r="E7175" s="89">
        <v>1.3682582060730007E-2</v>
      </c>
      <c r="F7175" s="89">
        <v>1.6637422921458641E-2</v>
      </c>
      <c r="G7175" s="90">
        <v>1.8966572969691845E-2</v>
      </c>
      <c r="H7175" s="90">
        <v>2.0672254609756625E-2</v>
      </c>
      <c r="I7175" s="90">
        <v>2.1939070011264633E-2</v>
      </c>
      <c r="J7175" s="90">
        <v>2.2803960411017433E-2</v>
      </c>
    </row>
    <row r="7176" spans="3:10" x14ac:dyDescent="0.25">
      <c r="C7176" s="82">
        <v>8.9020899990200318E-3</v>
      </c>
      <c r="D7176" s="89">
        <v>1.3299248514088792E-2</v>
      </c>
      <c r="E7176" s="89">
        <v>1.7145309290370871E-2</v>
      </c>
      <c r="F7176" s="89">
        <v>2.0215899084529046E-2</v>
      </c>
      <c r="G7176" s="90">
        <v>2.2633783261094862E-2</v>
      </c>
      <c r="H7176" s="90">
        <v>2.449101787545898E-2</v>
      </c>
      <c r="I7176" s="90">
        <v>2.6049801898110528E-2</v>
      </c>
      <c r="J7176" s="90">
        <v>2.7368323070858715E-2</v>
      </c>
    </row>
    <row r="7177" spans="3:10" x14ac:dyDescent="0.25">
      <c r="C7177" s="82">
        <v>1.3920472410197745E-2</v>
      </c>
      <c r="D7177" s="89">
        <v>1.4554610657717104E-2</v>
      </c>
      <c r="E7177" s="89">
        <v>1.4892517046271224E-2</v>
      </c>
      <c r="F7177" s="89">
        <v>1.5103102134195089E-2</v>
      </c>
      <c r="G7177" s="90">
        <v>1.5293231384629905E-2</v>
      </c>
      <c r="H7177" s="90">
        <v>1.544377253275901E-2</v>
      </c>
      <c r="I7177" s="90">
        <v>1.564677950389378E-2</v>
      </c>
      <c r="J7177" s="90">
        <v>1.5888773989600015E-2</v>
      </c>
    </row>
    <row r="7178" spans="3:10" x14ac:dyDescent="0.25">
      <c r="C7178" s="82">
        <v>7.7331068032893491E-3</v>
      </c>
      <c r="D7178" s="89">
        <v>1.0434080860738663E-2</v>
      </c>
      <c r="E7178" s="89">
        <v>1.2461014723439374E-2</v>
      </c>
      <c r="F7178" s="89">
        <v>1.38071772664809E-2</v>
      </c>
      <c r="G7178" s="90">
        <v>1.4634697031408E-2</v>
      </c>
      <c r="H7178" s="90">
        <v>1.504500989700056E-2</v>
      </c>
      <c r="I7178" s="90">
        <v>1.5234455010556187E-2</v>
      </c>
      <c r="J7178" s="90">
        <v>1.5270997199527908E-2</v>
      </c>
    </row>
    <row r="7179" spans="3:10" x14ac:dyDescent="0.25">
      <c r="C7179" s="82">
        <v>2.2200124889563623E-3</v>
      </c>
      <c r="D7179" s="89">
        <v>4.2705768244377766E-3</v>
      </c>
      <c r="E7179" s="89">
        <v>6.6541307945716822E-3</v>
      </c>
      <c r="F7179" s="89">
        <v>8.9945841131993838E-3</v>
      </c>
      <c r="G7179" s="90">
        <v>1.1051273326910424E-2</v>
      </c>
      <c r="H7179" s="90">
        <v>1.2663008705790934E-2</v>
      </c>
      <c r="I7179" s="90">
        <v>1.3858970810305529E-2</v>
      </c>
      <c r="J7179" s="90">
        <v>1.4645111453937357E-2</v>
      </c>
    </row>
    <row r="7180" spans="3:10" x14ac:dyDescent="0.25">
      <c r="C7180" s="82">
        <v>9.4731157513265659E-3</v>
      </c>
      <c r="D7180" s="89">
        <v>1.2612019506955849E-2</v>
      </c>
      <c r="E7180" s="89">
        <v>1.5172182337693883E-2</v>
      </c>
      <c r="F7180" s="89">
        <v>1.7112883717319081E-2</v>
      </c>
      <c r="G7180" s="90">
        <v>1.8531466420927033E-2</v>
      </c>
      <c r="H7180" s="90">
        <v>1.9450170211065453E-2</v>
      </c>
      <c r="I7180" s="90">
        <v>2.0040367443490886E-2</v>
      </c>
      <c r="J7180" s="90">
        <v>2.0338725400973999E-2</v>
      </c>
    </row>
    <row r="7181" spans="3:10" x14ac:dyDescent="0.25">
      <c r="C7181" s="82">
        <v>6.0675740786788349E-2</v>
      </c>
      <c r="D7181" s="89">
        <v>7.556400835069671E-2</v>
      </c>
      <c r="E7181" s="89">
        <v>8.435246530206035E-2</v>
      </c>
      <c r="F7181" s="89">
        <v>8.8728588033315556E-2</v>
      </c>
      <c r="G7181" s="90">
        <v>9.0592152190259401E-2</v>
      </c>
      <c r="H7181" s="90">
        <v>9.0721323992358063E-2</v>
      </c>
      <c r="I7181" s="90">
        <v>9.0051976644259887E-2</v>
      </c>
      <c r="J7181" s="90">
        <v>8.8537503041747664E-2</v>
      </c>
    </row>
    <row r="7182" spans="3:10" x14ac:dyDescent="0.25">
      <c r="C7182" s="82">
        <v>2.9944073619267299E-2</v>
      </c>
      <c r="D7182" s="89">
        <v>2.9055444683765367E-2</v>
      </c>
      <c r="E7182" s="89">
        <v>2.7782998729799533E-2</v>
      </c>
      <c r="F7182" s="89">
        <v>2.6571224182307104E-2</v>
      </c>
      <c r="G7182" s="90">
        <v>2.5591030875614654E-2</v>
      </c>
      <c r="H7182" s="90">
        <v>2.4734643354229497E-2</v>
      </c>
      <c r="I7182" s="90">
        <v>2.4062062578943274E-2</v>
      </c>
      <c r="J7182" s="90">
        <v>2.3463455714326405E-2</v>
      </c>
    </row>
    <row r="7183" spans="3:10" x14ac:dyDescent="0.25">
      <c r="C7183" s="82">
        <v>1.479544354843626E-2</v>
      </c>
      <c r="D7183" s="89">
        <v>1.8091770396465909E-2</v>
      </c>
      <c r="E7183" s="89">
        <v>2.0165211938403732E-2</v>
      </c>
      <c r="F7183" s="89">
        <v>2.1242011539358847E-2</v>
      </c>
      <c r="G7183" s="90">
        <v>2.1633327896188253E-2</v>
      </c>
      <c r="H7183" s="90">
        <v>2.1479110596234637E-2</v>
      </c>
      <c r="I7183" s="90">
        <v>2.1034697924541414E-2</v>
      </c>
      <c r="J7183" s="90">
        <v>2.0366894826479923E-2</v>
      </c>
    </row>
    <row r="7184" spans="3:10" x14ac:dyDescent="0.25">
      <c r="C7184" s="82">
        <v>5.9267065323533692E-3</v>
      </c>
      <c r="D7184" s="89">
        <v>8.9749581221367017E-3</v>
      </c>
      <c r="E7184" s="89">
        <v>1.1846065191147514E-2</v>
      </c>
      <c r="F7184" s="89">
        <v>1.4310279785202015E-2</v>
      </c>
      <c r="G7184" s="90">
        <v>1.6327606024476218E-2</v>
      </c>
      <c r="H7184" s="90">
        <v>1.7846306029097571E-2</v>
      </c>
      <c r="I7184" s="90">
        <v>1.8973632454869327E-2</v>
      </c>
      <c r="J7184" s="90">
        <v>1.9707029663722318E-2</v>
      </c>
    </row>
    <row r="7185" spans="3:10" x14ac:dyDescent="0.25">
      <c r="C7185" s="82">
        <v>1.9177539771418259E-3</v>
      </c>
      <c r="D7185" s="89">
        <v>3.3798743502969531E-3</v>
      </c>
      <c r="E7185" s="89">
        <v>4.9984236847361837E-3</v>
      </c>
      <c r="F7185" s="89">
        <v>6.5858126262079777E-3</v>
      </c>
      <c r="G7185" s="90">
        <v>8.050491596775582E-3</v>
      </c>
      <c r="H7185" s="90">
        <v>9.3287675925667248E-3</v>
      </c>
      <c r="I7185" s="90">
        <v>1.0466619990958525E-2</v>
      </c>
      <c r="J7185" s="90">
        <v>1.1472358499964665E-2</v>
      </c>
    </row>
    <row r="7186" spans="3:10" x14ac:dyDescent="0.25">
      <c r="C7186" s="82">
        <v>2.8906189748069602E-2</v>
      </c>
      <c r="D7186" s="89">
        <v>2.8133188132347369E-2</v>
      </c>
      <c r="E7186" s="89">
        <v>2.722252838274351E-2</v>
      </c>
      <c r="F7186" s="89">
        <v>2.6528778846271885E-2</v>
      </c>
      <c r="G7186" s="90">
        <v>2.6205169559242198E-2</v>
      </c>
      <c r="H7186" s="90">
        <v>2.6162106631466273E-2</v>
      </c>
      <c r="I7186" s="90">
        <v>2.6499110910444337E-2</v>
      </c>
      <c r="J7186" s="90">
        <v>2.7140715890557086E-2</v>
      </c>
    </row>
    <row r="7187" spans="3:10" x14ac:dyDescent="0.25">
      <c r="C7187" s="82">
        <v>9.0253344792461457E-3</v>
      </c>
      <c r="D7187" s="89">
        <v>1.2414186656206467E-2</v>
      </c>
      <c r="E7187" s="89">
        <v>1.5197558344045433E-2</v>
      </c>
      <c r="F7187" s="89">
        <v>1.7291811687267046E-2</v>
      </c>
      <c r="G7187" s="90">
        <v>1.880530956086951E-2</v>
      </c>
      <c r="H7187" s="90">
        <v>1.9785842746128345E-2</v>
      </c>
      <c r="I7187" s="90">
        <v>2.0428139746240175E-2</v>
      </c>
      <c r="J7187" s="90">
        <v>2.0779991148533274E-2</v>
      </c>
    </row>
    <row r="7188" spans="3:10" x14ac:dyDescent="0.25">
      <c r="C7188" s="82">
        <v>8.8244796295948325E-3</v>
      </c>
      <c r="D7188" s="89">
        <v>1.4375714773371918E-2</v>
      </c>
      <c r="E7188" s="89">
        <v>1.9696751262450754E-2</v>
      </c>
      <c r="F7188" s="89">
        <v>2.4193282473718571E-2</v>
      </c>
      <c r="G7188" s="90">
        <v>2.7795811624205868E-2</v>
      </c>
      <c r="H7188" s="90">
        <v>3.0526400823629112E-2</v>
      </c>
      <c r="I7188" s="90">
        <v>3.2692995413074619E-2</v>
      </c>
      <c r="J7188" s="90">
        <v>3.4379343505361537E-2</v>
      </c>
    </row>
    <row r="7189" spans="3:10" x14ac:dyDescent="0.25">
      <c r="C7189" s="82">
        <v>0.12775126705583284</v>
      </c>
      <c r="D7189" s="89">
        <v>8.9712445048191161E-2</v>
      </c>
      <c r="E7189" s="89">
        <v>6.8055105598811713E-2</v>
      </c>
      <c r="F7189" s="89">
        <v>5.5197338733658667E-2</v>
      </c>
      <c r="G7189" s="90">
        <v>4.7340927188272083E-2</v>
      </c>
      <c r="H7189" s="90">
        <v>4.2258046625882228E-2</v>
      </c>
      <c r="I7189" s="90">
        <v>3.9035721842540269E-2</v>
      </c>
      <c r="J7189" s="90">
        <v>3.6939159812168422E-2</v>
      </c>
    </row>
    <row r="7190" spans="3:10" x14ac:dyDescent="0.25">
      <c r="C7190" s="82">
        <v>1.4868460964472443E-2</v>
      </c>
      <c r="D7190" s="89">
        <v>1.8331498476604473E-2</v>
      </c>
      <c r="E7190" s="89">
        <v>2.0940097268779351E-2</v>
      </c>
      <c r="F7190" s="89">
        <v>2.288289274881845E-2</v>
      </c>
      <c r="G7190" s="90">
        <v>2.4401766911468056E-2</v>
      </c>
      <c r="H7190" s="90">
        <v>2.5548419003776326E-2</v>
      </c>
      <c r="I7190" s="90">
        <v>2.6514408273206235E-2</v>
      </c>
      <c r="J7190" s="90">
        <v>2.7277261347607915E-2</v>
      </c>
    </row>
    <row r="7191" spans="3:10" x14ac:dyDescent="0.25">
      <c r="C7191" s="82">
        <v>5.4515905082485666E-3</v>
      </c>
      <c r="D7191" s="89">
        <v>8.9640794696621666E-3</v>
      </c>
      <c r="E7191" s="89">
        <v>1.2605138067860899E-2</v>
      </c>
      <c r="F7191" s="89">
        <v>1.6004169937948415E-2</v>
      </c>
      <c r="G7191" s="90">
        <v>1.9013127400252509E-2</v>
      </c>
      <c r="H7191" s="90">
        <v>2.1504535375501885E-2</v>
      </c>
      <c r="I7191" s="90">
        <v>2.3565302396091354E-2</v>
      </c>
      <c r="J7191" s="90">
        <v>2.5167032284130947E-2</v>
      </c>
    </row>
    <row r="7192" spans="3:10" x14ac:dyDescent="0.25">
      <c r="C7192" s="82">
        <v>1.3675856082239894E-2</v>
      </c>
      <c r="D7192" s="89">
        <v>1.5553392371140836E-2</v>
      </c>
      <c r="E7192" s="89">
        <v>1.71127427078085E-2</v>
      </c>
      <c r="F7192" s="89">
        <v>1.8445494503230721E-2</v>
      </c>
      <c r="G7192" s="90">
        <v>1.9637800246933419E-2</v>
      </c>
      <c r="H7192" s="90">
        <v>2.0651873694382761E-2</v>
      </c>
      <c r="I7192" s="90">
        <v>2.1608663071514059E-2</v>
      </c>
      <c r="J7192" s="90">
        <v>2.2494566142726401E-2</v>
      </c>
    </row>
    <row r="7193" spans="3:10" x14ac:dyDescent="0.25">
      <c r="C7193" s="82">
        <v>2.6081656834076174E-2</v>
      </c>
      <c r="D7193" s="89">
        <v>2.5729400704310706E-2</v>
      </c>
      <c r="E7193" s="89">
        <v>2.4823100747931537E-2</v>
      </c>
      <c r="F7193" s="89">
        <v>2.3849272657386657E-2</v>
      </c>
      <c r="G7193" s="90">
        <v>2.3029808069215226E-2</v>
      </c>
      <c r="H7193" s="90">
        <v>2.2316733208660181E-2</v>
      </c>
      <c r="I7193" s="90">
        <v>2.1803014818065833E-2</v>
      </c>
      <c r="J7193" s="90">
        <v>2.1425258414816382E-2</v>
      </c>
    </row>
    <row r="7194" spans="3:10" x14ac:dyDescent="0.25">
      <c r="C7194" s="82">
        <v>1.4045207027117689E-2</v>
      </c>
      <c r="D7194" s="89">
        <v>1.6793063767469901E-2</v>
      </c>
      <c r="E7194" s="89">
        <v>1.9094192532449716E-2</v>
      </c>
      <c r="F7194" s="89">
        <v>2.1083297733126984E-2</v>
      </c>
      <c r="G7194" s="90">
        <v>2.2925276980986734E-2</v>
      </c>
      <c r="H7194" s="90">
        <v>2.4644355026073487E-2</v>
      </c>
      <c r="I7194" s="90">
        <v>2.6440786795027781E-2</v>
      </c>
      <c r="J7194" s="90">
        <v>2.8341478168370116E-2</v>
      </c>
    </row>
    <row r="7195" spans="3:10" x14ac:dyDescent="0.25">
      <c r="C7195" s="82">
        <v>4.5259822410600607E-2</v>
      </c>
      <c r="D7195" s="89">
        <v>4.8024174626331968E-2</v>
      </c>
      <c r="E7195" s="89">
        <v>4.7288771874155207E-2</v>
      </c>
      <c r="F7195" s="89">
        <v>4.4964751087635292E-2</v>
      </c>
      <c r="G7195" s="90">
        <v>4.2266108461491932E-2</v>
      </c>
      <c r="H7195" s="90">
        <v>3.9547074729833015E-2</v>
      </c>
      <c r="I7195" s="90">
        <v>3.7162731282780456E-2</v>
      </c>
      <c r="J7195" s="90">
        <v>3.5043089027764991E-2</v>
      </c>
    </row>
    <row r="7196" spans="3:10" x14ac:dyDescent="0.25">
      <c r="C7196" s="82">
        <v>2.7999611804797732E-3</v>
      </c>
      <c r="D7196" s="89">
        <v>5.2734224256257246E-3</v>
      </c>
      <c r="E7196" s="89">
        <v>8.1195720971857649E-3</v>
      </c>
      <c r="F7196" s="89">
        <v>1.0981643002730171E-2</v>
      </c>
      <c r="G7196" s="90">
        <v>1.3696968571000204E-2</v>
      </c>
      <c r="H7196" s="90">
        <v>1.6177706335354838E-2</v>
      </c>
      <c r="I7196" s="90">
        <v>1.8526939416124284E-2</v>
      </c>
      <c r="J7196" s="90">
        <v>2.0768237290911977E-2</v>
      </c>
    </row>
    <row r="7197" spans="3:10" x14ac:dyDescent="0.25">
      <c r="C7197" s="82">
        <v>8.930677616903325E-3</v>
      </c>
      <c r="D7197" s="89">
        <v>1.296818956599774E-2</v>
      </c>
      <c r="E7197" s="89">
        <v>1.6297038273375888E-2</v>
      </c>
      <c r="F7197" s="89">
        <v>1.8748566144775967E-2</v>
      </c>
      <c r="G7197" s="90">
        <v>2.0479155190718735E-2</v>
      </c>
      <c r="H7197" s="90">
        <v>2.1608265935883199E-2</v>
      </c>
      <c r="I7197" s="90">
        <v>2.2397580125468962E-2</v>
      </c>
      <c r="J7197" s="90">
        <v>2.2918661512316703E-2</v>
      </c>
    </row>
    <row r="7198" spans="3:10" x14ac:dyDescent="0.25">
      <c r="C7198" s="82">
        <v>3.1061760068700011E-3</v>
      </c>
      <c r="D7198" s="89">
        <v>5.0570725825165273E-3</v>
      </c>
      <c r="E7198" s="89">
        <v>6.9682416077958744E-3</v>
      </c>
      <c r="F7198" s="89">
        <v>8.5756374370035415E-3</v>
      </c>
      <c r="G7198" s="90">
        <v>9.7688586335255671E-3</v>
      </c>
      <c r="H7198" s="90">
        <v>1.0487266195251647E-2</v>
      </c>
      <c r="I7198" s="90">
        <v>1.0811938628996451E-2</v>
      </c>
      <c r="J7198" s="90">
        <v>1.0790072701635763E-2</v>
      </c>
    </row>
    <row r="7199" spans="3:10" x14ac:dyDescent="0.25">
      <c r="C7199" s="82">
        <v>2.8950946907565522E-3</v>
      </c>
      <c r="D7199" s="89">
        <v>5.433761747535789E-3</v>
      </c>
      <c r="E7199" s="89">
        <v>8.3159822949332631E-3</v>
      </c>
      <c r="F7199" s="89">
        <v>1.1143177232197802E-2</v>
      </c>
      <c r="G7199" s="90">
        <v>1.3725871012800043E-2</v>
      </c>
      <c r="H7199" s="90">
        <v>1.5969556046556428E-2</v>
      </c>
      <c r="I7199" s="90">
        <v>1.7989015794921494E-2</v>
      </c>
      <c r="J7199" s="90">
        <v>1.9836444607947073E-2</v>
      </c>
    </row>
    <row r="7200" spans="3:10" x14ac:dyDescent="0.25">
      <c r="C7200" s="82">
        <v>3.0483768425637801E-2</v>
      </c>
      <c r="D7200" s="89">
        <v>3.2226381335810406E-2</v>
      </c>
      <c r="E7200" s="89">
        <v>3.29678912482812E-2</v>
      </c>
      <c r="F7200" s="89">
        <v>3.3264915278383302E-2</v>
      </c>
      <c r="G7200" s="90">
        <v>3.344647550823824E-2</v>
      </c>
      <c r="H7200" s="90">
        <v>3.3482892245174187E-2</v>
      </c>
      <c r="I7200" s="90">
        <v>3.3532433446091019E-2</v>
      </c>
      <c r="J7200" s="90">
        <v>3.3493525526480841E-2</v>
      </c>
    </row>
    <row r="7201" spans="3:10" x14ac:dyDescent="0.25">
      <c r="C7201" s="82">
        <v>1.6797486244759373E-2</v>
      </c>
      <c r="D7201" s="89">
        <v>1.988843499888255E-2</v>
      </c>
      <c r="E7201" s="89">
        <v>2.1702638673833916E-2</v>
      </c>
      <c r="F7201" s="89">
        <v>2.2646337455909139E-2</v>
      </c>
      <c r="G7201" s="90">
        <v>2.308212348367307E-2</v>
      </c>
      <c r="H7201" s="90">
        <v>2.310886059335068E-2</v>
      </c>
      <c r="I7201" s="90">
        <v>2.2919009096547767E-2</v>
      </c>
      <c r="J7201" s="90">
        <v>2.2504893516832065E-2</v>
      </c>
    </row>
    <row r="7202" spans="3:10" x14ac:dyDescent="0.25">
      <c r="C7202" s="82">
        <v>8.2836515964765274E-3</v>
      </c>
      <c r="D7202" s="89">
        <v>1.2045555606157719E-2</v>
      </c>
      <c r="E7202" s="89">
        <v>1.5239467272523599E-2</v>
      </c>
      <c r="F7202" s="89">
        <v>1.7691299443662264E-2</v>
      </c>
      <c r="G7202" s="90">
        <v>1.9481435630387015E-2</v>
      </c>
      <c r="H7202" s="90">
        <v>2.0641028359812366E-2</v>
      </c>
      <c r="I7202" s="90">
        <v>2.1349541852039664E-2</v>
      </c>
      <c r="J7202" s="90">
        <v>2.1631492665140598E-2</v>
      </c>
    </row>
    <row r="7203" spans="3:10" x14ac:dyDescent="0.25">
      <c r="C7203" s="82">
        <v>4.7538171019163421E-3</v>
      </c>
      <c r="D7203" s="89">
        <v>7.1924090304044102E-3</v>
      </c>
      <c r="E7203" s="89">
        <v>9.4837174905462122E-3</v>
      </c>
      <c r="F7203" s="89">
        <v>1.1427388095311401E-2</v>
      </c>
      <c r="G7203" s="90">
        <v>1.2989568695884506E-2</v>
      </c>
      <c r="H7203" s="90">
        <v>1.4148038741600099E-2</v>
      </c>
      <c r="I7203" s="90">
        <v>1.502272304435728E-2</v>
      </c>
      <c r="J7203" s="90">
        <v>1.5653382279507383E-2</v>
      </c>
    </row>
    <row r="7204" spans="3:10" x14ac:dyDescent="0.25">
      <c r="C7204" s="82">
        <v>0.126470623775817</v>
      </c>
      <c r="D7204" s="89">
        <v>0.11047671306893334</v>
      </c>
      <c r="E7204" s="89">
        <v>9.6354096453015875E-2</v>
      </c>
      <c r="F7204" s="89">
        <v>8.5312442371453148E-2</v>
      </c>
      <c r="G7204" s="90">
        <v>7.715281140119086E-2</v>
      </c>
      <c r="H7204" s="90">
        <v>7.087748804244072E-2</v>
      </c>
      <c r="I7204" s="90">
        <v>6.6157556530099249E-2</v>
      </c>
      <c r="J7204" s="90">
        <v>6.2300963894282677E-2</v>
      </c>
    </row>
    <row r="7205" spans="3:10" x14ac:dyDescent="0.25">
      <c r="C7205" s="82">
        <v>4.0268817877570882E-3</v>
      </c>
      <c r="D7205" s="89">
        <v>6.6011642159923747E-3</v>
      </c>
      <c r="E7205" s="89">
        <v>9.23945317490674E-3</v>
      </c>
      <c r="F7205" s="89">
        <v>1.1685821580942586E-2</v>
      </c>
      <c r="G7205" s="90">
        <v>1.3876440357211679E-2</v>
      </c>
      <c r="H7205" s="90">
        <v>1.5778238544700195E-2</v>
      </c>
      <c r="I7205" s="90">
        <v>1.7515852919227682E-2</v>
      </c>
      <c r="J7205" s="90">
        <v>1.9119487581973568E-2</v>
      </c>
    </row>
    <row r="7206" spans="3:10" x14ac:dyDescent="0.25">
      <c r="C7206" s="82">
        <v>9.2198266375429702E-3</v>
      </c>
      <c r="D7206" s="89">
        <v>1.2423780277607894E-2</v>
      </c>
      <c r="E7206" s="89">
        <v>1.5178361678905457E-2</v>
      </c>
      <c r="F7206" s="89">
        <v>1.7489802598661553E-2</v>
      </c>
      <c r="G7206" s="90">
        <v>1.9503837052959966E-2</v>
      </c>
      <c r="H7206" s="90">
        <v>2.1277652315736303E-2</v>
      </c>
      <c r="I7206" s="90">
        <v>2.3011113159913575E-2</v>
      </c>
      <c r="J7206" s="90">
        <v>2.473898938000068E-2</v>
      </c>
    </row>
    <row r="7207" spans="3:10" x14ac:dyDescent="0.25">
      <c r="C7207" s="82">
        <v>3.9530972930207998E-2</v>
      </c>
      <c r="D7207" s="89">
        <v>4.2201647942326136E-2</v>
      </c>
      <c r="E7207" s="89">
        <v>4.2509092017568556E-2</v>
      </c>
      <c r="F7207" s="89">
        <v>4.1691104066488918E-2</v>
      </c>
      <c r="G7207" s="90">
        <v>4.0529831939342245E-2</v>
      </c>
      <c r="H7207" s="90">
        <v>3.9190762273858454E-2</v>
      </c>
      <c r="I7207" s="90">
        <v>3.7955874236044324E-2</v>
      </c>
      <c r="J7207" s="90">
        <v>3.6742670846970152E-2</v>
      </c>
    </row>
    <row r="7208" spans="3:10" x14ac:dyDescent="0.25">
      <c r="C7208" s="82">
        <v>4.7291154355137404E-3</v>
      </c>
      <c r="D7208" s="89">
        <v>6.3397834102196229E-3</v>
      </c>
      <c r="E7208" s="89">
        <v>7.7482599555621853E-3</v>
      </c>
      <c r="F7208" s="89">
        <v>8.9089354040325069E-3</v>
      </c>
      <c r="G7208" s="90">
        <v>9.8400965334713812E-3</v>
      </c>
      <c r="H7208" s="90">
        <v>1.05303918110049E-2</v>
      </c>
      <c r="I7208" s="90">
        <v>1.106278393473854E-2</v>
      </c>
      <c r="J7208" s="90">
        <v>1.1460413418918108E-2</v>
      </c>
    </row>
    <row r="7209" spans="3:10" x14ac:dyDescent="0.25">
      <c r="C7209" s="82">
        <v>1.3044876149245571E-2</v>
      </c>
      <c r="D7209" s="89">
        <v>1.5266813451198898E-2</v>
      </c>
      <c r="E7209" s="89">
        <v>1.6929485634048363E-2</v>
      </c>
      <c r="F7209" s="89">
        <v>1.8251435238871433E-2</v>
      </c>
      <c r="G7209" s="90">
        <v>1.9435635187480281E-2</v>
      </c>
      <c r="H7209" s="90">
        <v>2.0520967680709625E-2</v>
      </c>
      <c r="I7209" s="90">
        <v>2.1663361631611085E-2</v>
      </c>
      <c r="J7209" s="90">
        <v>2.2855078318881041E-2</v>
      </c>
    </row>
    <row r="7210" spans="3:10" x14ac:dyDescent="0.25">
      <c r="C7210" s="82">
        <v>2.505576544218225E-2</v>
      </c>
      <c r="D7210" s="89">
        <v>2.9228613792908493E-2</v>
      </c>
      <c r="E7210" s="89">
        <v>3.1841127169767745E-2</v>
      </c>
      <c r="F7210" s="89">
        <v>3.3501163801183134E-2</v>
      </c>
      <c r="G7210" s="90">
        <v>3.4749986130570731E-2</v>
      </c>
      <c r="H7210" s="90">
        <v>3.5751376972936823E-2</v>
      </c>
      <c r="I7210" s="90">
        <v>3.6807995411380683E-2</v>
      </c>
      <c r="J7210" s="90">
        <v>3.7887700391012719E-2</v>
      </c>
    </row>
    <row r="7211" spans="3:10" x14ac:dyDescent="0.25">
      <c r="C7211" s="82">
        <v>5.6236506125546121E-3</v>
      </c>
      <c r="D7211" s="89">
        <v>9.1699948423601598E-3</v>
      </c>
      <c r="E7211" s="89">
        <v>1.2737188081988392E-2</v>
      </c>
      <c r="F7211" s="89">
        <v>1.5989252435292204E-2</v>
      </c>
      <c r="G7211" s="90">
        <v>1.8848383253931209E-2</v>
      </c>
      <c r="H7211" s="90">
        <v>2.1252074089619936E-2</v>
      </c>
      <c r="I7211" s="90">
        <v>2.3327025105646354E-2</v>
      </c>
      <c r="J7211" s="90">
        <v>2.5060516918637803E-2</v>
      </c>
    </row>
    <row r="7212" spans="3:10" x14ac:dyDescent="0.25">
      <c r="C7212" s="82">
        <v>2.2156036520486273E-2</v>
      </c>
      <c r="D7212" s="89">
        <v>2.6835360665917019E-2</v>
      </c>
      <c r="E7212" s="89">
        <v>3.0212828685448868E-2</v>
      </c>
      <c r="F7212" s="89">
        <v>3.2599744913325214E-2</v>
      </c>
      <c r="G7212" s="90">
        <v>3.4362211684579806E-2</v>
      </c>
      <c r="H7212" s="90">
        <v>3.559347000876658E-2</v>
      </c>
      <c r="I7212" s="90">
        <v>3.6588095131064771E-2</v>
      </c>
      <c r="J7212" s="90">
        <v>3.7349207493049666E-2</v>
      </c>
    </row>
    <row r="7213" spans="3:10" x14ac:dyDescent="0.25">
      <c r="C7213" s="82">
        <v>4.8085567404219437E-3</v>
      </c>
      <c r="D7213" s="89">
        <v>8.552783922923704E-3</v>
      </c>
      <c r="E7213" s="89">
        <v>1.2538642099030666E-2</v>
      </c>
      <c r="F7213" s="89">
        <v>1.6142027845841983E-2</v>
      </c>
      <c r="G7213" s="90">
        <v>1.9047728294181943E-2</v>
      </c>
      <c r="H7213" s="90">
        <v>2.1079304864562758E-2</v>
      </c>
      <c r="I7213" s="90">
        <v>2.2360657382330253E-2</v>
      </c>
      <c r="J7213" s="90">
        <v>2.294933582510748E-2</v>
      </c>
    </row>
    <row r="7214" spans="3:10" x14ac:dyDescent="0.25">
      <c r="C7214" s="82">
        <v>2.1942673947925095E-2</v>
      </c>
      <c r="D7214" s="89">
        <v>2.2478702950956272E-2</v>
      </c>
      <c r="E7214" s="89">
        <v>2.2533968567501651E-2</v>
      </c>
      <c r="F7214" s="89">
        <v>2.2402974646529576E-2</v>
      </c>
      <c r="G7214" s="90">
        <v>2.2261223413054358E-2</v>
      </c>
      <c r="H7214" s="90">
        <v>2.2082273955709757E-2</v>
      </c>
      <c r="I7214" s="90">
        <v>2.1988881636735572E-2</v>
      </c>
      <c r="J7214" s="90">
        <v>2.1942481110789887E-2</v>
      </c>
    </row>
    <row r="7215" spans="3:10" x14ac:dyDescent="0.25">
      <c r="C7215" s="82">
        <v>1.0815327977605623E-3</v>
      </c>
      <c r="D7215" s="89">
        <v>2.2324906662846435E-3</v>
      </c>
      <c r="E7215" s="89">
        <v>3.7156612510366276E-3</v>
      </c>
      <c r="F7215" s="89">
        <v>5.3465658509854047E-3</v>
      </c>
      <c r="G7215" s="90">
        <v>6.9858692267399753E-3</v>
      </c>
      <c r="H7215" s="90">
        <v>8.529525864120955E-3</v>
      </c>
      <c r="I7215" s="90">
        <v>9.9953720672487541E-3</v>
      </c>
      <c r="J7215" s="90">
        <v>1.1388295148270671E-2</v>
      </c>
    </row>
    <row r="7216" spans="3:10" x14ac:dyDescent="0.25">
      <c r="C7216" s="82">
        <v>4.0895216271701436E-3</v>
      </c>
      <c r="D7216" s="89">
        <v>6.7043438730108726E-3</v>
      </c>
      <c r="E7216" s="89">
        <v>9.4112678018441979E-3</v>
      </c>
      <c r="F7216" s="89">
        <v>1.1946406193935466E-2</v>
      </c>
      <c r="G7216" s="90">
        <v>1.4214182234005335E-2</v>
      </c>
      <c r="H7216" s="90">
        <v>1.6131942578039439E-2</v>
      </c>
      <c r="I7216" s="90">
        <v>1.7771530112950996E-2</v>
      </c>
      <c r="J7216" s="90">
        <v>1.9109909051022268E-2</v>
      </c>
    </row>
    <row r="7217" spans="3:10" x14ac:dyDescent="0.25">
      <c r="C7217" s="82">
        <v>9.1626182299492064E-3</v>
      </c>
      <c r="D7217" s="89">
        <v>1.3276615762027901E-2</v>
      </c>
      <c r="E7217" s="89">
        <v>1.6820085863504811E-2</v>
      </c>
      <c r="F7217" s="89">
        <v>1.9599710702722095E-2</v>
      </c>
      <c r="G7217" s="90">
        <v>2.1701578997553359E-2</v>
      </c>
      <c r="H7217" s="90">
        <v>2.3166347407987523E-2</v>
      </c>
      <c r="I7217" s="90">
        <v>2.4203486955269086E-2</v>
      </c>
      <c r="J7217" s="90">
        <v>2.4841618468488796E-2</v>
      </c>
    </row>
    <row r="7218" spans="3:10" x14ac:dyDescent="0.25">
      <c r="C7218" s="82">
        <v>2.2993084938087913E-2</v>
      </c>
      <c r="D7218" s="89">
        <v>2.8079694829236501E-2</v>
      </c>
      <c r="E7218" s="89">
        <v>3.1463017528770947E-2</v>
      </c>
      <c r="F7218" s="89">
        <v>3.3558523789267318E-2</v>
      </c>
      <c r="G7218" s="90">
        <v>3.4834566041560523E-2</v>
      </c>
      <c r="H7218" s="90">
        <v>3.5428139973024103E-2</v>
      </c>
      <c r="I7218" s="90">
        <v>3.5633798471218066E-2</v>
      </c>
      <c r="J7218" s="90">
        <v>3.5431121504412348E-2</v>
      </c>
    </row>
    <row r="7219" spans="3:10" x14ac:dyDescent="0.25">
      <c r="C7219" s="82">
        <v>4.8591671020057512E-3</v>
      </c>
      <c r="D7219" s="89">
        <v>7.2968294403189518E-3</v>
      </c>
      <c r="E7219" s="89">
        <v>9.4338404845969795E-3</v>
      </c>
      <c r="F7219" s="89">
        <v>1.1112068122669093E-2</v>
      </c>
      <c r="G7219" s="90">
        <v>1.2373627105638553E-2</v>
      </c>
      <c r="H7219" s="90">
        <v>1.3259878891639187E-2</v>
      </c>
      <c r="I7219" s="90">
        <v>1.3918276950573478E-2</v>
      </c>
      <c r="J7219" s="90">
        <v>1.4394578274648849E-2</v>
      </c>
    </row>
    <row r="7220" spans="3:10" x14ac:dyDescent="0.25">
      <c r="C7220" s="82">
        <v>3.5976551794267633E-2</v>
      </c>
      <c r="D7220" s="89">
        <v>3.9040823855415685E-2</v>
      </c>
      <c r="E7220" s="89">
        <v>3.9808322419114264E-2</v>
      </c>
      <c r="F7220" s="89">
        <v>3.9489008108574378E-2</v>
      </c>
      <c r="G7220" s="90">
        <v>3.8875144895282827E-2</v>
      </c>
      <c r="H7220" s="90">
        <v>3.8170306767081302E-2</v>
      </c>
      <c r="I7220" s="90">
        <v>3.7681587828611585E-2</v>
      </c>
      <c r="J7220" s="90">
        <v>3.7349724671723254E-2</v>
      </c>
    </row>
    <row r="7221" spans="3:10" x14ac:dyDescent="0.25">
      <c r="C7221" s="82">
        <v>2.9639505242854999E-3</v>
      </c>
      <c r="D7221" s="89">
        <v>5.4422040422907048E-3</v>
      </c>
      <c r="E7221" s="89">
        <v>8.3715206521836841E-3</v>
      </c>
      <c r="F7221" s="89">
        <v>1.1454067412409303E-2</v>
      </c>
      <c r="G7221" s="90">
        <v>1.4523262454671795E-2</v>
      </c>
      <c r="H7221" s="90">
        <v>1.7447107221753771E-2</v>
      </c>
      <c r="I7221" s="90">
        <v>2.0287673956436002E-2</v>
      </c>
      <c r="J7221" s="90">
        <v>2.3031359998771758E-2</v>
      </c>
    </row>
    <row r="7222" spans="3:10" x14ac:dyDescent="0.25">
      <c r="C7222" s="82">
        <v>2.2462840032720956E-2</v>
      </c>
      <c r="D7222" s="89">
        <v>2.5982332601310842E-2</v>
      </c>
      <c r="E7222" s="89">
        <v>2.8099485414772783E-2</v>
      </c>
      <c r="F7222" s="89">
        <v>2.9331527851461307E-2</v>
      </c>
      <c r="G7222" s="90">
        <v>3.0133879924480168E-2</v>
      </c>
      <c r="H7222" s="90">
        <v>3.0644120783410791E-2</v>
      </c>
      <c r="I7222" s="90">
        <v>3.113344444434752E-2</v>
      </c>
      <c r="J7222" s="90">
        <v>3.1597917835256832E-2</v>
      </c>
    </row>
    <row r="7223" spans="3:10" x14ac:dyDescent="0.25">
      <c r="C7223" s="82">
        <v>1.5128387034336671E-2</v>
      </c>
      <c r="D7223" s="89">
        <v>2.2860626362099255E-2</v>
      </c>
      <c r="E7223" s="89">
        <v>2.9359934647772538E-2</v>
      </c>
      <c r="F7223" s="89">
        <v>3.4083919478929026E-2</v>
      </c>
      <c r="G7223" s="90">
        <v>3.7193644327596614E-2</v>
      </c>
      <c r="H7223" s="90">
        <v>3.8846726418165334E-2</v>
      </c>
      <c r="I7223" s="90">
        <v>3.9487473632423477E-2</v>
      </c>
      <c r="J7223" s="90">
        <v>3.923960860373818E-2</v>
      </c>
    </row>
    <row r="7224" spans="3:10" x14ac:dyDescent="0.25">
      <c r="C7224" s="82">
        <v>2.0851092492455557E-2</v>
      </c>
      <c r="D7224" s="89">
        <v>2.6173688344051226E-2</v>
      </c>
      <c r="E7224" s="89">
        <v>3.0121486464351834E-2</v>
      </c>
      <c r="F7224" s="89">
        <v>3.298209538121373E-2</v>
      </c>
      <c r="G7224" s="90">
        <v>3.5163235443746582E-2</v>
      </c>
      <c r="H7224" s="90">
        <v>3.6791726417378108E-2</v>
      </c>
      <c r="I7224" s="90">
        <v>3.8176700411383387E-2</v>
      </c>
      <c r="J7224" s="90">
        <v>3.9303459286533643E-2</v>
      </c>
    </row>
    <row r="7225" spans="3:10" x14ac:dyDescent="0.25">
      <c r="C7225" s="82">
        <v>1.2455286637199785E-2</v>
      </c>
      <c r="D7225" s="89">
        <v>1.7447584661468001E-2</v>
      </c>
      <c r="E7225" s="89">
        <v>2.1256458598378054E-2</v>
      </c>
      <c r="F7225" s="89">
        <v>2.3818876308289993E-2</v>
      </c>
      <c r="G7225" s="90">
        <v>2.5438247812194704E-2</v>
      </c>
      <c r="H7225" s="90">
        <v>2.6310943876811946E-2</v>
      </c>
      <c r="I7225" s="90">
        <v>2.6770461844483607E-2</v>
      </c>
      <c r="J7225" s="90">
        <v>2.6901714009624062E-2</v>
      </c>
    </row>
    <row r="7226" spans="3:10" x14ac:dyDescent="0.25">
      <c r="C7226" s="82">
        <v>9.4742506435069509E-3</v>
      </c>
      <c r="D7226" s="89">
        <v>1.6385733923800206E-2</v>
      </c>
      <c r="E7226" s="89">
        <v>2.3865421399552372E-2</v>
      </c>
      <c r="F7226" s="89">
        <v>3.1113454099452771E-2</v>
      </c>
      <c r="G7226" s="90">
        <v>3.7844921343525503E-2</v>
      </c>
      <c r="H7226" s="90">
        <v>4.38847631208465E-2</v>
      </c>
      <c r="I7226" s="90">
        <v>4.9490348859849542E-2</v>
      </c>
      <c r="J7226" s="90">
        <v>5.4624361428092592E-2</v>
      </c>
    </row>
    <row r="7227" spans="3:10" x14ac:dyDescent="0.25">
      <c r="C7227" s="82">
        <v>6.5475665429323999E-3</v>
      </c>
      <c r="D7227" s="89">
        <v>9.7732915753240886E-3</v>
      </c>
      <c r="E7227" s="89">
        <v>1.2638975666699411E-2</v>
      </c>
      <c r="F7227" s="89">
        <v>1.4998173685504098E-2</v>
      </c>
      <c r="G7227" s="90">
        <v>1.6942177622791748E-2</v>
      </c>
      <c r="H7227" s="90">
        <v>1.8529631889330066E-2</v>
      </c>
      <c r="I7227" s="90">
        <v>1.9946192450794344E-2</v>
      </c>
      <c r="J7227" s="90">
        <v>2.1227484087287564E-2</v>
      </c>
    </row>
    <row r="7228" spans="3:10" x14ac:dyDescent="0.25">
      <c r="C7228" s="82">
        <v>1.0043967499869213E-2</v>
      </c>
      <c r="D7228" s="89">
        <v>1.4557300688085965E-2</v>
      </c>
      <c r="E7228" s="89">
        <v>1.8629893582208221E-2</v>
      </c>
      <c r="F7228" s="89">
        <v>2.2061024022474035E-2</v>
      </c>
      <c r="G7228" s="90">
        <v>2.4933422960302754E-2</v>
      </c>
      <c r="H7228" s="90">
        <v>2.7282731372864393E-2</v>
      </c>
      <c r="I7228" s="90">
        <v>2.9350940478801556E-2</v>
      </c>
      <c r="J7228" s="90">
        <v>3.1169991747743951E-2</v>
      </c>
    </row>
    <row r="7229" spans="3:10" x14ac:dyDescent="0.25">
      <c r="C7229" s="82">
        <v>1.053390126969897E-2</v>
      </c>
      <c r="D7229" s="89">
        <v>1.4771497732988402E-2</v>
      </c>
      <c r="E7229" s="89">
        <v>1.8073691835847012E-2</v>
      </c>
      <c r="F7229" s="89">
        <v>2.0330841870183212E-2</v>
      </c>
      <c r="G7229" s="90">
        <v>2.1731372647064082E-2</v>
      </c>
      <c r="H7229" s="90">
        <v>2.2390663580660601E-2</v>
      </c>
      <c r="I7229" s="90">
        <v>2.2566681901277343E-2</v>
      </c>
      <c r="J7229" s="90">
        <v>2.2327424285755643E-2</v>
      </c>
    </row>
    <row r="7230" spans="3:10" x14ac:dyDescent="0.25">
      <c r="C7230" s="82">
        <v>8.6170253242105459E-3</v>
      </c>
      <c r="D7230" s="89">
        <v>1.2142222083372753E-2</v>
      </c>
      <c r="E7230" s="89">
        <v>1.4926982669913666E-2</v>
      </c>
      <c r="F7230" s="89">
        <v>1.6832145365147475E-2</v>
      </c>
      <c r="G7230" s="90">
        <v>1.7982917885843934E-2</v>
      </c>
      <c r="H7230" s="90">
        <v>1.8474044047042497E-2</v>
      </c>
      <c r="I7230" s="90">
        <v>1.8539847764468095E-2</v>
      </c>
      <c r="J7230" s="90">
        <v>1.8266740800940331E-2</v>
      </c>
    </row>
    <row r="7231" spans="3:10" x14ac:dyDescent="0.25">
      <c r="C7231" s="82">
        <v>8.2924673954316193E-3</v>
      </c>
      <c r="D7231" s="89">
        <v>1.1250497433317797E-2</v>
      </c>
      <c r="E7231" s="89">
        <v>1.3752328453679663E-2</v>
      </c>
      <c r="F7231" s="89">
        <v>1.5756306899605291E-2</v>
      </c>
      <c r="G7231" s="90">
        <v>1.7341564143057684E-2</v>
      </c>
      <c r="H7231" s="90">
        <v>1.8504493567552967E-2</v>
      </c>
      <c r="I7231" s="90">
        <v>1.937048450969649E-2</v>
      </c>
      <c r="J7231" s="90">
        <v>1.9931930841567237E-2</v>
      </c>
    </row>
    <row r="7232" spans="3:10" x14ac:dyDescent="0.25">
      <c r="C7232" s="82">
        <v>1.633895179599508E-2</v>
      </c>
      <c r="D7232" s="89">
        <v>1.9604763556796079E-2</v>
      </c>
      <c r="E7232" s="89">
        <v>2.1906348698675325E-2</v>
      </c>
      <c r="F7232" s="89">
        <v>2.3550842605260167E-2</v>
      </c>
      <c r="G7232" s="90">
        <v>2.4831643654788647E-2</v>
      </c>
      <c r="H7232" s="90">
        <v>2.5802592468415177E-2</v>
      </c>
      <c r="I7232" s="90">
        <v>2.6639062040371971E-2</v>
      </c>
      <c r="J7232" s="90">
        <v>2.7295419339433705E-2</v>
      </c>
    </row>
    <row r="7233" spans="3:10" x14ac:dyDescent="0.25">
      <c r="C7233" s="82">
        <v>2.6152861926852121E-3</v>
      </c>
      <c r="D7233" s="89">
        <v>4.7113726752190188E-3</v>
      </c>
      <c r="E7233" s="89">
        <v>7.0464620583488586E-3</v>
      </c>
      <c r="F7233" s="89">
        <v>9.3139609103899852E-3</v>
      </c>
      <c r="G7233" s="90">
        <v>1.1345034681341223E-2</v>
      </c>
      <c r="H7233" s="90">
        <v>1.3018159662957727E-2</v>
      </c>
      <c r="I7233" s="90">
        <v>1.4373585844525834E-2</v>
      </c>
      <c r="J7233" s="90">
        <v>1.5405515266337532E-2</v>
      </c>
    </row>
    <row r="7234" spans="3:10" x14ac:dyDescent="0.25">
      <c r="C7234" s="82">
        <v>4.5672993669179833E-3</v>
      </c>
      <c r="D7234" s="89">
        <v>7.345985146183222E-3</v>
      </c>
      <c r="E7234" s="89">
        <v>1.000968783812709E-2</v>
      </c>
      <c r="F7234" s="89">
        <v>1.222753985276178E-2</v>
      </c>
      <c r="G7234" s="90">
        <v>1.3896590284284669E-2</v>
      </c>
      <c r="H7234" s="90">
        <v>1.4963946374972463E-2</v>
      </c>
      <c r="I7234" s="90">
        <v>1.5548980645580069E-2</v>
      </c>
      <c r="J7234" s="90">
        <v>1.5698212790840001E-2</v>
      </c>
    </row>
    <row r="7235" spans="3:10" x14ac:dyDescent="0.25">
      <c r="C7235" s="82">
        <v>1.509176787857997E-2</v>
      </c>
      <c r="D7235" s="89">
        <v>1.7079549449207095E-2</v>
      </c>
      <c r="E7235" s="89">
        <v>1.8182103768918569E-2</v>
      </c>
      <c r="F7235" s="89">
        <v>1.8718968016348106E-2</v>
      </c>
      <c r="G7235" s="90">
        <v>1.8941968631786155E-2</v>
      </c>
      <c r="H7235" s="90">
        <v>1.8903488904456537E-2</v>
      </c>
      <c r="I7235" s="90">
        <v>1.875386684563608E-2</v>
      </c>
      <c r="J7235" s="90">
        <v>1.8490920291801018E-2</v>
      </c>
    </row>
    <row r="7236" spans="3:10" x14ac:dyDescent="0.25">
      <c r="C7236" s="82">
        <v>2.3133656504201128E-2</v>
      </c>
      <c r="D7236" s="89">
        <v>2.871525800556091E-2</v>
      </c>
      <c r="E7236" s="89">
        <v>3.2897745203765608E-2</v>
      </c>
      <c r="F7236" s="89">
        <v>3.6024183798433397E-2</v>
      </c>
      <c r="G7236" s="90">
        <v>3.8526363911995924E-2</v>
      </c>
      <c r="H7236" s="90">
        <v>4.0515491503539058E-2</v>
      </c>
      <c r="I7236" s="90">
        <v>4.2299343707735325E-2</v>
      </c>
      <c r="J7236" s="90">
        <v>4.382540943240177E-2</v>
      </c>
    </row>
    <row r="7237" spans="3:10" x14ac:dyDescent="0.25">
      <c r="C7237" s="82">
        <v>3.260557714422462E-3</v>
      </c>
      <c r="D7237" s="89">
        <v>5.7933032160272912E-3</v>
      </c>
      <c r="E7237" s="89">
        <v>8.5750517321821103E-3</v>
      </c>
      <c r="F7237" s="89">
        <v>1.1257448379231047E-2</v>
      </c>
      <c r="G7237" s="90">
        <v>1.3679192976888436E-2</v>
      </c>
      <c r="H7237" s="90">
        <v>1.5741588949802425E-2</v>
      </c>
      <c r="I7237" s="90">
        <v>1.7533242687448807E-2</v>
      </c>
      <c r="J7237" s="90">
        <v>1.9070711718711678E-2</v>
      </c>
    </row>
    <row r="7238" spans="3:10" x14ac:dyDescent="0.25">
      <c r="C7238" s="82">
        <v>1.6579445567740013E-2</v>
      </c>
      <c r="D7238" s="89">
        <v>1.9993621105115003E-2</v>
      </c>
      <c r="E7238" s="89">
        <v>2.236373798997961E-2</v>
      </c>
      <c r="F7238" s="89">
        <v>2.3926308442604554E-2</v>
      </c>
      <c r="G7238" s="90">
        <v>2.4937998563665485E-2</v>
      </c>
      <c r="H7238" s="90">
        <v>2.5445880202838347E-2</v>
      </c>
      <c r="I7238" s="90">
        <v>2.5644747633266747E-2</v>
      </c>
      <c r="J7238" s="90">
        <v>2.5531839196674698E-2</v>
      </c>
    </row>
    <row r="7239" spans="3:10" x14ac:dyDescent="0.25">
      <c r="C7239" s="82">
        <v>1.8501593707480019E-2</v>
      </c>
      <c r="D7239" s="89">
        <v>2.1048581470450817E-2</v>
      </c>
      <c r="E7239" s="89">
        <v>2.2493475220205509E-2</v>
      </c>
      <c r="F7239" s="89">
        <v>2.3266587682796068E-2</v>
      </c>
      <c r="G7239" s="90">
        <v>2.3711614505751388E-2</v>
      </c>
      <c r="H7239" s="90">
        <v>2.3911335314594849E-2</v>
      </c>
      <c r="I7239" s="90">
        <v>2.4058220085014018E-2</v>
      </c>
      <c r="J7239" s="90">
        <v>2.41406782183223E-2</v>
      </c>
    </row>
    <row r="7240" spans="3:10" x14ac:dyDescent="0.25">
      <c r="C7240" s="82">
        <v>3.5186365960574818E-2</v>
      </c>
      <c r="D7240" s="89">
        <v>4.0164094391713659E-2</v>
      </c>
      <c r="E7240" s="89">
        <v>4.2859269308362501E-2</v>
      </c>
      <c r="F7240" s="89">
        <v>4.4088101691782469E-2</v>
      </c>
      <c r="G7240" s="90">
        <v>4.4486192979724552E-2</v>
      </c>
      <c r="H7240" s="90">
        <v>4.4174898412762675E-2</v>
      </c>
      <c r="I7240" s="90">
        <v>4.3471522589489886E-2</v>
      </c>
      <c r="J7240" s="90">
        <v>4.2322212957779361E-2</v>
      </c>
    </row>
    <row r="7241" spans="3:10" x14ac:dyDescent="0.25">
      <c r="C7241" s="82">
        <v>1.321060609588587E-2</v>
      </c>
      <c r="D7241" s="89">
        <v>1.64152630692747E-2</v>
      </c>
      <c r="E7241" s="89">
        <v>1.876781383490041E-2</v>
      </c>
      <c r="F7241" s="89">
        <v>2.0487343996641979E-2</v>
      </c>
      <c r="G7241" s="90">
        <v>2.1847501466536041E-2</v>
      </c>
      <c r="H7241" s="90">
        <v>2.2939544193351206E-2</v>
      </c>
      <c r="I7241" s="90">
        <v>2.3967539244250019E-2</v>
      </c>
      <c r="J7241" s="90">
        <v>2.4934804640931847E-2</v>
      </c>
    </row>
    <row r="7242" spans="3:10" x14ac:dyDescent="0.25">
      <c r="C7242" s="82">
        <v>1.041110825151606E-2</v>
      </c>
      <c r="D7242" s="89">
        <v>1.2471931969883965E-2</v>
      </c>
      <c r="E7242" s="89">
        <v>1.379564736152176E-2</v>
      </c>
      <c r="F7242" s="89">
        <v>1.4583651493599671E-2</v>
      </c>
      <c r="G7242" s="90">
        <v>1.5042159931819876E-2</v>
      </c>
      <c r="H7242" s="90">
        <v>1.5235968431389331E-2</v>
      </c>
      <c r="I7242" s="90">
        <v>1.5308053896625371E-2</v>
      </c>
      <c r="J7242" s="90">
        <v>1.5276165007425827E-2</v>
      </c>
    </row>
    <row r="7243" spans="3:10" x14ac:dyDescent="0.25">
      <c r="C7243" s="82">
        <v>1.9562175461743754E-3</v>
      </c>
      <c r="D7243" s="89">
        <v>3.9348262476348473E-3</v>
      </c>
      <c r="E7243" s="89">
        <v>6.4418515497847275E-3</v>
      </c>
      <c r="F7243" s="89">
        <v>9.2032085409315938E-3</v>
      </c>
      <c r="G7243" s="90">
        <v>1.2029936821027609E-2</v>
      </c>
      <c r="H7243" s="90">
        <v>1.4767137901546531E-2</v>
      </c>
      <c r="I7243" s="90">
        <v>1.7434461621622176E-2</v>
      </c>
      <c r="J7243" s="90">
        <v>2.0000882294612457E-2</v>
      </c>
    </row>
    <row r="7244" spans="3:10" x14ac:dyDescent="0.25">
      <c r="C7244" s="82">
        <v>1.1931024270424294E-2</v>
      </c>
      <c r="D7244" s="89">
        <v>1.4785316744153027E-2</v>
      </c>
      <c r="E7244" s="89">
        <v>1.6679678832996446E-2</v>
      </c>
      <c r="F7244" s="89">
        <v>1.7746939414911244E-2</v>
      </c>
      <c r="G7244" s="90">
        <v>1.8208085455231327E-2</v>
      </c>
      <c r="H7244" s="90">
        <v>1.8159480441190329E-2</v>
      </c>
      <c r="I7244" s="90">
        <v>1.781194580711019E-2</v>
      </c>
      <c r="J7244" s="90">
        <v>1.7231700896211649E-2</v>
      </c>
    </row>
    <row r="7245" spans="3:10" x14ac:dyDescent="0.25">
      <c r="C7245" s="82">
        <v>1.5373537869798715E-2</v>
      </c>
      <c r="D7245" s="89">
        <v>2.3855082843779577E-2</v>
      </c>
      <c r="E7245" s="89">
        <v>3.1037667867328124E-2</v>
      </c>
      <c r="F7245" s="89">
        <v>3.6243707296704668E-2</v>
      </c>
      <c r="G7245" s="90">
        <v>3.9666579173825926E-2</v>
      </c>
      <c r="H7245" s="90">
        <v>4.1532497505115049E-2</v>
      </c>
      <c r="I7245" s="90">
        <v>4.2357650881241868E-2</v>
      </c>
      <c r="J7245" s="90">
        <v>4.228615856711064E-2</v>
      </c>
    </row>
    <row r="7246" spans="3:10" x14ac:dyDescent="0.25">
      <c r="C7246" s="82">
        <v>9.2653622349507646E-3</v>
      </c>
      <c r="D7246" s="89">
        <v>1.0696709527299978E-2</v>
      </c>
      <c r="E7246" s="89">
        <v>1.1618616895862821E-2</v>
      </c>
      <c r="F7246" s="89">
        <v>1.2168618034579678E-2</v>
      </c>
      <c r="G7246" s="90">
        <v>1.2473310769390343E-2</v>
      </c>
      <c r="H7246" s="90">
        <v>1.2556557829678898E-2</v>
      </c>
      <c r="I7246" s="90">
        <v>1.2524297370660435E-2</v>
      </c>
      <c r="J7246" s="90">
        <v>1.2390306942545205E-2</v>
      </c>
    </row>
    <row r="7247" spans="3:10" x14ac:dyDescent="0.25">
      <c r="C7247" s="82">
        <v>1.7587365317708673E-2</v>
      </c>
      <c r="D7247" s="89">
        <v>2.1214785309879781E-2</v>
      </c>
      <c r="E7247" s="89">
        <v>2.3490078884835675E-2</v>
      </c>
      <c r="F7247" s="89">
        <v>2.4766574140370846E-2</v>
      </c>
      <c r="G7247" s="90">
        <v>2.5445887865011042E-2</v>
      </c>
      <c r="H7247" s="90">
        <v>2.5690559004758615E-2</v>
      </c>
      <c r="I7247" s="90">
        <v>2.5775771642823613E-2</v>
      </c>
      <c r="J7247" s="90">
        <v>2.5739679507347547E-2</v>
      </c>
    </row>
    <row r="7248" spans="3:10" x14ac:dyDescent="0.25">
      <c r="C7248" s="82">
        <v>8.6505790198337217E-3</v>
      </c>
      <c r="D7248" s="89">
        <v>1.2643367264362821E-2</v>
      </c>
      <c r="E7248" s="89">
        <v>1.6189756577764933E-2</v>
      </c>
      <c r="F7248" s="89">
        <v>1.9026652562705495E-2</v>
      </c>
      <c r="G7248" s="90">
        <v>2.1160264973109223E-2</v>
      </c>
      <c r="H7248" s="90">
        <v>2.2585199314254886E-2</v>
      </c>
      <c r="I7248" s="90">
        <v>2.3495253566064824E-2</v>
      </c>
      <c r="J7248" s="90">
        <v>2.3932373914269472E-2</v>
      </c>
    </row>
    <row r="7249" spans="3:10" x14ac:dyDescent="0.25">
      <c r="C7249" s="82">
        <v>1.8004217954875484E-2</v>
      </c>
      <c r="D7249" s="89">
        <v>2.2479575681011534E-2</v>
      </c>
      <c r="E7249" s="89">
        <v>2.5291919465291232E-2</v>
      </c>
      <c r="F7249" s="89">
        <v>2.683823946165316E-2</v>
      </c>
      <c r="G7249" s="90">
        <v>2.7612790220741798E-2</v>
      </c>
      <c r="H7249" s="90">
        <v>2.7821304618433164E-2</v>
      </c>
      <c r="I7249" s="90">
        <v>2.775747487248835E-2</v>
      </c>
      <c r="J7249" s="90">
        <v>2.7440102469831862E-2</v>
      </c>
    </row>
    <row r="7250" spans="3:10" x14ac:dyDescent="0.25">
      <c r="C7250" s="82">
        <v>7.6328700120438563E-3</v>
      </c>
      <c r="D7250" s="89">
        <v>1.0328447175386493E-2</v>
      </c>
      <c r="E7250" s="89">
        <v>1.2550487432817649E-2</v>
      </c>
      <c r="F7250" s="89">
        <v>1.4200127224835412E-2</v>
      </c>
      <c r="G7250" s="90">
        <v>1.531940601799146E-2</v>
      </c>
      <c r="H7250" s="90">
        <v>1.5915588643768484E-2</v>
      </c>
      <c r="I7250" s="90">
        <v>1.6138311441846388E-2</v>
      </c>
      <c r="J7250" s="90">
        <v>1.6037268979630266E-2</v>
      </c>
    </row>
    <row r="7251" spans="3:10" x14ac:dyDescent="0.25">
      <c r="C7251" s="82">
        <v>1.4274522118440524E-2</v>
      </c>
      <c r="D7251" s="89">
        <v>1.8690202911911227E-2</v>
      </c>
      <c r="E7251" s="89">
        <v>2.1957416561521271E-2</v>
      </c>
      <c r="F7251" s="89">
        <v>2.4126596289111374E-2</v>
      </c>
      <c r="G7251" s="90">
        <v>2.5460453045306371E-2</v>
      </c>
      <c r="H7251" s="90">
        <v>2.6084663277835426E-2</v>
      </c>
      <c r="I7251" s="90">
        <v>2.6286834654176146E-2</v>
      </c>
      <c r="J7251" s="90">
        <v>2.6138298138685179E-2</v>
      </c>
    </row>
    <row r="7252" spans="3:10" x14ac:dyDescent="0.25">
      <c r="C7252" s="82">
        <v>1.0510278765000075E-2</v>
      </c>
      <c r="D7252" s="89">
        <v>1.4633126391387303E-2</v>
      </c>
      <c r="E7252" s="89">
        <v>1.8009115697865612E-2</v>
      </c>
      <c r="F7252" s="89">
        <v>2.0645493745277584E-2</v>
      </c>
      <c r="G7252" s="90">
        <v>2.2774963628824772E-2</v>
      </c>
      <c r="H7252" s="90">
        <v>2.4503668847940224E-2</v>
      </c>
      <c r="I7252" s="90">
        <v>2.6062632920167167E-2</v>
      </c>
      <c r="J7252" s="90">
        <v>2.7462639796290551E-2</v>
      </c>
    </row>
    <row r="7253" spans="3:10" x14ac:dyDescent="0.25">
      <c r="C7253" s="82">
        <v>1.2034551244925243E-2</v>
      </c>
      <c r="D7253" s="89">
        <v>1.6668074639445842E-2</v>
      </c>
      <c r="E7253" s="89">
        <v>2.024841019575957E-2</v>
      </c>
      <c r="F7253" s="89">
        <v>2.273194372927979E-2</v>
      </c>
      <c r="G7253" s="90">
        <v>2.4378040498533961E-2</v>
      </c>
      <c r="H7253" s="90">
        <v>2.5336095071903583E-2</v>
      </c>
      <c r="I7253" s="90">
        <v>2.5896329722899031E-2</v>
      </c>
      <c r="J7253" s="90">
        <v>2.6121108005274309E-2</v>
      </c>
    </row>
    <row r="7254" spans="3:10" x14ac:dyDescent="0.25">
      <c r="C7254" s="82">
        <v>2.4340367729209717E-3</v>
      </c>
      <c r="D7254" s="89">
        <v>4.0136946824525866E-3</v>
      </c>
      <c r="E7254" s="89">
        <v>5.6471547898409953E-3</v>
      </c>
      <c r="F7254" s="89">
        <v>7.1463465813075234E-3</v>
      </c>
      <c r="G7254" s="90">
        <v>8.4248800716074847E-3</v>
      </c>
      <c r="H7254" s="90">
        <v>9.4189207830861835E-3</v>
      </c>
      <c r="I7254" s="90">
        <v>1.0176668209707026E-2</v>
      </c>
      <c r="J7254" s="90">
        <v>1.0711247302229363E-2</v>
      </c>
    </row>
    <row r="7255" spans="3:10" x14ac:dyDescent="0.25">
      <c r="C7255" s="82">
        <v>4.7159981047230062E-3</v>
      </c>
      <c r="D7255" s="89">
        <v>8.0414532419535098E-3</v>
      </c>
      <c r="E7255" s="89">
        <v>1.1557879759454817E-2</v>
      </c>
      <c r="F7255" s="89">
        <v>1.486608711360566E-2</v>
      </c>
      <c r="G7255" s="90">
        <v>1.7799716167824439E-2</v>
      </c>
      <c r="H7255" s="90">
        <v>2.0235602030844499E-2</v>
      </c>
      <c r="I7255" s="90">
        <v>2.2263749847662651E-2</v>
      </c>
      <c r="J7255" s="90">
        <v>2.3869787518960059E-2</v>
      </c>
    </row>
    <row r="7256" spans="3:10" x14ac:dyDescent="0.25">
      <c r="C7256" s="82">
        <v>5.9816168255230726E-4</v>
      </c>
      <c r="D7256" s="89">
        <v>1.4294060690395844E-3</v>
      </c>
      <c r="E7256" s="89">
        <v>2.6104974376860196E-3</v>
      </c>
      <c r="F7256" s="89">
        <v>3.9673496633746723E-3</v>
      </c>
      <c r="G7256" s="90">
        <v>5.3195653643227777E-3</v>
      </c>
      <c r="H7256" s="90">
        <v>6.5115597326482122E-3</v>
      </c>
      <c r="I7256" s="90">
        <v>7.4979642694801302E-3</v>
      </c>
      <c r="J7256" s="90">
        <v>8.2460117259083865E-3</v>
      </c>
    </row>
    <row r="7257" spans="3:10" x14ac:dyDescent="0.25">
      <c r="C7257" s="82">
        <v>3.238391140144797E-3</v>
      </c>
      <c r="D7257" s="89">
        <v>5.1824087449052099E-3</v>
      </c>
      <c r="E7257" s="89">
        <v>7.2350190495971758E-3</v>
      </c>
      <c r="F7257" s="89">
        <v>9.2202282654875577E-3</v>
      </c>
      <c r="G7257" s="90">
        <v>1.1065806222974487E-2</v>
      </c>
      <c r="H7257" s="90">
        <v>1.2707889078542802E-2</v>
      </c>
      <c r="I7257" s="90">
        <v>1.4216996815890908E-2</v>
      </c>
      <c r="J7257" s="90">
        <v>1.5606157019868181E-2</v>
      </c>
    </row>
    <row r="7258" spans="3:10" x14ac:dyDescent="0.25">
      <c r="C7258" s="82">
        <v>7.4720192514289158E-3</v>
      </c>
      <c r="D7258" s="89">
        <v>1.0989734859416091E-2</v>
      </c>
      <c r="E7258" s="89">
        <v>1.4317114853975644E-2</v>
      </c>
      <c r="F7258" s="89">
        <v>1.7271709118194912E-2</v>
      </c>
      <c r="G7258" s="90">
        <v>1.9882407940576764E-2</v>
      </c>
      <c r="H7258" s="90">
        <v>2.2155092105142417E-2</v>
      </c>
      <c r="I7258" s="90">
        <v>2.4281452274513404E-2</v>
      </c>
      <c r="J7258" s="90">
        <v>2.6301270142315699E-2</v>
      </c>
    </row>
    <row r="7259" spans="3:10" x14ac:dyDescent="0.25">
      <c r="C7259" s="82">
        <v>1.4687040785546399E-2</v>
      </c>
      <c r="D7259" s="89">
        <v>1.8986816437627212E-2</v>
      </c>
      <c r="E7259" s="89">
        <v>2.1855407128564996E-2</v>
      </c>
      <c r="F7259" s="89">
        <v>2.356325958717646E-2</v>
      </c>
      <c r="G7259" s="90">
        <v>2.4537634449458431E-2</v>
      </c>
      <c r="H7259" s="90">
        <v>2.4974582957340584E-2</v>
      </c>
      <c r="I7259" s="90">
        <v>2.5152669675642888E-2</v>
      </c>
      <c r="J7259" s="90">
        <v>2.5104307760166478E-2</v>
      </c>
    </row>
    <row r="7260" spans="3:10" x14ac:dyDescent="0.25">
      <c r="C7260" s="82">
        <v>7.3568851584201143E-3</v>
      </c>
      <c r="D7260" s="89">
        <v>9.5839738610622536E-3</v>
      </c>
      <c r="E7260" s="89">
        <v>1.1605830780569129E-2</v>
      </c>
      <c r="F7260" s="89">
        <v>1.3433842243048956E-2</v>
      </c>
      <c r="G7260" s="90">
        <v>1.5143343561065477E-2</v>
      </c>
      <c r="H7260" s="90">
        <v>1.6740770385643849E-2</v>
      </c>
      <c r="I7260" s="90">
        <v>1.8361702279616424E-2</v>
      </c>
      <c r="J7260" s="90">
        <v>2.0034477604173165E-2</v>
      </c>
    </row>
    <row r="7261" spans="3:10" x14ac:dyDescent="0.25">
      <c r="C7261" s="82">
        <v>1.1459733786416295E-2</v>
      </c>
      <c r="D7261" s="89">
        <v>1.3394816500795898E-2</v>
      </c>
      <c r="E7261" s="89">
        <v>1.475205741708174E-2</v>
      </c>
      <c r="F7261" s="89">
        <v>1.5649288019789303E-2</v>
      </c>
      <c r="G7261" s="90">
        <v>1.6220784959491738E-2</v>
      </c>
      <c r="H7261" s="90">
        <v>1.6492029338099175E-2</v>
      </c>
      <c r="I7261" s="90">
        <v>1.6607674746663182E-2</v>
      </c>
      <c r="J7261" s="90">
        <v>1.6594754266143708E-2</v>
      </c>
    </row>
    <row r="7262" spans="3:10" x14ac:dyDescent="0.25">
      <c r="C7262" s="82">
        <v>3.8035147202793323E-3</v>
      </c>
      <c r="D7262" s="89">
        <v>6.4416659564293455E-3</v>
      </c>
      <c r="E7262" s="89">
        <v>9.2179740811390281E-3</v>
      </c>
      <c r="F7262" s="89">
        <v>1.1785893904698556E-2</v>
      </c>
      <c r="G7262" s="90">
        <v>1.3990414967186371E-2</v>
      </c>
      <c r="H7262" s="90">
        <v>1.5739494913506895E-2</v>
      </c>
      <c r="I7262" s="90">
        <v>1.7139224675737599E-2</v>
      </c>
      <c r="J7262" s="90">
        <v>1.8235864383147445E-2</v>
      </c>
    </row>
    <row r="7263" spans="3:10" x14ac:dyDescent="0.25">
      <c r="C7263" s="82">
        <v>1.3554848346666579E-2</v>
      </c>
      <c r="D7263" s="89">
        <v>1.7775064124861465E-2</v>
      </c>
      <c r="E7263" s="89">
        <v>2.1025267235020257E-2</v>
      </c>
      <c r="F7263" s="89">
        <v>2.341679003105987E-2</v>
      </c>
      <c r="G7263" s="90">
        <v>2.5209419111748812E-2</v>
      </c>
      <c r="H7263" s="90">
        <v>2.6486152015041189E-2</v>
      </c>
      <c r="I7263" s="90">
        <v>2.7470984485364943E-2</v>
      </c>
      <c r="J7263" s="90">
        <v>2.8165466816647788E-2</v>
      </c>
    </row>
    <row r="7264" spans="3:10" x14ac:dyDescent="0.25">
      <c r="C7264" s="82">
        <v>1.7996972842226931E-2</v>
      </c>
      <c r="D7264" s="89">
        <v>1.9566859158748281E-2</v>
      </c>
      <c r="E7264" s="89">
        <v>2.0489929509334225E-2</v>
      </c>
      <c r="F7264" s="89">
        <v>2.1102792866943918E-2</v>
      </c>
      <c r="G7264" s="90">
        <v>2.1621990039756178E-2</v>
      </c>
      <c r="H7264" s="90">
        <v>2.2041800087619981E-2</v>
      </c>
      <c r="I7264" s="90">
        <v>2.2480528762410381E-2</v>
      </c>
      <c r="J7264" s="90">
        <v>2.288692429190518E-2</v>
      </c>
    </row>
    <row r="7265" spans="3:10" x14ac:dyDescent="0.25">
      <c r="C7265" s="82">
        <v>4.1862543666295333E-2</v>
      </c>
      <c r="D7265" s="89">
        <v>4.5027713163150525E-2</v>
      </c>
      <c r="E7265" s="89">
        <v>4.5726576027253871E-2</v>
      </c>
      <c r="F7265" s="89">
        <v>4.5184934939818296E-2</v>
      </c>
      <c r="G7265" s="90">
        <v>4.4228870759459887E-2</v>
      </c>
      <c r="H7265" s="90">
        <v>4.3061937984621643E-2</v>
      </c>
      <c r="I7265" s="90">
        <v>4.2028254292608661E-2</v>
      </c>
      <c r="J7265" s="90">
        <v>4.1067511244121155E-2</v>
      </c>
    </row>
    <row r="7266" spans="3:10" x14ac:dyDescent="0.25">
      <c r="C7266" s="82">
        <v>1.9708067767633302E-3</v>
      </c>
      <c r="D7266" s="89">
        <v>3.6611124678110393E-3</v>
      </c>
      <c r="E7266" s="89">
        <v>5.6504412196473246E-3</v>
      </c>
      <c r="F7266" s="89">
        <v>7.7063752454172322E-3</v>
      </c>
      <c r="G7266" s="90">
        <v>9.6768558019642795E-3</v>
      </c>
      <c r="H7266" s="90">
        <v>1.1430097618687528E-2</v>
      </c>
      <c r="I7266" s="90">
        <v>1.2968108773082734E-2</v>
      </c>
      <c r="J7266" s="90">
        <v>1.425715265968636E-2</v>
      </c>
    </row>
    <row r="7267" spans="3:10" x14ac:dyDescent="0.25">
      <c r="C7267" s="82">
        <v>1.3843950975483006E-2</v>
      </c>
      <c r="D7267" s="89">
        <v>1.8220560768383132E-2</v>
      </c>
      <c r="E7267" s="89">
        <v>2.1356540612924722E-2</v>
      </c>
      <c r="F7267" s="89">
        <v>2.342733826851601E-2</v>
      </c>
      <c r="G7267" s="90">
        <v>2.480893962217072E-2</v>
      </c>
      <c r="H7267" s="90">
        <v>2.5685703355002983E-2</v>
      </c>
      <c r="I7267" s="90">
        <v>2.6344670528798634E-2</v>
      </c>
      <c r="J7267" s="90">
        <v>2.6822627715601489E-2</v>
      </c>
    </row>
    <row r="7268" spans="3:10" x14ac:dyDescent="0.25">
      <c r="C7268" s="82">
        <v>6.5658199234282962E-3</v>
      </c>
      <c r="D7268" s="89">
        <v>9.3972613580105453E-3</v>
      </c>
      <c r="E7268" s="89">
        <v>1.1881833521028526E-2</v>
      </c>
      <c r="F7268" s="89">
        <v>1.392537321338248E-2</v>
      </c>
      <c r="G7268" s="90">
        <v>1.5595648718857777E-2</v>
      </c>
      <c r="H7268" s="90">
        <v>1.6908684955335894E-2</v>
      </c>
      <c r="I7268" s="90">
        <v>1.7996973015731159E-2</v>
      </c>
      <c r="J7268" s="90">
        <v>1.8862410806794547E-2</v>
      </c>
    </row>
    <row r="7269" spans="3:10" x14ac:dyDescent="0.25">
      <c r="C7269" s="82">
        <v>1.3274873404789445E-2</v>
      </c>
      <c r="D7269" s="89">
        <v>1.8929717980333317E-2</v>
      </c>
      <c r="E7269" s="89">
        <v>2.3418259412952145E-2</v>
      </c>
      <c r="F7269" s="89">
        <v>2.6569370738790885E-2</v>
      </c>
      <c r="G7269" s="90">
        <v>2.864949168545176E-2</v>
      </c>
      <c r="H7269" s="90">
        <v>2.9846592898578651E-2</v>
      </c>
      <c r="I7269" s="90">
        <v>3.0532191383251642E-2</v>
      </c>
      <c r="J7269" s="90">
        <v>3.080987443289197E-2</v>
      </c>
    </row>
    <row r="7270" spans="3:10" x14ac:dyDescent="0.25">
      <c r="C7270" s="82">
        <v>6.9200668010705152E-2</v>
      </c>
      <c r="D7270" s="89">
        <v>6.2760792465334586E-2</v>
      </c>
      <c r="E7270" s="89">
        <v>5.6856412895532754E-2</v>
      </c>
      <c r="F7270" s="89">
        <v>5.2279491380142526E-2</v>
      </c>
      <c r="G7270" s="90">
        <v>4.9102513180227403E-2</v>
      </c>
      <c r="H7270" s="90">
        <v>4.6880227808526624E-2</v>
      </c>
      <c r="I7270" s="90">
        <v>4.5548610363656795E-2</v>
      </c>
      <c r="J7270" s="90">
        <v>4.4766792421936152E-2</v>
      </c>
    </row>
    <row r="7271" spans="3:10" x14ac:dyDescent="0.25">
      <c r="C7271" s="82">
        <v>2.3442947122793868E-3</v>
      </c>
      <c r="D7271" s="89">
        <v>4.7837443685718843E-3</v>
      </c>
      <c r="E7271" s="89">
        <v>7.5880361221332352E-3</v>
      </c>
      <c r="F7271" s="89">
        <v>1.0255440149491386E-2</v>
      </c>
      <c r="G7271" s="90">
        <v>1.2544787835355517E-2</v>
      </c>
      <c r="H7271" s="90">
        <v>1.4352337009504071E-2</v>
      </c>
      <c r="I7271" s="90">
        <v>1.5777445962129103E-2</v>
      </c>
      <c r="J7271" s="90">
        <v>1.6859057767524246E-2</v>
      </c>
    </row>
    <row r="7272" spans="3:10" x14ac:dyDescent="0.25">
      <c r="C7272" s="82">
        <v>3.0074297716766007E-2</v>
      </c>
      <c r="D7272" s="89">
        <v>3.2102056683327211E-2</v>
      </c>
      <c r="E7272" s="89">
        <v>3.3010217543571918E-2</v>
      </c>
      <c r="F7272" s="89">
        <v>3.3377765803877246E-2</v>
      </c>
      <c r="G7272" s="90">
        <v>3.3562423905239822E-2</v>
      </c>
      <c r="H7272" s="90">
        <v>3.3558793217367745E-2</v>
      </c>
      <c r="I7272" s="90">
        <v>3.3545748490915378E-2</v>
      </c>
      <c r="J7272" s="90">
        <v>3.3438355260117826E-2</v>
      </c>
    </row>
    <row r="7273" spans="3:10" x14ac:dyDescent="0.25">
      <c r="C7273" s="82">
        <v>8.3284710061274896E-3</v>
      </c>
      <c r="D7273" s="89">
        <v>1.1765009145426534E-2</v>
      </c>
      <c r="E7273" s="89">
        <v>1.4684985916707022E-2</v>
      </c>
      <c r="F7273" s="89">
        <v>1.7069107495360732E-2</v>
      </c>
      <c r="G7273" s="90">
        <v>1.9097842855075691E-2</v>
      </c>
      <c r="H7273" s="90">
        <v>2.0864134294038668E-2</v>
      </c>
      <c r="I7273" s="90">
        <v>2.2579499346825467E-2</v>
      </c>
      <c r="J7273" s="90">
        <v>2.4275729682741325E-2</v>
      </c>
    </row>
    <row r="7274" spans="3:10" x14ac:dyDescent="0.25">
      <c r="C7274" s="82">
        <v>5.1889845550337193E-3</v>
      </c>
      <c r="D7274" s="89">
        <v>8.5867853712260529E-3</v>
      </c>
      <c r="E7274" s="89">
        <v>1.1900075510564862E-2</v>
      </c>
      <c r="F7274" s="89">
        <v>1.4708335560490348E-2</v>
      </c>
      <c r="G7274" s="90">
        <v>1.6893855397709399E-2</v>
      </c>
      <c r="H7274" s="90">
        <v>1.8405702431484948E-2</v>
      </c>
      <c r="I7274" s="90">
        <v>1.9391729173530072E-2</v>
      </c>
      <c r="J7274" s="90">
        <v>1.9894540441033726E-2</v>
      </c>
    </row>
    <row r="7275" spans="3:10" x14ac:dyDescent="0.25">
      <c r="C7275" s="82">
        <v>2.2907057028930838E-2</v>
      </c>
      <c r="D7275" s="89">
        <v>3.192961227364715E-2</v>
      </c>
      <c r="E7275" s="89">
        <v>3.8760278641197007E-2</v>
      </c>
      <c r="F7275" s="89">
        <v>4.3254065212894439E-2</v>
      </c>
      <c r="G7275" s="90">
        <v>4.5935780860057743E-2</v>
      </c>
      <c r="H7275" s="90">
        <v>4.7169331336978884E-2</v>
      </c>
      <c r="I7275" s="90">
        <v>4.759409901365718E-2</v>
      </c>
      <c r="J7275" s="90">
        <v>4.7414769238134723E-2</v>
      </c>
    </row>
    <row r="7276" spans="3:10" x14ac:dyDescent="0.25">
      <c r="C7276" s="82">
        <v>1.5781595290427775E-3</v>
      </c>
      <c r="D7276" s="89">
        <v>3.1998842576807557E-3</v>
      </c>
      <c r="E7276" s="89">
        <v>5.1348676676863034E-3</v>
      </c>
      <c r="F7276" s="89">
        <v>7.0538688245121378E-3</v>
      </c>
      <c r="G7276" s="90">
        <v>8.7470209690426095E-3</v>
      </c>
      <c r="H7276" s="90">
        <v>1.0085334536977136E-2</v>
      </c>
      <c r="I7276" s="90">
        <v>1.1099622174538035E-2</v>
      </c>
      <c r="J7276" s="90">
        <v>1.1803302729911877E-2</v>
      </c>
    </row>
    <row r="7277" spans="3:10" x14ac:dyDescent="0.25">
      <c r="C7277" s="82">
        <v>7.0945837367430518E-3</v>
      </c>
      <c r="D7277" s="89">
        <v>9.5648663250866208E-3</v>
      </c>
      <c r="E7277" s="89">
        <v>1.1805064561822676E-2</v>
      </c>
      <c r="F7277" s="89">
        <v>1.3776226717625649E-2</v>
      </c>
      <c r="G7277" s="90">
        <v>1.5524516768053481E-2</v>
      </c>
      <c r="H7277" s="90">
        <v>1.7032130214805638E-2</v>
      </c>
      <c r="I7277" s="90">
        <v>1.8413864628939798E-2</v>
      </c>
      <c r="J7277" s="90">
        <v>1.9674263961332709E-2</v>
      </c>
    </row>
    <row r="7278" spans="3:10" x14ac:dyDescent="0.25">
      <c r="C7278" s="82">
        <v>5.2884535985518785E-3</v>
      </c>
      <c r="D7278" s="89">
        <v>8.3886027173124284E-3</v>
      </c>
      <c r="E7278" s="89">
        <v>1.1134881550201262E-2</v>
      </c>
      <c r="F7278" s="89">
        <v>1.3208781290265838E-2</v>
      </c>
      <c r="G7278" s="90">
        <v>1.4607293602332139E-2</v>
      </c>
      <c r="H7278" s="90">
        <v>1.5374835373040361E-2</v>
      </c>
      <c r="I7278" s="90">
        <v>1.5702590891716609E-2</v>
      </c>
      <c r="J7278" s="90">
        <v>1.5674747900431597E-2</v>
      </c>
    </row>
    <row r="7279" spans="3:10" x14ac:dyDescent="0.25">
      <c r="C7279" s="82">
        <v>2.0050489951718486E-2</v>
      </c>
      <c r="D7279" s="89">
        <v>2.5931271724192399E-2</v>
      </c>
      <c r="E7279" s="89">
        <v>3.0237804894908769E-2</v>
      </c>
      <c r="F7279" s="89">
        <v>3.3294431517086519E-2</v>
      </c>
      <c r="G7279" s="90">
        <v>3.5618004359181561E-2</v>
      </c>
      <c r="H7279" s="90">
        <v>3.7424489142332373E-2</v>
      </c>
      <c r="I7279" s="90">
        <v>3.9079390665289516E-2</v>
      </c>
      <c r="J7279" s="90">
        <v>4.0590148329227513E-2</v>
      </c>
    </row>
    <row r="7280" spans="3:10" x14ac:dyDescent="0.25">
      <c r="C7280" s="82">
        <v>1.3823962044078701E-2</v>
      </c>
      <c r="D7280" s="89">
        <v>1.8096916033429656E-2</v>
      </c>
      <c r="E7280" s="89">
        <v>2.1287922545469077E-2</v>
      </c>
      <c r="F7280" s="89">
        <v>2.3538924830453098E-2</v>
      </c>
      <c r="G7280" s="90">
        <v>2.516573981782828E-2</v>
      </c>
      <c r="H7280" s="90">
        <v>2.6308970252460716E-2</v>
      </c>
      <c r="I7280" s="90">
        <v>2.724129242343451E-2</v>
      </c>
      <c r="J7280" s="90">
        <v>2.8001446920258452E-2</v>
      </c>
    </row>
    <row r="7281" spans="3:10" x14ac:dyDescent="0.25">
      <c r="C7281" s="82">
        <v>3.8971532599692882E-2</v>
      </c>
      <c r="D7281" s="89">
        <v>3.6977375304576669E-2</v>
      </c>
      <c r="E7281" s="89">
        <v>3.4048511629916872E-2</v>
      </c>
      <c r="F7281" s="89">
        <v>3.117092742874477E-2</v>
      </c>
      <c r="G7281" s="90">
        <v>2.8743320145893311E-2</v>
      </c>
      <c r="H7281" s="90">
        <v>2.6706423049942755E-2</v>
      </c>
      <c r="I7281" s="90">
        <v>2.5130626006499648E-2</v>
      </c>
      <c r="J7281" s="90">
        <v>2.3879132795923706E-2</v>
      </c>
    </row>
    <row r="7282" spans="3:10" x14ac:dyDescent="0.25">
      <c r="C7282" s="82">
        <v>9.1684780689033726E-2</v>
      </c>
      <c r="D7282" s="89">
        <v>8.6546605383767836E-2</v>
      </c>
      <c r="E7282" s="89">
        <v>8.1323329845366207E-2</v>
      </c>
      <c r="F7282" s="89">
        <v>7.7261788381173868E-2</v>
      </c>
      <c r="G7282" s="90">
        <v>7.476763627940948E-2</v>
      </c>
      <c r="H7282" s="90">
        <v>7.3456622968603683E-2</v>
      </c>
      <c r="I7282" s="90">
        <v>7.3444572599274158E-2</v>
      </c>
      <c r="J7282" s="90">
        <v>7.4318839250812743E-2</v>
      </c>
    </row>
    <row r="7283" spans="3:10" x14ac:dyDescent="0.25">
      <c r="C7283" s="82">
        <v>1.6783925537208734E-2</v>
      </c>
      <c r="D7283" s="89">
        <v>2.1053821402054026E-2</v>
      </c>
      <c r="E7283" s="89">
        <v>2.4370944791036325E-2</v>
      </c>
      <c r="F7283" s="89">
        <v>2.6936846737563091E-2</v>
      </c>
      <c r="G7283" s="90">
        <v>2.9008838769267929E-2</v>
      </c>
      <c r="H7283" s="90">
        <v>3.0608550065790923E-2</v>
      </c>
      <c r="I7283" s="90">
        <v>3.1922181161743009E-2</v>
      </c>
      <c r="J7283" s="90">
        <v>3.2889026522353662E-2</v>
      </c>
    </row>
    <row r="7284" spans="3:10" x14ac:dyDescent="0.25">
      <c r="C7284" s="82">
        <v>3.3665388162627207E-3</v>
      </c>
      <c r="D7284" s="89">
        <v>5.5196228678638095E-3</v>
      </c>
      <c r="E7284" s="89">
        <v>7.6710276402742125E-3</v>
      </c>
      <c r="F7284" s="89">
        <v>9.5696755696444997E-3</v>
      </c>
      <c r="G7284" s="90">
        <v>1.1140574013665229E-2</v>
      </c>
      <c r="H7284" s="90">
        <v>1.2350396232652746E-2</v>
      </c>
      <c r="I7284" s="90">
        <v>1.3301720366610542E-2</v>
      </c>
      <c r="J7284" s="90">
        <v>1.402803437862493E-2</v>
      </c>
    </row>
    <row r="7285" spans="3:10" x14ac:dyDescent="0.25">
      <c r="C7285" s="82">
        <v>5.0902287253101232E-3</v>
      </c>
      <c r="D7285" s="89">
        <v>9.1128445699790658E-3</v>
      </c>
      <c r="E7285" s="89">
        <v>1.3488252788565126E-2</v>
      </c>
      <c r="F7285" s="89">
        <v>1.7635909920968022E-2</v>
      </c>
      <c r="G7285" s="90">
        <v>2.1276671276377581E-2</v>
      </c>
      <c r="H7285" s="90">
        <v>2.4216403767556051E-2</v>
      </c>
      <c r="I7285" s="90">
        <v>2.6533994649081578E-2</v>
      </c>
      <c r="J7285" s="90">
        <v>2.8189566198147893E-2</v>
      </c>
    </row>
    <row r="7286" spans="3:10" x14ac:dyDescent="0.25">
      <c r="C7286" s="82">
        <v>1.9496336060948853E-3</v>
      </c>
      <c r="D7286" s="89">
        <v>3.5630424606674926E-3</v>
      </c>
      <c r="E7286" s="89">
        <v>5.3914520769293489E-3</v>
      </c>
      <c r="F7286" s="89">
        <v>7.176577205052174E-3</v>
      </c>
      <c r="G7286" s="90">
        <v>8.7618620750217549E-3</v>
      </c>
      <c r="H7286" s="90">
        <v>1.0040416021134545E-2</v>
      </c>
      <c r="I7286" s="90">
        <v>1.1046799234604273E-2</v>
      </c>
      <c r="J7286" s="90">
        <v>1.1791469424582545E-2</v>
      </c>
    </row>
    <row r="7287" spans="3:10" x14ac:dyDescent="0.25">
      <c r="C7287" s="82">
        <v>0.28258067497186012</v>
      </c>
      <c r="D7287" s="89">
        <v>0.21205175151009439</v>
      </c>
      <c r="E7287" s="89">
        <v>0.16336142654843921</v>
      </c>
      <c r="F7287" s="89">
        <v>0.13041731233635737</v>
      </c>
      <c r="G7287" s="90">
        <v>0.10782623816305295</v>
      </c>
      <c r="H7287" s="90">
        <v>9.130530551622866E-2</v>
      </c>
      <c r="I7287" s="90">
        <v>7.8867070653020288E-2</v>
      </c>
      <c r="J7287" s="90">
        <v>6.8803532838336415E-2</v>
      </c>
    </row>
    <row r="7288" spans="3:10" x14ac:dyDescent="0.25">
      <c r="C7288" s="82">
        <v>4.1427974023203612E-3</v>
      </c>
      <c r="D7288" s="89">
        <v>6.3506364266028006E-3</v>
      </c>
      <c r="E7288" s="89">
        <v>8.1870545741700232E-3</v>
      </c>
      <c r="F7288" s="89">
        <v>9.4924092353058098E-3</v>
      </c>
      <c r="G7288" s="90">
        <v>1.0334813571034889E-2</v>
      </c>
      <c r="H7288" s="90">
        <v>1.0791566194603646E-2</v>
      </c>
      <c r="I7288" s="90">
        <v>1.101786955988727E-2</v>
      </c>
      <c r="J7288" s="90">
        <v>1.1074129693617103E-2</v>
      </c>
    </row>
    <row r="7289" spans="3:10" x14ac:dyDescent="0.25">
      <c r="C7289" s="82">
        <v>5.3219832910550357E-3</v>
      </c>
      <c r="D7289" s="89">
        <v>8.3196647082439644E-3</v>
      </c>
      <c r="E7289" s="89">
        <v>1.1107275553120369E-2</v>
      </c>
      <c r="F7289" s="89">
        <v>1.3446554885323526E-2</v>
      </c>
      <c r="G7289" s="90">
        <v>1.5359633523464346E-2</v>
      </c>
      <c r="H7289" s="90">
        <v>1.6890647498516771E-2</v>
      </c>
      <c r="I7289" s="90">
        <v>1.8231559982443402E-2</v>
      </c>
      <c r="J7289" s="90">
        <v>1.9453728968271185E-2</v>
      </c>
    </row>
    <row r="7290" spans="3:10" x14ac:dyDescent="0.25">
      <c r="C7290" s="82">
        <v>8.5949702711466385E-3</v>
      </c>
      <c r="D7290" s="89">
        <v>1.1766300860328099E-2</v>
      </c>
      <c r="E7290" s="89">
        <v>1.4592867211179163E-2</v>
      </c>
      <c r="F7290" s="89">
        <v>1.7020011446581496E-2</v>
      </c>
      <c r="G7290" s="90">
        <v>1.9119717168987031E-2</v>
      </c>
      <c r="H7290" s="90">
        <v>2.0881600066114787E-2</v>
      </c>
      <c r="I7290" s="90">
        <v>2.2444383639421975E-2</v>
      </c>
      <c r="J7290" s="90">
        <v>2.3796607718212869E-2</v>
      </c>
    </row>
    <row r="7291" spans="3:10" x14ac:dyDescent="0.25">
      <c r="C7291" s="82">
        <v>3.4652385409032374E-3</v>
      </c>
      <c r="D7291" s="89">
        <v>6.0754542930314091E-3</v>
      </c>
      <c r="E7291" s="89">
        <v>8.9608310945931986E-3</v>
      </c>
      <c r="F7291" s="89">
        <v>1.1802434064066064E-2</v>
      </c>
      <c r="G7291" s="90">
        <v>1.4457295097957129E-2</v>
      </c>
      <c r="H7291" s="90">
        <v>1.6830210831248995E-2</v>
      </c>
      <c r="I7291" s="90">
        <v>1.9016254182006607E-2</v>
      </c>
      <c r="J7291" s="90">
        <v>2.1032925371779827E-2</v>
      </c>
    </row>
    <row r="7292" spans="3:10" x14ac:dyDescent="0.25">
      <c r="C7292" s="82">
        <v>2.0219808298693034E-2</v>
      </c>
      <c r="D7292" s="89">
        <v>2.3882486405849179E-2</v>
      </c>
      <c r="E7292" s="89">
        <v>2.6382937366690836E-2</v>
      </c>
      <c r="F7292" s="89">
        <v>2.8139531535666715E-2</v>
      </c>
      <c r="G7292" s="90">
        <v>2.952725278363005E-2</v>
      </c>
      <c r="H7292" s="90">
        <v>3.0622660510623068E-2</v>
      </c>
      <c r="I7292" s="90">
        <v>3.1639895460746054E-2</v>
      </c>
      <c r="J7292" s="90">
        <v>3.2524376824919266E-2</v>
      </c>
    </row>
    <row r="7293" spans="3:10" x14ac:dyDescent="0.25">
      <c r="C7293" s="82">
        <v>1.1801278383418779E-2</v>
      </c>
      <c r="D7293" s="89">
        <v>1.7074885049631668E-2</v>
      </c>
      <c r="E7293" s="89">
        <v>2.1995941075092722E-2</v>
      </c>
      <c r="F7293" s="89">
        <v>2.6301336628056969E-2</v>
      </c>
      <c r="G7293" s="90">
        <v>3.000375064078456E-2</v>
      </c>
      <c r="H7293" s="90">
        <v>3.304879300575074E-2</v>
      </c>
      <c r="I7293" s="90">
        <v>3.5646706477736635E-2</v>
      </c>
      <c r="J7293" s="90">
        <v>3.777804274980251E-2</v>
      </c>
    </row>
    <row r="7294" spans="3:10" x14ac:dyDescent="0.25">
      <c r="C7294" s="82">
        <v>6.3260126074252566E-3</v>
      </c>
      <c r="D7294" s="89">
        <v>1.1173385204329646E-2</v>
      </c>
      <c r="E7294" s="89">
        <v>1.5794341213526429E-2</v>
      </c>
      <c r="F7294" s="89">
        <v>1.9471995347603265E-2</v>
      </c>
      <c r="G7294" s="90">
        <v>2.2142846313866846E-2</v>
      </c>
      <c r="H7294" s="90">
        <v>2.3914986067654131E-2</v>
      </c>
      <c r="I7294" s="90">
        <v>2.5122231805870445E-2</v>
      </c>
      <c r="J7294" s="90">
        <v>2.5894412153334413E-2</v>
      </c>
    </row>
    <row r="7295" spans="3:10" x14ac:dyDescent="0.25">
      <c r="C7295" s="82">
        <v>5.6634331559266837E-2</v>
      </c>
      <c r="D7295" s="89">
        <v>4.9948777618898363E-2</v>
      </c>
      <c r="E7295" s="89">
        <v>4.3944235332492844E-2</v>
      </c>
      <c r="F7295" s="89">
        <v>3.9167030034442885E-2</v>
      </c>
      <c r="G7295" s="90">
        <v>3.5616377969500984E-2</v>
      </c>
      <c r="H7295" s="90">
        <v>3.2926582046650409E-2</v>
      </c>
      <c r="I7295" s="90">
        <v>3.1026954267086283E-2</v>
      </c>
      <c r="J7295" s="90">
        <v>2.9665553363377509E-2</v>
      </c>
    </row>
    <row r="7296" spans="3:10" x14ac:dyDescent="0.25">
      <c r="C7296" s="82">
        <v>2.3502157880096772E-2</v>
      </c>
      <c r="D7296" s="89">
        <v>2.8477843935237373E-2</v>
      </c>
      <c r="E7296" s="89">
        <v>3.1578675875090043E-2</v>
      </c>
      <c r="F7296" s="89">
        <v>3.3321663414513272E-2</v>
      </c>
      <c r="G7296" s="90">
        <v>3.4293951346899505E-2</v>
      </c>
      <c r="H7296" s="90">
        <v>3.4744683550352769E-2</v>
      </c>
      <c r="I7296" s="90">
        <v>3.5056837125101555E-2</v>
      </c>
      <c r="J7296" s="90">
        <v>3.5278252468174918E-2</v>
      </c>
    </row>
    <row r="7297" spans="3:10" x14ac:dyDescent="0.25">
      <c r="C7297" s="82">
        <v>6.0452604047061117E-3</v>
      </c>
      <c r="D7297" s="89">
        <v>9.0689306166494739E-3</v>
      </c>
      <c r="E7297" s="89">
        <v>1.1765917332053061E-2</v>
      </c>
      <c r="F7297" s="89">
        <v>1.3971815312275294E-2</v>
      </c>
      <c r="G7297" s="90">
        <v>1.5748238916480535E-2</v>
      </c>
      <c r="H7297" s="90">
        <v>1.7133945401410583E-2</v>
      </c>
      <c r="I7297" s="90">
        <v>1.8290323474604079E-2</v>
      </c>
      <c r="J7297" s="90">
        <v>1.9241901504700291E-2</v>
      </c>
    </row>
    <row r="7298" spans="3:10" x14ac:dyDescent="0.25">
      <c r="C7298" s="82">
        <v>1.7967787111021261E-2</v>
      </c>
      <c r="D7298" s="89">
        <v>1.9970135953204644E-2</v>
      </c>
      <c r="E7298" s="89">
        <v>2.143534170989143E-2</v>
      </c>
      <c r="F7298" s="89">
        <v>2.2599438791517178E-2</v>
      </c>
      <c r="G7298" s="90">
        <v>2.363933389661229E-2</v>
      </c>
      <c r="H7298" s="90">
        <v>2.4539429901200057E-2</v>
      </c>
      <c r="I7298" s="90">
        <v>2.5445730297004508E-2</v>
      </c>
      <c r="J7298" s="90">
        <v>2.6325345690220919E-2</v>
      </c>
    </row>
    <row r="7299" spans="3:10" x14ac:dyDescent="0.25">
      <c r="C7299" s="82">
        <v>1.251993324122397E-2</v>
      </c>
      <c r="D7299" s="89">
        <v>1.5597575406229398E-2</v>
      </c>
      <c r="E7299" s="89">
        <v>1.7762773909768641E-2</v>
      </c>
      <c r="F7299" s="89">
        <v>1.9212846528352586E-2</v>
      </c>
      <c r="G7299" s="90">
        <v>2.0217147585564182E-2</v>
      </c>
      <c r="H7299" s="90">
        <v>2.0877439258874846E-2</v>
      </c>
      <c r="I7299" s="90">
        <v>2.1394988472168367E-2</v>
      </c>
      <c r="J7299" s="90">
        <v>2.1783452808177943E-2</v>
      </c>
    </row>
    <row r="7300" spans="3:10" x14ac:dyDescent="0.25">
      <c r="C7300" s="82">
        <v>2.5333617312927807E-3</v>
      </c>
      <c r="D7300" s="89">
        <v>4.2186037151299644E-3</v>
      </c>
      <c r="E7300" s="89">
        <v>6.0567920077785383E-3</v>
      </c>
      <c r="F7300" s="89">
        <v>7.900859079675436E-3</v>
      </c>
      <c r="G7300" s="90">
        <v>9.6957240468306671E-3</v>
      </c>
      <c r="H7300" s="90">
        <v>1.1387660741655254E-2</v>
      </c>
      <c r="I7300" s="90">
        <v>1.3030895921100212E-2</v>
      </c>
      <c r="J7300" s="90">
        <v>1.4618116440038435E-2</v>
      </c>
    </row>
    <row r="7301" spans="3:10" x14ac:dyDescent="0.25">
      <c r="C7301" s="82">
        <v>1.9598765356884772E-3</v>
      </c>
      <c r="D7301" s="89">
        <v>3.9841476770225833E-3</v>
      </c>
      <c r="E7301" s="89">
        <v>6.4509848316411508E-3</v>
      </c>
      <c r="F7301" s="89">
        <v>8.9845161898673854E-3</v>
      </c>
      <c r="G7301" s="90">
        <v>1.1352848845104482E-2</v>
      </c>
      <c r="H7301" s="90">
        <v>1.342165518976258E-2</v>
      </c>
      <c r="I7301" s="90">
        <v>1.5257426929264408E-2</v>
      </c>
      <c r="J7301" s="90">
        <v>1.6892132180020333E-2</v>
      </c>
    </row>
    <row r="7302" spans="3:10" x14ac:dyDescent="0.25">
      <c r="C7302" s="82">
        <v>1.6758960709994592E-3</v>
      </c>
      <c r="D7302" s="89">
        <v>3.0452528667441804E-3</v>
      </c>
      <c r="E7302" s="89">
        <v>4.6752008147749975E-3</v>
      </c>
      <c r="F7302" s="89">
        <v>6.3954681074499808E-3</v>
      </c>
      <c r="G7302" s="90">
        <v>8.0887081331501836E-3</v>
      </c>
      <c r="H7302" s="90">
        <v>9.6500836506876117E-3</v>
      </c>
      <c r="I7302" s="90">
        <v>1.1088492549499477E-2</v>
      </c>
      <c r="J7302" s="90">
        <v>1.2383002848416712E-2</v>
      </c>
    </row>
    <row r="7303" spans="3:10" x14ac:dyDescent="0.25">
      <c r="C7303" s="82">
        <v>2.396155546711793E-2</v>
      </c>
      <c r="D7303" s="89">
        <v>3.0107148986745203E-2</v>
      </c>
      <c r="E7303" s="89">
        <v>3.439388510496031E-2</v>
      </c>
      <c r="F7303" s="89">
        <v>3.7145740494594889E-2</v>
      </c>
      <c r="G7303" s="90">
        <v>3.8826498647220063E-2</v>
      </c>
      <c r="H7303" s="90">
        <v>3.9572813343214774E-2</v>
      </c>
      <c r="I7303" s="90">
        <v>3.9714935534199879E-2</v>
      </c>
      <c r="J7303" s="90">
        <v>3.9240254236007195E-2</v>
      </c>
    </row>
    <row r="7304" spans="3:10" x14ac:dyDescent="0.25">
      <c r="C7304" s="82">
        <v>2.504399868330752E-2</v>
      </c>
      <c r="D7304" s="89">
        <v>2.6152422849566599E-2</v>
      </c>
      <c r="E7304" s="89">
        <v>2.6320356798884122E-2</v>
      </c>
      <c r="F7304" s="89">
        <v>2.6003937064476335E-2</v>
      </c>
      <c r="G7304" s="90">
        <v>2.5480969826007352E-2</v>
      </c>
      <c r="H7304" s="90">
        <v>2.4764679185838148E-2</v>
      </c>
      <c r="I7304" s="90">
        <v>2.4021592006113628E-2</v>
      </c>
      <c r="J7304" s="90">
        <v>2.3229549326067973E-2</v>
      </c>
    </row>
    <row r="7305" spans="3:10" x14ac:dyDescent="0.25">
      <c r="C7305" s="82">
        <v>6.2618423765962217E-2</v>
      </c>
      <c r="D7305" s="89">
        <v>6.329894048617038E-2</v>
      </c>
      <c r="E7305" s="89">
        <v>6.1641451673762206E-2</v>
      </c>
      <c r="F7305" s="89">
        <v>5.9027505319131646E-2</v>
      </c>
      <c r="G7305" s="90">
        <v>5.61663534409583E-2</v>
      </c>
      <c r="H7305" s="90">
        <v>5.3036102690628084E-2</v>
      </c>
      <c r="I7305" s="90">
        <v>4.9902298174213953E-2</v>
      </c>
      <c r="J7305" s="90">
        <v>4.6624726645750479E-2</v>
      </c>
    </row>
    <row r="7306" spans="3:10" x14ac:dyDescent="0.25">
      <c r="C7306" s="82">
        <v>7.384868244850698E-3</v>
      </c>
      <c r="D7306" s="89">
        <v>1.129065785627109E-2</v>
      </c>
      <c r="E7306" s="89">
        <v>1.5018769084359892E-2</v>
      </c>
      <c r="F7306" s="89">
        <v>1.8283880334565929E-2</v>
      </c>
      <c r="G7306" s="90">
        <v>2.1059541305095936E-2</v>
      </c>
      <c r="H7306" s="90">
        <v>2.3312842894662896E-2</v>
      </c>
      <c r="I7306" s="90">
        <v>2.5215248451113188E-2</v>
      </c>
      <c r="J7306" s="90">
        <v>2.6786114954258613E-2</v>
      </c>
    </row>
    <row r="7307" spans="3:10" x14ac:dyDescent="0.25">
      <c r="C7307" s="82">
        <v>6.6831183992551446E-3</v>
      </c>
      <c r="D7307" s="89">
        <v>9.7148659309187757E-3</v>
      </c>
      <c r="E7307" s="89">
        <v>1.2450982332762631E-2</v>
      </c>
      <c r="F7307" s="89">
        <v>1.475920824359323E-2</v>
      </c>
      <c r="G7307" s="90">
        <v>1.6710561201468077E-2</v>
      </c>
      <c r="H7307" s="90">
        <v>1.8354487173103416E-2</v>
      </c>
      <c r="I7307" s="90">
        <v>1.988585191959296E-2</v>
      </c>
      <c r="J7307" s="90">
        <v>2.1364317212941488E-2</v>
      </c>
    </row>
    <row r="7308" spans="3:10" x14ac:dyDescent="0.25">
      <c r="C7308" s="82">
        <v>5.9042775127249703E-2</v>
      </c>
      <c r="D7308" s="89">
        <v>5.283083240306264E-2</v>
      </c>
      <c r="E7308" s="89">
        <v>4.8239464221599852E-2</v>
      </c>
      <c r="F7308" s="89">
        <v>4.4976258690665467E-2</v>
      </c>
      <c r="G7308" s="90">
        <v>4.2692169441248623E-2</v>
      </c>
      <c r="H7308" s="90">
        <v>4.0849827311403741E-2</v>
      </c>
      <c r="I7308" s="90">
        <v>3.9351062133259687E-2</v>
      </c>
      <c r="J7308" s="90">
        <v>3.7902750359683282E-2</v>
      </c>
    </row>
    <row r="7309" spans="3:10" x14ac:dyDescent="0.25">
      <c r="C7309" s="82">
        <v>8.2961022479505556E-3</v>
      </c>
      <c r="D7309" s="89">
        <v>1.3963544036017446E-2</v>
      </c>
      <c r="E7309" s="89">
        <v>1.9294268568084881E-2</v>
      </c>
      <c r="F7309" s="89">
        <v>2.3556195822226584E-2</v>
      </c>
      <c r="G7309" s="90">
        <v>2.6634635530913234E-2</v>
      </c>
      <c r="H7309" s="90">
        <v>2.854228177508987E-2</v>
      </c>
      <c r="I7309" s="90">
        <v>2.9570792346261313E-2</v>
      </c>
      <c r="J7309" s="90">
        <v>2.9811770955179021E-2</v>
      </c>
    </row>
    <row r="7310" spans="3:10" x14ac:dyDescent="0.25">
      <c r="C7310" s="82">
        <v>1.5261787343795871E-2</v>
      </c>
      <c r="D7310" s="89">
        <v>1.7954793749206673E-2</v>
      </c>
      <c r="E7310" s="89">
        <v>1.9665925417856486E-2</v>
      </c>
      <c r="F7310" s="89">
        <v>2.0724564281538748E-2</v>
      </c>
      <c r="G7310" s="90">
        <v>2.1435180003546727E-2</v>
      </c>
      <c r="H7310" s="90">
        <v>2.1885014582250839E-2</v>
      </c>
      <c r="I7310" s="90">
        <v>2.2262301139155345E-2</v>
      </c>
      <c r="J7310" s="90">
        <v>2.2566139415599262E-2</v>
      </c>
    </row>
    <row r="7311" spans="3:10" x14ac:dyDescent="0.25">
      <c r="C7311" s="82">
        <v>5.9246609418134389E-3</v>
      </c>
      <c r="D7311" s="89">
        <v>9.8168646533212875E-3</v>
      </c>
      <c r="E7311" s="89">
        <v>1.3869998760140282E-2</v>
      </c>
      <c r="F7311" s="89">
        <v>1.7625715999976605E-2</v>
      </c>
      <c r="G7311" s="90">
        <v>2.0878660632466128E-2</v>
      </c>
      <c r="H7311" s="90">
        <v>2.3470047936120231E-2</v>
      </c>
      <c r="I7311" s="90">
        <v>2.5497677647434772E-2</v>
      </c>
      <c r="J7311" s="90">
        <v>2.6946170154656512E-2</v>
      </c>
    </row>
    <row r="7312" spans="3:10" x14ac:dyDescent="0.25">
      <c r="C7312" s="82">
        <v>5.8160031037079235E-3</v>
      </c>
      <c r="D7312" s="89">
        <v>8.1758378268585782E-3</v>
      </c>
      <c r="E7312" s="89">
        <v>1.0151494290552097E-2</v>
      </c>
      <c r="F7312" s="89">
        <v>1.162699758316796E-2</v>
      </c>
      <c r="G7312" s="90">
        <v>1.2624199335482193E-2</v>
      </c>
      <c r="H7312" s="90">
        <v>1.3140815639468655E-2</v>
      </c>
      <c r="I7312" s="90">
        <v>1.3292658611901688E-2</v>
      </c>
      <c r="J7312" s="90">
        <v>1.3117345515547793E-2</v>
      </c>
    </row>
    <row r="7313" spans="3:10" x14ac:dyDescent="0.25">
      <c r="C7313" s="82">
        <v>3.8585584375027873E-3</v>
      </c>
      <c r="D7313" s="89">
        <v>6.6173146035541025E-3</v>
      </c>
      <c r="E7313" s="89">
        <v>9.3844791256493115E-3</v>
      </c>
      <c r="F7313" s="89">
        <v>1.1799904791443706E-2</v>
      </c>
      <c r="G7313" s="90">
        <v>1.3774879956568941E-2</v>
      </c>
      <c r="H7313" s="90">
        <v>1.5293527235159452E-2</v>
      </c>
      <c r="I7313" s="90">
        <v>1.6507663866618075E-2</v>
      </c>
      <c r="J7313" s="90">
        <v>1.747934381894754E-2</v>
      </c>
    </row>
    <row r="7314" spans="3:10" x14ac:dyDescent="0.25">
      <c r="C7314" s="82">
        <v>1.0920630871760708E-2</v>
      </c>
      <c r="D7314" s="89">
        <v>1.5001207776290791E-2</v>
      </c>
      <c r="E7314" s="89">
        <v>1.8130359964714387E-2</v>
      </c>
      <c r="F7314" s="89">
        <v>2.0291224844708081E-2</v>
      </c>
      <c r="G7314" s="90">
        <v>2.1735473010910892E-2</v>
      </c>
      <c r="H7314" s="90">
        <v>2.2617322223207167E-2</v>
      </c>
      <c r="I7314" s="90">
        <v>2.3215029428149871E-2</v>
      </c>
      <c r="J7314" s="90">
        <v>2.3598537670797715E-2</v>
      </c>
    </row>
    <row r="7315" spans="3:10" x14ac:dyDescent="0.25">
      <c r="C7315" s="82">
        <v>2.4060276909089514E-3</v>
      </c>
      <c r="D7315" s="89">
        <v>3.8900372290716174E-3</v>
      </c>
      <c r="E7315" s="89">
        <v>5.4071833979609813E-3</v>
      </c>
      <c r="F7315" s="89">
        <v>6.7806180964191014E-3</v>
      </c>
      <c r="G7315" s="90">
        <v>7.9276420790733697E-3</v>
      </c>
      <c r="H7315" s="90">
        <v>8.789870170347238E-3</v>
      </c>
      <c r="I7315" s="90">
        <v>9.4180022662995883E-3</v>
      </c>
      <c r="J7315" s="90">
        <v>9.8313833391323862E-3</v>
      </c>
    </row>
    <row r="7316" spans="3:10" x14ac:dyDescent="0.25">
      <c r="C7316" s="82">
        <v>6.1239904495294459E-3</v>
      </c>
      <c r="D7316" s="89">
        <v>8.0808247270588683E-3</v>
      </c>
      <c r="E7316" s="89">
        <v>9.6784248345968861E-3</v>
      </c>
      <c r="F7316" s="89">
        <v>1.0903417876534056E-2</v>
      </c>
      <c r="G7316" s="90">
        <v>1.182542884210434E-2</v>
      </c>
      <c r="H7316" s="90">
        <v>1.2463673742970175E-2</v>
      </c>
      <c r="I7316" s="90">
        <v>1.2930185717345735E-2</v>
      </c>
      <c r="J7316" s="90">
        <v>1.3247425595355508E-2</v>
      </c>
    </row>
    <row r="7317" spans="3:10" x14ac:dyDescent="0.25">
      <c r="C7317" s="82">
        <v>2.5092358885045161E-2</v>
      </c>
      <c r="D7317" s="89">
        <v>2.9724539782606918E-2</v>
      </c>
      <c r="E7317" s="89">
        <v>3.3146546630529586E-2</v>
      </c>
      <c r="F7317" s="89">
        <v>3.5725509824091721E-2</v>
      </c>
      <c r="G7317" s="90">
        <v>3.7796536579034201E-2</v>
      </c>
      <c r="H7317" s="90">
        <v>3.9359350017315935E-2</v>
      </c>
      <c r="I7317" s="90">
        <v>4.0626225632617842E-2</v>
      </c>
      <c r="J7317" s="90">
        <v>4.1489456976789761E-2</v>
      </c>
    </row>
    <row r="7318" spans="3:10" x14ac:dyDescent="0.25">
      <c r="C7318" s="82">
        <v>1.2336557258472923E-2</v>
      </c>
      <c r="D7318" s="89">
        <v>1.642852594197123E-2</v>
      </c>
      <c r="E7318" s="89">
        <v>1.9544903405878052E-2</v>
      </c>
      <c r="F7318" s="89">
        <v>2.1702656007960324E-2</v>
      </c>
      <c r="G7318" s="90">
        <v>2.314721743968769E-2</v>
      </c>
      <c r="H7318" s="90">
        <v>2.401446792968873E-2</v>
      </c>
      <c r="I7318" s="90">
        <v>2.4582912497825432E-2</v>
      </c>
      <c r="J7318" s="90">
        <v>2.4917603951839343E-2</v>
      </c>
    </row>
    <row r="7319" spans="3:10" x14ac:dyDescent="0.25">
      <c r="C7319" s="82">
        <v>2.067525695593651E-3</v>
      </c>
      <c r="D7319" s="89">
        <v>3.7883948356611835E-3</v>
      </c>
      <c r="E7319" s="89">
        <v>5.722086545605653E-3</v>
      </c>
      <c r="F7319" s="89">
        <v>7.5972758951470152E-3</v>
      </c>
      <c r="G7319" s="90">
        <v>9.2595149531950714E-3</v>
      </c>
      <c r="H7319" s="90">
        <v>1.0602623570382183E-2</v>
      </c>
      <c r="I7319" s="90">
        <v>1.165930610733321E-2</v>
      </c>
      <c r="J7319" s="90">
        <v>1.2427406031783231E-2</v>
      </c>
    </row>
    <row r="7320" spans="3:10" x14ac:dyDescent="0.25">
      <c r="C7320" s="82">
        <v>2.1437785411185361E-2</v>
      </c>
      <c r="D7320" s="89">
        <v>2.7293000243062915E-2</v>
      </c>
      <c r="E7320" s="89">
        <v>3.1440085687003717E-2</v>
      </c>
      <c r="F7320" s="89">
        <v>3.4135786079087738E-2</v>
      </c>
      <c r="G7320" s="90">
        <v>3.5807765323862505E-2</v>
      </c>
      <c r="H7320" s="90">
        <v>3.6596154361161599E-2</v>
      </c>
      <c r="I7320" s="90">
        <v>3.6820251033499209E-2</v>
      </c>
      <c r="J7320" s="90">
        <v>3.6480251182947475E-2</v>
      </c>
    </row>
    <row r="7321" spans="3:10" x14ac:dyDescent="0.25">
      <c r="C7321" s="82">
        <v>7.3128383225534574E-3</v>
      </c>
      <c r="D7321" s="89">
        <v>1.150041664753578E-2</v>
      </c>
      <c r="E7321" s="89">
        <v>1.561009655480176E-2</v>
      </c>
      <c r="F7321" s="89">
        <v>1.9243247039511316E-2</v>
      </c>
      <c r="G7321" s="90">
        <v>2.22926555857858E-2</v>
      </c>
      <c r="H7321" s="90">
        <v>2.4682214605973113E-2</v>
      </c>
      <c r="I7321" s="90">
        <v>2.6581840091589485E-2</v>
      </c>
      <c r="J7321" s="90">
        <v>2.8015864939159446E-2</v>
      </c>
    </row>
    <row r="7322" spans="3:10" x14ac:dyDescent="0.25">
      <c r="C7322" s="82">
        <v>1.2532615858388343E-2</v>
      </c>
      <c r="D7322" s="89">
        <v>1.8056463375977098E-2</v>
      </c>
      <c r="E7322" s="89">
        <v>2.3069980355938335E-2</v>
      </c>
      <c r="F7322" s="89">
        <v>2.7272979160980097E-2</v>
      </c>
      <c r="G7322" s="90">
        <v>3.0697206304806428E-2</v>
      </c>
      <c r="H7322" s="90">
        <v>3.333210469185148E-2</v>
      </c>
      <c r="I7322" s="90">
        <v>3.5444723742812156E-2</v>
      </c>
      <c r="J7322" s="90">
        <v>3.7066229753033135E-2</v>
      </c>
    </row>
    <row r="7323" spans="3:10" x14ac:dyDescent="0.25">
      <c r="C7323" s="82">
        <v>2.0983698623333529E-2</v>
      </c>
      <c r="D7323" s="89">
        <v>2.9995409374145979E-2</v>
      </c>
      <c r="E7323" s="89">
        <v>3.779268362788811E-2</v>
      </c>
      <c r="F7323" s="89">
        <v>4.4201563608037259E-2</v>
      </c>
      <c r="G7323" s="90">
        <v>4.9577767797896542E-2</v>
      </c>
      <c r="H7323" s="90">
        <v>5.4055182623569738E-2</v>
      </c>
      <c r="I7323" s="90">
        <v>5.8057518327682481E-2</v>
      </c>
      <c r="J7323" s="90">
        <v>6.1509387943124945E-2</v>
      </c>
    </row>
    <row r="7324" spans="3:10" x14ac:dyDescent="0.25">
      <c r="C7324" s="82">
        <v>7.8683012676019556E-3</v>
      </c>
      <c r="D7324" s="89">
        <v>1.1498951108015291E-2</v>
      </c>
      <c r="E7324" s="89">
        <v>1.4903215308211726E-2</v>
      </c>
      <c r="F7324" s="89">
        <v>1.7864569670822925E-2</v>
      </c>
      <c r="G7324" s="90">
        <v>2.0361084428592229E-2</v>
      </c>
      <c r="H7324" s="90">
        <v>2.233963240772617E-2</v>
      </c>
      <c r="I7324" s="90">
        <v>2.3944125159516733E-2</v>
      </c>
      <c r="J7324" s="90">
        <v>2.5181930510100595E-2</v>
      </c>
    </row>
    <row r="7325" spans="3:10" x14ac:dyDescent="0.25">
      <c r="C7325" s="82">
        <v>2.6655463422507941E-3</v>
      </c>
      <c r="D7325" s="89">
        <v>4.6865090345854744E-3</v>
      </c>
      <c r="E7325" s="89">
        <v>6.8065953207578469E-3</v>
      </c>
      <c r="F7325" s="89">
        <v>8.7120400046335009E-3</v>
      </c>
      <c r="G7325" s="90">
        <v>1.0268493166160674E-2</v>
      </c>
      <c r="H7325" s="90">
        <v>1.1413753763026231E-2</v>
      </c>
      <c r="I7325" s="90">
        <v>1.2237411976987946E-2</v>
      </c>
      <c r="J7325" s="90">
        <v>1.2781480019655107E-2</v>
      </c>
    </row>
    <row r="7326" spans="3:10" x14ac:dyDescent="0.25">
      <c r="C7326" s="82">
        <v>1.3597850813144227E-3</v>
      </c>
      <c r="D7326" s="89">
        <v>3.0118327644899109E-3</v>
      </c>
      <c r="E7326" s="89">
        <v>5.1410754631288826E-3</v>
      </c>
      <c r="F7326" s="89">
        <v>7.4152457535926622E-3</v>
      </c>
      <c r="G7326" s="90">
        <v>9.6190108581666548E-3</v>
      </c>
      <c r="H7326" s="90">
        <v>1.1627743384931865E-2</v>
      </c>
      <c r="I7326" s="90">
        <v>1.3489850577162307E-2</v>
      </c>
      <c r="J7326" s="90">
        <v>1.5220642492432135E-2</v>
      </c>
    </row>
    <row r="7327" spans="3:10" x14ac:dyDescent="0.25">
      <c r="C7327" s="82">
        <v>1.0357824227589825E-2</v>
      </c>
      <c r="D7327" s="89">
        <v>1.3913429594968725E-2</v>
      </c>
      <c r="E7327" s="89">
        <v>1.6896214561750562E-2</v>
      </c>
      <c r="F7327" s="89">
        <v>1.9259308768447676E-2</v>
      </c>
      <c r="G7327" s="90">
        <v>2.1119678020753638E-2</v>
      </c>
      <c r="H7327" s="90">
        <v>2.2512885226100884E-2</v>
      </c>
      <c r="I7327" s="90">
        <v>2.3641164251062233E-2</v>
      </c>
      <c r="J7327" s="90">
        <v>2.4541461732147867E-2</v>
      </c>
    </row>
    <row r="7328" spans="3:10" x14ac:dyDescent="0.25">
      <c r="C7328" s="82">
        <v>2.6201351528148072E-2</v>
      </c>
      <c r="D7328" s="89">
        <v>2.9208343130370375E-2</v>
      </c>
      <c r="E7328" s="89">
        <v>3.1215476001370274E-2</v>
      </c>
      <c r="F7328" s="89">
        <v>3.2704708750763881E-2</v>
      </c>
      <c r="G7328" s="90">
        <v>3.4024793143056259E-2</v>
      </c>
      <c r="H7328" s="90">
        <v>3.5190608716255199E-2</v>
      </c>
      <c r="I7328" s="90">
        <v>3.640644857472803E-2</v>
      </c>
      <c r="J7328" s="90">
        <v>3.7590894905383476E-2</v>
      </c>
    </row>
    <row r="7329" spans="3:10" x14ac:dyDescent="0.25">
      <c r="C7329" s="82">
        <v>2.3735150900460809E-3</v>
      </c>
      <c r="D7329" s="89">
        <v>3.8041169971109838E-3</v>
      </c>
      <c r="E7329" s="89">
        <v>5.2202225021572403E-3</v>
      </c>
      <c r="F7329" s="89">
        <v>6.4660725568484448E-3</v>
      </c>
      <c r="G7329" s="90">
        <v>7.4940279465668868E-3</v>
      </c>
      <c r="H7329" s="90">
        <v>8.2813925743961455E-3</v>
      </c>
      <c r="I7329" s="90">
        <v>8.9015957602373852E-3</v>
      </c>
      <c r="J7329" s="90">
        <v>9.3899123238666976E-3</v>
      </c>
    </row>
    <row r="7330" spans="3:10" x14ac:dyDescent="0.25">
      <c r="C7330" s="82">
        <v>9.3929941884324172E-3</v>
      </c>
      <c r="D7330" s="89">
        <v>1.4754403848471275E-2</v>
      </c>
      <c r="E7330" s="89">
        <v>1.9576452782114978E-2</v>
      </c>
      <c r="F7330" s="89">
        <v>2.3379299552229206E-2</v>
      </c>
      <c r="G7330" s="90">
        <v>2.6180884178438221E-2</v>
      </c>
      <c r="H7330" s="90">
        <v>2.8035857629515975E-2</v>
      </c>
      <c r="I7330" s="90">
        <v>2.9229660986372526E-2</v>
      </c>
      <c r="J7330" s="90">
        <v>2.9829675918913789E-2</v>
      </c>
    </row>
    <row r="7331" spans="3:10" x14ac:dyDescent="0.25">
      <c r="C7331" s="82">
        <v>8.7193301383514474E-3</v>
      </c>
      <c r="D7331" s="89">
        <v>1.3554773662433829E-2</v>
      </c>
      <c r="E7331" s="89">
        <v>1.8177722659050856E-2</v>
      </c>
      <c r="F7331" s="89">
        <v>2.2176876552145435E-2</v>
      </c>
      <c r="G7331" s="90">
        <v>2.5500486137545519E-2</v>
      </c>
      <c r="H7331" s="90">
        <v>2.8118923338479877E-2</v>
      </c>
      <c r="I7331" s="90">
        <v>3.0255696424176241E-2</v>
      </c>
      <c r="J7331" s="90">
        <v>3.1940089889845771E-2</v>
      </c>
    </row>
    <row r="7332" spans="3:10" x14ac:dyDescent="0.25">
      <c r="C7332" s="82">
        <v>4.9378889936920172E-3</v>
      </c>
      <c r="D7332" s="89">
        <v>8.2517655682853835E-3</v>
      </c>
      <c r="E7332" s="89">
        <v>1.1617107180562551E-2</v>
      </c>
      <c r="F7332" s="89">
        <v>1.4663787312865236E-2</v>
      </c>
      <c r="G7332" s="90">
        <v>1.728449357855626E-2</v>
      </c>
      <c r="H7332" s="90">
        <v>1.9411429040764885E-2</v>
      </c>
      <c r="I7332" s="90">
        <v>2.116430976943421E-2</v>
      </c>
      <c r="J7332" s="90">
        <v>2.2541367627138664E-2</v>
      </c>
    </row>
    <row r="7333" spans="3:10" x14ac:dyDescent="0.25">
      <c r="C7333" s="82">
        <v>4.3225453540979161E-2</v>
      </c>
      <c r="D7333" s="89">
        <v>4.0977118172717548E-2</v>
      </c>
      <c r="E7333" s="89">
        <v>3.8898936690876851E-2</v>
      </c>
      <c r="F7333" s="89">
        <v>3.7342481942910066E-2</v>
      </c>
      <c r="G7333" s="90">
        <v>3.6404478905001453E-2</v>
      </c>
      <c r="H7333" s="90">
        <v>3.5873164417785604E-2</v>
      </c>
      <c r="I7333" s="90">
        <v>3.5816879497825832E-2</v>
      </c>
      <c r="J7333" s="90">
        <v>3.6069500612236592E-2</v>
      </c>
    </row>
    <row r="7334" spans="3:10" x14ac:dyDescent="0.25">
      <c r="C7334" s="82">
        <v>8.2176657267381843E-3</v>
      </c>
      <c r="D7334" s="89">
        <v>1.1326715219107131E-2</v>
      </c>
      <c r="E7334" s="89">
        <v>1.4052373520283771E-2</v>
      </c>
      <c r="F7334" s="89">
        <v>1.6335333960480449E-2</v>
      </c>
      <c r="G7334" s="90">
        <v>1.826727610600332E-2</v>
      </c>
      <c r="H7334" s="90">
        <v>1.9875856026101955E-2</v>
      </c>
      <c r="I7334" s="90">
        <v>2.1336366675573284E-2</v>
      </c>
      <c r="J7334" s="90">
        <v>2.2681879541306484E-2</v>
      </c>
    </row>
    <row r="7335" spans="3:10" x14ac:dyDescent="0.25">
      <c r="C7335" s="82">
        <v>1.0212527999736832E-2</v>
      </c>
      <c r="D7335" s="89">
        <v>1.3016048525681714E-2</v>
      </c>
      <c r="E7335" s="89">
        <v>1.5069118963967369E-2</v>
      </c>
      <c r="F7335" s="89">
        <v>1.6449108925507099E-2</v>
      </c>
      <c r="G7335" s="90">
        <v>1.7341602757257331E-2</v>
      </c>
      <c r="H7335" s="90">
        <v>1.7827588233681267E-2</v>
      </c>
      <c r="I7335" s="90">
        <v>1.8097707342469977E-2</v>
      </c>
      <c r="J7335" s="90">
        <v>1.8195643881754455E-2</v>
      </c>
    </row>
    <row r="7336" spans="3:10" x14ac:dyDescent="0.25">
      <c r="C7336" s="82">
        <v>3.1007495836428063E-3</v>
      </c>
      <c r="D7336" s="89">
        <v>5.2664199743973038E-3</v>
      </c>
      <c r="E7336" s="89">
        <v>7.5584925328963069E-3</v>
      </c>
      <c r="F7336" s="89">
        <v>9.7218734199273921E-3</v>
      </c>
      <c r="G7336" s="90">
        <v>1.165804658824633E-2</v>
      </c>
      <c r="H7336" s="90">
        <v>1.3303651903431251E-2</v>
      </c>
      <c r="I7336" s="90">
        <v>1.4739766370128604E-2</v>
      </c>
      <c r="J7336" s="90">
        <v>1.5978947031395949E-2</v>
      </c>
    </row>
    <row r="7337" spans="3:10" x14ac:dyDescent="0.25">
      <c r="C7337" s="82">
        <v>6.1883215195653648E-3</v>
      </c>
      <c r="D7337" s="89">
        <v>8.1229899128764417E-3</v>
      </c>
      <c r="E7337" s="89">
        <v>9.7984068855678751E-3</v>
      </c>
      <c r="F7337" s="89">
        <v>1.117287037606674E-2</v>
      </c>
      <c r="G7337" s="90">
        <v>1.22626105906897E-2</v>
      </c>
      <c r="H7337" s="90">
        <v>1.3033647060421328E-2</v>
      </c>
      <c r="I7337" s="90">
        <v>1.3564473410516295E-2</v>
      </c>
      <c r="J7337" s="90">
        <v>1.3860271163575388E-2</v>
      </c>
    </row>
    <row r="7338" spans="3:10" x14ac:dyDescent="0.25">
      <c r="C7338" s="82">
        <v>1.3031348572976702E-2</v>
      </c>
      <c r="D7338" s="89">
        <v>1.7695777459494706E-2</v>
      </c>
      <c r="E7338" s="89">
        <v>2.1574012199454887E-2</v>
      </c>
      <c r="F7338" s="89">
        <v>2.4661458218633043E-2</v>
      </c>
      <c r="G7338" s="90">
        <v>2.7191805261338301E-2</v>
      </c>
      <c r="H7338" s="90">
        <v>2.928050333457562E-2</v>
      </c>
      <c r="I7338" s="90">
        <v>3.1233708988613863E-2</v>
      </c>
      <c r="J7338" s="90">
        <v>3.3123020444694819E-2</v>
      </c>
    </row>
    <row r="7339" spans="3:10" x14ac:dyDescent="0.25">
      <c r="C7339" s="82">
        <v>3.166320574519791E-2</v>
      </c>
      <c r="D7339" s="89">
        <v>4.0727241816061591E-2</v>
      </c>
      <c r="E7339" s="89">
        <v>4.6933178187551799E-2</v>
      </c>
      <c r="F7339" s="89">
        <v>5.0939891735080123E-2</v>
      </c>
      <c r="G7339" s="90">
        <v>5.3702566479803128E-2</v>
      </c>
      <c r="H7339" s="90">
        <v>5.5651042457897426E-2</v>
      </c>
      <c r="I7339" s="90">
        <v>5.7373026704583684E-2</v>
      </c>
      <c r="J7339" s="90">
        <v>5.8875406722279928E-2</v>
      </c>
    </row>
    <row r="7340" spans="3:10" x14ac:dyDescent="0.25">
      <c r="C7340" s="82">
        <v>7.996261039695141E-4</v>
      </c>
      <c r="D7340" s="89">
        <v>1.8699210266912524E-3</v>
      </c>
      <c r="E7340" s="89">
        <v>3.356149590457329E-3</v>
      </c>
      <c r="F7340" s="89">
        <v>5.0504044011643158E-3</v>
      </c>
      <c r="G7340" s="90">
        <v>6.7669434628709856E-3</v>
      </c>
      <c r="H7340" s="90">
        <v>8.3570398900738065E-3</v>
      </c>
      <c r="I7340" s="90">
        <v>9.7970217411584206E-3</v>
      </c>
      <c r="J7340" s="90">
        <v>1.1055515631058879E-2</v>
      </c>
    </row>
    <row r="7341" spans="3:10" x14ac:dyDescent="0.25">
      <c r="C7341" s="82">
        <v>1.5611601698486272E-3</v>
      </c>
      <c r="D7341" s="89">
        <v>3.305184087850925E-3</v>
      </c>
      <c r="E7341" s="89">
        <v>5.5029457327296525E-3</v>
      </c>
      <c r="F7341" s="89">
        <v>7.7915688689024175E-3</v>
      </c>
      <c r="G7341" s="90">
        <v>9.8900630244308316E-3</v>
      </c>
      <c r="H7341" s="90">
        <v>1.1590419648992586E-2</v>
      </c>
      <c r="I7341" s="90">
        <v>1.2872640434359706E-2</v>
      </c>
      <c r="J7341" s="90">
        <v>1.3714416864245528E-2</v>
      </c>
    </row>
    <row r="7342" spans="3:10" x14ac:dyDescent="0.25">
      <c r="C7342" s="82">
        <v>1.6719406524557383E-2</v>
      </c>
      <c r="D7342" s="89">
        <v>1.9807825574203571E-2</v>
      </c>
      <c r="E7342" s="89">
        <v>2.1881928403479151E-2</v>
      </c>
      <c r="F7342" s="89">
        <v>2.3285147956520303E-2</v>
      </c>
      <c r="G7342" s="90">
        <v>2.4335500853864774E-2</v>
      </c>
      <c r="H7342" s="90">
        <v>2.5110326634509766E-2</v>
      </c>
      <c r="I7342" s="90">
        <v>2.5805449783889489E-2</v>
      </c>
      <c r="J7342" s="90">
        <v>2.6401915200201635E-2</v>
      </c>
    </row>
    <row r="7343" spans="3:10" x14ac:dyDescent="0.25">
      <c r="C7343" s="82">
        <v>6.000074150297019E-2</v>
      </c>
      <c r="D7343" s="89">
        <v>4.9483270565665351E-2</v>
      </c>
      <c r="E7343" s="89">
        <v>4.2264742314906678E-2</v>
      </c>
      <c r="F7343" s="89">
        <v>3.7375998180668148E-2</v>
      </c>
      <c r="G7343" s="90">
        <v>3.4096608914232926E-2</v>
      </c>
      <c r="H7343" s="90">
        <v>3.1751185810053976E-2</v>
      </c>
      <c r="I7343" s="90">
        <v>3.0128453679417438E-2</v>
      </c>
      <c r="J7343" s="90">
        <v>2.8922841670261008E-2</v>
      </c>
    </row>
    <row r="7344" spans="3:10" x14ac:dyDescent="0.25">
      <c r="C7344" s="82">
        <v>2.158790589640423E-2</v>
      </c>
      <c r="D7344" s="89">
        <v>2.4681666394900124E-2</v>
      </c>
      <c r="E7344" s="89">
        <v>2.6534861372052777E-2</v>
      </c>
      <c r="F7344" s="89">
        <v>2.7611804287008712E-2</v>
      </c>
      <c r="G7344" s="90">
        <v>2.8284412656140876E-2</v>
      </c>
      <c r="H7344" s="90">
        <v>2.8628796734821174E-2</v>
      </c>
      <c r="I7344" s="90">
        <v>2.8866715285237904E-2</v>
      </c>
      <c r="J7344" s="90">
        <v>2.8989617367789742E-2</v>
      </c>
    </row>
    <row r="7345" spans="3:10" x14ac:dyDescent="0.25">
      <c r="C7345" s="82">
        <v>3.858035890346747E-2</v>
      </c>
      <c r="D7345" s="89">
        <v>4.1603325168585559E-2</v>
      </c>
      <c r="E7345" s="89">
        <v>4.2535270447694375E-2</v>
      </c>
      <c r="F7345" s="89">
        <v>4.2542227408102783E-2</v>
      </c>
      <c r="G7345" s="90">
        <v>4.23701961098421E-2</v>
      </c>
      <c r="H7345" s="90">
        <v>4.2155643959366516E-2</v>
      </c>
      <c r="I7345" s="90">
        <v>4.2167151905063087E-2</v>
      </c>
      <c r="J7345" s="90">
        <v>4.2281172564803633E-2</v>
      </c>
    </row>
    <row r="7346" spans="3:10" x14ac:dyDescent="0.25">
      <c r="C7346" s="82">
        <v>1.253868866388913E-2</v>
      </c>
      <c r="D7346" s="89">
        <v>1.6313533311798183E-2</v>
      </c>
      <c r="E7346" s="89">
        <v>1.9395990782779475E-2</v>
      </c>
      <c r="F7346" s="89">
        <v>2.1848987404515546E-2</v>
      </c>
      <c r="G7346" s="90">
        <v>2.3855561512174203E-2</v>
      </c>
      <c r="H7346" s="90">
        <v>2.5453204239724192E-2</v>
      </c>
      <c r="I7346" s="90">
        <v>2.6834522602429522E-2</v>
      </c>
      <c r="J7346" s="90">
        <v>2.7987767029593782E-2</v>
      </c>
    </row>
    <row r="7347" spans="3:10" x14ac:dyDescent="0.25">
      <c r="C7347" s="82">
        <v>3.4487984052638749E-3</v>
      </c>
      <c r="D7347" s="89">
        <v>6.8735759878741842E-3</v>
      </c>
      <c r="E7347" s="89">
        <v>1.0999136240407499E-2</v>
      </c>
      <c r="F7347" s="89">
        <v>1.5244177485223925E-2</v>
      </c>
      <c r="G7347" s="90">
        <v>1.92776452224185E-2</v>
      </c>
      <c r="H7347" s="90">
        <v>2.290899989654871E-2</v>
      </c>
      <c r="I7347" s="90">
        <v>2.6259955317756368E-2</v>
      </c>
      <c r="J7347" s="90">
        <v>2.9372042299611177E-2</v>
      </c>
    </row>
    <row r="7348" spans="3:10" x14ac:dyDescent="0.25">
      <c r="C7348" s="82">
        <v>8.2742863445729124E-3</v>
      </c>
      <c r="D7348" s="89">
        <v>1.2866276300433304E-2</v>
      </c>
      <c r="E7348" s="89">
        <v>1.7060931407090262E-2</v>
      </c>
      <c r="F7348" s="89">
        <v>2.0481107966841664E-2</v>
      </c>
      <c r="G7348" s="90">
        <v>2.313108017971172E-2</v>
      </c>
      <c r="H7348" s="90">
        <v>2.5027481492490265E-2</v>
      </c>
      <c r="I7348" s="90">
        <v>2.6394751960876168E-2</v>
      </c>
      <c r="J7348" s="90">
        <v>2.7273701284555977E-2</v>
      </c>
    </row>
    <row r="7349" spans="3:10" x14ac:dyDescent="0.25">
      <c r="C7349" s="82">
        <v>1.0717750405706229E-2</v>
      </c>
      <c r="D7349" s="89">
        <v>1.1863983026147345E-2</v>
      </c>
      <c r="E7349" s="89">
        <v>1.2536732391735089E-2</v>
      </c>
      <c r="F7349" s="89">
        <v>1.2876314288391753E-2</v>
      </c>
      <c r="G7349" s="90">
        <v>1.2993215805100182E-2</v>
      </c>
      <c r="H7349" s="90">
        <v>1.2893164828256452E-2</v>
      </c>
      <c r="I7349" s="90">
        <v>1.2674877584125712E-2</v>
      </c>
      <c r="J7349" s="90">
        <v>1.2348370106675183E-2</v>
      </c>
    </row>
    <row r="7350" spans="3:10" x14ac:dyDescent="0.25">
      <c r="C7350" s="82">
        <v>1.5771277834314725E-3</v>
      </c>
      <c r="D7350" s="89">
        <v>2.5729021217022301E-3</v>
      </c>
      <c r="E7350" s="89">
        <v>3.6846932034995754E-3</v>
      </c>
      <c r="F7350" s="89">
        <v>4.8188165994944073E-3</v>
      </c>
      <c r="G7350" s="90">
        <v>5.9168507108790019E-3</v>
      </c>
      <c r="H7350" s="90">
        <v>6.9195859385158143E-3</v>
      </c>
      <c r="I7350" s="90">
        <v>7.8446615095416009E-3</v>
      </c>
      <c r="J7350" s="90">
        <v>8.6872180578242194E-3</v>
      </c>
    </row>
    <row r="7351" spans="3:10" x14ac:dyDescent="0.25">
      <c r="C7351" s="82">
        <v>1.8966597046429601E-3</v>
      </c>
      <c r="D7351" s="89">
        <v>3.9911061661746759E-3</v>
      </c>
      <c r="E7351" s="89">
        <v>6.5761093380357037E-3</v>
      </c>
      <c r="F7351" s="89">
        <v>9.2293883366827041E-3</v>
      </c>
      <c r="G7351" s="90">
        <v>1.1685728348988959E-2</v>
      </c>
      <c r="H7351" s="90">
        <v>1.3794502665843051E-2</v>
      </c>
      <c r="I7351" s="90">
        <v>1.5620974563218799E-2</v>
      </c>
      <c r="J7351" s="90">
        <v>1.7201451834135694E-2</v>
      </c>
    </row>
    <row r="7352" spans="3:10" x14ac:dyDescent="0.25">
      <c r="C7352" s="82">
        <v>4.50544164183972E-3</v>
      </c>
      <c r="D7352" s="89">
        <v>7.2202371020721337E-3</v>
      </c>
      <c r="E7352" s="89">
        <v>9.7275898002927245E-3</v>
      </c>
      <c r="F7352" s="89">
        <v>1.1752957677771613E-2</v>
      </c>
      <c r="G7352" s="90">
        <v>1.3289369508895666E-2</v>
      </c>
      <c r="H7352" s="90">
        <v>1.4373129503203417E-2</v>
      </c>
      <c r="I7352" s="90">
        <v>1.5175397950338482E-2</v>
      </c>
      <c r="J7352" s="90">
        <v>1.5763855287425584E-2</v>
      </c>
    </row>
    <row r="7353" spans="3:10" x14ac:dyDescent="0.25">
      <c r="C7353" s="82">
        <v>7.4373513523969771E-3</v>
      </c>
      <c r="D7353" s="89">
        <v>1.1235642077579214E-2</v>
      </c>
      <c r="E7353" s="89">
        <v>1.4635572114036634E-2</v>
      </c>
      <c r="F7353" s="89">
        <v>1.7404180706954472E-2</v>
      </c>
      <c r="G7353" s="90">
        <v>1.9603651195393132E-2</v>
      </c>
      <c r="H7353" s="90">
        <v>2.1280820390044527E-2</v>
      </c>
      <c r="I7353" s="90">
        <v>2.2643301763013567E-2</v>
      </c>
      <c r="J7353" s="90">
        <v>2.3732818398712E-2</v>
      </c>
    </row>
    <row r="7354" spans="3:10" x14ac:dyDescent="0.25">
      <c r="C7354" s="82">
        <v>1.8011769810321104E-3</v>
      </c>
      <c r="D7354" s="89">
        <v>3.4813646074527212E-3</v>
      </c>
      <c r="E7354" s="89">
        <v>5.5027058275173108E-3</v>
      </c>
      <c r="F7354" s="89">
        <v>7.5830989596543472E-3</v>
      </c>
      <c r="G7354" s="90">
        <v>9.5267828873063041E-3</v>
      </c>
      <c r="H7354" s="90">
        <v>1.1190590732415963E-2</v>
      </c>
      <c r="I7354" s="90">
        <v>1.2592020416836144E-2</v>
      </c>
      <c r="J7354" s="90">
        <v>1.3726841758802401E-2</v>
      </c>
    </row>
    <row r="7355" spans="3:10" x14ac:dyDescent="0.25">
      <c r="C7355" s="82">
        <v>3.3036171524747936E-2</v>
      </c>
      <c r="D7355" s="89">
        <v>3.142235791484415E-2</v>
      </c>
      <c r="E7355" s="89">
        <v>2.9644306988106914E-2</v>
      </c>
      <c r="F7355" s="89">
        <v>2.8120451516170545E-2</v>
      </c>
      <c r="G7355" s="90">
        <v>2.6982435958731222E-2</v>
      </c>
      <c r="H7355" s="90">
        <v>2.608289463727714E-2</v>
      </c>
      <c r="I7355" s="90">
        <v>2.5462313711984638E-2</v>
      </c>
      <c r="J7355" s="90">
        <v>2.4986411848319182E-2</v>
      </c>
    </row>
    <row r="7356" spans="3:10" x14ac:dyDescent="0.25">
      <c r="C7356" s="82">
        <v>1.2403904433279826E-2</v>
      </c>
      <c r="D7356" s="89">
        <v>1.5296184246369878E-2</v>
      </c>
      <c r="E7356" s="89">
        <v>1.7491546742808586E-2</v>
      </c>
      <c r="F7356" s="89">
        <v>1.919637804164907E-2</v>
      </c>
      <c r="G7356" s="90">
        <v>2.0645203752931159E-2</v>
      </c>
      <c r="H7356" s="90">
        <v>2.1898420684836818E-2</v>
      </c>
      <c r="I7356" s="90">
        <v>2.3129636334492866E-2</v>
      </c>
      <c r="J7356" s="90">
        <v>2.4330008658778997E-2</v>
      </c>
    </row>
    <row r="7357" spans="3:10" x14ac:dyDescent="0.25">
      <c r="C7357" s="82">
        <v>7.272376403541933E-3</v>
      </c>
      <c r="D7357" s="89">
        <v>1.1281897036684583E-2</v>
      </c>
      <c r="E7357" s="89">
        <v>1.504738964161495E-2</v>
      </c>
      <c r="F7357" s="89">
        <v>1.8233986610056981E-2</v>
      </c>
      <c r="G7357" s="90">
        <v>2.0810341404956141E-2</v>
      </c>
      <c r="H7357" s="90">
        <v>2.2755063007509225E-2</v>
      </c>
      <c r="I7357" s="90">
        <v>2.4244626571747689E-2</v>
      </c>
      <c r="J7357" s="90">
        <v>2.5297347084244866E-2</v>
      </c>
    </row>
    <row r="7358" spans="3:10" x14ac:dyDescent="0.25">
      <c r="C7358" s="82">
        <v>2.187768861231937E-3</v>
      </c>
      <c r="D7358" s="89">
        <v>4.1346177532816247E-3</v>
      </c>
      <c r="E7358" s="89">
        <v>6.3802631646987761E-3</v>
      </c>
      <c r="F7358" s="89">
        <v>8.5876260899263677E-3</v>
      </c>
      <c r="G7358" s="90">
        <v>1.0546305895181804E-2</v>
      </c>
      <c r="H7358" s="90">
        <v>1.2114293310553184E-2</v>
      </c>
      <c r="I7358" s="90">
        <v>1.3325198750319773E-2</v>
      </c>
      <c r="J7358" s="90">
        <v>1.4186320022904679E-2</v>
      </c>
    </row>
    <row r="7359" spans="3:10" x14ac:dyDescent="0.25">
      <c r="C7359" s="82">
        <v>2.5429816851124127E-2</v>
      </c>
      <c r="D7359" s="89">
        <v>2.4074724680204426E-2</v>
      </c>
      <c r="E7359" s="89">
        <v>2.2596199940421061E-2</v>
      </c>
      <c r="F7359" s="89">
        <v>2.1302043449951562E-2</v>
      </c>
      <c r="G7359" s="90">
        <v>2.029189540014668E-2</v>
      </c>
      <c r="H7359" s="90">
        <v>1.9464604244689369E-2</v>
      </c>
      <c r="I7359" s="90">
        <v>1.886927387618334E-2</v>
      </c>
      <c r="J7359" s="90">
        <v>1.8432303331730109E-2</v>
      </c>
    </row>
    <row r="7360" spans="3:10" x14ac:dyDescent="0.25">
      <c r="C7360" s="82">
        <v>1.0698493774218562E-2</v>
      </c>
      <c r="D7360" s="89">
        <v>1.6149396762953985E-2</v>
      </c>
      <c r="E7360" s="89">
        <v>2.1124211996031622E-2</v>
      </c>
      <c r="F7360" s="89">
        <v>2.5290783000810529E-2</v>
      </c>
      <c r="G7360" s="90">
        <v>2.8709510937171334E-2</v>
      </c>
      <c r="H7360" s="90">
        <v>3.1404945263580536E-2</v>
      </c>
      <c r="I7360" s="90">
        <v>3.3633569981464953E-2</v>
      </c>
      <c r="J7360" s="90">
        <v>3.5405141536081701E-2</v>
      </c>
    </row>
    <row r="7361" spans="3:10" x14ac:dyDescent="0.25">
      <c r="C7361" s="82">
        <v>7.229162740218625E-3</v>
      </c>
      <c r="D7361" s="89">
        <v>9.9542099721023781E-3</v>
      </c>
      <c r="E7361" s="89">
        <v>1.2455155947969398E-2</v>
      </c>
      <c r="F7361" s="89">
        <v>1.4599831106036566E-2</v>
      </c>
      <c r="G7361" s="90">
        <v>1.6370092894447269E-2</v>
      </c>
      <c r="H7361" s="90">
        <v>1.7714584816461539E-2</v>
      </c>
      <c r="I7361" s="90">
        <v>1.8749983281549382E-2</v>
      </c>
      <c r="J7361" s="90">
        <v>1.9496360873662726E-2</v>
      </c>
    </row>
    <row r="7362" spans="3:10" x14ac:dyDescent="0.25">
      <c r="C7362" s="82">
        <v>1.1423505928407988E-2</v>
      </c>
      <c r="D7362" s="89">
        <v>1.5245882676556298E-2</v>
      </c>
      <c r="E7362" s="89">
        <v>1.8350795041790914E-2</v>
      </c>
      <c r="F7362" s="89">
        <v>2.0695810617422608E-2</v>
      </c>
      <c r="G7362" s="90">
        <v>2.2399314358884023E-2</v>
      </c>
      <c r="H7362" s="90">
        <v>2.3476980363867216E-2</v>
      </c>
      <c r="I7362" s="90">
        <v>2.4116424580012133E-2</v>
      </c>
      <c r="J7362" s="90">
        <v>2.434072599955513E-2</v>
      </c>
    </row>
    <row r="7363" spans="3:10" x14ac:dyDescent="0.25">
      <c r="C7363" s="82">
        <v>2.0885685100903547E-2</v>
      </c>
      <c r="D7363" s="89">
        <v>2.4675343015504368E-2</v>
      </c>
      <c r="E7363" s="89">
        <v>2.6964318501207663E-2</v>
      </c>
      <c r="F7363" s="89">
        <v>2.8255562920980082E-2</v>
      </c>
      <c r="G7363" s="90">
        <v>2.9005466401414631E-2</v>
      </c>
      <c r="H7363" s="90">
        <v>2.9347516765514711E-2</v>
      </c>
      <c r="I7363" s="90">
        <v>2.9531848467357243E-2</v>
      </c>
      <c r="J7363" s="90">
        <v>2.9546373823362504E-2</v>
      </c>
    </row>
    <row r="7364" spans="3:10" x14ac:dyDescent="0.25">
      <c r="C7364" s="82">
        <v>2.7440875202987363E-2</v>
      </c>
      <c r="D7364" s="89">
        <v>3.2442531975899545E-2</v>
      </c>
      <c r="E7364" s="89">
        <v>3.489117734904424E-2</v>
      </c>
      <c r="F7364" s="89">
        <v>3.5665239189824546E-2</v>
      </c>
      <c r="G7364" s="90">
        <v>3.5568771703304851E-2</v>
      </c>
      <c r="H7364" s="90">
        <v>3.4912113728955155E-2</v>
      </c>
      <c r="I7364" s="90">
        <v>3.4069118034209041E-2</v>
      </c>
      <c r="J7364" s="90">
        <v>3.3050242167624394E-2</v>
      </c>
    </row>
    <row r="7365" spans="3:10" x14ac:dyDescent="0.25">
      <c r="C7365" s="82">
        <v>2.5933092598487478E-3</v>
      </c>
      <c r="D7365" s="89">
        <v>4.6617969741855215E-3</v>
      </c>
      <c r="E7365" s="89">
        <v>7.0188187910305315E-3</v>
      </c>
      <c r="F7365" s="89">
        <v>9.3946087602427859E-3</v>
      </c>
      <c r="G7365" s="90">
        <v>1.1643985525081009E-2</v>
      </c>
      <c r="H7365" s="90">
        <v>1.3660459219486241E-2</v>
      </c>
      <c r="I7365" s="90">
        <v>1.54982171734406E-2</v>
      </c>
      <c r="J7365" s="90">
        <v>1.7156096957762018E-2</v>
      </c>
    </row>
    <row r="7366" spans="3:10" x14ac:dyDescent="0.25">
      <c r="C7366" s="82">
        <v>1.1134241212635105E-3</v>
      </c>
      <c r="D7366" s="89">
        <v>2.4607936297209084E-3</v>
      </c>
      <c r="E7366" s="89">
        <v>4.2823976508238604E-3</v>
      </c>
      <c r="F7366" s="89">
        <v>6.3552935222995956E-3</v>
      </c>
      <c r="G7366" s="90">
        <v>8.4959155648286939E-3</v>
      </c>
      <c r="H7366" s="90">
        <v>1.0558876130432077E-2</v>
      </c>
      <c r="I7366" s="90">
        <v>1.2546393593503482E-2</v>
      </c>
      <c r="J7366" s="90">
        <v>1.4445913436437965E-2</v>
      </c>
    </row>
    <row r="7367" spans="3:10" x14ac:dyDescent="0.25">
      <c r="C7367" s="82">
        <v>9.0910184620883704E-3</v>
      </c>
      <c r="D7367" s="89">
        <v>1.3356133326310143E-2</v>
      </c>
      <c r="E7367" s="89">
        <v>1.7094027102878266E-2</v>
      </c>
      <c r="F7367" s="89">
        <v>2.0082216573267947E-2</v>
      </c>
      <c r="G7367" s="90">
        <v>2.2393081299796568E-2</v>
      </c>
      <c r="H7367" s="90">
        <v>2.4059180575118921E-2</v>
      </c>
      <c r="I7367" s="90">
        <v>2.5293130105970799E-2</v>
      </c>
      <c r="J7367" s="90">
        <v>2.6125288862025257E-2</v>
      </c>
    </row>
    <row r="7368" spans="3:10" x14ac:dyDescent="0.25">
      <c r="C7368" s="82">
        <v>7.903777608730447E-3</v>
      </c>
      <c r="D7368" s="89">
        <v>1.1727971244267638E-2</v>
      </c>
      <c r="E7368" s="89">
        <v>1.5340043612138279E-2</v>
      </c>
      <c r="F7368" s="89">
        <v>1.8502059266483396E-2</v>
      </c>
      <c r="G7368" s="90">
        <v>2.1191145204475306E-2</v>
      </c>
      <c r="H7368" s="90">
        <v>2.3352808447675413E-2</v>
      </c>
      <c r="I7368" s="90">
        <v>2.5131844725774306E-2</v>
      </c>
      <c r="J7368" s="90">
        <v>2.652320630749528E-2</v>
      </c>
    </row>
    <row r="7369" spans="3:10" x14ac:dyDescent="0.25">
      <c r="C7369" s="82">
        <v>1.222269001683784E-2</v>
      </c>
      <c r="D7369" s="89">
        <v>1.6923286955656352E-2</v>
      </c>
      <c r="E7369" s="89">
        <v>2.0997817798539747E-2</v>
      </c>
      <c r="F7369" s="89">
        <v>2.4280848092025513E-2</v>
      </c>
      <c r="G7369" s="90">
        <v>2.6855216470449601E-2</v>
      </c>
      <c r="H7369" s="90">
        <v>2.8730939373942107E-2</v>
      </c>
      <c r="I7369" s="90">
        <v>3.0144612171688828E-2</v>
      </c>
      <c r="J7369" s="90">
        <v>3.1127282661721965E-2</v>
      </c>
    </row>
    <row r="7370" spans="3:10" x14ac:dyDescent="0.25">
      <c r="C7370" s="82">
        <v>6.3018912665904663E-3</v>
      </c>
      <c r="D7370" s="89">
        <v>8.1662839899245415E-3</v>
      </c>
      <c r="E7370" s="89">
        <v>9.7348774899602523E-3</v>
      </c>
      <c r="F7370" s="89">
        <v>1.1029461194119371E-2</v>
      </c>
      <c r="G7370" s="90">
        <v>1.2127183457618278E-2</v>
      </c>
      <c r="H7370" s="90">
        <v>1.3041156072709916E-2</v>
      </c>
      <c r="I7370" s="90">
        <v>1.3878877490706589E-2</v>
      </c>
      <c r="J7370" s="90">
        <v>1.4659159198242133E-2</v>
      </c>
    </row>
    <row r="7371" spans="3:10" x14ac:dyDescent="0.25">
      <c r="C7371" s="82">
        <v>1.0935118229496105E-2</v>
      </c>
      <c r="D7371" s="89">
        <v>1.366825688685216E-2</v>
      </c>
      <c r="E7371" s="89">
        <v>1.5630248035904085E-2</v>
      </c>
      <c r="F7371" s="89">
        <v>1.7021269105411081E-2</v>
      </c>
      <c r="G7371" s="90">
        <v>1.808848216675633E-2</v>
      </c>
      <c r="H7371" s="90">
        <v>1.8918400466316855E-2</v>
      </c>
      <c r="I7371" s="90">
        <v>1.9683987233374813E-2</v>
      </c>
      <c r="J7371" s="90">
        <v>2.0391099030088438E-2</v>
      </c>
    </row>
    <row r="7372" spans="3:10" x14ac:dyDescent="0.25">
      <c r="C7372" s="82">
        <v>0.15823292806543832</v>
      </c>
      <c r="D7372" s="89">
        <v>0.11900602721124298</v>
      </c>
      <c r="E7372" s="89">
        <v>9.479623457641792E-2</v>
      </c>
      <c r="F7372" s="89">
        <v>7.974586612659193E-2</v>
      </c>
      <c r="G7372" s="90">
        <v>7.0322067598473578E-2</v>
      </c>
      <c r="H7372" s="90">
        <v>6.4031069826896533E-2</v>
      </c>
      <c r="I7372" s="90">
        <v>5.9806033513231154E-2</v>
      </c>
      <c r="J7372" s="90">
        <v>5.6622321336236285E-2</v>
      </c>
    </row>
    <row r="7373" spans="3:10" x14ac:dyDescent="0.25">
      <c r="C7373" s="82">
        <v>7.6532889596822116E-3</v>
      </c>
      <c r="D7373" s="89">
        <v>1.153911185511103E-2</v>
      </c>
      <c r="E7373" s="89">
        <v>1.5133102826137853E-2</v>
      </c>
      <c r="F7373" s="89">
        <v>1.8057437266516378E-2</v>
      </c>
      <c r="G7373" s="90">
        <v>2.0215546102160843E-2</v>
      </c>
      <c r="H7373" s="90">
        <v>2.1558604755418077E-2</v>
      </c>
      <c r="I7373" s="90">
        <v>2.2281097223155657E-2</v>
      </c>
      <c r="J7373" s="90">
        <v>2.2466539731089696E-2</v>
      </c>
    </row>
    <row r="7374" spans="3:10" x14ac:dyDescent="0.25">
      <c r="C7374" s="82">
        <v>4.5659101152083163E-3</v>
      </c>
      <c r="D7374" s="89">
        <v>7.7119166623262382E-3</v>
      </c>
      <c r="E7374" s="89">
        <v>1.0624891275214944E-2</v>
      </c>
      <c r="F7374" s="89">
        <v>1.288348263163633E-2</v>
      </c>
      <c r="G7374" s="90">
        <v>1.4441045139160313E-2</v>
      </c>
      <c r="H7374" s="90">
        <v>1.5338879116497669E-2</v>
      </c>
      <c r="I7374" s="90">
        <v>1.5771104452867092E-2</v>
      </c>
      <c r="J7374" s="90">
        <v>1.5816978228444196E-2</v>
      </c>
    </row>
    <row r="7375" spans="3:10" x14ac:dyDescent="0.25">
      <c r="C7375" s="82">
        <v>2.6026422792486226E-3</v>
      </c>
      <c r="D7375" s="89">
        <v>4.8040733131793833E-3</v>
      </c>
      <c r="E7375" s="89">
        <v>7.3001804908453321E-3</v>
      </c>
      <c r="F7375" s="89">
        <v>9.7607110972982702E-3</v>
      </c>
      <c r="G7375" s="90">
        <v>1.2013244476582675E-2</v>
      </c>
      <c r="H7375" s="90">
        <v>1.3947553151669758E-2</v>
      </c>
      <c r="I7375" s="90">
        <v>1.5626746315108259E-2</v>
      </c>
      <c r="J7375" s="90">
        <v>1.7056809181322286E-2</v>
      </c>
    </row>
    <row r="7376" spans="3:10" x14ac:dyDescent="0.25">
      <c r="C7376" s="82">
        <v>9.0415951751419699E-2</v>
      </c>
      <c r="D7376" s="89">
        <v>6.4960852331077901E-2</v>
      </c>
      <c r="E7376" s="89">
        <v>5.0272754314222429E-2</v>
      </c>
      <c r="F7376" s="89">
        <v>4.1280534466395583E-2</v>
      </c>
      <c r="G7376" s="90">
        <v>3.5485562527782448E-2</v>
      </c>
      <c r="H7376" s="90">
        <v>3.1416297163249042E-2</v>
      </c>
      <c r="I7376" s="90">
        <v>2.851116151875055E-2</v>
      </c>
      <c r="J7376" s="90">
        <v>2.6307632185265679E-2</v>
      </c>
    </row>
    <row r="7377" spans="3:10" x14ac:dyDescent="0.25">
      <c r="C7377" s="82">
        <v>2.4419445341393287E-2</v>
      </c>
      <c r="D7377" s="89">
        <v>2.6805869645456403E-2</v>
      </c>
      <c r="E7377" s="89">
        <v>2.8031198500959257E-2</v>
      </c>
      <c r="F7377" s="89">
        <v>2.8687240435260417E-2</v>
      </c>
      <c r="G7377" s="90">
        <v>2.9164826669165551E-2</v>
      </c>
      <c r="H7377" s="90">
        <v>2.9501591554150736E-2</v>
      </c>
      <c r="I7377" s="90">
        <v>2.9862168639207799E-2</v>
      </c>
      <c r="J7377" s="90">
        <v>3.015740212104269E-2</v>
      </c>
    </row>
    <row r="7378" spans="3:10" x14ac:dyDescent="0.25">
      <c r="C7378" s="82">
        <v>8.8908811466433865E-3</v>
      </c>
      <c r="D7378" s="89">
        <v>1.2358479807934969E-2</v>
      </c>
      <c r="E7378" s="89">
        <v>1.5181215026051591E-2</v>
      </c>
      <c r="F7378" s="89">
        <v>1.7299422203080932E-2</v>
      </c>
      <c r="G7378" s="90">
        <v>1.8875212087393997E-2</v>
      </c>
      <c r="H7378" s="90">
        <v>2.0006354203949195E-2</v>
      </c>
      <c r="I7378" s="90">
        <v>2.0921268459448902E-2</v>
      </c>
      <c r="J7378" s="90">
        <v>2.1681425376575438E-2</v>
      </c>
    </row>
    <row r="7379" spans="3:10" x14ac:dyDescent="0.25">
      <c r="C7379" s="82">
        <v>2.5565764000814663E-3</v>
      </c>
      <c r="D7379" s="89">
        <v>4.4899276789997656E-3</v>
      </c>
      <c r="E7379" s="89">
        <v>6.6363248485885292E-3</v>
      </c>
      <c r="F7379" s="89">
        <v>8.7578236288285115E-3</v>
      </c>
      <c r="G7379" s="90">
        <v>1.0742095862118644E-2</v>
      </c>
      <c r="H7379" s="90">
        <v>1.251020708162438E-2</v>
      </c>
      <c r="I7379" s="90">
        <v>1.412477699136306E-2</v>
      </c>
      <c r="J7379" s="90">
        <v>1.5591959977738816E-2</v>
      </c>
    </row>
    <row r="7380" spans="3:10" x14ac:dyDescent="0.25">
      <c r="C7380" s="82">
        <v>2.2031529828257648E-2</v>
      </c>
      <c r="D7380" s="89">
        <v>2.5135735989345247E-2</v>
      </c>
      <c r="E7380" s="89">
        <v>2.7349428026373541E-2</v>
      </c>
      <c r="F7380" s="89">
        <v>2.8917802538265935E-2</v>
      </c>
      <c r="G7380" s="90">
        <v>3.00406670815534E-2</v>
      </c>
      <c r="H7380" s="90">
        <v>3.0683056512840281E-2</v>
      </c>
      <c r="I7380" s="90">
        <v>3.1025289529459908E-2</v>
      </c>
      <c r="J7380" s="90">
        <v>3.1039535805585845E-2</v>
      </c>
    </row>
    <row r="7381" spans="3:10" x14ac:dyDescent="0.25">
      <c r="C7381" s="82">
        <v>1.3211179311214087E-2</v>
      </c>
      <c r="D7381" s="89">
        <v>1.7513253537755191E-2</v>
      </c>
      <c r="E7381" s="89">
        <v>2.0687342406862121E-2</v>
      </c>
      <c r="F7381" s="89">
        <v>2.2848248006496926E-2</v>
      </c>
      <c r="G7381" s="90">
        <v>2.4307322123462784E-2</v>
      </c>
      <c r="H7381" s="90">
        <v>2.5205774115075578E-2</v>
      </c>
      <c r="I7381" s="90">
        <v>2.5804232061109773E-2</v>
      </c>
      <c r="J7381" s="90">
        <v>2.6133800426811127E-2</v>
      </c>
    </row>
    <row r="7382" spans="3:10" x14ac:dyDescent="0.25">
      <c r="C7382" s="82">
        <v>2.2596189339748E-2</v>
      </c>
      <c r="D7382" s="89">
        <v>2.3905739884917277E-2</v>
      </c>
      <c r="E7382" s="89">
        <v>2.4543802469032951E-2</v>
      </c>
      <c r="F7382" s="89">
        <v>2.4914111871921711E-2</v>
      </c>
      <c r="G7382" s="90">
        <v>2.5268550687066363E-2</v>
      </c>
      <c r="H7382" s="90">
        <v>2.5603429686387076E-2</v>
      </c>
      <c r="I7382" s="90">
        <v>2.6064181076947916E-2</v>
      </c>
      <c r="J7382" s="90">
        <v>2.6597970298480846E-2</v>
      </c>
    </row>
    <row r="7383" spans="3:10" x14ac:dyDescent="0.25">
      <c r="C7383" s="82">
        <v>1.7302470878480081E-2</v>
      </c>
      <c r="D7383" s="89">
        <v>2.1728054065555016E-2</v>
      </c>
      <c r="E7383" s="89">
        <v>2.5041850498750073E-2</v>
      </c>
      <c r="F7383" s="89">
        <v>2.7379805559843356E-2</v>
      </c>
      <c r="G7383" s="90">
        <v>2.8975090991850423E-2</v>
      </c>
      <c r="H7383" s="90">
        <v>2.9857514109296397E-2</v>
      </c>
      <c r="I7383" s="90">
        <v>3.0244777701806454E-2</v>
      </c>
      <c r="J7383" s="90">
        <v>3.012983262261101E-2</v>
      </c>
    </row>
    <row r="7384" spans="3:10" x14ac:dyDescent="0.25">
      <c r="C7384" s="82">
        <v>8.8743234103282956E-3</v>
      </c>
      <c r="D7384" s="89">
        <v>1.0151084202129181E-2</v>
      </c>
      <c r="E7384" s="89">
        <v>1.1138719830004157E-2</v>
      </c>
      <c r="F7384" s="89">
        <v>1.1916801790414345E-2</v>
      </c>
      <c r="G7384" s="90">
        <v>1.2556294218123107E-2</v>
      </c>
      <c r="H7384" s="90">
        <v>1.3041698407445828E-2</v>
      </c>
      <c r="I7384" s="90">
        <v>1.3454982576325955E-2</v>
      </c>
      <c r="J7384" s="90">
        <v>1.3792792858112444E-2</v>
      </c>
    </row>
    <row r="7385" spans="3:10" x14ac:dyDescent="0.25">
      <c r="C7385" s="82">
        <v>6.6846430707651798E-3</v>
      </c>
      <c r="D7385" s="89">
        <v>1.0613492135083164E-2</v>
      </c>
      <c r="E7385" s="89">
        <v>1.4196564806209885E-2</v>
      </c>
      <c r="F7385" s="89">
        <v>1.7026299616406632E-2</v>
      </c>
      <c r="G7385" s="90">
        <v>1.9062278219694598E-2</v>
      </c>
      <c r="H7385" s="90">
        <v>2.0317284865379159E-2</v>
      </c>
      <c r="I7385" s="90">
        <v>2.1000347723558278E-2</v>
      </c>
      <c r="J7385" s="90">
        <v>2.1184490236854994E-2</v>
      </c>
    </row>
    <row r="7386" spans="3:10" x14ac:dyDescent="0.25">
      <c r="C7386" s="82">
        <v>1.4247482558221574E-2</v>
      </c>
      <c r="D7386" s="89">
        <v>1.6198707087323901E-2</v>
      </c>
      <c r="E7386" s="89">
        <v>1.7596213667890916E-2</v>
      </c>
      <c r="F7386" s="89">
        <v>1.8729168728605385E-2</v>
      </c>
      <c r="G7386" s="90">
        <v>1.9816071219466717E-2</v>
      </c>
      <c r="H7386" s="90">
        <v>2.0881494809318085E-2</v>
      </c>
      <c r="I7386" s="90">
        <v>2.2061613730074803E-2</v>
      </c>
      <c r="J7386" s="90">
        <v>2.3327808366421815E-2</v>
      </c>
    </row>
    <row r="7387" spans="3:10" x14ac:dyDescent="0.25">
      <c r="C7387" s="82">
        <v>1.4700798728622426E-2</v>
      </c>
      <c r="D7387" s="89">
        <v>1.9430734931606859E-2</v>
      </c>
      <c r="E7387" s="89">
        <v>2.3196358883418845E-2</v>
      </c>
      <c r="F7387" s="89">
        <v>2.6053937051968824E-2</v>
      </c>
      <c r="G7387" s="90">
        <v>2.8264772016633015E-2</v>
      </c>
      <c r="H7387" s="90">
        <v>2.9931088768640979E-2</v>
      </c>
      <c r="I7387" s="90">
        <v>3.1329022657704292E-2</v>
      </c>
      <c r="J7387" s="90">
        <v>3.2477559362996913E-2</v>
      </c>
    </row>
    <row r="7388" spans="3:10" x14ac:dyDescent="0.25">
      <c r="C7388" s="82">
        <v>1.8903031613198536E-3</v>
      </c>
      <c r="D7388" s="89">
        <v>3.3339330765717909E-3</v>
      </c>
      <c r="E7388" s="89">
        <v>4.87759051299636E-3</v>
      </c>
      <c r="F7388" s="89">
        <v>6.3190421516754964E-3</v>
      </c>
      <c r="G7388" s="90">
        <v>7.5672579836829736E-3</v>
      </c>
      <c r="H7388" s="90">
        <v>8.5637169046185041E-3</v>
      </c>
      <c r="I7388" s="90">
        <v>9.3511074723217884E-3</v>
      </c>
      <c r="J7388" s="90">
        <v>9.9354487271169478E-3</v>
      </c>
    </row>
    <row r="7389" spans="3:10" x14ac:dyDescent="0.25">
      <c r="C7389" s="82">
        <v>3.5232607800389032E-2</v>
      </c>
      <c r="D7389" s="89">
        <v>3.1531731871688382E-2</v>
      </c>
      <c r="E7389" s="89">
        <v>2.8626826627151141E-2</v>
      </c>
      <c r="F7389" s="89">
        <v>2.6534824330597964E-2</v>
      </c>
      <c r="G7389" s="90">
        <v>2.5150206205780162E-2</v>
      </c>
      <c r="H7389" s="90">
        <v>2.4214745376173435E-2</v>
      </c>
      <c r="I7389" s="90">
        <v>2.3708326304057035E-2</v>
      </c>
      <c r="J7389" s="90">
        <v>2.3480633720892107E-2</v>
      </c>
    </row>
    <row r="7390" spans="3:10" x14ac:dyDescent="0.25">
      <c r="C7390" s="82">
        <v>8.5053549554642959E-3</v>
      </c>
      <c r="D7390" s="89">
        <v>1.1163725394326468E-2</v>
      </c>
      <c r="E7390" s="89">
        <v>1.3423091703778684E-2</v>
      </c>
      <c r="F7390" s="89">
        <v>1.5257427375047261E-2</v>
      </c>
      <c r="G7390" s="90">
        <v>1.672028834403293E-2</v>
      </c>
      <c r="H7390" s="90">
        <v>1.7783078927159194E-2</v>
      </c>
      <c r="I7390" s="90">
        <v>1.8553970707397033E-2</v>
      </c>
      <c r="J7390" s="90">
        <v>1.9027237707087204E-2</v>
      </c>
    </row>
    <row r="7391" spans="3:10" x14ac:dyDescent="0.25">
      <c r="C7391" s="82">
        <v>3.0591766704769326E-2</v>
      </c>
      <c r="D7391" s="89">
        <v>3.4254134148473496E-2</v>
      </c>
      <c r="E7391" s="89">
        <v>3.6344111665926389E-2</v>
      </c>
      <c r="F7391" s="89">
        <v>3.7448494318802032E-2</v>
      </c>
      <c r="G7391" s="90">
        <v>3.8018846915492004E-2</v>
      </c>
      <c r="H7391" s="90">
        <v>3.8120260810830427E-2</v>
      </c>
      <c r="I7391" s="90">
        <v>3.8017608899503355E-2</v>
      </c>
      <c r="J7391" s="90">
        <v>3.7660796251847713E-2</v>
      </c>
    </row>
    <row r="7392" spans="3:10" x14ac:dyDescent="0.25">
      <c r="C7392" s="82">
        <v>2.444990623313418E-3</v>
      </c>
      <c r="D7392" s="89">
        <v>4.5949462460707141E-3</v>
      </c>
      <c r="E7392" s="89">
        <v>6.9928885036113879E-3</v>
      </c>
      <c r="F7392" s="89">
        <v>9.2681867013325262E-3</v>
      </c>
      <c r="G7392" s="90">
        <v>1.1238332961755347E-2</v>
      </c>
      <c r="H7392" s="90">
        <v>1.2810994193491262E-2</v>
      </c>
      <c r="I7392" s="90">
        <v>1.4070702772944798E-2</v>
      </c>
      <c r="J7392" s="90">
        <v>1.50544386167522E-2</v>
      </c>
    </row>
    <row r="7393" spans="3:10" x14ac:dyDescent="0.25">
      <c r="C7393" s="82">
        <v>7.0294035328017377E-3</v>
      </c>
      <c r="D7393" s="89">
        <v>1.0117084368769408E-2</v>
      </c>
      <c r="E7393" s="89">
        <v>1.2987638352056789E-2</v>
      </c>
      <c r="F7393" s="89">
        <v>1.5496573127614125E-2</v>
      </c>
      <c r="G7393" s="90">
        <v>1.766906401743109E-2</v>
      </c>
      <c r="H7393" s="90">
        <v>1.9499647667743539E-2</v>
      </c>
      <c r="I7393" s="90">
        <v>2.1146253117220848E-2</v>
      </c>
      <c r="J7393" s="90">
        <v>2.2635831257887123E-2</v>
      </c>
    </row>
    <row r="7394" spans="3:10" x14ac:dyDescent="0.25">
      <c r="C7394" s="82">
        <v>2.2256948778371847E-3</v>
      </c>
      <c r="D7394" s="89">
        <v>3.7504514438901414E-3</v>
      </c>
      <c r="E7394" s="89">
        <v>5.4336260047349793E-3</v>
      </c>
      <c r="F7394" s="89">
        <v>7.1270900474947121E-3</v>
      </c>
      <c r="G7394" s="90">
        <v>8.7684326411262316E-3</v>
      </c>
      <c r="H7394" s="90">
        <v>1.0307991804342637E-2</v>
      </c>
      <c r="I7394" s="90">
        <v>1.1806326561842566E-2</v>
      </c>
      <c r="J7394" s="90">
        <v>1.3278252097593125E-2</v>
      </c>
    </row>
    <row r="7395" spans="3:10" x14ac:dyDescent="0.25">
      <c r="C7395" s="82">
        <v>7.7032111954344331E-3</v>
      </c>
      <c r="D7395" s="89">
        <v>1.1366462366460368E-2</v>
      </c>
      <c r="E7395" s="89">
        <v>1.4759001556831495E-2</v>
      </c>
      <c r="F7395" s="89">
        <v>1.765418541274183E-2</v>
      </c>
      <c r="G7395" s="90">
        <v>2.0041619252041263E-2</v>
      </c>
      <c r="H7395" s="90">
        <v>2.1882460111328595E-2</v>
      </c>
      <c r="I7395" s="90">
        <v>2.3323065693126293E-2</v>
      </c>
      <c r="J7395" s="90">
        <v>2.4366005467768605E-2</v>
      </c>
    </row>
    <row r="7396" spans="3:10" x14ac:dyDescent="0.25">
      <c r="C7396" s="82">
        <v>5.1677544955779217E-3</v>
      </c>
      <c r="D7396" s="89">
        <v>8.772225090280977E-3</v>
      </c>
      <c r="E7396" s="89">
        <v>1.2356828897300264E-2</v>
      </c>
      <c r="F7396" s="89">
        <v>1.5482751808585282E-2</v>
      </c>
      <c r="G7396" s="90">
        <v>1.8059188248102362E-2</v>
      </c>
      <c r="H7396" s="90">
        <v>2.0070816644717392E-2</v>
      </c>
      <c r="I7396" s="90">
        <v>2.1703051306069351E-2</v>
      </c>
      <c r="J7396" s="90">
        <v>2.3008856245555528E-2</v>
      </c>
    </row>
    <row r="7397" spans="3:10" x14ac:dyDescent="0.25">
      <c r="C7397" s="82">
        <v>1.3412830847798802E-2</v>
      </c>
      <c r="D7397" s="89">
        <v>1.6453602900136522E-2</v>
      </c>
      <c r="E7397" s="89">
        <v>1.8530274940100646E-2</v>
      </c>
      <c r="F7397" s="89">
        <v>1.9903283957577161E-2</v>
      </c>
      <c r="G7397" s="90">
        <v>2.0869817896824513E-2</v>
      </c>
      <c r="H7397" s="90">
        <v>2.1534208856361661E-2</v>
      </c>
      <c r="I7397" s="90">
        <v>2.2099576130481725E-2</v>
      </c>
      <c r="J7397" s="90">
        <v>2.257987154480021E-2</v>
      </c>
    </row>
    <row r="7398" spans="3:10" x14ac:dyDescent="0.25">
      <c r="C7398" s="82">
        <v>5.0124201636235696E-3</v>
      </c>
      <c r="D7398" s="89">
        <v>7.4484842876966694E-3</v>
      </c>
      <c r="E7398" s="89">
        <v>9.5180161694584358E-3</v>
      </c>
      <c r="F7398" s="89">
        <v>1.1097473852122853E-2</v>
      </c>
      <c r="G7398" s="90">
        <v>1.2264542289816162E-2</v>
      </c>
      <c r="H7398" s="90">
        <v>1.3082425899475334E-2</v>
      </c>
      <c r="I7398" s="90">
        <v>1.3706930887533803E-2</v>
      </c>
      <c r="J7398" s="90">
        <v>1.418672271370563E-2</v>
      </c>
    </row>
    <row r="7399" spans="3:10" x14ac:dyDescent="0.25">
      <c r="C7399" s="82">
        <v>3.593418348866072E-3</v>
      </c>
      <c r="D7399" s="89">
        <v>5.6228101876348293E-3</v>
      </c>
      <c r="E7399" s="89">
        <v>7.7200168672147962E-3</v>
      </c>
      <c r="F7399" s="89">
        <v>9.6930896151858764E-3</v>
      </c>
      <c r="G7399" s="90">
        <v>1.1445308113130789E-2</v>
      </c>
      <c r="H7399" s="90">
        <v>1.2882082723185324E-2</v>
      </c>
      <c r="I7399" s="90">
        <v>1.4049799867840954E-2</v>
      </c>
      <c r="J7399" s="90">
        <v>1.4945209792060538E-2</v>
      </c>
    </row>
    <row r="7400" spans="3:10" x14ac:dyDescent="0.25">
      <c r="C7400" s="82">
        <v>7.3506249851985667E-4</v>
      </c>
      <c r="D7400" s="89">
        <v>1.6340897069298324E-3</v>
      </c>
      <c r="E7400" s="89">
        <v>2.8814078240341841E-3</v>
      </c>
      <c r="F7400" s="89">
        <v>4.3310454918935939E-3</v>
      </c>
      <c r="G7400" s="90">
        <v>5.8364058748617918E-3</v>
      </c>
      <c r="H7400" s="90">
        <v>7.2639907976320183E-3</v>
      </c>
      <c r="I7400" s="90">
        <v>8.5856249714951604E-3</v>
      </c>
      <c r="J7400" s="90">
        <v>9.7755444978302342E-3</v>
      </c>
    </row>
    <row r="7401" spans="3:10" x14ac:dyDescent="0.25">
      <c r="C7401" s="82">
        <v>2.0363200713225185E-2</v>
      </c>
      <c r="D7401" s="89">
        <v>2.2526352197365717E-2</v>
      </c>
      <c r="E7401" s="89">
        <v>2.3824137549466103E-2</v>
      </c>
      <c r="F7401" s="89">
        <v>2.4597845931164562E-2</v>
      </c>
      <c r="G7401" s="90">
        <v>2.5105495539147555E-2</v>
      </c>
      <c r="H7401" s="90">
        <v>2.5370160334261947E-2</v>
      </c>
      <c r="I7401" s="90">
        <v>2.5563701242292826E-2</v>
      </c>
      <c r="J7401" s="90">
        <v>2.565886443686597E-2</v>
      </c>
    </row>
    <row r="7402" spans="3:10" x14ac:dyDescent="0.25">
      <c r="C7402" s="82">
        <v>1.5390378648922112E-2</v>
      </c>
      <c r="D7402" s="89">
        <v>1.9340664964478116E-2</v>
      </c>
      <c r="E7402" s="89">
        <v>2.2167877422218686E-2</v>
      </c>
      <c r="F7402" s="89">
        <v>2.4150264995696419E-2</v>
      </c>
      <c r="G7402" s="90">
        <v>2.56728297845038E-2</v>
      </c>
      <c r="H7402" s="90">
        <v>2.6909505785850961E-2</v>
      </c>
      <c r="I7402" s="90">
        <v>2.8155383230613489E-2</v>
      </c>
      <c r="J7402" s="90">
        <v>2.9455307715807427E-2</v>
      </c>
    </row>
    <row r="7403" spans="3:10" x14ac:dyDescent="0.25">
      <c r="C7403" s="82">
        <v>1.1121156430140525E-3</v>
      </c>
      <c r="D7403" s="89">
        <v>2.6971844091026819E-3</v>
      </c>
      <c r="E7403" s="89">
        <v>4.8800908427413499E-3</v>
      </c>
      <c r="F7403" s="89">
        <v>7.2696179419002157E-3</v>
      </c>
      <c r="G7403" s="90">
        <v>9.5328902771129927E-3</v>
      </c>
      <c r="H7403" s="90">
        <v>1.1440232519283602E-2</v>
      </c>
      <c r="I7403" s="90">
        <v>1.2973729445045762E-2</v>
      </c>
      <c r="J7403" s="90">
        <v>1.4122494947023534E-2</v>
      </c>
    </row>
    <row r="7404" spans="3:10" x14ac:dyDescent="0.25">
      <c r="C7404" s="82">
        <v>2.7404391808499552E-2</v>
      </c>
      <c r="D7404" s="89">
        <v>3.8913843948316811E-2</v>
      </c>
      <c r="E7404" s="89">
        <v>4.8037067083178529E-2</v>
      </c>
      <c r="F7404" s="89">
        <v>5.4437461508047916E-2</v>
      </c>
      <c r="G7404" s="90">
        <v>5.8576285384901595E-2</v>
      </c>
      <c r="H7404" s="90">
        <v>6.0683451950627819E-2</v>
      </c>
      <c r="I7404" s="90">
        <v>6.1337707993566339E-2</v>
      </c>
      <c r="J7404" s="90">
        <v>6.0587777003961986E-2</v>
      </c>
    </row>
    <row r="7405" spans="3:10" x14ac:dyDescent="0.25">
      <c r="C7405" s="82">
        <v>8.3506501447106283E-3</v>
      </c>
      <c r="D7405" s="89">
        <v>1.1315694071261553E-2</v>
      </c>
      <c r="E7405" s="89">
        <v>1.3760921088460392E-2</v>
      </c>
      <c r="F7405" s="89">
        <v>1.5677971341306662E-2</v>
      </c>
      <c r="G7405" s="90">
        <v>1.7191279455701154E-2</v>
      </c>
      <c r="H7405" s="90">
        <v>1.8336139072510443E-2</v>
      </c>
      <c r="I7405" s="90">
        <v>1.9262013326491235E-2</v>
      </c>
      <c r="J7405" s="90">
        <v>1.9972080316372549E-2</v>
      </c>
    </row>
    <row r="7406" spans="3:10" x14ac:dyDescent="0.25">
      <c r="C7406" s="82">
        <v>4.311214851679933E-3</v>
      </c>
      <c r="D7406" s="89">
        <v>6.6187487830194998E-3</v>
      </c>
      <c r="E7406" s="89">
        <v>8.9850361034955143E-3</v>
      </c>
      <c r="F7406" s="89">
        <v>1.1220521111102269E-2</v>
      </c>
      <c r="G7406" s="90">
        <v>1.3243086577972371E-2</v>
      </c>
      <c r="H7406" s="90">
        <v>1.4962101563186354E-2</v>
      </c>
      <c r="I7406" s="90">
        <v>1.6433023660327638E-2</v>
      </c>
      <c r="J7406" s="90">
        <v>1.7633120921830839E-2</v>
      </c>
    </row>
    <row r="7407" spans="3:10" x14ac:dyDescent="0.25">
      <c r="C7407" s="82">
        <v>1.9854317470106093E-2</v>
      </c>
      <c r="D7407" s="89">
        <v>2.3136771221248315E-2</v>
      </c>
      <c r="E7407" s="89">
        <v>2.4763422243298826E-2</v>
      </c>
      <c r="F7407" s="89">
        <v>2.5351246567011723E-2</v>
      </c>
      <c r="G7407" s="90">
        <v>2.5434731950255987E-2</v>
      </c>
      <c r="H7407" s="90">
        <v>2.5207932429733623E-2</v>
      </c>
      <c r="I7407" s="90">
        <v>2.4928736380231784E-2</v>
      </c>
      <c r="J7407" s="90">
        <v>2.4606156305962058E-2</v>
      </c>
    </row>
    <row r="7408" spans="3:10" x14ac:dyDescent="0.25">
      <c r="C7408" s="82">
        <v>7.0343432042531831E-3</v>
      </c>
      <c r="D7408" s="89">
        <v>1.2586728597054628E-2</v>
      </c>
      <c r="E7408" s="89">
        <v>1.8473023175642044E-2</v>
      </c>
      <c r="F7408" s="89">
        <v>2.3878021895555889E-2</v>
      </c>
      <c r="G7408" s="90">
        <v>2.8521782187648951E-2</v>
      </c>
      <c r="H7408" s="90">
        <v>3.231217291256034E-2</v>
      </c>
      <c r="I7408" s="90">
        <v>3.5534696844514241E-2</v>
      </c>
      <c r="J7408" s="90">
        <v>3.8287817658710067E-2</v>
      </c>
    </row>
    <row r="7409" spans="3:10" x14ac:dyDescent="0.25">
      <c r="C7409" s="82">
        <v>2.0382993455503595E-3</v>
      </c>
      <c r="D7409" s="89">
        <v>4.3946554955529467E-3</v>
      </c>
      <c r="E7409" s="89">
        <v>7.4477635927679654E-3</v>
      </c>
      <c r="F7409" s="89">
        <v>1.0719463347922639E-2</v>
      </c>
      <c r="G7409" s="90">
        <v>1.3819925334583226E-2</v>
      </c>
      <c r="H7409" s="90">
        <v>1.6453949881597263E-2</v>
      </c>
      <c r="I7409" s="90">
        <v>1.8588699288220968E-2</v>
      </c>
      <c r="J7409" s="90">
        <v>2.0181742872194139E-2</v>
      </c>
    </row>
    <row r="7410" spans="3:10" x14ac:dyDescent="0.25">
      <c r="C7410" s="82">
        <v>1.4722272843754229E-2</v>
      </c>
      <c r="D7410" s="89">
        <v>2.0288317118728756E-2</v>
      </c>
      <c r="E7410" s="89">
        <v>2.4871236646914017E-2</v>
      </c>
      <c r="F7410" s="89">
        <v>2.8345929767137335E-2</v>
      </c>
      <c r="G7410" s="90">
        <v>3.0889037711339613E-2</v>
      </c>
      <c r="H7410" s="90">
        <v>3.2559092319883354E-2</v>
      </c>
      <c r="I7410" s="90">
        <v>3.364064296771159E-2</v>
      </c>
      <c r="J7410" s="90">
        <v>3.4167186516190669E-2</v>
      </c>
    </row>
    <row r="7411" spans="3:10" x14ac:dyDescent="0.25">
      <c r="C7411" s="82">
        <v>3.0481924694729921E-3</v>
      </c>
      <c r="D7411" s="89">
        <v>5.1707307798954582E-3</v>
      </c>
      <c r="E7411" s="89">
        <v>7.4455392035695121E-3</v>
      </c>
      <c r="F7411" s="89">
        <v>9.6052282262169553E-3</v>
      </c>
      <c r="G7411" s="90">
        <v>1.1516766261031755E-2</v>
      </c>
      <c r="H7411" s="90">
        <v>1.3082741210107281E-2</v>
      </c>
      <c r="I7411" s="90">
        <v>1.4360838669983972E-2</v>
      </c>
      <c r="J7411" s="90">
        <v>1.5355963308025784E-2</v>
      </c>
    </row>
    <row r="7412" spans="3:10" x14ac:dyDescent="0.25">
      <c r="C7412" s="82">
        <v>4.0046106641577735E-3</v>
      </c>
      <c r="D7412" s="89">
        <v>6.2388915137353328E-3</v>
      </c>
      <c r="E7412" s="89">
        <v>8.403553359667415E-3</v>
      </c>
      <c r="F7412" s="89">
        <v>1.0270662929369916E-2</v>
      </c>
      <c r="G7412" s="90">
        <v>1.1767676964965876E-2</v>
      </c>
      <c r="H7412" s="90">
        <v>1.2848709682637779E-2</v>
      </c>
      <c r="I7412" s="90">
        <v>1.3611883648609057E-2</v>
      </c>
      <c r="J7412" s="90">
        <v>1.4093042303994991E-2</v>
      </c>
    </row>
    <row r="7413" spans="3:10" x14ac:dyDescent="0.25">
      <c r="C7413" s="82">
        <v>1.6629189885179248E-2</v>
      </c>
      <c r="D7413" s="89">
        <v>2.3410492535296701E-2</v>
      </c>
      <c r="E7413" s="89">
        <v>2.9672452894790011E-2</v>
      </c>
      <c r="F7413" s="89">
        <v>3.5205219444310383E-2</v>
      </c>
      <c r="G7413" s="90">
        <v>4.0096894749583369E-2</v>
      </c>
      <c r="H7413" s="90">
        <v>4.4279217764114198E-2</v>
      </c>
      <c r="I7413" s="90">
        <v>4.7985637832318302E-2</v>
      </c>
      <c r="J7413" s="90">
        <v>5.1101881740848738E-2</v>
      </c>
    </row>
    <row r="7414" spans="3:10" x14ac:dyDescent="0.25">
      <c r="C7414" s="82">
        <v>3.6191405800450223E-2</v>
      </c>
      <c r="D7414" s="89">
        <v>3.5910496631134332E-2</v>
      </c>
      <c r="E7414" s="89">
        <v>3.4919717460848529E-2</v>
      </c>
      <c r="F7414" s="89">
        <v>3.3788850348262206E-2</v>
      </c>
      <c r="G7414" s="90">
        <v>3.2788474860841882E-2</v>
      </c>
      <c r="H7414" s="90">
        <v>3.1836314605326342E-2</v>
      </c>
      <c r="I7414" s="90">
        <v>3.1054580387850972E-2</v>
      </c>
      <c r="J7414" s="90">
        <v>3.0334927472412562E-2</v>
      </c>
    </row>
    <row r="7415" spans="3:10" x14ac:dyDescent="0.25">
      <c r="C7415" s="82">
        <v>6.3133579224104964E-3</v>
      </c>
      <c r="D7415" s="89">
        <v>9.7026296357400534E-3</v>
      </c>
      <c r="E7415" s="89">
        <v>1.2940848203545158E-2</v>
      </c>
      <c r="F7415" s="89">
        <v>1.5769490212884159E-2</v>
      </c>
      <c r="G7415" s="90">
        <v>1.8175063167874487E-2</v>
      </c>
      <c r="H7415" s="90">
        <v>2.0153877879580975E-2</v>
      </c>
      <c r="I7415" s="90">
        <v>2.1881502890921736E-2</v>
      </c>
      <c r="J7415" s="90">
        <v>2.3394394059267399E-2</v>
      </c>
    </row>
    <row r="7416" spans="3:10" x14ac:dyDescent="0.25">
      <c r="C7416" s="82">
        <v>1.4113742917802182E-2</v>
      </c>
      <c r="D7416" s="89">
        <v>1.8985959798857942E-2</v>
      </c>
      <c r="E7416" s="89">
        <v>2.2714552519215739E-2</v>
      </c>
      <c r="F7416" s="89">
        <v>2.5311249600725796E-2</v>
      </c>
      <c r="G7416" s="90">
        <v>2.7041376169460323E-2</v>
      </c>
      <c r="H7416" s="90">
        <v>2.8026431148121041E-2</v>
      </c>
      <c r="I7416" s="90">
        <v>2.8551238778319808E-2</v>
      </c>
      <c r="J7416" s="90">
        <v>2.866097152832647E-2</v>
      </c>
    </row>
    <row r="7417" spans="3:10" x14ac:dyDescent="0.25">
      <c r="C7417" s="82">
        <v>1.7472018199627157E-2</v>
      </c>
      <c r="D7417" s="89">
        <v>2.4588986813230088E-2</v>
      </c>
      <c r="E7417" s="89">
        <v>3.0542515302473677E-2</v>
      </c>
      <c r="F7417" s="89">
        <v>3.5130275101391287E-2</v>
      </c>
      <c r="G7417" s="90">
        <v>3.856428260702114E-2</v>
      </c>
      <c r="H7417" s="90">
        <v>4.0913088434204138E-2</v>
      </c>
      <c r="I7417" s="90">
        <v>4.2518815280018191E-2</v>
      </c>
      <c r="J7417" s="90">
        <v>4.3402332293478847E-2</v>
      </c>
    </row>
    <row r="7418" spans="3:10" x14ac:dyDescent="0.25">
      <c r="C7418" s="82">
        <v>1.9682706833511142E-3</v>
      </c>
      <c r="D7418" s="89">
        <v>3.4756919211510304E-3</v>
      </c>
      <c r="E7418" s="89">
        <v>5.1252521826457287E-3</v>
      </c>
      <c r="F7418" s="89">
        <v>6.6832492406021637E-3</v>
      </c>
      <c r="G7418" s="90">
        <v>8.0172478696831813E-3</v>
      </c>
      <c r="H7418" s="90">
        <v>9.0416353082441708E-3</v>
      </c>
      <c r="I7418" s="90">
        <v>9.8001904303969527E-3</v>
      </c>
      <c r="J7418" s="90">
        <v>1.0315585182823342E-2</v>
      </c>
    </row>
    <row r="7419" spans="3:10" x14ac:dyDescent="0.25">
      <c r="C7419" s="82">
        <v>3.4353195328600027E-3</v>
      </c>
      <c r="D7419" s="89">
        <v>5.856979970935941E-3</v>
      </c>
      <c r="E7419" s="89">
        <v>8.3890536899895399E-3</v>
      </c>
      <c r="F7419" s="89">
        <v>1.0717504603869145E-2</v>
      </c>
      <c r="G7419" s="90">
        <v>1.2705018369665722E-2</v>
      </c>
      <c r="H7419" s="90">
        <v>1.4257073823709086E-2</v>
      </c>
      <c r="I7419" s="90">
        <v>1.5441791073122503E-2</v>
      </c>
      <c r="J7419" s="90">
        <v>1.62624161268425E-2</v>
      </c>
    </row>
    <row r="7420" spans="3:10" x14ac:dyDescent="0.25">
      <c r="C7420" s="82">
        <v>8.1339469102057558E-3</v>
      </c>
      <c r="D7420" s="89">
        <v>1.2243048028131039E-2</v>
      </c>
      <c r="E7420" s="89">
        <v>1.6047898855607024E-2</v>
      </c>
      <c r="F7420" s="89">
        <v>1.9214056077379481E-2</v>
      </c>
      <c r="G7420" s="90">
        <v>2.1694903944667297E-2</v>
      </c>
      <c r="H7420" s="90">
        <v>2.3460346311206061E-2</v>
      </c>
      <c r="I7420" s="90">
        <v>2.47080548428915E-2</v>
      </c>
      <c r="J7420" s="90">
        <v>2.5491518609302214E-2</v>
      </c>
    </row>
    <row r="7421" spans="3:10" x14ac:dyDescent="0.25">
      <c r="C7421" s="82">
        <v>3.4916651040333402E-3</v>
      </c>
      <c r="D7421" s="89">
        <v>6.2997825253904051E-3</v>
      </c>
      <c r="E7421" s="89">
        <v>9.4875565445930767E-3</v>
      </c>
      <c r="F7421" s="89">
        <v>1.2671103279838891E-2</v>
      </c>
      <c r="G7421" s="90">
        <v>1.5622502775530534E-2</v>
      </c>
      <c r="H7421" s="90">
        <v>1.8152061844735962E-2</v>
      </c>
      <c r="I7421" s="90">
        <v>2.0278636181677714E-2</v>
      </c>
      <c r="J7421" s="90">
        <v>2.1952221824492617E-2</v>
      </c>
    </row>
    <row r="7422" spans="3:10" x14ac:dyDescent="0.25">
      <c r="C7422" s="82">
        <v>9.1897927484687041E-3</v>
      </c>
      <c r="D7422" s="89">
        <v>1.3073066405394445E-2</v>
      </c>
      <c r="E7422" s="89">
        <v>1.6343973829448934E-2</v>
      </c>
      <c r="F7422" s="89">
        <v>1.8929258022997587E-2</v>
      </c>
      <c r="G7422" s="90">
        <v>2.0983269699862729E-2</v>
      </c>
      <c r="H7422" s="90">
        <v>2.2564761764839701E-2</v>
      </c>
      <c r="I7422" s="90">
        <v>2.3861360970745222E-2</v>
      </c>
      <c r="J7422" s="90">
        <v>2.4867717480638315E-2</v>
      </c>
    </row>
    <row r="7423" spans="3:10" x14ac:dyDescent="0.25">
      <c r="C7423" s="82">
        <v>1.7185962207378776E-2</v>
      </c>
      <c r="D7423" s="89">
        <v>2.0795472354355853E-2</v>
      </c>
      <c r="E7423" s="89">
        <v>2.3479599725179521E-2</v>
      </c>
      <c r="F7423" s="89">
        <v>2.5385226501695606E-2</v>
      </c>
      <c r="G7423" s="90">
        <v>2.6699519782101253E-2</v>
      </c>
      <c r="H7423" s="90">
        <v>2.7422159009787974E-2</v>
      </c>
      <c r="I7423" s="90">
        <v>2.7740326110831263E-2</v>
      </c>
      <c r="J7423" s="90">
        <v>2.7646769198119651E-2</v>
      </c>
    </row>
    <row r="7424" spans="3:10" x14ac:dyDescent="0.25">
      <c r="C7424" s="82">
        <v>4.2493693791547269E-3</v>
      </c>
      <c r="D7424" s="89">
        <v>6.7573464037436991E-3</v>
      </c>
      <c r="E7424" s="89">
        <v>9.4901202521856954E-3</v>
      </c>
      <c r="F7424" s="89">
        <v>1.2234562242328309E-2</v>
      </c>
      <c r="G7424" s="90">
        <v>1.4855076609859257E-2</v>
      </c>
      <c r="H7424" s="90">
        <v>1.7186530475672358E-2</v>
      </c>
      <c r="I7424" s="90">
        <v>1.9229665978702438E-2</v>
      </c>
      <c r="J7424" s="90">
        <v>2.0913223453439215E-2</v>
      </c>
    </row>
    <row r="7425" spans="3:10" x14ac:dyDescent="0.25">
      <c r="C7425" s="82">
        <v>3.0083330545710861E-3</v>
      </c>
      <c r="D7425" s="89">
        <v>5.2068714917467406E-3</v>
      </c>
      <c r="E7425" s="89">
        <v>7.6116927854877371E-3</v>
      </c>
      <c r="F7425" s="89">
        <v>9.9608591915529652E-3</v>
      </c>
      <c r="G7425" s="90">
        <v>1.212760863054496E-2</v>
      </c>
      <c r="H7425" s="90">
        <v>1.4010130348205679E-2</v>
      </c>
      <c r="I7425" s="90">
        <v>1.5658342964291791E-2</v>
      </c>
      <c r="J7425" s="90">
        <v>1.7058862294196512E-2</v>
      </c>
    </row>
    <row r="7426" spans="3:10" x14ac:dyDescent="0.25">
      <c r="C7426" s="82">
        <v>3.6455324447152021E-3</v>
      </c>
      <c r="D7426" s="89">
        <v>5.9374156026255056E-3</v>
      </c>
      <c r="E7426" s="89">
        <v>8.238114096579232E-3</v>
      </c>
      <c r="F7426" s="89">
        <v>1.0346746817948199E-2</v>
      </c>
      <c r="G7426" s="90">
        <v>1.223857839840195E-2</v>
      </c>
      <c r="H7426" s="90">
        <v>1.3902438479686949E-2</v>
      </c>
      <c r="I7426" s="90">
        <v>1.5451236075651031E-2</v>
      </c>
      <c r="J7426" s="90">
        <v>1.6906328529500532E-2</v>
      </c>
    </row>
    <row r="7427" spans="3:10" x14ac:dyDescent="0.25">
      <c r="C7427" s="82">
        <v>1.7535154563822007E-2</v>
      </c>
      <c r="D7427" s="89">
        <v>2.1567249542151359E-2</v>
      </c>
      <c r="E7427" s="89">
        <v>2.4061167257632632E-2</v>
      </c>
      <c r="F7427" s="89">
        <v>2.5379332772190021E-2</v>
      </c>
      <c r="G7427" s="90">
        <v>2.5965032916515265E-2</v>
      </c>
      <c r="H7427" s="90">
        <v>2.6006308827592462E-2</v>
      </c>
      <c r="I7427" s="90">
        <v>2.5789575901276732E-2</v>
      </c>
      <c r="J7427" s="90">
        <v>2.5351502884841368E-2</v>
      </c>
    </row>
    <row r="7428" spans="3:10" x14ac:dyDescent="0.25">
      <c r="C7428" s="82">
        <v>1.065364742905205E-2</v>
      </c>
      <c r="D7428" s="89">
        <v>1.3070289005201409E-2</v>
      </c>
      <c r="E7428" s="89">
        <v>1.4743164850125378E-2</v>
      </c>
      <c r="F7428" s="89">
        <v>1.5868162323454785E-2</v>
      </c>
      <c r="G7428" s="90">
        <v>1.6676656858326293E-2</v>
      </c>
      <c r="H7428" s="90">
        <v>1.7253536238047609E-2</v>
      </c>
      <c r="I7428" s="90">
        <v>1.7767290236238999E-2</v>
      </c>
      <c r="J7428" s="90">
        <v>1.8236558514981908E-2</v>
      </c>
    </row>
    <row r="7429" spans="3:10" x14ac:dyDescent="0.25">
      <c r="C7429" s="82">
        <v>1.6112425949183537E-2</v>
      </c>
      <c r="D7429" s="89">
        <v>1.8430103523133592E-2</v>
      </c>
      <c r="E7429" s="89">
        <v>1.9859802214253361E-2</v>
      </c>
      <c r="F7429" s="89">
        <v>2.0676168616267955E-2</v>
      </c>
      <c r="G7429" s="90">
        <v>2.1123495202859312E-2</v>
      </c>
      <c r="H7429" s="90">
        <v>2.1254707027768122E-2</v>
      </c>
      <c r="I7429" s="90">
        <v>2.1244061733822567E-2</v>
      </c>
      <c r="J7429" s="90">
        <v>2.1094828110644927E-2</v>
      </c>
    </row>
    <row r="7430" spans="3:10" x14ac:dyDescent="0.25">
      <c r="C7430" s="82">
        <v>2.2907200381227567E-3</v>
      </c>
      <c r="D7430" s="89">
        <v>3.9215921602385245E-3</v>
      </c>
      <c r="E7430" s="89">
        <v>5.7195904742660649E-3</v>
      </c>
      <c r="F7430" s="89">
        <v>7.5183489522398401E-3</v>
      </c>
      <c r="G7430" s="90">
        <v>9.2589014918709588E-3</v>
      </c>
      <c r="H7430" s="90">
        <v>1.0907634972317511E-2</v>
      </c>
      <c r="I7430" s="90">
        <v>1.2552846667326629E-2</v>
      </c>
      <c r="J7430" s="90">
        <v>1.4236660282704096E-2</v>
      </c>
    </row>
    <row r="7431" spans="3:10" x14ac:dyDescent="0.25">
      <c r="C7431" s="82">
        <v>3.6679166605664316E-2</v>
      </c>
      <c r="D7431" s="89">
        <v>4.2402429685117676E-2</v>
      </c>
      <c r="E7431" s="89">
        <v>4.5617010150160071E-2</v>
      </c>
      <c r="F7431" s="89">
        <v>4.7438621619371665E-2</v>
      </c>
      <c r="G7431" s="90">
        <v>4.8740782867754372E-2</v>
      </c>
      <c r="H7431" s="90">
        <v>4.9742650538534043E-2</v>
      </c>
      <c r="I7431" s="90">
        <v>5.0789580647999509E-2</v>
      </c>
      <c r="J7431" s="90">
        <v>5.1731014454038569E-2</v>
      </c>
    </row>
    <row r="7432" spans="3:10" x14ac:dyDescent="0.25">
      <c r="C7432" s="82">
        <v>2.2407111847158622E-3</v>
      </c>
      <c r="D7432" s="89">
        <v>4.1802508975111816E-3</v>
      </c>
      <c r="E7432" s="89">
        <v>6.3789977133097194E-3</v>
      </c>
      <c r="F7432" s="89">
        <v>8.5205818204121646E-3</v>
      </c>
      <c r="G7432" s="90">
        <v>1.0436427282628434E-2</v>
      </c>
      <c r="H7432" s="90">
        <v>1.202889649795162E-2</v>
      </c>
      <c r="I7432" s="90">
        <v>1.3364176013853157E-2</v>
      </c>
      <c r="J7432" s="90">
        <v>1.4467069910434947E-2</v>
      </c>
    </row>
    <row r="7433" spans="3:10" x14ac:dyDescent="0.25">
      <c r="C7433" s="82">
        <v>1.155963609192812E-2</v>
      </c>
      <c r="D7433" s="89">
        <v>1.6232571505324814E-2</v>
      </c>
      <c r="E7433" s="89">
        <v>2.0191389634285729E-2</v>
      </c>
      <c r="F7433" s="89">
        <v>2.3259965771531006E-2</v>
      </c>
      <c r="G7433" s="90">
        <v>2.553843266125987E-2</v>
      </c>
      <c r="H7433" s="90">
        <v>2.7062169350440309E-2</v>
      </c>
      <c r="I7433" s="90">
        <v>2.8078708221635558E-2</v>
      </c>
      <c r="J7433" s="90">
        <v>2.8643741609477035E-2</v>
      </c>
    </row>
    <row r="7434" spans="3:10" x14ac:dyDescent="0.25">
      <c r="C7434" s="82">
        <v>6.5699058209717212E-3</v>
      </c>
      <c r="D7434" s="89">
        <v>9.5268298194412238E-3</v>
      </c>
      <c r="E7434" s="89">
        <v>1.2140479528319011E-2</v>
      </c>
      <c r="F7434" s="89">
        <v>1.4316998342127464E-2</v>
      </c>
      <c r="G7434" s="90">
        <v>1.6153780995629537E-2</v>
      </c>
      <c r="H7434" s="90">
        <v>1.7704496367182597E-2</v>
      </c>
      <c r="I7434" s="90">
        <v>1.9143652428831516E-2</v>
      </c>
      <c r="J7434" s="90">
        <v>2.0504270476196965E-2</v>
      </c>
    </row>
    <row r="7435" spans="3:10" x14ac:dyDescent="0.25">
      <c r="C7435" s="82">
        <v>5.2374017909601603E-3</v>
      </c>
      <c r="D7435" s="89">
        <v>7.9765071728410564E-3</v>
      </c>
      <c r="E7435" s="89">
        <v>1.0582951447680388E-2</v>
      </c>
      <c r="F7435" s="89">
        <v>1.2870899652883922E-2</v>
      </c>
      <c r="G7435" s="90">
        <v>1.4841053662274334E-2</v>
      </c>
      <c r="H7435" s="90">
        <v>1.6491075408232185E-2</v>
      </c>
      <c r="I7435" s="90">
        <v>1.7962603757242512E-2</v>
      </c>
      <c r="J7435" s="90">
        <v>1.9288386813795792E-2</v>
      </c>
    </row>
    <row r="7436" spans="3:10" x14ac:dyDescent="0.25">
      <c r="C7436" s="82">
        <v>3.4605839540059512E-3</v>
      </c>
      <c r="D7436" s="89">
        <v>5.7845650433991144E-3</v>
      </c>
      <c r="E7436" s="89">
        <v>8.2276413804787153E-3</v>
      </c>
      <c r="F7436" s="89">
        <v>1.0502530774243854E-2</v>
      </c>
      <c r="G7436" s="90">
        <v>1.2480810987047867E-2</v>
      </c>
      <c r="H7436" s="90">
        <v>1.4079234739030113E-2</v>
      </c>
      <c r="I7436" s="90">
        <v>1.5383811669571671E-2</v>
      </c>
      <c r="J7436" s="90">
        <v>1.6421588768550391E-2</v>
      </c>
    </row>
    <row r="7437" spans="3:10" x14ac:dyDescent="0.25">
      <c r="C7437" s="82">
        <v>7.1435914969250813E-3</v>
      </c>
      <c r="D7437" s="89">
        <v>1.0751675019484272E-2</v>
      </c>
      <c r="E7437" s="89">
        <v>1.4181425247660801E-2</v>
      </c>
      <c r="F7437" s="89">
        <v>1.7165900135692823E-2</v>
      </c>
      <c r="G7437" s="90">
        <v>1.9664230820049526E-2</v>
      </c>
      <c r="H7437" s="90">
        <v>2.1633936863060831E-2</v>
      </c>
      <c r="I7437" s="90">
        <v>2.3236416567645225E-2</v>
      </c>
      <c r="J7437" s="90">
        <v>2.450424230605356E-2</v>
      </c>
    </row>
    <row r="7438" spans="3:10" x14ac:dyDescent="0.25">
      <c r="C7438" s="82">
        <v>3.8348325025602287E-2</v>
      </c>
      <c r="D7438" s="89">
        <v>4.0265714712247096E-2</v>
      </c>
      <c r="E7438" s="89">
        <v>4.0788942534602503E-2</v>
      </c>
      <c r="F7438" s="89">
        <v>4.082044349092389E-2</v>
      </c>
      <c r="G7438" s="90">
        <v>4.0865492118354801E-2</v>
      </c>
      <c r="H7438" s="90">
        <v>4.0912188388439068E-2</v>
      </c>
      <c r="I7438" s="90">
        <v>4.1136515375771905E-2</v>
      </c>
      <c r="J7438" s="90">
        <v>4.1375448150371349E-2</v>
      </c>
    </row>
    <row r="7439" spans="3:10" x14ac:dyDescent="0.25">
      <c r="C7439" s="82">
        <v>2.1927226965928396E-3</v>
      </c>
      <c r="D7439" s="89">
        <v>3.4926763019169685E-3</v>
      </c>
      <c r="E7439" s="89">
        <v>4.8245113952971388E-3</v>
      </c>
      <c r="F7439" s="89">
        <v>6.0430483600976805E-3</v>
      </c>
      <c r="G7439" s="90">
        <v>7.0805630250161244E-3</v>
      </c>
      <c r="H7439" s="90">
        <v>7.8884557093020016E-3</v>
      </c>
      <c r="I7439" s="90">
        <v>8.5160759341719548E-3</v>
      </c>
      <c r="J7439" s="90">
        <v>8.9858571170182283E-3</v>
      </c>
    </row>
    <row r="7440" spans="3:10" x14ac:dyDescent="0.25">
      <c r="C7440" s="82">
        <v>3.1519871015704189E-3</v>
      </c>
      <c r="D7440" s="89">
        <v>5.351497478905125E-3</v>
      </c>
      <c r="E7440" s="89">
        <v>7.8082617832617917E-3</v>
      </c>
      <c r="F7440" s="89">
        <v>1.0282606014375723E-2</v>
      </c>
      <c r="G7440" s="90">
        <v>1.2650382019774177E-2</v>
      </c>
      <c r="H7440" s="90">
        <v>1.4813427665253898E-2</v>
      </c>
      <c r="I7440" s="90">
        <v>1.6843558863940854E-2</v>
      </c>
      <c r="J7440" s="90">
        <v>1.8754132001341337E-2</v>
      </c>
    </row>
    <row r="7441" spans="3:10" x14ac:dyDescent="0.25">
      <c r="C7441" s="82">
        <v>2.5410445261969145E-2</v>
      </c>
      <c r="D7441" s="89">
        <v>2.3758567371030753E-2</v>
      </c>
      <c r="E7441" s="89">
        <v>2.2561155631584694E-2</v>
      </c>
      <c r="F7441" s="89">
        <v>2.1778100010551634E-2</v>
      </c>
      <c r="G7441" s="90">
        <v>2.1336055853894493E-2</v>
      </c>
      <c r="H7441" s="90">
        <v>2.1049099077431375E-2</v>
      </c>
      <c r="I7441" s="90">
        <v>2.093479782664049E-2</v>
      </c>
      <c r="J7441" s="90">
        <v>2.0898291396892078E-2</v>
      </c>
    </row>
    <row r="7442" spans="3:10" x14ac:dyDescent="0.25">
      <c r="C7442" s="82">
        <v>4.9494764303921017E-3</v>
      </c>
      <c r="D7442" s="89">
        <v>8.0401086989991787E-3</v>
      </c>
      <c r="E7442" s="89">
        <v>1.102291732744292E-2</v>
      </c>
      <c r="F7442" s="89">
        <v>1.3595579864376775E-2</v>
      </c>
      <c r="G7442" s="90">
        <v>1.5742765843171001E-2</v>
      </c>
      <c r="H7442" s="90">
        <v>1.7495383455693628E-2</v>
      </c>
      <c r="I7442" s="90">
        <v>1.9047582645529113E-2</v>
      </c>
      <c r="J7442" s="90">
        <v>2.0470560521612322E-2</v>
      </c>
    </row>
    <row r="7443" spans="3:10" x14ac:dyDescent="0.25">
      <c r="C7443" s="82">
        <v>1.6457326175781866E-2</v>
      </c>
      <c r="D7443" s="89">
        <v>2.1548540406886727E-2</v>
      </c>
      <c r="E7443" s="89">
        <v>2.5407533252005975E-2</v>
      </c>
      <c r="F7443" s="89">
        <v>2.8085811624427158E-2</v>
      </c>
      <c r="G7443" s="90">
        <v>2.9853708054432462E-2</v>
      </c>
      <c r="H7443" s="90">
        <v>3.0810678339447027E-2</v>
      </c>
      <c r="I7443" s="90">
        <v>3.1244720405800848E-2</v>
      </c>
      <c r="J7443" s="90">
        <v>3.119130920365663E-2</v>
      </c>
    </row>
    <row r="7444" spans="3:10" x14ac:dyDescent="0.25">
      <c r="C7444" s="82">
        <v>3.5601152752659671E-3</v>
      </c>
      <c r="D7444" s="89">
        <v>6.1411231818497116E-3</v>
      </c>
      <c r="E7444" s="89">
        <v>8.7450360143348348E-3</v>
      </c>
      <c r="F7444" s="89">
        <v>1.1026582577805012E-2</v>
      </c>
      <c r="G7444" s="90">
        <v>1.2884363520310397E-2</v>
      </c>
      <c r="H7444" s="90">
        <v>1.4277967464492921E-2</v>
      </c>
      <c r="I7444" s="90">
        <v>1.5321257699973339E-2</v>
      </c>
      <c r="J7444" s="90">
        <v>1.604587190957131E-2</v>
      </c>
    </row>
    <row r="7445" spans="3:10" x14ac:dyDescent="0.25">
      <c r="C7445" s="82">
        <v>9.8112391845645627E-3</v>
      </c>
      <c r="D7445" s="89">
        <v>1.1566228231161048E-2</v>
      </c>
      <c r="E7445" s="89">
        <v>1.3002797275782631E-2</v>
      </c>
      <c r="F7445" s="89">
        <v>1.4233159311172939E-2</v>
      </c>
      <c r="G7445" s="90">
        <v>1.5372975029970221E-2</v>
      </c>
      <c r="H7445" s="90">
        <v>1.6433335856273903E-2</v>
      </c>
      <c r="I7445" s="90">
        <v>1.7540157489472744E-2</v>
      </c>
      <c r="J7445" s="90">
        <v>1.8705924747812002E-2</v>
      </c>
    </row>
    <row r="7446" spans="3:10" x14ac:dyDescent="0.25">
      <c r="C7446" s="82">
        <v>1.9960318712035643E-2</v>
      </c>
      <c r="D7446" s="89">
        <v>2.2516346975528387E-2</v>
      </c>
      <c r="E7446" s="89">
        <v>2.3870234394041307E-2</v>
      </c>
      <c r="F7446" s="89">
        <v>2.4573325901624251E-2</v>
      </c>
      <c r="G7446" s="90">
        <v>2.5050323472346647E-2</v>
      </c>
      <c r="H7446" s="90">
        <v>2.5419384452266328E-2</v>
      </c>
      <c r="I7446" s="90">
        <v>2.5894054934726719E-2</v>
      </c>
      <c r="J7446" s="90">
        <v>2.64573657000138E-2</v>
      </c>
    </row>
    <row r="7447" spans="3:10" x14ac:dyDescent="0.25">
      <c r="C7447" s="82">
        <v>1.2178852439868727E-2</v>
      </c>
      <c r="D7447" s="89">
        <v>1.7999478112485982E-2</v>
      </c>
      <c r="E7447" s="89">
        <v>2.2744161062511536E-2</v>
      </c>
      <c r="F7447" s="89">
        <v>2.6053497645196377E-2</v>
      </c>
      <c r="G7447" s="90">
        <v>2.8066080761893868E-2</v>
      </c>
      <c r="H7447" s="90">
        <v>2.8898818486206176E-2</v>
      </c>
      <c r="I7447" s="90">
        <v>2.8888646232632164E-2</v>
      </c>
      <c r="J7447" s="90">
        <v>2.8149193420076598E-2</v>
      </c>
    </row>
    <row r="7448" spans="3:10" x14ac:dyDescent="0.25">
      <c r="C7448" s="82">
        <v>1.2238988947296737E-2</v>
      </c>
      <c r="D7448" s="89">
        <v>1.4188229992381835E-2</v>
      </c>
      <c r="E7448" s="89">
        <v>1.5401614241469319E-2</v>
      </c>
      <c r="F7448" s="89">
        <v>1.614997528201384E-2</v>
      </c>
      <c r="G7448" s="90">
        <v>1.6671446299871592E-2</v>
      </c>
      <c r="H7448" s="90">
        <v>1.7034179169866277E-2</v>
      </c>
      <c r="I7448" s="90">
        <v>1.7387359634756936E-2</v>
      </c>
      <c r="J7448" s="90">
        <v>1.7734724054512419E-2</v>
      </c>
    </row>
    <row r="7449" spans="3:10" x14ac:dyDescent="0.25">
      <c r="C7449" s="82">
        <v>1.2566559554235834E-2</v>
      </c>
      <c r="D7449" s="89">
        <v>1.6744693817723394E-2</v>
      </c>
      <c r="E7449" s="89">
        <v>2.0000016991652776E-2</v>
      </c>
      <c r="F7449" s="89">
        <v>2.2426419660849496E-2</v>
      </c>
      <c r="G7449" s="90">
        <v>2.4331270125579625E-2</v>
      </c>
      <c r="H7449" s="90">
        <v>2.5886510532079472E-2</v>
      </c>
      <c r="I7449" s="90">
        <v>2.7407339517991597E-2</v>
      </c>
      <c r="J7449" s="90">
        <v>2.8983613778331283E-2</v>
      </c>
    </row>
    <row r="7450" spans="3:10" x14ac:dyDescent="0.25">
      <c r="C7450" s="82">
        <v>4.3001971233011917E-3</v>
      </c>
      <c r="D7450" s="89">
        <v>6.8204855670949078E-3</v>
      </c>
      <c r="E7450" s="89">
        <v>9.277321930921071E-3</v>
      </c>
      <c r="F7450" s="89">
        <v>1.1436778992911506E-2</v>
      </c>
      <c r="G7450" s="90">
        <v>1.3254661487348223E-2</v>
      </c>
      <c r="H7450" s="90">
        <v>1.470834227416656E-2</v>
      </c>
      <c r="I7450" s="90">
        <v>1.5920240153029518E-2</v>
      </c>
      <c r="J7450" s="90">
        <v>1.6926343370185292E-2</v>
      </c>
    </row>
    <row r="7451" spans="3:10" x14ac:dyDescent="0.25">
      <c r="C7451" s="82">
        <v>8.8651430318058607E-3</v>
      </c>
      <c r="D7451" s="89">
        <v>1.3797066926943357E-2</v>
      </c>
      <c r="E7451" s="89">
        <v>1.8551216051793339E-2</v>
      </c>
      <c r="F7451" s="89">
        <v>2.2784281365634314E-2</v>
      </c>
      <c r="G7451" s="90">
        <v>2.6521579840228279E-2</v>
      </c>
      <c r="H7451" s="90">
        <v>2.9790902664398926E-2</v>
      </c>
      <c r="I7451" s="90">
        <v>3.2863310939108943E-2</v>
      </c>
      <c r="J7451" s="90">
        <v>3.5788355085034355E-2</v>
      </c>
    </row>
    <row r="7452" spans="3:10" x14ac:dyDescent="0.25">
      <c r="C7452" s="82">
        <v>1.6503651424760832E-2</v>
      </c>
      <c r="D7452" s="89">
        <v>2.1132601767443564E-2</v>
      </c>
      <c r="E7452" s="89">
        <v>2.4833630225438195E-2</v>
      </c>
      <c r="F7452" s="89">
        <v>2.7760510317222466E-2</v>
      </c>
      <c r="G7452" s="90">
        <v>3.0187458567932063E-2</v>
      </c>
      <c r="H7452" s="90">
        <v>3.2179170619165476E-2</v>
      </c>
      <c r="I7452" s="90">
        <v>3.3981228528248121E-2</v>
      </c>
      <c r="J7452" s="90">
        <v>3.5571425879338751E-2</v>
      </c>
    </row>
    <row r="7453" spans="3:10" x14ac:dyDescent="0.25">
      <c r="C7453" s="82">
        <v>3.2559939282699613E-3</v>
      </c>
      <c r="D7453" s="89">
        <v>5.6095155346578343E-3</v>
      </c>
      <c r="E7453" s="89">
        <v>8.3160437875594607E-3</v>
      </c>
      <c r="F7453" s="89">
        <v>1.1114811439179043E-2</v>
      </c>
      <c r="G7453" s="90">
        <v>1.384882929219013E-2</v>
      </c>
      <c r="H7453" s="90">
        <v>1.6384742464648733E-2</v>
      </c>
      <c r="I7453" s="90">
        <v>1.8779854385408613E-2</v>
      </c>
      <c r="J7453" s="90">
        <v>2.1032181402378156E-2</v>
      </c>
    </row>
    <row r="7454" spans="3:10" x14ac:dyDescent="0.25">
      <c r="C7454" s="82">
        <v>3.9144604942132474E-3</v>
      </c>
      <c r="D7454" s="89">
        <v>6.3802506990040895E-3</v>
      </c>
      <c r="E7454" s="89">
        <v>8.8807251094276448E-3</v>
      </c>
      <c r="F7454" s="89">
        <v>1.1171520167360801E-2</v>
      </c>
      <c r="G7454" s="90">
        <v>1.3188586125088716E-2</v>
      </c>
      <c r="H7454" s="90">
        <v>1.4892254722888989E-2</v>
      </c>
      <c r="I7454" s="90">
        <v>1.6391322730999847E-2</v>
      </c>
      <c r="J7454" s="90">
        <v>1.7709049644296648E-2</v>
      </c>
    </row>
    <row r="7455" spans="3:10" x14ac:dyDescent="0.25">
      <c r="C7455" s="82">
        <v>0.15303568974592327</v>
      </c>
      <c r="D7455" s="89">
        <v>0.13025846204259525</v>
      </c>
      <c r="E7455" s="89">
        <v>0.11308325934593237</v>
      </c>
      <c r="F7455" s="89">
        <v>0.10085757998163605</v>
      </c>
      <c r="G7455" s="90">
        <v>9.2435160098855662E-2</v>
      </c>
      <c r="H7455" s="90">
        <v>8.6255313332730774E-2</v>
      </c>
      <c r="I7455" s="90">
        <v>8.1781011752153965E-2</v>
      </c>
      <c r="J7455" s="90">
        <v>7.8122109618196295E-2</v>
      </c>
    </row>
    <row r="7456" spans="3:10" x14ac:dyDescent="0.25">
      <c r="C7456" s="82">
        <v>5.6838163485782361E-3</v>
      </c>
      <c r="D7456" s="89">
        <v>1.0375510422040796E-2</v>
      </c>
      <c r="E7456" s="89">
        <v>1.5553762843442584E-2</v>
      </c>
      <c r="F7456" s="89">
        <v>2.0533701994202794E-2</v>
      </c>
      <c r="G7456" s="90">
        <v>2.5023839900447698E-2</v>
      </c>
      <c r="H7456" s="90">
        <v>2.8869814185218341E-2</v>
      </c>
      <c r="I7456" s="90">
        <v>3.2249970922076189E-2</v>
      </c>
      <c r="J7456" s="90">
        <v>3.5185509866641471E-2</v>
      </c>
    </row>
    <row r="7457" spans="3:10" x14ac:dyDescent="0.25">
      <c r="C7457" s="82">
        <v>2.4399847784184931E-2</v>
      </c>
      <c r="D7457" s="89">
        <v>2.6486056056617361E-2</v>
      </c>
      <c r="E7457" s="89">
        <v>2.776673568340331E-2</v>
      </c>
      <c r="F7457" s="89">
        <v>2.8628007539261927E-2</v>
      </c>
      <c r="G7457" s="90">
        <v>2.9317192720507528E-2</v>
      </c>
      <c r="H7457" s="90">
        <v>2.9806832275641668E-2</v>
      </c>
      <c r="I7457" s="90">
        <v>3.0256528234333169E-2</v>
      </c>
      <c r="J7457" s="90">
        <v>3.0607579157622265E-2</v>
      </c>
    </row>
    <row r="7458" spans="3:10" x14ac:dyDescent="0.25">
      <c r="C7458" s="82">
        <v>4.6642248015133468E-2</v>
      </c>
      <c r="D7458" s="89">
        <v>5.1253825774788875E-2</v>
      </c>
      <c r="E7458" s="89">
        <v>5.3059001323048978E-2</v>
      </c>
      <c r="F7458" s="89">
        <v>5.3476175903023282E-2</v>
      </c>
      <c r="G7458" s="90">
        <v>5.3483606267491421E-2</v>
      </c>
      <c r="H7458" s="90">
        <v>5.3318523902622365E-2</v>
      </c>
      <c r="I7458" s="90">
        <v>5.3392504209713761E-2</v>
      </c>
      <c r="J7458" s="90">
        <v>5.3625453172709704E-2</v>
      </c>
    </row>
    <row r="7459" spans="3:10" x14ac:dyDescent="0.25">
      <c r="C7459" s="82">
        <v>0.1782330648833243</v>
      </c>
      <c r="D7459" s="89">
        <v>0.12769630092926423</v>
      </c>
      <c r="E7459" s="89">
        <v>9.8007641673754628E-2</v>
      </c>
      <c r="F7459" s="89">
        <v>7.9779663331055059E-2</v>
      </c>
      <c r="G7459" s="90">
        <v>6.8138282769513156E-2</v>
      </c>
      <c r="H7459" s="90">
        <v>6.0125375995519752E-2</v>
      </c>
      <c r="I7459" s="90">
        <v>5.4545668121318613E-2</v>
      </c>
      <c r="J7459" s="90">
        <v>5.0416417924435811E-2</v>
      </c>
    </row>
    <row r="7460" spans="3:10" x14ac:dyDescent="0.25">
      <c r="C7460" s="82">
        <v>6.2504955971588762E-3</v>
      </c>
      <c r="D7460" s="89">
        <v>9.4350466000998282E-3</v>
      </c>
      <c r="E7460" s="89">
        <v>1.2327027146663372E-2</v>
      </c>
      <c r="F7460" s="89">
        <v>1.4694884677668918E-2</v>
      </c>
      <c r="G7460" s="90">
        <v>1.6550303311652081E-2</v>
      </c>
      <c r="H7460" s="90">
        <v>1.7909121547791212E-2</v>
      </c>
      <c r="I7460" s="90">
        <v>1.8940724801881761E-2</v>
      </c>
      <c r="J7460" s="90">
        <v>1.9685377530349251E-2</v>
      </c>
    </row>
    <row r="7461" spans="3:10" x14ac:dyDescent="0.25">
      <c r="C7461" s="82">
        <v>5.7583274636777964E-3</v>
      </c>
      <c r="D7461" s="89">
        <v>7.9842347847641579E-3</v>
      </c>
      <c r="E7461" s="89">
        <v>9.8828933953517099E-3</v>
      </c>
      <c r="F7461" s="89">
        <v>1.1322868790303597E-2</v>
      </c>
      <c r="G7461" s="90">
        <v>1.230849606476089E-2</v>
      </c>
      <c r="H7461" s="90">
        <v>1.284424735783909E-2</v>
      </c>
      <c r="I7461" s="90">
        <v>1.3068477890433122E-2</v>
      </c>
      <c r="J7461" s="90">
        <v>1.3047237887893059E-2</v>
      </c>
    </row>
    <row r="7462" spans="3:10" x14ac:dyDescent="0.25">
      <c r="C7462" s="82">
        <v>5.6329968181036846E-2</v>
      </c>
      <c r="D7462" s="89">
        <v>5.5196451938938157E-2</v>
      </c>
      <c r="E7462" s="89">
        <v>5.2573686344073854E-2</v>
      </c>
      <c r="F7462" s="89">
        <v>4.9781035587066209E-2</v>
      </c>
      <c r="G7462" s="90">
        <v>4.7413106400948653E-2</v>
      </c>
      <c r="H7462" s="90">
        <v>4.5401862331247766E-2</v>
      </c>
      <c r="I7462" s="90">
        <v>4.3905909778512602E-2</v>
      </c>
      <c r="J7462" s="90">
        <v>4.2719936305805666E-2</v>
      </c>
    </row>
    <row r="7463" spans="3:10" x14ac:dyDescent="0.25">
      <c r="C7463" s="82">
        <v>4.004614308893175E-2</v>
      </c>
      <c r="D7463" s="89">
        <v>4.185014928432311E-2</v>
      </c>
      <c r="E7463" s="89">
        <v>4.2276554586749275E-2</v>
      </c>
      <c r="F7463" s="89">
        <v>4.2116237129131547E-2</v>
      </c>
      <c r="G7463" s="90">
        <v>4.1822877463532887E-2</v>
      </c>
      <c r="H7463" s="90">
        <v>4.1373252215589136E-2</v>
      </c>
      <c r="I7463" s="90">
        <v>4.096710837296224E-2</v>
      </c>
      <c r="J7463" s="90">
        <v>4.0476650064183786E-2</v>
      </c>
    </row>
    <row r="7464" spans="3:10" x14ac:dyDescent="0.25">
      <c r="C7464" s="82">
        <v>1.6014915401446859E-2</v>
      </c>
      <c r="D7464" s="89">
        <v>1.8750106697808328E-2</v>
      </c>
      <c r="E7464" s="89">
        <v>2.1177690635767091E-2</v>
      </c>
      <c r="F7464" s="89">
        <v>2.3386269347542305E-2</v>
      </c>
      <c r="G7464" s="90">
        <v>2.546876589335877E-2</v>
      </c>
      <c r="H7464" s="90">
        <v>2.7361134529754635E-2</v>
      </c>
      <c r="I7464" s="90">
        <v>2.9204180557993446E-2</v>
      </c>
      <c r="J7464" s="90">
        <v>3.0957938204794293E-2</v>
      </c>
    </row>
    <row r="7465" spans="3:10" x14ac:dyDescent="0.25">
      <c r="C7465" s="82">
        <v>6.5251230986421447E-3</v>
      </c>
      <c r="D7465" s="89">
        <v>8.9980751044228986E-3</v>
      </c>
      <c r="E7465" s="89">
        <v>1.1240546045549828E-2</v>
      </c>
      <c r="F7465" s="89">
        <v>1.317489452792007E-2</v>
      </c>
      <c r="G7465" s="90">
        <v>1.4822718444953194E-2</v>
      </c>
      <c r="H7465" s="90">
        <v>1.6155624654307279E-2</v>
      </c>
      <c r="I7465" s="90">
        <v>1.7278321767269188E-2</v>
      </c>
      <c r="J7465" s="90">
        <v>1.819582118569562E-2</v>
      </c>
    </row>
    <row r="7466" spans="3:10" x14ac:dyDescent="0.25">
      <c r="C7466" s="82">
        <v>5.2597925442010108E-3</v>
      </c>
      <c r="D7466" s="89">
        <v>7.4321161257631507E-3</v>
      </c>
      <c r="E7466" s="89">
        <v>9.4005588077972768E-3</v>
      </c>
      <c r="F7466" s="89">
        <v>1.1098778605799562E-2</v>
      </c>
      <c r="G7466" s="90">
        <v>1.2566675764971542E-2</v>
      </c>
      <c r="H7466" s="90">
        <v>1.380186468480608E-2</v>
      </c>
      <c r="I7466" s="90">
        <v>1.4902729174361027E-2</v>
      </c>
      <c r="J7466" s="90">
        <v>1.5866393775185162E-2</v>
      </c>
    </row>
    <row r="7467" spans="3:10" x14ac:dyDescent="0.25">
      <c r="C7467" s="82">
        <v>1.4532295714306975E-2</v>
      </c>
      <c r="D7467" s="89">
        <v>1.8298935598037785E-2</v>
      </c>
      <c r="E7467" s="89">
        <v>2.1304194519572685E-2</v>
      </c>
      <c r="F7467" s="89">
        <v>2.3646959540907883E-2</v>
      </c>
      <c r="G7467" s="90">
        <v>2.55067851038011E-2</v>
      </c>
      <c r="H7467" s="90">
        <v>2.6896203051924531E-2</v>
      </c>
      <c r="I7467" s="90">
        <v>2.8001143059954645E-2</v>
      </c>
      <c r="J7467" s="90">
        <v>2.8804757085239757E-2</v>
      </c>
    </row>
    <row r="7468" spans="3:10" x14ac:dyDescent="0.25">
      <c r="C7468" s="82">
        <v>7.8296797805943851E-3</v>
      </c>
      <c r="D7468" s="89">
        <v>9.6784116918271317E-3</v>
      </c>
      <c r="E7468" s="89">
        <v>1.0939431464063934E-2</v>
      </c>
      <c r="F7468" s="89">
        <v>1.1708008416434148E-2</v>
      </c>
      <c r="G7468" s="90">
        <v>1.2130076152517955E-2</v>
      </c>
      <c r="H7468" s="90">
        <v>1.2267119119547878E-2</v>
      </c>
      <c r="I7468" s="90">
        <v>1.2257616467297198E-2</v>
      </c>
      <c r="J7468" s="90">
        <v>1.2143774705547859E-2</v>
      </c>
    </row>
    <row r="7469" spans="3:10" x14ac:dyDescent="0.25">
      <c r="C7469" s="82">
        <v>1.4106152021376533E-2</v>
      </c>
      <c r="D7469" s="89">
        <v>1.7779446203720545E-2</v>
      </c>
      <c r="E7469" s="89">
        <v>2.0633696739211144E-2</v>
      </c>
      <c r="F7469" s="89">
        <v>2.2844911124954709E-2</v>
      </c>
      <c r="G7469" s="90">
        <v>2.4668848206588673E-2</v>
      </c>
      <c r="H7469" s="90">
        <v>2.6179457649178787E-2</v>
      </c>
      <c r="I7469" s="90">
        <v>2.7596531411570834E-2</v>
      </c>
      <c r="J7469" s="90">
        <v>2.8924299434396967E-2</v>
      </c>
    </row>
    <row r="7470" spans="3:10" x14ac:dyDescent="0.25">
      <c r="C7470" s="82">
        <v>1.2257711521712468E-2</v>
      </c>
      <c r="D7470" s="89">
        <v>1.5436930842026715E-2</v>
      </c>
      <c r="E7470" s="89">
        <v>1.7955327937168031E-2</v>
      </c>
      <c r="F7470" s="89">
        <v>1.9893586496613186E-2</v>
      </c>
      <c r="G7470" s="90">
        <v>2.1399579436047065E-2</v>
      </c>
      <c r="H7470" s="90">
        <v>2.2479834266117979E-2</v>
      </c>
      <c r="I7470" s="90">
        <v>2.3286493447900455E-2</v>
      </c>
      <c r="J7470" s="90">
        <v>2.3804060734845693E-2</v>
      </c>
    </row>
    <row r="7471" spans="3:10" x14ac:dyDescent="0.25">
      <c r="C7471" s="82">
        <v>1.1111338669856031E-3</v>
      </c>
      <c r="D7471" s="89">
        <v>2.1384673595814079E-3</v>
      </c>
      <c r="E7471" s="89">
        <v>3.4131462800110826E-3</v>
      </c>
      <c r="F7471" s="89">
        <v>4.7899077454032057E-3</v>
      </c>
      <c r="G7471" s="90">
        <v>6.1561397259278115E-3</v>
      </c>
      <c r="H7471" s="90">
        <v>7.4134774191438688E-3</v>
      </c>
      <c r="I7471" s="90">
        <v>8.5596006538101073E-3</v>
      </c>
      <c r="J7471" s="90">
        <v>9.578936646881496E-3</v>
      </c>
    </row>
    <row r="7472" spans="3:10" x14ac:dyDescent="0.25">
      <c r="C7472" s="82">
        <v>4.7235305435989455E-3</v>
      </c>
      <c r="D7472" s="89">
        <v>7.5441116698923057E-3</v>
      </c>
      <c r="E7472" s="89">
        <v>1.0282110713029122E-2</v>
      </c>
      <c r="F7472" s="89">
        <v>1.2622448003952211E-2</v>
      </c>
      <c r="G7472" s="90">
        <v>1.4474605718772925E-2</v>
      </c>
      <c r="H7472" s="90">
        <v>1.5796057384572838E-2</v>
      </c>
      <c r="I7472" s="90">
        <v>1.6719913090665492E-2</v>
      </c>
      <c r="J7472" s="90">
        <v>1.7294371152444369E-2</v>
      </c>
    </row>
    <row r="7473" spans="3:10" x14ac:dyDescent="0.25">
      <c r="C7473" s="82">
        <v>5.910914266675729E-3</v>
      </c>
      <c r="D7473" s="89">
        <v>8.8014157723163237E-3</v>
      </c>
      <c r="E7473" s="89">
        <v>1.1416807823143008E-2</v>
      </c>
      <c r="F7473" s="89">
        <v>1.354099796576567E-2</v>
      </c>
      <c r="G7473" s="90">
        <v>1.5158612697466985E-2</v>
      </c>
      <c r="H7473" s="90">
        <v>1.6256959179247722E-2</v>
      </c>
      <c r="I7473" s="90">
        <v>1.6976858424131904E-2</v>
      </c>
      <c r="J7473" s="90">
        <v>1.7359707604294311E-2</v>
      </c>
    </row>
    <row r="7474" spans="3:10" x14ac:dyDescent="0.25">
      <c r="C7474" s="82">
        <v>5.4930565323224002E-3</v>
      </c>
      <c r="D7474" s="89">
        <v>8.1354638484284394E-3</v>
      </c>
      <c r="E7474" s="89">
        <v>1.0683864462143054E-2</v>
      </c>
      <c r="F7474" s="89">
        <v>1.2988137248560029E-2</v>
      </c>
      <c r="G7474" s="90">
        <v>1.506120982074315E-2</v>
      </c>
      <c r="H7474" s="90">
        <v>1.6914544589557129E-2</v>
      </c>
      <c r="I7474" s="90">
        <v>1.8719007559630452E-2</v>
      </c>
      <c r="J7474" s="90">
        <v>2.0546710678947012E-2</v>
      </c>
    </row>
    <row r="7475" spans="3:10" x14ac:dyDescent="0.25">
      <c r="C7475" s="82">
        <v>4.5892959504561428E-3</v>
      </c>
      <c r="D7475" s="89">
        <v>8.2917830866779622E-3</v>
      </c>
      <c r="E7475" s="89">
        <v>1.2267770735395566E-2</v>
      </c>
      <c r="F7475" s="89">
        <v>1.5986572308043328E-2</v>
      </c>
      <c r="G7475" s="90">
        <v>1.9243903808330434E-2</v>
      </c>
      <c r="H7475" s="90">
        <v>2.1927281004762343E-2</v>
      </c>
      <c r="I7475" s="90">
        <v>2.4160770267920743E-2</v>
      </c>
      <c r="J7475" s="90">
        <v>2.5942639956702034E-2</v>
      </c>
    </row>
    <row r="7476" spans="3:10" x14ac:dyDescent="0.25">
      <c r="C7476" s="82">
        <v>4.5015395723101486E-3</v>
      </c>
      <c r="D7476" s="89">
        <v>6.4782081009591534E-3</v>
      </c>
      <c r="E7476" s="89">
        <v>8.2716276332844701E-3</v>
      </c>
      <c r="F7476" s="89">
        <v>9.7985914108873317E-3</v>
      </c>
      <c r="G7476" s="90">
        <v>1.1089517749678019E-2</v>
      </c>
      <c r="H7476" s="90">
        <v>1.2152060756600743E-2</v>
      </c>
      <c r="I7476" s="90">
        <v>1.3092229018142006E-2</v>
      </c>
      <c r="J7476" s="90">
        <v>1.393377289548212E-2</v>
      </c>
    </row>
    <row r="7477" spans="3:10" x14ac:dyDescent="0.25">
      <c r="C7477" s="82">
        <v>3.5240736661107247E-2</v>
      </c>
      <c r="D7477" s="89">
        <v>3.0617920374105136E-2</v>
      </c>
      <c r="E7477" s="89">
        <v>2.7303796214419331E-2</v>
      </c>
      <c r="F7477" s="89">
        <v>2.5066242692446263E-2</v>
      </c>
      <c r="G7477" s="90">
        <v>2.3684532208809238E-2</v>
      </c>
      <c r="H7477" s="90">
        <v>2.286506766945819E-2</v>
      </c>
      <c r="I7477" s="90">
        <v>2.2575986422815095E-2</v>
      </c>
      <c r="J7477" s="90">
        <v>2.2681888275963409E-2</v>
      </c>
    </row>
    <row r="7478" spans="3:10" x14ac:dyDescent="0.25">
      <c r="C7478" s="82">
        <v>4.2778521651907729E-3</v>
      </c>
      <c r="D7478" s="89">
        <v>6.1235532835672247E-3</v>
      </c>
      <c r="E7478" s="89">
        <v>7.845338020596785E-3</v>
      </c>
      <c r="F7478" s="89">
        <v>9.3294854354566414E-3</v>
      </c>
      <c r="G7478" s="90">
        <v>1.0556650298852287E-2</v>
      </c>
      <c r="H7478" s="90">
        <v>1.1498042632925956E-2</v>
      </c>
      <c r="I7478" s="90">
        <v>1.2238042402158589E-2</v>
      </c>
      <c r="J7478" s="90">
        <v>1.2799702356651866E-2</v>
      </c>
    </row>
    <row r="7479" spans="3:10" x14ac:dyDescent="0.25">
      <c r="C7479" s="82">
        <v>2.2396350975124109E-2</v>
      </c>
      <c r="D7479" s="89">
        <v>2.3371934770035067E-2</v>
      </c>
      <c r="E7479" s="89">
        <v>2.3325688635794459E-2</v>
      </c>
      <c r="F7479" s="89">
        <v>2.2829280285117843E-2</v>
      </c>
      <c r="G7479" s="90">
        <v>2.2211353864800512E-2</v>
      </c>
      <c r="H7479" s="90">
        <v>2.1501574263427279E-2</v>
      </c>
      <c r="I7479" s="90">
        <v>2.0828557972106379E-2</v>
      </c>
      <c r="J7479" s="90">
        <v>2.0146245317851891E-2</v>
      </c>
    </row>
    <row r="7480" spans="3:10" x14ac:dyDescent="0.25">
      <c r="C7480" s="82">
        <v>7.4496011208509509E-3</v>
      </c>
      <c r="D7480" s="89">
        <v>1.1879733745991803E-2</v>
      </c>
      <c r="E7480" s="89">
        <v>1.6099123611959344E-2</v>
      </c>
      <c r="F7480" s="89">
        <v>1.9717491932178477E-2</v>
      </c>
      <c r="G7480" s="90">
        <v>2.270318551523564E-2</v>
      </c>
      <c r="H7480" s="90">
        <v>2.5035622532313499E-2</v>
      </c>
      <c r="I7480" s="90">
        <v>2.6896131615315701E-2</v>
      </c>
      <c r="J7480" s="90">
        <v>2.8277919481260773E-2</v>
      </c>
    </row>
    <row r="7481" spans="3:10" x14ac:dyDescent="0.25">
      <c r="C7481" s="82">
        <v>1.5250485216059276E-2</v>
      </c>
      <c r="D7481" s="89">
        <v>1.988901445488309E-2</v>
      </c>
      <c r="E7481" s="89">
        <v>2.3280510665956829E-2</v>
      </c>
      <c r="F7481" s="89">
        <v>2.5578868871066425E-2</v>
      </c>
      <c r="G7481" s="90">
        <v>2.7136030566049851E-2</v>
      </c>
      <c r="H7481" s="90">
        <v>2.8122739909799892E-2</v>
      </c>
      <c r="I7481" s="90">
        <v>2.8851106465609663E-2</v>
      </c>
      <c r="J7481" s="90">
        <v>2.937427973680665E-2</v>
      </c>
    </row>
    <row r="7482" spans="3:10" x14ac:dyDescent="0.25">
      <c r="C7482" s="82">
        <v>6.9803962881620895E-3</v>
      </c>
      <c r="D7482" s="89">
        <v>8.9800565531137806E-3</v>
      </c>
      <c r="E7482" s="89">
        <v>1.0518082442253555E-2</v>
      </c>
      <c r="F7482" s="89">
        <v>1.1592437204797032E-2</v>
      </c>
      <c r="G7482" s="90">
        <v>1.2287128870784739E-2</v>
      </c>
      <c r="H7482" s="90">
        <v>1.2636449740032168E-2</v>
      </c>
      <c r="I7482" s="90">
        <v>1.2774522205782173E-2</v>
      </c>
      <c r="J7482" s="90">
        <v>1.2745958372253568E-2</v>
      </c>
    </row>
    <row r="7483" spans="3:10" x14ac:dyDescent="0.25">
      <c r="C7483" s="82">
        <v>3.8297008737474066E-3</v>
      </c>
      <c r="D7483" s="89">
        <v>5.8113560378366879E-3</v>
      </c>
      <c r="E7483" s="89">
        <v>7.6234165834681263E-3</v>
      </c>
      <c r="F7483" s="89">
        <v>9.0952938708855728E-3</v>
      </c>
      <c r="G7483" s="90">
        <v>1.020904392097016E-2</v>
      </c>
      <c r="H7483" s="90">
        <v>1.0964554668934806E-2</v>
      </c>
      <c r="I7483" s="90">
        <v>1.1474732747986443E-2</v>
      </c>
      <c r="J7483" s="90">
        <v>1.1789156827676945E-2</v>
      </c>
    </row>
    <row r="7484" spans="3:10" x14ac:dyDescent="0.25">
      <c r="C7484" s="82">
        <v>1.4827406387814454E-2</v>
      </c>
      <c r="D7484" s="89">
        <v>2.0412133602005403E-2</v>
      </c>
      <c r="E7484" s="89">
        <v>2.4714285389041135E-2</v>
      </c>
      <c r="F7484" s="89">
        <v>2.7637075593881521E-2</v>
      </c>
      <c r="G7484" s="90">
        <v>2.9442649773700497E-2</v>
      </c>
      <c r="H7484" s="90">
        <v>3.02798697547546E-2</v>
      </c>
      <c r="I7484" s="90">
        <v>3.0492480026503403E-2</v>
      </c>
      <c r="J7484" s="90">
        <v>3.0172118811030629E-2</v>
      </c>
    </row>
    <row r="7485" spans="3:10" x14ac:dyDescent="0.25">
      <c r="C7485" s="82">
        <v>8.9188805120862316E-3</v>
      </c>
      <c r="D7485" s="89">
        <v>1.2960337744402759E-2</v>
      </c>
      <c r="E7485" s="89">
        <v>1.6420881861968568E-2</v>
      </c>
      <c r="F7485" s="89">
        <v>1.9080845839981146E-2</v>
      </c>
      <c r="G7485" s="90">
        <v>2.1006832541295661E-2</v>
      </c>
      <c r="H7485" s="90">
        <v>2.2237799244228439E-2</v>
      </c>
      <c r="I7485" s="90">
        <v>2.2990563549316879E-2</v>
      </c>
      <c r="J7485" s="90">
        <v>2.3320234332550423E-2</v>
      </c>
    </row>
    <row r="7486" spans="3:10" x14ac:dyDescent="0.25">
      <c r="C7486" s="82">
        <v>7.8337997540537611E-3</v>
      </c>
      <c r="D7486" s="89">
        <v>1.1581808982659748E-2</v>
      </c>
      <c r="E7486" s="89">
        <v>1.5037332422006238E-2</v>
      </c>
      <c r="F7486" s="89">
        <v>1.7988604850950503E-2</v>
      </c>
      <c r="G7486" s="90">
        <v>2.0466056519590894E-2</v>
      </c>
      <c r="H7486" s="90">
        <v>2.2476783896927661E-2</v>
      </c>
      <c r="I7486" s="90">
        <v>2.4211316610432156E-2</v>
      </c>
      <c r="J7486" s="90">
        <v>2.5700111910690708E-2</v>
      </c>
    </row>
    <row r="7487" spans="3:10" x14ac:dyDescent="0.25">
      <c r="C7487" s="82">
        <v>6.2881611090644792E-3</v>
      </c>
      <c r="D7487" s="89">
        <v>1.0269880374434064E-2</v>
      </c>
      <c r="E7487" s="89">
        <v>1.4411164678808172E-2</v>
      </c>
      <c r="F7487" s="89">
        <v>1.8359267306532038E-2</v>
      </c>
      <c r="G7487" s="90">
        <v>2.2022713618505659E-2</v>
      </c>
      <c r="H7487" s="90">
        <v>2.5323079872348647E-2</v>
      </c>
      <c r="I7487" s="90">
        <v>2.8411855176980045E-2</v>
      </c>
      <c r="J7487" s="90">
        <v>3.1280314956205722E-2</v>
      </c>
    </row>
    <row r="7488" spans="3:10" x14ac:dyDescent="0.25">
      <c r="C7488" s="82">
        <v>2.944675190638625E-3</v>
      </c>
      <c r="D7488" s="89">
        <v>6.0631441268625443E-3</v>
      </c>
      <c r="E7488" s="89">
        <v>9.8815362230784201E-3</v>
      </c>
      <c r="F7488" s="89">
        <v>1.3805809539556842E-2</v>
      </c>
      <c r="G7488" s="90">
        <v>1.7462870363492464E-2</v>
      </c>
      <c r="H7488" s="90">
        <v>2.0622179568695807E-2</v>
      </c>
      <c r="I7488" s="90">
        <v>2.3346135688714787E-2</v>
      </c>
      <c r="J7488" s="90">
        <v>2.562551269275376E-2</v>
      </c>
    </row>
    <row r="7489" spans="3:10" x14ac:dyDescent="0.25">
      <c r="C7489" s="82">
        <v>5.6755971591615243E-3</v>
      </c>
      <c r="D7489" s="89">
        <v>8.3057279493739204E-3</v>
      </c>
      <c r="E7489" s="89">
        <v>1.0552205980566956E-2</v>
      </c>
      <c r="F7489" s="89">
        <v>1.2246895789970841E-2</v>
      </c>
      <c r="G7489" s="90">
        <v>1.3420152477744147E-2</v>
      </c>
      <c r="H7489" s="90">
        <v>1.4097800696251857E-2</v>
      </c>
      <c r="I7489" s="90">
        <v>1.4427079533179321E-2</v>
      </c>
      <c r="J7489" s="90">
        <v>1.4456037113602905E-2</v>
      </c>
    </row>
    <row r="7490" spans="3:10" x14ac:dyDescent="0.25">
      <c r="C7490" s="82">
        <v>1.9474299046747041E-2</v>
      </c>
      <c r="D7490" s="89">
        <v>2.7405028140172989E-2</v>
      </c>
      <c r="E7490" s="89">
        <v>3.3217048846435532E-2</v>
      </c>
      <c r="F7490" s="89">
        <v>3.6836805878697254E-2</v>
      </c>
      <c r="G7490" s="90">
        <v>3.8801480858931592E-2</v>
      </c>
      <c r="H7490" s="90">
        <v>3.9449170569026595E-2</v>
      </c>
      <c r="I7490" s="90">
        <v>3.928505285398725E-2</v>
      </c>
      <c r="J7490" s="90">
        <v>3.841935190241192E-2</v>
      </c>
    </row>
    <row r="7491" spans="3:10" x14ac:dyDescent="0.25">
      <c r="C7491" s="82">
        <v>1.1261765718165952E-2</v>
      </c>
      <c r="D7491" s="89">
        <v>1.5791624856204289E-2</v>
      </c>
      <c r="E7491" s="89">
        <v>1.9537005310922079E-2</v>
      </c>
      <c r="F7491" s="89">
        <v>2.2365374022381947E-2</v>
      </c>
      <c r="G7491" s="90">
        <v>2.4426752774844698E-2</v>
      </c>
      <c r="H7491" s="90">
        <v>2.5792496282358756E-2</v>
      </c>
      <c r="I7491" s="90">
        <v>2.6708590634647908E-2</v>
      </c>
      <c r="J7491" s="90">
        <v>2.7211122321511308E-2</v>
      </c>
    </row>
    <row r="7492" spans="3:10" x14ac:dyDescent="0.25">
      <c r="C7492" s="82">
        <v>0.10084550742413627</v>
      </c>
      <c r="D7492" s="89">
        <v>8.5092125664164006E-2</v>
      </c>
      <c r="E7492" s="89">
        <v>7.4036485981846673E-2</v>
      </c>
      <c r="F7492" s="89">
        <v>6.6617963743678441E-2</v>
      </c>
      <c r="G7492" s="90">
        <v>6.1920581502336529E-2</v>
      </c>
      <c r="H7492" s="90">
        <v>5.8935788635535023E-2</v>
      </c>
      <c r="I7492" s="90">
        <v>5.739574821473388E-2</v>
      </c>
      <c r="J7492" s="90">
        <v>5.6788265918739089E-2</v>
      </c>
    </row>
    <row r="7493" spans="3:10" x14ac:dyDescent="0.25">
      <c r="C7493" s="82">
        <v>7.4572298972053613E-3</v>
      </c>
      <c r="D7493" s="89">
        <v>9.7898740805773959E-3</v>
      </c>
      <c r="E7493" s="89">
        <v>1.1619680039304884E-2</v>
      </c>
      <c r="F7493" s="89">
        <v>1.2955525547847235E-2</v>
      </c>
      <c r="G7493" s="90">
        <v>1.3902190713395933E-2</v>
      </c>
      <c r="H7493" s="90">
        <v>1.4492658897286671E-2</v>
      </c>
      <c r="I7493" s="90">
        <v>1.4858426356638674E-2</v>
      </c>
      <c r="J7493" s="90">
        <v>1.5021243336852846E-2</v>
      </c>
    </row>
    <row r="7494" spans="3:10" x14ac:dyDescent="0.25">
      <c r="C7494" s="82">
        <v>1.831734203011199E-2</v>
      </c>
      <c r="D7494" s="89">
        <v>1.9690705519108165E-2</v>
      </c>
      <c r="E7494" s="89">
        <v>2.0315321621075969E-2</v>
      </c>
      <c r="F7494" s="89">
        <v>2.0580937600601416E-2</v>
      </c>
      <c r="G7494" s="90">
        <v>2.0748059984154701E-2</v>
      </c>
      <c r="H7494" s="90">
        <v>2.0851296210049029E-2</v>
      </c>
      <c r="I7494" s="90">
        <v>2.1036854628858865E-2</v>
      </c>
      <c r="J7494" s="90">
        <v>2.1285320874953041E-2</v>
      </c>
    </row>
    <row r="7495" spans="3:10" x14ac:dyDescent="0.25">
      <c r="C7495" s="82">
        <v>1.7797197008543649E-2</v>
      </c>
      <c r="D7495" s="89">
        <v>2.5234198177555522E-2</v>
      </c>
      <c r="E7495" s="89">
        <v>3.1347025363092855E-2</v>
      </c>
      <c r="F7495" s="89">
        <v>3.5787683589132653E-2</v>
      </c>
      <c r="G7495" s="90">
        <v>3.8726446637180174E-2</v>
      </c>
      <c r="H7495" s="90">
        <v>4.0266156778022699E-2</v>
      </c>
      <c r="I7495" s="90">
        <v>4.082366057153855E-2</v>
      </c>
      <c r="J7495" s="90">
        <v>4.0510616682544055E-2</v>
      </c>
    </row>
    <row r="7496" spans="3:10" x14ac:dyDescent="0.25">
      <c r="C7496" s="82">
        <v>1.309743259631419E-2</v>
      </c>
      <c r="D7496" s="89">
        <v>1.6053006487764376E-2</v>
      </c>
      <c r="E7496" s="89">
        <v>1.7947597924698744E-2</v>
      </c>
      <c r="F7496" s="89">
        <v>1.9081127533546328E-2</v>
      </c>
      <c r="G7496" s="90">
        <v>1.9788905460226928E-2</v>
      </c>
      <c r="H7496" s="90">
        <v>2.0200721528695939E-2</v>
      </c>
      <c r="I7496" s="90">
        <v>2.0517527840095227E-2</v>
      </c>
      <c r="J7496" s="90">
        <v>2.0745630764299E-2</v>
      </c>
    </row>
    <row r="7497" spans="3:10" x14ac:dyDescent="0.25">
      <c r="C7497" s="82">
        <v>8.6913700858096514E-3</v>
      </c>
      <c r="D7497" s="89">
        <v>1.0313338128169421E-2</v>
      </c>
      <c r="E7497" s="89">
        <v>1.1641931087507794E-2</v>
      </c>
      <c r="F7497" s="89">
        <v>1.2723135428733072E-2</v>
      </c>
      <c r="G7497" s="90">
        <v>1.3612048416485318E-2</v>
      </c>
      <c r="H7497" s="90">
        <v>1.4282717949514868E-2</v>
      </c>
      <c r="I7497" s="90">
        <v>1.4824508797921077E-2</v>
      </c>
      <c r="J7497" s="90">
        <v>1.5241839277303323E-2</v>
      </c>
    </row>
    <row r="7498" spans="3:10" x14ac:dyDescent="0.25">
      <c r="C7498" s="82">
        <v>2.7250500145234356E-2</v>
      </c>
      <c r="D7498" s="89">
        <v>3.3328765604767233E-2</v>
      </c>
      <c r="E7498" s="89">
        <v>3.7051610003279181E-2</v>
      </c>
      <c r="F7498" s="89">
        <v>3.9173072473208212E-2</v>
      </c>
      <c r="G7498" s="90">
        <v>4.0458009445200629E-2</v>
      </c>
      <c r="H7498" s="90">
        <v>4.118028228426187E-2</v>
      </c>
      <c r="I7498" s="90">
        <v>4.1715817194298607E-2</v>
      </c>
      <c r="J7498" s="90">
        <v>4.202409568368029E-2</v>
      </c>
    </row>
    <row r="7499" spans="3:10" x14ac:dyDescent="0.25">
      <c r="C7499" s="82">
        <v>8.6761512410563249E-2</v>
      </c>
      <c r="D7499" s="89">
        <v>7.2058890186250404E-2</v>
      </c>
      <c r="E7499" s="89">
        <v>6.092731517375035E-2</v>
      </c>
      <c r="F7499" s="89">
        <v>5.281218166443849E-2</v>
      </c>
      <c r="G7499" s="90">
        <v>4.695116498254872E-2</v>
      </c>
      <c r="H7499" s="90">
        <v>4.2459748472777517E-2</v>
      </c>
      <c r="I7499" s="90">
        <v>3.9040491169806686E-2</v>
      </c>
      <c r="J7499" s="90">
        <v>3.6262330097415738E-2</v>
      </c>
    </row>
    <row r="7500" spans="3:10" x14ac:dyDescent="0.25">
      <c r="C7500" s="82">
        <v>8.0310267791517554E-3</v>
      </c>
      <c r="D7500" s="89">
        <v>1.1600993859904648E-2</v>
      </c>
      <c r="E7500" s="89">
        <v>1.4765266840451964E-2</v>
      </c>
      <c r="F7500" s="89">
        <v>1.7368477973707924E-2</v>
      </c>
      <c r="G7500" s="90">
        <v>1.9475946016692548E-2</v>
      </c>
      <c r="H7500" s="90">
        <v>2.1107998314682425E-2</v>
      </c>
      <c r="I7500" s="90">
        <v>2.2441992431994455E-2</v>
      </c>
      <c r="J7500" s="90">
        <v>2.3496235759648008E-2</v>
      </c>
    </row>
    <row r="7501" spans="3:10" x14ac:dyDescent="0.25">
      <c r="C7501" s="82">
        <v>0.16288850273318381</v>
      </c>
      <c r="D7501" s="89">
        <v>0.14522765492133308</v>
      </c>
      <c r="E7501" s="89">
        <v>0.12811639022005947</v>
      </c>
      <c r="F7501" s="89">
        <v>0.11391056717168344</v>
      </c>
      <c r="G7501" s="90">
        <v>0.10278373945267877</v>
      </c>
      <c r="H7501" s="90">
        <v>9.3625945381776446E-2</v>
      </c>
      <c r="I7501" s="90">
        <v>8.6117312977005422E-2</v>
      </c>
      <c r="J7501" s="90">
        <v>7.9432986023241642E-2</v>
      </c>
    </row>
    <row r="7502" spans="3:10" x14ac:dyDescent="0.25">
      <c r="C7502" s="82">
        <v>7.1542983906637417E-3</v>
      </c>
      <c r="D7502" s="89">
        <v>9.7882460368188696E-3</v>
      </c>
      <c r="E7502" s="89">
        <v>1.2191762263595323E-2</v>
      </c>
      <c r="F7502" s="89">
        <v>1.4316316251474363E-2</v>
      </c>
      <c r="G7502" s="90">
        <v>1.6207530827193405E-2</v>
      </c>
      <c r="H7502" s="90">
        <v>1.783909881644619E-2</v>
      </c>
      <c r="I7502" s="90">
        <v>1.931271478379136E-2</v>
      </c>
      <c r="J7502" s="90">
        <v>2.0603357393387738E-2</v>
      </c>
    </row>
    <row r="7503" spans="3:10" x14ac:dyDescent="0.25">
      <c r="C7503" s="82">
        <v>1.9679025426850849E-2</v>
      </c>
      <c r="D7503" s="89">
        <v>2.6715582005620121E-2</v>
      </c>
      <c r="E7503" s="89">
        <v>3.1979752667998171E-2</v>
      </c>
      <c r="F7503" s="89">
        <v>3.559012045253767E-2</v>
      </c>
      <c r="G7503" s="90">
        <v>3.803677375120041E-2</v>
      </c>
      <c r="H7503" s="90">
        <v>3.954376772530567E-2</v>
      </c>
      <c r="I7503" s="90">
        <v>4.0500404045092031E-2</v>
      </c>
      <c r="J7503" s="90">
        <v>4.0917914106722519E-2</v>
      </c>
    </row>
    <row r="7504" spans="3:10" x14ac:dyDescent="0.25">
      <c r="C7504" s="82">
        <v>1.1589319107211456E-2</v>
      </c>
      <c r="D7504" s="89">
        <v>1.6602646779242558E-2</v>
      </c>
      <c r="E7504" s="89">
        <v>2.1148554351673544E-2</v>
      </c>
      <c r="F7504" s="89">
        <v>2.4964167982102971E-2</v>
      </c>
      <c r="G7504" s="90">
        <v>2.8067393011119452E-2</v>
      </c>
      <c r="H7504" s="90">
        <v>3.0426070125560842E-2</v>
      </c>
      <c r="I7504" s="90">
        <v>3.2262209148263464E-2</v>
      </c>
      <c r="J7504" s="90">
        <v>3.358977158165221E-2</v>
      </c>
    </row>
    <row r="7505" spans="3:10" x14ac:dyDescent="0.25">
      <c r="C7505" s="82">
        <v>5.3184275638200806E-3</v>
      </c>
      <c r="D7505" s="89">
        <v>8.0011706052107862E-3</v>
      </c>
      <c r="E7505" s="89">
        <v>1.0555091806790503E-2</v>
      </c>
      <c r="F7505" s="89">
        <v>1.2767979552678971E-2</v>
      </c>
      <c r="G7505" s="90">
        <v>1.457953402945693E-2</v>
      </c>
      <c r="H7505" s="90">
        <v>1.5921424936379106E-2</v>
      </c>
      <c r="I7505" s="90">
        <v>1.6879734587553565E-2</v>
      </c>
      <c r="J7505" s="90">
        <v>1.7456898616488293E-2</v>
      </c>
    </row>
    <row r="7506" spans="3:10" x14ac:dyDescent="0.25">
      <c r="C7506" s="82">
        <v>1.6506094748100612E-2</v>
      </c>
      <c r="D7506" s="89">
        <v>2.2566955457999485E-2</v>
      </c>
      <c r="E7506" s="89">
        <v>2.7539252201105965E-2</v>
      </c>
      <c r="F7506" s="89">
        <v>3.1346404764897196E-2</v>
      </c>
      <c r="G7506" s="90">
        <v>3.4229096313516477E-2</v>
      </c>
      <c r="H7506" s="90">
        <v>3.6276022601115343E-2</v>
      </c>
      <c r="I7506" s="90">
        <v>3.7805252628913481E-2</v>
      </c>
      <c r="J7506" s="90">
        <v>3.8835089229575626E-2</v>
      </c>
    </row>
    <row r="7507" spans="3:10" x14ac:dyDescent="0.25">
      <c r="C7507" s="82">
        <v>9.9631667738669764E-3</v>
      </c>
      <c r="D7507" s="89">
        <v>1.3757735908319454E-2</v>
      </c>
      <c r="E7507" s="89">
        <v>1.6851630086057251E-2</v>
      </c>
      <c r="F7507" s="89">
        <v>1.923345411149462E-2</v>
      </c>
      <c r="G7507" s="90">
        <v>2.1110103809606044E-2</v>
      </c>
      <c r="H7507" s="90">
        <v>2.2590218477529404E-2</v>
      </c>
      <c r="I7507" s="90">
        <v>2.3912067480762435E-2</v>
      </c>
      <c r="J7507" s="90">
        <v>2.511570782540554E-2</v>
      </c>
    </row>
    <row r="7508" spans="3:10" x14ac:dyDescent="0.25">
      <c r="C7508" s="82">
        <v>6.2284744852005011E-2</v>
      </c>
      <c r="D7508" s="89">
        <v>5.4941349226993279E-2</v>
      </c>
      <c r="E7508" s="89">
        <v>4.8121987407803955E-2</v>
      </c>
      <c r="F7508" s="89">
        <v>4.2497987064459133E-2</v>
      </c>
      <c r="G7508" s="90">
        <v>3.8084781153131457E-2</v>
      </c>
      <c r="H7508" s="90">
        <v>3.4478678819899432E-2</v>
      </c>
      <c r="I7508" s="90">
        <v>3.1586427604332903E-2</v>
      </c>
      <c r="J7508" s="90">
        <v>2.9130011852342153E-2</v>
      </c>
    </row>
    <row r="7509" spans="3:10" x14ac:dyDescent="0.25">
      <c r="C7509" s="82">
        <v>1.0201508153206553E-2</v>
      </c>
      <c r="D7509" s="89">
        <v>1.3752956913985183E-2</v>
      </c>
      <c r="E7509" s="89">
        <v>1.6628686868830934E-2</v>
      </c>
      <c r="F7509" s="89">
        <v>1.8829884324944139E-2</v>
      </c>
      <c r="G7509" s="90">
        <v>2.0541602365109254E-2</v>
      </c>
      <c r="H7509" s="90">
        <v>2.1856883516208608E-2</v>
      </c>
      <c r="I7509" s="90">
        <v>2.3008955576160253E-2</v>
      </c>
      <c r="J7509" s="90">
        <v>2.4052422100568849E-2</v>
      </c>
    </row>
    <row r="7510" spans="3:10" x14ac:dyDescent="0.25">
      <c r="C7510" s="82">
        <v>2.3524564864071114E-3</v>
      </c>
      <c r="D7510" s="89">
        <v>3.8023119234454356E-3</v>
      </c>
      <c r="E7510" s="89">
        <v>5.2246203287029339E-3</v>
      </c>
      <c r="F7510" s="89">
        <v>6.4449089786950964E-3</v>
      </c>
      <c r="G7510" s="90">
        <v>7.4050657082106843E-3</v>
      </c>
      <c r="H7510" s="90">
        <v>8.0785247340364342E-3</v>
      </c>
      <c r="I7510" s="90">
        <v>8.5366963300215828E-3</v>
      </c>
      <c r="J7510" s="90">
        <v>8.8142433565745141E-3</v>
      </c>
    </row>
    <row r="7511" spans="3:10" x14ac:dyDescent="0.25">
      <c r="C7511" s="82">
        <v>3.8506488738027579E-3</v>
      </c>
      <c r="D7511" s="89">
        <v>6.9061931819723059E-3</v>
      </c>
      <c r="E7511" s="89">
        <v>1.0323602224451443E-2</v>
      </c>
      <c r="F7511" s="89">
        <v>1.370771678001444E-2</v>
      </c>
      <c r="G7511" s="90">
        <v>1.6876638539624803E-2</v>
      </c>
      <c r="H7511" s="90">
        <v>1.9710434533535652E-2</v>
      </c>
      <c r="I7511" s="90">
        <v>2.2311983158285611E-2</v>
      </c>
      <c r="J7511" s="90">
        <v>2.4691499271998284E-2</v>
      </c>
    </row>
    <row r="7512" spans="3:10" x14ac:dyDescent="0.25">
      <c r="C7512" s="82">
        <v>1.9577593809130111E-2</v>
      </c>
      <c r="D7512" s="89">
        <v>2.7200019458683406E-2</v>
      </c>
      <c r="E7512" s="89">
        <v>3.3510342885123452E-2</v>
      </c>
      <c r="F7512" s="89">
        <v>3.8298533935879793E-2</v>
      </c>
      <c r="G7512" s="90">
        <v>4.1778838811641815E-2</v>
      </c>
      <c r="H7512" s="90">
        <v>4.4005274808956885E-2</v>
      </c>
      <c r="I7512" s="90">
        <v>4.5328687584634611E-2</v>
      </c>
      <c r="J7512" s="90">
        <v>4.5753195350404556E-2</v>
      </c>
    </row>
    <row r="7513" spans="3:10" x14ac:dyDescent="0.25">
      <c r="C7513" s="82">
        <v>2.3435224249894419E-2</v>
      </c>
      <c r="D7513" s="89">
        <v>2.2929752730744293E-2</v>
      </c>
      <c r="E7513" s="89">
        <v>2.2219265228257047E-2</v>
      </c>
      <c r="F7513" s="89">
        <v>2.1623662131490591E-2</v>
      </c>
      <c r="G7513" s="90">
        <v>2.1261675506893778E-2</v>
      </c>
      <c r="H7513" s="90">
        <v>2.1033032448366431E-2</v>
      </c>
      <c r="I7513" s="90">
        <v>2.0979885450335998E-2</v>
      </c>
      <c r="J7513" s="90">
        <v>2.0999179677150693E-2</v>
      </c>
    </row>
    <row r="7514" spans="3:10" x14ac:dyDescent="0.25">
      <c r="C7514" s="82">
        <v>6.6720468066405983E-2</v>
      </c>
      <c r="D7514" s="89">
        <v>6.6470735143639895E-2</v>
      </c>
      <c r="E7514" s="89">
        <v>6.3273504356068155E-2</v>
      </c>
      <c r="F7514" s="89">
        <v>5.9279731381312498E-2</v>
      </c>
      <c r="G7514" s="90">
        <v>5.5520952098786498E-2</v>
      </c>
      <c r="H7514" s="90">
        <v>5.2045370679720176E-2</v>
      </c>
      <c r="I7514" s="90">
        <v>4.9066366889656689E-2</v>
      </c>
      <c r="J7514" s="90">
        <v>4.6346344091703691E-2</v>
      </c>
    </row>
    <row r="7515" spans="3:10" x14ac:dyDescent="0.25">
      <c r="C7515" s="82">
        <v>1.1598730323785431E-2</v>
      </c>
      <c r="D7515" s="89">
        <v>1.4132670016194213E-2</v>
      </c>
      <c r="E7515" s="89">
        <v>1.5887529251113579E-2</v>
      </c>
      <c r="F7515" s="89">
        <v>1.7028043890278045E-2</v>
      </c>
      <c r="G7515" s="90">
        <v>1.7761329699223921E-2</v>
      </c>
      <c r="H7515" s="90">
        <v>1.8153617986672099E-2</v>
      </c>
      <c r="I7515" s="90">
        <v>1.8373038512291225E-2</v>
      </c>
      <c r="J7515" s="90">
        <v>1.8437805780148274E-2</v>
      </c>
    </row>
    <row r="7516" spans="3:10" x14ac:dyDescent="0.25">
      <c r="C7516" s="82">
        <v>2.9134606750121548E-3</v>
      </c>
      <c r="D7516" s="89">
        <v>5.8402437279945945E-3</v>
      </c>
      <c r="E7516" s="89">
        <v>9.327913272159212E-3</v>
      </c>
      <c r="F7516" s="89">
        <v>1.2793626610466487E-2</v>
      </c>
      <c r="G7516" s="90">
        <v>1.5861879976901461E-2</v>
      </c>
      <c r="H7516" s="90">
        <v>1.8299318935387696E-2</v>
      </c>
      <c r="I7516" s="90">
        <v>2.015966126346291E-2</v>
      </c>
      <c r="J7516" s="90">
        <v>2.1459677973189303E-2</v>
      </c>
    </row>
    <row r="7517" spans="3:10" x14ac:dyDescent="0.25">
      <c r="C7517" s="82">
        <v>4.8617846321443413E-3</v>
      </c>
      <c r="D7517" s="89">
        <v>8.6045061180236061E-3</v>
      </c>
      <c r="E7517" s="89">
        <v>1.2611563350928232E-2</v>
      </c>
      <c r="F7517" s="89">
        <v>1.6367166769696812E-2</v>
      </c>
      <c r="G7517" s="90">
        <v>1.9650271050381196E-2</v>
      </c>
      <c r="H7517" s="90">
        <v>2.2315446263170707E-2</v>
      </c>
      <c r="I7517" s="90">
        <v>2.44607028571323E-2</v>
      </c>
      <c r="J7517" s="90">
        <v>2.6066774211690912E-2</v>
      </c>
    </row>
    <row r="7518" spans="3:10" x14ac:dyDescent="0.25">
      <c r="C7518" s="82">
        <v>9.3906997452315021E-3</v>
      </c>
      <c r="D7518" s="89">
        <v>1.1275558172354601E-2</v>
      </c>
      <c r="E7518" s="89">
        <v>1.2576211259476474E-2</v>
      </c>
      <c r="F7518" s="89">
        <v>1.3434145212467477E-2</v>
      </c>
      <c r="G7518" s="90">
        <v>1.4008545344889666E-2</v>
      </c>
      <c r="H7518" s="90">
        <v>1.4346665761416263E-2</v>
      </c>
      <c r="I7518" s="90">
        <v>1.4581318914650318E-2</v>
      </c>
      <c r="J7518" s="90">
        <v>1.4732871360461903E-2</v>
      </c>
    </row>
    <row r="7519" spans="3:10" x14ac:dyDescent="0.25">
      <c r="C7519" s="82">
        <v>5.3472523649270411E-3</v>
      </c>
      <c r="D7519" s="89">
        <v>7.8448327266660758E-3</v>
      </c>
      <c r="E7519" s="89">
        <v>1.0189118238051091E-2</v>
      </c>
      <c r="F7519" s="89">
        <v>1.2254176765373218E-2</v>
      </c>
      <c r="G7519" s="90">
        <v>1.4065038711806614E-2</v>
      </c>
      <c r="H7519" s="90">
        <v>1.5630853867187985E-2</v>
      </c>
      <c r="I7519" s="90">
        <v>1.7094683310958168E-2</v>
      </c>
      <c r="J7519" s="90">
        <v>1.8497496747697555E-2</v>
      </c>
    </row>
    <row r="7520" spans="3:10" x14ac:dyDescent="0.25">
      <c r="C7520" s="82">
        <v>6.1372148582402196E-3</v>
      </c>
      <c r="D7520" s="89">
        <v>8.4443811439393265E-3</v>
      </c>
      <c r="E7520" s="89">
        <v>1.037934927560267E-2</v>
      </c>
      <c r="F7520" s="89">
        <v>1.1860212530470317E-2</v>
      </c>
      <c r="G7520" s="90">
        <v>1.2932308574875522E-2</v>
      </c>
      <c r="H7520" s="90">
        <v>1.3611372992485731E-2</v>
      </c>
      <c r="I7520" s="90">
        <v>1.4029386592812446E-2</v>
      </c>
      <c r="J7520" s="90">
        <v>1.4228740669802585E-2</v>
      </c>
    </row>
    <row r="7521" spans="3:10" x14ac:dyDescent="0.25">
      <c r="C7521" s="82">
        <v>1.5309590156289547E-2</v>
      </c>
      <c r="D7521" s="89">
        <v>1.9560105737139611E-2</v>
      </c>
      <c r="E7521" s="89">
        <v>2.2881848890122E-2</v>
      </c>
      <c r="F7521" s="89">
        <v>2.5419918595921038E-2</v>
      </c>
      <c r="G7521" s="90">
        <v>2.7456847012294814E-2</v>
      </c>
      <c r="H7521" s="90">
        <v>2.9097853946943645E-2</v>
      </c>
      <c r="I7521" s="90">
        <v>3.0615490256159929E-2</v>
      </c>
      <c r="J7521" s="90">
        <v>3.2036398514610737E-2</v>
      </c>
    </row>
    <row r="7522" spans="3:10" x14ac:dyDescent="0.25">
      <c r="C7522" s="82">
        <v>5.1657138079815711E-3</v>
      </c>
      <c r="D7522" s="89">
        <v>7.0121536300926726E-3</v>
      </c>
      <c r="E7522" s="89">
        <v>8.6580629311242708E-3</v>
      </c>
      <c r="F7522" s="89">
        <v>1.0075491760973523E-2</v>
      </c>
      <c r="G7522" s="90">
        <v>1.1312077055854568E-2</v>
      </c>
      <c r="H7522" s="90">
        <v>1.2373354663579177E-2</v>
      </c>
      <c r="I7522" s="90">
        <v>1.3361380360906219E-2</v>
      </c>
      <c r="J7522" s="90">
        <v>1.4296431373126783E-2</v>
      </c>
    </row>
    <row r="7523" spans="3:10" x14ac:dyDescent="0.25">
      <c r="C7523" s="82">
        <v>1.6271264864891825E-2</v>
      </c>
      <c r="D7523" s="89">
        <v>1.7358144004547889E-2</v>
      </c>
      <c r="E7523" s="89">
        <v>1.8115269692528833E-2</v>
      </c>
      <c r="F7523" s="89">
        <v>1.8726726039092687E-2</v>
      </c>
      <c r="G7523" s="90">
        <v>1.9300429029527361E-2</v>
      </c>
      <c r="H7523" s="90">
        <v>1.9786371016885185E-2</v>
      </c>
      <c r="I7523" s="90">
        <v>2.0277900820005433E-2</v>
      </c>
      <c r="J7523" s="90">
        <v>2.073990157251043E-2</v>
      </c>
    </row>
    <row r="7524" spans="3:10" x14ac:dyDescent="0.25">
      <c r="C7524" s="82">
        <v>1.5001342366669965E-3</v>
      </c>
      <c r="D7524" s="89">
        <v>2.9257106608403848E-3</v>
      </c>
      <c r="E7524" s="89">
        <v>4.6790714449898062E-3</v>
      </c>
      <c r="F7524" s="89">
        <v>6.5454893079190486E-3</v>
      </c>
      <c r="G7524" s="90">
        <v>8.3699389674359356E-3</v>
      </c>
      <c r="H7524" s="90">
        <v>1.0023753053150236E-2</v>
      </c>
      <c r="I7524" s="90">
        <v>1.1505538369807722E-2</v>
      </c>
      <c r="J7524" s="90">
        <v>1.2788129797841753E-2</v>
      </c>
    </row>
    <row r="7525" spans="3:10" x14ac:dyDescent="0.25">
      <c r="C7525" s="82">
        <v>1.1390611382938072E-3</v>
      </c>
      <c r="D7525" s="89">
        <v>2.5497512616273884E-3</v>
      </c>
      <c r="E7525" s="89">
        <v>4.4986426328640812E-3</v>
      </c>
      <c r="F7525" s="89">
        <v>6.7523356947137552E-3</v>
      </c>
      <c r="G7525" s="90">
        <v>9.0923483958961059E-3</v>
      </c>
      <c r="H7525" s="90">
        <v>1.1327950670479085E-2</v>
      </c>
      <c r="I7525" s="90">
        <v>1.3424495476225616E-2</v>
      </c>
      <c r="J7525" s="90">
        <v>1.533199045310092E-2</v>
      </c>
    </row>
    <row r="7526" spans="3:10" x14ac:dyDescent="0.25">
      <c r="C7526" s="82">
        <v>9.1877763276248994E-3</v>
      </c>
      <c r="D7526" s="89">
        <v>1.3902331107387133E-2</v>
      </c>
      <c r="E7526" s="89">
        <v>1.8264664499920993E-2</v>
      </c>
      <c r="F7526" s="89">
        <v>2.2014351580579166E-2</v>
      </c>
      <c r="G7526" s="90">
        <v>2.5221311807020919E-2</v>
      </c>
      <c r="H7526" s="90">
        <v>2.7913919924416535E-2</v>
      </c>
      <c r="I7526" s="90">
        <v>3.0315391615331345E-2</v>
      </c>
      <c r="J7526" s="90">
        <v>3.2418731582572871E-2</v>
      </c>
    </row>
    <row r="7527" spans="3:10" x14ac:dyDescent="0.25">
      <c r="C7527" s="82">
        <v>5.4430260994848849E-3</v>
      </c>
      <c r="D7527" s="89">
        <v>1.0036882326103377E-2</v>
      </c>
      <c r="E7527" s="89">
        <v>1.5176218529384647E-2</v>
      </c>
      <c r="F7527" s="89">
        <v>2.0087902337994595E-2</v>
      </c>
      <c r="G7527" s="90">
        <v>2.433633187700281E-2</v>
      </c>
      <c r="H7527" s="90">
        <v>2.7642711178379371E-2</v>
      </c>
      <c r="I7527" s="90">
        <v>3.0104184909055521E-2</v>
      </c>
      <c r="J7527" s="90">
        <v>3.1722211588749445E-2</v>
      </c>
    </row>
    <row r="7528" spans="3:10" x14ac:dyDescent="0.25">
      <c r="C7528" s="82">
        <v>2.7395001028994826E-2</v>
      </c>
      <c r="D7528" s="89">
        <v>2.7840387830231253E-2</v>
      </c>
      <c r="E7528" s="89">
        <v>2.7450807730302007E-2</v>
      </c>
      <c r="F7528" s="89">
        <v>2.6745475339958101E-2</v>
      </c>
      <c r="G7528" s="90">
        <v>2.5998927141122383E-2</v>
      </c>
      <c r="H7528" s="90">
        <v>2.5185885352035677E-2</v>
      </c>
      <c r="I7528" s="90">
        <v>2.4427842832341715E-2</v>
      </c>
      <c r="J7528" s="90">
        <v>2.3655030783459225E-2</v>
      </c>
    </row>
    <row r="7529" spans="3:10" x14ac:dyDescent="0.25">
      <c r="C7529" s="82">
        <v>1.2795432723246309E-2</v>
      </c>
      <c r="D7529" s="89">
        <v>1.6546314983114416E-2</v>
      </c>
      <c r="E7529" s="89">
        <v>1.9661773925106932E-2</v>
      </c>
      <c r="F7529" s="89">
        <v>2.2139886335499768E-2</v>
      </c>
      <c r="G7529" s="90">
        <v>2.406909912166643E-2</v>
      </c>
      <c r="H7529" s="90">
        <v>2.5398017736988694E-2</v>
      </c>
      <c r="I7529" s="90">
        <v>2.6258868317373767E-2</v>
      </c>
      <c r="J7529" s="90">
        <v>2.6616677137122405E-2</v>
      </c>
    </row>
    <row r="7530" spans="3:10" x14ac:dyDescent="0.25">
      <c r="C7530" s="82">
        <v>4.1946343197133862E-2</v>
      </c>
      <c r="D7530" s="89">
        <v>3.8004422170548786E-2</v>
      </c>
      <c r="E7530" s="89">
        <v>3.4958535846232701E-2</v>
      </c>
      <c r="F7530" s="89">
        <v>3.2761358992365333E-2</v>
      </c>
      <c r="G7530" s="90">
        <v>3.1301967949487398E-2</v>
      </c>
      <c r="H7530" s="90">
        <v>3.0300682718803703E-2</v>
      </c>
      <c r="I7530" s="90">
        <v>2.976973275883232E-2</v>
      </c>
      <c r="J7530" s="90">
        <v>2.9545711826150702E-2</v>
      </c>
    </row>
    <row r="7531" spans="3:10" x14ac:dyDescent="0.25">
      <c r="C7531" s="82">
        <v>3.7477853451591311E-2</v>
      </c>
      <c r="D7531" s="89">
        <v>3.8734846162987092E-2</v>
      </c>
      <c r="E7531" s="89">
        <v>3.9230854009994022E-2</v>
      </c>
      <c r="F7531" s="89">
        <v>3.9795008705197588E-2</v>
      </c>
      <c r="G7531" s="90">
        <v>4.0912853252283429E-2</v>
      </c>
      <c r="H7531" s="90">
        <v>4.2621869571926513E-2</v>
      </c>
      <c r="I7531" s="90">
        <v>4.5192531356305486E-2</v>
      </c>
      <c r="J7531" s="90">
        <v>4.8557637525192328E-2</v>
      </c>
    </row>
    <row r="7532" spans="3:10" x14ac:dyDescent="0.25">
      <c r="C7532" s="82">
        <v>9.5139880569993646E-3</v>
      </c>
      <c r="D7532" s="89">
        <v>1.2283319899806066E-2</v>
      </c>
      <c r="E7532" s="89">
        <v>1.4667648436215056E-2</v>
      </c>
      <c r="F7532" s="89">
        <v>1.6740625418686157E-2</v>
      </c>
      <c r="G7532" s="90">
        <v>1.8648173209089298E-2</v>
      </c>
      <c r="H7532" s="90">
        <v>2.0425681240514616E-2</v>
      </c>
      <c r="I7532" s="90">
        <v>2.2241284698535851E-2</v>
      </c>
      <c r="J7532" s="90">
        <v>2.4110531343637907E-2</v>
      </c>
    </row>
    <row r="7533" spans="3:10" x14ac:dyDescent="0.25">
      <c r="C7533" s="82">
        <v>1.6610166638198868E-2</v>
      </c>
      <c r="D7533" s="89">
        <v>1.8794195737276882E-2</v>
      </c>
      <c r="E7533" s="89">
        <v>2.0314927500811694E-2</v>
      </c>
      <c r="F7533" s="89">
        <v>2.1410863704942291E-2</v>
      </c>
      <c r="G7533" s="90">
        <v>2.2282880018547814E-2</v>
      </c>
      <c r="H7533" s="90">
        <v>2.2949907779173433E-2</v>
      </c>
      <c r="I7533" s="90">
        <v>2.3580071700115387E-2</v>
      </c>
      <c r="J7533" s="90">
        <v>2.4173600946687343E-2</v>
      </c>
    </row>
    <row r="7534" spans="3:10" x14ac:dyDescent="0.25">
      <c r="C7534" s="82">
        <v>2.0820031217045815E-2</v>
      </c>
      <c r="D7534" s="89">
        <v>2.3784269895662628E-2</v>
      </c>
      <c r="E7534" s="89">
        <v>2.5372927607343387E-2</v>
      </c>
      <c r="F7534" s="89">
        <v>2.6115224768383755E-2</v>
      </c>
      <c r="G7534" s="90">
        <v>2.6426602960903274E-2</v>
      </c>
      <c r="H7534" s="90">
        <v>2.6403980657664975E-2</v>
      </c>
      <c r="I7534" s="90">
        <v>2.6246838052805133E-2</v>
      </c>
      <c r="J7534" s="90">
        <v>2.5918992454535168E-2</v>
      </c>
    </row>
    <row r="7535" spans="3:10" x14ac:dyDescent="0.25">
      <c r="C7535" s="82">
        <v>2.531092962726896E-3</v>
      </c>
      <c r="D7535" s="89">
        <v>4.5090902942097871E-3</v>
      </c>
      <c r="E7535" s="89">
        <v>6.6642574565849867E-3</v>
      </c>
      <c r="F7535" s="89">
        <v>8.7078851664938658E-3</v>
      </c>
      <c r="G7535" s="90">
        <v>1.0508637333863964E-2</v>
      </c>
      <c r="H7535" s="90">
        <v>1.1999255068510805E-2</v>
      </c>
      <c r="I7535" s="90">
        <v>1.3269899956358652E-2</v>
      </c>
      <c r="J7535" s="90">
        <v>1.4366423426598841E-2</v>
      </c>
    </row>
    <row r="7536" spans="3:10" x14ac:dyDescent="0.25">
      <c r="C7536" s="82">
        <v>1.4472950714607689E-2</v>
      </c>
      <c r="D7536" s="89">
        <v>1.5721506701791791E-2</v>
      </c>
      <c r="E7536" s="89">
        <v>1.6160092473308484E-2</v>
      </c>
      <c r="F7536" s="89">
        <v>1.6183851799710533E-2</v>
      </c>
      <c r="G7536" s="90">
        <v>1.6067036783538033E-2</v>
      </c>
      <c r="H7536" s="90">
        <v>1.5878827446952008E-2</v>
      </c>
      <c r="I7536" s="90">
        <v>1.5755010081585821E-2</v>
      </c>
      <c r="J7536" s="90">
        <v>1.5695116529333562E-2</v>
      </c>
    </row>
    <row r="7537" spans="3:10" x14ac:dyDescent="0.25">
      <c r="C7537" s="82">
        <v>1.4684683964098333E-2</v>
      </c>
      <c r="D7537" s="89">
        <v>1.9106924618391048E-2</v>
      </c>
      <c r="E7537" s="89">
        <v>2.2295076496328146E-2</v>
      </c>
      <c r="F7537" s="89">
        <v>2.4456786512896511E-2</v>
      </c>
      <c r="G7537" s="90">
        <v>2.5985692040293801E-2</v>
      </c>
      <c r="H7537" s="90">
        <v>2.7073854108758309E-2</v>
      </c>
      <c r="I7537" s="90">
        <v>2.8023895311612663E-2</v>
      </c>
      <c r="J7537" s="90">
        <v>2.8873796225461001E-2</v>
      </c>
    </row>
    <row r="7538" spans="3:10" x14ac:dyDescent="0.25">
      <c r="C7538" s="82">
        <v>1.7142780152880378E-2</v>
      </c>
      <c r="D7538" s="89">
        <v>2.1796044307352616E-2</v>
      </c>
      <c r="E7538" s="89">
        <v>2.553081368383419E-2</v>
      </c>
      <c r="F7538" s="89">
        <v>2.8469179108335952E-2</v>
      </c>
      <c r="G7538" s="90">
        <v>3.0860823472016949E-2</v>
      </c>
      <c r="H7538" s="90">
        <v>3.276870418687941E-2</v>
      </c>
      <c r="I7538" s="90">
        <v>3.4470408131870751E-2</v>
      </c>
      <c r="J7538" s="90">
        <v>3.5994848562563152E-2</v>
      </c>
    </row>
    <row r="7539" spans="3:10" x14ac:dyDescent="0.25">
      <c r="C7539" s="82">
        <v>6.2307448534213144E-4</v>
      </c>
      <c r="D7539" s="89">
        <v>1.4157056849687828E-3</v>
      </c>
      <c r="E7539" s="89">
        <v>2.5258662625313312E-3</v>
      </c>
      <c r="F7539" s="89">
        <v>3.8231553254456764E-3</v>
      </c>
      <c r="G7539" s="90">
        <v>5.178512760427109E-3</v>
      </c>
      <c r="H7539" s="90">
        <v>6.4758513365841229E-3</v>
      </c>
      <c r="I7539" s="90">
        <v>7.691507223132576E-3</v>
      </c>
      <c r="J7539" s="90">
        <v>8.8016707690013341E-3</v>
      </c>
    </row>
    <row r="7540" spans="3:10" x14ac:dyDescent="0.25">
      <c r="C7540" s="82">
        <v>9.1537223325023585E-3</v>
      </c>
      <c r="D7540" s="89">
        <v>1.1732754843039806E-2</v>
      </c>
      <c r="E7540" s="89">
        <v>1.3913467274826206E-2</v>
      </c>
      <c r="F7540" s="89">
        <v>1.5721702107328987E-2</v>
      </c>
      <c r="G7540" s="90">
        <v>1.724169140348198E-2</v>
      </c>
      <c r="H7540" s="90">
        <v>1.8456894006883936E-2</v>
      </c>
      <c r="I7540" s="90">
        <v>1.9480523325241146E-2</v>
      </c>
      <c r="J7540" s="90">
        <v>2.0298246002974144E-2</v>
      </c>
    </row>
    <row r="7541" spans="3:10" x14ac:dyDescent="0.25">
      <c r="C7541" s="82">
        <v>4.4459395067361969E-2</v>
      </c>
      <c r="D7541" s="89">
        <v>3.8158318212678413E-2</v>
      </c>
      <c r="E7541" s="89">
        <v>3.3415690323417409E-2</v>
      </c>
      <c r="F7541" s="89">
        <v>2.9953716203635336E-2</v>
      </c>
      <c r="G7541" s="90">
        <v>2.7452844283054171E-2</v>
      </c>
      <c r="H7541" s="90">
        <v>2.5504512574421045E-2</v>
      </c>
      <c r="I7541" s="90">
        <v>2.401546517421467E-2</v>
      </c>
      <c r="J7541" s="90">
        <v>2.2792549577710638E-2</v>
      </c>
    </row>
    <row r="7542" spans="3:10" x14ac:dyDescent="0.25">
      <c r="C7542" s="82">
        <v>3.5229677614531267E-2</v>
      </c>
      <c r="D7542" s="89">
        <v>3.8137916031763405E-2</v>
      </c>
      <c r="E7542" s="89">
        <v>3.8432594919506839E-2</v>
      </c>
      <c r="F7542" s="89">
        <v>3.7394590650423276E-2</v>
      </c>
      <c r="G7542" s="90">
        <v>3.5878974127989349E-2</v>
      </c>
      <c r="H7542" s="90">
        <v>3.4123783952709708E-2</v>
      </c>
      <c r="I7542" s="90">
        <v>3.2420307938165249E-2</v>
      </c>
      <c r="J7542" s="90">
        <v>3.071752930394301E-2</v>
      </c>
    </row>
    <row r="7543" spans="3:10" x14ac:dyDescent="0.25">
      <c r="C7543" s="82">
        <v>6.3104669738004463E-3</v>
      </c>
      <c r="D7543" s="89">
        <v>9.1392999436599003E-3</v>
      </c>
      <c r="E7543" s="89">
        <v>1.1608225027764327E-2</v>
      </c>
      <c r="F7543" s="89">
        <v>1.3563366534215979E-2</v>
      </c>
      <c r="G7543" s="90">
        <v>1.503861398899249E-2</v>
      </c>
      <c r="H7543" s="90">
        <v>1.6049951235099461E-2</v>
      </c>
      <c r="I7543" s="90">
        <v>1.6749685627738146E-2</v>
      </c>
      <c r="J7543" s="90">
        <v>1.7181946604033122E-2</v>
      </c>
    </row>
    <row r="7544" spans="3:10" x14ac:dyDescent="0.25">
      <c r="C7544" s="82">
        <v>4.2351564203826327E-3</v>
      </c>
      <c r="D7544" s="89">
        <v>7.4232823962029435E-3</v>
      </c>
      <c r="E7544" s="89">
        <v>1.0847140531265979E-2</v>
      </c>
      <c r="F7544" s="89">
        <v>1.4077114877446272E-2</v>
      </c>
      <c r="G7544" s="90">
        <v>1.6934524563788852E-2</v>
      </c>
      <c r="H7544" s="90">
        <v>1.9316433608872051E-2</v>
      </c>
      <c r="I7544" s="90">
        <v>2.1339940115477667E-2</v>
      </c>
      <c r="J7544" s="90">
        <v>2.302094682828329E-2</v>
      </c>
    </row>
    <row r="7545" spans="3:10" x14ac:dyDescent="0.25">
      <c r="C7545" s="82">
        <v>1.8616136729412341E-2</v>
      </c>
      <c r="D7545" s="89">
        <v>2.0991729173724157E-2</v>
      </c>
      <c r="E7545" s="89">
        <v>2.2448354421558857E-2</v>
      </c>
      <c r="F7545" s="89">
        <v>2.338660373160668E-2</v>
      </c>
      <c r="G7545" s="90">
        <v>2.4123746807590902E-2</v>
      </c>
      <c r="H7545" s="90">
        <v>2.472905810818676E-2</v>
      </c>
      <c r="I7545" s="90">
        <v>2.5394319491637743E-2</v>
      </c>
      <c r="J7545" s="90">
        <v>2.6103062823333918E-2</v>
      </c>
    </row>
    <row r="7546" spans="3:10" x14ac:dyDescent="0.25">
      <c r="C7546" s="82">
        <v>1.3433588507876387E-2</v>
      </c>
      <c r="D7546" s="89">
        <v>1.6400459547871751E-2</v>
      </c>
      <c r="E7546" s="89">
        <v>1.8301290538192225E-2</v>
      </c>
      <c r="F7546" s="89">
        <v>1.9459974643000581E-2</v>
      </c>
      <c r="G7546" s="90">
        <v>2.0231006421367166E-2</v>
      </c>
      <c r="H7546" s="90">
        <v>2.076031468327743E-2</v>
      </c>
      <c r="I7546" s="90">
        <v>2.1271374493071309E-2</v>
      </c>
      <c r="J7546" s="90">
        <v>2.1792844648552037E-2</v>
      </c>
    </row>
    <row r="7547" spans="3:10" x14ac:dyDescent="0.25">
      <c r="C7547" s="82">
        <v>1.4056749501517165E-2</v>
      </c>
      <c r="D7547" s="89">
        <v>1.592028073944832E-2</v>
      </c>
      <c r="E7547" s="89">
        <v>1.7322156322813843E-2</v>
      </c>
      <c r="F7547" s="89">
        <v>1.8487428699686968E-2</v>
      </c>
      <c r="G7547" s="90">
        <v>1.9594430160484136E-2</v>
      </c>
      <c r="H7547" s="90">
        <v>2.0653649992429725E-2</v>
      </c>
      <c r="I7547" s="90">
        <v>2.1801588056204805E-2</v>
      </c>
      <c r="J7547" s="90">
        <v>2.3019995280376383E-2</v>
      </c>
    </row>
    <row r="7548" spans="3:10" x14ac:dyDescent="0.25">
      <c r="C7548" s="82">
        <v>1.2617397766398432E-3</v>
      </c>
      <c r="D7548" s="89">
        <v>2.8882614106699668E-3</v>
      </c>
      <c r="E7548" s="89">
        <v>5.1441633390694854E-3</v>
      </c>
      <c r="F7548" s="89">
        <v>7.7368125466414387E-3</v>
      </c>
      <c r="G7548" s="90">
        <v>1.0402435402050655E-2</v>
      </c>
      <c r="H7548" s="90">
        <v>1.2928477288159851E-2</v>
      </c>
      <c r="I7548" s="90">
        <v>1.5292312314960567E-2</v>
      </c>
      <c r="J7548" s="90">
        <v>1.7454836551210121E-2</v>
      </c>
    </row>
    <row r="7549" spans="3:10" x14ac:dyDescent="0.25">
      <c r="C7549" s="82">
        <v>9.6637855434208407E-3</v>
      </c>
      <c r="D7549" s="89">
        <v>1.421102653994751E-2</v>
      </c>
      <c r="E7549" s="89">
        <v>1.8441120715103249E-2</v>
      </c>
      <c r="F7549" s="89">
        <v>2.2111266092884236E-2</v>
      </c>
      <c r="G7549" s="90">
        <v>2.524639134433446E-2</v>
      </c>
      <c r="H7549" s="90">
        <v>2.7826968283036446E-2</v>
      </c>
      <c r="I7549" s="90">
        <v>3.0054939121369289E-2</v>
      </c>
      <c r="J7549" s="90">
        <v>3.1934089601111576E-2</v>
      </c>
    </row>
    <row r="7550" spans="3:10" x14ac:dyDescent="0.25">
      <c r="C7550" s="82">
        <v>2.9339185735531351E-2</v>
      </c>
      <c r="D7550" s="89">
        <v>3.6490590026258964E-2</v>
      </c>
      <c r="E7550" s="89">
        <v>4.0391144208882603E-2</v>
      </c>
      <c r="F7550" s="89">
        <v>4.1884229998752402E-2</v>
      </c>
      <c r="G7550" s="90">
        <v>4.1978126014887776E-2</v>
      </c>
      <c r="H7550" s="90">
        <v>4.1151020635949734E-2</v>
      </c>
      <c r="I7550" s="90">
        <v>3.9934923043697522E-2</v>
      </c>
      <c r="J7550" s="90">
        <v>3.8404667222250714E-2</v>
      </c>
    </row>
    <row r="7551" spans="3:10" x14ac:dyDescent="0.25">
      <c r="C7551" s="82">
        <v>7.0020649538048263E-2</v>
      </c>
      <c r="D7551" s="89">
        <v>6.3484616121624218E-2</v>
      </c>
      <c r="E7551" s="89">
        <v>5.7650412543904669E-2</v>
      </c>
      <c r="F7551" s="89">
        <v>5.3127467413055053E-2</v>
      </c>
      <c r="G7551" s="90">
        <v>4.9956443822272614E-2</v>
      </c>
      <c r="H7551" s="90">
        <v>4.7699170176741738E-2</v>
      </c>
      <c r="I7551" s="90">
        <v>4.6303003173784725E-2</v>
      </c>
      <c r="J7551" s="90">
        <v>4.541242584997443E-2</v>
      </c>
    </row>
    <row r="7552" spans="3:10" x14ac:dyDescent="0.25">
      <c r="C7552" s="82">
        <v>3.8681972073127902E-2</v>
      </c>
      <c r="D7552" s="89">
        <v>4.3794664163004302E-2</v>
      </c>
      <c r="E7552" s="89">
        <v>4.663056358727561E-2</v>
      </c>
      <c r="F7552" s="89">
        <v>4.8111072493497428E-2</v>
      </c>
      <c r="G7552" s="90">
        <v>4.8946011646595664E-2</v>
      </c>
      <c r="H7552" s="90">
        <v>4.92717917937949E-2</v>
      </c>
      <c r="I7552" s="90">
        <v>4.9419042591301671E-2</v>
      </c>
      <c r="J7552" s="90">
        <v>4.9270458757166485E-2</v>
      </c>
    </row>
    <row r="7553" spans="3:10" x14ac:dyDescent="0.25">
      <c r="C7553" s="82">
        <v>3.3978144384842014E-2</v>
      </c>
      <c r="D7553" s="89">
        <v>3.2135321249091568E-2</v>
      </c>
      <c r="E7553" s="89">
        <v>3.0127440575372109E-2</v>
      </c>
      <c r="F7553" s="89">
        <v>2.8387879938446495E-2</v>
      </c>
      <c r="G7553" s="90">
        <v>2.7040427995475378E-2</v>
      </c>
      <c r="H7553" s="90">
        <v>2.592567967051913E-2</v>
      </c>
      <c r="I7553" s="90">
        <v>2.5076684847719462E-2</v>
      </c>
      <c r="J7553" s="90">
        <v>2.4358864750688401E-2</v>
      </c>
    </row>
    <row r="7554" spans="3:10" x14ac:dyDescent="0.25">
      <c r="C7554" s="82">
        <v>9.4759397749843359E-4</v>
      </c>
      <c r="D7554" s="89">
        <v>2.0056146750903089E-3</v>
      </c>
      <c r="E7554" s="89">
        <v>3.391898588049308E-3</v>
      </c>
      <c r="F7554" s="89">
        <v>4.934805360538164E-3</v>
      </c>
      <c r="G7554" s="90">
        <v>6.4993535094643824E-3</v>
      </c>
      <c r="H7554" s="90">
        <v>7.9789840541775875E-3</v>
      </c>
      <c r="I7554" s="90">
        <v>9.3771931607879461E-3</v>
      </c>
      <c r="J7554" s="90">
        <v>1.0683833265733689E-2</v>
      </c>
    </row>
    <row r="7555" spans="3:10" x14ac:dyDescent="0.25">
      <c r="C7555" s="82">
        <v>2.3817693144871775E-2</v>
      </c>
      <c r="D7555" s="89">
        <v>2.4333379830423104E-2</v>
      </c>
      <c r="E7555" s="89">
        <v>2.4032642041391099E-2</v>
      </c>
      <c r="F7555" s="89">
        <v>2.3518317745927809E-2</v>
      </c>
      <c r="G7555" s="90">
        <v>2.3108286452639064E-2</v>
      </c>
      <c r="H7555" s="90">
        <v>2.2807929276708647E-2</v>
      </c>
      <c r="I7555" s="90">
        <v>2.2728986428994256E-2</v>
      </c>
      <c r="J7555" s="90">
        <v>2.2799126969566461E-2</v>
      </c>
    </row>
    <row r="7556" spans="3:10" x14ac:dyDescent="0.25">
      <c r="C7556" s="82">
        <v>3.9140064248083667E-3</v>
      </c>
      <c r="D7556" s="89">
        <v>6.4037268165865113E-3</v>
      </c>
      <c r="E7556" s="89">
        <v>8.7369802615786044E-3</v>
      </c>
      <c r="F7556" s="89">
        <v>1.0612816448655802E-2</v>
      </c>
      <c r="G7556" s="90">
        <v>1.1981495897201688E-2</v>
      </c>
      <c r="H7556" s="90">
        <v>1.2851778895792941E-2</v>
      </c>
      <c r="I7556" s="90">
        <v>1.3371628792797501E-2</v>
      </c>
      <c r="J7556" s="90">
        <v>1.3609777772656369E-2</v>
      </c>
    </row>
    <row r="7557" spans="3:10" x14ac:dyDescent="0.25">
      <c r="C7557" s="82">
        <v>8.4283393850472441E-3</v>
      </c>
      <c r="D7557" s="89">
        <v>1.0328883469367089E-2</v>
      </c>
      <c r="E7557" s="89">
        <v>1.1823655254347181E-2</v>
      </c>
      <c r="F7557" s="89">
        <v>1.3025600590266353E-2</v>
      </c>
      <c r="G7557" s="90">
        <v>1.4062135141530983E-2</v>
      </c>
      <c r="H7557" s="90">
        <v>1.4951616661810196E-2</v>
      </c>
      <c r="I7557" s="90">
        <v>1.5800932826884977E-2</v>
      </c>
      <c r="J7557" s="90">
        <v>1.6601773293592841E-2</v>
      </c>
    </row>
    <row r="7558" spans="3:10" x14ac:dyDescent="0.25">
      <c r="C7558" s="82">
        <v>7.3269275061057723E-3</v>
      </c>
      <c r="D7558" s="89">
        <v>9.9486270023575463E-3</v>
      </c>
      <c r="E7558" s="89">
        <v>1.2298471599914814E-2</v>
      </c>
      <c r="F7558" s="89">
        <v>1.4335967644709697E-2</v>
      </c>
      <c r="G7558" s="90">
        <v>1.6130043858785321E-2</v>
      </c>
      <c r="H7558" s="90">
        <v>1.7689257464276385E-2</v>
      </c>
      <c r="I7558" s="90">
        <v>1.9155219180942634E-2</v>
      </c>
      <c r="J7558" s="90">
        <v>2.0544290529051726E-2</v>
      </c>
    </row>
    <row r="7559" spans="3:10" x14ac:dyDescent="0.25">
      <c r="C7559" s="82">
        <v>2.0829944752755691E-2</v>
      </c>
      <c r="D7559" s="89">
        <v>2.3095012093837106E-2</v>
      </c>
      <c r="E7559" s="89">
        <v>2.4625768330486002E-2</v>
      </c>
      <c r="F7559" s="89">
        <v>2.5624331239922159E-2</v>
      </c>
      <c r="G7559" s="90">
        <v>2.6227785636461921E-2</v>
      </c>
      <c r="H7559" s="90">
        <v>2.6371350964437358E-2</v>
      </c>
      <c r="I7559" s="90">
        <v>2.619218263463419E-2</v>
      </c>
      <c r="J7559" s="90">
        <v>2.5663664386191502E-2</v>
      </c>
    </row>
    <row r="7560" spans="3:10" x14ac:dyDescent="0.25">
      <c r="C7560" s="82">
        <v>4.3622777785919352E-2</v>
      </c>
      <c r="D7560" s="89">
        <v>3.9622434681671891E-2</v>
      </c>
      <c r="E7560" s="89">
        <v>3.6747359930929646E-2</v>
      </c>
      <c r="F7560" s="89">
        <v>3.4768348646290186E-2</v>
      </c>
      <c r="G7560" s="90">
        <v>3.3439119531057722E-2</v>
      </c>
      <c r="H7560" s="90">
        <v>3.2370026070440622E-2</v>
      </c>
      <c r="I7560" s="90">
        <v>3.1514560547825775E-2</v>
      </c>
      <c r="J7560" s="90">
        <v>3.0670932300916276E-2</v>
      </c>
    </row>
    <row r="7561" spans="3:10" x14ac:dyDescent="0.25">
      <c r="C7561" s="82">
        <v>1.0130729572237797E-2</v>
      </c>
      <c r="D7561" s="89">
        <v>1.2965453625754842E-2</v>
      </c>
      <c r="E7561" s="89">
        <v>1.5149690945758802E-2</v>
      </c>
      <c r="F7561" s="89">
        <v>1.6772479667447583E-2</v>
      </c>
      <c r="G7561" s="90">
        <v>1.7997409067106184E-2</v>
      </c>
      <c r="H7561" s="90">
        <v>1.886045843552233E-2</v>
      </c>
      <c r="I7561" s="90">
        <v>1.950654037144308E-2</v>
      </c>
      <c r="J7561" s="90">
        <v>1.9929805059695476E-2</v>
      </c>
    </row>
    <row r="7562" spans="3:10" x14ac:dyDescent="0.25">
      <c r="C7562" s="82">
        <v>1.7595191404555344E-2</v>
      </c>
      <c r="D7562" s="89">
        <v>2.1144748361952879E-2</v>
      </c>
      <c r="E7562" s="89">
        <v>2.3510169166481808E-2</v>
      </c>
      <c r="F7562" s="89">
        <v>2.5120123846031194E-2</v>
      </c>
      <c r="G7562" s="90">
        <v>2.6406149444977881E-2</v>
      </c>
      <c r="H7562" s="90">
        <v>2.7530320732499603E-2</v>
      </c>
      <c r="I7562" s="90">
        <v>2.8764917459432649E-2</v>
      </c>
      <c r="J7562" s="90">
        <v>3.0128625263886627E-2</v>
      </c>
    </row>
    <row r="7563" spans="3:10" x14ac:dyDescent="0.25">
      <c r="C7563" s="82">
        <v>5.9911934674003403E-3</v>
      </c>
      <c r="D7563" s="89">
        <v>8.8977979857126945E-3</v>
      </c>
      <c r="E7563" s="89">
        <v>1.1558044205437283E-2</v>
      </c>
      <c r="F7563" s="89">
        <v>1.3779189911172E-2</v>
      </c>
      <c r="G7563" s="90">
        <v>1.5570422084123915E-2</v>
      </c>
      <c r="H7563" s="90">
        <v>1.6939049809176387E-2</v>
      </c>
      <c r="I7563" s="90">
        <v>1.8042034297841625E-2</v>
      </c>
      <c r="J7563" s="90">
        <v>1.892087044265205E-2</v>
      </c>
    </row>
    <row r="7564" spans="3:10" x14ac:dyDescent="0.25">
      <c r="C7564" s="82">
        <v>8.9115735233583643E-3</v>
      </c>
      <c r="D7564" s="89">
        <v>1.225313779824826E-2</v>
      </c>
      <c r="E7564" s="89">
        <v>1.4695749733490835E-2</v>
      </c>
      <c r="F7564" s="89">
        <v>1.6272045822723003E-2</v>
      </c>
      <c r="G7564" s="90">
        <v>1.7247629369088652E-2</v>
      </c>
      <c r="H7564" s="90">
        <v>1.7793488925653012E-2</v>
      </c>
      <c r="I7564" s="90">
        <v>1.8159264909362136E-2</v>
      </c>
      <c r="J7564" s="90">
        <v>1.8418304328440702E-2</v>
      </c>
    </row>
    <row r="7565" spans="3:10" x14ac:dyDescent="0.25">
      <c r="C7565" s="82">
        <v>2.100923856600833E-2</v>
      </c>
      <c r="D7565" s="89">
        <v>2.5049849986077507E-2</v>
      </c>
      <c r="E7565" s="89">
        <v>2.8076000578087564E-2</v>
      </c>
      <c r="F7565" s="89">
        <v>3.0433108805492038E-2</v>
      </c>
      <c r="G7565" s="90">
        <v>3.245950143927568E-2</v>
      </c>
      <c r="H7565" s="90">
        <v>3.4213758366910964E-2</v>
      </c>
      <c r="I7565" s="90">
        <v>3.5938158446284028E-2</v>
      </c>
      <c r="J7565" s="90">
        <v>3.7592495058009191E-2</v>
      </c>
    </row>
    <row r="7566" spans="3:10" x14ac:dyDescent="0.25">
      <c r="C7566" s="82">
        <v>1.743623001730799E-3</v>
      </c>
      <c r="D7566" s="89">
        <v>3.2303778283313206E-3</v>
      </c>
      <c r="E7566" s="89">
        <v>4.9767811778354196E-3</v>
      </c>
      <c r="F7566" s="89">
        <v>6.7348529644994425E-3</v>
      </c>
      <c r="G7566" s="90">
        <v>8.3198487935245875E-3</v>
      </c>
      <c r="H7566" s="90">
        <v>9.5887706935653769E-3</v>
      </c>
      <c r="I7566" s="90">
        <v>1.0548259043825435E-2</v>
      </c>
      <c r="J7566" s="90">
        <v>1.1203656507535487E-2</v>
      </c>
    </row>
    <row r="7567" spans="3:10" x14ac:dyDescent="0.25">
      <c r="C7567" s="82">
        <v>5.4221781749763574E-2</v>
      </c>
      <c r="D7567" s="89">
        <v>5.909279129633118E-2</v>
      </c>
      <c r="E7567" s="89">
        <v>6.0456528190575343E-2</v>
      </c>
      <c r="F7567" s="89">
        <v>6.0191055652785458E-2</v>
      </c>
      <c r="G7567" s="90">
        <v>5.9524263952185234E-2</v>
      </c>
      <c r="H7567" s="90">
        <v>5.8732689374323237E-2</v>
      </c>
      <c r="I7567" s="90">
        <v>5.8214702754292635E-2</v>
      </c>
      <c r="J7567" s="90">
        <v>5.7787942576423841E-2</v>
      </c>
    </row>
    <row r="7568" spans="3:10" x14ac:dyDescent="0.25">
      <c r="C7568" s="82">
        <v>1.0643467403030744E-2</v>
      </c>
      <c r="D7568" s="89">
        <v>1.49765864891096E-2</v>
      </c>
      <c r="E7568" s="89">
        <v>1.8670292607017514E-2</v>
      </c>
      <c r="F7568" s="89">
        <v>2.1590050551628451E-2</v>
      </c>
      <c r="G7568" s="90">
        <v>2.3865408360550042E-2</v>
      </c>
      <c r="H7568" s="90">
        <v>2.5559437420245332E-2</v>
      </c>
      <c r="I7568" s="90">
        <v>2.6919071671483795E-2</v>
      </c>
      <c r="J7568" s="90">
        <v>2.7991456426326188E-2</v>
      </c>
    </row>
    <row r="7569" spans="3:10" x14ac:dyDescent="0.25">
      <c r="C7569" s="82">
        <v>1.3949138940375352E-2</v>
      </c>
      <c r="D7569" s="89">
        <v>1.7794587377449544E-2</v>
      </c>
      <c r="E7569" s="89">
        <v>2.0339085578123021E-2</v>
      </c>
      <c r="F7569" s="89">
        <v>2.173487175661178E-2</v>
      </c>
      <c r="G7569" s="90">
        <v>2.2317607983558918E-2</v>
      </c>
      <c r="H7569" s="90">
        <v>2.2275417785554214E-2</v>
      </c>
      <c r="I7569" s="90">
        <v>2.1912516955037122E-2</v>
      </c>
      <c r="J7569" s="90">
        <v>2.1327043000739114E-2</v>
      </c>
    </row>
    <row r="7570" spans="3:10" x14ac:dyDescent="0.25">
      <c r="C7570" s="82">
        <v>1.3766428823946622E-2</v>
      </c>
      <c r="D7570" s="89">
        <v>1.5786851153963406E-2</v>
      </c>
      <c r="E7570" s="89">
        <v>1.707275397042568E-2</v>
      </c>
      <c r="F7570" s="89">
        <v>1.7908869165484485E-2</v>
      </c>
      <c r="G7570" s="90">
        <v>1.852385997172374E-2</v>
      </c>
      <c r="H7570" s="90">
        <v>1.8956515661555415E-2</v>
      </c>
      <c r="I7570" s="90">
        <v>1.9339870258320114E-2</v>
      </c>
      <c r="J7570" s="90">
        <v>1.9649699911732335E-2</v>
      </c>
    </row>
    <row r="7571" spans="3:10" x14ac:dyDescent="0.25">
      <c r="C7571" s="82">
        <v>1.2597750609999589E-2</v>
      </c>
      <c r="D7571" s="89">
        <v>1.5397986088177711E-2</v>
      </c>
      <c r="E7571" s="89">
        <v>1.7800364889646477E-2</v>
      </c>
      <c r="F7571" s="89">
        <v>1.9897391633096898E-2</v>
      </c>
      <c r="G7571" s="90">
        <v>2.1817024041007806E-2</v>
      </c>
      <c r="H7571" s="90">
        <v>2.3554520010138129E-2</v>
      </c>
      <c r="I7571" s="90">
        <v>2.5274036229302035E-2</v>
      </c>
      <c r="J7571" s="90">
        <v>2.69789768851116E-2</v>
      </c>
    </row>
    <row r="7572" spans="3:10" x14ac:dyDescent="0.25">
      <c r="C7572" s="82">
        <v>7.1098369395789949E-3</v>
      </c>
      <c r="D7572" s="89">
        <v>9.7426194961165551E-3</v>
      </c>
      <c r="E7572" s="89">
        <v>1.2154866078343223E-2</v>
      </c>
      <c r="F7572" s="89">
        <v>1.4267555864205327E-2</v>
      </c>
      <c r="G7572" s="90">
        <v>1.6095781358466135E-2</v>
      </c>
      <c r="H7572" s="90">
        <v>1.7594048306072224E-2</v>
      </c>
      <c r="I7572" s="90">
        <v>1.8858838158990813E-2</v>
      </c>
      <c r="J7572" s="90">
        <v>1.9877174125663692E-2</v>
      </c>
    </row>
    <row r="7573" spans="3:10" x14ac:dyDescent="0.25">
      <c r="C7573" s="82">
        <v>2.9625799252055565E-2</v>
      </c>
      <c r="D7573" s="89">
        <v>3.1048672771904075E-2</v>
      </c>
      <c r="E7573" s="89">
        <v>3.1026285920766179E-2</v>
      </c>
      <c r="F7573" s="89">
        <v>3.0327311018628386E-2</v>
      </c>
      <c r="G7573" s="90">
        <v>2.94213450846618E-2</v>
      </c>
      <c r="H7573" s="90">
        <v>2.8383154331687505E-2</v>
      </c>
      <c r="I7573" s="90">
        <v>2.7411825665972826E-2</v>
      </c>
      <c r="J7573" s="90">
        <v>2.6466845762471974E-2</v>
      </c>
    </row>
    <row r="7574" spans="3:10" x14ac:dyDescent="0.25">
      <c r="C7574" s="82">
        <v>1.8178253048580031E-2</v>
      </c>
      <c r="D7574" s="89">
        <v>2.6945713757110658E-2</v>
      </c>
      <c r="E7574" s="89">
        <v>3.4824613690165852E-2</v>
      </c>
      <c r="F7574" s="89">
        <v>4.1330193820695318E-2</v>
      </c>
      <c r="G7574" s="90">
        <v>4.6587757677181707E-2</v>
      </c>
      <c r="H7574" s="90">
        <v>5.0645774681603369E-2</v>
      </c>
      <c r="I7574" s="90">
        <v>5.3916935527344438E-2</v>
      </c>
      <c r="J7574" s="90">
        <v>5.640355224625436E-2</v>
      </c>
    </row>
    <row r="7575" spans="3:10" x14ac:dyDescent="0.25">
      <c r="C7575" s="82">
        <v>2.7744355994095411E-3</v>
      </c>
      <c r="D7575" s="89">
        <v>3.8512014118860802E-3</v>
      </c>
      <c r="E7575" s="89">
        <v>4.8513174447008455E-3</v>
      </c>
      <c r="F7575" s="89">
        <v>5.7521607890932847E-3</v>
      </c>
      <c r="G7575" s="90">
        <v>6.5799368215580115E-3</v>
      </c>
      <c r="H7575" s="90">
        <v>7.3429512530092961E-3</v>
      </c>
      <c r="I7575" s="90">
        <v>8.1114951358847165E-3</v>
      </c>
      <c r="J7575" s="90">
        <v>8.9122348558488169E-3</v>
      </c>
    </row>
    <row r="7576" spans="3:10" x14ac:dyDescent="0.25">
      <c r="C7576" s="82">
        <v>2.2645148998817415E-2</v>
      </c>
      <c r="D7576" s="89">
        <v>2.5284567776377286E-2</v>
      </c>
      <c r="E7576" s="89">
        <v>2.7047516243678345E-2</v>
      </c>
      <c r="F7576" s="89">
        <v>2.8313748825339179E-2</v>
      </c>
      <c r="G7576" s="90">
        <v>2.9364166758629819E-2</v>
      </c>
      <c r="H7576" s="90">
        <v>3.0204934540267986E-2</v>
      </c>
      <c r="I7576" s="90">
        <v>3.1014463868201218E-2</v>
      </c>
      <c r="J7576" s="90">
        <v>3.1731762950097352E-2</v>
      </c>
    </row>
    <row r="7577" spans="3:10" x14ac:dyDescent="0.25">
      <c r="C7577" s="82">
        <v>2.7784161065360804E-3</v>
      </c>
      <c r="D7577" s="89">
        <v>5.5134892160625714E-3</v>
      </c>
      <c r="E7577" s="89">
        <v>8.6858432487240973E-3</v>
      </c>
      <c r="F7577" s="89">
        <v>1.1760919594814226E-2</v>
      </c>
      <c r="G7577" s="90">
        <v>1.442332269073454E-2</v>
      </c>
      <c r="H7577" s="90">
        <v>1.6475713585943998E-2</v>
      </c>
      <c r="I7577" s="90">
        <v>1.7958419454624418E-2</v>
      </c>
      <c r="J7577" s="90">
        <v>1.886697504833711E-2</v>
      </c>
    </row>
    <row r="7578" spans="3:10" x14ac:dyDescent="0.25">
      <c r="C7578" s="82">
        <v>5.0441222219501933E-3</v>
      </c>
      <c r="D7578" s="89">
        <v>8.4675234083587576E-3</v>
      </c>
      <c r="E7578" s="89">
        <v>1.2011378344023663E-2</v>
      </c>
      <c r="F7578" s="89">
        <v>1.5303842243087711E-2</v>
      </c>
      <c r="G7578" s="90">
        <v>1.8252134278281686E-2</v>
      </c>
      <c r="H7578" s="90">
        <v>2.0823896498539992E-2</v>
      </c>
      <c r="I7578" s="90">
        <v>2.3201598281850099E-2</v>
      </c>
      <c r="J7578" s="90">
        <v>2.5442245186087398E-2</v>
      </c>
    </row>
    <row r="7579" spans="3:10" x14ac:dyDescent="0.25">
      <c r="C7579" s="82">
        <v>1.0037042186403113E-2</v>
      </c>
      <c r="D7579" s="89">
        <v>1.5863676705340536E-2</v>
      </c>
      <c r="E7579" s="89">
        <v>2.1299982857181387E-2</v>
      </c>
      <c r="F7579" s="89">
        <v>2.5891625918779502E-2</v>
      </c>
      <c r="G7579" s="90">
        <v>2.9665355986386224E-2</v>
      </c>
      <c r="H7579" s="90">
        <v>3.2638498234523909E-2</v>
      </c>
      <c r="I7579" s="90">
        <v>3.5063974830509465E-2</v>
      </c>
      <c r="J7579" s="90">
        <v>3.6928086234182297E-2</v>
      </c>
    </row>
    <row r="7580" spans="3:10" x14ac:dyDescent="0.25">
      <c r="C7580" s="82">
        <v>9.5098688997864254E-3</v>
      </c>
      <c r="D7580" s="89">
        <v>1.3298900525777514E-2</v>
      </c>
      <c r="E7580" s="89">
        <v>1.6699831115667245E-2</v>
      </c>
      <c r="F7580" s="89">
        <v>1.960298656046076E-2</v>
      </c>
      <c r="G7580" s="90">
        <v>2.2064058482375946E-2</v>
      </c>
      <c r="H7580" s="90">
        <v>2.4049805298588935E-2</v>
      </c>
      <c r="I7580" s="90">
        <v>2.5698433177450741E-2</v>
      </c>
      <c r="J7580" s="90">
        <v>2.6974761597342124E-2</v>
      </c>
    </row>
    <row r="7581" spans="3:10" x14ac:dyDescent="0.25">
      <c r="C7581" s="82">
        <v>7.5318726385843991E-3</v>
      </c>
      <c r="D7581" s="89">
        <v>1.0853870266787802E-2</v>
      </c>
      <c r="E7581" s="89">
        <v>1.3670351726525025E-2</v>
      </c>
      <c r="F7581" s="89">
        <v>1.5817421285385366E-2</v>
      </c>
      <c r="G7581" s="90">
        <v>1.7347192491954599E-2</v>
      </c>
      <c r="H7581" s="90">
        <v>1.8274705583815221E-2</v>
      </c>
      <c r="I7581" s="90">
        <v>1.8759811376376504E-2</v>
      </c>
      <c r="J7581" s="90">
        <v>1.8836537788203218E-2</v>
      </c>
    </row>
    <row r="7582" spans="3:10" x14ac:dyDescent="0.25">
      <c r="C7582" s="82">
        <v>1.7025484942132366E-3</v>
      </c>
      <c r="D7582" s="89">
        <v>3.7842844814600777E-3</v>
      </c>
      <c r="E7582" s="89">
        <v>6.5279269688213104E-3</v>
      </c>
      <c r="F7582" s="89">
        <v>9.5046621836255545E-3</v>
      </c>
      <c r="G7582" s="90">
        <v>1.236881666786049E-2</v>
      </c>
      <c r="H7582" s="90">
        <v>1.486356672426566E-2</v>
      </c>
      <c r="I7582" s="90">
        <v>1.6963733073444159E-2</v>
      </c>
      <c r="J7582" s="90">
        <v>1.8627585504735082E-2</v>
      </c>
    </row>
    <row r="7583" spans="3:10" x14ac:dyDescent="0.25">
      <c r="C7583" s="82">
        <v>3.5756251827694145E-2</v>
      </c>
      <c r="D7583" s="89">
        <v>3.8693086325520237E-2</v>
      </c>
      <c r="E7583" s="89">
        <v>4.0474502898040103E-2</v>
      </c>
      <c r="F7583" s="89">
        <v>4.1799752537001279E-2</v>
      </c>
      <c r="G7583" s="90">
        <v>4.314450179571775E-2</v>
      </c>
      <c r="H7583" s="90">
        <v>4.4537725470105781E-2</v>
      </c>
      <c r="I7583" s="90">
        <v>4.6233453667745825E-2</v>
      </c>
      <c r="J7583" s="90">
        <v>4.8104467599168185E-2</v>
      </c>
    </row>
    <row r="7584" spans="3:10" x14ac:dyDescent="0.25">
      <c r="C7584" s="82">
        <v>6.6339267590408962E-3</v>
      </c>
      <c r="D7584" s="89">
        <v>9.97249771144758E-3</v>
      </c>
      <c r="E7584" s="89">
        <v>1.3014753470695651E-2</v>
      </c>
      <c r="F7584" s="89">
        <v>1.5566105902174363E-2</v>
      </c>
      <c r="G7584" s="90">
        <v>1.7660855857942984E-2</v>
      </c>
      <c r="H7584" s="90">
        <v>1.9306701035909601E-2</v>
      </c>
      <c r="I7584" s="90">
        <v>2.0659049732194356E-2</v>
      </c>
      <c r="J7584" s="90">
        <v>2.1732374410432537E-2</v>
      </c>
    </row>
    <row r="7585" spans="3:10" x14ac:dyDescent="0.25">
      <c r="C7585" s="82">
        <v>7.3347176488377632E-3</v>
      </c>
      <c r="D7585" s="89">
        <v>1.2894225451565064E-2</v>
      </c>
      <c r="E7585" s="89">
        <v>1.8737906580949797E-2</v>
      </c>
      <c r="F7585" s="89">
        <v>2.4007798318830615E-2</v>
      </c>
      <c r="G7585" s="90">
        <v>2.8312699286676551E-2</v>
      </c>
      <c r="H7585" s="90">
        <v>3.1429787789149052E-2</v>
      </c>
      <c r="I7585" s="90">
        <v>3.3534556325064808E-2</v>
      </c>
      <c r="J7585" s="90">
        <v>3.4665153688099221E-2</v>
      </c>
    </row>
    <row r="7586" spans="3:10" x14ac:dyDescent="0.25">
      <c r="C7586" s="82">
        <v>7.8704790803824105E-3</v>
      </c>
      <c r="D7586" s="89">
        <v>1.0344967024978675E-2</v>
      </c>
      <c r="E7586" s="89">
        <v>1.2274704970892582E-2</v>
      </c>
      <c r="F7586" s="89">
        <v>1.3674375733602898E-2</v>
      </c>
      <c r="G7586" s="90">
        <v>1.4659099648451999E-2</v>
      </c>
      <c r="H7586" s="90">
        <v>1.5265572550232556E-2</v>
      </c>
      <c r="I7586" s="90">
        <v>1.5633406628433134E-2</v>
      </c>
      <c r="J7586" s="90">
        <v>1.578782133796645E-2</v>
      </c>
    </row>
    <row r="7587" spans="3:10" x14ac:dyDescent="0.25">
      <c r="C7587" s="82">
        <v>1.8314506729337422E-3</v>
      </c>
      <c r="D7587" s="89">
        <v>3.5569220993255431E-3</v>
      </c>
      <c r="E7587" s="89">
        <v>5.6431876110960661E-3</v>
      </c>
      <c r="F7587" s="89">
        <v>7.8179141427254413E-3</v>
      </c>
      <c r="G7587" s="90">
        <v>9.8944520635275424E-3</v>
      </c>
      <c r="H7587" s="90">
        <v>1.1725776019088091E-2</v>
      </c>
      <c r="I7587" s="90">
        <v>1.3317197546609176E-2</v>
      </c>
      <c r="J7587" s="90">
        <v>1.4643569847912511E-2</v>
      </c>
    </row>
    <row r="7588" spans="3:10" x14ac:dyDescent="0.25">
      <c r="C7588" s="82">
        <v>2.0707511280482076E-2</v>
      </c>
      <c r="D7588" s="89">
        <v>2.1536887758409753E-2</v>
      </c>
      <c r="E7588" s="89">
        <v>2.1872932604996384E-2</v>
      </c>
      <c r="F7588" s="89">
        <v>2.1987459850247189E-2</v>
      </c>
      <c r="G7588" s="90">
        <v>2.2023567503189012E-2</v>
      </c>
      <c r="H7588" s="90">
        <v>2.1920998404497249E-2</v>
      </c>
      <c r="I7588" s="90">
        <v>2.1771842322712651E-2</v>
      </c>
      <c r="J7588" s="90">
        <v>2.1519420563399248E-2</v>
      </c>
    </row>
    <row r="7589" spans="3:10" x14ac:dyDescent="0.25">
      <c r="C7589" s="82">
        <v>6.842451857363558E-3</v>
      </c>
      <c r="D7589" s="89">
        <v>9.7892205252773663E-3</v>
      </c>
      <c r="E7589" s="89">
        <v>1.2346010387798749E-2</v>
      </c>
      <c r="F7589" s="89">
        <v>1.4387891978035819E-2</v>
      </c>
      <c r="G7589" s="90">
        <v>1.5988711222049739E-2</v>
      </c>
      <c r="H7589" s="90">
        <v>1.7198680699303935E-2</v>
      </c>
      <c r="I7589" s="90">
        <v>1.8203372248690414E-2</v>
      </c>
      <c r="J7589" s="90">
        <v>1.9058667269728151E-2</v>
      </c>
    </row>
    <row r="7590" spans="3:10" x14ac:dyDescent="0.25">
      <c r="C7590" s="82">
        <v>1.1512440736390444E-2</v>
      </c>
      <c r="D7590" s="89">
        <v>1.3119957135046432E-2</v>
      </c>
      <c r="E7590" s="89">
        <v>1.4320389925159684E-2</v>
      </c>
      <c r="F7590" s="89">
        <v>1.5295770401267075E-2</v>
      </c>
      <c r="G7590" s="90">
        <v>1.6195517758377149E-2</v>
      </c>
      <c r="H7590" s="90">
        <v>1.7033827718815012E-2</v>
      </c>
      <c r="I7590" s="90">
        <v>1.793226556739741E-2</v>
      </c>
      <c r="J7590" s="90">
        <v>1.8888433365882213E-2</v>
      </c>
    </row>
    <row r="7591" spans="3:10" x14ac:dyDescent="0.25">
      <c r="C7591" s="82">
        <v>1.2875633529278144E-3</v>
      </c>
      <c r="D7591" s="89">
        <v>3.0949618370740804E-3</v>
      </c>
      <c r="E7591" s="89">
        <v>5.5222670032051401E-3</v>
      </c>
      <c r="F7591" s="89">
        <v>8.0917766257619112E-3</v>
      </c>
      <c r="G7591" s="90">
        <v>1.0435541845699448E-2</v>
      </c>
      <c r="H7591" s="90">
        <v>1.2338048771618435E-2</v>
      </c>
      <c r="I7591" s="90">
        <v>1.3829520429062511E-2</v>
      </c>
      <c r="J7591" s="90">
        <v>1.494345215797342E-2</v>
      </c>
    </row>
    <row r="7592" spans="3:10" x14ac:dyDescent="0.25">
      <c r="C7592" s="82">
        <v>1.4278951703351948E-2</v>
      </c>
      <c r="D7592" s="89">
        <v>1.8223874989316498E-2</v>
      </c>
      <c r="E7592" s="89">
        <v>2.1081839734048129E-2</v>
      </c>
      <c r="F7592" s="89">
        <v>2.2989333381167616E-2</v>
      </c>
      <c r="G7592" s="90">
        <v>2.423441156752839E-2</v>
      </c>
      <c r="H7592" s="90">
        <v>2.494666514425108E-2</v>
      </c>
      <c r="I7592" s="90">
        <v>2.5396614151682661E-2</v>
      </c>
      <c r="J7592" s="90">
        <v>2.5641039896651112E-2</v>
      </c>
    </row>
    <row r="7593" spans="3:10" x14ac:dyDescent="0.25">
      <c r="C7593" s="82">
        <v>6.8446252106379038E-3</v>
      </c>
      <c r="D7593" s="89">
        <v>1.0589478123221974E-2</v>
      </c>
      <c r="E7593" s="89">
        <v>1.4192474819921669E-2</v>
      </c>
      <c r="F7593" s="89">
        <v>1.7377895126337473E-2</v>
      </c>
      <c r="G7593" s="90">
        <v>2.0131534885754039E-2</v>
      </c>
      <c r="H7593" s="90">
        <v>2.2436176744249543E-2</v>
      </c>
      <c r="I7593" s="90">
        <v>2.4463813091185095E-2</v>
      </c>
      <c r="J7593" s="90">
        <v>2.62293383629154E-2</v>
      </c>
    </row>
    <row r="7594" spans="3:10" x14ac:dyDescent="0.25">
      <c r="C7594" s="82">
        <v>1.076542204955677E-2</v>
      </c>
      <c r="D7594" s="89">
        <v>1.2794086806147858E-2</v>
      </c>
      <c r="E7594" s="89">
        <v>1.4256651749346748E-2</v>
      </c>
      <c r="F7594" s="89">
        <v>1.5287417998997372E-2</v>
      </c>
      <c r="G7594" s="90">
        <v>1.6026758296986267E-2</v>
      </c>
      <c r="H7594" s="90">
        <v>1.6491191601050635E-2</v>
      </c>
      <c r="I7594" s="90">
        <v>1.6803647056845603E-2</v>
      </c>
      <c r="J7594" s="90">
        <v>1.696586959613736E-2</v>
      </c>
    </row>
    <row r="7595" spans="3:10" x14ac:dyDescent="0.25">
      <c r="C7595" s="82">
        <v>1.3132348807014489E-2</v>
      </c>
      <c r="D7595" s="89">
        <v>1.5332307688196864E-2</v>
      </c>
      <c r="E7595" s="89">
        <v>1.6867939845876985E-2</v>
      </c>
      <c r="F7595" s="89">
        <v>1.7912634998308325E-2</v>
      </c>
      <c r="G7595" s="90">
        <v>1.8642362451978037E-2</v>
      </c>
      <c r="H7595" s="90">
        <v>1.9090719941326585E-2</v>
      </c>
      <c r="I7595" s="90">
        <v>1.9416214102151542E-2</v>
      </c>
      <c r="J7595" s="90">
        <v>1.9635290288040008E-2</v>
      </c>
    </row>
    <row r="7596" spans="3:10" x14ac:dyDescent="0.25">
      <c r="C7596" s="82">
        <v>8.363827844056702E-3</v>
      </c>
      <c r="D7596" s="89">
        <v>9.9473201025073836E-3</v>
      </c>
      <c r="E7596" s="89">
        <v>1.1187281252074728E-2</v>
      </c>
      <c r="F7596" s="89">
        <v>1.2135997249914064E-2</v>
      </c>
      <c r="G7596" s="90">
        <v>1.2869107061893811E-2</v>
      </c>
      <c r="H7596" s="90">
        <v>1.3388846108277182E-2</v>
      </c>
      <c r="I7596" s="90">
        <v>1.380167174910121E-2</v>
      </c>
      <c r="J7596" s="90">
        <v>1.4125116280171794E-2</v>
      </c>
    </row>
    <row r="7597" spans="3:10" x14ac:dyDescent="0.25">
      <c r="C7597" s="82">
        <v>1.3794903261841223E-2</v>
      </c>
      <c r="D7597" s="89">
        <v>1.777137129398729E-2</v>
      </c>
      <c r="E7597" s="89">
        <v>2.0593838065289374E-2</v>
      </c>
      <c r="F7597" s="89">
        <v>2.2428106018790979E-2</v>
      </c>
      <c r="G7597" s="90">
        <v>2.3607889903218437E-2</v>
      </c>
      <c r="H7597" s="90">
        <v>2.4296608354017167E-2</v>
      </c>
      <c r="I7597" s="90">
        <v>2.4771807141894087E-2</v>
      </c>
      <c r="J7597" s="90">
        <v>2.5083659260346367E-2</v>
      </c>
    </row>
    <row r="7598" spans="3:10" x14ac:dyDescent="0.25">
      <c r="C7598" s="82">
        <v>2.1327084514598262E-3</v>
      </c>
      <c r="D7598" s="89">
        <v>4.2488067372794189E-3</v>
      </c>
      <c r="E7598" s="89">
        <v>6.8055690010194944E-3</v>
      </c>
      <c r="F7598" s="89">
        <v>9.4317282481617033E-3</v>
      </c>
      <c r="G7598" s="90">
        <v>1.1890737074357182E-2</v>
      </c>
      <c r="H7598" s="90">
        <v>1.4024417316360643E-2</v>
      </c>
      <c r="I7598" s="90">
        <v>1.5870182624695171E-2</v>
      </c>
      <c r="J7598" s="90">
        <v>1.7426095901605695E-2</v>
      </c>
    </row>
    <row r="7599" spans="3:10" x14ac:dyDescent="0.25">
      <c r="C7599" s="82">
        <v>1.0346911326594597E-2</v>
      </c>
      <c r="D7599" s="89">
        <v>1.2786640572113553E-2</v>
      </c>
      <c r="E7599" s="89">
        <v>1.4962252268362864E-2</v>
      </c>
      <c r="F7599" s="89">
        <v>1.6907510337397451E-2</v>
      </c>
      <c r="G7599" s="90">
        <v>1.8699831510260258E-2</v>
      </c>
      <c r="H7599" s="90">
        <v>2.0321286636804891E-2</v>
      </c>
      <c r="I7599" s="90">
        <v>2.191360915127822E-2</v>
      </c>
      <c r="J7599" s="90">
        <v>2.3489177019874553E-2</v>
      </c>
    </row>
    <row r="7600" spans="3:10" x14ac:dyDescent="0.25">
      <c r="C7600" s="82">
        <v>1.2337061008467418E-2</v>
      </c>
      <c r="D7600" s="89">
        <v>1.6780104133618481E-2</v>
      </c>
      <c r="E7600" s="89">
        <v>2.0365702278694692E-2</v>
      </c>
      <c r="F7600" s="89">
        <v>2.3050004916574132E-2</v>
      </c>
      <c r="G7600" s="90">
        <v>2.5024267313315526E-2</v>
      </c>
      <c r="H7600" s="90">
        <v>2.6371984259313291E-2</v>
      </c>
      <c r="I7600" s="90">
        <v>2.7351349601216372E-2</v>
      </c>
      <c r="J7600" s="90">
        <v>2.8011074175982704E-2</v>
      </c>
    </row>
    <row r="7601" spans="3:10" x14ac:dyDescent="0.25">
      <c r="C7601" s="82">
        <v>8.3652750976576391E-3</v>
      </c>
      <c r="D7601" s="89">
        <v>1.1627939921894015E-2</v>
      </c>
      <c r="E7601" s="89">
        <v>1.4409810438763385E-2</v>
      </c>
      <c r="F7601" s="89">
        <v>1.6604654550801418E-2</v>
      </c>
      <c r="G7601" s="90">
        <v>1.8295810295834831E-2</v>
      </c>
      <c r="H7601" s="90">
        <v>1.9522228965247218E-2</v>
      </c>
      <c r="I7601" s="90">
        <v>2.0476533101320984E-2</v>
      </c>
      <c r="J7601" s="90">
        <v>2.1210107416514919E-2</v>
      </c>
    </row>
    <row r="7602" spans="3:10" x14ac:dyDescent="0.25">
      <c r="C7602" s="82">
        <v>4.6982510273035063E-3</v>
      </c>
      <c r="D7602" s="89">
        <v>8.6511804845374549E-3</v>
      </c>
      <c r="E7602" s="89">
        <v>1.2711312836917774E-2</v>
      </c>
      <c r="F7602" s="89">
        <v>1.6200213330841859E-2</v>
      </c>
      <c r="G7602" s="90">
        <v>1.8928865893423543E-2</v>
      </c>
      <c r="H7602" s="90">
        <v>2.089095151420519E-2</v>
      </c>
      <c r="I7602" s="90">
        <v>2.2328386634778818E-2</v>
      </c>
      <c r="J7602" s="90">
        <v>2.3343506715845626E-2</v>
      </c>
    </row>
    <row r="7603" spans="3:10" x14ac:dyDescent="0.25">
      <c r="C7603" s="82">
        <v>2.531082761535605E-3</v>
      </c>
      <c r="D7603" s="89">
        <v>4.6525195092584027E-3</v>
      </c>
      <c r="E7603" s="89">
        <v>7.0973484247238644E-3</v>
      </c>
      <c r="F7603" s="89">
        <v>9.5451257072688995E-3</v>
      </c>
      <c r="G7603" s="90">
        <v>1.1801038290087693E-2</v>
      </c>
      <c r="H7603" s="90">
        <v>1.3725290147321403E-2</v>
      </c>
      <c r="I7603" s="90">
        <v>1.5357625820134784E-2</v>
      </c>
      <c r="J7603" s="90">
        <v>1.6694419830218851E-2</v>
      </c>
    </row>
    <row r="7604" spans="3:10" x14ac:dyDescent="0.25">
      <c r="C7604" s="82">
        <v>1.4869459920540666E-2</v>
      </c>
      <c r="D7604" s="89">
        <v>1.8413822350846733E-2</v>
      </c>
      <c r="E7604" s="89">
        <v>2.1294259237419282E-2</v>
      </c>
      <c r="F7604" s="89">
        <v>2.3648728077517521E-2</v>
      </c>
      <c r="G7604" s="90">
        <v>2.5653451285815726E-2</v>
      </c>
      <c r="H7604" s="90">
        <v>2.7299403701522621E-2</v>
      </c>
      <c r="I7604" s="90">
        <v>2.8748059724611842E-2</v>
      </c>
      <c r="J7604" s="90">
        <v>2.9956834158714425E-2</v>
      </c>
    </row>
    <row r="7605" spans="3:10" x14ac:dyDescent="0.25">
      <c r="C7605" s="82">
        <v>3.9331147117953793E-3</v>
      </c>
      <c r="D7605" s="89">
        <v>5.3383716203589983E-3</v>
      </c>
      <c r="E7605" s="89">
        <v>6.6439506373997736E-3</v>
      </c>
      <c r="F7605" s="89">
        <v>7.8138619956295372E-3</v>
      </c>
      <c r="G7605" s="90">
        <v>8.8601721489810839E-3</v>
      </c>
      <c r="H7605" s="90">
        <v>9.7638171589877476E-3</v>
      </c>
      <c r="I7605" s="90">
        <v>1.0587774705565376E-2</v>
      </c>
      <c r="J7605" s="90">
        <v>1.1336997228067677E-2</v>
      </c>
    </row>
    <row r="7606" spans="3:10" x14ac:dyDescent="0.25">
      <c r="C7606" s="82">
        <v>6.2723815392391885E-3</v>
      </c>
      <c r="D7606" s="89">
        <v>1.0229382756154537E-2</v>
      </c>
      <c r="E7606" s="89">
        <v>1.4019565299680797E-2</v>
      </c>
      <c r="F7606" s="89">
        <v>1.7201378488551668E-2</v>
      </c>
      <c r="G7606" s="90">
        <v>1.9703309883302145E-2</v>
      </c>
      <c r="H7606" s="90">
        <v>2.1523387356984388E-2</v>
      </c>
      <c r="I7606" s="90">
        <v>2.287018106837253E-2</v>
      </c>
      <c r="J7606" s="90">
        <v>2.3802856167340871E-2</v>
      </c>
    </row>
    <row r="7607" spans="3:10" x14ac:dyDescent="0.25">
      <c r="C7607" s="82">
        <v>1.9282870307509432E-2</v>
      </c>
      <c r="D7607" s="89">
        <v>2.1660665593009505E-2</v>
      </c>
      <c r="E7607" s="89">
        <v>2.3021885428934363E-2</v>
      </c>
      <c r="F7607" s="89">
        <v>2.3788902546170318E-2</v>
      </c>
      <c r="G7607" s="90">
        <v>2.4288643345116091E-2</v>
      </c>
      <c r="H7607" s="90">
        <v>2.4591808642390245E-2</v>
      </c>
      <c r="I7607" s="90">
        <v>2.4892874656865762E-2</v>
      </c>
      <c r="J7607" s="90">
        <v>2.5183744369376749E-2</v>
      </c>
    </row>
    <row r="7608" spans="3:10" x14ac:dyDescent="0.25">
      <c r="C7608" s="82">
        <v>1.7870198648411377E-2</v>
      </c>
      <c r="D7608" s="89">
        <v>1.9053298238536378E-2</v>
      </c>
      <c r="E7608" s="89">
        <v>2.0229034642894318E-2</v>
      </c>
      <c r="F7608" s="89">
        <v>2.1439311351259521E-2</v>
      </c>
      <c r="G7608" s="90">
        <v>2.2694168798602719E-2</v>
      </c>
      <c r="H7608" s="90">
        <v>2.386221207088092E-2</v>
      </c>
      <c r="I7608" s="90">
        <v>2.5006182884107355E-2</v>
      </c>
      <c r="J7608" s="90">
        <v>2.6045556818100828E-2</v>
      </c>
    </row>
    <row r="7609" spans="3:10" x14ac:dyDescent="0.25">
      <c r="C7609" s="82">
        <v>4.2222344130845831E-3</v>
      </c>
      <c r="D7609" s="89">
        <v>6.1250667395535488E-3</v>
      </c>
      <c r="E7609" s="89">
        <v>7.9609882617202015E-3</v>
      </c>
      <c r="F7609" s="89">
        <v>9.6157339278426495E-3</v>
      </c>
      <c r="G7609" s="90">
        <v>1.1061808558302664E-2</v>
      </c>
      <c r="H7609" s="90">
        <v>1.2253977967496348E-2</v>
      </c>
      <c r="I7609" s="90">
        <v>1.3261711607882237E-2</v>
      </c>
      <c r="J7609" s="90">
        <v>1.4088439056999729E-2</v>
      </c>
    </row>
    <row r="7610" spans="3:10" x14ac:dyDescent="0.25">
      <c r="C7610" s="82">
        <v>4.9699489436735673E-3</v>
      </c>
      <c r="D7610" s="89">
        <v>7.5537025749362868E-3</v>
      </c>
      <c r="E7610" s="89">
        <v>9.9527015921813504E-3</v>
      </c>
      <c r="F7610" s="89">
        <v>1.1967039920179468E-2</v>
      </c>
      <c r="G7610" s="90">
        <v>1.3574893347410289E-2</v>
      </c>
      <c r="H7610" s="90">
        <v>1.4754698790658886E-2</v>
      </c>
      <c r="I7610" s="90">
        <v>1.5620879180160771E-2</v>
      </c>
      <c r="J7610" s="90">
        <v>1.6198051129226627E-2</v>
      </c>
    </row>
    <row r="7611" spans="3:10" x14ac:dyDescent="0.25">
      <c r="C7611" s="82">
        <v>8.8199901697535842E-3</v>
      </c>
      <c r="D7611" s="89">
        <v>1.3634265679283084E-2</v>
      </c>
      <c r="E7611" s="89">
        <v>1.7929299879238227E-2</v>
      </c>
      <c r="F7611" s="89">
        <v>2.1229923088533352E-2</v>
      </c>
      <c r="G7611" s="90">
        <v>2.3464653280759126E-2</v>
      </c>
      <c r="H7611" s="90">
        <v>2.4608022713170898E-2</v>
      </c>
      <c r="I7611" s="90">
        <v>2.4888224050996801E-2</v>
      </c>
      <c r="J7611" s="90">
        <v>2.4396923591156482E-2</v>
      </c>
    </row>
    <row r="7612" spans="3:10" x14ac:dyDescent="0.25">
      <c r="C7612" s="82">
        <v>3.1789943764822248E-2</v>
      </c>
      <c r="D7612" s="89">
        <v>3.4476031510923884E-2</v>
      </c>
      <c r="E7612" s="89">
        <v>3.5017326564295591E-2</v>
      </c>
      <c r="F7612" s="89">
        <v>3.4435933171512535E-2</v>
      </c>
      <c r="G7612" s="90">
        <v>3.342562615487369E-2</v>
      </c>
      <c r="H7612" s="90">
        <v>3.2169587482582709E-2</v>
      </c>
      <c r="I7612" s="90">
        <v>3.0935154260971393E-2</v>
      </c>
      <c r="J7612" s="90">
        <v>2.9681714560078138E-2</v>
      </c>
    </row>
    <row r="7613" spans="3:10" x14ac:dyDescent="0.25">
      <c r="C7613" s="82">
        <v>9.1633148753732449E-3</v>
      </c>
      <c r="D7613" s="89">
        <v>1.2749972592784863E-2</v>
      </c>
      <c r="E7613" s="89">
        <v>1.5559730196558657E-2</v>
      </c>
      <c r="F7613" s="89">
        <v>1.7577774448590076E-2</v>
      </c>
      <c r="G7613" s="90">
        <v>1.9028335158011837E-2</v>
      </c>
      <c r="H7613" s="90">
        <v>2.0049575016945702E-2</v>
      </c>
      <c r="I7613" s="90">
        <v>2.0887701986938664E-2</v>
      </c>
      <c r="J7613" s="90">
        <v>2.1606134448563703E-2</v>
      </c>
    </row>
    <row r="7614" spans="3:10" x14ac:dyDescent="0.25">
      <c r="C7614" s="82">
        <v>2.6361072339914264E-3</v>
      </c>
      <c r="D7614" s="89">
        <v>3.9189176164105034E-3</v>
      </c>
      <c r="E7614" s="89">
        <v>5.1656808917588523E-3</v>
      </c>
      <c r="F7614" s="89">
        <v>6.2887634463129867E-3</v>
      </c>
      <c r="G7614" s="90">
        <v>7.27575423972929E-3</v>
      </c>
      <c r="H7614" s="90">
        <v>8.1173649014413471E-3</v>
      </c>
      <c r="I7614" s="90">
        <v>8.8882702999622948E-3</v>
      </c>
      <c r="J7614" s="90">
        <v>9.6228490358920941E-3</v>
      </c>
    </row>
    <row r="7615" spans="3:10" x14ac:dyDescent="0.25">
      <c r="C7615" s="82">
        <v>2.6788383505952199E-2</v>
      </c>
      <c r="D7615" s="89">
        <v>2.5580597968106054E-2</v>
      </c>
      <c r="E7615" s="89">
        <v>2.4546281937453181E-2</v>
      </c>
      <c r="F7615" s="89">
        <v>2.386317326608214E-2</v>
      </c>
      <c r="G7615" s="90">
        <v>2.3557167230762927E-2</v>
      </c>
      <c r="H7615" s="90">
        <v>2.346640619421014E-2</v>
      </c>
      <c r="I7615" s="90">
        <v>2.3621676474567779E-2</v>
      </c>
      <c r="J7615" s="90">
        <v>2.3913633225340826E-2</v>
      </c>
    </row>
    <row r="7616" spans="3:10" x14ac:dyDescent="0.25">
      <c r="C7616" s="82">
        <v>1.4386689668465544E-2</v>
      </c>
      <c r="D7616" s="89">
        <v>1.8986590919368256E-2</v>
      </c>
      <c r="E7616" s="89">
        <v>2.2339805887285086E-2</v>
      </c>
      <c r="F7616" s="89">
        <v>2.4548361320823192E-2</v>
      </c>
      <c r="G7616" s="90">
        <v>2.5959573511675486E-2</v>
      </c>
      <c r="H7616" s="90">
        <v>2.6766809724053632E-2</v>
      </c>
      <c r="I7616" s="90">
        <v>2.7300552832819066E-2</v>
      </c>
      <c r="J7616" s="90">
        <v>2.7641989951274495E-2</v>
      </c>
    </row>
    <row r="7617" spans="3:10" x14ac:dyDescent="0.25">
      <c r="C7617" s="82">
        <v>1.9511259794389519E-2</v>
      </c>
      <c r="D7617" s="89">
        <v>2.5852611960330122E-2</v>
      </c>
      <c r="E7617" s="89">
        <v>3.0095063557147715E-2</v>
      </c>
      <c r="F7617" s="89">
        <v>3.2430834809294741E-2</v>
      </c>
      <c r="G7617" s="90">
        <v>3.3445370432128176E-2</v>
      </c>
      <c r="H7617" s="90">
        <v>3.3491079706616515E-2</v>
      </c>
      <c r="I7617" s="90">
        <v>3.3045544062318244E-2</v>
      </c>
      <c r="J7617" s="90">
        <v>3.2237643865536937E-2</v>
      </c>
    </row>
    <row r="7618" spans="3:10" x14ac:dyDescent="0.25">
      <c r="C7618" s="82">
        <v>3.3604768647371788E-2</v>
      </c>
      <c r="D7618" s="89">
        <v>3.8433039784379078E-2</v>
      </c>
      <c r="E7618" s="89">
        <v>4.101478989768436E-2</v>
      </c>
      <c r="F7618" s="89">
        <v>4.2237709561171004E-2</v>
      </c>
      <c r="G7618" s="90">
        <v>4.281797784521315E-2</v>
      </c>
      <c r="H7618" s="90">
        <v>4.2952777359902647E-2</v>
      </c>
      <c r="I7618" s="90">
        <v>4.2993220995257944E-2</v>
      </c>
      <c r="J7618" s="90">
        <v>4.2889679572201835E-2</v>
      </c>
    </row>
    <row r="7619" spans="3:10" x14ac:dyDescent="0.25">
      <c r="C7619" s="82">
        <v>1.0531312137589221E-2</v>
      </c>
      <c r="D7619" s="89">
        <v>1.2722849349456555E-2</v>
      </c>
      <c r="E7619" s="89">
        <v>1.4289963083891974E-2</v>
      </c>
      <c r="F7619" s="89">
        <v>1.5370542157126826E-2</v>
      </c>
      <c r="G7619" s="90">
        <v>1.6137034915554915E-2</v>
      </c>
      <c r="H7619" s="90">
        <v>1.6644999921358983E-2</v>
      </c>
      <c r="I7619" s="90">
        <v>1.7053951492292108E-2</v>
      </c>
      <c r="J7619" s="90">
        <v>1.7393245288227357E-2</v>
      </c>
    </row>
    <row r="7620" spans="3:10" x14ac:dyDescent="0.25">
      <c r="C7620" s="82">
        <v>6.2408509098262118E-3</v>
      </c>
      <c r="D7620" s="89">
        <v>9.9949118295944266E-3</v>
      </c>
      <c r="E7620" s="89">
        <v>1.3446438522276432E-2</v>
      </c>
      <c r="F7620" s="89">
        <v>1.6245549803398214E-2</v>
      </c>
      <c r="G7620" s="90">
        <v>1.840386537743316E-2</v>
      </c>
      <c r="H7620" s="90">
        <v>1.9968200409472451E-2</v>
      </c>
      <c r="I7620" s="90">
        <v>2.1150291806422878E-2</v>
      </c>
      <c r="J7620" s="90">
        <v>2.2004490879140304E-2</v>
      </c>
    </row>
    <row r="7621" spans="3:10" x14ac:dyDescent="0.25">
      <c r="C7621" s="82">
        <v>5.6394143352991163E-3</v>
      </c>
      <c r="D7621" s="89">
        <v>8.9405263169149689E-3</v>
      </c>
      <c r="E7621" s="89">
        <v>1.2139717398896693E-2</v>
      </c>
      <c r="F7621" s="89">
        <v>1.4974258624184845E-2</v>
      </c>
      <c r="G7621" s="90">
        <v>1.7425498810499894E-2</v>
      </c>
      <c r="H7621" s="90">
        <v>1.9474684625395953E-2</v>
      </c>
      <c r="I7621" s="90">
        <v>2.1264472440939729E-2</v>
      </c>
      <c r="J7621" s="90">
        <v>2.2802000606913821E-2</v>
      </c>
    </row>
    <row r="7622" spans="3:10" x14ac:dyDescent="0.25">
      <c r="C7622" s="82">
        <v>3.6387018124281176E-2</v>
      </c>
      <c r="D7622" s="89">
        <v>3.9337111155939637E-2</v>
      </c>
      <c r="E7622" s="89">
        <v>4.0385056913877296E-2</v>
      </c>
      <c r="F7622" s="89">
        <v>4.0571231091019906E-2</v>
      </c>
      <c r="G7622" s="90">
        <v>4.0551850909630295E-2</v>
      </c>
      <c r="H7622" s="90">
        <v>4.0420019253085124E-2</v>
      </c>
      <c r="I7622" s="90">
        <v>4.0408471490971334E-2</v>
      </c>
      <c r="J7622" s="90">
        <v>4.038315266618641E-2</v>
      </c>
    </row>
    <row r="7623" spans="3:10" x14ac:dyDescent="0.25">
      <c r="C7623" s="82">
        <v>2.1549759378499639E-3</v>
      </c>
      <c r="D7623" s="89">
        <v>3.6141291754421007E-3</v>
      </c>
      <c r="E7623" s="89">
        <v>5.1670296304919356E-3</v>
      </c>
      <c r="F7623" s="89">
        <v>6.657641161094221E-3</v>
      </c>
      <c r="G7623" s="90">
        <v>8.0346203660126084E-3</v>
      </c>
      <c r="H7623" s="90">
        <v>9.2736430753950702E-3</v>
      </c>
      <c r="I7623" s="90">
        <v>1.0456587481751614E-2</v>
      </c>
      <c r="J7623" s="90">
        <v>1.1624609080968427E-2</v>
      </c>
    </row>
    <row r="7624" spans="3:10" x14ac:dyDescent="0.25">
      <c r="C7624" s="82">
        <v>1.8303702999427601E-2</v>
      </c>
      <c r="D7624" s="89">
        <v>2.4280000802646473E-2</v>
      </c>
      <c r="E7624" s="89">
        <v>2.9068668195731163E-2</v>
      </c>
      <c r="F7624" s="89">
        <v>3.2831105851209914E-2</v>
      </c>
      <c r="G7624" s="90">
        <v>3.5972703462101831E-2</v>
      </c>
      <c r="H7624" s="90">
        <v>3.8659706575970058E-2</v>
      </c>
      <c r="I7624" s="90">
        <v>4.124447310849351E-2</v>
      </c>
      <c r="J7624" s="90">
        <v>4.3718009352781771E-2</v>
      </c>
    </row>
    <row r="7625" spans="3:10" x14ac:dyDescent="0.25">
      <c r="C7625" s="82">
        <v>1.2240358283564854E-2</v>
      </c>
      <c r="D7625" s="89">
        <v>1.8371342426691882E-2</v>
      </c>
      <c r="E7625" s="89">
        <v>2.3695609486463227E-2</v>
      </c>
      <c r="F7625" s="89">
        <v>2.7789600506706695E-2</v>
      </c>
      <c r="G7625" s="90">
        <v>3.074460784079942E-2</v>
      </c>
      <c r="H7625" s="90">
        <v>3.2652938311746448E-2</v>
      </c>
      <c r="I7625" s="90">
        <v>3.3861774691466964E-2</v>
      </c>
      <c r="J7625" s="90">
        <v>3.4454980173295909E-2</v>
      </c>
    </row>
    <row r="7626" spans="3:10" x14ac:dyDescent="0.25">
      <c r="C7626" s="82">
        <v>5.9474825700523573E-3</v>
      </c>
      <c r="D7626" s="89">
        <v>9.2476030759191669E-3</v>
      </c>
      <c r="E7626" s="89">
        <v>1.2475504489434535E-2</v>
      </c>
      <c r="F7626" s="89">
        <v>1.5344142840157773E-2</v>
      </c>
      <c r="G7626" s="90">
        <v>1.7786894331471612E-2</v>
      </c>
      <c r="H7626" s="90">
        <v>1.9753003684062527E-2</v>
      </c>
      <c r="I7626" s="90">
        <v>2.1386123137611748E-2</v>
      </c>
      <c r="J7626" s="90">
        <v>2.2716125094286943E-2</v>
      </c>
    </row>
    <row r="7627" spans="3:10" x14ac:dyDescent="0.25">
      <c r="C7627" s="82">
        <v>4.0003500683786792E-3</v>
      </c>
      <c r="D7627" s="89">
        <v>6.7071620466128586E-3</v>
      </c>
      <c r="E7627" s="89">
        <v>9.5143354052398908E-3</v>
      </c>
      <c r="F7627" s="89">
        <v>1.2090230925471684E-2</v>
      </c>
      <c r="G7627" s="90">
        <v>1.4303015481125777E-2</v>
      </c>
      <c r="H7627" s="90">
        <v>1.6070881991185938E-2</v>
      </c>
      <c r="I7627" s="90">
        <v>1.7495905380915316E-2</v>
      </c>
      <c r="J7627" s="90">
        <v>1.860394025961511E-2</v>
      </c>
    </row>
    <row r="7628" spans="3:10" x14ac:dyDescent="0.25">
      <c r="C7628" s="82">
        <v>4.9945521511556134E-3</v>
      </c>
      <c r="D7628" s="89">
        <v>8.0079465990961201E-3</v>
      </c>
      <c r="E7628" s="89">
        <v>1.0980546740327599E-2</v>
      </c>
      <c r="F7628" s="89">
        <v>1.3606039953102611E-2</v>
      </c>
      <c r="G7628" s="90">
        <v>1.5812532493648706E-2</v>
      </c>
      <c r="H7628" s="90">
        <v>1.7566909325226868E-2</v>
      </c>
      <c r="I7628" s="90">
        <v>1.9014532450373912E-2</v>
      </c>
      <c r="J7628" s="90">
        <v>2.019393166091539E-2</v>
      </c>
    </row>
    <row r="7629" spans="3:10" x14ac:dyDescent="0.25">
      <c r="C7629" s="82">
        <v>1.0460989184519785E-2</v>
      </c>
      <c r="D7629" s="89">
        <v>1.7516168732238383E-2</v>
      </c>
      <c r="E7629" s="89">
        <v>2.4250410178034299E-2</v>
      </c>
      <c r="F7629" s="89">
        <v>2.981910509035882E-2</v>
      </c>
      <c r="G7629" s="90">
        <v>3.4121449467629315E-2</v>
      </c>
      <c r="H7629" s="90">
        <v>3.7200999298675229E-2</v>
      </c>
      <c r="I7629" s="90">
        <v>3.9443482116011286E-2</v>
      </c>
      <c r="J7629" s="90">
        <v>4.0945951109190012E-2</v>
      </c>
    </row>
    <row r="7630" spans="3:10" x14ac:dyDescent="0.25">
      <c r="C7630" s="82">
        <v>7.8796072937535478E-3</v>
      </c>
      <c r="D7630" s="89">
        <v>1.2672171436525896E-2</v>
      </c>
      <c r="E7630" s="89">
        <v>1.7390042564934743E-2</v>
      </c>
      <c r="F7630" s="89">
        <v>2.1491730465171381E-2</v>
      </c>
      <c r="G7630" s="90">
        <v>2.4804399311808542E-2</v>
      </c>
      <c r="H7630" s="90">
        <v>2.7232422242195301E-2</v>
      </c>
      <c r="I7630" s="90">
        <v>2.8981819402814749E-2</v>
      </c>
      <c r="J7630" s="90">
        <v>3.011454998970987E-2</v>
      </c>
    </row>
    <row r="7631" spans="3:10" x14ac:dyDescent="0.25">
      <c r="C7631" s="82">
        <v>2.863785677677097E-2</v>
      </c>
      <c r="D7631" s="89">
        <v>2.8547255407187309E-2</v>
      </c>
      <c r="E7631" s="89">
        <v>2.8139939656210075E-2</v>
      </c>
      <c r="F7631" s="89">
        <v>2.782172806991157E-2</v>
      </c>
      <c r="G7631" s="90">
        <v>2.7760424937827852E-2</v>
      </c>
      <c r="H7631" s="90">
        <v>2.784189649326195E-2</v>
      </c>
      <c r="I7631" s="90">
        <v>2.8134993533200901E-2</v>
      </c>
      <c r="J7631" s="90">
        <v>2.8513450755018738E-2</v>
      </c>
    </row>
    <row r="7632" spans="3:10" x14ac:dyDescent="0.25">
      <c r="C7632" s="82">
        <v>1.5927247232035747E-2</v>
      </c>
      <c r="D7632" s="89">
        <v>2.0761348323222885E-2</v>
      </c>
      <c r="E7632" s="89">
        <v>2.4459417843955583E-2</v>
      </c>
      <c r="F7632" s="89">
        <v>2.7194785491831418E-2</v>
      </c>
      <c r="G7632" s="90">
        <v>2.9328752582300284E-2</v>
      </c>
      <c r="H7632" s="90">
        <v>3.1017753815998798E-2</v>
      </c>
      <c r="I7632" s="90">
        <v>3.2568794826582613E-2</v>
      </c>
      <c r="J7632" s="90">
        <v>3.4003917208048469E-2</v>
      </c>
    </row>
    <row r="7633" spans="3:10" x14ac:dyDescent="0.25">
      <c r="C7633" s="82">
        <v>3.1196069561372566E-2</v>
      </c>
      <c r="D7633" s="89">
        <v>3.436194979598628E-2</v>
      </c>
      <c r="E7633" s="89">
        <v>3.6236699494445399E-2</v>
      </c>
      <c r="F7633" s="89">
        <v>3.7375804916687336E-2</v>
      </c>
      <c r="G7633" s="90">
        <v>3.8174140472129102E-2</v>
      </c>
      <c r="H7633" s="90">
        <v>3.8642904047834464E-2</v>
      </c>
      <c r="I7633" s="90">
        <v>3.9001308447437627E-2</v>
      </c>
      <c r="J7633" s="90">
        <v>3.9154219040219658E-2</v>
      </c>
    </row>
    <row r="7634" spans="3:10" x14ac:dyDescent="0.25">
      <c r="C7634" s="82">
        <v>2.3552765924183726E-2</v>
      </c>
      <c r="D7634" s="89">
        <v>2.7399826003722275E-2</v>
      </c>
      <c r="E7634" s="89">
        <v>2.9003996571383996E-2</v>
      </c>
      <c r="F7634" s="89">
        <v>2.930035849407843E-2</v>
      </c>
      <c r="G7634" s="90">
        <v>2.90663003351346E-2</v>
      </c>
      <c r="H7634" s="90">
        <v>2.8603420426828764E-2</v>
      </c>
      <c r="I7634" s="90">
        <v>2.8231916049863911E-2</v>
      </c>
      <c r="J7634" s="90">
        <v>2.7962093900293986E-2</v>
      </c>
    </row>
    <row r="7635" spans="3:10" x14ac:dyDescent="0.25">
      <c r="C7635" s="82">
        <v>1.0130033197959199E-2</v>
      </c>
      <c r="D7635" s="89">
        <v>1.3963964189192664E-2</v>
      </c>
      <c r="E7635" s="89">
        <v>1.6722090173291539E-2</v>
      </c>
      <c r="F7635" s="89">
        <v>1.8428804405677443E-2</v>
      </c>
      <c r="G7635" s="90">
        <v>1.9381027598847238E-2</v>
      </c>
      <c r="H7635" s="90">
        <v>1.9764881782069758E-2</v>
      </c>
      <c r="I7635" s="90">
        <v>1.9848673963875813E-2</v>
      </c>
      <c r="J7635" s="90">
        <v>1.9701238297412389E-2</v>
      </c>
    </row>
    <row r="7636" spans="3:10" x14ac:dyDescent="0.25">
      <c r="C7636" s="82">
        <v>7.3241810666055326E-3</v>
      </c>
      <c r="D7636" s="89">
        <v>1.0450357704524561E-2</v>
      </c>
      <c r="E7636" s="89">
        <v>1.3232789259076711E-2</v>
      </c>
      <c r="F7636" s="89">
        <v>1.5516314041030941E-2</v>
      </c>
      <c r="G7636" s="90">
        <v>1.7324800822954886E-2</v>
      </c>
      <c r="H7636" s="90">
        <v>1.865070553370397E-2</v>
      </c>
      <c r="I7636" s="90">
        <v>1.9641737780723194E-2</v>
      </c>
      <c r="J7636" s="90">
        <v>2.0316840552992457E-2</v>
      </c>
    </row>
    <row r="7637" spans="3:10" x14ac:dyDescent="0.25">
      <c r="C7637" s="82">
        <v>3.0218538620031151E-2</v>
      </c>
      <c r="D7637" s="89">
        <v>2.9893410597074985E-2</v>
      </c>
      <c r="E7637" s="89">
        <v>2.9013965181854205E-2</v>
      </c>
      <c r="F7637" s="89">
        <v>2.8073003160380867E-2</v>
      </c>
      <c r="G7637" s="90">
        <v>2.7305730882802037E-2</v>
      </c>
      <c r="H7637" s="90">
        <v>2.6651309657163856E-2</v>
      </c>
      <c r="I7637" s="90">
        <v>2.6216416053079922E-2</v>
      </c>
      <c r="J7637" s="90">
        <v>2.5909544185335805E-2</v>
      </c>
    </row>
    <row r="7638" spans="3:10" x14ac:dyDescent="0.25">
      <c r="C7638" s="82">
        <v>3.0348210620462601E-3</v>
      </c>
      <c r="D7638" s="89">
        <v>6.0714561153835476E-3</v>
      </c>
      <c r="E7638" s="89">
        <v>9.5257747488334075E-3</v>
      </c>
      <c r="F7638" s="89">
        <v>1.2791643219734387E-2</v>
      </c>
      <c r="G7638" s="90">
        <v>1.5589359086752274E-2</v>
      </c>
      <c r="H7638" s="90">
        <v>1.7809711976977522E-2</v>
      </c>
      <c r="I7638" s="90">
        <v>1.9589935516435845E-2</v>
      </c>
      <c r="J7638" s="90">
        <v>2.0978607135309215E-2</v>
      </c>
    </row>
    <row r="7639" spans="3:10" x14ac:dyDescent="0.25">
      <c r="C7639" s="82">
        <v>3.3879516951202289E-3</v>
      </c>
      <c r="D7639" s="89">
        <v>5.4217738390592964E-3</v>
      </c>
      <c r="E7639" s="89">
        <v>7.5702616111970799E-3</v>
      </c>
      <c r="F7639" s="89">
        <v>9.6594431352058988E-3</v>
      </c>
      <c r="G7639" s="90">
        <v>1.1620905277875333E-2</v>
      </c>
      <c r="H7639" s="90">
        <v>1.3387264939074817E-2</v>
      </c>
      <c r="I7639" s="90">
        <v>1.5024840470590739E-2</v>
      </c>
      <c r="J7639" s="90">
        <v>1.6534202580077016E-2</v>
      </c>
    </row>
    <row r="7640" spans="3:10" x14ac:dyDescent="0.25">
      <c r="C7640" s="82">
        <v>1.5053371282308672E-2</v>
      </c>
      <c r="D7640" s="89">
        <v>1.8693099188900639E-2</v>
      </c>
      <c r="E7640" s="89">
        <v>2.1658105191311762E-2</v>
      </c>
      <c r="F7640" s="89">
        <v>2.3977431213013618E-2</v>
      </c>
      <c r="G7640" s="90">
        <v>2.57372791543094E-2</v>
      </c>
      <c r="H7640" s="90">
        <v>2.6872130458571741E-2</v>
      </c>
      <c r="I7640" s="90">
        <v>2.7523502872274164E-2</v>
      </c>
      <c r="J7640" s="90">
        <v>2.7664933559212838E-2</v>
      </c>
    </row>
    <row r="7641" spans="3:10" x14ac:dyDescent="0.25">
      <c r="C7641" s="82">
        <v>6.5697563891668745E-3</v>
      </c>
      <c r="D7641" s="89">
        <v>9.3818151668760928E-3</v>
      </c>
      <c r="E7641" s="89">
        <v>1.1721790032506443E-2</v>
      </c>
      <c r="F7641" s="89">
        <v>1.3473033436220501E-2</v>
      </c>
      <c r="G7641" s="90">
        <v>1.4697246551921912E-2</v>
      </c>
      <c r="H7641" s="90">
        <v>1.541630805092774E-2</v>
      </c>
      <c r="I7641" s="90">
        <v>1.576958071137971E-2</v>
      </c>
      <c r="J7641" s="90">
        <v>1.5788290849930581E-2</v>
      </c>
    </row>
    <row r="7642" spans="3:10" x14ac:dyDescent="0.25">
      <c r="C7642" s="82">
        <v>2.4783989743797103E-3</v>
      </c>
      <c r="D7642" s="89">
        <v>4.4792983678337188E-3</v>
      </c>
      <c r="E7642" s="89">
        <v>6.7410427108681075E-3</v>
      </c>
      <c r="F7642" s="89">
        <v>8.9786903659364852E-3</v>
      </c>
      <c r="G7642" s="90">
        <v>1.1020666629549418E-2</v>
      </c>
      <c r="H7642" s="90">
        <v>1.2726720021519866E-2</v>
      </c>
      <c r="I7642" s="90">
        <v>1.4107837523276009E-2</v>
      </c>
      <c r="J7642" s="90">
        <v>1.5131061462105806E-2</v>
      </c>
    </row>
    <row r="7643" spans="3:10" x14ac:dyDescent="0.25">
      <c r="C7643" s="82">
        <v>2.8680004029771E-2</v>
      </c>
      <c r="D7643" s="89">
        <v>3.2210554395668292E-2</v>
      </c>
      <c r="E7643" s="89">
        <v>3.406872237743061E-2</v>
      </c>
      <c r="F7643" s="89">
        <v>3.4835163313407927E-2</v>
      </c>
      <c r="G7643" s="90">
        <v>3.4992798997826591E-2</v>
      </c>
      <c r="H7643" s="90">
        <v>3.4670651910323119E-2</v>
      </c>
      <c r="I7643" s="90">
        <v>3.4174589965928613E-2</v>
      </c>
      <c r="J7643" s="90">
        <v>3.3513013633449128E-2</v>
      </c>
    </row>
    <row r="7644" spans="3:10" x14ac:dyDescent="0.25">
      <c r="C7644" s="82">
        <v>2.7253216720764743E-2</v>
      </c>
      <c r="D7644" s="89">
        <v>2.7393914644243896E-2</v>
      </c>
      <c r="E7644" s="89">
        <v>2.6953216782498297E-2</v>
      </c>
      <c r="F7644" s="89">
        <v>2.6373910689447781E-2</v>
      </c>
      <c r="G7644" s="90">
        <v>2.5864055717335441E-2</v>
      </c>
      <c r="H7644" s="90">
        <v>2.5350865835146036E-2</v>
      </c>
      <c r="I7644" s="90">
        <v>2.4920470704955892E-2</v>
      </c>
      <c r="J7644" s="90">
        <v>2.4475244856200083E-2</v>
      </c>
    </row>
    <row r="7645" spans="3:10" x14ac:dyDescent="0.25">
      <c r="C7645" s="82">
        <v>3.4448086329419494E-3</v>
      </c>
      <c r="D7645" s="89">
        <v>5.4380396175940596E-3</v>
      </c>
      <c r="E7645" s="89">
        <v>7.2878190096508236E-3</v>
      </c>
      <c r="F7645" s="89">
        <v>8.8088694645244939E-3</v>
      </c>
      <c r="G7645" s="90">
        <v>9.9879041051325005E-3</v>
      </c>
      <c r="H7645" s="90">
        <v>1.082996046916985E-2</v>
      </c>
      <c r="I7645" s="90">
        <v>1.144129635018456E-2</v>
      </c>
      <c r="J7645" s="90">
        <v>1.1856932092554917E-2</v>
      </c>
    </row>
    <row r="7646" spans="3:10" x14ac:dyDescent="0.25">
      <c r="C7646" s="82">
        <v>7.5842764654012358E-3</v>
      </c>
      <c r="D7646" s="89">
        <v>9.6784166043585133E-3</v>
      </c>
      <c r="E7646" s="89">
        <v>1.1623019818119593E-2</v>
      </c>
      <c r="F7646" s="89">
        <v>1.3443530051726434E-2</v>
      </c>
      <c r="G7646" s="90">
        <v>1.5204467499395339E-2</v>
      </c>
      <c r="H7646" s="90">
        <v>1.6890264830000497E-2</v>
      </c>
      <c r="I7646" s="90">
        <v>1.8611502417179838E-2</v>
      </c>
      <c r="J7646" s="90">
        <v>2.036918582287291E-2</v>
      </c>
    </row>
    <row r="7647" spans="3:10" x14ac:dyDescent="0.25">
      <c r="C7647" s="82">
        <v>4.5669464530847482E-3</v>
      </c>
      <c r="D7647" s="89">
        <v>7.0739900428560621E-3</v>
      </c>
      <c r="E7647" s="89">
        <v>9.4622956738520114E-3</v>
      </c>
      <c r="F7647" s="89">
        <v>1.1512308468226927E-2</v>
      </c>
      <c r="G7647" s="90">
        <v>1.3189657219020717E-2</v>
      </c>
      <c r="H7647" s="90">
        <v>1.4476052128219426E-2</v>
      </c>
      <c r="I7647" s="90">
        <v>1.5491540586266138E-2</v>
      </c>
      <c r="J7647" s="90">
        <v>1.6264007051764309E-2</v>
      </c>
    </row>
    <row r="7648" spans="3:10" x14ac:dyDescent="0.25">
      <c r="C7648" s="82">
        <v>2.6000115870512485E-3</v>
      </c>
      <c r="D7648" s="89">
        <v>5.0411997142832147E-3</v>
      </c>
      <c r="E7648" s="89">
        <v>7.7872366984680103E-3</v>
      </c>
      <c r="F7648" s="89">
        <v>1.0351540183065902E-2</v>
      </c>
      <c r="G7648" s="90">
        <v>1.2482321738875014E-2</v>
      </c>
      <c r="H7648" s="90">
        <v>1.4067541156995513E-2</v>
      </c>
      <c r="I7648" s="90">
        <v>1.5218168169747309E-2</v>
      </c>
      <c r="J7648" s="90">
        <v>1.6004624261952042E-2</v>
      </c>
    </row>
    <row r="7649" spans="3:10" x14ac:dyDescent="0.25">
      <c r="C7649" s="82">
        <v>7.3444972460388258E-3</v>
      </c>
      <c r="D7649" s="89">
        <v>1.3290507174180136E-2</v>
      </c>
      <c r="E7649" s="89">
        <v>1.9945559665503799E-2</v>
      </c>
      <c r="F7649" s="89">
        <v>2.6475009617147462E-2</v>
      </c>
      <c r="G7649" s="90">
        <v>3.2425872916459909E-2</v>
      </c>
      <c r="H7649" s="90">
        <v>3.7432233306876332E-2</v>
      </c>
      <c r="I7649" s="90">
        <v>4.1527131377523278E-2</v>
      </c>
      <c r="J7649" s="90">
        <v>4.4554688026102102E-2</v>
      </c>
    </row>
    <row r="7650" spans="3:10" x14ac:dyDescent="0.25">
      <c r="C7650" s="82">
        <v>3.1114499657360368E-2</v>
      </c>
      <c r="D7650" s="89">
        <v>3.3045650098930145E-2</v>
      </c>
      <c r="E7650" s="89">
        <v>3.332458566994706E-2</v>
      </c>
      <c r="F7650" s="89">
        <v>3.2865469499146739E-2</v>
      </c>
      <c r="G7650" s="90">
        <v>3.2230221117101852E-2</v>
      </c>
      <c r="H7650" s="90">
        <v>3.1514215297117433E-2</v>
      </c>
      <c r="I7650" s="90">
        <v>3.092437316209759E-2</v>
      </c>
      <c r="J7650" s="90">
        <v>3.0388148479584515E-2</v>
      </c>
    </row>
    <row r="7651" spans="3:10" x14ac:dyDescent="0.25">
      <c r="C7651" s="82">
        <v>9.2777401689412026E-3</v>
      </c>
      <c r="D7651" s="89">
        <v>1.3203321901436955E-2</v>
      </c>
      <c r="E7651" s="89">
        <v>1.6429283419659813E-2</v>
      </c>
      <c r="F7651" s="89">
        <v>1.8857189239625004E-2</v>
      </c>
      <c r="G7651" s="90">
        <v>2.0677555126313321E-2</v>
      </c>
      <c r="H7651" s="90">
        <v>2.202335319678984E-2</v>
      </c>
      <c r="I7651" s="90">
        <v>2.3163433604223696E-2</v>
      </c>
      <c r="J7651" s="90">
        <v>2.4168708507226758E-2</v>
      </c>
    </row>
    <row r="7652" spans="3:10" x14ac:dyDescent="0.25">
      <c r="C7652" s="82">
        <v>9.217006016278553E-3</v>
      </c>
      <c r="D7652" s="89">
        <v>1.4494698908063758E-2</v>
      </c>
      <c r="E7652" s="89">
        <v>1.9646698507895643E-2</v>
      </c>
      <c r="F7652" s="89">
        <v>2.4246046235975677E-2</v>
      </c>
      <c r="G7652" s="90">
        <v>2.8231805580664845E-2</v>
      </c>
      <c r="H7652" s="90">
        <v>3.1540569056188683E-2</v>
      </c>
      <c r="I7652" s="90">
        <v>3.4376262630132076E-2</v>
      </c>
      <c r="J7652" s="90">
        <v>3.6726370461280966E-2</v>
      </c>
    </row>
    <row r="7653" spans="3:10" x14ac:dyDescent="0.25">
      <c r="C7653" s="82">
        <v>1.0347940598054743E-2</v>
      </c>
      <c r="D7653" s="89">
        <v>1.3236958049862477E-2</v>
      </c>
      <c r="E7653" s="89">
        <v>1.533596300377992E-2</v>
      </c>
      <c r="F7653" s="89">
        <v>1.6776937222280217E-2</v>
      </c>
      <c r="G7653" s="90">
        <v>1.7803107344945262E-2</v>
      </c>
      <c r="H7653" s="90">
        <v>1.8532394403307971E-2</v>
      </c>
      <c r="I7653" s="90">
        <v>1.917611036507065E-2</v>
      </c>
      <c r="J7653" s="90">
        <v>1.9778158750814602E-2</v>
      </c>
    </row>
    <row r="7654" spans="3:10" x14ac:dyDescent="0.25">
      <c r="C7654" s="82">
        <v>2.0833162025402287E-2</v>
      </c>
      <c r="D7654" s="89">
        <v>2.4823483972684596E-2</v>
      </c>
      <c r="E7654" s="89">
        <v>2.7170775625313802E-2</v>
      </c>
      <c r="F7654" s="89">
        <v>2.8331813035522839E-2</v>
      </c>
      <c r="G7654" s="90">
        <v>2.8776210748121665E-2</v>
      </c>
      <c r="H7654" s="90">
        <v>2.8675902163787601E-2</v>
      </c>
      <c r="I7654" s="90">
        <v>2.8322000781991655E-2</v>
      </c>
      <c r="J7654" s="90">
        <v>2.7744113186633744E-2</v>
      </c>
    </row>
    <row r="7655" spans="3:10" x14ac:dyDescent="0.25">
      <c r="C7655" s="82">
        <v>6.1886012951896585E-3</v>
      </c>
      <c r="D7655" s="89">
        <v>8.2922064718527755E-3</v>
      </c>
      <c r="E7655" s="89">
        <v>1.0134817077091894E-2</v>
      </c>
      <c r="F7655" s="89">
        <v>1.1679749087483204E-2</v>
      </c>
      <c r="G7655" s="90">
        <v>1.2980566308059055E-2</v>
      </c>
      <c r="H7655" s="90">
        <v>1.4049306739120561E-2</v>
      </c>
      <c r="I7655" s="90">
        <v>1.5014623391329291E-2</v>
      </c>
      <c r="J7655" s="90">
        <v>1.5915792901723454E-2</v>
      </c>
    </row>
    <row r="7656" spans="3:10" x14ac:dyDescent="0.25">
      <c r="C7656" s="82">
        <v>4.5571254411049351E-3</v>
      </c>
      <c r="D7656" s="89">
        <v>7.247350942211594E-3</v>
      </c>
      <c r="E7656" s="89">
        <v>9.9556419335451313E-3</v>
      </c>
      <c r="F7656" s="89">
        <v>1.2410776119869512E-2</v>
      </c>
      <c r="G7656" s="90">
        <v>1.4504642093336656E-2</v>
      </c>
      <c r="H7656" s="90">
        <v>1.6142163776579229E-2</v>
      </c>
      <c r="I7656" s="90">
        <v>1.7395959122883095E-2</v>
      </c>
      <c r="J7656" s="90">
        <v>1.8259495076548463E-2</v>
      </c>
    </row>
    <row r="7657" spans="3:10" x14ac:dyDescent="0.25">
      <c r="C7657" s="82">
        <v>8.5377347474346506E-3</v>
      </c>
      <c r="D7657" s="89">
        <v>1.3069846046636149E-2</v>
      </c>
      <c r="E7657" s="89">
        <v>1.7339527913776909E-2</v>
      </c>
      <c r="F7657" s="89">
        <v>2.1005860145428927E-2</v>
      </c>
      <c r="G7657" s="90">
        <v>2.4029580598882765E-2</v>
      </c>
      <c r="H7657" s="90">
        <v>2.6355713931409615E-2</v>
      </c>
      <c r="I7657" s="90">
        <v>2.8153536910695234E-2</v>
      </c>
      <c r="J7657" s="90">
        <v>2.9418056582510243E-2</v>
      </c>
    </row>
    <row r="7658" spans="3:10" x14ac:dyDescent="0.25">
      <c r="C7658" s="82">
        <v>7.3849606049184134E-3</v>
      </c>
      <c r="D7658" s="89">
        <v>1.1296662181777795E-2</v>
      </c>
      <c r="E7658" s="89">
        <v>1.4932827557433227E-2</v>
      </c>
      <c r="F7658" s="89">
        <v>1.8027802940824875E-2</v>
      </c>
      <c r="G7658" s="90">
        <v>2.0591095296115459E-2</v>
      </c>
      <c r="H7658" s="90">
        <v>2.2610966731383561E-2</v>
      </c>
      <c r="I7658" s="90">
        <v>2.4251347903765982E-2</v>
      </c>
      <c r="J7658" s="90">
        <v>2.5509937161547092E-2</v>
      </c>
    </row>
    <row r="7659" spans="3:10" x14ac:dyDescent="0.25">
      <c r="C7659" s="82">
        <v>4.8114192103405114E-3</v>
      </c>
      <c r="D7659" s="89">
        <v>7.3940538797213724E-3</v>
      </c>
      <c r="E7659" s="89">
        <v>9.7334905107487012E-3</v>
      </c>
      <c r="F7659" s="89">
        <v>1.1620492540493617E-2</v>
      </c>
      <c r="G7659" s="90">
        <v>1.306393620866657E-2</v>
      </c>
      <c r="H7659" s="90">
        <v>1.4090609720279283E-2</v>
      </c>
      <c r="I7659" s="90">
        <v>1.4856359786270269E-2</v>
      </c>
      <c r="J7659" s="90">
        <v>1.5421406744261474E-2</v>
      </c>
    </row>
    <row r="7660" spans="3:10" x14ac:dyDescent="0.25">
      <c r="C7660" s="82">
        <v>1.8165780346687102E-2</v>
      </c>
      <c r="D7660" s="89">
        <v>2.1716873902133359E-2</v>
      </c>
      <c r="E7660" s="89">
        <v>2.4380336529300183E-2</v>
      </c>
      <c r="F7660" s="89">
        <v>2.6327385408445293E-2</v>
      </c>
      <c r="G7660" s="90">
        <v>2.7737972320506895E-2</v>
      </c>
      <c r="H7660" s="90">
        <v>2.8580591385892071E-2</v>
      </c>
      <c r="I7660" s="90">
        <v>2.9010759085905634E-2</v>
      </c>
      <c r="J7660" s="90">
        <v>2.8978587573384822E-2</v>
      </c>
    </row>
    <row r="7661" spans="3:10" x14ac:dyDescent="0.25">
      <c r="C7661" s="82">
        <v>9.8058253267087198E-3</v>
      </c>
      <c r="D7661" s="89">
        <v>1.2989119680994874E-2</v>
      </c>
      <c r="E7661" s="89">
        <v>1.5815851726101282E-2</v>
      </c>
      <c r="F7661" s="89">
        <v>1.8280686170438428E-2</v>
      </c>
      <c r="G7661" s="90">
        <v>2.0470789318666138E-2</v>
      </c>
      <c r="H7661" s="90">
        <v>2.2364060643376267E-2</v>
      </c>
      <c r="I7661" s="90">
        <v>2.4090040001863156E-2</v>
      </c>
      <c r="J7661" s="90">
        <v>2.5613661017529727E-2</v>
      </c>
    </row>
    <row r="7662" spans="3:10" x14ac:dyDescent="0.25">
      <c r="C7662" s="82">
        <v>4.3563873975210445E-3</v>
      </c>
      <c r="D7662" s="89">
        <v>6.8501956348983734E-3</v>
      </c>
      <c r="E7662" s="89">
        <v>9.2388543462115745E-3</v>
      </c>
      <c r="F7662" s="89">
        <v>1.1289291860881243E-2</v>
      </c>
      <c r="G7662" s="90">
        <v>1.296389028312056E-2</v>
      </c>
      <c r="H7662" s="90">
        <v>1.4249843927958025E-2</v>
      </c>
      <c r="I7662" s="90">
        <v>1.5275188509953906E-2</v>
      </c>
      <c r="J7662" s="90">
        <v>1.6080661510607323E-2</v>
      </c>
    </row>
    <row r="7663" spans="3:10" x14ac:dyDescent="0.25">
      <c r="C7663" s="82">
        <v>4.8178098527597739E-2</v>
      </c>
      <c r="D7663" s="89">
        <v>4.4688089536303384E-2</v>
      </c>
      <c r="E7663" s="89">
        <v>4.116097826111146E-2</v>
      </c>
      <c r="F7663" s="89">
        <v>3.821798341520885E-2</v>
      </c>
      <c r="G7663" s="90">
        <v>3.6011190870767901E-2</v>
      </c>
      <c r="H7663" s="90">
        <v>3.4300114655324961E-2</v>
      </c>
      <c r="I7663" s="90">
        <v>3.3099754908282868E-2</v>
      </c>
      <c r="J7663" s="90">
        <v>3.2203716977229291E-2</v>
      </c>
    </row>
    <row r="7664" spans="3:10" x14ac:dyDescent="0.25">
      <c r="C7664" s="82">
        <v>6.8769511835069319E-3</v>
      </c>
      <c r="D7664" s="89">
        <v>9.3568720367814984E-3</v>
      </c>
      <c r="E7664" s="89">
        <v>1.1443296062844093E-2</v>
      </c>
      <c r="F7664" s="89">
        <v>1.3088269514366018E-2</v>
      </c>
      <c r="G7664" s="90">
        <v>1.4376089332541702E-2</v>
      </c>
      <c r="H7664" s="90">
        <v>1.5347235995632634E-2</v>
      </c>
      <c r="I7664" s="90">
        <v>1.6160299505616517E-2</v>
      </c>
      <c r="J7664" s="90">
        <v>1.6862560831993272E-2</v>
      </c>
    </row>
    <row r="7665" spans="3:10" x14ac:dyDescent="0.25">
      <c r="C7665" s="82">
        <v>2.8050848434100681E-3</v>
      </c>
      <c r="D7665" s="89">
        <v>5.4420738280849413E-3</v>
      </c>
      <c r="E7665" s="89">
        <v>8.6592166439160879E-3</v>
      </c>
      <c r="F7665" s="89">
        <v>1.2066868738821122E-2</v>
      </c>
      <c r="G7665" s="90">
        <v>1.5413874371840317E-2</v>
      </c>
      <c r="H7665" s="90">
        <v>1.8515692496371968E-2</v>
      </c>
      <c r="I7665" s="90">
        <v>2.1422753445921788E-2</v>
      </c>
      <c r="J7665" s="90">
        <v>2.4122755340980274E-2</v>
      </c>
    </row>
    <row r="7666" spans="3:10" x14ac:dyDescent="0.25">
      <c r="C7666" s="82">
        <v>7.1374902568010264E-3</v>
      </c>
      <c r="D7666" s="89">
        <v>9.1345799503934882E-3</v>
      </c>
      <c r="E7666" s="89">
        <v>1.0754476850062535E-2</v>
      </c>
      <c r="F7666" s="89">
        <v>1.2039668729620466E-2</v>
      </c>
      <c r="G7666" s="90">
        <v>1.3088144929662772E-2</v>
      </c>
      <c r="H7666" s="90">
        <v>1.3919025939246613E-2</v>
      </c>
      <c r="I7666" s="90">
        <v>1.4642532085720987E-2</v>
      </c>
      <c r="J7666" s="90">
        <v>1.5263769902379746E-2</v>
      </c>
    </row>
    <row r="7667" spans="3:10" x14ac:dyDescent="0.25">
      <c r="C7667" s="82">
        <v>4.1878095243590057E-3</v>
      </c>
      <c r="D7667" s="89">
        <v>6.8254615977065532E-3</v>
      </c>
      <c r="E7667" s="89">
        <v>9.5568211296411625E-3</v>
      </c>
      <c r="F7667" s="89">
        <v>1.2131464924848593E-2</v>
      </c>
      <c r="G7667" s="90">
        <v>1.4464166457757617E-2</v>
      </c>
      <c r="H7667" s="90">
        <v>1.6477950803184916E-2</v>
      </c>
      <c r="I7667" s="90">
        <v>1.8252125336981968E-2</v>
      </c>
      <c r="J7667" s="90">
        <v>1.9771114836231812E-2</v>
      </c>
    </row>
    <row r="7668" spans="3:10" x14ac:dyDescent="0.25">
      <c r="C7668" s="82">
        <v>1.1240457324118816E-2</v>
      </c>
      <c r="D7668" s="89">
        <v>1.3975565423110285E-2</v>
      </c>
      <c r="E7668" s="89">
        <v>1.590704782549416E-2</v>
      </c>
      <c r="F7668" s="89">
        <v>1.723756377154163E-2</v>
      </c>
      <c r="G7668" s="90">
        <v>1.8233940420037006E-2</v>
      </c>
      <c r="H7668" s="90">
        <v>1.9011907444063541E-2</v>
      </c>
      <c r="I7668" s="90">
        <v>1.9778474146855827E-2</v>
      </c>
      <c r="J7668" s="90">
        <v>2.0572396567882838E-2</v>
      </c>
    </row>
    <row r="7669" spans="3:10" x14ac:dyDescent="0.25">
      <c r="C7669" s="82">
        <v>2.0956029341766781E-3</v>
      </c>
      <c r="D7669" s="89">
        <v>3.7071128825267481E-3</v>
      </c>
      <c r="E7669" s="89">
        <v>5.5252603601751368E-3</v>
      </c>
      <c r="F7669" s="89">
        <v>7.3416579578017048E-3</v>
      </c>
      <c r="G7669" s="90">
        <v>9.0419667577632083E-3</v>
      </c>
      <c r="H7669" s="90">
        <v>1.0542573238402752E-2</v>
      </c>
      <c r="I7669" s="90">
        <v>1.1889700349780059E-2</v>
      </c>
      <c r="J7669" s="90">
        <v>1.3094522596255353E-2</v>
      </c>
    </row>
    <row r="7670" spans="3:10" x14ac:dyDescent="0.25">
      <c r="C7670" s="82">
        <v>4.2074490962848207E-3</v>
      </c>
      <c r="D7670" s="89">
        <v>6.4611599365422918E-3</v>
      </c>
      <c r="E7670" s="89">
        <v>8.6861067345842726E-3</v>
      </c>
      <c r="F7670" s="89">
        <v>1.0751666221579075E-2</v>
      </c>
      <c r="G7670" s="90">
        <v>1.2664591123828811E-2</v>
      </c>
      <c r="H7670" s="90">
        <v>1.4417606354506837E-2</v>
      </c>
      <c r="I7670" s="90">
        <v>1.6122535269919917E-2</v>
      </c>
      <c r="J7670" s="90">
        <v>1.7795689773329126E-2</v>
      </c>
    </row>
    <row r="7671" spans="3:10" x14ac:dyDescent="0.25">
      <c r="C7671" s="82">
        <v>7.6462703432635046E-3</v>
      </c>
      <c r="D7671" s="89">
        <v>1.0988827618461032E-2</v>
      </c>
      <c r="E7671" s="89">
        <v>1.3830726879187093E-2</v>
      </c>
      <c r="F7671" s="89">
        <v>1.6007447456234201E-2</v>
      </c>
      <c r="G7671" s="90">
        <v>1.7588530695267494E-2</v>
      </c>
      <c r="H7671" s="90">
        <v>1.8618112053368604E-2</v>
      </c>
      <c r="I7671" s="90">
        <v>1.9286596634910561E-2</v>
      </c>
      <c r="J7671" s="90">
        <v>1.9644051626128926E-2</v>
      </c>
    </row>
    <row r="7672" spans="3:10" x14ac:dyDescent="0.25">
      <c r="C7672" s="82">
        <v>1.4973097019574907E-2</v>
      </c>
      <c r="D7672" s="89">
        <v>2.2353947303447998E-2</v>
      </c>
      <c r="E7672" s="89">
        <v>2.9002875437534322E-2</v>
      </c>
      <c r="F7672" s="89">
        <v>3.4454995792177347E-2</v>
      </c>
      <c r="G7672" s="90">
        <v>3.875419991019189E-2</v>
      </c>
      <c r="H7672" s="90">
        <v>4.1891374844363109E-2</v>
      </c>
      <c r="I7672" s="90">
        <v>4.4178003123840119E-2</v>
      </c>
      <c r="J7672" s="90">
        <v>4.5608351500983149E-2</v>
      </c>
    </row>
    <row r="7673" spans="3:10" x14ac:dyDescent="0.25">
      <c r="C7673" s="82">
        <v>3.0008713178142399E-2</v>
      </c>
      <c r="D7673" s="89">
        <v>3.799099637796563E-2</v>
      </c>
      <c r="E7673" s="89">
        <v>4.27387888853537E-2</v>
      </c>
      <c r="F7673" s="89">
        <v>4.5040050728899404E-2</v>
      </c>
      <c r="G7673" s="90">
        <v>4.5955220042971014E-2</v>
      </c>
      <c r="H7673" s="90">
        <v>4.6018997721404692E-2</v>
      </c>
      <c r="I7673" s="90">
        <v>4.5833483602779321E-2</v>
      </c>
      <c r="J7673" s="90">
        <v>4.5476026683277895E-2</v>
      </c>
    </row>
    <row r="7674" spans="3:10" x14ac:dyDescent="0.25">
      <c r="C7674" s="82">
        <v>4.3850454708079705E-3</v>
      </c>
      <c r="D7674" s="89">
        <v>6.8521826539818184E-3</v>
      </c>
      <c r="E7674" s="89">
        <v>9.2585886039819269E-3</v>
      </c>
      <c r="F7674" s="89">
        <v>1.1394014842096144E-2</v>
      </c>
      <c r="G7674" s="90">
        <v>1.3223496050967216E-2</v>
      </c>
      <c r="H7674" s="90">
        <v>1.4727274533002361E-2</v>
      </c>
      <c r="I7674" s="90">
        <v>1.6028942864819724E-2</v>
      </c>
      <c r="J7674" s="90">
        <v>1.7164976047040197E-2</v>
      </c>
    </row>
    <row r="7675" spans="3:10" x14ac:dyDescent="0.25">
      <c r="C7675" s="82">
        <v>1.2780336755387891E-2</v>
      </c>
      <c r="D7675" s="89">
        <v>1.6982788934252032E-2</v>
      </c>
      <c r="E7675" s="89">
        <v>2.0755041300303985E-2</v>
      </c>
      <c r="F7675" s="89">
        <v>2.4117729976053482E-2</v>
      </c>
      <c r="G7675" s="90">
        <v>2.7198695634683672E-2</v>
      </c>
      <c r="H7675" s="90">
        <v>2.9958193884726494E-2</v>
      </c>
      <c r="I7675" s="90">
        <v>3.2534027606301474E-2</v>
      </c>
      <c r="J7675" s="90">
        <v>3.4820847827356012E-2</v>
      </c>
    </row>
    <row r="7676" spans="3:10" x14ac:dyDescent="0.25">
      <c r="C7676" s="82">
        <v>9.5374054304564228E-3</v>
      </c>
      <c r="D7676" s="89">
        <v>1.3808884712925795E-2</v>
      </c>
      <c r="E7676" s="89">
        <v>1.765962331049618E-2</v>
      </c>
      <c r="F7676" s="89">
        <v>2.0922761073429011E-2</v>
      </c>
      <c r="G7676" s="90">
        <v>2.3668381395065885E-2</v>
      </c>
      <c r="H7676" s="90">
        <v>2.5887519754176355E-2</v>
      </c>
      <c r="I7676" s="90">
        <v>2.7746074629929566E-2</v>
      </c>
      <c r="J7676" s="90">
        <v>2.9206138452621728E-2</v>
      </c>
    </row>
    <row r="7677" spans="3:10" x14ac:dyDescent="0.25">
      <c r="C7677" s="82">
        <v>1.1963477733960579E-3</v>
      </c>
      <c r="D7677" s="89">
        <v>3.0023976077272092E-3</v>
      </c>
      <c r="E7677" s="89">
        <v>5.6390185919650828E-3</v>
      </c>
      <c r="F7677" s="89">
        <v>8.7398055802968382E-3</v>
      </c>
      <c r="G7677" s="90">
        <v>1.1946184387644275E-2</v>
      </c>
      <c r="H7677" s="90">
        <v>1.4965437970869347E-2</v>
      </c>
      <c r="I7677" s="90">
        <v>1.7731153126803074E-2</v>
      </c>
      <c r="J7677" s="90">
        <v>2.0159890347505725E-2</v>
      </c>
    </row>
    <row r="7678" spans="3:10" x14ac:dyDescent="0.25">
      <c r="C7678" s="82">
        <v>6.7251727205511628E-3</v>
      </c>
      <c r="D7678" s="89">
        <v>1.0242970598682483E-2</v>
      </c>
      <c r="E7678" s="89">
        <v>1.3535751200168636E-2</v>
      </c>
      <c r="F7678" s="89">
        <v>1.6312993277592197E-2</v>
      </c>
      <c r="G7678" s="90">
        <v>1.8537835270292846E-2</v>
      </c>
      <c r="H7678" s="90">
        <v>2.0191318860563238E-2</v>
      </c>
      <c r="I7678" s="90">
        <v>2.1448929423238339E-2</v>
      </c>
      <c r="J7678" s="90">
        <v>2.2360108827640925E-2</v>
      </c>
    </row>
    <row r="7679" spans="3:10" x14ac:dyDescent="0.25">
      <c r="C7679" s="82">
        <v>4.0539255588633253E-3</v>
      </c>
      <c r="D7679" s="89">
        <v>6.4922941257524328E-3</v>
      </c>
      <c r="E7679" s="89">
        <v>8.8900143996061675E-3</v>
      </c>
      <c r="F7679" s="89">
        <v>1.0983359157787968E-2</v>
      </c>
      <c r="G7679" s="90">
        <v>1.2690240977814453E-2</v>
      </c>
      <c r="H7679" s="90">
        <v>1.3961473916571274E-2</v>
      </c>
      <c r="I7679" s="90">
        <v>1.4900241435696088E-2</v>
      </c>
      <c r="J7679" s="90">
        <v>1.5538134628228962E-2</v>
      </c>
    </row>
    <row r="7680" spans="3:10" x14ac:dyDescent="0.25">
      <c r="C7680" s="82">
        <v>5.3846610896110876E-2</v>
      </c>
      <c r="D7680" s="89">
        <v>6.9315248235960053E-2</v>
      </c>
      <c r="E7680" s="89">
        <v>7.8598653064175988E-2</v>
      </c>
      <c r="F7680" s="89">
        <v>8.330716065283704E-2</v>
      </c>
      <c r="G7680" s="90">
        <v>8.5597332347686406E-2</v>
      </c>
      <c r="H7680" s="90">
        <v>8.6541769661510518E-2</v>
      </c>
      <c r="I7680" s="90">
        <v>8.7236539061320117E-2</v>
      </c>
      <c r="J7680" s="90">
        <v>8.772309946956719E-2</v>
      </c>
    </row>
    <row r="7681" spans="3:10" x14ac:dyDescent="0.25">
      <c r="C7681" s="82">
        <v>5.2518470184334202E-3</v>
      </c>
      <c r="D7681" s="89">
        <v>7.0983009218508024E-3</v>
      </c>
      <c r="E7681" s="89">
        <v>8.7735928831727227E-3</v>
      </c>
      <c r="F7681" s="89">
        <v>1.0274272343885052E-2</v>
      </c>
      <c r="G7681" s="90">
        <v>1.165928100724231E-2</v>
      </c>
      <c r="H7681" s="90">
        <v>1.2931136002516913E-2</v>
      </c>
      <c r="I7681" s="90">
        <v>1.4182612351911468E-2</v>
      </c>
      <c r="J7681" s="90">
        <v>1.541472746949126E-2</v>
      </c>
    </row>
    <row r="7682" spans="3:10" x14ac:dyDescent="0.25">
      <c r="C7682" s="82">
        <v>8.0171469517563466E-3</v>
      </c>
      <c r="D7682" s="89">
        <v>1.1578092517359286E-2</v>
      </c>
      <c r="E7682" s="89">
        <v>1.4741690518545824E-2</v>
      </c>
      <c r="F7682" s="89">
        <v>1.7401384558075387E-2</v>
      </c>
      <c r="G7682" s="90">
        <v>1.9666023775489223E-2</v>
      </c>
      <c r="H7682" s="90">
        <v>2.1581320476567457E-2</v>
      </c>
      <c r="I7682" s="90">
        <v>2.3334451252049103E-2</v>
      </c>
      <c r="J7682" s="90">
        <v>2.4935753513546707E-2</v>
      </c>
    </row>
    <row r="7683" spans="3:10" x14ac:dyDescent="0.25">
      <c r="C7683" s="82">
        <v>6.0876940956652381E-3</v>
      </c>
      <c r="D7683" s="89">
        <v>8.4311158921917036E-3</v>
      </c>
      <c r="E7683" s="89">
        <v>1.0441175403209676E-2</v>
      </c>
      <c r="F7683" s="89">
        <v>1.2087821982477761E-2</v>
      </c>
      <c r="G7683" s="90">
        <v>1.3475514609255669E-2</v>
      </c>
      <c r="H7683" s="90">
        <v>1.4664738502081772E-2</v>
      </c>
      <c r="I7683" s="90">
        <v>1.5818163169071378E-2</v>
      </c>
      <c r="J7683" s="90">
        <v>1.6983164724121827E-2</v>
      </c>
    </row>
    <row r="7684" spans="3:10" x14ac:dyDescent="0.25">
      <c r="C7684" s="82">
        <v>6.8474546898973651E-3</v>
      </c>
      <c r="D7684" s="89">
        <v>1.0136382605053947E-2</v>
      </c>
      <c r="E7684" s="89">
        <v>1.3108022351557237E-2</v>
      </c>
      <c r="F7684" s="89">
        <v>1.5579244891956317E-2</v>
      </c>
      <c r="G7684" s="90">
        <v>1.7597280270948059E-2</v>
      </c>
      <c r="H7684" s="90">
        <v>1.9193144627946378E-2</v>
      </c>
      <c r="I7684" s="90">
        <v>2.0552874084298085E-2</v>
      </c>
      <c r="J7684" s="90">
        <v>2.1723544367277758E-2</v>
      </c>
    </row>
    <row r="7685" spans="3:10" x14ac:dyDescent="0.25">
      <c r="C7685" s="82">
        <v>1.2480619354284577E-2</v>
      </c>
      <c r="D7685" s="89">
        <v>1.778200604330812E-2</v>
      </c>
      <c r="E7685" s="89">
        <v>2.2133909584878826E-2</v>
      </c>
      <c r="F7685" s="89">
        <v>2.5343828900186442E-2</v>
      </c>
      <c r="G7685" s="90">
        <v>2.7594185554527074E-2</v>
      </c>
      <c r="H7685" s="90">
        <v>2.8999300641095956E-2</v>
      </c>
      <c r="I7685" s="90">
        <v>2.9873851469309778E-2</v>
      </c>
      <c r="J7685" s="90">
        <v>3.029428737072444E-2</v>
      </c>
    </row>
    <row r="7686" spans="3:10" x14ac:dyDescent="0.25">
      <c r="C7686" s="82">
        <v>1.3211900899172534E-2</v>
      </c>
      <c r="D7686" s="89">
        <v>1.7135035280159371E-2</v>
      </c>
      <c r="E7686" s="89">
        <v>2.0160383168349453E-2</v>
      </c>
      <c r="F7686" s="89">
        <v>2.2423146286060448E-2</v>
      </c>
      <c r="G7686" s="90">
        <v>2.4184301104223798E-2</v>
      </c>
      <c r="H7686" s="90">
        <v>2.5530314264244215E-2</v>
      </c>
      <c r="I7686" s="90">
        <v>2.6679896352642951E-2</v>
      </c>
      <c r="J7686" s="90">
        <v>2.7631669718886639E-2</v>
      </c>
    </row>
    <row r="7687" spans="3:10" x14ac:dyDescent="0.25">
      <c r="C7687" s="82">
        <v>5.3938808246486196E-3</v>
      </c>
      <c r="D7687" s="89">
        <v>8.1781808836218269E-3</v>
      </c>
      <c r="E7687" s="89">
        <v>1.0978843761095454E-2</v>
      </c>
      <c r="F7687" s="89">
        <v>1.362703474584359E-2</v>
      </c>
      <c r="G7687" s="90">
        <v>1.60976684135106E-2</v>
      </c>
      <c r="H7687" s="90">
        <v>1.8347309384010847E-2</v>
      </c>
      <c r="I7687" s="90">
        <v>2.0498115217410538E-2</v>
      </c>
      <c r="J7687" s="90">
        <v>2.2567869563355481E-2</v>
      </c>
    </row>
    <row r="7688" spans="3:10" x14ac:dyDescent="0.25">
      <c r="C7688" s="82">
        <v>3.755968031038881E-2</v>
      </c>
      <c r="D7688" s="89">
        <v>3.8382456947436208E-2</v>
      </c>
      <c r="E7688" s="89">
        <v>3.7780432087620441E-2</v>
      </c>
      <c r="F7688" s="89">
        <v>3.673956427894641E-2</v>
      </c>
      <c r="G7688" s="90">
        <v>3.5787678686028911E-2</v>
      </c>
      <c r="H7688" s="90">
        <v>3.4946286039030015E-2</v>
      </c>
      <c r="I7688" s="90">
        <v>3.4382834399677827E-2</v>
      </c>
      <c r="J7688" s="90">
        <v>3.3967417931513838E-2</v>
      </c>
    </row>
    <row r="7689" spans="3:10" x14ac:dyDescent="0.25">
      <c r="C7689" s="82">
        <v>4.2423104005623472E-3</v>
      </c>
      <c r="D7689" s="89">
        <v>7.2907423907384713E-3</v>
      </c>
      <c r="E7689" s="89">
        <v>1.052833720266526E-2</v>
      </c>
      <c r="F7689" s="89">
        <v>1.3599356015380377E-2</v>
      </c>
      <c r="G7689" s="90">
        <v>1.6375342144331062E-2</v>
      </c>
      <c r="H7689" s="90">
        <v>1.8771252021386204E-2</v>
      </c>
      <c r="I7689" s="90">
        <v>2.0893289608703236E-2</v>
      </c>
      <c r="J7689" s="90">
        <v>2.2740648976353754E-2</v>
      </c>
    </row>
    <row r="7690" spans="3:10" x14ac:dyDescent="0.25">
      <c r="C7690" s="82">
        <v>8.2678753195635432E-3</v>
      </c>
      <c r="D7690" s="89">
        <v>1.1543255084990938E-2</v>
      </c>
      <c r="E7690" s="89">
        <v>1.4043237399007506E-2</v>
      </c>
      <c r="F7690" s="89">
        <v>1.5750193660454735E-2</v>
      </c>
      <c r="G7690" s="90">
        <v>1.6881261268534439E-2</v>
      </c>
      <c r="H7690" s="90">
        <v>1.7577379425667065E-2</v>
      </c>
      <c r="I7690" s="90">
        <v>1.8068804116782279E-2</v>
      </c>
      <c r="J7690" s="90">
        <v>1.8419293639880527E-2</v>
      </c>
    </row>
    <row r="7691" spans="3:10" x14ac:dyDescent="0.25">
      <c r="C7691" s="82">
        <v>1.7023462663317555E-3</v>
      </c>
      <c r="D7691" s="89">
        <v>3.7714804604230467E-3</v>
      </c>
      <c r="E7691" s="89">
        <v>6.3837698098753223E-3</v>
      </c>
      <c r="F7691" s="89">
        <v>9.0402012812199461E-3</v>
      </c>
      <c r="G7691" s="90">
        <v>1.13849669053532E-2</v>
      </c>
      <c r="H7691" s="90">
        <v>1.3197825270606835E-2</v>
      </c>
      <c r="I7691" s="90">
        <v>1.4494967355436504E-2</v>
      </c>
      <c r="J7691" s="90">
        <v>1.5285930810894582E-2</v>
      </c>
    </row>
    <row r="7692" spans="3:10" x14ac:dyDescent="0.25">
      <c r="C7692" s="82">
        <v>5.6204958981616669E-2</v>
      </c>
      <c r="D7692" s="89">
        <v>5.4042948522885943E-2</v>
      </c>
      <c r="E7692" s="89">
        <v>5.1552124288461433E-2</v>
      </c>
      <c r="F7692" s="89">
        <v>4.9395901200971266E-2</v>
      </c>
      <c r="G7692" s="90">
        <v>4.779204254370667E-2</v>
      </c>
      <c r="H7692" s="90">
        <v>4.6477987707385184E-2</v>
      </c>
      <c r="I7692" s="90">
        <v>4.5518627771857952E-2</v>
      </c>
      <c r="J7692" s="90">
        <v>4.4658724413288525E-2</v>
      </c>
    </row>
    <row r="7693" spans="3:10" x14ac:dyDescent="0.25">
      <c r="C7693" s="82">
        <v>5.3575647270881308E-2</v>
      </c>
      <c r="D7693" s="89">
        <v>5.5283685963274362E-2</v>
      </c>
      <c r="E7693" s="89">
        <v>5.5652965038686247E-2</v>
      </c>
      <c r="F7693" s="89">
        <v>5.566009300824331E-2</v>
      </c>
      <c r="G7693" s="90">
        <v>5.5756360800139015E-2</v>
      </c>
      <c r="H7693" s="90">
        <v>5.5744504074367228E-2</v>
      </c>
      <c r="I7693" s="90">
        <v>5.5733940925219612E-2</v>
      </c>
      <c r="J7693" s="90">
        <v>5.5416649216543205E-2</v>
      </c>
    </row>
    <row r="7694" spans="3:10" x14ac:dyDescent="0.25">
      <c r="C7694" s="82">
        <v>3.0890221445027677E-2</v>
      </c>
      <c r="D7694" s="89">
        <v>2.9150978799528354E-2</v>
      </c>
      <c r="E7694" s="89">
        <v>2.7965592246812679E-2</v>
      </c>
      <c r="F7694" s="89">
        <v>2.7268555034324266E-2</v>
      </c>
      <c r="G7694" s="90">
        <v>2.6979394967092472E-2</v>
      </c>
      <c r="H7694" s="90">
        <v>2.6883349298952645E-2</v>
      </c>
      <c r="I7694" s="90">
        <v>2.70212672530445E-2</v>
      </c>
      <c r="J7694" s="90">
        <v>2.728422199223084E-2</v>
      </c>
    </row>
    <row r="7695" spans="3:10" x14ac:dyDescent="0.25">
      <c r="C7695" s="82">
        <v>1.1722464650864047E-2</v>
      </c>
      <c r="D7695" s="89">
        <v>1.5125112794506639E-2</v>
      </c>
      <c r="E7695" s="89">
        <v>1.7824394013649672E-2</v>
      </c>
      <c r="F7695" s="89">
        <v>1.9908759729901578E-2</v>
      </c>
      <c r="G7695" s="90">
        <v>2.1577824628257445E-2</v>
      </c>
      <c r="H7695" s="90">
        <v>2.2899377164890784E-2</v>
      </c>
      <c r="I7695" s="90">
        <v>2.4085173119728704E-2</v>
      </c>
      <c r="J7695" s="90">
        <v>2.5170467958571679E-2</v>
      </c>
    </row>
    <row r="7696" spans="3:10" x14ac:dyDescent="0.25">
      <c r="C7696" s="82">
        <v>5.2084259432393573E-3</v>
      </c>
      <c r="D7696" s="89">
        <v>8.2193814268464484E-3</v>
      </c>
      <c r="E7696" s="89">
        <v>1.1123670896014105E-2</v>
      </c>
      <c r="F7696" s="89">
        <v>1.3652813765419287E-2</v>
      </c>
      <c r="G7696" s="90">
        <v>1.5771078593292791E-2</v>
      </c>
      <c r="H7696" s="90">
        <v>1.7466493517486133E-2</v>
      </c>
      <c r="I7696" s="90">
        <v>1.8894333743916067E-2</v>
      </c>
      <c r="J7696" s="90">
        <v>2.0101701074181445E-2</v>
      </c>
    </row>
    <row r="7697" spans="3:10" x14ac:dyDescent="0.25">
      <c r="C7697" s="82">
        <v>4.7721150873027826E-3</v>
      </c>
      <c r="D7697" s="89">
        <v>8.0101468537544709E-3</v>
      </c>
      <c r="E7697" s="89">
        <v>1.1194135701003518E-2</v>
      </c>
      <c r="F7697" s="89">
        <v>1.3872380066111672E-2</v>
      </c>
      <c r="G7697" s="90">
        <v>1.5894779894489241E-2</v>
      </c>
      <c r="H7697" s="90">
        <v>1.720206946509405E-2</v>
      </c>
      <c r="I7697" s="90">
        <v>1.7943548262741506E-2</v>
      </c>
      <c r="J7697" s="90">
        <v>1.8182073905421585E-2</v>
      </c>
    </row>
    <row r="7698" spans="3:10" x14ac:dyDescent="0.25">
      <c r="C7698" s="82">
        <v>1.3751424351318773E-2</v>
      </c>
      <c r="D7698" s="89">
        <v>1.9972824502588686E-2</v>
      </c>
      <c r="E7698" s="89">
        <v>2.5293979479035313E-2</v>
      </c>
      <c r="F7698" s="89">
        <v>2.9351694441459724E-2</v>
      </c>
      <c r="G7698" s="90">
        <v>3.2237261863621372E-2</v>
      </c>
      <c r="H7698" s="90">
        <v>3.4019438876763737E-2</v>
      </c>
      <c r="I7698" s="90">
        <v>3.5051399931956266E-2</v>
      </c>
      <c r="J7698" s="90">
        <v>3.5439646727497595E-2</v>
      </c>
    </row>
    <row r="7699" spans="3:10" x14ac:dyDescent="0.25">
      <c r="C7699" s="82">
        <v>1.3511765361893115E-2</v>
      </c>
      <c r="D7699" s="89">
        <v>1.5042550815302744E-2</v>
      </c>
      <c r="E7699" s="89">
        <v>1.6029512684346634E-2</v>
      </c>
      <c r="F7699" s="89">
        <v>1.6681771479958946E-2</v>
      </c>
      <c r="G7699" s="90">
        <v>1.7150456186772415E-2</v>
      </c>
      <c r="H7699" s="90">
        <v>1.743271235435102E-2</v>
      </c>
      <c r="I7699" s="90">
        <v>1.7637966335045004E-2</v>
      </c>
      <c r="J7699" s="90">
        <v>1.7751464561554443E-2</v>
      </c>
    </row>
    <row r="7700" spans="3:10" x14ac:dyDescent="0.25">
      <c r="C7700" s="82">
        <v>9.6413335648468726E-3</v>
      </c>
      <c r="D7700" s="89">
        <v>1.3552391905351832E-2</v>
      </c>
      <c r="E7700" s="89">
        <v>1.6795361920756799E-2</v>
      </c>
      <c r="F7700" s="89">
        <v>1.9284490619395651E-2</v>
      </c>
      <c r="G7700" s="90">
        <v>2.1181772469586937E-2</v>
      </c>
      <c r="H7700" s="90">
        <v>2.257416470856145E-2</v>
      </c>
      <c r="I7700" s="90">
        <v>2.3691059452524671E-2</v>
      </c>
      <c r="J7700" s="90">
        <v>2.4569798600630393E-2</v>
      </c>
    </row>
    <row r="7701" spans="3:10" x14ac:dyDescent="0.25">
      <c r="C7701" s="82">
        <v>3.2146901265843277E-2</v>
      </c>
      <c r="D7701" s="89">
        <v>3.7339985864739952E-2</v>
      </c>
      <c r="E7701" s="89">
        <v>4.0026376426461327E-2</v>
      </c>
      <c r="F7701" s="89">
        <v>4.1161220930131581E-2</v>
      </c>
      <c r="G7701" s="90">
        <v>4.1532719870870038E-2</v>
      </c>
      <c r="H7701" s="90">
        <v>4.1376952607878575E-2</v>
      </c>
      <c r="I7701" s="90">
        <v>4.1043143673977933E-2</v>
      </c>
      <c r="J7701" s="90">
        <v>4.0480150682738407E-2</v>
      </c>
    </row>
    <row r="7702" spans="3:10" x14ac:dyDescent="0.25">
      <c r="C7702" s="82">
        <v>1.413893434426682E-2</v>
      </c>
      <c r="D7702" s="89">
        <v>1.6794266241161052E-2</v>
      </c>
      <c r="E7702" s="89">
        <v>1.8612297224786543E-2</v>
      </c>
      <c r="F7702" s="89">
        <v>1.9872723826763979E-2</v>
      </c>
      <c r="G7702" s="90">
        <v>2.0843154605749953E-2</v>
      </c>
      <c r="H7702" s="90">
        <v>2.159353567695866E-2</v>
      </c>
      <c r="I7702" s="90">
        <v>2.2299849088016008E-2</v>
      </c>
      <c r="J7702" s="90">
        <v>2.2954931909040036E-2</v>
      </c>
    </row>
    <row r="7703" spans="3:10" x14ac:dyDescent="0.25">
      <c r="C7703" s="82">
        <v>1.6701674479236046E-3</v>
      </c>
      <c r="D7703" s="89">
        <v>3.4508731395740903E-3</v>
      </c>
      <c r="E7703" s="89">
        <v>5.7936851948632868E-3</v>
      </c>
      <c r="F7703" s="89">
        <v>8.4551410953345799E-3</v>
      </c>
      <c r="G7703" s="90">
        <v>1.123671120824918E-2</v>
      </c>
      <c r="H7703" s="90">
        <v>1.3960977909006534E-2</v>
      </c>
      <c r="I7703" s="90">
        <v>1.6620746712787033E-2</v>
      </c>
      <c r="J7703" s="90">
        <v>1.9174137293971761E-2</v>
      </c>
    </row>
    <row r="7704" spans="3:10" x14ac:dyDescent="0.25">
      <c r="C7704" s="82">
        <v>6.7590598475831612E-3</v>
      </c>
      <c r="D7704" s="89">
        <v>9.8558037663868999E-3</v>
      </c>
      <c r="E7704" s="89">
        <v>1.2503667888793712E-2</v>
      </c>
      <c r="F7704" s="89">
        <v>1.4500905215361718E-2</v>
      </c>
      <c r="G7704" s="90">
        <v>1.5874502216457538E-2</v>
      </c>
      <c r="H7704" s="90">
        <v>1.6647656090837425E-2</v>
      </c>
      <c r="I7704" s="90">
        <v>1.6991780991593538E-2</v>
      </c>
      <c r="J7704" s="90">
        <v>1.6965618699766944E-2</v>
      </c>
    </row>
    <row r="7705" spans="3:10" x14ac:dyDescent="0.25">
      <c r="C7705" s="82">
        <v>1.4815102549300541E-2</v>
      </c>
      <c r="D7705" s="89">
        <v>1.9665359515878788E-2</v>
      </c>
      <c r="E7705" s="89">
        <v>2.3168364292088069E-2</v>
      </c>
      <c r="F7705" s="89">
        <v>2.5415209341777954E-2</v>
      </c>
      <c r="G7705" s="90">
        <v>2.6738422083137623E-2</v>
      </c>
      <c r="H7705" s="90">
        <v>2.7292794595312839E-2</v>
      </c>
      <c r="I7705" s="90">
        <v>2.7367577295090813E-2</v>
      </c>
      <c r="J7705" s="90">
        <v>2.7005999233626666E-2</v>
      </c>
    </row>
    <row r="7706" spans="3:10" x14ac:dyDescent="0.25">
      <c r="C7706" s="82">
        <v>1.6760396808510786E-2</v>
      </c>
      <c r="D7706" s="89">
        <v>2.5743245824793527E-2</v>
      </c>
      <c r="E7706" s="89">
        <v>3.3649769876608698E-2</v>
      </c>
      <c r="F7706" s="89">
        <v>3.9834324394541452E-2</v>
      </c>
      <c r="G7706" s="90">
        <v>4.4464912490260557E-2</v>
      </c>
      <c r="H7706" s="90">
        <v>4.7719413525673701E-2</v>
      </c>
      <c r="I7706" s="90">
        <v>5.0120854850865947E-2</v>
      </c>
      <c r="J7706" s="90">
        <v>5.1777841201326412E-2</v>
      </c>
    </row>
    <row r="7707" spans="3:10" x14ac:dyDescent="0.25">
      <c r="C7707" s="82">
        <v>2.7952773177905156E-2</v>
      </c>
      <c r="D7707" s="89">
        <v>3.4710862331995447E-2</v>
      </c>
      <c r="E7707" s="89">
        <v>3.8131896692477352E-2</v>
      </c>
      <c r="F7707" s="89">
        <v>3.9218645695370438E-2</v>
      </c>
      <c r="G7707" s="90">
        <v>3.9095416443557088E-2</v>
      </c>
      <c r="H7707" s="90">
        <v>3.8306442749101395E-2</v>
      </c>
      <c r="I7707" s="90">
        <v>3.7383821514236831E-2</v>
      </c>
      <c r="J7707" s="90">
        <v>3.6399643025871127E-2</v>
      </c>
    </row>
    <row r="7708" spans="3:10" x14ac:dyDescent="0.25">
      <c r="C7708" s="82">
        <v>1.1337782189569528E-2</v>
      </c>
      <c r="D7708" s="89">
        <v>1.4640767312209554E-2</v>
      </c>
      <c r="E7708" s="89">
        <v>1.7178028784779403E-2</v>
      </c>
      <c r="F7708" s="89">
        <v>1.9010562247336316E-2</v>
      </c>
      <c r="G7708" s="90">
        <v>2.0302982439338247E-2</v>
      </c>
      <c r="H7708" s="90">
        <v>2.1088545462463085E-2</v>
      </c>
      <c r="I7708" s="90">
        <v>2.1531650631001559E-2</v>
      </c>
      <c r="J7708" s="90">
        <v>2.1634673738895067E-2</v>
      </c>
    </row>
    <row r="7709" spans="3:10" x14ac:dyDescent="0.25">
      <c r="C7709" s="82">
        <v>0.12138518563447048</v>
      </c>
      <c r="D7709" s="89">
        <v>9.6383480319762432E-2</v>
      </c>
      <c r="E7709" s="89">
        <v>7.9318317431784274E-2</v>
      </c>
      <c r="F7709" s="89">
        <v>6.8149462531742977E-2</v>
      </c>
      <c r="G7709" s="90">
        <v>6.1159525615174987E-2</v>
      </c>
      <c r="H7709" s="90">
        <v>5.680662526729633E-2</v>
      </c>
      <c r="I7709" s="90">
        <v>5.4483203245538521E-2</v>
      </c>
      <c r="J7709" s="90">
        <v>5.3472648591309284E-2</v>
      </c>
    </row>
    <row r="7710" spans="3:10" x14ac:dyDescent="0.25">
      <c r="C7710" s="82">
        <v>2.2901035037942081E-3</v>
      </c>
      <c r="D7710" s="89">
        <v>4.6278440764432821E-3</v>
      </c>
      <c r="E7710" s="89">
        <v>7.4468576738714225E-3</v>
      </c>
      <c r="F7710" s="89">
        <v>1.0269035786268388E-2</v>
      </c>
      <c r="G7710" s="90">
        <v>1.2763492183749062E-2</v>
      </c>
      <c r="H7710" s="90">
        <v>1.4714492933000665E-2</v>
      </c>
      <c r="I7710" s="90">
        <v>1.6151950660516983E-2</v>
      </c>
      <c r="J7710" s="90">
        <v>1.7094443733772939E-2</v>
      </c>
    </row>
    <row r="7711" spans="3:10" x14ac:dyDescent="0.25">
      <c r="C7711" s="82">
        <v>1.1608458271930189E-2</v>
      </c>
      <c r="D7711" s="89">
        <v>1.7022780020009978E-2</v>
      </c>
      <c r="E7711" s="89">
        <v>2.1992615651450064E-2</v>
      </c>
      <c r="F7711" s="89">
        <v>2.6284528204218758E-2</v>
      </c>
      <c r="G7711" s="90">
        <v>2.9997423275934642E-2</v>
      </c>
      <c r="H7711" s="90">
        <v>3.3158755405493033E-2</v>
      </c>
      <c r="I7711" s="90">
        <v>3.6029420688429334E-2</v>
      </c>
      <c r="J7711" s="90">
        <v>3.8604248228904202E-2</v>
      </c>
    </row>
    <row r="7712" spans="3:10" x14ac:dyDescent="0.25">
      <c r="C7712" s="82">
        <v>5.4845480049467649E-3</v>
      </c>
      <c r="D7712" s="89">
        <v>8.6334996324007891E-3</v>
      </c>
      <c r="E7712" s="89">
        <v>1.150154219605549E-2</v>
      </c>
      <c r="F7712" s="89">
        <v>1.3827529471910805E-2</v>
      </c>
      <c r="G7712" s="90">
        <v>1.5653445372429114E-2</v>
      </c>
      <c r="H7712" s="90">
        <v>1.7051301222651315E-2</v>
      </c>
      <c r="I7712" s="90">
        <v>1.8235821961303807E-2</v>
      </c>
      <c r="J7712" s="90">
        <v>1.9289290187065239E-2</v>
      </c>
    </row>
    <row r="7713" spans="3:10" x14ac:dyDescent="0.25">
      <c r="C7713" s="82">
        <v>7.0511563337035841E-3</v>
      </c>
      <c r="D7713" s="89">
        <v>9.2247489286436356E-3</v>
      </c>
      <c r="E7713" s="89">
        <v>1.1192318275719365E-2</v>
      </c>
      <c r="F7713" s="89">
        <v>1.2926765306238116E-2</v>
      </c>
      <c r="G7713" s="90">
        <v>1.4466236759861474E-2</v>
      </c>
      <c r="H7713" s="90">
        <v>1.5792396860806836E-2</v>
      </c>
      <c r="I7713" s="90">
        <v>1.7020009335723989E-2</v>
      </c>
      <c r="J7713" s="90">
        <v>1.8170878948073441E-2</v>
      </c>
    </row>
    <row r="7714" spans="3:10" x14ac:dyDescent="0.25">
      <c r="C7714" s="82">
        <v>1.4494738332922296E-2</v>
      </c>
      <c r="D7714" s="89">
        <v>1.8439362155791207E-2</v>
      </c>
      <c r="E7714" s="89">
        <v>2.1485234926732256E-2</v>
      </c>
      <c r="F7714" s="89">
        <v>2.379487592497052E-2</v>
      </c>
      <c r="G7714" s="90">
        <v>2.5615410437562904E-2</v>
      </c>
      <c r="H7714" s="90">
        <v>2.6997770127135102E-2</v>
      </c>
      <c r="I7714" s="90">
        <v>2.8139601890839545E-2</v>
      </c>
      <c r="J7714" s="90">
        <v>2.9018383988090268E-2</v>
      </c>
    </row>
    <row r="7715" spans="3:10" x14ac:dyDescent="0.25">
      <c r="C7715" s="82">
        <v>1.7480929781668601E-2</v>
      </c>
      <c r="D7715" s="89">
        <v>2.0852855240936885E-2</v>
      </c>
      <c r="E7715" s="89">
        <v>2.3522973979528249E-2</v>
      </c>
      <c r="F7715" s="89">
        <v>2.5640685083946929E-2</v>
      </c>
      <c r="G7715" s="90">
        <v>2.7370525190901142E-2</v>
      </c>
      <c r="H7715" s="90">
        <v>2.8686121902590605E-2</v>
      </c>
      <c r="I7715" s="90">
        <v>2.975830298753291E-2</v>
      </c>
      <c r="J7715" s="90">
        <v>3.0555663573359582E-2</v>
      </c>
    </row>
    <row r="7716" spans="3:10" x14ac:dyDescent="0.25">
      <c r="C7716" s="82">
        <v>1.0728249529382833E-2</v>
      </c>
      <c r="D7716" s="89">
        <v>1.3942260010483156E-2</v>
      </c>
      <c r="E7716" s="89">
        <v>1.6488105781728237E-2</v>
      </c>
      <c r="F7716" s="89">
        <v>1.8403433213315834E-2</v>
      </c>
      <c r="G7716" s="90">
        <v>1.9843371254865152E-2</v>
      </c>
      <c r="H7716" s="90">
        <v>2.0853804230952473E-2</v>
      </c>
      <c r="I7716" s="90">
        <v>2.1619273381830905E-2</v>
      </c>
      <c r="J7716" s="90">
        <v>2.2165120019852644E-2</v>
      </c>
    </row>
    <row r="7717" spans="3:10" x14ac:dyDescent="0.25">
      <c r="C7717" s="82">
        <v>2.578067863732007E-2</v>
      </c>
      <c r="D7717" s="89">
        <v>2.7746464622298281E-2</v>
      </c>
      <c r="E7717" s="89">
        <v>2.8726024932360802E-2</v>
      </c>
      <c r="F7717" s="89">
        <v>2.9272562042281933E-2</v>
      </c>
      <c r="G7717" s="90">
        <v>2.9747407901341082E-2</v>
      </c>
      <c r="H7717" s="90">
        <v>3.0187554713276207E-2</v>
      </c>
      <c r="I7717" s="90">
        <v>3.0787924279859755E-2</v>
      </c>
      <c r="J7717" s="90">
        <v>3.1499042559946198E-2</v>
      </c>
    </row>
    <row r="7718" spans="3:10" x14ac:dyDescent="0.25">
      <c r="C7718" s="82">
        <v>3.8574256420146703E-2</v>
      </c>
      <c r="D7718" s="89">
        <v>3.7571206386979798E-2</v>
      </c>
      <c r="E7718" s="89">
        <v>3.6493655259829796E-2</v>
      </c>
      <c r="F7718" s="89">
        <v>3.561414412790756E-2</v>
      </c>
      <c r="G7718" s="90">
        <v>3.5014275458073257E-2</v>
      </c>
      <c r="H7718" s="90">
        <v>3.4490311149014102E-2</v>
      </c>
      <c r="I7718" s="90">
        <v>3.4106780397855377E-2</v>
      </c>
      <c r="J7718" s="90">
        <v>3.3703261489975891E-2</v>
      </c>
    </row>
    <row r="7719" spans="3:10" x14ac:dyDescent="0.25">
      <c r="C7719" s="82">
        <v>9.5244776690273786E-3</v>
      </c>
      <c r="D7719" s="89">
        <v>1.1978752155005813E-2</v>
      </c>
      <c r="E7719" s="89">
        <v>1.3886210977347359E-2</v>
      </c>
      <c r="F7719" s="89">
        <v>1.5308772545298197E-2</v>
      </c>
      <c r="G7719" s="90">
        <v>1.6376509165765069E-2</v>
      </c>
      <c r="H7719" s="90">
        <v>1.7121298853825032E-2</v>
      </c>
      <c r="I7719" s="90">
        <v>1.7690208465304065E-2</v>
      </c>
      <c r="J7719" s="90">
        <v>1.8101577381588987E-2</v>
      </c>
    </row>
    <row r="7720" spans="3:10" x14ac:dyDescent="0.25">
      <c r="C7720" s="82">
        <v>2.91832426692837E-2</v>
      </c>
      <c r="D7720" s="89">
        <v>3.1168568142333701E-2</v>
      </c>
      <c r="E7720" s="89">
        <v>3.2146089057877004E-2</v>
      </c>
      <c r="F7720" s="89">
        <v>3.2675432900500553E-2</v>
      </c>
      <c r="G7720" s="90">
        <v>3.3107448541879789E-2</v>
      </c>
      <c r="H7720" s="90">
        <v>3.3442836019310272E-2</v>
      </c>
      <c r="I7720" s="90">
        <v>3.3867542100271451E-2</v>
      </c>
      <c r="J7720" s="90">
        <v>3.430423126655515E-2</v>
      </c>
    </row>
    <row r="7721" spans="3:10" x14ac:dyDescent="0.25">
      <c r="C7721" s="82">
        <v>8.4135468749927684E-3</v>
      </c>
      <c r="D7721" s="89">
        <v>1.4741641069599189E-2</v>
      </c>
      <c r="E7721" s="89">
        <v>2.1240092612620082E-2</v>
      </c>
      <c r="F7721" s="89">
        <v>2.6897119836605064E-2</v>
      </c>
      <c r="G7721" s="90">
        <v>3.1306712127043078E-2</v>
      </c>
      <c r="H7721" s="90">
        <v>3.4296934796853563E-2</v>
      </c>
      <c r="I7721" s="90">
        <v>3.6143755415508738E-2</v>
      </c>
      <c r="J7721" s="90">
        <v>3.6960784262459447E-2</v>
      </c>
    </row>
    <row r="7722" spans="3:10" x14ac:dyDescent="0.25">
      <c r="C7722" s="82">
        <v>3.8007471007076394E-3</v>
      </c>
      <c r="D7722" s="89">
        <v>6.0724836840465478E-3</v>
      </c>
      <c r="E7722" s="89">
        <v>8.4300772746213146E-3</v>
      </c>
      <c r="F7722" s="89">
        <v>1.0685953567052644E-2</v>
      </c>
      <c r="G7722" s="90">
        <v>1.2785785328315726E-2</v>
      </c>
      <c r="H7722" s="90">
        <v>1.4678214142391328E-2</v>
      </c>
      <c r="I7722" s="90">
        <v>1.6452099660397037E-2</v>
      </c>
      <c r="J7722" s="90">
        <v>1.8114878523918111E-2</v>
      </c>
    </row>
    <row r="7723" spans="3:10" x14ac:dyDescent="0.25">
      <c r="C7723" s="82">
        <v>1.3389481939802687E-2</v>
      </c>
      <c r="D7723" s="89">
        <v>1.7491778512523867E-2</v>
      </c>
      <c r="E7723" s="89">
        <v>2.0738252605633348E-2</v>
      </c>
      <c r="F7723" s="89">
        <v>2.3159697018153333E-2</v>
      </c>
      <c r="G7723" s="90">
        <v>2.4935083108134286E-2</v>
      </c>
      <c r="H7723" s="90">
        <v>2.6101184558622387E-2</v>
      </c>
      <c r="I7723" s="90">
        <v>2.6864987770677928E-2</v>
      </c>
      <c r="J7723" s="90">
        <v>2.7234003456560556E-2</v>
      </c>
    </row>
    <row r="7724" spans="3:10" x14ac:dyDescent="0.25">
      <c r="C7724" s="82">
        <v>5.9961621946452395E-2</v>
      </c>
      <c r="D7724" s="89">
        <v>5.5572264647014466E-2</v>
      </c>
      <c r="E7724" s="89">
        <v>5.1630813522960568E-2</v>
      </c>
      <c r="F7724" s="89">
        <v>4.8568851692910309E-2</v>
      </c>
      <c r="G7724" s="90">
        <v>4.6436844721098401E-2</v>
      </c>
      <c r="H7724" s="90">
        <v>4.4890020436098105E-2</v>
      </c>
      <c r="I7724" s="90">
        <v>4.3954685263424276E-2</v>
      </c>
      <c r="J7724" s="90">
        <v>4.3378628727474264E-2</v>
      </c>
    </row>
    <row r="7725" spans="3:10" x14ac:dyDescent="0.25">
      <c r="C7725" s="82">
        <v>9.870729943741224E-3</v>
      </c>
      <c r="D7725" s="89">
        <v>1.5256645637716068E-2</v>
      </c>
      <c r="E7725" s="89">
        <v>1.9901793784601857E-2</v>
      </c>
      <c r="F7725" s="89">
        <v>2.3357146771816991E-2</v>
      </c>
      <c r="G7725" s="90">
        <v>2.5679339013967063E-2</v>
      </c>
      <c r="H7725" s="90">
        <v>2.6945478721511609E-2</v>
      </c>
      <c r="I7725" s="90">
        <v>2.7446534009952141E-2</v>
      </c>
      <c r="J7725" s="90">
        <v>2.7263743809463115E-2</v>
      </c>
    </row>
    <row r="7726" spans="3:10" x14ac:dyDescent="0.25">
      <c r="C7726" s="82">
        <v>6.3240602156579562E-3</v>
      </c>
      <c r="D7726" s="89">
        <v>1.0737594279023826E-2</v>
      </c>
      <c r="E7726" s="89">
        <v>1.5324891972953484E-2</v>
      </c>
      <c r="F7726" s="89">
        <v>1.9437278058300454E-2</v>
      </c>
      <c r="G7726" s="90">
        <v>2.2741114426308721E-2</v>
      </c>
      <c r="H7726" s="90">
        <v>2.5013728173550336E-2</v>
      </c>
      <c r="I7726" s="90">
        <v>2.6366838531339382E-2</v>
      </c>
      <c r="J7726" s="90">
        <v>2.6834964043637693E-2</v>
      </c>
    </row>
    <row r="7727" spans="3:10" x14ac:dyDescent="0.25">
      <c r="C7727" s="82">
        <v>2.144849037752806E-3</v>
      </c>
      <c r="D7727" s="89">
        <v>4.7905380660836806E-3</v>
      </c>
      <c r="E7727" s="89">
        <v>8.3084803097897113E-3</v>
      </c>
      <c r="F7727" s="89">
        <v>1.2163908825711988E-2</v>
      </c>
      <c r="G7727" s="90">
        <v>1.5901170002607278E-2</v>
      </c>
      <c r="H7727" s="90">
        <v>1.9151148442379369E-2</v>
      </c>
      <c r="I7727" s="90">
        <v>2.1828430238397784E-2</v>
      </c>
      <c r="J7727" s="90">
        <v>2.3828130768784622E-2</v>
      </c>
    </row>
    <row r="7728" spans="3:10" x14ac:dyDescent="0.25">
      <c r="C7728" s="82">
        <v>1.1809736742943635E-2</v>
      </c>
      <c r="D7728" s="89">
        <v>1.6524215681988606E-2</v>
      </c>
      <c r="E7728" s="89">
        <v>2.0557571712250301E-2</v>
      </c>
      <c r="F7728" s="89">
        <v>2.3802252336304952E-2</v>
      </c>
      <c r="G7728" s="90">
        <v>2.6418087000291621E-2</v>
      </c>
      <c r="H7728" s="90">
        <v>2.8470303767608621E-2</v>
      </c>
      <c r="I7728" s="90">
        <v>3.0213181476930737E-2</v>
      </c>
      <c r="J7728" s="90">
        <v>3.1668773838981923E-2</v>
      </c>
    </row>
    <row r="7729" spans="3:10" x14ac:dyDescent="0.25">
      <c r="C7729" s="82">
        <v>3.2360502340456822E-2</v>
      </c>
      <c r="D7729" s="89">
        <v>3.5030925511133057E-2</v>
      </c>
      <c r="E7729" s="89">
        <v>3.5656829240056573E-2</v>
      </c>
      <c r="F7729" s="89">
        <v>3.5142132352616449E-2</v>
      </c>
      <c r="G7729" s="90">
        <v>3.4099137696186207E-2</v>
      </c>
      <c r="H7729" s="90">
        <v>3.2669724032664466E-2</v>
      </c>
      <c r="I7729" s="90">
        <v>3.1117380707589959E-2</v>
      </c>
      <c r="J7729" s="90">
        <v>2.9415354240773423E-2</v>
      </c>
    </row>
    <row r="7730" spans="3:10" x14ac:dyDescent="0.25">
      <c r="C7730" s="82">
        <v>1.270613687877906E-3</v>
      </c>
      <c r="D7730" s="89">
        <v>2.4764190999155495E-3</v>
      </c>
      <c r="E7730" s="89">
        <v>3.9253201461378192E-3</v>
      </c>
      <c r="F7730" s="89">
        <v>5.4164897224546872E-3</v>
      </c>
      <c r="G7730" s="90">
        <v>6.8169036251038099E-3</v>
      </c>
      <c r="H7730" s="90">
        <v>8.0319525216791289E-3</v>
      </c>
      <c r="I7730" s="90">
        <v>9.0807166000199061E-3</v>
      </c>
      <c r="J7730" s="90">
        <v>9.9666059345480031E-3</v>
      </c>
    </row>
    <row r="7731" spans="3:10" x14ac:dyDescent="0.25">
      <c r="C7731" s="82">
        <v>2.0866170413860021E-3</v>
      </c>
      <c r="D7731" s="89">
        <v>3.6065359689217542E-3</v>
      </c>
      <c r="E7731" s="89">
        <v>5.1917562336616348E-3</v>
      </c>
      <c r="F7731" s="89">
        <v>6.6218116604257306E-3</v>
      </c>
      <c r="G7731" s="90">
        <v>7.802192652387881E-3</v>
      </c>
      <c r="H7731" s="90">
        <v>8.6847079588111987E-3</v>
      </c>
      <c r="I7731" s="90">
        <v>9.334903791769272E-3</v>
      </c>
      <c r="J7731" s="90">
        <v>9.7853121304157121E-3</v>
      </c>
    </row>
    <row r="7732" spans="3:10" x14ac:dyDescent="0.25">
      <c r="C7732" s="82">
        <v>8.7756955486474574E-3</v>
      </c>
      <c r="D7732" s="89">
        <v>1.0345534683246066E-2</v>
      </c>
      <c r="E7732" s="89">
        <v>1.1334898984565689E-2</v>
      </c>
      <c r="F7732" s="89">
        <v>1.1911792740479994E-2</v>
      </c>
      <c r="G7732" s="90">
        <v>1.2245488888346572E-2</v>
      </c>
      <c r="H7732" s="90">
        <v>1.2394634043090692E-2</v>
      </c>
      <c r="I7732" s="90">
        <v>1.2484742032856298E-2</v>
      </c>
      <c r="J7732" s="90">
        <v>1.2539412688060241E-2</v>
      </c>
    </row>
    <row r="7733" spans="3:10" x14ac:dyDescent="0.25">
      <c r="C7733" s="82">
        <v>2.1690704831058932E-2</v>
      </c>
      <c r="D7733" s="89">
        <v>2.2252205283820492E-2</v>
      </c>
      <c r="E7733" s="89">
        <v>2.2267827018864282E-2</v>
      </c>
      <c r="F7733" s="89">
        <v>2.2158122194893902E-2</v>
      </c>
      <c r="G7733" s="90">
        <v>2.2154104259734648E-2</v>
      </c>
      <c r="H7733" s="90">
        <v>2.2242998153665192E-2</v>
      </c>
      <c r="I7733" s="90">
        <v>2.254192987728473E-2</v>
      </c>
      <c r="J7733" s="90">
        <v>2.3001366227271978E-2</v>
      </c>
    </row>
    <row r="7734" spans="3:10" x14ac:dyDescent="0.25">
      <c r="C7734" s="82">
        <v>1.9935924900132726E-2</v>
      </c>
      <c r="D7734" s="89">
        <v>2.468242078556163E-2</v>
      </c>
      <c r="E7734" s="89">
        <v>2.819021994585864E-2</v>
      </c>
      <c r="F7734" s="89">
        <v>3.0760519758214564E-2</v>
      </c>
      <c r="G7734" s="90">
        <v>3.2780808678907883E-2</v>
      </c>
      <c r="H7734" s="90">
        <v>3.4375034558371896E-2</v>
      </c>
      <c r="I7734" s="90">
        <v>3.5843562651547999E-2</v>
      </c>
      <c r="J7734" s="90">
        <v>3.718924592334049E-2</v>
      </c>
    </row>
    <row r="7735" spans="3:10" x14ac:dyDescent="0.25">
      <c r="C7735" s="82">
        <v>2.2150691929231074E-2</v>
      </c>
      <c r="D7735" s="89">
        <v>2.5762667662489604E-2</v>
      </c>
      <c r="E7735" s="89">
        <v>2.7757816948756418E-2</v>
      </c>
      <c r="F7735" s="89">
        <v>2.8692143612604273E-2</v>
      </c>
      <c r="G7735" s="90">
        <v>2.9068710125235243E-2</v>
      </c>
      <c r="H7735" s="90">
        <v>2.906954181181199E-2</v>
      </c>
      <c r="I7735" s="90">
        <v>2.89919938443873E-2</v>
      </c>
      <c r="J7735" s="90">
        <v>2.8863376252633337E-2</v>
      </c>
    </row>
    <row r="7736" spans="3:10" x14ac:dyDescent="0.25">
      <c r="C7736" s="82">
        <v>7.1226621338840463E-3</v>
      </c>
      <c r="D7736" s="89">
        <v>1.2038612926606129E-2</v>
      </c>
      <c r="E7736" s="89">
        <v>1.7146654163237879E-2</v>
      </c>
      <c r="F7736" s="89">
        <v>2.1800622407082648E-2</v>
      </c>
      <c r="G7736" s="90">
        <v>2.5725245152341078E-2</v>
      </c>
      <c r="H7736" s="90">
        <v>2.8747253796725762E-2</v>
      </c>
      <c r="I7736" s="90">
        <v>3.1025258404010554E-2</v>
      </c>
      <c r="J7736" s="90">
        <v>3.2574461594446331E-2</v>
      </c>
    </row>
    <row r="7737" spans="3:10" x14ac:dyDescent="0.25">
      <c r="C7737" s="82">
        <v>1.1280610147486247E-3</v>
      </c>
      <c r="D7737" s="89">
        <v>2.2361584149230749E-3</v>
      </c>
      <c r="E7737" s="89">
        <v>3.6046349198917121E-3</v>
      </c>
      <c r="F7737" s="89">
        <v>5.0600382924726869E-3</v>
      </c>
      <c r="G7737" s="90">
        <v>6.4794483346300551E-3</v>
      </c>
      <c r="H7737" s="90">
        <v>7.7653038834872177E-3</v>
      </c>
      <c r="I7737" s="90">
        <v>8.9227225352821911E-3</v>
      </c>
      <c r="J7737" s="90">
        <v>9.9408230288924072E-3</v>
      </c>
    </row>
    <row r="7738" spans="3:10" x14ac:dyDescent="0.25">
      <c r="C7738" s="82">
        <v>7.8632432139869243E-3</v>
      </c>
      <c r="D7738" s="89">
        <v>1.0682188728836245E-2</v>
      </c>
      <c r="E7738" s="89">
        <v>1.2768033441668684E-2</v>
      </c>
      <c r="F7738" s="89">
        <v>1.4160318419988643E-2</v>
      </c>
      <c r="G7738" s="90">
        <v>1.5065867683006424E-2</v>
      </c>
      <c r="H7738" s="90">
        <v>1.5600764183689829E-2</v>
      </c>
      <c r="I7738" s="90">
        <v>1.5955401283093903E-2</v>
      </c>
      <c r="J7738" s="90">
        <v>1.6174807187743313E-2</v>
      </c>
    </row>
    <row r="7739" spans="3:10" x14ac:dyDescent="0.25">
      <c r="C7739" s="82">
        <v>1.3275332635567932E-2</v>
      </c>
      <c r="D7739" s="89">
        <v>1.5399627078781081E-2</v>
      </c>
      <c r="E7739" s="89">
        <v>1.6856612935756278E-2</v>
      </c>
      <c r="F7739" s="89">
        <v>1.7857807561510453E-2</v>
      </c>
      <c r="G7739" s="90">
        <v>1.8591826786860617E-2</v>
      </c>
      <c r="H7739" s="90">
        <v>1.9085695531845664E-2</v>
      </c>
      <c r="I7739" s="90">
        <v>1.9479530626192922E-2</v>
      </c>
      <c r="J7739" s="90">
        <v>1.9765999869435519E-2</v>
      </c>
    </row>
    <row r="7740" spans="3:10" x14ac:dyDescent="0.25">
      <c r="C7740" s="82">
        <v>6.394447835088958E-2</v>
      </c>
      <c r="D7740" s="89">
        <v>5.8679142249969674E-2</v>
      </c>
      <c r="E7740" s="89">
        <v>5.4010130943137377E-2</v>
      </c>
      <c r="F7740" s="89">
        <v>5.0332135192633021E-2</v>
      </c>
      <c r="G7740" s="90">
        <v>4.7615058700610238E-2</v>
      </c>
      <c r="H7740" s="90">
        <v>4.5426975144533213E-2</v>
      </c>
      <c r="I7740" s="90">
        <v>4.3732540575952668E-2</v>
      </c>
      <c r="J7740" s="90">
        <v>4.2232921372216133E-2</v>
      </c>
    </row>
    <row r="7741" spans="3:10" x14ac:dyDescent="0.25">
      <c r="C7741" s="82">
        <v>1.2400315087402216E-3</v>
      </c>
      <c r="D7741" s="89">
        <v>2.9223356244736749E-3</v>
      </c>
      <c r="E7741" s="89">
        <v>5.2812581369943452E-3</v>
      </c>
      <c r="F7741" s="89">
        <v>8.0034613326975812E-3</v>
      </c>
      <c r="G7741" s="90">
        <v>1.0821653956318506E-2</v>
      </c>
      <c r="H7741" s="90">
        <v>1.3543376090368601E-2</v>
      </c>
      <c r="I7741" s="90">
        <v>1.6188336680787719E-2</v>
      </c>
      <c r="J7741" s="90">
        <v>1.8767101316008988E-2</v>
      </c>
    </row>
    <row r="7742" spans="3:10" x14ac:dyDescent="0.25">
      <c r="C7742" s="82">
        <v>2.2988832609288554E-2</v>
      </c>
      <c r="D7742" s="89">
        <v>2.5901938953450759E-2</v>
      </c>
      <c r="E7742" s="89">
        <v>2.7690432266075919E-2</v>
      </c>
      <c r="F7742" s="89">
        <v>2.8731411307751618E-2</v>
      </c>
      <c r="G7742" s="90">
        <v>2.9323966284400094E-2</v>
      </c>
      <c r="H7742" s="90">
        <v>2.9494672476770973E-2</v>
      </c>
      <c r="I7742" s="90">
        <v>2.9442967105498166E-2</v>
      </c>
      <c r="J7742" s="90">
        <v>2.9138370286482411E-2</v>
      </c>
    </row>
    <row r="7743" spans="3:10" x14ac:dyDescent="0.25">
      <c r="C7743" s="82">
        <v>6.8288607984004039E-3</v>
      </c>
      <c r="D7743" s="89">
        <v>1.0104521512915817E-2</v>
      </c>
      <c r="E7743" s="89">
        <v>1.2930185010557834E-2</v>
      </c>
      <c r="F7743" s="89">
        <v>1.5119917327232181E-2</v>
      </c>
      <c r="G7743" s="90">
        <v>1.6745104544440569E-2</v>
      </c>
      <c r="H7743" s="90">
        <v>1.7860836077145489E-2</v>
      </c>
      <c r="I7743" s="90">
        <v>1.8654550103184488E-2</v>
      </c>
      <c r="J7743" s="90">
        <v>1.9169416813038145E-2</v>
      </c>
    </row>
    <row r="7744" spans="3:10" x14ac:dyDescent="0.25">
      <c r="C7744" s="82">
        <v>1.2758469115757988E-2</v>
      </c>
      <c r="D7744" s="89">
        <v>1.7384601396528403E-2</v>
      </c>
      <c r="E7744" s="89">
        <v>2.1274521988576545E-2</v>
      </c>
      <c r="F7744" s="89">
        <v>2.4409730708850941E-2</v>
      </c>
      <c r="G7744" s="90">
        <v>2.6983000718897393E-2</v>
      </c>
      <c r="H7744" s="90">
        <v>2.9050434566127294E-2</v>
      </c>
      <c r="I7744" s="90">
        <v>3.0844293535186442E-2</v>
      </c>
      <c r="J7744" s="90">
        <v>3.235596127507314E-2</v>
      </c>
    </row>
    <row r="7745" spans="3:10" x14ac:dyDescent="0.25">
      <c r="C7745" s="82">
        <v>1.2951633109696268E-2</v>
      </c>
      <c r="D7745" s="89">
        <v>1.910775430135439E-2</v>
      </c>
      <c r="E7745" s="89">
        <v>2.4501756994394174E-2</v>
      </c>
      <c r="F7745" s="89">
        <v>2.8778703216726396E-2</v>
      </c>
      <c r="G7745" s="90">
        <v>3.2019167717699602E-2</v>
      </c>
      <c r="H7745" s="90">
        <v>3.4254622367696302E-2</v>
      </c>
      <c r="I7745" s="90">
        <v>3.5773802679169416E-2</v>
      </c>
      <c r="J7745" s="90">
        <v>3.6601172003620078E-2</v>
      </c>
    </row>
    <row r="7746" spans="3:10" x14ac:dyDescent="0.25">
      <c r="C7746" s="82">
        <v>2.4071854522149303E-2</v>
      </c>
      <c r="D7746" s="89">
        <v>2.8903463385016238E-2</v>
      </c>
      <c r="E7746" s="89">
        <v>3.2014142434747067E-2</v>
      </c>
      <c r="F7746" s="89">
        <v>3.397645663850718E-2</v>
      </c>
      <c r="G7746" s="90">
        <v>3.5371183083324098E-2</v>
      </c>
      <c r="H7746" s="90">
        <v>3.6408966084662604E-2</v>
      </c>
      <c r="I7746" s="90">
        <v>3.7435179635702059E-2</v>
      </c>
      <c r="J7746" s="90">
        <v>3.84463277234793E-2</v>
      </c>
    </row>
    <row r="7747" spans="3:10" x14ac:dyDescent="0.25">
      <c r="C7747" s="82">
        <v>1.7740050685532349E-3</v>
      </c>
      <c r="D7747" s="89">
        <v>2.9185912402541901E-3</v>
      </c>
      <c r="E7747" s="89">
        <v>4.2100672311726874E-3</v>
      </c>
      <c r="F7747" s="89">
        <v>5.5354617282815603E-3</v>
      </c>
      <c r="G7747" s="90">
        <v>6.817743508710227E-3</v>
      </c>
      <c r="H7747" s="90">
        <v>7.9778099831947103E-3</v>
      </c>
      <c r="I7747" s="90">
        <v>9.0263483868114631E-3</v>
      </c>
      <c r="J7747" s="90">
        <v>9.9505028190142609E-3</v>
      </c>
    </row>
    <row r="7748" spans="3:10" x14ac:dyDescent="0.25">
      <c r="C7748" s="82">
        <v>2.0351463072179086E-2</v>
      </c>
      <c r="D7748" s="89">
        <v>3.0251611757687601E-2</v>
      </c>
      <c r="E7748" s="89">
        <v>3.8179999952371174E-2</v>
      </c>
      <c r="F7748" s="89">
        <v>4.3759885300232476E-2</v>
      </c>
      <c r="G7748" s="90">
        <v>4.7507110276710569E-2</v>
      </c>
      <c r="H7748" s="90">
        <v>4.9787529784019624E-2</v>
      </c>
      <c r="I7748" s="90">
        <v>5.1189783915751658E-2</v>
      </c>
      <c r="J7748" s="90">
        <v>5.1788205044479924E-2</v>
      </c>
    </row>
    <row r="7749" spans="3:10" x14ac:dyDescent="0.25">
      <c r="C7749" s="82">
        <v>2.9796824354563392E-2</v>
      </c>
      <c r="D7749" s="89">
        <v>3.3489210438970414E-2</v>
      </c>
      <c r="E7749" s="89">
        <v>3.5040998422163086E-2</v>
      </c>
      <c r="F7749" s="89">
        <v>3.5448028655463738E-2</v>
      </c>
      <c r="G7749" s="90">
        <v>3.545367883598486E-2</v>
      </c>
      <c r="H7749" s="90">
        <v>3.5290799399224686E-2</v>
      </c>
      <c r="I7749" s="90">
        <v>3.5281180035036525E-2</v>
      </c>
      <c r="J7749" s="90">
        <v>3.5402092136477055E-2</v>
      </c>
    </row>
    <row r="7750" spans="3:10" x14ac:dyDescent="0.25">
      <c r="C7750" s="82">
        <v>1.620139148815597E-2</v>
      </c>
      <c r="D7750" s="89">
        <v>1.9859311166373829E-2</v>
      </c>
      <c r="E7750" s="89">
        <v>2.2639733371819598E-2</v>
      </c>
      <c r="F7750" s="89">
        <v>2.4738854046328241E-2</v>
      </c>
      <c r="G7750" s="90">
        <v>2.6393670873012615E-2</v>
      </c>
      <c r="H7750" s="90">
        <v>2.7635191069409655E-2</v>
      </c>
      <c r="I7750" s="90">
        <v>2.8652563991773065E-2</v>
      </c>
      <c r="J7750" s="90">
        <v>2.9412516182632388E-2</v>
      </c>
    </row>
    <row r="7751" spans="3:10" x14ac:dyDescent="0.25">
      <c r="C7751" s="82">
        <v>1.5810243338047069E-3</v>
      </c>
      <c r="D7751" s="89">
        <v>3.1549259640538977E-3</v>
      </c>
      <c r="E7751" s="89">
        <v>5.052141348808532E-3</v>
      </c>
      <c r="F7751" s="89">
        <v>6.9955235721311749E-3</v>
      </c>
      <c r="G7751" s="90">
        <v>8.8089452669456794E-3</v>
      </c>
      <c r="H7751" s="90">
        <v>1.0372671581674667E-2</v>
      </c>
      <c r="I7751" s="90">
        <v>1.1710299639576901E-2</v>
      </c>
      <c r="J7751" s="90">
        <v>1.2816778458901961E-2</v>
      </c>
    </row>
    <row r="7752" spans="3:10" x14ac:dyDescent="0.25">
      <c r="C7752" s="82">
        <v>1.257861175407258E-2</v>
      </c>
      <c r="D7752" s="89">
        <v>1.6798996176057054E-2</v>
      </c>
      <c r="E7752" s="89">
        <v>2.0248191036143049E-2</v>
      </c>
      <c r="F7752" s="89">
        <v>2.2892007303596959E-2</v>
      </c>
      <c r="G7752" s="90">
        <v>2.4903564977451137E-2</v>
      </c>
      <c r="H7752" s="90">
        <v>2.6352089156776198E-2</v>
      </c>
      <c r="I7752" s="90">
        <v>2.7485127184351289E-2</v>
      </c>
      <c r="J7752" s="90">
        <v>2.8336543092230933E-2</v>
      </c>
    </row>
    <row r="7753" spans="3:10" x14ac:dyDescent="0.25">
      <c r="C7753" s="82">
        <v>8.8721000002276642E-3</v>
      </c>
      <c r="D7753" s="89">
        <v>1.21781981774372E-2</v>
      </c>
      <c r="E7753" s="89">
        <v>1.503343415157766E-2</v>
      </c>
      <c r="F7753" s="89">
        <v>1.7336326741320518E-2</v>
      </c>
      <c r="G7753" s="90">
        <v>1.9157375528774782E-2</v>
      </c>
      <c r="H7753" s="90">
        <v>2.0516570125590373E-2</v>
      </c>
      <c r="I7753" s="90">
        <v>2.1599817538065846E-2</v>
      </c>
      <c r="J7753" s="90">
        <v>2.2450027570085962E-2</v>
      </c>
    </row>
    <row r="7754" spans="3:10" x14ac:dyDescent="0.25">
      <c r="C7754" s="82">
        <v>1.3031351481799536E-2</v>
      </c>
      <c r="D7754" s="89">
        <v>1.6987696572389542E-2</v>
      </c>
      <c r="E7754" s="89">
        <v>2.0358177491253029E-2</v>
      </c>
      <c r="F7754" s="89">
        <v>2.3234432717534649E-2</v>
      </c>
      <c r="G7754" s="90">
        <v>2.5834872716953613E-2</v>
      </c>
      <c r="H7754" s="90">
        <v>2.8229655941255316E-2</v>
      </c>
      <c r="I7754" s="90">
        <v>3.0665698793358481E-2</v>
      </c>
      <c r="J7754" s="90">
        <v>3.316691998972051E-2</v>
      </c>
    </row>
    <row r="7755" spans="3:10" x14ac:dyDescent="0.25">
      <c r="C7755" s="82">
        <v>4.3356748807285165E-3</v>
      </c>
      <c r="D7755" s="89">
        <v>7.0250628284738974E-3</v>
      </c>
      <c r="E7755" s="89">
        <v>9.594995197003478E-3</v>
      </c>
      <c r="F7755" s="89">
        <v>1.1748200164577838E-2</v>
      </c>
      <c r="G7755" s="90">
        <v>1.3426318622823853E-2</v>
      </c>
      <c r="H7755" s="90">
        <v>1.4612625575312793E-2</v>
      </c>
      <c r="I7755" s="90">
        <v>1.5436960786879039E-2</v>
      </c>
      <c r="J7755" s="90">
        <v>1.5936210153843468E-2</v>
      </c>
    </row>
    <row r="7756" spans="3:10" x14ac:dyDescent="0.25">
      <c r="C7756" s="82">
        <v>2.226572523089386E-2</v>
      </c>
      <c r="D7756" s="89">
        <v>2.3521204048621177E-2</v>
      </c>
      <c r="E7756" s="89">
        <v>2.4050472771908707E-2</v>
      </c>
      <c r="F7756" s="89">
        <v>2.4193038995415687E-2</v>
      </c>
      <c r="G7756" s="90">
        <v>2.4148741034771059E-2</v>
      </c>
      <c r="H7756" s="90">
        <v>2.3884802782973762E-2</v>
      </c>
      <c r="I7756" s="90">
        <v>2.3526679093263534E-2</v>
      </c>
      <c r="J7756" s="90">
        <v>2.3031742303878586E-2</v>
      </c>
    </row>
    <row r="7757" spans="3:10" x14ac:dyDescent="0.25">
      <c r="C7757" s="82">
        <v>5.177198899300281E-2</v>
      </c>
      <c r="D7757" s="89">
        <v>5.8162067924233542E-2</v>
      </c>
      <c r="E7757" s="89">
        <v>6.044257954303673E-2</v>
      </c>
      <c r="F7757" s="89">
        <v>6.0469769764046159E-2</v>
      </c>
      <c r="G7757" s="90">
        <v>5.9622477382368623E-2</v>
      </c>
      <c r="H7757" s="90">
        <v>5.8330154916155397E-2</v>
      </c>
      <c r="I7757" s="90">
        <v>5.7110227969027032E-2</v>
      </c>
      <c r="J7757" s="90">
        <v>5.5876452510784672E-2</v>
      </c>
    </row>
    <row r="7758" spans="3:10" x14ac:dyDescent="0.25">
      <c r="C7758" s="82">
        <v>4.4193469718526463E-3</v>
      </c>
      <c r="D7758" s="89">
        <v>6.6872435123103858E-3</v>
      </c>
      <c r="E7758" s="89">
        <v>8.9335953206869864E-3</v>
      </c>
      <c r="F7758" s="89">
        <v>1.1020573886139549E-2</v>
      </c>
      <c r="G7758" s="90">
        <v>1.2931747227665134E-2</v>
      </c>
      <c r="H7758" s="90">
        <v>1.4632880644667515E-2</v>
      </c>
      <c r="I7758" s="90">
        <v>1.6215631785303442E-2</v>
      </c>
      <c r="J7758" s="90">
        <v>1.7680631794416018E-2</v>
      </c>
    </row>
    <row r="7759" spans="3:10" x14ac:dyDescent="0.25">
      <c r="C7759" s="82">
        <v>3.6256721167694894E-3</v>
      </c>
      <c r="D7759" s="89">
        <v>6.7368225057763071E-3</v>
      </c>
      <c r="E7759" s="89">
        <v>1.012750020500303E-2</v>
      </c>
      <c r="F7759" s="89">
        <v>1.3254214534443766E-2</v>
      </c>
      <c r="G7759" s="90">
        <v>1.5846996266809708E-2</v>
      </c>
      <c r="H7759" s="90">
        <v>1.774902301283672E-2</v>
      </c>
      <c r="I7759" s="90">
        <v>1.9036385828675489E-2</v>
      </c>
      <c r="J7759" s="90">
        <v>1.9713605916069681E-2</v>
      </c>
    </row>
    <row r="7760" spans="3:10" x14ac:dyDescent="0.25">
      <c r="C7760" s="82">
        <v>2.7386523351388116E-2</v>
      </c>
      <c r="D7760" s="89">
        <v>2.8489175828085699E-2</v>
      </c>
      <c r="E7760" s="89">
        <v>2.9031468339420094E-2</v>
      </c>
      <c r="F7760" s="89">
        <v>2.9479046816121728E-2</v>
      </c>
      <c r="G7760" s="90">
        <v>3.0106716404143488E-2</v>
      </c>
      <c r="H7760" s="90">
        <v>3.0889822898865639E-2</v>
      </c>
      <c r="I7760" s="90">
        <v>3.19869141414603E-2</v>
      </c>
      <c r="J7760" s="90">
        <v>3.331928447824678E-2</v>
      </c>
    </row>
    <row r="7761" spans="3:10" x14ac:dyDescent="0.25">
      <c r="C7761" s="82">
        <v>7.6010857343859567E-2</v>
      </c>
      <c r="D7761" s="89">
        <v>6.867046655963234E-2</v>
      </c>
      <c r="E7761" s="89">
        <v>6.1466755761840922E-2</v>
      </c>
      <c r="F7761" s="89">
        <v>5.5418113469324438E-2</v>
      </c>
      <c r="G7761" s="90">
        <v>5.0652531428203092E-2</v>
      </c>
      <c r="H7761" s="90">
        <v>4.6696966923894676E-2</v>
      </c>
      <c r="I7761" s="90">
        <v>4.3457540525302679E-2</v>
      </c>
      <c r="J7761" s="90">
        <v>4.05743454350347E-2</v>
      </c>
    </row>
    <row r="7762" spans="3:10" x14ac:dyDescent="0.25">
      <c r="C7762" s="82">
        <v>1.7796581500592722E-2</v>
      </c>
      <c r="D7762" s="89">
        <v>2.1935433990604828E-2</v>
      </c>
      <c r="E7762" s="89">
        <v>2.4721884168574751E-2</v>
      </c>
      <c r="F7762" s="89">
        <v>2.6426463928481806E-2</v>
      </c>
      <c r="G7762" s="90">
        <v>2.7394910207795026E-2</v>
      </c>
      <c r="H7762" s="90">
        <v>2.7739834249024129E-2</v>
      </c>
      <c r="I7762" s="90">
        <v>2.7716573737196527E-2</v>
      </c>
      <c r="J7762" s="90">
        <v>2.734525375963183E-2</v>
      </c>
    </row>
    <row r="7763" spans="3:10" x14ac:dyDescent="0.25">
      <c r="C7763" s="82">
        <v>5.7963804295330578E-3</v>
      </c>
      <c r="D7763" s="89">
        <v>8.4865845988119932E-3</v>
      </c>
      <c r="E7763" s="89">
        <v>1.0898287769913492E-2</v>
      </c>
      <c r="F7763" s="89">
        <v>1.2843673420711738E-2</v>
      </c>
      <c r="G7763" s="90">
        <v>1.4309027804206249E-2</v>
      </c>
      <c r="H7763" s="90">
        <v>1.5279089369382133E-2</v>
      </c>
      <c r="I7763" s="90">
        <v>1.5887938642297077E-2</v>
      </c>
      <c r="J7763" s="90">
        <v>1.6182746911299863E-2</v>
      </c>
    </row>
    <row r="7764" spans="3:10" x14ac:dyDescent="0.25">
      <c r="C7764" s="82">
        <v>2.7663000472550079E-2</v>
      </c>
      <c r="D7764" s="89">
        <v>3.234747752216114E-2</v>
      </c>
      <c r="E7764" s="89">
        <v>3.5320925344525404E-2</v>
      </c>
      <c r="F7764" s="89">
        <v>3.7027513819580644E-2</v>
      </c>
      <c r="G7764" s="90">
        <v>3.7849665509155285E-2</v>
      </c>
      <c r="H7764" s="90">
        <v>3.7807727945880373E-2</v>
      </c>
      <c r="I7764" s="90">
        <v>3.713819981051146E-2</v>
      </c>
      <c r="J7764" s="90">
        <v>3.5796248144743782E-2</v>
      </c>
    </row>
    <row r="7765" spans="3:10" x14ac:dyDescent="0.25">
      <c r="C7765" s="82">
        <v>5.2714547221335865E-3</v>
      </c>
      <c r="D7765" s="89">
        <v>7.5108990973263992E-3</v>
      </c>
      <c r="E7765" s="89">
        <v>9.623980619466576E-3</v>
      </c>
      <c r="F7765" s="89">
        <v>1.1503273243493083E-2</v>
      </c>
      <c r="G7765" s="90">
        <v>1.3142014866393754E-2</v>
      </c>
      <c r="H7765" s="90">
        <v>1.4503199720837062E-2</v>
      </c>
      <c r="I7765" s="90">
        <v>1.5676509750597561E-2</v>
      </c>
      <c r="J7765" s="90">
        <v>1.6665687437181918E-2</v>
      </c>
    </row>
    <row r="7766" spans="3:10" x14ac:dyDescent="0.25">
      <c r="C7766" s="82">
        <v>1.6620248521779242E-2</v>
      </c>
      <c r="D7766" s="89">
        <v>2.0446616202445433E-2</v>
      </c>
      <c r="E7766" s="89">
        <v>2.3075902210369911E-2</v>
      </c>
      <c r="F7766" s="89">
        <v>2.4756328568453903E-2</v>
      </c>
      <c r="G7766" s="90">
        <v>2.5811655792139721E-2</v>
      </c>
      <c r="H7766" s="90">
        <v>2.6353508472071917E-2</v>
      </c>
      <c r="I7766" s="90">
        <v>2.6629079266330836E-2</v>
      </c>
      <c r="J7766" s="90">
        <v>2.6656949788244951E-2</v>
      </c>
    </row>
    <row r="7767" spans="3:10" x14ac:dyDescent="0.25">
      <c r="C7767" s="82">
        <v>1.3957033713592332E-3</v>
      </c>
      <c r="D7767" s="89">
        <v>2.741704070592918E-3</v>
      </c>
      <c r="E7767" s="89">
        <v>4.3692704477258353E-3</v>
      </c>
      <c r="F7767" s="89">
        <v>6.0458237580505291E-3</v>
      </c>
      <c r="G7767" s="90">
        <v>7.6102961428159465E-3</v>
      </c>
      <c r="H7767" s="90">
        <v>8.9454515208739725E-3</v>
      </c>
      <c r="I7767" s="90">
        <v>1.0063641573657557E-2</v>
      </c>
      <c r="J7767" s="90">
        <v>1.0962295111834486E-2</v>
      </c>
    </row>
    <row r="7768" spans="3:10" x14ac:dyDescent="0.25">
      <c r="C7768" s="82">
        <v>1.5036479951839382E-2</v>
      </c>
      <c r="D7768" s="89">
        <v>2.0253591554612468E-2</v>
      </c>
      <c r="E7768" s="89">
        <v>2.4436529454359295E-2</v>
      </c>
      <c r="F7768" s="89">
        <v>2.7596945283869939E-2</v>
      </c>
      <c r="G7768" s="90">
        <v>2.9991793795570983E-2</v>
      </c>
      <c r="H7768" s="90">
        <v>3.1716734156648552E-2</v>
      </c>
      <c r="I7768" s="90">
        <v>3.3054696475371299E-2</v>
      </c>
      <c r="J7768" s="90">
        <v>3.4022498970672922E-2</v>
      </c>
    </row>
    <row r="7769" spans="3:10" x14ac:dyDescent="0.25">
      <c r="C7769" s="82">
        <v>1.0883731491514026E-2</v>
      </c>
      <c r="D7769" s="89">
        <v>1.3661884404971939E-2</v>
      </c>
      <c r="E7769" s="89">
        <v>1.5753143981943399E-2</v>
      </c>
      <c r="F7769" s="89">
        <v>1.7236477893327065E-2</v>
      </c>
      <c r="G7769" s="90">
        <v>1.8269317376707804E-2</v>
      </c>
      <c r="H7769" s="90">
        <v>1.8898101322011661E-2</v>
      </c>
      <c r="I7769" s="90">
        <v>1.9297609925449183E-2</v>
      </c>
      <c r="J7769" s="90">
        <v>1.9501696259983971E-2</v>
      </c>
    </row>
    <row r="7770" spans="3:10" x14ac:dyDescent="0.25">
      <c r="C7770" s="82">
        <v>1.1584284160993462E-2</v>
      </c>
      <c r="D7770" s="89">
        <v>1.5999091551194888E-2</v>
      </c>
      <c r="E7770" s="89">
        <v>1.9703120999427694E-2</v>
      </c>
      <c r="F7770" s="89">
        <v>2.2608061939262698E-2</v>
      </c>
      <c r="G7770" s="90">
        <v>2.4850445180011248E-2</v>
      </c>
      <c r="H7770" s="90">
        <v>2.6464917671439991E-2</v>
      </c>
      <c r="I7770" s="90">
        <v>2.7667807068767303E-2</v>
      </c>
      <c r="J7770" s="90">
        <v>2.8474366939551118E-2</v>
      </c>
    </row>
    <row r="7771" spans="3:10" x14ac:dyDescent="0.25">
      <c r="C7771" s="82">
        <v>3.3759166271977781E-2</v>
      </c>
      <c r="D7771" s="89">
        <v>3.6215438487291272E-2</v>
      </c>
      <c r="E7771" s="89">
        <v>3.6997909291193939E-2</v>
      </c>
      <c r="F7771" s="89">
        <v>3.6825558064903167E-2</v>
      </c>
      <c r="G7771" s="90">
        <v>3.6182858295812179E-2</v>
      </c>
      <c r="H7771" s="90">
        <v>3.5142203165396561E-2</v>
      </c>
      <c r="I7771" s="90">
        <v>3.3959372992590678E-2</v>
      </c>
      <c r="J7771" s="90">
        <v>3.2604756213679711E-2</v>
      </c>
    </row>
    <row r="7772" spans="3:10" x14ac:dyDescent="0.25">
      <c r="C7772" s="82">
        <v>3.6942614381397739E-3</v>
      </c>
      <c r="D7772" s="89">
        <v>5.9152295238631865E-3</v>
      </c>
      <c r="E7772" s="89">
        <v>8.1664252548993115E-3</v>
      </c>
      <c r="F7772" s="89">
        <v>1.021958272704694E-2</v>
      </c>
      <c r="G7772" s="90">
        <v>1.1996833018216352E-2</v>
      </c>
      <c r="H7772" s="90">
        <v>1.344834099040251E-2</v>
      </c>
      <c r="I7772" s="90">
        <v>1.4673007382469766E-2</v>
      </c>
      <c r="J7772" s="90">
        <v>1.5704674318015772E-2</v>
      </c>
    </row>
    <row r="7773" spans="3:10" x14ac:dyDescent="0.25">
      <c r="C7773" s="82">
        <v>4.8630996554599589E-3</v>
      </c>
      <c r="D7773" s="89">
        <v>7.6577629222731158E-3</v>
      </c>
      <c r="E7773" s="89">
        <v>1.0327045219400536E-2</v>
      </c>
      <c r="F7773" s="89">
        <v>1.2574724678629258E-2</v>
      </c>
      <c r="G7773" s="90">
        <v>1.4322265114776318E-2</v>
      </c>
      <c r="H7773" s="90">
        <v>1.5531229101861754E-2</v>
      </c>
      <c r="I7773" s="90">
        <v>1.6333146372969232E-2</v>
      </c>
      <c r="J7773" s="90">
        <v>1.6775712874116673E-2</v>
      </c>
    </row>
    <row r="7774" spans="3:10" x14ac:dyDescent="0.25">
      <c r="C7774" s="82">
        <v>1.8223413427094763E-2</v>
      </c>
      <c r="D7774" s="89">
        <v>1.8672499287924232E-2</v>
      </c>
      <c r="E7774" s="89">
        <v>1.8908505181812942E-2</v>
      </c>
      <c r="F7774" s="89">
        <v>1.90756806602678E-2</v>
      </c>
      <c r="G7774" s="90">
        <v>1.9229808863193944E-2</v>
      </c>
      <c r="H7774" s="90">
        <v>1.9273542188770042E-2</v>
      </c>
      <c r="I7774" s="90">
        <v>1.9260585488813865E-2</v>
      </c>
      <c r="J7774" s="90">
        <v>1.9126894388629623E-2</v>
      </c>
    </row>
    <row r="7775" spans="3:10" x14ac:dyDescent="0.25">
      <c r="C7775" s="82">
        <v>1.492677459732878E-2</v>
      </c>
      <c r="D7775" s="89">
        <v>1.8390841790767692E-2</v>
      </c>
      <c r="E7775" s="89">
        <v>2.1005490918084731E-2</v>
      </c>
      <c r="F7775" s="89">
        <v>2.2925344245645574E-2</v>
      </c>
      <c r="G7775" s="90">
        <v>2.4358809648778144E-2</v>
      </c>
      <c r="H7775" s="90">
        <v>2.5338557310120618E-2</v>
      </c>
      <c r="I7775" s="90">
        <v>2.6057264767485898E-2</v>
      </c>
      <c r="J7775" s="90">
        <v>2.6517204273220886E-2</v>
      </c>
    </row>
    <row r="7776" spans="3:10" x14ac:dyDescent="0.25">
      <c r="C7776" s="82">
        <v>2.1220439196134142E-3</v>
      </c>
      <c r="D7776" s="89">
        <v>4.2878522677665684E-3</v>
      </c>
      <c r="E7776" s="89">
        <v>6.8703606560739988E-3</v>
      </c>
      <c r="F7776" s="89">
        <v>9.4310071644347852E-3</v>
      </c>
      <c r="G7776" s="90">
        <v>1.1695266719752538E-2</v>
      </c>
      <c r="H7776" s="90">
        <v>1.3502989502035006E-2</v>
      </c>
      <c r="I7776" s="90">
        <v>1.4909597847356234E-2</v>
      </c>
      <c r="J7776" s="90">
        <v>1.5942850098379358E-2</v>
      </c>
    </row>
    <row r="7777" spans="3:10" x14ac:dyDescent="0.25">
      <c r="C7777" s="82">
        <v>2.0101277858037732E-3</v>
      </c>
      <c r="D7777" s="89">
        <v>3.3855776579586883E-3</v>
      </c>
      <c r="E7777" s="89">
        <v>4.8548069032414796E-3</v>
      </c>
      <c r="F7777" s="89">
        <v>6.2634008974877548E-3</v>
      </c>
      <c r="G7777" s="90">
        <v>7.5451724745281895E-3</v>
      </c>
      <c r="H7777" s="90">
        <v>8.6517767702516089E-3</v>
      </c>
      <c r="I7777" s="90">
        <v>9.6315732295377023E-3</v>
      </c>
      <c r="J7777" s="90">
        <v>1.0495779451734603E-2</v>
      </c>
    </row>
    <row r="7778" spans="3:10" x14ac:dyDescent="0.25">
      <c r="C7778" s="82">
        <v>9.3815276093634353E-3</v>
      </c>
      <c r="D7778" s="89">
        <v>1.1877478561262773E-2</v>
      </c>
      <c r="E7778" s="89">
        <v>1.3812788149550708E-2</v>
      </c>
      <c r="F7778" s="89">
        <v>1.5296520738897864E-2</v>
      </c>
      <c r="G7778" s="90">
        <v>1.6498281194028852E-2</v>
      </c>
      <c r="H7778" s="90">
        <v>1.7470070815164364E-2</v>
      </c>
      <c r="I7778" s="90">
        <v>1.8363994803264196E-2</v>
      </c>
      <c r="J7778" s="90">
        <v>1.9190643803149422E-2</v>
      </c>
    </row>
    <row r="7779" spans="3:10" x14ac:dyDescent="0.25">
      <c r="C7779" s="82">
        <v>1.6818063414200626E-2</v>
      </c>
      <c r="D7779" s="89">
        <v>2.3595578872550836E-2</v>
      </c>
      <c r="E7779" s="89">
        <v>2.9000745040541162E-2</v>
      </c>
      <c r="F7779" s="89">
        <v>3.2878449421038985E-2</v>
      </c>
      <c r="G7779" s="90">
        <v>3.5540095513604222E-2</v>
      </c>
      <c r="H7779" s="90">
        <v>3.7171109400826789E-2</v>
      </c>
      <c r="I7779" s="90">
        <v>3.8179254293016669E-2</v>
      </c>
      <c r="J7779" s="90">
        <v>3.8640005983726806E-2</v>
      </c>
    </row>
    <row r="7780" spans="3:10" x14ac:dyDescent="0.25">
      <c r="C7780" s="82">
        <v>1.0793840297813544E-2</v>
      </c>
      <c r="D7780" s="89">
        <v>1.2862118301858976E-2</v>
      </c>
      <c r="E7780" s="89">
        <v>1.4620822735674213E-2</v>
      </c>
      <c r="F7780" s="89">
        <v>1.6123675950870657E-2</v>
      </c>
      <c r="G7780" s="90">
        <v>1.7435962353423644E-2</v>
      </c>
      <c r="H7780" s="90">
        <v>1.8517590104459289E-2</v>
      </c>
      <c r="I7780" s="90">
        <v>1.94715485358645E-2</v>
      </c>
      <c r="J7780" s="90">
        <v>2.0284126954382215E-2</v>
      </c>
    </row>
    <row r="7781" spans="3:10" x14ac:dyDescent="0.25">
      <c r="C7781" s="82">
        <v>9.4536074578649806E-2</v>
      </c>
      <c r="D7781" s="89">
        <v>7.8136921567825743E-2</v>
      </c>
      <c r="E7781" s="89">
        <v>6.7671691096565512E-2</v>
      </c>
      <c r="F7781" s="89">
        <v>6.1201469744865303E-2</v>
      </c>
      <c r="G7781" s="90">
        <v>5.747310887970402E-2</v>
      </c>
      <c r="H7781" s="90">
        <v>5.5389615329219738E-2</v>
      </c>
      <c r="I7781" s="90">
        <v>5.4639010681154156E-2</v>
      </c>
      <c r="J7781" s="90">
        <v>5.4714812220437982E-2</v>
      </c>
    </row>
    <row r="7782" spans="3:10" x14ac:dyDescent="0.25">
      <c r="C7782" s="82">
        <v>3.1684177857377823E-3</v>
      </c>
      <c r="D7782" s="89">
        <v>5.7898608255452294E-3</v>
      </c>
      <c r="E7782" s="89">
        <v>8.6711655784772051E-3</v>
      </c>
      <c r="F7782" s="89">
        <v>1.1393179426262801E-2</v>
      </c>
      <c r="G7782" s="90">
        <v>1.3751421165813042E-2</v>
      </c>
      <c r="H7782" s="90">
        <v>1.5629429506607756E-2</v>
      </c>
      <c r="I7782" s="90">
        <v>1.711134850298757E-2</v>
      </c>
      <c r="J7782" s="90">
        <v>1.8214280007170628E-2</v>
      </c>
    </row>
    <row r="7783" spans="3:10" x14ac:dyDescent="0.25">
      <c r="C7783" s="82">
        <v>1.7388384053524674E-3</v>
      </c>
      <c r="D7783" s="89">
        <v>3.4266127451590047E-3</v>
      </c>
      <c r="E7783" s="89">
        <v>5.5273322218082665E-3</v>
      </c>
      <c r="F7783" s="89">
        <v>7.7718767069178936E-3</v>
      </c>
      <c r="G7783" s="90">
        <v>9.9546938751066197E-3</v>
      </c>
      <c r="H7783" s="90">
        <v>1.1910451307089799E-2</v>
      </c>
      <c r="I7783" s="90">
        <v>1.3639170493948177E-2</v>
      </c>
      <c r="J7783" s="90">
        <v>1.5120507805828987E-2</v>
      </c>
    </row>
    <row r="7784" spans="3:10" x14ac:dyDescent="0.25">
      <c r="C7784" s="82">
        <v>3.1291221568050802E-2</v>
      </c>
      <c r="D7784" s="89">
        <v>3.2384561541748035E-2</v>
      </c>
      <c r="E7784" s="89">
        <v>3.2234563124645711E-2</v>
      </c>
      <c r="F7784" s="89">
        <v>3.1608044141506447E-2</v>
      </c>
      <c r="G7784" s="90">
        <v>3.0918010318140548E-2</v>
      </c>
      <c r="H7784" s="90">
        <v>3.0164253754844664E-2</v>
      </c>
      <c r="I7784" s="90">
        <v>2.9489623872244068E-2</v>
      </c>
      <c r="J7784" s="90">
        <v>2.8797004288464031E-2</v>
      </c>
    </row>
    <row r="7785" spans="3:10" x14ac:dyDescent="0.25">
      <c r="C7785" s="82">
        <v>3.2167367509953436E-2</v>
      </c>
      <c r="D7785" s="89">
        <v>3.4949479769713493E-2</v>
      </c>
      <c r="E7785" s="89">
        <v>3.6965018175614837E-2</v>
      </c>
      <c r="F7785" s="89">
        <v>3.8727974818971202E-2</v>
      </c>
      <c r="G7785" s="90">
        <v>4.0585650231974163E-2</v>
      </c>
      <c r="H7785" s="90">
        <v>4.2520702689273132E-2</v>
      </c>
      <c r="I7785" s="90">
        <v>4.4773963434991043E-2</v>
      </c>
      <c r="J7785" s="90">
        <v>4.7260542209046449E-2</v>
      </c>
    </row>
    <row r="7786" spans="3:10" x14ac:dyDescent="0.25">
      <c r="C7786" s="82">
        <v>5.9027836969053858E-3</v>
      </c>
      <c r="D7786" s="89">
        <v>9.7181463311593001E-3</v>
      </c>
      <c r="E7786" s="89">
        <v>1.3136056290494667E-2</v>
      </c>
      <c r="F7786" s="89">
        <v>1.5704037503799274E-2</v>
      </c>
      <c r="G7786" s="90">
        <v>1.7424201565414604E-2</v>
      </c>
      <c r="H7786" s="90">
        <v>1.8384992102102322E-2</v>
      </c>
      <c r="I7786" s="90">
        <v>1.8840314065753167E-2</v>
      </c>
      <c r="J7786" s="90">
        <v>1.8893461428461614E-2</v>
      </c>
    </row>
    <row r="7787" spans="3:10" x14ac:dyDescent="0.25">
      <c r="C7787" s="82">
        <v>4.1850971988960451E-3</v>
      </c>
      <c r="D7787" s="89">
        <v>6.7944907254672039E-3</v>
      </c>
      <c r="E7787" s="89">
        <v>9.4736478930637427E-3</v>
      </c>
      <c r="F7787" s="89">
        <v>1.1948423789501898E-2</v>
      </c>
      <c r="G7787" s="90">
        <v>1.4108960743888583E-2</v>
      </c>
      <c r="H7787" s="90">
        <v>1.5865979360017692E-2</v>
      </c>
      <c r="I7787" s="90">
        <v>1.7298517059758423E-2</v>
      </c>
      <c r="J7787" s="90">
        <v>1.8409802065946113E-2</v>
      </c>
    </row>
    <row r="7788" spans="3:10" x14ac:dyDescent="0.25">
      <c r="C7788" s="82">
        <v>2.5453752110711873E-2</v>
      </c>
      <c r="D7788" s="89">
        <v>3.1328993694758903E-2</v>
      </c>
      <c r="E7788" s="89">
        <v>3.5535948114078286E-2</v>
      </c>
      <c r="F7788" s="89">
        <v>3.8261108264746109E-2</v>
      </c>
      <c r="G7788" s="90">
        <v>3.9832016958791662E-2</v>
      </c>
      <c r="H7788" s="90">
        <v>4.0323666934083138E-2</v>
      </c>
      <c r="I7788" s="90">
        <v>4.009296799803852E-2</v>
      </c>
      <c r="J7788" s="90">
        <v>3.9202159972290006E-2</v>
      </c>
    </row>
    <row r="7789" spans="3:10" x14ac:dyDescent="0.25">
      <c r="C7789" s="82">
        <v>9.8480753844855818E-3</v>
      </c>
      <c r="D7789" s="89">
        <v>1.3755268762451978E-2</v>
      </c>
      <c r="E7789" s="89">
        <v>1.713217144875261E-2</v>
      </c>
      <c r="F7789" s="89">
        <v>1.9885803046582353E-2</v>
      </c>
      <c r="G7789" s="90">
        <v>2.2131704022836114E-2</v>
      </c>
      <c r="H7789" s="90">
        <v>2.391019302649549E-2</v>
      </c>
      <c r="I7789" s="90">
        <v>2.543579554313798E-2</v>
      </c>
      <c r="J7789" s="90">
        <v>2.6748753192304096E-2</v>
      </c>
    </row>
    <row r="7790" spans="3:10" x14ac:dyDescent="0.25">
      <c r="C7790" s="82">
        <v>1.6879385350817889E-2</v>
      </c>
      <c r="D7790" s="89">
        <v>2.0464273671423821E-2</v>
      </c>
      <c r="E7790" s="89">
        <v>2.2619999396564394E-2</v>
      </c>
      <c r="F7790" s="89">
        <v>2.3751870811795205E-2</v>
      </c>
      <c r="G7790" s="90">
        <v>2.430163139783326E-2</v>
      </c>
      <c r="H7790" s="90">
        <v>2.4452303120281595E-2</v>
      </c>
      <c r="I7790" s="90">
        <v>2.4472818780549788E-2</v>
      </c>
      <c r="J7790" s="90">
        <v>2.439683927953715E-2</v>
      </c>
    </row>
    <row r="7791" spans="3:10" x14ac:dyDescent="0.25">
      <c r="C7791" s="82">
        <v>5.6715346393899618E-3</v>
      </c>
      <c r="D7791" s="89">
        <v>8.7458639717728458E-3</v>
      </c>
      <c r="E7791" s="89">
        <v>1.1695517234676331E-2</v>
      </c>
      <c r="F7791" s="89">
        <v>1.4285653181696717E-2</v>
      </c>
      <c r="G7791" s="90">
        <v>1.6495090455103979E-2</v>
      </c>
      <c r="H7791" s="90">
        <v>1.8306414656069754E-2</v>
      </c>
      <c r="I7791" s="90">
        <v>1.9866591787179626E-2</v>
      </c>
      <c r="J7791" s="90">
        <v>2.120386339201288E-2</v>
      </c>
    </row>
    <row r="7792" spans="3:10" x14ac:dyDescent="0.25">
      <c r="C7792" s="82">
        <v>1.0971643164040279E-2</v>
      </c>
      <c r="D7792" s="89">
        <v>2.1693534635082289E-2</v>
      </c>
      <c r="E7792" s="89">
        <v>3.3558965999864916E-2</v>
      </c>
      <c r="F7792" s="89">
        <v>4.4369931064208903E-2</v>
      </c>
      <c r="G7792" s="90">
        <v>5.3147349167874003E-2</v>
      </c>
      <c r="H7792" s="90">
        <v>5.9495808270421682E-2</v>
      </c>
      <c r="I7792" s="90">
        <v>6.3819688790683712E-2</v>
      </c>
      <c r="J7792" s="90">
        <v>6.6205284717732515E-2</v>
      </c>
    </row>
    <row r="7793" spans="3:10" x14ac:dyDescent="0.25">
      <c r="C7793" s="82">
        <v>6.987531401345887E-3</v>
      </c>
      <c r="D7793" s="89">
        <v>1.0228299188075437E-2</v>
      </c>
      <c r="E7793" s="89">
        <v>1.3141203426041864E-2</v>
      </c>
      <c r="F7793" s="89">
        <v>1.560051603078281E-2</v>
      </c>
      <c r="G7793" s="90">
        <v>1.7690786466751377E-2</v>
      </c>
      <c r="H7793" s="90">
        <v>1.9455368417038609E-2</v>
      </c>
      <c r="I7793" s="90">
        <v>2.1075478083513139E-2</v>
      </c>
      <c r="J7793" s="90">
        <v>2.2579890031074482E-2</v>
      </c>
    </row>
    <row r="7794" spans="3:10" x14ac:dyDescent="0.25">
      <c r="C7794" s="82">
        <v>6.0305777499850052E-3</v>
      </c>
      <c r="D7794" s="89">
        <v>1.118604149819852E-2</v>
      </c>
      <c r="E7794" s="89">
        <v>1.6919496130148877E-2</v>
      </c>
      <c r="F7794" s="89">
        <v>2.2477921564883614E-2</v>
      </c>
      <c r="G7794" s="90">
        <v>2.753932090529311E-2</v>
      </c>
      <c r="H7794" s="90">
        <v>3.190671087118252E-2</v>
      </c>
      <c r="I7794" s="90">
        <v>3.5717333775739206E-2</v>
      </c>
      <c r="J7794" s="90">
        <v>3.8912780093182657E-2</v>
      </c>
    </row>
    <row r="7795" spans="3:10" x14ac:dyDescent="0.25">
      <c r="C7795" s="82">
        <v>1.2500767249885464E-2</v>
      </c>
      <c r="D7795" s="89">
        <v>1.7602308129034728E-2</v>
      </c>
      <c r="E7795" s="89">
        <v>2.1514841104030746E-2</v>
      </c>
      <c r="F7795" s="89">
        <v>2.4097363071966808E-2</v>
      </c>
      <c r="G7795" s="90">
        <v>2.5591678416692715E-2</v>
      </c>
      <c r="H7795" s="90">
        <v>2.616307276786117E-2</v>
      </c>
      <c r="I7795" s="90">
        <v>2.6146847580947853E-2</v>
      </c>
      <c r="J7795" s="90">
        <v>2.5657007457916235E-2</v>
      </c>
    </row>
    <row r="7796" spans="3:10" x14ac:dyDescent="0.25">
      <c r="C7796" s="82">
        <v>7.9411250934469761E-3</v>
      </c>
      <c r="D7796" s="89">
        <v>1.2059822749447497E-2</v>
      </c>
      <c r="E7796" s="89">
        <v>1.5659536331734988E-2</v>
      </c>
      <c r="F7796" s="89">
        <v>1.8405935193779407E-2</v>
      </c>
      <c r="G7796" s="90">
        <v>2.0330622923302961E-2</v>
      </c>
      <c r="H7796" s="90">
        <v>2.1495823925644222E-2</v>
      </c>
      <c r="I7796" s="90">
        <v>2.2156537154425102E-2</v>
      </c>
      <c r="J7796" s="90">
        <v>2.241091792772695E-2</v>
      </c>
    </row>
    <row r="7797" spans="3:10" x14ac:dyDescent="0.25">
      <c r="C7797" s="82">
        <v>1.6018055763648509E-2</v>
      </c>
      <c r="D7797" s="89">
        <v>1.938172957457884E-2</v>
      </c>
      <c r="E7797" s="89">
        <v>2.2008941708013739E-2</v>
      </c>
      <c r="F7797" s="89">
        <v>2.4066470719353264E-2</v>
      </c>
      <c r="G7797" s="90">
        <v>2.5753442372723149E-2</v>
      </c>
      <c r="H7797" s="90">
        <v>2.7086615136134105E-2</v>
      </c>
      <c r="I7797" s="90">
        <v>2.8255341784711546E-2</v>
      </c>
      <c r="J7797" s="90">
        <v>2.9239757758159794E-2</v>
      </c>
    </row>
    <row r="7798" spans="3:10" x14ac:dyDescent="0.25">
      <c r="C7798" s="82">
        <v>2.8337786444334549E-2</v>
      </c>
      <c r="D7798" s="89">
        <v>3.5627191978054189E-2</v>
      </c>
      <c r="E7798" s="89">
        <v>4.1270676898851673E-2</v>
      </c>
      <c r="F7798" s="89">
        <v>4.5470363659964555E-2</v>
      </c>
      <c r="G7798" s="90">
        <v>4.8572694478036881E-2</v>
      </c>
      <c r="H7798" s="90">
        <v>5.0575050977142766E-2</v>
      </c>
      <c r="I7798" s="90">
        <v>5.1778868628441159E-2</v>
      </c>
      <c r="J7798" s="90">
        <v>5.2093881558490811E-2</v>
      </c>
    </row>
    <row r="7799" spans="3:10" x14ac:dyDescent="0.25">
      <c r="C7799" s="82">
        <v>4.4671951890737195E-3</v>
      </c>
      <c r="D7799" s="89">
        <v>7.0802466038293816E-3</v>
      </c>
      <c r="E7799" s="89">
        <v>9.6726182779795795E-3</v>
      </c>
      <c r="F7799" s="89">
        <v>1.2028238658451392E-2</v>
      </c>
      <c r="G7799" s="90">
        <v>1.412162181328592E-2</v>
      </c>
      <c r="H7799" s="90">
        <v>1.5942997053114135E-2</v>
      </c>
      <c r="I7799" s="90">
        <v>1.7631480906705122E-2</v>
      </c>
      <c r="J7799" s="90">
        <v>1.9225656493131286E-2</v>
      </c>
    </row>
    <row r="7800" spans="3:10" x14ac:dyDescent="0.25">
      <c r="C7800" s="82">
        <v>2.3584543085578592E-2</v>
      </c>
      <c r="D7800" s="89">
        <v>2.4708371037669347E-2</v>
      </c>
      <c r="E7800" s="89">
        <v>2.480122878599467E-2</v>
      </c>
      <c r="F7800" s="89">
        <v>2.447214304412209E-2</v>
      </c>
      <c r="G7800" s="90">
        <v>2.4088701936208573E-2</v>
      </c>
      <c r="H7800" s="90">
        <v>2.3703680607572143E-2</v>
      </c>
      <c r="I7800" s="90">
        <v>2.3477208200880444E-2</v>
      </c>
      <c r="J7800" s="90">
        <v>2.3373090863172543E-2</v>
      </c>
    </row>
    <row r="7801" spans="3:10" x14ac:dyDescent="0.25">
      <c r="C7801" s="82">
        <v>6.9301020507233191E-2</v>
      </c>
      <c r="D7801" s="89">
        <v>6.0879923567273939E-2</v>
      </c>
      <c r="E7801" s="89">
        <v>5.4532716277286133E-2</v>
      </c>
      <c r="F7801" s="89">
        <v>5.0080385515381756E-2</v>
      </c>
      <c r="G7801" s="90">
        <v>4.7168312047008339E-2</v>
      </c>
      <c r="H7801" s="90">
        <v>4.520359331519487E-2</v>
      </c>
      <c r="I7801" s="90">
        <v>4.4071109882005258E-2</v>
      </c>
      <c r="J7801" s="90">
        <v>4.3430487038823851E-2</v>
      </c>
    </row>
    <row r="7802" spans="3:10" x14ac:dyDescent="0.25">
      <c r="C7802" s="82">
        <v>1.0793933863653149E-2</v>
      </c>
      <c r="D7802" s="89">
        <v>1.5874802774226315E-2</v>
      </c>
      <c r="E7802" s="89">
        <v>2.001783846115128E-2</v>
      </c>
      <c r="F7802" s="89">
        <v>2.2975471917897269E-2</v>
      </c>
      <c r="G7802" s="90">
        <v>2.4927188264609507E-2</v>
      </c>
      <c r="H7802" s="90">
        <v>2.6006576856039958E-2</v>
      </c>
      <c r="I7802" s="90">
        <v>2.6514176644049436E-2</v>
      </c>
      <c r="J7802" s="90">
        <v>2.6523554460496975E-2</v>
      </c>
    </row>
    <row r="7803" spans="3:10" x14ac:dyDescent="0.25">
      <c r="C7803" s="82">
        <v>5.8097425280591794E-3</v>
      </c>
      <c r="D7803" s="89">
        <v>1.0126758319116896E-2</v>
      </c>
      <c r="E7803" s="89">
        <v>1.4641489290947472E-2</v>
      </c>
      <c r="F7803" s="89">
        <v>1.874707985302591E-2</v>
      </c>
      <c r="G7803" s="90">
        <v>2.2185324974636392E-2</v>
      </c>
      <c r="H7803" s="90">
        <v>2.4791156173256453E-2</v>
      </c>
      <c r="I7803" s="90">
        <v>2.6681673674881987E-2</v>
      </c>
      <c r="J7803" s="90">
        <v>2.7853572290281362E-2</v>
      </c>
    </row>
    <row r="7804" spans="3:10" x14ac:dyDescent="0.25">
      <c r="C7804" s="82">
        <v>7.5127959436016708E-3</v>
      </c>
      <c r="D7804" s="89">
        <v>1.1701037736022078E-2</v>
      </c>
      <c r="E7804" s="89">
        <v>1.5522519801180622E-2</v>
      </c>
      <c r="F7804" s="89">
        <v>1.8628952459202559E-2</v>
      </c>
      <c r="G7804" s="90">
        <v>2.1038762191242209E-2</v>
      </c>
      <c r="H7804" s="90">
        <v>2.2796923805290387E-2</v>
      </c>
      <c r="I7804" s="90">
        <v>2.414064762657642E-2</v>
      </c>
      <c r="J7804" s="90">
        <v>2.5132089228343653E-2</v>
      </c>
    </row>
    <row r="7805" spans="3:10" x14ac:dyDescent="0.25">
      <c r="C7805" s="82">
        <v>5.1054952247761741E-3</v>
      </c>
      <c r="D7805" s="89">
        <v>7.6468384995957012E-3</v>
      </c>
      <c r="E7805" s="89">
        <v>9.8887901890804368E-3</v>
      </c>
      <c r="F7805" s="89">
        <v>1.1663319606118079E-2</v>
      </c>
      <c r="G7805" s="90">
        <v>1.3005341418812117E-2</v>
      </c>
      <c r="H7805" s="90">
        <v>1.3951453812100941E-2</v>
      </c>
      <c r="I7805" s="90">
        <v>1.4656014314727621E-2</v>
      </c>
      <c r="J7805" s="90">
        <v>1.5172393280830207E-2</v>
      </c>
    </row>
    <row r="7806" spans="3:10" x14ac:dyDescent="0.25">
      <c r="C7806" s="82">
        <v>3.1236212681296161E-2</v>
      </c>
      <c r="D7806" s="89">
        <v>3.7839079982433708E-2</v>
      </c>
      <c r="E7806" s="89">
        <v>4.2002480028865502E-2</v>
      </c>
      <c r="F7806" s="89">
        <v>4.4401316301260679E-2</v>
      </c>
      <c r="G7806" s="90">
        <v>4.5748279978722821E-2</v>
      </c>
      <c r="H7806" s="90">
        <v>4.6281306639682489E-2</v>
      </c>
      <c r="I7806" s="90">
        <v>4.6415652033023953E-2</v>
      </c>
      <c r="J7806" s="90">
        <v>4.6131998145301528E-2</v>
      </c>
    </row>
    <row r="7807" spans="3:10" x14ac:dyDescent="0.25">
      <c r="C7807" s="82">
        <v>1.7408343285626005E-2</v>
      </c>
      <c r="D7807" s="89">
        <v>2.0272310723818437E-2</v>
      </c>
      <c r="E7807" s="89">
        <v>2.2008819209704496E-2</v>
      </c>
      <c r="F7807" s="89">
        <v>2.3005248906313759E-2</v>
      </c>
      <c r="G7807" s="90">
        <v>2.3619389943886925E-2</v>
      </c>
      <c r="H7807" s="90">
        <v>2.3967723144075029E-2</v>
      </c>
      <c r="I7807" s="90">
        <v>2.4274728496660156E-2</v>
      </c>
      <c r="J7807" s="90">
        <v>2.4552124738511732E-2</v>
      </c>
    </row>
    <row r="7808" spans="3:10" x14ac:dyDescent="0.25">
      <c r="C7808" s="82">
        <v>6.6126776413615619E-3</v>
      </c>
      <c r="D7808" s="89">
        <v>1.0951408032246934E-2</v>
      </c>
      <c r="E7808" s="89">
        <v>1.5074495993377828E-2</v>
      </c>
      <c r="F7808" s="89">
        <v>1.8452486501338343E-2</v>
      </c>
      <c r="G7808" s="90">
        <v>2.1012559854451059E-2</v>
      </c>
      <c r="H7808" s="90">
        <v>2.2790517789694705E-2</v>
      </c>
      <c r="I7808" s="90">
        <v>2.4053982488494139E-2</v>
      </c>
      <c r="J7808" s="90">
        <v>2.4906174885498036E-2</v>
      </c>
    </row>
    <row r="7809" spans="3:10" x14ac:dyDescent="0.25">
      <c r="C7809" s="82">
        <v>1.0760413204740221E-2</v>
      </c>
      <c r="D7809" s="89">
        <v>1.5336047717790506E-2</v>
      </c>
      <c r="E7809" s="89">
        <v>1.9294572382408743E-2</v>
      </c>
      <c r="F7809" s="89">
        <v>2.2418487486913493E-2</v>
      </c>
      <c r="G7809" s="90">
        <v>2.4777876102181507E-2</v>
      </c>
      <c r="H7809" s="90">
        <v>2.6400869599673346E-2</v>
      </c>
      <c r="I7809" s="90">
        <v>2.7533143098139225E-2</v>
      </c>
      <c r="J7809" s="90">
        <v>2.8236560428894136E-2</v>
      </c>
    </row>
    <row r="7810" spans="3:10" x14ac:dyDescent="0.25">
      <c r="C7810" s="82">
        <v>1.3739860467243277E-2</v>
      </c>
      <c r="D7810" s="89">
        <v>1.734455726191125E-2</v>
      </c>
      <c r="E7810" s="89">
        <v>1.9774125701577175E-2</v>
      </c>
      <c r="F7810" s="89">
        <v>2.1253597111912808E-2</v>
      </c>
      <c r="G7810" s="90">
        <v>2.2109731690492494E-2</v>
      </c>
      <c r="H7810" s="90">
        <v>2.2476592554159049E-2</v>
      </c>
      <c r="I7810" s="90">
        <v>2.2587282259262622E-2</v>
      </c>
      <c r="J7810" s="90">
        <v>2.2470710911346961E-2</v>
      </c>
    </row>
    <row r="7811" spans="3:10" x14ac:dyDescent="0.25">
      <c r="C7811" s="82">
        <v>1.3995966229014185E-2</v>
      </c>
      <c r="D7811" s="89">
        <v>1.6030109027307778E-2</v>
      </c>
      <c r="E7811" s="89">
        <v>1.7344484798324213E-2</v>
      </c>
      <c r="F7811" s="89">
        <v>1.8135867190116842E-2</v>
      </c>
      <c r="G7811" s="90">
        <v>1.8571427731836222E-2</v>
      </c>
      <c r="H7811" s="90">
        <v>1.8661369560321932E-2</v>
      </c>
      <c r="I7811" s="90">
        <v>1.8538956555071637E-2</v>
      </c>
      <c r="J7811" s="90">
        <v>1.8204137384764642E-2</v>
      </c>
    </row>
    <row r="7812" spans="3:10" x14ac:dyDescent="0.25">
      <c r="C7812" s="82">
        <v>1.6504367053909057E-2</v>
      </c>
      <c r="D7812" s="89">
        <v>1.9977836288066739E-2</v>
      </c>
      <c r="E7812" s="89">
        <v>2.2277574100646871E-2</v>
      </c>
      <c r="F7812" s="89">
        <v>2.3724806322255342E-2</v>
      </c>
      <c r="G7812" s="90">
        <v>2.4654472808333706E-2</v>
      </c>
      <c r="H7812" s="90">
        <v>2.5162669071504974E-2</v>
      </c>
      <c r="I7812" s="90">
        <v>2.5462279092472548E-2</v>
      </c>
      <c r="J7812" s="90">
        <v>2.5549563371238718E-2</v>
      </c>
    </row>
    <row r="7813" spans="3:10" x14ac:dyDescent="0.25">
      <c r="C7813" s="82">
        <v>3.4880008043967931E-2</v>
      </c>
      <c r="D7813" s="89">
        <v>3.2083272299672665E-2</v>
      </c>
      <c r="E7813" s="89">
        <v>2.942050565467327E-2</v>
      </c>
      <c r="F7813" s="89">
        <v>2.7288166093444526E-2</v>
      </c>
      <c r="G7813" s="90">
        <v>2.5759562357419219E-2</v>
      </c>
      <c r="H7813" s="90">
        <v>2.4642029558348835E-2</v>
      </c>
      <c r="I7813" s="90">
        <v>2.3935329279425249E-2</v>
      </c>
      <c r="J7813" s="90">
        <v>2.3485231983319692E-2</v>
      </c>
    </row>
    <row r="7814" spans="3:10" x14ac:dyDescent="0.25">
      <c r="C7814" s="82">
        <v>1.438366778838988E-3</v>
      </c>
      <c r="D7814" s="89">
        <v>2.6126565831417615E-3</v>
      </c>
      <c r="E7814" s="89">
        <v>3.9558047762521522E-3</v>
      </c>
      <c r="F7814" s="89">
        <v>5.3257950657697685E-3</v>
      </c>
      <c r="G7814" s="90">
        <v>6.6653592213130807E-3</v>
      </c>
      <c r="H7814" s="90">
        <v>7.9479374761838098E-3</v>
      </c>
      <c r="I7814" s="90">
        <v>9.2443827963734192E-3</v>
      </c>
      <c r="J7814" s="90">
        <v>1.0598571427411548E-2</v>
      </c>
    </row>
    <row r="7815" spans="3:10" x14ac:dyDescent="0.25">
      <c r="C7815" s="82">
        <v>6.1792331786840573E-3</v>
      </c>
      <c r="D7815" s="89">
        <v>8.6456583475140424E-3</v>
      </c>
      <c r="E7815" s="89">
        <v>1.0670428279816676E-2</v>
      </c>
      <c r="F7815" s="89">
        <v>1.2157842000069511E-2</v>
      </c>
      <c r="G7815" s="90">
        <v>1.316901923670168E-2</v>
      </c>
      <c r="H7815" s="90">
        <v>1.3735938291770231E-2</v>
      </c>
      <c r="I7815" s="90">
        <v>1.3999975377675935E-2</v>
      </c>
      <c r="J7815" s="90">
        <v>1.4003632335121825E-2</v>
      </c>
    </row>
    <row r="7816" spans="3:10" x14ac:dyDescent="0.25">
      <c r="C7816" s="82">
        <v>8.9713371136902476E-3</v>
      </c>
      <c r="D7816" s="89">
        <v>1.1381038739388427E-2</v>
      </c>
      <c r="E7816" s="89">
        <v>1.3065140711995871E-2</v>
      </c>
      <c r="F7816" s="89">
        <v>1.4123748105013495E-2</v>
      </c>
      <c r="G7816" s="90">
        <v>1.4759681077911422E-2</v>
      </c>
      <c r="H7816" s="90">
        <v>1.5082200200325014E-2</v>
      </c>
      <c r="I7816" s="90">
        <v>1.5285679240500127E-2</v>
      </c>
      <c r="J7816" s="90">
        <v>1.5432517932341711E-2</v>
      </c>
    </row>
    <row r="7817" spans="3:10" x14ac:dyDescent="0.25">
      <c r="C7817" s="82">
        <v>2.2529068793338209E-3</v>
      </c>
      <c r="D7817" s="89">
        <v>3.9496050360362219E-3</v>
      </c>
      <c r="E7817" s="89">
        <v>5.7118503689097032E-3</v>
      </c>
      <c r="F7817" s="89">
        <v>7.2741121647113055E-3</v>
      </c>
      <c r="G7817" s="90">
        <v>8.524929810758029E-3</v>
      </c>
      <c r="H7817" s="90">
        <v>9.4149887715800646E-3</v>
      </c>
      <c r="I7817" s="90">
        <v>1.0022826244451156E-2</v>
      </c>
      <c r="J7817" s="90">
        <v>1.0390154287251102E-2</v>
      </c>
    </row>
    <row r="7818" spans="3:10" x14ac:dyDescent="0.25">
      <c r="C7818" s="82">
        <v>1.2889105817112405E-2</v>
      </c>
      <c r="D7818" s="89">
        <v>1.6229109870152438E-2</v>
      </c>
      <c r="E7818" s="89">
        <v>1.9030547341510249E-2</v>
      </c>
      <c r="F7818" s="89">
        <v>2.1374715431183119E-2</v>
      </c>
      <c r="G7818" s="90">
        <v>2.3413505082871832E-2</v>
      </c>
      <c r="H7818" s="90">
        <v>2.5157332951859269E-2</v>
      </c>
      <c r="I7818" s="90">
        <v>2.678647329493802E-2</v>
      </c>
      <c r="J7818" s="90">
        <v>2.8295987166181622E-2</v>
      </c>
    </row>
    <row r="7819" spans="3:10" x14ac:dyDescent="0.25">
      <c r="C7819" s="82">
        <v>9.3910934620709281E-3</v>
      </c>
      <c r="D7819" s="89">
        <v>1.4709358123315492E-2</v>
      </c>
      <c r="E7819" s="89">
        <v>1.9700833952384176E-2</v>
      </c>
      <c r="F7819" s="89">
        <v>2.3881640310841602E-2</v>
      </c>
      <c r="G7819" s="90">
        <v>2.7186624824639724E-2</v>
      </c>
      <c r="H7819" s="90">
        <v>2.957664384197075E-2</v>
      </c>
      <c r="I7819" s="90">
        <v>3.1275684214296537E-2</v>
      </c>
      <c r="J7819" s="90">
        <v>3.2303527458279489E-2</v>
      </c>
    </row>
    <row r="7820" spans="3:10" x14ac:dyDescent="0.25">
      <c r="C7820" s="82">
        <v>1.9314679105684456E-2</v>
      </c>
      <c r="D7820" s="89">
        <v>2.1030972805441386E-2</v>
      </c>
      <c r="E7820" s="89">
        <v>2.1703005382639522E-2</v>
      </c>
      <c r="F7820" s="89">
        <v>2.1813841931720979E-2</v>
      </c>
      <c r="G7820" s="90">
        <v>2.1683867945898848E-2</v>
      </c>
      <c r="H7820" s="90">
        <v>2.136380230878332E-2</v>
      </c>
      <c r="I7820" s="90">
        <v>2.1001717995367979E-2</v>
      </c>
      <c r="J7820" s="90">
        <v>2.0569392117690252E-2</v>
      </c>
    </row>
    <row r="7821" spans="3:10" x14ac:dyDescent="0.25">
      <c r="C7821" s="82">
        <v>1.2538656364674773E-2</v>
      </c>
      <c r="D7821" s="89">
        <v>1.7260787167749429E-2</v>
      </c>
      <c r="E7821" s="89">
        <v>2.1335492281582179E-2</v>
      </c>
      <c r="F7821" s="89">
        <v>2.4636697561457241E-2</v>
      </c>
      <c r="G7821" s="90">
        <v>2.7270915153709441E-2</v>
      </c>
      <c r="H7821" s="90">
        <v>2.9249836802211038E-2</v>
      </c>
      <c r="I7821" s="90">
        <v>3.0801281893179253E-2</v>
      </c>
      <c r="J7821" s="90">
        <v>3.1937173697710881E-2</v>
      </c>
    </row>
    <row r="7822" spans="3:10" x14ac:dyDescent="0.25">
      <c r="C7822" s="82">
        <v>1.8995991332901571E-2</v>
      </c>
      <c r="D7822" s="89">
        <v>2.513457947546691E-2</v>
      </c>
      <c r="E7822" s="89">
        <v>3.0133558760175053E-2</v>
      </c>
      <c r="F7822" s="89">
        <v>3.4097246524261812E-2</v>
      </c>
      <c r="G7822" s="90">
        <v>3.7352328242918752E-2</v>
      </c>
      <c r="H7822" s="90">
        <v>3.9988652957287582E-2</v>
      </c>
      <c r="I7822" s="90">
        <v>4.2316325303035716E-2</v>
      </c>
      <c r="J7822" s="90">
        <v>4.4302893981878567E-2</v>
      </c>
    </row>
    <row r="7823" spans="3:10" x14ac:dyDescent="0.25">
      <c r="C7823" s="82">
        <v>1.7697146657307108E-2</v>
      </c>
      <c r="D7823" s="89">
        <v>2.0701984116483177E-2</v>
      </c>
      <c r="E7823" s="89">
        <v>2.2772751320935845E-2</v>
      </c>
      <c r="F7823" s="89">
        <v>2.4181191981581751E-2</v>
      </c>
      <c r="G7823" s="90">
        <v>2.5208250119139165E-2</v>
      </c>
      <c r="H7823" s="90">
        <v>2.5932354180872523E-2</v>
      </c>
      <c r="I7823" s="90">
        <v>2.6585246718719296E-2</v>
      </c>
      <c r="J7823" s="90">
        <v>2.7189476188617751E-2</v>
      </c>
    </row>
    <row r="7824" spans="3:10" x14ac:dyDescent="0.25">
      <c r="C7824" s="82">
        <v>2.787386592899024E-2</v>
      </c>
      <c r="D7824" s="89">
        <v>2.7694852717831609E-2</v>
      </c>
      <c r="E7824" s="89">
        <v>2.6926322513629829E-2</v>
      </c>
      <c r="F7824" s="89">
        <v>2.6063911901535557E-2</v>
      </c>
      <c r="G7824" s="90">
        <v>2.5330660909080014E-2</v>
      </c>
      <c r="H7824" s="90">
        <v>2.4655958704381382E-2</v>
      </c>
      <c r="I7824" s="90">
        <v>2.411943379674036E-2</v>
      </c>
      <c r="J7824" s="90">
        <v>2.362159173390135E-2</v>
      </c>
    </row>
    <row r="7825" spans="3:10" x14ac:dyDescent="0.25">
      <c r="C7825" s="82">
        <v>6.4507624519093689E-3</v>
      </c>
      <c r="D7825" s="89">
        <v>9.5450149726218451E-3</v>
      </c>
      <c r="E7825" s="89">
        <v>1.2234689427727694E-2</v>
      </c>
      <c r="F7825" s="89">
        <v>1.436510948873602E-2</v>
      </c>
      <c r="G7825" s="90">
        <v>1.6012355699086284E-2</v>
      </c>
      <c r="H7825" s="90">
        <v>1.7224189683346249E-2</v>
      </c>
      <c r="I7825" s="90">
        <v>1.8168309933086491E-2</v>
      </c>
      <c r="J7825" s="90">
        <v>1.8871205210467104E-2</v>
      </c>
    </row>
    <row r="7826" spans="3:10" x14ac:dyDescent="0.25">
      <c r="C7826" s="82">
        <v>1.0646731313721356E-2</v>
      </c>
      <c r="D7826" s="89">
        <v>1.479507040665488E-2</v>
      </c>
      <c r="E7826" s="89">
        <v>1.8413683417687485E-2</v>
      </c>
      <c r="F7826" s="89">
        <v>2.1373247554935897E-2</v>
      </c>
      <c r="G7826" s="90">
        <v>2.3763090208185001E-2</v>
      </c>
      <c r="H7826" s="90">
        <v>2.5604076601998888E-2</v>
      </c>
      <c r="I7826" s="90">
        <v>2.7114207563913362E-2</v>
      </c>
      <c r="J7826" s="90">
        <v>2.832656828246248E-2</v>
      </c>
    </row>
    <row r="7827" spans="3:10" x14ac:dyDescent="0.25">
      <c r="C7827" s="82">
        <v>1.749900577016434E-2</v>
      </c>
      <c r="D7827" s="89">
        <v>2.0891525047819572E-2</v>
      </c>
      <c r="E7827" s="89">
        <v>2.3355659803780276E-2</v>
      </c>
      <c r="F7827" s="89">
        <v>2.5207442278281131E-2</v>
      </c>
      <c r="G7827" s="90">
        <v>2.6736593288716231E-2</v>
      </c>
      <c r="H7827" s="90">
        <v>2.7985318615450262E-2</v>
      </c>
      <c r="I7827" s="90">
        <v>2.9142901404565449E-2</v>
      </c>
      <c r="J7827" s="90">
        <v>3.017463372302736E-2</v>
      </c>
    </row>
    <row r="7828" spans="3:10" x14ac:dyDescent="0.25">
      <c r="C7828" s="82">
        <v>2.2056640027793711E-2</v>
      </c>
      <c r="D7828" s="89">
        <v>2.476963316042835E-2</v>
      </c>
      <c r="E7828" s="89">
        <v>2.610123095653467E-2</v>
      </c>
      <c r="F7828" s="89">
        <v>2.6710085929499451E-2</v>
      </c>
      <c r="G7828" s="90">
        <v>2.7108224587837727E-2</v>
      </c>
      <c r="H7828" s="90">
        <v>2.7462269095366688E-2</v>
      </c>
      <c r="I7828" s="90">
        <v>2.8031838638921083E-2</v>
      </c>
      <c r="J7828" s="90">
        <v>2.8819290124475167E-2</v>
      </c>
    </row>
    <row r="7829" spans="3:10" x14ac:dyDescent="0.25">
      <c r="C7829" s="82">
        <v>7.8420707884501503E-3</v>
      </c>
      <c r="D7829" s="89">
        <v>1.1201590881805409E-2</v>
      </c>
      <c r="E7829" s="89">
        <v>1.4303330671268813E-2</v>
      </c>
      <c r="F7829" s="89">
        <v>1.702678041351454E-2</v>
      </c>
      <c r="G7829" s="90">
        <v>1.9407704608916745E-2</v>
      </c>
      <c r="H7829" s="90">
        <v>2.1414847250410141E-2</v>
      </c>
      <c r="I7829" s="90">
        <v>2.3175017988567498E-2</v>
      </c>
      <c r="J7829" s="90">
        <v>2.4664111426278584E-2</v>
      </c>
    </row>
    <row r="7830" spans="3:10" x14ac:dyDescent="0.25">
      <c r="C7830" s="82">
        <v>3.466315779377152E-3</v>
      </c>
      <c r="D7830" s="89">
        <v>5.984057545377678E-3</v>
      </c>
      <c r="E7830" s="89">
        <v>8.439390929804752E-3</v>
      </c>
      <c r="F7830" s="89">
        <v>1.0427405629044447E-2</v>
      </c>
      <c r="G7830" s="90">
        <v>1.1809121502105958E-2</v>
      </c>
      <c r="H7830" s="90">
        <v>1.2542678667852603E-2</v>
      </c>
      <c r="I7830" s="90">
        <v>1.27593322659317E-2</v>
      </c>
      <c r="J7830" s="90">
        <v>1.2540361294929704E-2</v>
      </c>
    </row>
    <row r="7831" spans="3:10" x14ac:dyDescent="0.25">
      <c r="C7831" s="82">
        <v>2.5144082161869213E-3</v>
      </c>
      <c r="D7831" s="89">
        <v>4.9342366530733305E-3</v>
      </c>
      <c r="E7831" s="89">
        <v>7.751090926116695E-3</v>
      </c>
      <c r="F7831" s="89">
        <v>1.0515575210751953E-2</v>
      </c>
      <c r="G7831" s="90">
        <v>1.2971259428664681E-2</v>
      </c>
      <c r="H7831" s="90">
        <v>1.4971309310007432E-2</v>
      </c>
      <c r="I7831" s="90">
        <v>1.6587674131769654E-2</v>
      </c>
      <c r="J7831" s="90">
        <v>1.7849671200452326E-2</v>
      </c>
    </row>
    <row r="7832" spans="3:10" x14ac:dyDescent="0.25">
      <c r="C7832" s="82">
        <v>1.7091937583210915E-2</v>
      </c>
      <c r="D7832" s="89">
        <v>1.854422472031456E-2</v>
      </c>
      <c r="E7832" s="89">
        <v>1.9251516915224438E-2</v>
      </c>
      <c r="F7832" s="89">
        <v>1.9543023681653525E-2</v>
      </c>
      <c r="G7832" s="90">
        <v>1.9646278375934634E-2</v>
      </c>
      <c r="H7832" s="90">
        <v>1.9588274013494077E-2</v>
      </c>
      <c r="I7832" s="90">
        <v>1.9509590364053777E-2</v>
      </c>
      <c r="J7832" s="90">
        <v>1.9399973719487696E-2</v>
      </c>
    </row>
    <row r="7833" spans="3:10" x14ac:dyDescent="0.25">
      <c r="C7833" s="82">
        <v>3.4638315652073324E-3</v>
      </c>
      <c r="D7833" s="89">
        <v>5.6031298702972927E-3</v>
      </c>
      <c r="E7833" s="89">
        <v>7.8450678013204326E-3</v>
      </c>
      <c r="F7833" s="89">
        <v>9.9686153568461153E-3</v>
      </c>
      <c r="G7833" s="90">
        <v>1.1873611623720862E-2</v>
      </c>
      <c r="H7833" s="90">
        <v>1.3475586509645887E-2</v>
      </c>
      <c r="I7833" s="90">
        <v>1.483597270911205E-2</v>
      </c>
      <c r="J7833" s="90">
        <v>1.5953800513603556E-2</v>
      </c>
    </row>
    <row r="7834" spans="3:10" x14ac:dyDescent="0.25">
      <c r="C7834" s="82">
        <v>2.0939316876295855E-3</v>
      </c>
      <c r="D7834" s="89">
        <v>3.9017358662331307E-3</v>
      </c>
      <c r="E7834" s="89">
        <v>5.9642274407343326E-3</v>
      </c>
      <c r="F7834" s="89">
        <v>7.9836750310091908E-3</v>
      </c>
      <c r="G7834" s="90">
        <v>9.7923907106912556E-3</v>
      </c>
      <c r="H7834" s="90">
        <v>1.1290480604173696E-2</v>
      </c>
      <c r="I7834" s="90">
        <v>1.2538291757182579E-2</v>
      </c>
      <c r="J7834" s="90">
        <v>1.3564004717109241E-2</v>
      </c>
    </row>
    <row r="7835" spans="3:10" x14ac:dyDescent="0.25">
      <c r="C7835" s="82">
        <v>5.1109510874842116E-3</v>
      </c>
      <c r="D7835" s="89">
        <v>7.1311708250949377E-3</v>
      </c>
      <c r="E7835" s="89">
        <v>8.8477579860259687E-3</v>
      </c>
      <c r="F7835" s="89">
        <v>1.0201972817734129E-2</v>
      </c>
      <c r="G7835" s="90">
        <v>1.1249015269712009E-2</v>
      </c>
      <c r="H7835" s="90">
        <v>1.2010037676442528E-2</v>
      </c>
      <c r="I7835" s="90">
        <v>1.2595998550304846E-2</v>
      </c>
      <c r="J7835" s="90">
        <v>1.3029808196654381E-2</v>
      </c>
    </row>
    <row r="7836" spans="3:10" x14ac:dyDescent="0.25">
      <c r="C7836" s="82">
        <v>4.4816036283751567E-2</v>
      </c>
      <c r="D7836" s="89">
        <v>3.5255840836233961E-2</v>
      </c>
      <c r="E7836" s="89">
        <v>2.9845653330075068E-2</v>
      </c>
      <c r="F7836" s="89">
        <v>2.6771337469627107E-2</v>
      </c>
      <c r="G7836" s="90">
        <v>2.5110565089492543E-2</v>
      </c>
      <c r="H7836" s="90">
        <v>2.4236717398424201E-2</v>
      </c>
      <c r="I7836" s="90">
        <v>2.3961075811336795E-2</v>
      </c>
      <c r="J7836" s="90">
        <v>2.4055066082521469E-2</v>
      </c>
    </row>
    <row r="7837" spans="3:10" x14ac:dyDescent="0.25">
      <c r="C7837" s="82">
        <v>1.5635643889448651E-2</v>
      </c>
      <c r="D7837" s="89">
        <v>2.1345667819606503E-2</v>
      </c>
      <c r="E7837" s="89">
        <v>2.5868759354834559E-2</v>
      </c>
      <c r="F7837" s="89">
        <v>2.9170079092389754E-2</v>
      </c>
      <c r="G7837" s="90">
        <v>3.1540030482660068E-2</v>
      </c>
      <c r="H7837" s="90">
        <v>3.3125666662827145E-2</v>
      </c>
      <c r="I7837" s="90">
        <v>3.4272060752080176E-2</v>
      </c>
      <c r="J7837" s="90">
        <v>3.5036296789735577E-2</v>
      </c>
    </row>
    <row r="7838" spans="3:10" x14ac:dyDescent="0.25">
      <c r="C7838" s="82">
        <v>4.7995318655061304E-3</v>
      </c>
      <c r="D7838" s="89">
        <v>7.2005459565678241E-3</v>
      </c>
      <c r="E7838" s="89">
        <v>9.4818905381220987E-3</v>
      </c>
      <c r="F7838" s="89">
        <v>1.1479740197966588E-2</v>
      </c>
      <c r="G7838" s="90">
        <v>1.317992077168087E-2</v>
      </c>
      <c r="H7838" s="90">
        <v>1.4563284953069914E-2</v>
      </c>
      <c r="I7838" s="90">
        <v>1.5742790270134508E-2</v>
      </c>
      <c r="J7838" s="90">
        <v>1.673962574266688E-2</v>
      </c>
    </row>
    <row r="7839" spans="3:10" x14ac:dyDescent="0.25">
      <c r="C7839" s="82">
        <v>3.5925212759463612E-3</v>
      </c>
      <c r="D7839" s="89">
        <v>7.1911719920085323E-3</v>
      </c>
      <c r="E7839" s="89">
        <v>1.1508367375204998E-2</v>
      </c>
      <c r="F7839" s="89">
        <v>1.5866143122512253E-2</v>
      </c>
      <c r="G7839" s="90">
        <v>1.9834155485546588E-2</v>
      </c>
      <c r="H7839" s="90">
        <v>2.314025623876776E-2</v>
      </c>
      <c r="I7839" s="90">
        <v>2.5854217587623355E-2</v>
      </c>
      <c r="J7839" s="90">
        <v>2.7984961271000294E-2</v>
      </c>
    </row>
    <row r="7840" spans="3:10" x14ac:dyDescent="0.25">
      <c r="C7840" s="82">
        <v>1.1352576471414345E-2</v>
      </c>
      <c r="D7840" s="89">
        <v>1.5554343805592808E-2</v>
      </c>
      <c r="E7840" s="89">
        <v>1.9119316889068618E-2</v>
      </c>
      <c r="F7840" s="89">
        <v>2.1920980343463306E-2</v>
      </c>
      <c r="G7840" s="90">
        <v>2.4049127198456713E-2</v>
      </c>
      <c r="H7840" s="90">
        <v>2.5523338537384734E-2</v>
      </c>
      <c r="I7840" s="90">
        <v>2.6566388963119931E-2</v>
      </c>
      <c r="J7840" s="90">
        <v>2.7221844804455029E-2</v>
      </c>
    </row>
    <row r="7841" spans="3:10" x14ac:dyDescent="0.25">
      <c r="C7841" s="82">
        <v>2.5266298194078555E-2</v>
      </c>
      <c r="D7841" s="89">
        <v>2.368357604382015E-2</v>
      </c>
      <c r="E7841" s="89">
        <v>2.2205765216012564E-2</v>
      </c>
      <c r="F7841" s="89">
        <v>2.1080241222518097E-2</v>
      </c>
      <c r="G7841" s="90">
        <v>2.0360114398419459E-2</v>
      </c>
      <c r="H7841" s="90">
        <v>1.9910345814482703E-2</v>
      </c>
      <c r="I7841" s="90">
        <v>1.9753628039033778E-2</v>
      </c>
      <c r="J7841" s="90">
        <v>1.9789781188818623E-2</v>
      </c>
    </row>
    <row r="7842" spans="3:10" x14ac:dyDescent="0.25">
      <c r="C7842" s="82">
        <v>4.022493347081852E-2</v>
      </c>
      <c r="D7842" s="89">
        <v>3.4134668418057033E-2</v>
      </c>
      <c r="E7842" s="89">
        <v>2.9927447652514681E-2</v>
      </c>
      <c r="F7842" s="89">
        <v>2.7068234653453611E-2</v>
      </c>
      <c r="G7842" s="90">
        <v>2.5148621148876091E-2</v>
      </c>
      <c r="H7842" s="90">
        <v>2.3750063432768292E-2</v>
      </c>
      <c r="I7842" s="90">
        <v>2.2769696149039387E-2</v>
      </c>
      <c r="J7842" s="90">
        <v>2.2019549190848069E-2</v>
      </c>
    </row>
    <row r="7843" spans="3:10" x14ac:dyDescent="0.25">
      <c r="C7843" s="82">
        <v>1.0208509063103643E-2</v>
      </c>
      <c r="D7843" s="89">
        <v>1.1537756811639635E-2</v>
      </c>
      <c r="E7843" s="89">
        <v>1.2485488225713905E-2</v>
      </c>
      <c r="F7843" s="89">
        <v>1.3228638825511113E-2</v>
      </c>
      <c r="G7843" s="90">
        <v>1.3915403097772222E-2</v>
      </c>
      <c r="H7843" s="90">
        <v>1.4575974835830141E-2</v>
      </c>
      <c r="I7843" s="90">
        <v>1.5331255293186628E-2</v>
      </c>
      <c r="J7843" s="90">
        <v>1.6194925628313282E-2</v>
      </c>
    </row>
    <row r="7844" spans="3:10" x14ac:dyDescent="0.25">
      <c r="C7844" s="82">
        <v>4.7510018563988619E-3</v>
      </c>
      <c r="D7844" s="89">
        <v>7.8737733973377501E-3</v>
      </c>
      <c r="E7844" s="89">
        <v>1.1244007367842285E-2</v>
      </c>
      <c r="F7844" s="89">
        <v>1.4551358315006991E-2</v>
      </c>
      <c r="G7844" s="90">
        <v>1.7662398846023532E-2</v>
      </c>
      <c r="H7844" s="90">
        <v>2.0461573239650952E-2</v>
      </c>
      <c r="I7844" s="90">
        <v>2.3039869848942872E-2</v>
      </c>
      <c r="J7844" s="90">
        <v>2.5379374016924253E-2</v>
      </c>
    </row>
    <row r="7845" spans="3:10" x14ac:dyDescent="0.25">
      <c r="C7845" s="82">
        <v>1.1963769944359978E-2</v>
      </c>
      <c r="D7845" s="89">
        <v>1.7016711533201515E-2</v>
      </c>
      <c r="E7845" s="89">
        <v>2.1078558503160962E-2</v>
      </c>
      <c r="F7845" s="89">
        <v>2.399405201371246E-2</v>
      </c>
      <c r="G7845" s="90">
        <v>2.5978600935058424E-2</v>
      </c>
      <c r="H7845" s="90">
        <v>2.717104754453414E-2</v>
      </c>
      <c r="I7845" s="90">
        <v>2.7879509007391428E-2</v>
      </c>
      <c r="J7845" s="90">
        <v>2.8173323845471238E-2</v>
      </c>
    </row>
    <row r="7846" spans="3:10" x14ac:dyDescent="0.25">
      <c r="C7846" s="82">
        <v>9.1263821696004385E-3</v>
      </c>
      <c r="D7846" s="89">
        <v>1.287828624994173E-2</v>
      </c>
      <c r="E7846" s="89">
        <v>1.5975592087494765E-2</v>
      </c>
      <c r="F7846" s="89">
        <v>1.8309342598213488E-2</v>
      </c>
      <c r="G7846" s="90">
        <v>2.001893162443466E-2</v>
      </c>
      <c r="H7846" s="90">
        <v>2.1182570490268841E-2</v>
      </c>
      <c r="I7846" s="90">
        <v>2.2017983109288253E-2</v>
      </c>
      <c r="J7846" s="90">
        <v>2.2564889112464702E-2</v>
      </c>
    </row>
    <row r="7847" spans="3:10" x14ac:dyDescent="0.25">
      <c r="C7847" s="82">
        <v>4.0332262020500702E-3</v>
      </c>
      <c r="D7847" s="89">
        <v>6.9783921411052446E-3</v>
      </c>
      <c r="E7847" s="89">
        <v>1.0113333076871345E-2</v>
      </c>
      <c r="F7847" s="89">
        <v>1.3067911048831126E-2</v>
      </c>
      <c r="G7847" s="90">
        <v>1.5700234839774594E-2</v>
      </c>
      <c r="H7847" s="90">
        <v>1.7928494908672602E-2</v>
      </c>
      <c r="I7847" s="90">
        <v>1.9869518465241421E-2</v>
      </c>
      <c r="J7847" s="90">
        <v>2.1546692552003293E-2</v>
      </c>
    </row>
    <row r="7848" spans="3:10" x14ac:dyDescent="0.25">
      <c r="C7848" s="82">
        <v>4.9895541125730893E-2</v>
      </c>
      <c r="D7848" s="89">
        <v>5.3158062826933118E-2</v>
      </c>
      <c r="E7848" s="89">
        <v>5.3780356596047234E-2</v>
      </c>
      <c r="F7848" s="89">
        <v>5.3286457501402512E-2</v>
      </c>
      <c r="G7848" s="90">
        <v>5.2586368961619299E-2</v>
      </c>
      <c r="H7848" s="90">
        <v>5.1804233301169865E-2</v>
      </c>
      <c r="I7848" s="90">
        <v>5.1231425387538394E-2</v>
      </c>
      <c r="J7848" s="90">
        <v>5.0691273664283297E-2</v>
      </c>
    </row>
    <row r="7849" spans="3:10" x14ac:dyDescent="0.25">
      <c r="C7849" s="82">
        <v>1.081313784385873E-2</v>
      </c>
      <c r="D7849" s="89">
        <v>1.2956097010926471E-2</v>
      </c>
      <c r="E7849" s="89">
        <v>1.4731435956547726E-2</v>
      </c>
      <c r="F7849" s="89">
        <v>1.6243424668647276E-2</v>
      </c>
      <c r="G7849" s="90">
        <v>1.7594512704350428E-2</v>
      </c>
      <c r="H7849" s="90">
        <v>1.8758120460302456E-2</v>
      </c>
      <c r="I7849" s="90">
        <v>1.9831998813982191E-2</v>
      </c>
      <c r="J7849" s="90">
        <v>2.0781966183190989E-2</v>
      </c>
    </row>
    <row r="7850" spans="3:10" x14ac:dyDescent="0.25">
      <c r="C7850" s="82">
        <v>1.7745752681914456E-2</v>
      </c>
      <c r="D7850" s="89">
        <v>2.5444869792137666E-2</v>
      </c>
      <c r="E7850" s="89">
        <v>3.2189023307766261E-2</v>
      </c>
      <c r="F7850" s="89">
        <v>3.7609144830143777E-2</v>
      </c>
      <c r="G7850" s="90">
        <v>4.1812299644670509E-2</v>
      </c>
      <c r="H7850" s="90">
        <v>4.481576251271862E-2</v>
      </c>
      <c r="I7850" s="90">
        <v>4.6978783937179962E-2</v>
      </c>
      <c r="J7850" s="90">
        <v>4.8324521824641829E-2</v>
      </c>
    </row>
    <row r="7851" spans="3:10" x14ac:dyDescent="0.25">
      <c r="C7851" s="82">
        <v>4.884991802067723E-3</v>
      </c>
      <c r="D7851" s="89">
        <v>8.9760525596121552E-3</v>
      </c>
      <c r="E7851" s="89">
        <v>1.3565585711022928E-2</v>
      </c>
      <c r="F7851" s="89">
        <v>1.796011109157402E-2</v>
      </c>
      <c r="G7851" s="90">
        <v>2.1732699520611271E-2</v>
      </c>
      <c r="H7851" s="90">
        <v>2.4583034005330552E-2</v>
      </c>
      <c r="I7851" s="90">
        <v>2.6562453743663759E-2</v>
      </c>
      <c r="J7851" s="90">
        <v>2.7672834949352031E-2</v>
      </c>
    </row>
    <row r="7852" spans="3:10" x14ac:dyDescent="0.25">
      <c r="C7852" s="82">
        <v>1.6967233619225325E-2</v>
      </c>
      <c r="D7852" s="89">
        <v>2.2897190578817748E-2</v>
      </c>
      <c r="E7852" s="89">
        <v>2.7568062327963987E-2</v>
      </c>
      <c r="F7852" s="89">
        <v>3.0993681082333108E-2</v>
      </c>
      <c r="G7852" s="90">
        <v>3.3482327660310167E-2</v>
      </c>
      <c r="H7852" s="90">
        <v>3.5160933020784116E-2</v>
      </c>
      <c r="I7852" s="90">
        <v>3.6359491095399668E-2</v>
      </c>
      <c r="J7852" s="90">
        <v>3.7109003271069717E-2</v>
      </c>
    </row>
    <row r="7853" spans="3:10" x14ac:dyDescent="0.25">
      <c r="C7853" s="82">
        <v>4.9402383126432537E-3</v>
      </c>
      <c r="D7853" s="89">
        <v>8.1167322373139929E-3</v>
      </c>
      <c r="E7853" s="89">
        <v>1.1483796088342959E-2</v>
      </c>
      <c r="F7853" s="89">
        <v>1.4672582077247155E-2</v>
      </c>
      <c r="G7853" s="90">
        <v>1.7496998228500746E-2</v>
      </c>
      <c r="H7853" s="90">
        <v>1.9809583007489973E-2</v>
      </c>
      <c r="I7853" s="90">
        <v>2.1689836327437772E-2</v>
      </c>
      <c r="J7853" s="90">
        <v>2.3130163451167782E-2</v>
      </c>
    </row>
    <row r="7854" spans="3:10" x14ac:dyDescent="0.25">
      <c r="C7854" s="82">
        <v>1.5278349146592429E-3</v>
      </c>
      <c r="D7854" s="89">
        <v>3.4052190661218633E-3</v>
      </c>
      <c r="E7854" s="89">
        <v>5.8155417137783052E-3</v>
      </c>
      <c r="F7854" s="89">
        <v>8.3255522125470112E-3</v>
      </c>
      <c r="G7854" s="90">
        <v>1.0611650266964687E-2</v>
      </c>
      <c r="H7854" s="90">
        <v>1.2455354561049554E-2</v>
      </c>
      <c r="I7854" s="90">
        <v>1.3846685814132375E-2</v>
      </c>
      <c r="J7854" s="90">
        <v>1.4764241499553346E-2</v>
      </c>
    </row>
    <row r="7855" spans="3:10" x14ac:dyDescent="0.25">
      <c r="C7855" s="82">
        <v>1.2371382733617355E-2</v>
      </c>
      <c r="D7855" s="89">
        <v>1.6149062136844257E-2</v>
      </c>
      <c r="E7855" s="89">
        <v>1.9004494300983322E-2</v>
      </c>
      <c r="F7855" s="89">
        <v>2.1030746126767703E-2</v>
      </c>
      <c r="G7855" s="90">
        <v>2.2471154593984168E-2</v>
      </c>
      <c r="H7855" s="90">
        <v>2.3421657097680949E-2</v>
      </c>
      <c r="I7855" s="90">
        <v>2.4105454967136904E-2</v>
      </c>
      <c r="J7855" s="90">
        <v>2.4543814162569042E-2</v>
      </c>
    </row>
    <row r="7856" spans="3:10" x14ac:dyDescent="0.25">
      <c r="C7856" s="82">
        <v>1.5083933472767857E-2</v>
      </c>
      <c r="D7856" s="89">
        <v>1.780640982752044E-2</v>
      </c>
      <c r="E7856" s="89">
        <v>1.9123122083774684E-2</v>
      </c>
      <c r="F7856" s="89">
        <v>1.952544083007272E-2</v>
      </c>
      <c r="G7856" s="90">
        <v>1.9465006763089456E-2</v>
      </c>
      <c r="H7856" s="90">
        <v>1.9125790873742256E-2</v>
      </c>
      <c r="I7856" s="90">
        <v>1.8728758948522616E-2</v>
      </c>
      <c r="J7856" s="90">
        <v>1.8296204301109148E-2</v>
      </c>
    </row>
    <row r="7857" spans="3:10" x14ac:dyDescent="0.25">
      <c r="C7857" s="82">
        <v>7.1336363621146027E-3</v>
      </c>
      <c r="D7857" s="89">
        <v>1.009458481450229E-2</v>
      </c>
      <c r="E7857" s="89">
        <v>1.2983439508933105E-2</v>
      </c>
      <c r="F7857" s="89">
        <v>1.572307173419878E-2</v>
      </c>
      <c r="G7857" s="90">
        <v>1.8342235770605803E-2</v>
      </c>
      <c r="H7857" s="90">
        <v>2.0797217399047233E-2</v>
      </c>
      <c r="I7857" s="90">
        <v>2.3196398510432963E-2</v>
      </c>
      <c r="J7857" s="90">
        <v>2.5502689148738086E-2</v>
      </c>
    </row>
    <row r="7858" spans="3:10" x14ac:dyDescent="0.25">
      <c r="C7858" s="82">
        <v>1.4083476540924632E-2</v>
      </c>
      <c r="D7858" s="89">
        <v>1.7842327706238992E-2</v>
      </c>
      <c r="E7858" s="89">
        <v>2.0745881501666553E-2</v>
      </c>
      <c r="F7858" s="89">
        <v>2.2937878729889883E-2</v>
      </c>
      <c r="G7858" s="90">
        <v>2.4669240725946038E-2</v>
      </c>
      <c r="H7858" s="90">
        <v>2.6025165214795223E-2</v>
      </c>
      <c r="I7858" s="90">
        <v>2.7240372071095299E-2</v>
      </c>
      <c r="J7858" s="90">
        <v>2.8330708656209316E-2</v>
      </c>
    </row>
    <row r="7859" spans="3:10" x14ac:dyDescent="0.25">
      <c r="C7859" s="82">
        <v>9.2495075951662953E-3</v>
      </c>
      <c r="D7859" s="89">
        <v>1.2734965744258E-2</v>
      </c>
      <c r="E7859" s="89">
        <v>1.5590171546753297E-2</v>
      </c>
      <c r="F7859" s="89">
        <v>1.773354261171484E-2</v>
      </c>
      <c r="G7859" s="90">
        <v>1.9276938422600719E-2</v>
      </c>
      <c r="H7859" s="90">
        <v>2.0263716279582011E-2</v>
      </c>
      <c r="I7859" s="90">
        <v>2.088321829633118E-2</v>
      </c>
      <c r="J7859" s="90">
        <v>2.1172448026225539E-2</v>
      </c>
    </row>
    <row r="7860" spans="3:10" x14ac:dyDescent="0.25">
      <c r="C7860" s="82">
        <v>1.6864570342300128E-2</v>
      </c>
      <c r="D7860" s="89">
        <v>2.3215374109215568E-2</v>
      </c>
      <c r="E7860" s="89">
        <v>2.8574304369607048E-2</v>
      </c>
      <c r="F7860" s="89">
        <v>3.285457508376774E-2</v>
      </c>
      <c r="G7860" s="90">
        <v>3.6290260399879919E-2</v>
      </c>
      <c r="H7860" s="90">
        <v>3.8955695134171457E-2</v>
      </c>
      <c r="I7860" s="90">
        <v>4.1174362807324789E-2</v>
      </c>
      <c r="J7860" s="90">
        <v>4.2953912157514006E-2</v>
      </c>
    </row>
    <row r="7861" spans="3:10" x14ac:dyDescent="0.25">
      <c r="C7861" s="82">
        <v>1.8150349213605296E-2</v>
      </c>
      <c r="D7861" s="89">
        <v>2.0588869656159935E-2</v>
      </c>
      <c r="E7861" s="89">
        <v>2.2117953699173454E-2</v>
      </c>
      <c r="F7861" s="89">
        <v>2.3071354963165012E-2</v>
      </c>
      <c r="G7861" s="90">
        <v>2.3698443196061358E-2</v>
      </c>
      <c r="H7861" s="90">
        <v>2.4011211601768594E-2</v>
      </c>
      <c r="I7861" s="90">
        <v>2.4154349351282321E-2</v>
      </c>
      <c r="J7861" s="90">
        <v>2.4087412134903344E-2</v>
      </c>
    </row>
    <row r="7862" spans="3:10" x14ac:dyDescent="0.25">
      <c r="C7862" s="82">
        <v>2.2926101821644086E-3</v>
      </c>
      <c r="D7862" s="89">
        <v>4.1391165209898589E-3</v>
      </c>
      <c r="E7862" s="89">
        <v>6.1842896463555341E-3</v>
      </c>
      <c r="F7862" s="89">
        <v>8.1665560375975676E-3</v>
      </c>
      <c r="G7862" s="90">
        <v>9.966055006926244E-3</v>
      </c>
      <c r="H7862" s="90">
        <v>1.1514015481158886E-2</v>
      </c>
      <c r="I7862" s="90">
        <v>1.2881723009443791E-2</v>
      </c>
      <c r="J7862" s="90">
        <v>1.409031543592695E-2</v>
      </c>
    </row>
    <row r="7863" spans="3:10" x14ac:dyDescent="0.25">
      <c r="C7863" s="82">
        <v>0.13840103462029549</v>
      </c>
      <c r="D7863" s="89">
        <v>0.11104161760418099</v>
      </c>
      <c r="E7863" s="89">
        <v>9.3228579794307695E-2</v>
      </c>
      <c r="F7863" s="89">
        <v>8.197799167510389E-2</v>
      </c>
      <c r="G7863" s="90">
        <v>7.5200888511936903E-2</v>
      </c>
      <c r="H7863" s="90">
        <v>7.1120953217387956E-2</v>
      </c>
      <c r="I7863" s="90">
        <v>6.9085628353335912E-2</v>
      </c>
      <c r="J7863" s="90">
        <v>6.8257848329612431E-2</v>
      </c>
    </row>
    <row r="7864" spans="3:10" x14ac:dyDescent="0.25">
      <c r="C7864" s="82">
        <v>1.5355050760540922E-2</v>
      </c>
      <c r="D7864" s="89">
        <v>2.0376970905795776E-2</v>
      </c>
      <c r="E7864" s="89">
        <v>2.3924849539200738E-2</v>
      </c>
      <c r="F7864" s="89">
        <v>2.6094939988689198E-2</v>
      </c>
      <c r="G7864" s="90">
        <v>2.726238978075465E-2</v>
      </c>
      <c r="H7864" s="90">
        <v>2.7630374956933563E-2</v>
      </c>
      <c r="I7864" s="90">
        <v>2.7535709951170769E-2</v>
      </c>
      <c r="J7864" s="90">
        <v>2.7056385738776802E-2</v>
      </c>
    </row>
    <row r="7865" spans="3:10" x14ac:dyDescent="0.25">
      <c r="C7865" s="82">
        <v>4.1583471917342477E-2</v>
      </c>
      <c r="D7865" s="89">
        <v>4.363630786220981E-2</v>
      </c>
      <c r="E7865" s="89">
        <v>4.3959960488560205E-2</v>
      </c>
      <c r="F7865" s="89">
        <v>4.3634631813251619E-2</v>
      </c>
      <c r="G7865" s="90">
        <v>4.3274168471406263E-2</v>
      </c>
      <c r="H7865" s="90">
        <v>4.2907187318090463E-2</v>
      </c>
      <c r="I7865" s="90">
        <v>4.2742129802911526E-2</v>
      </c>
      <c r="J7865" s="90">
        <v>4.2623320130349071E-2</v>
      </c>
    </row>
    <row r="7866" spans="3:10" x14ac:dyDescent="0.25">
      <c r="C7866" s="82">
        <v>1.0547917372885039E-2</v>
      </c>
      <c r="D7866" s="89">
        <v>1.513551923076414E-2</v>
      </c>
      <c r="E7866" s="89">
        <v>1.9006718488791402E-2</v>
      </c>
      <c r="F7866" s="89">
        <v>2.1918373459328948E-2</v>
      </c>
      <c r="G7866" s="90">
        <v>2.3972103746205769E-2</v>
      </c>
      <c r="H7866" s="90">
        <v>2.5255751296799696E-2</v>
      </c>
      <c r="I7866" s="90">
        <v>2.6064242106625411E-2</v>
      </c>
      <c r="J7866" s="90">
        <v>2.6498195281997497E-2</v>
      </c>
    </row>
    <row r="7867" spans="3:10" x14ac:dyDescent="0.25">
      <c r="C7867" s="82">
        <v>1.2008961427164079E-2</v>
      </c>
      <c r="D7867" s="89">
        <v>1.5119460922058492E-2</v>
      </c>
      <c r="E7867" s="89">
        <v>1.7394296140033773E-2</v>
      </c>
      <c r="F7867" s="89">
        <v>1.8966886979962141E-2</v>
      </c>
      <c r="G7867" s="90">
        <v>2.005544671726216E-2</v>
      </c>
      <c r="H7867" s="90">
        <v>2.0736107771136068E-2</v>
      </c>
      <c r="I7867" s="90">
        <v>2.1206978466231964E-2</v>
      </c>
      <c r="J7867" s="90">
        <v>2.1499656085440827E-2</v>
      </c>
    </row>
    <row r="7868" spans="3:10" x14ac:dyDescent="0.25">
      <c r="C7868" s="82">
        <v>1.6527197821402169E-2</v>
      </c>
      <c r="D7868" s="89">
        <v>1.8849240980958446E-2</v>
      </c>
      <c r="E7868" s="89">
        <v>2.046791310454164E-2</v>
      </c>
      <c r="F7868" s="89">
        <v>2.167085083829301E-2</v>
      </c>
      <c r="G7868" s="90">
        <v>2.2685825361578926E-2</v>
      </c>
      <c r="H7868" s="90">
        <v>2.3532683260275741E-2</v>
      </c>
      <c r="I7868" s="90">
        <v>2.4368659843171291E-2</v>
      </c>
      <c r="J7868" s="90">
        <v>2.5173184596396277E-2</v>
      </c>
    </row>
    <row r="7869" spans="3:10" x14ac:dyDescent="0.25">
      <c r="C7869" s="82">
        <v>7.3283265874664423E-3</v>
      </c>
      <c r="D7869" s="89">
        <v>1.1254343742294937E-2</v>
      </c>
      <c r="E7869" s="89">
        <v>1.4620713618669059E-2</v>
      </c>
      <c r="F7869" s="89">
        <v>1.7162615391026315E-2</v>
      </c>
      <c r="G7869" s="90">
        <v>1.8992655198902052E-2</v>
      </c>
      <c r="H7869" s="90">
        <v>2.0225091090595459E-2</v>
      </c>
      <c r="I7869" s="90">
        <v>2.1112885215986612E-2</v>
      </c>
      <c r="J7869" s="90">
        <v>2.172951609090807E-2</v>
      </c>
    </row>
    <row r="7870" spans="3:10" x14ac:dyDescent="0.25">
      <c r="C7870" s="82">
        <v>7.9784492954787841E-3</v>
      </c>
      <c r="D7870" s="89">
        <v>1.2261717908540809E-2</v>
      </c>
      <c r="E7870" s="89">
        <v>1.6008099022927387E-2</v>
      </c>
      <c r="F7870" s="89">
        <v>1.8876356626458687E-2</v>
      </c>
      <c r="G7870" s="90">
        <v>2.0912243874419704E-2</v>
      </c>
      <c r="H7870" s="90">
        <v>2.2177801208297213E-2</v>
      </c>
      <c r="I7870" s="90">
        <v>2.2914717070158266E-2</v>
      </c>
      <c r="J7870" s="90">
        <v>2.3192872295444131E-2</v>
      </c>
    </row>
    <row r="7871" spans="3:10" x14ac:dyDescent="0.25">
      <c r="C7871" s="82">
        <v>9.8486931935240253E-3</v>
      </c>
      <c r="D7871" s="89">
        <v>1.6116740108353404E-2</v>
      </c>
      <c r="E7871" s="89">
        <v>2.2057637152548572E-2</v>
      </c>
      <c r="F7871" s="89">
        <v>2.6984589819491735E-2</v>
      </c>
      <c r="G7871" s="90">
        <v>3.0795487856599146E-2</v>
      </c>
      <c r="H7871" s="90">
        <v>3.3464622435277723E-2</v>
      </c>
      <c r="I7871" s="90">
        <v>3.5265361577492757E-2</v>
      </c>
      <c r="J7871" s="90">
        <v>3.6230354483905901E-2</v>
      </c>
    </row>
    <row r="7872" spans="3:10" x14ac:dyDescent="0.25">
      <c r="C7872" s="82">
        <v>5.4770007382980997E-2</v>
      </c>
      <c r="D7872" s="89">
        <v>4.7434546113259528E-2</v>
      </c>
      <c r="E7872" s="89">
        <v>4.1847894112943235E-2</v>
      </c>
      <c r="F7872" s="89">
        <v>3.777745479435006E-2</v>
      </c>
      <c r="G7872" s="90">
        <v>3.4903395615283342E-2</v>
      </c>
      <c r="H7872" s="90">
        <v>3.2760898141561995E-2</v>
      </c>
      <c r="I7872" s="90">
        <v>3.126265893689037E-2</v>
      </c>
      <c r="J7872" s="90">
        <v>3.017619078576058E-2</v>
      </c>
    </row>
    <row r="7873" spans="3:10" x14ac:dyDescent="0.25">
      <c r="C7873" s="82">
        <v>2.802335829425856E-2</v>
      </c>
      <c r="D7873" s="89">
        <v>2.9075170545015776E-2</v>
      </c>
      <c r="E7873" s="89">
        <v>2.9320876806045625E-2</v>
      </c>
      <c r="F7873" s="89">
        <v>2.9285600350733059E-2</v>
      </c>
      <c r="G7873" s="90">
        <v>2.9258482262950931E-2</v>
      </c>
      <c r="H7873" s="90">
        <v>2.9207336213610262E-2</v>
      </c>
      <c r="I7873" s="90">
        <v>2.9268101083865697E-2</v>
      </c>
      <c r="J7873" s="90">
        <v>2.9354942377557924E-2</v>
      </c>
    </row>
    <row r="7874" spans="3:10" x14ac:dyDescent="0.25">
      <c r="C7874" s="82">
        <v>1.7749291763899399E-2</v>
      </c>
      <c r="D7874" s="89">
        <v>2.3084049670829956E-2</v>
      </c>
      <c r="E7874" s="89">
        <v>2.7014001272812865E-2</v>
      </c>
      <c r="F7874" s="89">
        <v>2.9686293406613801E-2</v>
      </c>
      <c r="G7874" s="90">
        <v>3.1473574148502659E-2</v>
      </c>
      <c r="H7874" s="90">
        <v>3.2540477742008696E-2</v>
      </c>
      <c r="I7874" s="90">
        <v>3.3221586842788156E-2</v>
      </c>
      <c r="J7874" s="90">
        <v>3.3560711934764745E-2</v>
      </c>
    </row>
    <row r="7875" spans="3:10" x14ac:dyDescent="0.25">
      <c r="C7875" s="82">
        <v>1.2341418391993713E-2</v>
      </c>
      <c r="D7875" s="89">
        <v>2.0074484815712942E-2</v>
      </c>
      <c r="E7875" s="89">
        <v>2.7802222247850217E-2</v>
      </c>
      <c r="F7875" s="89">
        <v>3.4759468822038037E-2</v>
      </c>
      <c r="G7875" s="90">
        <v>4.0812989378468147E-2</v>
      </c>
      <c r="H7875" s="90">
        <v>4.5916763797245366E-2</v>
      </c>
      <c r="I7875" s="90">
        <v>5.0436994229616609E-2</v>
      </c>
      <c r="J7875" s="90">
        <v>5.4392351720193646E-2</v>
      </c>
    </row>
    <row r="7876" spans="3:10" x14ac:dyDescent="0.25">
      <c r="C7876" s="82">
        <v>3.0321774053969543E-3</v>
      </c>
      <c r="D7876" s="89">
        <v>4.8669302211714312E-3</v>
      </c>
      <c r="E7876" s="89">
        <v>6.7429208771835379E-3</v>
      </c>
      <c r="F7876" s="89">
        <v>8.4802675052680111E-3</v>
      </c>
      <c r="G7876" s="90">
        <v>1.0014128310145903E-2</v>
      </c>
      <c r="H7876" s="90">
        <v>1.1293040847740353E-2</v>
      </c>
      <c r="I7876" s="90">
        <v>1.2384325371251012E-2</v>
      </c>
      <c r="J7876" s="90">
        <v>1.3300034398620788E-2</v>
      </c>
    </row>
    <row r="7877" spans="3:10" x14ac:dyDescent="0.25">
      <c r="C7877" s="82">
        <v>5.2109816468228834E-3</v>
      </c>
      <c r="D7877" s="89">
        <v>7.7235976159353448E-3</v>
      </c>
      <c r="E7877" s="89">
        <v>1.0009539863281399E-2</v>
      </c>
      <c r="F7877" s="89">
        <v>1.1906561612740875E-2</v>
      </c>
      <c r="G7877" s="90">
        <v>1.3417842113877115E-2</v>
      </c>
      <c r="H7877" s="90">
        <v>1.4535142772598058E-2</v>
      </c>
      <c r="I7877" s="90">
        <v>1.5374381889965259E-2</v>
      </c>
      <c r="J7877" s="90">
        <v>1.5953271552958941E-2</v>
      </c>
    </row>
    <row r="7878" spans="3:10" x14ac:dyDescent="0.25">
      <c r="C7878" s="82">
        <v>1.8576196529887266E-2</v>
      </c>
      <c r="D7878" s="89">
        <v>2.0767271208137018E-2</v>
      </c>
      <c r="E7878" s="89">
        <v>2.192108686784321E-2</v>
      </c>
      <c r="F7878" s="89">
        <v>2.2466651096917232E-2</v>
      </c>
      <c r="G7878" s="90">
        <v>2.2730404861418318E-2</v>
      </c>
      <c r="H7878" s="90">
        <v>2.2785398769828637E-2</v>
      </c>
      <c r="I7878" s="90">
        <v>2.2810714155703175E-2</v>
      </c>
      <c r="J7878" s="90">
        <v>2.2790703862381662E-2</v>
      </c>
    </row>
    <row r="7879" spans="3:10" x14ac:dyDescent="0.25">
      <c r="C7879" s="82">
        <v>6.6253113346011298E-3</v>
      </c>
      <c r="D7879" s="89">
        <v>9.2396596611638675E-3</v>
      </c>
      <c r="E7879" s="89">
        <v>1.1445997156326141E-2</v>
      </c>
      <c r="F7879" s="89">
        <v>1.315638890573527E-2</v>
      </c>
      <c r="G7879" s="90">
        <v>1.4426635643863386E-2</v>
      </c>
      <c r="H7879" s="90">
        <v>1.526866129231173E-2</v>
      </c>
      <c r="I7879" s="90">
        <v>1.5812334138789026E-2</v>
      </c>
      <c r="J7879" s="90">
        <v>1.6080429527397182E-2</v>
      </c>
    </row>
    <row r="7880" spans="3:10" x14ac:dyDescent="0.25">
      <c r="C7880" s="82">
        <v>9.7301580943058713E-3</v>
      </c>
      <c r="D7880" s="89">
        <v>1.4657044276906188E-2</v>
      </c>
      <c r="E7880" s="89">
        <v>1.9053988033232865E-2</v>
      </c>
      <c r="F7880" s="89">
        <v>2.2487361851634441E-2</v>
      </c>
      <c r="G7880" s="90">
        <v>2.4924315427720195E-2</v>
      </c>
      <c r="H7880" s="90">
        <v>2.6380339144487935E-2</v>
      </c>
      <c r="I7880" s="90">
        <v>2.7133671338012005E-2</v>
      </c>
      <c r="J7880" s="90">
        <v>2.7288831518242091E-2</v>
      </c>
    </row>
    <row r="7881" spans="3:10" x14ac:dyDescent="0.25">
      <c r="C7881" s="82">
        <v>8.4091600013405612E-2</v>
      </c>
      <c r="D7881" s="89">
        <v>7.8663612820766671E-2</v>
      </c>
      <c r="E7881" s="89">
        <v>7.1488847631496377E-2</v>
      </c>
      <c r="F7881" s="89">
        <v>6.4698947764666781E-2</v>
      </c>
      <c r="G7881" s="90">
        <v>5.9039464378225499E-2</v>
      </c>
      <c r="H7881" s="90">
        <v>5.4264535243223361E-2</v>
      </c>
      <c r="I7881" s="90">
        <v>5.0401796907225543E-2</v>
      </c>
      <c r="J7881" s="90">
        <v>4.7080614361400125E-2</v>
      </c>
    </row>
    <row r="7882" spans="3:10" x14ac:dyDescent="0.25">
      <c r="C7882" s="82">
        <v>2.8155696276161296E-2</v>
      </c>
      <c r="D7882" s="89">
        <v>3.2207145474906114E-2</v>
      </c>
      <c r="E7882" s="89">
        <v>3.4115502242718157E-2</v>
      </c>
      <c r="F7882" s="89">
        <v>3.4729677043485382E-2</v>
      </c>
      <c r="G7882" s="90">
        <v>3.4762798602510137E-2</v>
      </c>
      <c r="H7882" s="90">
        <v>3.4472859008618115E-2</v>
      </c>
      <c r="I7882" s="90">
        <v>3.4211315365522812E-2</v>
      </c>
      <c r="J7882" s="90">
        <v>3.3984446728004242E-2</v>
      </c>
    </row>
    <row r="7883" spans="3:10" x14ac:dyDescent="0.25">
      <c r="C7883" s="82">
        <v>1.2534393447590777E-2</v>
      </c>
      <c r="D7883" s="89">
        <v>1.8370480112010486E-2</v>
      </c>
      <c r="E7883" s="89">
        <v>2.3263361270459148E-2</v>
      </c>
      <c r="F7883" s="89">
        <v>2.6908370743161075E-2</v>
      </c>
      <c r="G7883" s="90">
        <v>2.9438230735452889E-2</v>
      </c>
      <c r="H7883" s="90">
        <v>3.0928908709271882E-2</v>
      </c>
      <c r="I7883" s="90">
        <v>3.1677008317793479E-2</v>
      </c>
      <c r="J7883" s="90">
        <v>3.1736504644002544E-2</v>
      </c>
    </row>
    <row r="7884" spans="3:10" x14ac:dyDescent="0.25">
      <c r="C7884" s="82">
        <v>3.4360896887797629E-2</v>
      </c>
      <c r="D7884" s="89">
        <v>3.5921607914707734E-2</v>
      </c>
      <c r="E7884" s="89">
        <v>3.5503085263239947E-2</v>
      </c>
      <c r="F7884" s="89">
        <v>3.4240908761581486E-2</v>
      </c>
      <c r="G7884" s="90">
        <v>3.2787733255541941E-2</v>
      </c>
      <c r="H7884" s="90">
        <v>3.1251142667409734E-2</v>
      </c>
      <c r="I7884" s="90">
        <v>2.9828756230713883E-2</v>
      </c>
      <c r="J7884" s="90">
        <v>2.8438969683898353E-2</v>
      </c>
    </row>
    <row r="7885" spans="3:10" x14ac:dyDescent="0.25">
      <c r="C7885" s="82">
        <v>3.4947265432355573E-2</v>
      </c>
      <c r="D7885" s="89">
        <v>3.8295045586524863E-2</v>
      </c>
      <c r="E7885" s="89">
        <v>3.9708642511122251E-2</v>
      </c>
      <c r="F7885" s="89">
        <v>4.0120950735400125E-2</v>
      </c>
      <c r="G7885" s="90">
        <v>4.0175486127600114E-2</v>
      </c>
      <c r="H7885" s="90">
        <v>4.0002083252414063E-2</v>
      </c>
      <c r="I7885" s="90">
        <v>3.9887361888342826E-2</v>
      </c>
      <c r="J7885" s="90">
        <v>3.9762800229668306E-2</v>
      </c>
    </row>
    <row r="7886" spans="3:10" x14ac:dyDescent="0.25">
      <c r="C7886" s="82">
        <v>3.2185256381803869E-3</v>
      </c>
      <c r="D7886" s="89">
        <v>5.1266314293530492E-3</v>
      </c>
      <c r="E7886" s="89">
        <v>6.9919635440782802E-3</v>
      </c>
      <c r="F7886" s="89">
        <v>8.5874770679437752E-3</v>
      </c>
      <c r="G7886" s="90">
        <v>9.8285271396746903E-3</v>
      </c>
      <c r="H7886" s="90">
        <v>1.0667171359904144E-2</v>
      </c>
      <c r="I7886" s="90">
        <v>1.1185356448143818E-2</v>
      </c>
      <c r="J7886" s="90">
        <v>1.1418318186001766E-2</v>
      </c>
    </row>
    <row r="7887" spans="3:10" x14ac:dyDescent="0.25">
      <c r="C7887" s="82">
        <v>8.4809302009907217E-2</v>
      </c>
      <c r="D7887" s="89">
        <v>7.2793660210396072E-2</v>
      </c>
      <c r="E7887" s="89">
        <v>6.3557470175250763E-2</v>
      </c>
      <c r="F7887" s="89">
        <v>5.6869462504875318E-2</v>
      </c>
      <c r="G7887" s="90">
        <v>5.220543943574639E-2</v>
      </c>
      <c r="H7887" s="90">
        <v>4.8782861596667886E-2</v>
      </c>
      <c r="I7887" s="90">
        <v>4.6379834107702293E-2</v>
      </c>
      <c r="J7887" s="90">
        <v>4.4562604867913296E-2</v>
      </c>
    </row>
    <row r="7888" spans="3:10" x14ac:dyDescent="0.25">
      <c r="C7888" s="82">
        <v>8.1069543776016769E-3</v>
      </c>
      <c r="D7888" s="89">
        <v>1.1037355874340625E-2</v>
      </c>
      <c r="E7888" s="89">
        <v>1.348332102236142E-2</v>
      </c>
      <c r="F7888" s="89">
        <v>1.5399819159591309E-2</v>
      </c>
      <c r="G7888" s="90">
        <v>1.6896335767812312E-2</v>
      </c>
      <c r="H7888" s="90">
        <v>1.8022816091941347E-2</v>
      </c>
      <c r="I7888" s="90">
        <v>1.8959783020252922E-2</v>
      </c>
      <c r="J7888" s="90">
        <v>1.9751133671589281E-2</v>
      </c>
    </row>
    <row r="7889" spans="3:10" x14ac:dyDescent="0.25">
      <c r="C7889" s="82">
        <v>1.7873686679419146E-3</v>
      </c>
      <c r="D7889" s="89">
        <v>3.1724349985776971E-3</v>
      </c>
      <c r="E7889" s="89">
        <v>4.7220929656821052E-3</v>
      </c>
      <c r="F7889" s="89">
        <v>6.2525931170659679E-3</v>
      </c>
      <c r="G7889" s="90">
        <v>7.6665215713977225E-3</v>
      </c>
      <c r="H7889" s="90">
        <v>8.8952397557861777E-3</v>
      </c>
      <c r="I7889" s="90">
        <v>9.9811013459969941E-3</v>
      </c>
      <c r="J7889" s="90">
        <v>1.0938476471395337E-2</v>
      </c>
    </row>
    <row r="7890" spans="3:10" x14ac:dyDescent="0.25">
      <c r="C7890" s="82">
        <v>2.3402487238070011E-2</v>
      </c>
      <c r="D7890" s="89">
        <v>2.7309778940205261E-2</v>
      </c>
      <c r="E7890" s="89">
        <v>3.0036013483267569E-2</v>
      </c>
      <c r="F7890" s="89">
        <v>3.2009289077222509E-2</v>
      </c>
      <c r="G7890" s="90">
        <v>3.3652027684147823E-2</v>
      </c>
      <c r="H7890" s="90">
        <v>3.5100473976248422E-2</v>
      </c>
      <c r="I7890" s="90">
        <v>3.6680448405384938E-2</v>
      </c>
      <c r="J7890" s="90">
        <v>3.8418642914612181E-2</v>
      </c>
    </row>
    <row r="7891" spans="3:10" x14ac:dyDescent="0.25">
      <c r="C7891" s="82">
        <v>3.1740104149544646E-2</v>
      </c>
      <c r="D7891" s="89">
        <v>3.7655861780763723E-2</v>
      </c>
      <c r="E7891" s="89">
        <v>4.0786672062479039E-2</v>
      </c>
      <c r="F7891" s="89">
        <v>4.1906240171663507E-2</v>
      </c>
      <c r="G7891" s="90">
        <v>4.1775169544343765E-2</v>
      </c>
      <c r="H7891" s="90">
        <v>4.0688073491864173E-2</v>
      </c>
      <c r="I7891" s="90">
        <v>3.9094975297114885E-2</v>
      </c>
      <c r="J7891" s="90">
        <v>3.7065503643783755E-2</v>
      </c>
    </row>
    <row r="7892" spans="3:10" x14ac:dyDescent="0.25">
      <c r="C7892" s="82">
        <v>4.6653969826412119E-3</v>
      </c>
      <c r="D7892" s="89">
        <v>7.373196357707495E-3</v>
      </c>
      <c r="E7892" s="89">
        <v>1.0134389154893593E-2</v>
      </c>
      <c r="F7892" s="89">
        <v>1.2673471002770314E-2</v>
      </c>
      <c r="G7892" s="90">
        <v>1.4866944426657341E-2</v>
      </c>
      <c r="H7892" s="90">
        <v>1.6608163240102322E-2</v>
      </c>
      <c r="I7892" s="90">
        <v>1.7972740424724711E-2</v>
      </c>
      <c r="J7892" s="90">
        <v>1.8962890403311044E-2</v>
      </c>
    </row>
    <row r="7893" spans="3:10" x14ac:dyDescent="0.25">
      <c r="C7893" s="82">
        <v>1.4031687433194221E-2</v>
      </c>
      <c r="D7893" s="89">
        <v>2.0632156908190306E-2</v>
      </c>
      <c r="E7893" s="89">
        <v>2.6442842661382752E-2</v>
      </c>
      <c r="F7893" s="89">
        <v>3.1137390771419877E-2</v>
      </c>
      <c r="G7893" s="90">
        <v>3.4842658287056107E-2</v>
      </c>
      <c r="H7893" s="90">
        <v>3.7606326916446609E-2</v>
      </c>
      <c r="I7893" s="90">
        <v>3.9730777651218893E-2</v>
      </c>
      <c r="J7893" s="90">
        <v>4.1205875641609997E-2</v>
      </c>
    </row>
    <row r="7894" spans="3:10" x14ac:dyDescent="0.25">
      <c r="C7894" s="82">
        <v>2.1209313018343043E-2</v>
      </c>
      <c r="D7894" s="89">
        <v>2.6557555620334961E-2</v>
      </c>
      <c r="E7894" s="89">
        <v>3.0446247491375693E-2</v>
      </c>
      <c r="F7894" s="89">
        <v>3.3212254108902314E-2</v>
      </c>
      <c r="G7894" s="90">
        <v>3.530638021518593E-2</v>
      </c>
      <c r="H7894" s="90">
        <v>3.6889289754858536E-2</v>
      </c>
      <c r="I7894" s="90">
        <v>3.8298981647353229E-2</v>
      </c>
      <c r="J7894" s="90">
        <v>3.9542047290956228E-2</v>
      </c>
    </row>
    <row r="7895" spans="3:10" x14ac:dyDescent="0.25">
      <c r="C7895" s="82">
        <v>1.6084938972243886E-2</v>
      </c>
      <c r="D7895" s="89">
        <v>2.0064517920673416E-2</v>
      </c>
      <c r="E7895" s="89">
        <v>2.2712878501732335E-2</v>
      </c>
      <c r="F7895" s="89">
        <v>2.4348654474447774E-2</v>
      </c>
      <c r="G7895" s="90">
        <v>2.5372094507685516E-2</v>
      </c>
      <c r="H7895" s="90">
        <v>2.5938962387033252E-2</v>
      </c>
      <c r="I7895" s="90">
        <v>2.6303796682564298E-2</v>
      </c>
      <c r="J7895" s="90">
        <v>2.6474872250076199E-2</v>
      </c>
    </row>
    <row r="7896" spans="3:10" x14ac:dyDescent="0.25">
      <c r="C7896" s="82">
        <v>2.2868726897965857E-2</v>
      </c>
      <c r="D7896" s="89">
        <v>2.6483421527867507E-2</v>
      </c>
      <c r="E7896" s="89">
        <v>2.8938756169689668E-2</v>
      </c>
      <c r="F7896" s="89">
        <v>3.0683556932426088E-2</v>
      </c>
      <c r="G7896" s="90">
        <v>3.2098647798369018E-2</v>
      </c>
      <c r="H7896" s="90">
        <v>3.3248490192267131E-2</v>
      </c>
      <c r="I7896" s="90">
        <v>3.4358416005907062E-2</v>
      </c>
      <c r="J7896" s="90">
        <v>3.53677683437712E-2</v>
      </c>
    </row>
    <row r="7897" spans="3:10" x14ac:dyDescent="0.25">
      <c r="C7897" s="82">
        <v>1.2160063822331655E-2</v>
      </c>
      <c r="D7897" s="89">
        <v>1.5664819723740408E-2</v>
      </c>
      <c r="E7897" s="89">
        <v>1.8562915413599144E-2</v>
      </c>
      <c r="F7897" s="89">
        <v>2.0942262497500825E-2</v>
      </c>
      <c r="G7897" s="90">
        <v>2.2981680902746323E-2</v>
      </c>
      <c r="H7897" s="90">
        <v>2.4714809486227611E-2</v>
      </c>
      <c r="I7897" s="90">
        <v>2.6331126829019256E-2</v>
      </c>
      <c r="J7897" s="90">
        <v>2.7832738648692144E-2</v>
      </c>
    </row>
    <row r="7898" spans="3:10" x14ac:dyDescent="0.25">
      <c r="C7898" s="82">
        <v>2.4890982155774552E-2</v>
      </c>
      <c r="D7898" s="89">
        <v>2.93394362364485E-2</v>
      </c>
      <c r="E7898" s="89">
        <v>3.2116361986370835E-2</v>
      </c>
      <c r="F7898" s="89">
        <v>3.3763905041190881E-2</v>
      </c>
      <c r="G7898" s="90">
        <v>3.4779988604429289E-2</v>
      </c>
      <c r="H7898" s="90">
        <v>3.5299538169176116E-2</v>
      </c>
      <c r="I7898" s="90">
        <v>3.5612558842987571E-2</v>
      </c>
      <c r="J7898" s="90">
        <v>3.5698344348686926E-2</v>
      </c>
    </row>
    <row r="7899" spans="3:10" x14ac:dyDescent="0.25">
      <c r="C7899" s="82">
        <v>2.3492180773694426E-2</v>
      </c>
      <c r="D7899" s="89">
        <v>2.6162282472284821E-2</v>
      </c>
      <c r="E7899" s="89">
        <v>2.7424736073412996E-2</v>
      </c>
      <c r="F7899" s="89">
        <v>2.7976548090515457E-2</v>
      </c>
      <c r="G7899" s="90">
        <v>2.8308436412682669E-2</v>
      </c>
      <c r="H7899" s="90">
        <v>2.8529520385147406E-2</v>
      </c>
      <c r="I7899" s="90">
        <v>2.8841893815656411E-2</v>
      </c>
      <c r="J7899" s="90">
        <v>2.9183049581762883E-2</v>
      </c>
    </row>
    <row r="7900" spans="3:10" x14ac:dyDescent="0.25">
      <c r="C7900" s="82">
        <v>5.3905129239597048E-3</v>
      </c>
      <c r="D7900" s="89">
        <v>8.9617714160398088E-3</v>
      </c>
      <c r="E7900" s="89">
        <v>1.2582808929024679E-2</v>
      </c>
      <c r="F7900" s="89">
        <v>1.587948987048219E-2</v>
      </c>
      <c r="G7900" s="90">
        <v>1.8771618717439754E-2</v>
      </c>
      <c r="H7900" s="90">
        <v>2.1226134279040763E-2</v>
      </c>
      <c r="I7900" s="90">
        <v>2.3413237217868185E-2</v>
      </c>
      <c r="J7900" s="90">
        <v>2.5364613520156551E-2</v>
      </c>
    </row>
    <row r="7901" spans="3:10" x14ac:dyDescent="0.25">
      <c r="C7901" s="82">
        <v>5.2117819712573191E-2</v>
      </c>
      <c r="D7901" s="89">
        <v>5.1196958145462358E-2</v>
      </c>
      <c r="E7901" s="89">
        <v>4.9466660861767042E-2</v>
      </c>
      <c r="F7901" s="89">
        <v>4.7673316109574475E-2</v>
      </c>
      <c r="G7901" s="90">
        <v>4.6156989661017882E-2</v>
      </c>
      <c r="H7901" s="90">
        <v>4.478966538096165E-2</v>
      </c>
      <c r="I7901" s="90">
        <v>4.3744203858582194E-2</v>
      </c>
      <c r="J7901" s="90">
        <v>4.2866006205168096E-2</v>
      </c>
    </row>
    <row r="7902" spans="3:10" x14ac:dyDescent="0.25">
      <c r="C7902" s="82">
        <v>5.4280230201519449E-3</v>
      </c>
      <c r="D7902" s="89">
        <v>7.9581976050964679E-3</v>
      </c>
      <c r="E7902" s="89">
        <v>1.0520435205981716E-2</v>
      </c>
      <c r="F7902" s="89">
        <v>1.2969798408374382E-2</v>
      </c>
      <c r="G7902" s="90">
        <v>1.5258995026710931E-2</v>
      </c>
      <c r="H7902" s="90">
        <v>1.7309993630333299E-2</v>
      </c>
      <c r="I7902" s="90">
        <v>1.9203534400814844E-2</v>
      </c>
      <c r="J7902" s="90">
        <v>2.0927776210907762E-2</v>
      </c>
    </row>
    <row r="7903" spans="3:10" x14ac:dyDescent="0.25">
      <c r="C7903" s="82">
        <v>2.3959262348352876E-2</v>
      </c>
      <c r="D7903" s="89">
        <v>2.520501963560667E-2</v>
      </c>
      <c r="E7903" s="89">
        <v>2.6157855187222551E-2</v>
      </c>
      <c r="F7903" s="89">
        <v>2.7005954668258784E-2</v>
      </c>
      <c r="G7903" s="90">
        <v>2.7828708575711354E-2</v>
      </c>
      <c r="H7903" s="90">
        <v>2.8485288575113839E-2</v>
      </c>
      <c r="I7903" s="90">
        <v>2.9048284221681316E-2</v>
      </c>
      <c r="J7903" s="90">
        <v>2.9411420756000926E-2</v>
      </c>
    </row>
    <row r="7904" spans="3:10" x14ac:dyDescent="0.25">
      <c r="C7904" s="82">
        <v>5.6805321169040301E-3</v>
      </c>
      <c r="D7904" s="89">
        <v>8.0588832099293527E-3</v>
      </c>
      <c r="E7904" s="89">
        <v>1.0170725158473103E-2</v>
      </c>
      <c r="F7904" s="89">
        <v>1.1937738169507163E-2</v>
      </c>
      <c r="G7904" s="90">
        <v>1.3404878824017958E-2</v>
      </c>
      <c r="H7904" s="90">
        <v>1.4573654807600216E-2</v>
      </c>
      <c r="I7904" s="90">
        <v>1.5554670089845913E-2</v>
      </c>
      <c r="J7904" s="90">
        <v>1.6356422756991871E-2</v>
      </c>
    </row>
    <row r="7905" spans="3:10" x14ac:dyDescent="0.25">
      <c r="C7905" s="82">
        <v>2.6518939996170932E-2</v>
      </c>
      <c r="D7905" s="89">
        <v>2.6905673202684732E-2</v>
      </c>
      <c r="E7905" s="89">
        <v>2.6243654642332758E-2</v>
      </c>
      <c r="F7905" s="89">
        <v>2.5192800757360148E-2</v>
      </c>
      <c r="G7905" s="90">
        <v>2.4108039803730476E-2</v>
      </c>
      <c r="H7905" s="90">
        <v>2.3011738353651168E-2</v>
      </c>
      <c r="I7905" s="90">
        <v>2.2035716406037829E-2</v>
      </c>
      <c r="J7905" s="90">
        <v>2.1126039200434776E-2</v>
      </c>
    </row>
    <row r="7906" spans="3:10" x14ac:dyDescent="0.25">
      <c r="C7906" s="82">
        <v>4.8101723245205317E-3</v>
      </c>
      <c r="D7906" s="89">
        <v>7.5494539567822925E-3</v>
      </c>
      <c r="E7906" s="89">
        <v>1.025977229984513E-2</v>
      </c>
      <c r="F7906" s="89">
        <v>1.2723272196270678E-2</v>
      </c>
      <c r="G7906" s="90">
        <v>1.4917411271187793E-2</v>
      </c>
      <c r="H7906" s="90">
        <v>1.683457771278447E-2</v>
      </c>
      <c r="I7906" s="90">
        <v>1.8624733836715566E-2</v>
      </c>
      <c r="J7906" s="90">
        <v>2.0331389303759339E-2</v>
      </c>
    </row>
    <row r="7907" spans="3:10" x14ac:dyDescent="0.25">
      <c r="C7907" s="82">
        <v>2.8120940338129452E-2</v>
      </c>
      <c r="D7907" s="89">
        <v>3.6812988331710962E-2</v>
      </c>
      <c r="E7907" s="89">
        <v>4.305266390993321E-2</v>
      </c>
      <c r="F7907" s="89">
        <v>4.7213156828144608E-2</v>
      </c>
      <c r="G7907" s="90">
        <v>5.0070465558954579E-2</v>
      </c>
      <c r="H7907" s="90">
        <v>5.2023552709291099E-2</v>
      </c>
      <c r="I7907" s="90">
        <v>5.367955050660491E-2</v>
      </c>
      <c r="J7907" s="90">
        <v>5.5126378483946824E-2</v>
      </c>
    </row>
    <row r="7908" spans="3:10" x14ac:dyDescent="0.25">
      <c r="C7908" s="82">
        <v>2.1300462901366619E-2</v>
      </c>
      <c r="D7908" s="89">
        <v>2.5102581323112012E-2</v>
      </c>
      <c r="E7908" s="89">
        <v>2.7615038987784956E-2</v>
      </c>
      <c r="F7908" s="89">
        <v>2.9270320946100988E-2</v>
      </c>
      <c r="G7908" s="90">
        <v>3.0474376249801205E-2</v>
      </c>
      <c r="H7908" s="90">
        <v>3.1332918012523303E-2</v>
      </c>
      <c r="I7908" s="90">
        <v>3.2096256012517282E-2</v>
      </c>
      <c r="J7908" s="90">
        <v>3.2739735820410135E-2</v>
      </c>
    </row>
    <row r="7909" spans="3:10" x14ac:dyDescent="0.25">
      <c r="C7909" s="82">
        <v>1.3309640873813049E-2</v>
      </c>
      <c r="D7909" s="89">
        <v>1.5658358202272803E-2</v>
      </c>
      <c r="E7909" s="89">
        <v>1.7224875103308925E-2</v>
      </c>
      <c r="F7909" s="89">
        <v>1.8209777330424233E-2</v>
      </c>
      <c r="G7909" s="90">
        <v>1.8809908318792611E-2</v>
      </c>
      <c r="H7909" s="90">
        <v>1.9064202834354598E-2</v>
      </c>
      <c r="I7909" s="90">
        <v>1.9129335300735909E-2</v>
      </c>
      <c r="J7909" s="90">
        <v>1.9019009436430079E-2</v>
      </c>
    </row>
    <row r="7910" spans="3:10" x14ac:dyDescent="0.25">
      <c r="C7910" s="82">
        <v>1.1957279296468002E-3</v>
      </c>
      <c r="D7910" s="89">
        <v>2.9714042928794294E-3</v>
      </c>
      <c r="E7910" s="89">
        <v>5.6004433689014086E-3</v>
      </c>
      <c r="F7910" s="89">
        <v>8.770445278806981E-3</v>
      </c>
      <c r="G7910" s="90">
        <v>1.214738173785267E-2</v>
      </c>
      <c r="H7910" s="90">
        <v>1.5429978288335035E-2</v>
      </c>
      <c r="I7910" s="90">
        <v>1.8531476413237637E-2</v>
      </c>
      <c r="J7910" s="90">
        <v>2.1346818573669726E-2</v>
      </c>
    </row>
    <row r="7911" spans="3:10" x14ac:dyDescent="0.25">
      <c r="C7911" s="82">
        <v>6.3786177529096072E-2</v>
      </c>
      <c r="D7911" s="89">
        <v>6.2178493725336792E-2</v>
      </c>
      <c r="E7911" s="89">
        <v>5.9676094255245324E-2</v>
      </c>
      <c r="F7911" s="89">
        <v>5.7211188684586939E-2</v>
      </c>
      <c r="G7911" s="90">
        <v>5.5171645643476971E-2</v>
      </c>
      <c r="H7911" s="90">
        <v>5.3360364094257096E-2</v>
      </c>
      <c r="I7911" s="90">
        <v>5.1935579209277695E-2</v>
      </c>
      <c r="J7911" s="90">
        <v>5.0670484481663877E-2</v>
      </c>
    </row>
    <row r="7912" spans="3:10" x14ac:dyDescent="0.25">
      <c r="C7912" s="82">
        <v>2.4398841338933639E-2</v>
      </c>
      <c r="D7912" s="89">
        <v>2.6463651666937371E-2</v>
      </c>
      <c r="E7912" s="89">
        <v>2.7421563790909643E-2</v>
      </c>
      <c r="F7912" s="89">
        <v>2.7804672084097107E-2</v>
      </c>
      <c r="G7912" s="90">
        <v>2.7956411240538648E-2</v>
      </c>
      <c r="H7912" s="90">
        <v>2.7899621114323075E-2</v>
      </c>
      <c r="I7912" s="90">
        <v>2.7798687373316443E-2</v>
      </c>
      <c r="J7912" s="90">
        <v>2.759534909276053E-2</v>
      </c>
    </row>
    <row r="7913" spans="3:10" x14ac:dyDescent="0.25">
      <c r="C7913" s="82">
        <v>5.1945536165379294E-3</v>
      </c>
      <c r="D7913" s="89">
        <v>7.6986849819947346E-3</v>
      </c>
      <c r="E7913" s="89">
        <v>1.0166631684356728E-2</v>
      </c>
      <c r="F7913" s="89">
        <v>1.2470130279355177E-2</v>
      </c>
      <c r="G7913" s="90">
        <v>1.4601308668652295E-2</v>
      </c>
      <c r="H7913" s="90">
        <v>1.6521922075020446E-2</v>
      </c>
      <c r="I7913" s="90">
        <v>1.8331994972331254E-2</v>
      </c>
      <c r="J7913" s="90">
        <v>2.0027808263475368E-2</v>
      </c>
    </row>
    <row r="7914" spans="3:10" x14ac:dyDescent="0.25">
      <c r="C7914" s="82">
        <v>8.0565063552726825E-3</v>
      </c>
      <c r="D7914" s="89">
        <v>1.3023453213783532E-2</v>
      </c>
      <c r="E7914" s="89">
        <v>1.7919984908675097E-2</v>
      </c>
      <c r="F7914" s="89">
        <v>2.2228351742854743E-2</v>
      </c>
      <c r="G7914" s="90">
        <v>2.5814135136145111E-2</v>
      </c>
      <c r="H7914" s="90">
        <v>2.8594346698467409E-2</v>
      </c>
      <c r="I7914" s="90">
        <v>3.0766729440860868E-2</v>
      </c>
      <c r="J7914" s="90">
        <v>3.2353515890297557E-2</v>
      </c>
    </row>
    <row r="7915" spans="3:10" x14ac:dyDescent="0.25">
      <c r="C7915" s="82">
        <v>4.3021158504878464E-3</v>
      </c>
      <c r="D7915" s="89">
        <v>6.0691556978354775E-3</v>
      </c>
      <c r="E7915" s="89">
        <v>7.7246240417591762E-3</v>
      </c>
      <c r="F7915" s="89">
        <v>9.1869242150406944E-3</v>
      </c>
      <c r="G7915" s="90">
        <v>1.0454221491293667E-2</v>
      </c>
      <c r="H7915" s="90">
        <v>1.1504050073735598E-2</v>
      </c>
      <c r="I7915" s="90">
        <v>1.2419911638222286E-2</v>
      </c>
      <c r="J7915" s="90">
        <v>1.3222162066149937E-2</v>
      </c>
    </row>
    <row r="7916" spans="3:10" x14ac:dyDescent="0.25">
      <c r="C7916" s="82">
        <v>1.7329343645862177E-2</v>
      </c>
      <c r="D7916" s="89">
        <v>2.23701913123018E-2</v>
      </c>
      <c r="E7916" s="89">
        <v>2.6164367192618616E-2</v>
      </c>
      <c r="F7916" s="89">
        <v>2.8827881337749238E-2</v>
      </c>
      <c r="G7916" s="90">
        <v>3.0679026588366552E-2</v>
      </c>
      <c r="H7916" s="90">
        <v>3.1844311107516073E-2</v>
      </c>
      <c r="I7916" s="90">
        <v>3.2627822367926343E-2</v>
      </c>
      <c r="J7916" s="90">
        <v>3.3054035822232979E-2</v>
      </c>
    </row>
    <row r="7917" spans="3:10" x14ac:dyDescent="0.25">
      <c r="C7917" s="82">
        <v>8.0715774235905115E-3</v>
      </c>
      <c r="D7917" s="89">
        <v>1.1324765139008954E-2</v>
      </c>
      <c r="E7917" s="89">
        <v>1.4197200076166028E-2</v>
      </c>
      <c r="F7917" s="89">
        <v>1.6541930651275159E-2</v>
      </c>
      <c r="G7917" s="90">
        <v>1.83826149377171E-2</v>
      </c>
      <c r="H7917" s="90">
        <v>1.9702089618164848E-2</v>
      </c>
      <c r="I7917" s="90">
        <v>2.0650842008074852E-2</v>
      </c>
      <c r="J7917" s="90">
        <v>2.1251700832580687E-2</v>
      </c>
    </row>
    <row r="7918" spans="3:10" x14ac:dyDescent="0.25">
      <c r="C7918" s="82">
        <v>1.7177595347873945E-2</v>
      </c>
      <c r="D7918" s="89">
        <v>2.2656434688836463E-2</v>
      </c>
      <c r="E7918" s="89">
        <v>2.6658772945563944E-2</v>
      </c>
      <c r="F7918" s="89">
        <v>2.9284765829553919E-2</v>
      </c>
      <c r="G7918" s="90">
        <v>3.0916850419745484E-2</v>
      </c>
      <c r="H7918" s="90">
        <v>3.1749509437296604E-2</v>
      </c>
      <c r="I7918" s="90">
        <v>3.2138941807046045E-2</v>
      </c>
      <c r="J7918" s="90">
        <v>3.2146250712839407E-2</v>
      </c>
    </row>
    <row r="7919" spans="3:10" x14ac:dyDescent="0.25">
      <c r="C7919" s="82">
        <v>1.0224605334838623E-2</v>
      </c>
      <c r="D7919" s="89">
        <v>1.4395883377035349E-2</v>
      </c>
      <c r="E7919" s="89">
        <v>1.7691800032558321E-2</v>
      </c>
      <c r="F7919" s="89">
        <v>1.9979124224778363E-2</v>
      </c>
      <c r="G7919" s="90">
        <v>2.1431741570286617E-2</v>
      </c>
      <c r="H7919" s="90">
        <v>2.2170704601180563E-2</v>
      </c>
      <c r="I7919" s="90">
        <v>2.2469284889658561E-2</v>
      </c>
      <c r="J7919" s="90">
        <v>2.2415397652995731E-2</v>
      </c>
    </row>
    <row r="7920" spans="3:10" x14ac:dyDescent="0.25">
      <c r="C7920" s="82">
        <v>3.6989745072831082E-3</v>
      </c>
      <c r="D7920" s="89">
        <v>6.7226504285276961E-3</v>
      </c>
      <c r="E7920" s="89">
        <v>1.004159220927753E-2</v>
      </c>
      <c r="F7920" s="89">
        <v>1.318344623874034E-2</v>
      </c>
      <c r="G7920" s="90">
        <v>1.5915016927527264E-2</v>
      </c>
      <c r="H7920" s="90">
        <v>1.8095594844985633E-2</v>
      </c>
      <c r="I7920" s="90">
        <v>1.9812983875742783E-2</v>
      </c>
      <c r="J7920" s="90">
        <v>2.1079455173338955E-2</v>
      </c>
    </row>
    <row r="7921" spans="3:10" x14ac:dyDescent="0.25">
      <c r="C7921" s="82">
        <v>8.1780961756474056E-3</v>
      </c>
      <c r="D7921" s="89">
        <v>1.3174838747227059E-2</v>
      </c>
      <c r="E7921" s="89">
        <v>1.748071337646975E-2</v>
      </c>
      <c r="F7921" s="89">
        <v>2.0490313067091235E-2</v>
      </c>
      <c r="G7921" s="90">
        <v>2.2219785844699122E-2</v>
      </c>
      <c r="H7921" s="90">
        <v>2.2825868710683657E-2</v>
      </c>
      <c r="I7921" s="90">
        <v>2.2691323702597604E-2</v>
      </c>
      <c r="J7921" s="90">
        <v>2.2011877419999899E-2</v>
      </c>
    </row>
    <row r="7922" spans="3:10" x14ac:dyDescent="0.25">
      <c r="C7922" s="82">
        <v>1.3306292948076812E-2</v>
      </c>
      <c r="D7922" s="89">
        <v>2.1303493914529053E-2</v>
      </c>
      <c r="E7922" s="89">
        <v>2.8642682605754598E-2</v>
      </c>
      <c r="F7922" s="89">
        <v>3.4590765857405802E-2</v>
      </c>
      <c r="G7922" s="90">
        <v>3.922252110992281E-2</v>
      </c>
      <c r="H7922" s="90">
        <v>4.2700424682399929E-2</v>
      </c>
      <c r="I7922" s="90">
        <v>4.5524284074027657E-2</v>
      </c>
      <c r="J7922" s="90">
        <v>4.782726039011817E-2</v>
      </c>
    </row>
    <row r="7923" spans="3:10" x14ac:dyDescent="0.25">
      <c r="C7923" s="82">
        <v>2.2953135029935675E-2</v>
      </c>
      <c r="D7923" s="89">
        <v>2.4928010156258867E-2</v>
      </c>
      <c r="E7923" s="89">
        <v>2.6018899552597233E-2</v>
      </c>
      <c r="F7923" s="89">
        <v>2.669647085687183E-2</v>
      </c>
      <c r="G7923" s="90">
        <v>2.7253445937512784E-2</v>
      </c>
      <c r="H7923" s="90">
        <v>2.7681033574626382E-2</v>
      </c>
      <c r="I7923" s="90">
        <v>2.8113556673899961E-2</v>
      </c>
      <c r="J7923" s="90">
        <v>2.8464698314063362E-2</v>
      </c>
    </row>
    <row r="7924" spans="3:10" x14ac:dyDescent="0.25">
      <c r="C7924" s="82">
        <v>4.2172646272474103E-3</v>
      </c>
      <c r="D7924" s="89">
        <v>6.7976386086154349E-3</v>
      </c>
      <c r="E7924" s="89">
        <v>9.3702818448645597E-3</v>
      </c>
      <c r="F7924" s="89">
        <v>1.1642287235378582E-2</v>
      </c>
      <c r="G7924" s="90">
        <v>1.3500199703512333E-2</v>
      </c>
      <c r="H7924" s="90">
        <v>1.4862729191914257E-2</v>
      </c>
      <c r="I7924" s="90">
        <v>1.5814203996483478E-2</v>
      </c>
      <c r="J7924" s="90">
        <v>1.6368988969599249E-2</v>
      </c>
    </row>
    <row r="7925" spans="3:10" x14ac:dyDescent="0.25">
      <c r="C7925" s="82">
        <v>5.2070925181915357E-3</v>
      </c>
      <c r="D7925" s="89">
        <v>6.8267552855558128E-3</v>
      </c>
      <c r="E7925" s="89">
        <v>8.1419951064205642E-3</v>
      </c>
      <c r="F7925" s="89">
        <v>9.1370846326527585E-3</v>
      </c>
      <c r="G7925" s="90">
        <v>9.8669212419321885E-3</v>
      </c>
      <c r="H7925" s="90">
        <v>1.034981696558619E-2</v>
      </c>
      <c r="I7925" s="90">
        <v>1.0687330971167723E-2</v>
      </c>
      <c r="J7925" s="90">
        <v>1.0910882279887563E-2</v>
      </c>
    </row>
    <row r="7926" spans="3:10" x14ac:dyDescent="0.25">
      <c r="C7926" s="82">
        <v>1.76749928418709E-2</v>
      </c>
      <c r="D7926" s="89">
        <v>2.3537758840216999E-2</v>
      </c>
      <c r="E7926" s="89">
        <v>2.7924150417660071E-2</v>
      </c>
      <c r="F7926" s="89">
        <v>3.0790570780124912E-2</v>
      </c>
      <c r="G7926" s="90">
        <v>3.2440166963275653E-2</v>
      </c>
      <c r="H7926" s="90">
        <v>3.3046194870929968E-2</v>
      </c>
      <c r="I7926" s="90">
        <v>3.3001770612312159E-2</v>
      </c>
      <c r="J7926" s="90">
        <v>3.2422326396753215E-2</v>
      </c>
    </row>
    <row r="7927" spans="3:10" x14ac:dyDescent="0.25">
      <c r="C7927" s="82">
        <v>7.149499252318157E-3</v>
      </c>
      <c r="D7927" s="89">
        <v>1.0555265245607048E-2</v>
      </c>
      <c r="E7927" s="89">
        <v>1.3484275490606445E-2</v>
      </c>
      <c r="F7927" s="89">
        <v>1.5732846247893759E-2</v>
      </c>
      <c r="G7927" s="90">
        <v>1.7376945731936707E-2</v>
      </c>
      <c r="H7927" s="90">
        <v>1.8491917260332561E-2</v>
      </c>
      <c r="I7927" s="90">
        <v>1.9301125414116507E-2</v>
      </c>
      <c r="J7927" s="90">
        <v>1.9881770088223595E-2</v>
      </c>
    </row>
    <row r="7928" spans="3:10" x14ac:dyDescent="0.25">
      <c r="C7928" s="82">
        <v>1.0024088013686979E-2</v>
      </c>
      <c r="D7928" s="89">
        <v>1.4863050089628784E-2</v>
      </c>
      <c r="E7928" s="89">
        <v>1.9345597166904965E-2</v>
      </c>
      <c r="F7928" s="89">
        <v>2.3191209368946971E-2</v>
      </c>
      <c r="G7928" s="90">
        <v>2.6418053483224846E-2</v>
      </c>
      <c r="H7928" s="90">
        <v>2.9002426624047509E-2</v>
      </c>
      <c r="I7928" s="90">
        <v>3.1150422716115973E-2</v>
      </c>
      <c r="J7928" s="90">
        <v>3.2859595876603469E-2</v>
      </c>
    </row>
    <row r="7929" spans="3:10" x14ac:dyDescent="0.25">
      <c r="C7929" s="82">
        <v>1.876132361658369E-2</v>
      </c>
      <c r="D7929" s="89">
        <v>2.1087673558281127E-2</v>
      </c>
      <c r="E7929" s="89">
        <v>2.2170160714626734E-2</v>
      </c>
      <c r="F7929" s="89">
        <v>2.2576077462892277E-2</v>
      </c>
      <c r="G7929" s="90">
        <v>2.27118229764952E-2</v>
      </c>
      <c r="H7929" s="90">
        <v>2.2672837004248332E-2</v>
      </c>
      <c r="I7929" s="90">
        <v>2.2628417875358017E-2</v>
      </c>
      <c r="J7929" s="90">
        <v>2.2542184092336166E-2</v>
      </c>
    </row>
    <row r="7930" spans="3:10" x14ac:dyDescent="0.25">
      <c r="C7930" s="82">
        <v>1.3606988154640975E-3</v>
      </c>
      <c r="D7930" s="89">
        <v>2.8185871626495223E-3</v>
      </c>
      <c r="E7930" s="89">
        <v>4.6529420385856921E-3</v>
      </c>
      <c r="F7930" s="89">
        <v>6.6046105968185524E-3</v>
      </c>
      <c r="G7930" s="90">
        <v>8.496647514478501E-3</v>
      </c>
      <c r="H7930" s="90">
        <v>1.021232681367926E-2</v>
      </c>
      <c r="I7930" s="90">
        <v>1.1785653875679822E-2</v>
      </c>
      <c r="J7930" s="90">
        <v>1.3230605595617013E-2</v>
      </c>
    </row>
    <row r="7931" spans="3:10" x14ac:dyDescent="0.25">
      <c r="C7931" s="82">
        <v>1.0344439229980676E-2</v>
      </c>
      <c r="D7931" s="89">
        <v>1.5853291627722858E-2</v>
      </c>
      <c r="E7931" s="89">
        <v>2.0735272149110202E-2</v>
      </c>
      <c r="F7931" s="89">
        <v>2.4572283502245974E-2</v>
      </c>
      <c r="G7931" s="90">
        <v>2.7412082952867223E-2</v>
      </c>
      <c r="H7931" s="90">
        <v>2.9301933554987888E-2</v>
      </c>
      <c r="I7931" s="90">
        <v>3.051422484344771E-2</v>
      </c>
      <c r="J7931" s="90">
        <v>3.1089461647378937E-2</v>
      </c>
    </row>
    <row r="7932" spans="3:10" x14ac:dyDescent="0.25">
      <c r="C7932" s="82">
        <v>7.7525104434303235E-3</v>
      </c>
      <c r="D7932" s="89">
        <v>1.2049179021368893E-2</v>
      </c>
      <c r="E7932" s="89">
        <v>1.6108307605219332E-2</v>
      </c>
      <c r="F7932" s="89">
        <v>1.9640782021832427E-2</v>
      </c>
      <c r="G7932" s="90">
        <v>2.2695433981321438E-2</v>
      </c>
      <c r="H7932" s="90">
        <v>2.5320126926315304E-2</v>
      </c>
      <c r="I7932" s="90">
        <v>2.7761664683714105E-2</v>
      </c>
      <c r="J7932" s="90">
        <v>3.0073573122032772E-2</v>
      </c>
    </row>
    <row r="7933" spans="3:10" x14ac:dyDescent="0.25">
      <c r="C7933" s="82">
        <v>1.3656495780206236E-2</v>
      </c>
      <c r="D7933" s="89">
        <v>1.5878352731132059E-2</v>
      </c>
      <c r="E7933" s="89">
        <v>1.7684894441369867E-2</v>
      </c>
      <c r="F7933" s="89">
        <v>1.9169979556693275E-2</v>
      </c>
      <c r="G7933" s="90">
        <v>2.0423888135652841E-2</v>
      </c>
      <c r="H7933" s="90">
        <v>2.1402297059725555E-2</v>
      </c>
      <c r="I7933" s="90">
        <v>2.2221569688876033E-2</v>
      </c>
      <c r="J7933" s="90">
        <v>2.2858345179040292E-2</v>
      </c>
    </row>
    <row r="7934" spans="3:10" x14ac:dyDescent="0.25">
      <c r="C7934" s="82">
        <v>1.8348012246474466E-2</v>
      </c>
      <c r="D7934" s="89">
        <v>1.9471161537734823E-2</v>
      </c>
      <c r="E7934" s="89">
        <v>2.0454868623361721E-2</v>
      </c>
      <c r="F7934" s="89">
        <v>2.1477098909897741E-2</v>
      </c>
      <c r="G7934" s="90">
        <v>2.2642041394970169E-2</v>
      </c>
      <c r="H7934" s="90">
        <v>2.3879152514493761E-2</v>
      </c>
      <c r="I7934" s="90">
        <v>2.5286391015125129E-2</v>
      </c>
      <c r="J7934" s="90">
        <v>2.6799021921247113E-2</v>
      </c>
    </row>
    <row r="7935" spans="3:10" x14ac:dyDescent="0.25">
      <c r="C7935" s="82">
        <v>1.149821148694233E-3</v>
      </c>
      <c r="D7935" s="89">
        <v>2.4739195164360174E-3</v>
      </c>
      <c r="E7935" s="89">
        <v>4.2678970767886784E-3</v>
      </c>
      <c r="F7935" s="89">
        <v>6.3365549025045584E-3</v>
      </c>
      <c r="G7935" s="90">
        <v>8.5082175036874687E-3</v>
      </c>
      <c r="H7935" s="90">
        <v>1.063377179770467E-2</v>
      </c>
      <c r="I7935" s="90">
        <v>1.2704424719231651E-2</v>
      </c>
      <c r="J7935" s="90">
        <v>1.4692940345605789E-2</v>
      </c>
    </row>
    <row r="7936" spans="3:10" x14ac:dyDescent="0.25">
      <c r="C7936" s="82">
        <v>1.3628264534232692E-2</v>
      </c>
      <c r="D7936" s="89">
        <v>1.8687507678320225E-2</v>
      </c>
      <c r="E7936" s="89">
        <v>2.2718174754942401E-2</v>
      </c>
      <c r="F7936" s="89">
        <v>2.5670170026068931E-2</v>
      </c>
      <c r="G7936" s="90">
        <v>2.7784863153457219E-2</v>
      </c>
      <c r="H7936" s="90">
        <v>2.9180597769911852E-2</v>
      </c>
      <c r="I7936" s="90">
        <v>3.0154422150540143E-2</v>
      </c>
      <c r="J7936" s="90">
        <v>3.0757165948295296E-2</v>
      </c>
    </row>
    <row r="7937" spans="3:10" x14ac:dyDescent="0.25">
      <c r="C7937" s="82">
        <v>2.5247486167295899E-2</v>
      </c>
      <c r="D7937" s="89">
        <v>2.3607687595967871E-2</v>
      </c>
      <c r="E7937" s="89">
        <v>2.2665345461726771E-2</v>
      </c>
      <c r="F7937" s="89">
        <v>2.2169994067320536E-2</v>
      </c>
      <c r="G7937" s="90">
        <v>2.1941807632582886E-2</v>
      </c>
      <c r="H7937" s="90">
        <v>2.1739635920208691E-2</v>
      </c>
      <c r="I7937" s="90">
        <v>2.1563098095717333E-2</v>
      </c>
      <c r="J7937" s="90">
        <v>2.1316797747305785E-2</v>
      </c>
    </row>
    <row r="7938" spans="3:10" x14ac:dyDescent="0.25">
      <c r="C7938" s="82">
        <v>8.3836537640360129E-3</v>
      </c>
      <c r="D7938" s="89">
        <v>1.2130028233672719E-2</v>
      </c>
      <c r="E7938" s="89">
        <v>1.5498510895908211E-2</v>
      </c>
      <c r="F7938" s="89">
        <v>1.8251766839823894E-2</v>
      </c>
      <c r="G7938" s="90">
        <v>2.0391604529135448E-2</v>
      </c>
      <c r="H7938" s="90">
        <v>2.1910698031217552E-2</v>
      </c>
      <c r="I7938" s="90">
        <v>2.3001649620167278E-2</v>
      </c>
      <c r="J7938" s="90">
        <v>2.3713408153907042E-2</v>
      </c>
    </row>
    <row r="7939" spans="3:10" x14ac:dyDescent="0.25">
      <c r="C7939" s="82">
        <v>1.3534642337752275E-2</v>
      </c>
      <c r="D7939" s="89">
        <v>1.6433687900703049E-2</v>
      </c>
      <c r="E7939" s="89">
        <v>1.816672262445795E-2</v>
      </c>
      <c r="F7939" s="89">
        <v>1.9010992175719561E-2</v>
      </c>
      <c r="G7939" s="90">
        <v>1.9315505904896151E-2</v>
      </c>
      <c r="H7939" s="90">
        <v>1.9252944414991948E-2</v>
      </c>
      <c r="I7939" s="90">
        <v>1.9073999792089739E-2</v>
      </c>
      <c r="J7939" s="90">
        <v>1.8840517624155815E-2</v>
      </c>
    </row>
    <row r="7940" spans="3:10" x14ac:dyDescent="0.25">
      <c r="C7940" s="82">
        <v>4.7481179971736532E-3</v>
      </c>
      <c r="D7940" s="89">
        <v>8.2103225123602627E-3</v>
      </c>
      <c r="E7940" s="89">
        <v>1.1716087368353695E-2</v>
      </c>
      <c r="F7940" s="89">
        <v>1.4775568586311714E-2</v>
      </c>
      <c r="G7940" s="90">
        <v>1.7239487667905104E-2</v>
      </c>
      <c r="H7940" s="90">
        <v>1.9064625206588463E-2</v>
      </c>
      <c r="I7940" s="90">
        <v>2.0428596680329071E-2</v>
      </c>
      <c r="J7940" s="90">
        <v>2.1400160309273275E-2</v>
      </c>
    </row>
    <row r="7941" spans="3:10" x14ac:dyDescent="0.25">
      <c r="C7941" s="82">
        <v>4.8754313605202666E-2</v>
      </c>
      <c r="D7941" s="89">
        <v>5.2028155389013515E-2</v>
      </c>
      <c r="E7941" s="89">
        <v>5.2631872876171638E-2</v>
      </c>
      <c r="F7941" s="89">
        <v>5.1995142613735876E-2</v>
      </c>
      <c r="G7941" s="90">
        <v>5.1034478189589533E-2</v>
      </c>
      <c r="H7941" s="90">
        <v>4.9927097139399315E-2</v>
      </c>
      <c r="I7941" s="90">
        <v>4.9003890163081147E-2</v>
      </c>
      <c r="J7941" s="90">
        <v>4.8123226943785222E-2</v>
      </c>
    </row>
    <row r="7942" spans="3:10" x14ac:dyDescent="0.25">
      <c r="C7942" s="82">
        <v>8.7942100793222625E-3</v>
      </c>
      <c r="D7942" s="89">
        <v>1.162676656494302E-2</v>
      </c>
      <c r="E7942" s="89">
        <v>1.4126821643867134E-2</v>
      </c>
      <c r="F7942" s="89">
        <v>1.6219221126201513E-2</v>
      </c>
      <c r="G7942" s="90">
        <v>1.7926739195665488E-2</v>
      </c>
      <c r="H7942" s="90">
        <v>1.9209752706403061E-2</v>
      </c>
      <c r="I7942" s="90">
        <v>2.0194683597666831E-2</v>
      </c>
      <c r="J7942" s="90">
        <v>2.0892593497810676E-2</v>
      </c>
    </row>
    <row r="7943" spans="3:10" x14ac:dyDescent="0.25">
      <c r="C7943" s="82">
        <v>1.3443863905881938E-2</v>
      </c>
      <c r="D7943" s="89">
        <v>1.5353890202651058E-2</v>
      </c>
      <c r="E7943" s="89">
        <v>1.6410298509417394E-2</v>
      </c>
      <c r="F7943" s="89">
        <v>1.6941605654412963E-2</v>
      </c>
      <c r="G7943" s="90">
        <v>1.7214622230341946E-2</v>
      </c>
      <c r="H7943" s="90">
        <v>1.730257257548172E-2</v>
      </c>
      <c r="I7943" s="90">
        <v>1.7355861526383881E-2</v>
      </c>
      <c r="J7943" s="90">
        <v>1.7377089366440196E-2</v>
      </c>
    </row>
    <row r="7944" spans="3:10" x14ac:dyDescent="0.25">
      <c r="C7944" s="82">
        <v>1.5623671992340682E-2</v>
      </c>
      <c r="D7944" s="89">
        <v>1.9718018734211033E-2</v>
      </c>
      <c r="E7944" s="89">
        <v>2.2881629241078855E-2</v>
      </c>
      <c r="F7944" s="89">
        <v>2.5268551518151019E-2</v>
      </c>
      <c r="G7944" s="90">
        <v>2.713127713134237E-2</v>
      </c>
      <c r="H7944" s="90">
        <v>2.8536252077999407E-2</v>
      </c>
      <c r="I7944" s="90">
        <v>2.9721843785866099E-2</v>
      </c>
      <c r="J7944" s="90">
        <v>3.0699562586456262E-2</v>
      </c>
    </row>
    <row r="7945" spans="3:10" x14ac:dyDescent="0.25">
      <c r="C7945" s="82">
        <v>3.1615632218551849E-3</v>
      </c>
      <c r="D7945" s="89">
        <v>4.8464758385639555E-3</v>
      </c>
      <c r="E7945" s="89">
        <v>6.3635179071175859E-3</v>
      </c>
      <c r="F7945" s="89">
        <v>7.602758519901491E-3</v>
      </c>
      <c r="G7945" s="90">
        <v>8.5985390980442972E-3</v>
      </c>
      <c r="H7945" s="90">
        <v>9.3884141155317884E-3</v>
      </c>
      <c r="I7945" s="90">
        <v>1.0086243195406091E-2</v>
      </c>
      <c r="J7945" s="90">
        <v>1.0736623461799539E-2</v>
      </c>
    </row>
    <row r="7946" spans="3:10" x14ac:dyDescent="0.25">
      <c r="C7946" s="82">
        <v>1.3964528353166996E-2</v>
      </c>
      <c r="D7946" s="89">
        <v>2.0451740952729267E-2</v>
      </c>
      <c r="E7946" s="89">
        <v>2.6605644914054608E-2</v>
      </c>
      <c r="F7946" s="89">
        <v>3.2007780639581797E-2</v>
      </c>
      <c r="G7946" s="90">
        <v>3.6569279690722295E-2</v>
      </c>
      <c r="H7946" s="90">
        <v>4.0138630645124164E-2</v>
      </c>
      <c r="I7946" s="90">
        <v>4.2912993491963265E-2</v>
      </c>
      <c r="J7946" s="90">
        <v>4.4837580222830055E-2</v>
      </c>
    </row>
    <row r="7947" spans="3:10" x14ac:dyDescent="0.25">
      <c r="C7947" s="82">
        <v>1.6749564024502225E-2</v>
      </c>
      <c r="D7947" s="89">
        <v>1.9834351435320433E-2</v>
      </c>
      <c r="E7947" s="89">
        <v>2.2211144290093021E-2</v>
      </c>
      <c r="F7947" s="89">
        <v>2.4116194634598867E-2</v>
      </c>
      <c r="G7947" s="90">
        <v>2.5782925015829919E-2</v>
      </c>
      <c r="H7947" s="90">
        <v>2.7241891617906331E-2</v>
      </c>
      <c r="I7947" s="90">
        <v>2.8688579651696054E-2</v>
      </c>
      <c r="J7947" s="90">
        <v>3.0107631322579469E-2</v>
      </c>
    </row>
    <row r="7948" spans="3:10" x14ac:dyDescent="0.25">
      <c r="C7948" s="82">
        <v>4.8325090583694339E-3</v>
      </c>
      <c r="D7948" s="89">
        <v>8.457670404723807E-3</v>
      </c>
      <c r="E7948" s="89">
        <v>1.2056245369153009E-2</v>
      </c>
      <c r="F7948" s="89">
        <v>1.5059397855975386E-2</v>
      </c>
      <c r="G7948" s="90">
        <v>1.7307203541157407E-2</v>
      </c>
      <c r="H7948" s="90">
        <v>1.8782901059203473E-2</v>
      </c>
      <c r="I7948" s="90">
        <v>1.9697941765896163E-2</v>
      </c>
      <c r="J7948" s="90">
        <v>2.0149563772021217E-2</v>
      </c>
    </row>
    <row r="7949" spans="3:10" x14ac:dyDescent="0.25">
      <c r="C7949" s="82">
        <v>5.0961055256040543E-3</v>
      </c>
      <c r="D7949" s="89">
        <v>7.4987785033984993E-3</v>
      </c>
      <c r="E7949" s="89">
        <v>9.7110600618539183E-3</v>
      </c>
      <c r="F7949" s="89">
        <v>1.1582732811460994E-2</v>
      </c>
      <c r="G7949" s="90">
        <v>1.3107320474941852E-2</v>
      </c>
      <c r="H7949" s="90">
        <v>1.426384295039201E-2</v>
      </c>
      <c r="I7949" s="90">
        <v>1.5157834401939147E-2</v>
      </c>
      <c r="J7949" s="90">
        <v>1.5806465598770844E-2</v>
      </c>
    </row>
    <row r="7950" spans="3:10" x14ac:dyDescent="0.25">
      <c r="C7950" s="82">
        <v>3.531901538945497E-2</v>
      </c>
      <c r="D7950" s="89">
        <v>3.9204661743797622E-2</v>
      </c>
      <c r="E7950" s="89">
        <v>4.1519741976987358E-2</v>
      </c>
      <c r="F7950" s="89">
        <v>4.3025421906476222E-2</v>
      </c>
      <c r="G7950" s="90">
        <v>4.4266699058554411E-2</v>
      </c>
      <c r="H7950" s="90">
        <v>4.5305957078604207E-2</v>
      </c>
      <c r="I7950" s="90">
        <v>4.6414733888557748E-2</v>
      </c>
      <c r="J7950" s="90">
        <v>4.7468534493190703E-2</v>
      </c>
    </row>
    <row r="7951" spans="3:10" x14ac:dyDescent="0.25">
      <c r="C7951" s="82">
        <v>4.3548945720657178E-2</v>
      </c>
      <c r="D7951" s="89">
        <v>5.4396024368222044E-2</v>
      </c>
      <c r="E7951" s="89">
        <v>6.0590358899178624E-2</v>
      </c>
      <c r="F7951" s="89">
        <v>6.3523747494482918E-2</v>
      </c>
      <c r="G7951" s="90">
        <v>6.4730094590470272E-2</v>
      </c>
      <c r="H7951" s="90">
        <v>6.4846891278350915E-2</v>
      </c>
      <c r="I7951" s="90">
        <v>6.4548523094318466E-2</v>
      </c>
      <c r="J7951" s="90">
        <v>6.3767679377693676E-2</v>
      </c>
    </row>
    <row r="7952" spans="3:10" x14ac:dyDescent="0.25">
      <c r="C7952" s="82">
        <v>7.5339999538137073E-3</v>
      </c>
      <c r="D7952" s="89">
        <v>1.0405946255580998E-2</v>
      </c>
      <c r="E7952" s="89">
        <v>1.2823622333335142E-2</v>
      </c>
      <c r="F7952" s="89">
        <v>1.4718225233969822E-2</v>
      </c>
      <c r="G7952" s="90">
        <v>1.6160205329092917E-2</v>
      </c>
      <c r="H7952" s="90">
        <v>1.7156842792602017E-2</v>
      </c>
      <c r="I7952" s="90">
        <v>1.7843567268367895E-2</v>
      </c>
      <c r="J7952" s="90">
        <v>1.8238261174572837E-2</v>
      </c>
    </row>
    <row r="7953" spans="3:10" x14ac:dyDescent="0.25">
      <c r="C7953" s="82">
        <v>3.4883819784351587E-2</v>
      </c>
      <c r="D7953" s="89">
        <v>3.6529280031130519E-2</v>
      </c>
      <c r="E7953" s="89">
        <v>3.7112155881307521E-2</v>
      </c>
      <c r="F7953" s="89">
        <v>3.7150422490909281E-2</v>
      </c>
      <c r="G7953" s="90">
        <v>3.6963610598247452E-2</v>
      </c>
      <c r="H7953" s="90">
        <v>3.6520970174131244E-2</v>
      </c>
      <c r="I7953" s="90">
        <v>3.6028859611848166E-2</v>
      </c>
      <c r="J7953" s="90">
        <v>3.5423886057950243E-2</v>
      </c>
    </row>
    <row r="7954" spans="3:10" x14ac:dyDescent="0.25">
      <c r="C7954" s="82">
        <v>5.7761803265644292E-2</v>
      </c>
      <c r="D7954" s="89">
        <v>5.8914447071272469E-2</v>
      </c>
      <c r="E7954" s="89">
        <v>5.8343080184018944E-2</v>
      </c>
      <c r="F7954" s="89">
        <v>5.7383841961357526E-2</v>
      </c>
      <c r="G7954" s="90">
        <v>5.670769629693672E-2</v>
      </c>
      <c r="H7954" s="90">
        <v>5.6256070048254649E-2</v>
      </c>
      <c r="I7954" s="90">
        <v>5.6244645749036329E-2</v>
      </c>
      <c r="J7954" s="90">
        <v>5.6429495412242778E-2</v>
      </c>
    </row>
    <row r="7955" spans="3:10" x14ac:dyDescent="0.25">
      <c r="C7955" s="82">
        <v>7.8269406527439501E-3</v>
      </c>
      <c r="D7955" s="89">
        <v>1.0533444606905029E-2</v>
      </c>
      <c r="E7955" s="89">
        <v>1.2673902147835708E-2</v>
      </c>
      <c r="F7955" s="89">
        <v>1.4250919049325255E-2</v>
      </c>
      <c r="G7955" s="90">
        <v>1.5406391029166041E-2</v>
      </c>
      <c r="H7955" s="90">
        <v>1.6210185985369774E-2</v>
      </c>
      <c r="I7955" s="90">
        <v>1.6836782423689387E-2</v>
      </c>
      <c r="J7955" s="90">
        <v>1.7330484734078208E-2</v>
      </c>
    </row>
    <row r="7956" spans="3:10" x14ac:dyDescent="0.25">
      <c r="C7956" s="82">
        <v>2.3584210569538008E-2</v>
      </c>
      <c r="D7956" s="89">
        <v>2.7146577915148039E-2</v>
      </c>
      <c r="E7956" s="89">
        <v>2.9316478725410714E-2</v>
      </c>
      <c r="F7956" s="89">
        <v>3.0666943065986229E-2</v>
      </c>
      <c r="G7956" s="90">
        <v>3.1689670932993561E-2</v>
      </c>
      <c r="H7956" s="90">
        <v>3.2533612966590734E-2</v>
      </c>
      <c r="I7956" s="90">
        <v>3.3482619968636933E-2</v>
      </c>
      <c r="J7956" s="90">
        <v>3.4523719835673101E-2</v>
      </c>
    </row>
    <row r="7957" spans="3:10" x14ac:dyDescent="0.25">
      <c r="C7957" s="82">
        <v>2.0270955096496006E-2</v>
      </c>
      <c r="D7957" s="89">
        <v>2.3382974448744594E-2</v>
      </c>
      <c r="E7957" s="89">
        <v>2.513573653035325E-2</v>
      </c>
      <c r="F7957" s="89">
        <v>2.5984915274993574E-2</v>
      </c>
      <c r="G7957" s="90">
        <v>2.633615993366285E-2</v>
      </c>
      <c r="H7957" s="90">
        <v>2.6314627829423929E-2</v>
      </c>
      <c r="I7957" s="90">
        <v>2.6160291077130256E-2</v>
      </c>
      <c r="J7957" s="90">
        <v>2.5876352885925269E-2</v>
      </c>
    </row>
    <row r="7958" spans="3:10" x14ac:dyDescent="0.25">
      <c r="C7958" s="82">
        <v>1.3273550690189261E-3</v>
      </c>
      <c r="D7958" s="89">
        <v>3.1141941424777087E-3</v>
      </c>
      <c r="E7958" s="89">
        <v>5.5671231164360945E-3</v>
      </c>
      <c r="F7958" s="89">
        <v>8.2820316392269947E-3</v>
      </c>
      <c r="G7958" s="90">
        <v>1.0888273516253082E-2</v>
      </c>
      <c r="H7958" s="90">
        <v>1.3097598946920924E-2</v>
      </c>
      <c r="I7958" s="90">
        <v>1.4853966251284465E-2</v>
      </c>
      <c r="J7958" s="90">
        <v>1.6120544587180499E-2</v>
      </c>
    </row>
    <row r="7959" spans="3:10" x14ac:dyDescent="0.25">
      <c r="C7959" s="82">
        <v>2.3398560213591284E-3</v>
      </c>
      <c r="D7959" s="89">
        <v>3.8188077269873397E-3</v>
      </c>
      <c r="E7959" s="89">
        <v>5.3929877472501664E-3</v>
      </c>
      <c r="F7959" s="89">
        <v>6.913150523224252E-3</v>
      </c>
      <c r="G7959" s="90">
        <v>8.303963770380101E-3</v>
      </c>
      <c r="H7959" s="90">
        <v>9.4941376502950866E-3</v>
      </c>
      <c r="I7959" s="90">
        <v>1.0514649026816328E-2</v>
      </c>
      <c r="J7959" s="90">
        <v>1.135925788459345E-2</v>
      </c>
    </row>
    <row r="7960" spans="3:10" x14ac:dyDescent="0.25">
      <c r="C7960" s="82">
        <v>1.586683918312267E-2</v>
      </c>
      <c r="D7960" s="89">
        <v>1.8969688755065339E-2</v>
      </c>
      <c r="E7960" s="89">
        <v>2.0933570163882097E-2</v>
      </c>
      <c r="F7960" s="89">
        <v>2.2031442944994453E-2</v>
      </c>
      <c r="G7960" s="90">
        <v>2.2552536163959566E-2</v>
      </c>
      <c r="H7960" s="90">
        <v>2.2584127099815391E-2</v>
      </c>
      <c r="I7960" s="90">
        <v>2.2337558419558833E-2</v>
      </c>
      <c r="J7960" s="90">
        <v>2.1841560602369334E-2</v>
      </c>
    </row>
    <row r="7961" spans="3:10" x14ac:dyDescent="0.25">
      <c r="C7961" s="82">
        <v>1.1592421535085561E-2</v>
      </c>
      <c r="D7961" s="89">
        <v>1.6680494528116228E-2</v>
      </c>
      <c r="E7961" s="89">
        <v>2.0954205189198952E-2</v>
      </c>
      <c r="F7961" s="89">
        <v>2.4190633614034791E-2</v>
      </c>
      <c r="G7961" s="90">
        <v>2.6521122110819459E-2</v>
      </c>
      <c r="H7961" s="90">
        <v>2.8019547563575494E-2</v>
      </c>
      <c r="I7961" s="90">
        <v>2.8964345820705513E-2</v>
      </c>
      <c r="J7961" s="90">
        <v>2.9417406115409682E-2</v>
      </c>
    </row>
    <row r="7962" spans="3:10" x14ac:dyDescent="0.25">
      <c r="C7962" s="82">
        <v>3.7117745768782816E-2</v>
      </c>
      <c r="D7962" s="89">
        <v>3.1937755540591355E-2</v>
      </c>
      <c r="E7962" s="89">
        <v>2.8233139968547979E-2</v>
      </c>
      <c r="F7962" s="89">
        <v>2.5683893369878738E-2</v>
      </c>
      <c r="G7962" s="90">
        <v>2.4002179431107811E-2</v>
      </c>
      <c r="H7962" s="90">
        <v>2.2845401549676139E-2</v>
      </c>
      <c r="I7962" s="90">
        <v>2.2149557578203801E-2</v>
      </c>
      <c r="J7962" s="90">
        <v>2.1756262037567177E-2</v>
      </c>
    </row>
    <row r="7963" spans="3:10" x14ac:dyDescent="0.25">
      <c r="C7963" s="82">
        <v>1.5769438433872945E-2</v>
      </c>
      <c r="D7963" s="89">
        <v>1.8094074321313439E-2</v>
      </c>
      <c r="E7963" s="89">
        <v>1.9726499766940169E-2</v>
      </c>
      <c r="F7963" s="89">
        <v>2.086024666205441E-2</v>
      </c>
      <c r="G7963" s="90">
        <v>2.1666853203912848E-2</v>
      </c>
      <c r="H7963" s="90">
        <v>2.2148640101819772E-2</v>
      </c>
      <c r="I7963" s="90">
        <v>2.2457759476323339E-2</v>
      </c>
      <c r="J7963" s="90">
        <v>2.2588015313032055E-2</v>
      </c>
    </row>
    <row r="7964" spans="3:10" x14ac:dyDescent="0.25">
      <c r="C7964" s="82">
        <v>1.5641895949356926E-2</v>
      </c>
      <c r="D7964" s="89">
        <v>1.6974233200546918E-2</v>
      </c>
      <c r="E7964" s="89">
        <v>1.7790360661541885E-2</v>
      </c>
      <c r="F7964" s="89">
        <v>1.8306992902487638E-2</v>
      </c>
      <c r="G7964" s="90">
        <v>1.8666644545686822E-2</v>
      </c>
      <c r="H7964" s="90">
        <v>1.8849677699586769E-2</v>
      </c>
      <c r="I7964" s="90">
        <v>1.896642343319237E-2</v>
      </c>
      <c r="J7964" s="90">
        <v>1.8997870214604654E-2</v>
      </c>
    </row>
    <row r="7965" spans="3:10" x14ac:dyDescent="0.25">
      <c r="C7965" s="82">
        <v>1.9403851342712098E-2</v>
      </c>
      <c r="D7965" s="89">
        <v>2.1551444633508447E-2</v>
      </c>
      <c r="E7965" s="89">
        <v>2.2449405763155388E-2</v>
      </c>
      <c r="F7965" s="89">
        <v>2.2717629647695924E-2</v>
      </c>
      <c r="G7965" s="90">
        <v>2.2803532915242668E-2</v>
      </c>
      <c r="H7965" s="90">
        <v>2.2834206028381095E-2</v>
      </c>
      <c r="I7965" s="90">
        <v>2.3004014413425318E-2</v>
      </c>
      <c r="J7965" s="90">
        <v>2.3292601563232443E-2</v>
      </c>
    </row>
    <row r="7966" spans="3:10" x14ac:dyDescent="0.25">
      <c r="C7966" s="82">
        <v>1.1856830401488007E-2</v>
      </c>
      <c r="D7966" s="89">
        <v>1.594412588912136E-2</v>
      </c>
      <c r="E7966" s="89">
        <v>1.9056567236347709E-2</v>
      </c>
      <c r="F7966" s="89">
        <v>2.1247842158918725E-2</v>
      </c>
      <c r="G7966" s="90">
        <v>2.2798811648470026E-2</v>
      </c>
      <c r="H7966" s="90">
        <v>2.3867166460512512E-2</v>
      </c>
      <c r="I7966" s="90">
        <v>2.4742514980071746E-2</v>
      </c>
      <c r="J7966" s="90">
        <v>2.5505657416015855E-2</v>
      </c>
    </row>
    <row r="7967" spans="3:10" x14ac:dyDescent="0.25">
      <c r="C7967" s="82">
        <v>2.6828561522600669E-3</v>
      </c>
      <c r="D7967" s="89">
        <v>5.9722903861775109E-3</v>
      </c>
      <c r="E7967" s="89">
        <v>1.0409883076361294E-2</v>
      </c>
      <c r="F7967" s="89">
        <v>1.5395935202205373E-2</v>
      </c>
      <c r="G7967" s="90">
        <v>2.0431409831059372E-2</v>
      </c>
      <c r="H7967" s="90">
        <v>2.5129586083079941E-2</v>
      </c>
      <c r="I7967" s="90">
        <v>2.9460497030427649E-2</v>
      </c>
      <c r="J7967" s="90">
        <v>3.3333858479594254E-2</v>
      </c>
    </row>
    <row r="7968" spans="3:10" x14ac:dyDescent="0.25">
      <c r="C7968" s="82">
        <v>5.6562997473772322E-3</v>
      </c>
      <c r="D7968" s="89">
        <v>8.1926178902527076E-3</v>
      </c>
      <c r="E7968" s="89">
        <v>1.0607356872284241E-2</v>
      </c>
      <c r="F7968" s="89">
        <v>1.278244958097669E-2</v>
      </c>
      <c r="G7968" s="90">
        <v>1.4739989289483621E-2</v>
      </c>
      <c r="H7968" s="90">
        <v>1.6485744517210642E-2</v>
      </c>
      <c r="I7968" s="90">
        <v>1.8174807149940551E-2</v>
      </c>
      <c r="J7968" s="90">
        <v>1.9865117312518547E-2</v>
      </c>
    </row>
    <row r="7969" spans="3:10" x14ac:dyDescent="0.25">
      <c r="C7969" s="82">
        <v>2.2990018396035917E-2</v>
      </c>
      <c r="D7969" s="89">
        <v>2.8855865816188431E-2</v>
      </c>
      <c r="E7969" s="89">
        <v>3.3003682254191417E-2</v>
      </c>
      <c r="F7969" s="89">
        <v>3.5720733600620849E-2</v>
      </c>
      <c r="G7969" s="90">
        <v>3.741622317561822E-2</v>
      </c>
      <c r="H7969" s="90">
        <v>3.8192827454713849E-2</v>
      </c>
      <c r="I7969" s="90">
        <v>3.8354472849160992E-2</v>
      </c>
      <c r="J7969" s="90">
        <v>3.788892687643923E-2</v>
      </c>
    </row>
    <row r="7970" spans="3:10" x14ac:dyDescent="0.25">
      <c r="C7970" s="82">
        <v>1.4224419819883377E-2</v>
      </c>
      <c r="D7970" s="89">
        <v>1.5969308707257785E-2</v>
      </c>
      <c r="E7970" s="89">
        <v>1.7149626897173469E-2</v>
      </c>
      <c r="F7970" s="89">
        <v>1.8002774200143751E-2</v>
      </c>
      <c r="G7970" s="90">
        <v>1.8695857671634106E-2</v>
      </c>
      <c r="H7970" s="90">
        <v>1.9216868382083564E-2</v>
      </c>
      <c r="I7970" s="90">
        <v>1.9665122523561469E-2</v>
      </c>
      <c r="J7970" s="90">
        <v>1.9994740212024634E-2</v>
      </c>
    </row>
    <row r="7971" spans="3:10" x14ac:dyDescent="0.25">
      <c r="C7971" s="82">
        <v>2.7571617428777569E-3</v>
      </c>
      <c r="D7971" s="89">
        <v>5.1190585498438381E-3</v>
      </c>
      <c r="E7971" s="89">
        <v>7.651732631565723E-3</v>
      </c>
      <c r="F7971" s="89">
        <v>9.907198434432064E-3</v>
      </c>
      <c r="G7971" s="90">
        <v>1.167454612064853E-2</v>
      </c>
      <c r="H7971" s="90">
        <v>1.2865675012383984E-2</v>
      </c>
      <c r="I7971" s="90">
        <v>1.3589466385625928E-2</v>
      </c>
      <c r="J7971" s="90">
        <v>1.3911546015967528E-2</v>
      </c>
    </row>
    <row r="7972" spans="3:10" x14ac:dyDescent="0.25">
      <c r="C7972" s="82">
        <v>1.9630138707590533E-2</v>
      </c>
      <c r="D7972" s="89">
        <v>2.0260788339766717E-2</v>
      </c>
      <c r="E7972" s="89">
        <v>2.0481739856721814E-2</v>
      </c>
      <c r="F7972" s="89">
        <v>2.0560668086094264E-2</v>
      </c>
      <c r="G7972" s="90">
        <v>2.0662673053810442E-2</v>
      </c>
      <c r="H7972" s="90">
        <v>2.0769373246631348E-2</v>
      </c>
      <c r="I7972" s="90">
        <v>2.1002662591294234E-2</v>
      </c>
      <c r="J7972" s="90">
        <v>2.1334096566482812E-2</v>
      </c>
    </row>
    <row r="7973" spans="3:10" x14ac:dyDescent="0.25">
      <c r="C7973" s="82">
        <v>2.380339304937161E-2</v>
      </c>
      <c r="D7973" s="89">
        <v>2.6026264697004222E-2</v>
      </c>
      <c r="E7973" s="89">
        <v>2.6803521643574069E-2</v>
      </c>
      <c r="F7973" s="89">
        <v>2.6761982542330764E-2</v>
      </c>
      <c r="G7973" s="90">
        <v>2.6337950110396042E-2</v>
      </c>
      <c r="H7973" s="90">
        <v>2.562960821067534E-2</v>
      </c>
      <c r="I7973" s="90">
        <v>2.4842296393519529E-2</v>
      </c>
      <c r="J7973" s="90">
        <v>2.396067913274888E-2</v>
      </c>
    </row>
    <row r="7974" spans="3:10" x14ac:dyDescent="0.25">
      <c r="C7974" s="82">
        <v>3.0499594257061427E-3</v>
      </c>
      <c r="D7974" s="89">
        <v>6.2970193841641285E-3</v>
      </c>
      <c r="E7974" s="89">
        <v>1.0196247820566148E-2</v>
      </c>
      <c r="F7974" s="89">
        <v>1.4063411205069636E-2</v>
      </c>
      <c r="G7974" s="90">
        <v>1.7476692143406747E-2</v>
      </c>
      <c r="H7974" s="90">
        <v>2.0196147120226004E-2</v>
      </c>
      <c r="I7974" s="90">
        <v>2.2300350428400083E-2</v>
      </c>
      <c r="J7974" s="90">
        <v>2.3816945437815335E-2</v>
      </c>
    </row>
    <row r="7975" spans="3:10" x14ac:dyDescent="0.25">
      <c r="C7975" s="82">
        <v>1.4289619447837704E-2</v>
      </c>
      <c r="D7975" s="89">
        <v>1.9422431094352512E-2</v>
      </c>
      <c r="E7975" s="89">
        <v>2.3757132622558644E-2</v>
      </c>
      <c r="F7975" s="89">
        <v>2.7240196387593698E-2</v>
      </c>
      <c r="G7975" s="90">
        <v>3.0069529673200191E-2</v>
      </c>
      <c r="H7975" s="90">
        <v>3.2318222652249227E-2</v>
      </c>
      <c r="I7975" s="90">
        <v>3.4276161651568604E-2</v>
      </c>
      <c r="J7975" s="90">
        <v>3.5974906695239249E-2</v>
      </c>
    </row>
    <row r="7976" spans="3:10" x14ac:dyDescent="0.25">
      <c r="C7976" s="82">
        <v>1.0285098080533159E-2</v>
      </c>
      <c r="D7976" s="89">
        <v>1.4255745568946016E-2</v>
      </c>
      <c r="E7976" s="89">
        <v>1.768311688045833E-2</v>
      </c>
      <c r="F7976" s="89">
        <v>2.0520674447554101E-2</v>
      </c>
      <c r="G7976" s="90">
        <v>2.2921815897254151E-2</v>
      </c>
      <c r="H7976" s="90">
        <v>2.4940494880238254E-2</v>
      </c>
      <c r="I7976" s="90">
        <v>2.6786872842635825E-2</v>
      </c>
      <c r="J7976" s="90">
        <v>2.8462898693661629E-2</v>
      </c>
    </row>
    <row r="7977" spans="3:10" x14ac:dyDescent="0.25">
      <c r="C7977" s="82">
        <v>3.9956798001819522E-3</v>
      </c>
      <c r="D7977" s="89">
        <v>7.6950426096648776E-3</v>
      </c>
      <c r="E7977" s="89">
        <v>1.1812351664642996E-2</v>
      </c>
      <c r="F7977" s="89">
        <v>1.5613741865825865E-2</v>
      </c>
      <c r="G7977" s="90">
        <v>1.8717979995403856E-2</v>
      </c>
      <c r="H7977" s="90">
        <v>2.0936710042130671E-2</v>
      </c>
      <c r="I7977" s="90">
        <v>2.2399066050992057E-2</v>
      </c>
      <c r="J7977" s="90">
        <v>2.3166359037427486E-2</v>
      </c>
    </row>
    <row r="7978" spans="3:10" x14ac:dyDescent="0.25">
      <c r="C7978" s="82">
        <v>1.6783591963208486E-2</v>
      </c>
      <c r="D7978" s="89">
        <v>2.2398664170772093E-2</v>
      </c>
      <c r="E7978" s="89">
        <v>2.6336238661432112E-2</v>
      </c>
      <c r="F7978" s="89">
        <v>2.8672867942182129E-2</v>
      </c>
      <c r="G7978" s="90">
        <v>2.982249128274457E-2</v>
      </c>
      <c r="H7978" s="90">
        <v>3.0021259658140325E-2</v>
      </c>
      <c r="I7978" s="90">
        <v>2.9652309523204599E-2</v>
      </c>
      <c r="J7978" s="90">
        <v>2.8816238738898634E-2</v>
      </c>
    </row>
    <row r="7979" spans="3:10" x14ac:dyDescent="0.25">
      <c r="C7979" s="82">
        <v>1.1226088147732778E-2</v>
      </c>
      <c r="D7979" s="89">
        <v>1.6601198041011189E-2</v>
      </c>
      <c r="E7979" s="89">
        <v>2.1716063186672508E-2</v>
      </c>
      <c r="F7979" s="89">
        <v>2.6287827415456586E-2</v>
      </c>
      <c r="G7979" s="90">
        <v>3.0327586557672825E-2</v>
      </c>
      <c r="H7979" s="90">
        <v>3.3778818079785694E-2</v>
      </c>
      <c r="I7979" s="90">
        <v>3.6842067824474835E-2</v>
      </c>
      <c r="J7979" s="90">
        <v>3.9469584183908155E-2</v>
      </c>
    </row>
    <row r="7980" spans="3:10" x14ac:dyDescent="0.25">
      <c r="C7980" s="82">
        <v>1.0235885614637884E-2</v>
      </c>
      <c r="D7980" s="89">
        <v>1.4091644056847678E-2</v>
      </c>
      <c r="E7980" s="89">
        <v>1.7511620612313872E-2</v>
      </c>
      <c r="F7980" s="89">
        <v>2.0425619787085923E-2</v>
      </c>
      <c r="G7980" s="90">
        <v>2.2938547232332292E-2</v>
      </c>
      <c r="H7980" s="90">
        <v>2.5065121465225149E-2</v>
      </c>
      <c r="I7980" s="90">
        <v>2.6995836660397655E-2</v>
      </c>
      <c r="J7980" s="90">
        <v>2.8730133565958348E-2</v>
      </c>
    </row>
    <row r="7981" spans="3:10" x14ac:dyDescent="0.25">
      <c r="C7981" s="82">
        <v>3.0164384532106667E-2</v>
      </c>
      <c r="D7981" s="89">
        <v>3.2873741045430262E-2</v>
      </c>
      <c r="E7981" s="89">
        <v>3.406391952880284E-2</v>
      </c>
      <c r="F7981" s="89">
        <v>3.4443962206026746E-2</v>
      </c>
      <c r="G7981" s="90">
        <v>3.447815541267845E-2</v>
      </c>
      <c r="H7981" s="90">
        <v>3.4217905745562834E-2</v>
      </c>
      <c r="I7981" s="90">
        <v>3.3879774577043616E-2</v>
      </c>
      <c r="J7981" s="90">
        <v>3.340488722761522E-2</v>
      </c>
    </row>
    <row r="7982" spans="3:10" x14ac:dyDescent="0.25">
      <c r="C7982" s="82">
        <v>7.3637409837272851E-3</v>
      </c>
      <c r="D7982" s="89">
        <v>1.1013306204514878E-2</v>
      </c>
      <c r="E7982" s="89">
        <v>1.4425248401477695E-2</v>
      </c>
      <c r="F7982" s="89">
        <v>1.7342380066050371E-2</v>
      </c>
      <c r="G7982" s="90">
        <v>1.9730889128727135E-2</v>
      </c>
      <c r="H7982" s="90">
        <v>2.154050237349504E-2</v>
      </c>
      <c r="I7982" s="90">
        <v>2.291254227510605E-2</v>
      </c>
      <c r="J7982" s="90">
        <v>2.3854414215423895E-2</v>
      </c>
    </row>
    <row r="7983" spans="3:10" x14ac:dyDescent="0.25">
      <c r="C7983" s="82">
        <v>5.9727535623117526E-3</v>
      </c>
      <c r="D7983" s="89">
        <v>9.6372126786584186E-3</v>
      </c>
      <c r="E7983" s="89">
        <v>1.354433316205483E-2</v>
      </c>
      <c r="F7983" s="89">
        <v>1.7354205148008811E-2</v>
      </c>
      <c r="G7983" s="90">
        <v>2.0914867772835383E-2</v>
      </c>
      <c r="H7983" s="90">
        <v>2.4080564071419099E-2</v>
      </c>
      <c r="I7983" s="90">
        <v>2.6946009233098246E-2</v>
      </c>
      <c r="J7983" s="90">
        <v>2.9480759316288994E-2</v>
      </c>
    </row>
    <row r="7984" spans="3:10" x14ac:dyDescent="0.25">
      <c r="C7984" s="82">
        <v>1.4656348550136443E-2</v>
      </c>
      <c r="D7984" s="89">
        <v>2.1660476329722858E-2</v>
      </c>
      <c r="E7984" s="89">
        <v>2.7246473402044877E-2</v>
      </c>
      <c r="F7984" s="89">
        <v>3.1030149490018775E-2</v>
      </c>
      <c r="G7984" s="90">
        <v>3.3284589353617361E-2</v>
      </c>
      <c r="H7984" s="90">
        <v>3.4253882403009313E-2</v>
      </c>
      <c r="I7984" s="90">
        <v>3.4404015207428994E-2</v>
      </c>
      <c r="J7984" s="90">
        <v>3.3886965054664722E-2</v>
      </c>
    </row>
    <row r="7985" spans="3:10" x14ac:dyDescent="0.25">
      <c r="C7985" s="82">
        <v>3.2735820381923318E-2</v>
      </c>
      <c r="D7985" s="89">
        <v>3.5674028079016498E-2</v>
      </c>
      <c r="E7985" s="89">
        <v>3.6838273648008034E-2</v>
      </c>
      <c r="F7985" s="89">
        <v>3.6991239587643943E-2</v>
      </c>
      <c r="G7985" s="90">
        <v>3.6664666323728785E-2</v>
      </c>
      <c r="H7985" s="90">
        <v>3.5966739943759873E-2</v>
      </c>
      <c r="I7985" s="90">
        <v>3.5181233118575315E-2</v>
      </c>
      <c r="J7985" s="90">
        <v>3.4289850776362624E-2</v>
      </c>
    </row>
    <row r="7986" spans="3:10" x14ac:dyDescent="0.25">
      <c r="C7986" s="82">
        <v>4.9674496289563276E-3</v>
      </c>
      <c r="D7986" s="89">
        <v>7.5321811378226263E-3</v>
      </c>
      <c r="E7986" s="89">
        <v>9.8621822892835491E-3</v>
      </c>
      <c r="F7986" s="89">
        <v>1.1761560562578937E-2</v>
      </c>
      <c r="G7986" s="90">
        <v>1.3227445095011054E-2</v>
      </c>
      <c r="H7986" s="90">
        <v>1.4262109031163699E-2</v>
      </c>
      <c r="I7986" s="90">
        <v>1.4997303112563559E-2</v>
      </c>
      <c r="J7986" s="90">
        <v>1.5472230315576093E-2</v>
      </c>
    </row>
    <row r="7987" spans="3:10" x14ac:dyDescent="0.25">
      <c r="C7987" s="82">
        <v>4.9789075282036466E-2</v>
      </c>
      <c r="D7987" s="89">
        <v>4.9300663043161511E-2</v>
      </c>
      <c r="E7987" s="89">
        <v>4.7965689248395948E-2</v>
      </c>
      <c r="F7987" s="89">
        <v>4.6513544943942532E-2</v>
      </c>
      <c r="G7987" s="90">
        <v>4.5239003323078737E-2</v>
      </c>
      <c r="H7987" s="90">
        <v>4.3950043728804955E-2</v>
      </c>
      <c r="I7987" s="90">
        <v>4.2745271758718457E-2</v>
      </c>
      <c r="J7987" s="90">
        <v>4.1419279225262631E-2</v>
      </c>
    </row>
    <row r="7988" spans="3:10" x14ac:dyDescent="0.25">
      <c r="C7988" s="82">
        <v>6.7559669376493501E-3</v>
      </c>
      <c r="D7988" s="89">
        <v>9.9822871535697414E-3</v>
      </c>
      <c r="E7988" s="89">
        <v>1.2992938506563296E-2</v>
      </c>
      <c r="F7988" s="89">
        <v>1.5600394283082348E-2</v>
      </c>
      <c r="G7988" s="90">
        <v>1.7807623906884871E-2</v>
      </c>
      <c r="H7988" s="90">
        <v>1.9591953289030233E-2</v>
      </c>
      <c r="I7988" s="90">
        <v>2.1095289420705533E-2</v>
      </c>
      <c r="J7988" s="90">
        <v>2.2330290398781476E-2</v>
      </c>
    </row>
    <row r="7989" spans="3:10" x14ac:dyDescent="0.25">
      <c r="C7989" s="82">
        <v>1.2078650671122543E-2</v>
      </c>
      <c r="D7989" s="89">
        <v>1.6345501357212921E-2</v>
      </c>
      <c r="E7989" s="89">
        <v>1.9901805515731421E-2</v>
      </c>
      <c r="F7989" s="89">
        <v>2.2657067637372852E-2</v>
      </c>
      <c r="G7989" s="90">
        <v>2.4736217774405222E-2</v>
      </c>
      <c r="H7989" s="90">
        <v>2.6179810807641403E-2</v>
      </c>
      <c r="I7989" s="90">
        <v>2.7226457168849454E-2</v>
      </c>
      <c r="J7989" s="90">
        <v>2.7922912009816392E-2</v>
      </c>
    </row>
    <row r="7990" spans="3:10" x14ac:dyDescent="0.25">
      <c r="C7990" s="82">
        <v>5.0156189042812041E-3</v>
      </c>
      <c r="D7990" s="89">
        <v>8.4796144855152616E-3</v>
      </c>
      <c r="E7990" s="89">
        <v>1.2112203644639233E-2</v>
      </c>
      <c r="F7990" s="89">
        <v>1.5499947372593163E-2</v>
      </c>
      <c r="G7990" s="90">
        <v>1.8483054773534444E-2</v>
      </c>
      <c r="H7990" s="90">
        <v>2.0955330048369435E-2</v>
      </c>
      <c r="I7990" s="90">
        <v>2.3032459006702168E-2</v>
      </c>
      <c r="J7990" s="90">
        <v>2.4713936590458271E-2</v>
      </c>
    </row>
    <row r="7991" spans="3:10" x14ac:dyDescent="0.25">
      <c r="C7991" s="82">
        <v>4.3846733610562474E-2</v>
      </c>
      <c r="D7991" s="89">
        <v>4.1493724439367725E-2</v>
      </c>
      <c r="E7991" s="89">
        <v>3.9449661318930698E-2</v>
      </c>
      <c r="F7991" s="89">
        <v>3.7918312366886545E-2</v>
      </c>
      <c r="G7991" s="90">
        <v>3.6909864166795647E-2</v>
      </c>
      <c r="H7991" s="90">
        <v>3.61608516461508E-2</v>
      </c>
      <c r="I7991" s="90">
        <v>3.5711981432474678E-2</v>
      </c>
      <c r="J7991" s="90">
        <v>3.5379237724314262E-2</v>
      </c>
    </row>
    <row r="7992" spans="3:10" x14ac:dyDescent="0.25">
      <c r="C7992" s="82">
        <v>4.4323353889411448E-3</v>
      </c>
      <c r="D7992" s="89">
        <v>7.2802074914419413E-3</v>
      </c>
      <c r="E7992" s="89">
        <v>1.0218579881857277E-2</v>
      </c>
      <c r="F7992" s="89">
        <v>1.2991410783636671E-2</v>
      </c>
      <c r="G7992" s="90">
        <v>1.5545999396395492E-2</v>
      </c>
      <c r="H7992" s="90">
        <v>1.7847239518426792E-2</v>
      </c>
      <c r="I7992" s="90">
        <v>2.0025059288868371E-2</v>
      </c>
      <c r="J7992" s="90">
        <v>2.2098102948021579E-2</v>
      </c>
    </row>
    <row r="7993" spans="3:10" x14ac:dyDescent="0.25">
      <c r="C7993" s="82">
        <v>1.4545862805429428E-2</v>
      </c>
      <c r="D7993" s="89">
        <v>1.827573201902357E-2</v>
      </c>
      <c r="E7993" s="89">
        <v>2.1410878215994082E-2</v>
      </c>
      <c r="F7993" s="89">
        <v>2.4091901897097489E-2</v>
      </c>
      <c r="G7993" s="90">
        <v>2.6507704608525428E-2</v>
      </c>
      <c r="H7993" s="90">
        <v>2.8656984148573733E-2</v>
      </c>
      <c r="I7993" s="90">
        <v>3.0710343150886835E-2</v>
      </c>
      <c r="J7993" s="90">
        <v>3.2616850061108163E-2</v>
      </c>
    </row>
    <row r="7994" spans="3:10" x14ac:dyDescent="0.25">
      <c r="C7994" s="82">
        <v>3.6091960920008832E-2</v>
      </c>
      <c r="D7994" s="89">
        <v>4.5847248793172313E-2</v>
      </c>
      <c r="E7994" s="89">
        <v>5.1591352983437033E-2</v>
      </c>
      <c r="F7994" s="89">
        <v>5.4216235192959407E-2</v>
      </c>
      <c r="G7994" s="90">
        <v>5.4935654291382814E-2</v>
      </c>
      <c r="H7994" s="90">
        <v>5.4330497541316386E-2</v>
      </c>
      <c r="I7994" s="90">
        <v>5.3072725074863727E-2</v>
      </c>
      <c r="J7994" s="90">
        <v>5.1236528223657055E-2</v>
      </c>
    </row>
    <row r="7995" spans="3:10" x14ac:dyDescent="0.25">
      <c r="C7995" s="82">
        <v>1.5290183406629883E-2</v>
      </c>
      <c r="D7995" s="89">
        <v>1.83078198942303E-2</v>
      </c>
      <c r="E7995" s="89">
        <v>2.0657579575647338E-2</v>
      </c>
      <c r="F7995" s="89">
        <v>2.2514107236975486E-2</v>
      </c>
      <c r="G7995" s="90">
        <v>2.4048207108250386E-2</v>
      </c>
      <c r="H7995" s="90">
        <v>2.5241942573920845E-2</v>
      </c>
      <c r="I7995" s="90">
        <v>2.6236524192030094E-2</v>
      </c>
      <c r="J7995" s="90">
        <v>2.6989134751728993E-2</v>
      </c>
    </row>
    <row r="7996" spans="3:10" x14ac:dyDescent="0.25">
      <c r="C7996" s="82">
        <v>2.5725832718773496E-2</v>
      </c>
      <c r="D7996" s="89">
        <v>3.4621142099513523E-2</v>
      </c>
      <c r="E7996" s="89">
        <v>4.1670976625358028E-2</v>
      </c>
      <c r="F7996" s="89">
        <v>4.6790616500691308E-2</v>
      </c>
      <c r="G7996" s="90">
        <v>5.031578941561117E-2</v>
      </c>
      <c r="H7996" s="90">
        <v>5.2328801626550341E-2</v>
      </c>
      <c r="I7996" s="90">
        <v>5.3250309284633222E-2</v>
      </c>
      <c r="J7996" s="90">
        <v>5.3092581530799592E-2</v>
      </c>
    </row>
    <row r="7997" spans="3:10" x14ac:dyDescent="0.25">
      <c r="C7997" s="82">
        <v>1.2886958829231158E-2</v>
      </c>
      <c r="D7997" s="89">
        <v>1.5209796302728371E-2</v>
      </c>
      <c r="E7997" s="89">
        <v>1.6876327993243019E-2</v>
      </c>
      <c r="F7997" s="89">
        <v>1.8051267905266864E-2</v>
      </c>
      <c r="G7997" s="90">
        <v>1.8892426856195604E-2</v>
      </c>
      <c r="H7997" s="90">
        <v>1.9406530307819737E-2</v>
      </c>
      <c r="I7997" s="90">
        <v>1.9726498573785833E-2</v>
      </c>
      <c r="J7997" s="90">
        <v>1.9846130337964958E-2</v>
      </c>
    </row>
    <row r="7998" spans="3:10" x14ac:dyDescent="0.25">
      <c r="C7998" s="82">
        <v>1.2024996499397585E-2</v>
      </c>
      <c r="D7998" s="89">
        <v>1.5624639791938576E-2</v>
      </c>
      <c r="E7998" s="89">
        <v>1.8402009692151312E-2</v>
      </c>
      <c r="F7998" s="89">
        <v>2.0426641888633305E-2</v>
      </c>
      <c r="G7998" s="90">
        <v>2.1917372692354036E-2</v>
      </c>
      <c r="H7998" s="90">
        <v>2.2968972446458565E-2</v>
      </c>
      <c r="I7998" s="90">
        <v>2.3816738099768364E-2</v>
      </c>
      <c r="J7998" s="90">
        <v>2.4506013827962171E-2</v>
      </c>
    </row>
    <row r="7999" spans="3:10" x14ac:dyDescent="0.25">
      <c r="C7999" s="82">
        <v>9.7499480921990622E-3</v>
      </c>
      <c r="D7999" s="89">
        <v>1.2779444916961145E-2</v>
      </c>
      <c r="E7999" s="89">
        <v>1.5165284411720752E-2</v>
      </c>
      <c r="F7999" s="89">
        <v>1.6937880963375652E-2</v>
      </c>
      <c r="G7999" s="90">
        <v>1.8242250932232831E-2</v>
      </c>
      <c r="H7999" s="90">
        <v>1.9118988343794645E-2</v>
      </c>
      <c r="I7999" s="90">
        <v>1.9731410250732839E-2</v>
      </c>
      <c r="J7999" s="90">
        <v>2.0095168780445712E-2</v>
      </c>
    </row>
    <row r="8000" spans="3:10" x14ac:dyDescent="0.25">
      <c r="C8000" s="82">
        <v>1.3984630903664044E-3</v>
      </c>
      <c r="D8000" s="89">
        <v>2.9326085819572634E-3</v>
      </c>
      <c r="E8000" s="89">
        <v>4.8165497013863525E-3</v>
      </c>
      <c r="F8000" s="89">
        <v>6.7397710789585735E-3</v>
      </c>
      <c r="G8000" s="90">
        <v>8.5094567664242057E-3</v>
      </c>
      <c r="H8000" s="90">
        <v>1.0017483733257221E-2</v>
      </c>
      <c r="I8000" s="90">
        <v>1.1312921922544194E-2</v>
      </c>
      <c r="J8000" s="90">
        <v>1.2423660106437763E-2</v>
      </c>
    </row>
    <row r="8001" spans="3:10" x14ac:dyDescent="0.25">
      <c r="C8001" s="82">
        <v>7.8695689018926599E-3</v>
      </c>
      <c r="D8001" s="89">
        <v>1.2032360737213555E-2</v>
      </c>
      <c r="E8001" s="89">
        <v>1.5813442998178145E-2</v>
      </c>
      <c r="F8001" s="89">
        <v>1.891550604807974E-2</v>
      </c>
      <c r="G8001" s="90">
        <v>2.1379129863441357E-2</v>
      </c>
      <c r="H8001" s="90">
        <v>2.3248545667527595E-2</v>
      </c>
      <c r="I8001" s="90">
        <v>2.4754562979340491E-2</v>
      </c>
      <c r="J8001" s="90">
        <v>2.5949175282840107E-2</v>
      </c>
    </row>
    <row r="8002" spans="3:10" x14ac:dyDescent="0.25">
      <c r="C8002" s="82">
        <v>2.9560518031723593E-2</v>
      </c>
      <c r="D8002" s="89">
        <v>3.368747445424855E-2</v>
      </c>
      <c r="E8002" s="89">
        <v>3.6809173319792748E-2</v>
      </c>
      <c r="F8002" s="89">
        <v>3.9507361467147235E-2</v>
      </c>
      <c r="G8002" s="90">
        <v>4.2249695558935305E-2</v>
      </c>
      <c r="H8002" s="90">
        <v>4.511559444314487E-2</v>
      </c>
      <c r="I8002" s="90">
        <v>4.8425515205011378E-2</v>
      </c>
      <c r="J8002" s="90">
        <v>5.2126259589821242E-2</v>
      </c>
    </row>
    <row r="8003" spans="3:10" x14ac:dyDescent="0.25">
      <c r="C8003" s="82">
        <v>2.6627545801250433E-3</v>
      </c>
      <c r="D8003" s="89">
        <v>4.8076031498656821E-3</v>
      </c>
      <c r="E8003" s="89">
        <v>7.2668448184202645E-3</v>
      </c>
      <c r="F8003" s="89">
        <v>9.7627685632222343E-3</v>
      </c>
      <c r="G8003" s="90">
        <v>1.2139817807579154E-2</v>
      </c>
      <c r="H8003" s="90">
        <v>1.4275968294947171E-2</v>
      </c>
      <c r="I8003" s="90">
        <v>1.6213203600710401E-2</v>
      </c>
      <c r="J8003" s="90">
        <v>1.7935854298329727E-2</v>
      </c>
    </row>
    <row r="8004" spans="3:10" x14ac:dyDescent="0.25">
      <c r="C8004" s="82">
        <v>6.4687796322739624E-3</v>
      </c>
      <c r="D8004" s="89">
        <v>1.0116210025518151E-2</v>
      </c>
      <c r="E8004" s="89">
        <v>1.3522968541082824E-2</v>
      </c>
      <c r="F8004" s="89">
        <v>1.6390125443225725E-2</v>
      </c>
      <c r="G8004" s="90">
        <v>1.8731165168555892E-2</v>
      </c>
      <c r="H8004" s="90">
        <v>2.0585433840677896E-2</v>
      </c>
      <c r="I8004" s="90">
        <v>2.216979064725284E-2</v>
      </c>
      <c r="J8004" s="90">
        <v>2.3547728679486516E-2</v>
      </c>
    </row>
    <row r="8005" spans="3:10" x14ac:dyDescent="0.25">
      <c r="C8005" s="82">
        <v>9.1140879856755209E-4</v>
      </c>
      <c r="D8005" s="89">
        <v>2.14998203024605E-3</v>
      </c>
      <c r="E8005" s="89">
        <v>3.8646165126556952E-3</v>
      </c>
      <c r="F8005" s="89">
        <v>5.8008165061837905E-3</v>
      </c>
      <c r="G8005" s="90">
        <v>7.7380665917345269E-3</v>
      </c>
      <c r="H8005" s="90">
        <v>9.5096534577662293E-3</v>
      </c>
      <c r="I8005" s="90">
        <v>1.1099137792025697E-2</v>
      </c>
      <c r="J8005" s="90">
        <v>1.2484730461356503E-2</v>
      </c>
    </row>
    <row r="8006" spans="3:10" x14ac:dyDescent="0.25">
      <c r="C8006" s="82">
        <v>4.0934948000451582E-3</v>
      </c>
      <c r="D8006" s="89">
        <v>7.2405940773607371E-3</v>
      </c>
      <c r="E8006" s="89">
        <v>1.049026523717453E-2</v>
      </c>
      <c r="F8006" s="89">
        <v>1.338743569042344E-2</v>
      </c>
      <c r="G8006" s="90">
        <v>1.5787442329156191E-2</v>
      </c>
      <c r="H8006" s="90">
        <v>1.7640276242613859E-2</v>
      </c>
      <c r="I8006" s="90">
        <v>1.9095473210680124E-2</v>
      </c>
      <c r="J8006" s="90">
        <v>2.0201585600666254E-2</v>
      </c>
    </row>
    <row r="8007" spans="3:10" x14ac:dyDescent="0.25">
      <c r="C8007" s="82">
        <v>1.0332054400925147E-2</v>
      </c>
      <c r="D8007" s="89">
        <v>1.3114306357561499E-2</v>
      </c>
      <c r="E8007" s="89">
        <v>1.5197750387708089E-2</v>
      </c>
      <c r="F8007" s="89">
        <v>1.6663262842713401E-2</v>
      </c>
      <c r="G8007" s="90">
        <v>1.7683778882391133E-2</v>
      </c>
      <c r="H8007" s="90">
        <v>1.8321640248073007E-2</v>
      </c>
      <c r="I8007" s="90">
        <v>1.875329406066429E-2</v>
      </c>
      <c r="J8007" s="90">
        <v>1.9008412499109558E-2</v>
      </c>
    </row>
    <row r="8008" spans="3:10" x14ac:dyDescent="0.25">
      <c r="C8008" s="82">
        <v>5.8236241917446899E-3</v>
      </c>
      <c r="D8008" s="89">
        <v>8.4443783434502307E-3</v>
      </c>
      <c r="E8008" s="89">
        <v>1.0848292839969898E-2</v>
      </c>
      <c r="F8008" s="89">
        <v>1.2878257723115846E-2</v>
      </c>
      <c r="G8008" s="90">
        <v>1.4533817597255017E-2</v>
      </c>
      <c r="H8008" s="90">
        <v>1.5802802205609499E-2</v>
      </c>
      <c r="I8008" s="90">
        <v>1.6816510254630528E-2</v>
      </c>
      <c r="J8008" s="90">
        <v>1.7606588642662353E-2</v>
      </c>
    </row>
    <row r="8009" spans="3:10" x14ac:dyDescent="0.25">
      <c r="C8009" s="82">
        <v>1.6114981241242929E-2</v>
      </c>
      <c r="D8009" s="89">
        <v>1.874701948189602E-2</v>
      </c>
      <c r="E8009" s="89">
        <v>2.0364487533819534E-2</v>
      </c>
      <c r="F8009" s="89">
        <v>2.1289987904516389E-2</v>
      </c>
      <c r="G8009" s="90">
        <v>2.1808372965203691E-2</v>
      </c>
      <c r="H8009" s="90">
        <v>2.1989589231569493E-2</v>
      </c>
      <c r="I8009" s="90">
        <v>2.2019228470319296E-2</v>
      </c>
      <c r="J8009" s="90">
        <v>2.190554955151356E-2</v>
      </c>
    </row>
    <row r="8010" spans="3:10" x14ac:dyDescent="0.25">
      <c r="C8010" s="82">
        <v>1.232387358262751E-2</v>
      </c>
      <c r="D8010" s="89">
        <v>1.6295258959122507E-2</v>
      </c>
      <c r="E8010" s="89">
        <v>1.9621891367974004E-2</v>
      </c>
      <c r="F8010" s="89">
        <v>2.2415466451743259E-2</v>
      </c>
      <c r="G8010" s="90">
        <v>2.4900115201811322E-2</v>
      </c>
      <c r="H8010" s="90">
        <v>2.7123469745841417E-2</v>
      </c>
      <c r="I8010" s="90">
        <v>2.9275376180787103E-2</v>
      </c>
      <c r="J8010" s="90">
        <v>3.131810374000861E-2</v>
      </c>
    </row>
    <row r="8011" spans="3:10" x14ac:dyDescent="0.25">
      <c r="C8011" s="82">
        <v>1.2701401611249334E-3</v>
      </c>
      <c r="D8011" s="89">
        <v>2.3625471679969198E-3</v>
      </c>
      <c r="E8011" s="89">
        <v>3.7090727854623691E-3</v>
      </c>
      <c r="F8011" s="89">
        <v>5.1688593100032657E-3</v>
      </c>
      <c r="G8011" s="90">
        <v>6.6262069407051214E-3</v>
      </c>
      <c r="H8011" s="90">
        <v>7.9727915897276364E-3</v>
      </c>
      <c r="I8011" s="90">
        <v>9.2031895559250114E-3</v>
      </c>
      <c r="J8011" s="90">
        <v>1.0302872482470655E-2</v>
      </c>
    </row>
    <row r="8012" spans="3:10" x14ac:dyDescent="0.25">
      <c r="C8012" s="82">
        <v>5.4002829357099429E-2</v>
      </c>
      <c r="D8012" s="89">
        <v>6.0343520029684398E-2</v>
      </c>
      <c r="E8012" s="89">
        <v>6.2612336019616438E-2</v>
      </c>
      <c r="F8012" s="89">
        <v>6.2540574958979592E-2</v>
      </c>
      <c r="G8012" s="90">
        <v>6.1408043145107206E-2</v>
      </c>
      <c r="H8012" s="90">
        <v>5.9585851392434379E-2</v>
      </c>
      <c r="I8012" s="90">
        <v>5.758591947312848E-2</v>
      </c>
      <c r="J8012" s="90">
        <v>5.5334437708554528E-2</v>
      </c>
    </row>
    <row r="8013" spans="3:10" x14ac:dyDescent="0.25">
      <c r="C8013" s="82">
        <v>1.6055720562073903E-3</v>
      </c>
      <c r="D8013" s="89">
        <v>3.5337749024316844E-3</v>
      </c>
      <c r="E8013" s="89">
        <v>6.0161202805612858E-3</v>
      </c>
      <c r="F8013" s="89">
        <v>8.6322931728507503E-3</v>
      </c>
      <c r="G8013" s="90">
        <v>1.1075197755409506E-2</v>
      </c>
      <c r="H8013" s="90">
        <v>1.3152063697879203E-2</v>
      </c>
      <c r="I8013" s="90">
        <v>1.4896494003294418E-2</v>
      </c>
      <c r="J8013" s="90">
        <v>1.6333780437805881E-2</v>
      </c>
    </row>
    <row r="8014" spans="3:10" x14ac:dyDescent="0.25">
      <c r="C8014" s="82">
        <v>2.9637261093887927E-2</v>
      </c>
      <c r="D8014" s="89">
        <v>3.354169778496318E-2</v>
      </c>
      <c r="E8014" s="89">
        <v>3.5825354703177228E-2</v>
      </c>
      <c r="F8014" s="89">
        <v>3.7080720850750384E-2</v>
      </c>
      <c r="G8014" s="90">
        <v>3.7784429881896169E-2</v>
      </c>
      <c r="H8014" s="90">
        <v>3.8029425018981142E-2</v>
      </c>
      <c r="I8014" s="90">
        <v>3.810561003847452E-2</v>
      </c>
      <c r="J8014" s="90">
        <v>3.7989862169894265E-2</v>
      </c>
    </row>
    <row r="8015" spans="3:10" x14ac:dyDescent="0.25">
      <c r="C8015" s="82">
        <v>5.8618394676117624E-3</v>
      </c>
      <c r="D8015" s="89">
        <v>8.4459452361897152E-3</v>
      </c>
      <c r="E8015" s="89">
        <v>1.0730268046923732E-2</v>
      </c>
      <c r="F8015" s="89">
        <v>1.2560092190912852E-2</v>
      </c>
      <c r="G8015" s="90">
        <v>1.3941696288143695E-2</v>
      </c>
      <c r="H8015" s="90">
        <v>1.4869343642394449E-2</v>
      </c>
      <c r="I8015" s="90">
        <v>1.5473550605672182E-2</v>
      </c>
      <c r="J8015" s="90">
        <v>1.5792901833682746E-2</v>
      </c>
    </row>
    <row r="8016" spans="3:10" x14ac:dyDescent="0.25">
      <c r="C8016" s="82">
        <v>2.0426162083788401E-2</v>
      </c>
      <c r="D8016" s="89">
        <v>2.5486830860349731E-2</v>
      </c>
      <c r="E8016" s="89">
        <v>2.9447436005071482E-2</v>
      </c>
      <c r="F8016" s="89">
        <v>3.2542266918566341E-2</v>
      </c>
      <c r="G8016" s="90">
        <v>3.5080957235023781E-2</v>
      </c>
      <c r="H8016" s="90">
        <v>3.7097915543112994E-2</v>
      </c>
      <c r="I8016" s="90">
        <v>3.8825564256101348E-2</v>
      </c>
      <c r="J8016" s="90">
        <v>4.0184720205807795E-2</v>
      </c>
    </row>
    <row r="8017" spans="3:10" x14ac:dyDescent="0.25">
      <c r="C8017" s="82">
        <v>3.2676981348397647E-3</v>
      </c>
      <c r="D8017" s="89">
        <v>5.0876081327108887E-3</v>
      </c>
      <c r="E8017" s="89">
        <v>6.8843891815225239E-3</v>
      </c>
      <c r="F8017" s="89">
        <v>8.4963336687454167E-3</v>
      </c>
      <c r="G8017" s="90">
        <v>9.8863194456939949E-3</v>
      </c>
      <c r="H8017" s="90">
        <v>1.1034595521879504E-2</v>
      </c>
      <c r="I8017" s="90">
        <v>1.2037887895685433E-2</v>
      </c>
      <c r="J8017" s="90">
        <v>1.2934789614850605E-2</v>
      </c>
    </row>
    <row r="8018" spans="3:10" x14ac:dyDescent="0.25">
      <c r="C8018" s="82">
        <v>1.668038114539688E-2</v>
      </c>
      <c r="D8018" s="89">
        <v>2.3361307357145839E-2</v>
      </c>
      <c r="E8018" s="89">
        <v>2.8576952308875643E-2</v>
      </c>
      <c r="F8018" s="89">
        <v>3.2263294983026866E-2</v>
      </c>
      <c r="G8018" s="90">
        <v>3.482566073067947E-2</v>
      </c>
      <c r="H8018" s="90">
        <v>3.6509596955937515E-2</v>
      </c>
      <c r="I8018" s="90">
        <v>3.7735590998133006E-2</v>
      </c>
      <c r="J8018" s="90">
        <v>3.8562085799885196E-2</v>
      </c>
    </row>
    <row r="8019" spans="3:10" x14ac:dyDescent="0.25">
      <c r="C8019" s="82">
        <v>7.9532634132706091E-3</v>
      </c>
      <c r="D8019" s="89">
        <v>1.0621598171757195E-2</v>
      </c>
      <c r="E8019" s="89">
        <v>1.3046915625287963E-2</v>
      </c>
      <c r="F8019" s="89">
        <v>1.5241433764137433E-2</v>
      </c>
      <c r="G8019" s="90">
        <v>1.7300816095981626E-2</v>
      </c>
      <c r="H8019" s="90">
        <v>1.9233316898893037E-2</v>
      </c>
      <c r="I8019" s="90">
        <v>2.1178983019290564E-2</v>
      </c>
      <c r="J8019" s="90">
        <v>2.3138254818594002E-2</v>
      </c>
    </row>
    <row r="8020" spans="3:10" x14ac:dyDescent="0.25">
      <c r="C8020" s="82">
        <v>2.3399786985945855E-2</v>
      </c>
      <c r="D8020" s="89">
        <v>3.2971140698031892E-2</v>
      </c>
      <c r="E8020" s="89">
        <v>4.024719738432659E-2</v>
      </c>
      <c r="F8020" s="89">
        <v>4.5065945178954354E-2</v>
      </c>
      <c r="G8020" s="90">
        <v>4.7953043908753948E-2</v>
      </c>
      <c r="H8020" s="90">
        <v>4.92092740742852E-2</v>
      </c>
      <c r="I8020" s="90">
        <v>4.9378064791523846E-2</v>
      </c>
      <c r="J8020" s="90">
        <v>4.8539209233515478E-2</v>
      </c>
    </row>
    <row r="8021" spans="3:10" x14ac:dyDescent="0.25">
      <c r="C8021" s="82">
        <v>8.7517573447984109E-3</v>
      </c>
      <c r="D8021" s="89">
        <v>1.1030382251005234E-2</v>
      </c>
      <c r="E8021" s="89">
        <v>1.2937068061002189E-2</v>
      </c>
      <c r="F8021" s="89">
        <v>1.4514696463613586E-2</v>
      </c>
      <c r="G8021" s="90">
        <v>1.5858356550543004E-2</v>
      </c>
      <c r="H8021" s="90">
        <v>1.6975536326086914E-2</v>
      </c>
      <c r="I8021" s="90">
        <v>1.7999098794612971E-2</v>
      </c>
      <c r="J8021" s="90">
        <v>1.8948346963518801E-2</v>
      </c>
    </row>
    <row r="8022" spans="3:10" x14ac:dyDescent="0.25">
      <c r="C8022" s="82">
        <v>1.1191966570176095E-2</v>
      </c>
      <c r="D8022" s="89">
        <v>1.6667584379574447E-2</v>
      </c>
      <c r="E8022" s="89">
        <v>2.1373408427168863E-2</v>
      </c>
      <c r="F8022" s="89">
        <v>2.4973178525985778E-2</v>
      </c>
      <c r="G8022" s="90">
        <v>2.7586480760035826E-2</v>
      </c>
      <c r="H8022" s="90">
        <v>2.9320440251325113E-2</v>
      </c>
      <c r="I8022" s="90">
        <v>3.0499260701537474E-2</v>
      </c>
      <c r="J8022" s="90">
        <v>3.1201530634482593E-2</v>
      </c>
    </row>
    <row r="8023" spans="3:10" x14ac:dyDescent="0.25">
      <c r="C8023" s="82">
        <v>3.4228912886880114E-3</v>
      </c>
      <c r="D8023" s="89">
        <v>6.0345172378773425E-3</v>
      </c>
      <c r="E8023" s="89">
        <v>8.8374814824071415E-3</v>
      </c>
      <c r="F8023" s="89">
        <v>1.1483671710576883E-2</v>
      </c>
      <c r="G8023" s="90">
        <v>1.3835739930170543E-2</v>
      </c>
      <c r="H8023" s="90">
        <v>1.5818551593224033E-2</v>
      </c>
      <c r="I8023" s="90">
        <v>1.7538695361862689E-2</v>
      </c>
      <c r="J8023" s="90">
        <v>1.9026747039381769E-2</v>
      </c>
    </row>
    <row r="8024" spans="3:10" x14ac:dyDescent="0.25">
      <c r="C8024" s="82">
        <v>1.3421141412722472E-2</v>
      </c>
      <c r="D8024" s="89">
        <v>1.8042654678468398E-2</v>
      </c>
      <c r="E8024" s="89">
        <v>2.1585653818811883E-2</v>
      </c>
      <c r="F8024" s="89">
        <v>2.4100505940383262E-2</v>
      </c>
      <c r="G8024" s="90">
        <v>2.5869698833356956E-2</v>
      </c>
      <c r="H8024" s="90">
        <v>2.7021866496386826E-2</v>
      </c>
      <c r="I8024" s="90">
        <v>2.7829130381426367E-2</v>
      </c>
      <c r="J8024" s="90">
        <v>2.8324889592197387E-2</v>
      </c>
    </row>
    <row r="8025" spans="3:10" x14ac:dyDescent="0.25">
      <c r="C8025" s="82">
        <v>1.9388013498325061E-2</v>
      </c>
      <c r="D8025" s="89">
        <v>1.9624506535252512E-2</v>
      </c>
      <c r="E8025" s="89">
        <v>1.9709009326815543E-2</v>
      </c>
      <c r="F8025" s="89">
        <v>1.9838368966122063E-2</v>
      </c>
      <c r="G8025" s="90">
        <v>2.0119294029967174E-2</v>
      </c>
      <c r="H8025" s="90">
        <v>2.0497699039856657E-2</v>
      </c>
      <c r="I8025" s="90">
        <v>2.1072143355657182E-2</v>
      </c>
      <c r="J8025" s="90">
        <v>2.1805800879737783E-2</v>
      </c>
    </row>
    <row r="8026" spans="3:10" x14ac:dyDescent="0.25">
      <c r="C8026" s="82">
        <v>0.14487418213401923</v>
      </c>
      <c r="D8026" s="89">
        <v>0.11856762898069827</v>
      </c>
      <c r="E8026" s="89">
        <v>9.6812359739420151E-2</v>
      </c>
      <c r="F8026" s="89">
        <v>8.041387111427771E-2</v>
      </c>
      <c r="G8026" s="90">
        <v>6.8424407134358198E-2</v>
      </c>
      <c r="H8026" s="90">
        <v>5.928732315783302E-2</v>
      </c>
      <c r="I8026" s="90">
        <v>5.227084559448604E-2</v>
      </c>
      <c r="J8026" s="90">
        <v>4.653557674783345E-2</v>
      </c>
    </row>
    <row r="8027" spans="3:10" x14ac:dyDescent="0.25">
      <c r="C8027" s="82">
        <v>3.1215577620615324E-3</v>
      </c>
      <c r="D8027" s="89">
        <v>6.1535099310457853E-3</v>
      </c>
      <c r="E8027" s="89">
        <v>9.5135123276245282E-3</v>
      </c>
      <c r="F8027" s="89">
        <v>1.2567678533560884E-2</v>
      </c>
      <c r="G8027" s="90">
        <v>1.5023283314232954E-2</v>
      </c>
      <c r="H8027" s="90">
        <v>1.6770245686843505E-2</v>
      </c>
      <c r="I8027" s="90">
        <v>1.794710688143741E-2</v>
      </c>
      <c r="J8027" s="90">
        <v>1.8617935004090997E-2</v>
      </c>
    </row>
    <row r="8028" spans="3:10" x14ac:dyDescent="0.25">
      <c r="C8028" s="82">
        <v>4.9322799850229464E-2</v>
      </c>
      <c r="D8028" s="89">
        <v>5.4391393425366578E-2</v>
      </c>
      <c r="E8028" s="89">
        <v>5.6376792878380898E-2</v>
      </c>
      <c r="F8028" s="89">
        <v>5.6754538155392185E-2</v>
      </c>
      <c r="G8028" s="90">
        <v>5.6538289531794954E-2</v>
      </c>
      <c r="H8028" s="90">
        <v>5.5939438973138821E-2</v>
      </c>
      <c r="I8028" s="90">
        <v>5.5331177764656021E-2</v>
      </c>
      <c r="J8028" s="90">
        <v>5.4553254767453936E-2</v>
      </c>
    </row>
    <row r="8029" spans="3:10" x14ac:dyDescent="0.25">
      <c r="C8029" s="82">
        <v>1.1713182416385304E-2</v>
      </c>
      <c r="D8029" s="89">
        <v>1.534749829519338E-2</v>
      </c>
      <c r="E8029" s="89">
        <v>1.8127214146050407E-2</v>
      </c>
      <c r="F8029" s="89">
        <v>2.0175373685760195E-2</v>
      </c>
      <c r="G8029" s="90">
        <v>2.1777462925449024E-2</v>
      </c>
      <c r="H8029" s="90">
        <v>2.3081656649778116E-2</v>
      </c>
      <c r="I8029" s="90">
        <v>2.4357008230201458E-2</v>
      </c>
      <c r="J8029" s="90">
        <v>2.5667057180021997E-2</v>
      </c>
    </row>
    <row r="8030" spans="3:10" x14ac:dyDescent="0.25">
      <c r="C8030" s="82">
        <v>4.5416632669212824E-3</v>
      </c>
      <c r="D8030" s="89">
        <v>8.0897716163560122E-3</v>
      </c>
      <c r="E8030" s="89">
        <v>1.20999184596043E-2</v>
      </c>
      <c r="F8030" s="89">
        <v>1.6113956022683378E-2</v>
      </c>
      <c r="G8030" s="90">
        <v>1.9875642541497568E-2</v>
      </c>
      <c r="H8030" s="90">
        <v>2.3174589713059135E-2</v>
      </c>
      <c r="I8030" s="90">
        <v>2.6055885708174631E-2</v>
      </c>
      <c r="J8030" s="90">
        <v>2.8459441239936871E-2</v>
      </c>
    </row>
    <row r="8031" spans="3:10" x14ac:dyDescent="0.25">
      <c r="C8031" s="82">
        <v>9.9576031243457964E-3</v>
      </c>
      <c r="D8031" s="89">
        <v>1.4805096076916987E-2</v>
      </c>
      <c r="E8031" s="89">
        <v>1.8986843104104114E-2</v>
      </c>
      <c r="F8031" s="89">
        <v>2.2198548672262515E-2</v>
      </c>
      <c r="G8031" s="90">
        <v>2.4520205896906757E-2</v>
      </c>
      <c r="H8031" s="90">
        <v>2.6016696878066209E-2</v>
      </c>
      <c r="I8031" s="90">
        <v>2.6956755178570362E-2</v>
      </c>
      <c r="J8031" s="90">
        <v>2.7410248639620889E-2</v>
      </c>
    </row>
    <row r="8032" spans="3:10" x14ac:dyDescent="0.25">
      <c r="C8032" s="82">
        <v>2.1077745162307975E-3</v>
      </c>
      <c r="D8032" s="89">
        <v>4.9521570546268052E-3</v>
      </c>
      <c r="E8032" s="89">
        <v>8.7150710155519204E-3</v>
      </c>
      <c r="F8032" s="89">
        <v>1.2720866996042461E-2</v>
      </c>
      <c r="G8032" s="90">
        <v>1.6492856916955626E-2</v>
      </c>
      <c r="H8032" s="90">
        <v>1.9748269386690619E-2</v>
      </c>
      <c r="I8032" s="90">
        <v>2.2526442325449394E-2</v>
      </c>
      <c r="J8032" s="90">
        <v>2.4818405885428805E-2</v>
      </c>
    </row>
    <row r="8033" spans="3:10" x14ac:dyDescent="0.25">
      <c r="C8033" s="82">
        <v>2.908746056368568E-3</v>
      </c>
      <c r="D8033" s="89">
        <v>5.7750079277208537E-3</v>
      </c>
      <c r="E8033" s="89">
        <v>9.081139682818852E-3</v>
      </c>
      <c r="F8033" s="89">
        <v>1.2265732064364111E-2</v>
      </c>
      <c r="G8033" s="90">
        <v>1.5035361539107209E-2</v>
      </c>
      <c r="H8033" s="90">
        <v>1.7251318801096319E-2</v>
      </c>
      <c r="I8033" s="90">
        <v>1.9031400017065565E-2</v>
      </c>
      <c r="J8033" s="90">
        <v>2.0433718921410642E-2</v>
      </c>
    </row>
    <row r="8034" spans="3:10" x14ac:dyDescent="0.25">
      <c r="C8034" s="82">
        <v>2.1465555785186764E-2</v>
      </c>
      <c r="D8034" s="89">
        <v>2.4928132531332706E-2</v>
      </c>
      <c r="E8034" s="89">
        <v>2.7403654691086549E-2</v>
      </c>
      <c r="F8034" s="89">
        <v>2.921721358376601E-2</v>
      </c>
      <c r="G8034" s="90">
        <v>3.0671974660399823E-2</v>
      </c>
      <c r="H8034" s="90">
        <v>3.1814865341463161E-2</v>
      </c>
      <c r="I8034" s="90">
        <v>3.2878133550044784E-2</v>
      </c>
      <c r="J8034" s="90">
        <v>3.3838472437885687E-2</v>
      </c>
    </row>
    <row r="8035" spans="3:10" x14ac:dyDescent="0.25">
      <c r="C8035" s="82">
        <v>6.6804800468411706E-3</v>
      </c>
      <c r="D8035" s="89">
        <v>8.5239678633929773E-3</v>
      </c>
      <c r="E8035" s="89">
        <v>1.0028422259451381E-2</v>
      </c>
      <c r="F8035" s="89">
        <v>1.1183143970884489E-2</v>
      </c>
      <c r="G8035" s="90">
        <v>1.2029633518341071E-2</v>
      </c>
      <c r="H8035" s="90">
        <v>1.2554801088245584E-2</v>
      </c>
      <c r="I8035" s="90">
        <v>1.28521295226734E-2</v>
      </c>
      <c r="J8035" s="90">
        <v>1.2941404017400699E-2</v>
      </c>
    </row>
    <row r="8036" spans="3:10" x14ac:dyDescent="0.25">
      <c r="C8036" s="82">
        <v>1.6798519160102323E-3</v>
      </c>
      <c r="D8036" s="89">
        <v>3.0508371561040848E-3</v>
      </c>
      <c r="E8036" s="89">
        <v>4.6489264328766905E-3</v>
      </c>
      <c r="F8036" s="89">
        <v>6.3029428737323874E-3</v>
      </c>
      <c r="G8036" s="90">
        <v>7.9183667413109723E-3</v>
      </c>
      <c r="H8036" s="90">
        <v>9.4259986421100159E-3</v>
      </c>
      <c r="I8036" s="90">
        <v>1.0869135661251488E-2</v>
      </c>
      <c r="J8036" s="90">
        <v>1.2256460101246475E-2</v>
      </c>
    </row>
    <row r="8037" spans="3:10" x14ac:dyDescent="0.25">
      <c r="C8037" s="82">
        <v>5.9608086682213166E-3</v>
      </c>
      <c r="D8037" s="89">
        <v>1.1005102702073156E-2</v>
      </c>
      <c r="E8037" s="89">
        <v>1.6493909293355601E-2</v>
      </c>
      <c r="F8037" s="89">
        <v>2.1579792524670793E-2</v>
      </c>
      <c r="G8037" s="90">
        <v>2.587221694243046E-2</v>
      </c>
      <c r="H8037" s="90">
        <v>2.9164390570899507E-2</v>
      </c>
      <c r="I8037" s="90">
        <v>3.1615626054191194E-2</v>
      </c>
      <c r="J8037" s="90">
        <v>3.324146215263294E-2</v>
      </c>
    </row>
    <row r="8038" spans="3:10" x14ac:dyDescent="0.25">
      <c r="C8038" s="82">
        <v>1.3021168734630849E-2</v>
      </c>
      <c r="D8038" s="89">
        <v>1.6449112009808864E-2</v>
      </c>
      <c r="E8038" s="89">
        <v>1.9038512096463824E-2</v>
      </c>
      <c r="F8038" s="89">
        <v>2.092626710155859E-2</v>
      </c>
      <c r="G8038" s="90">
        <v>2.233977021222636E-2</v>
      </c>
      <c r="H8038" s="90">
        <v>2.3351098507150957E-2</v>
      </c>
      <c r="I8038" s="90">
        <v>2.4171034523860553E-2</v>
      </c>
      <c r="J8038" s="90">
        <v>2.4824536422780465E-2</v>
      </c>
    </row>
    <row r="8039" spans="3:10" x14ac:dyDescent="0.25">
      <c r="C8039" s="82">
        <v>8.8798629529379912E-3</v>
      </c>
      <c r="D8039" s="89">
        <v>1.1397774196057813E-2</v>
      </c>
      <c r="E8039" s="89">
        <v>1.3360751181986711E-2</v>
      </c>
      <c r="F8039" s="89">
        <v>1.4824590138305086E-2</v>
      </c>
      <c r="G8039" s="90">
        <v>1.5929023556529219E-2</v>
      </c>
      <c r="H8039" s="90">
        <v>1.6719269662230443E-2</v>
      </c>
      <c r="I8039" s="90">
        <v>1.7348475564622223E-2</v>
      </c>
      <c r="J8039" s="90">
        <v>1.784049762296791E-2</v>
      </c>
    </row>
    <row r="8040" spans="3:10" x14ac:dyDescent="0.25">
      <c r="C8040" s="82">
        <v>2.5699927492352791E-2</v>
      </c>
      <c r="D8040" s="89">
        <v>3.1129553535293553E-2</v>
      </c>
      <c r="E8040" s="89">
        <v>3.535234923334301E-2</v>
      </c>
      <c r="F8040" s="89">
        <v>3.8761241882009884E-2</v>
      </c>
      <c r="G8040" s="90">
        <v>4.1791494085382325E-2</v>
      </c>
      <c r="H8040" s="90">
        <v>4.4542547361533326E-2</v>
      </c>
      <c r="I8040" s="90">
        <v>4.7350957848094913E-2</v>
      </c>
      <c r="J8040" s="90">
        <v>5.0171573992006294E-2</v>
      </c>
    </row>
    <row r="8041" spans="3:10" x14ac:dyDescent="0.25">
      <c r="C8041" s="82">
        <v>3.3703331800897939E-3</v>
      </c>
      <c r="D8041" s="89">
        <v>6.3323274272306385E-3</v>
      </c>
      <c r="E8041" s="89">
        <v>9.6598316634583705E-3</v>
      </c>
      <c r="F8041" s="89">
        <v>1.2870122713839804E-2</v>
      </c>
      <c r="G8041" s="90">
        <v>1.5713973248940583E-2</v>
      </c>
      <c r="H8041" s="90">
        <v>1.8031832549497074E-2</v>
      </c>
      <c r="I8041" s="90">
        <v>1.9887325510365709E-2</v>
      </c>
      <c r="J8041" s="90">
        <v>2.1268719275766304E-2</v>
      </c>
    </row>
    <row r="8042" spans="3:10" x14ac:dyDescent="0.25">
      <c r="C8042" s="82">
        <v>6.7499929986630522E-3</v>
      </c>
      <c r="D8042" s="89">
        <v>1.0906787172698447E-2</v>
      </c>
      <c r="E8042" s="89">
        <v>1.5099025142534601E-2</v>
      </c>
      <c r="F8042" s="89">
        <v>1.8920166144819037E-2</v>
      </c>
      <c r="G8042" s="90">
        <v>2.2235797594495243E-2</v>
      </c>
      <c r="H8042" s="90">
        <v>2.4920769941993371E-2</v>
      </c>
      <c r="I8042" s="90">
        <v>2.7080101116529337E-2</v>
      </c>
      <c r="J8042" s="90">
        <v>2.8669819854345097E-2</v>
      </c>
    </row>
    <row r="8043" spans="3:10" x14ac:dyDescent="0.25">
      <c r="C8043" s="82">
        <v>2.4648096689806935E-2</v>
      </c>
      <c r="D8043" s="89">
        <v>3.0673637308601353E-2</v>
      </c>
      <c r="E8043" s="89">
        <v>3.439550599658478E-2</v>
      </c>
      <c r="F8043" s="89">
        <v>3.6394495895616233E-2</v>
      </c>
      <c r="G8043" s="90">
        <v>3.7374239715966553E-2</v>
      </c>
      <c r="H8043" s="90">
        <v>3.7634239205166967E-2</v>
      </c>
      <c r="I8043" s="90">
        <v>3.7581287185746853E-2</v>
      </c>
      <c r="J8043" s="90">
        <v>3.7240550814672709E-2</v>
      </c>
    </row>
    <row r="8044" spans="3:10" x14ac:dyDescent="0.25">
      <c r="C8044" s="82">
        <v>1.2095243849909804E-2</v>
      </c>
      <c r="D8044" s="89">
        <v>1.4205060605101199E-2</v>
      </c>
      <c r="E8044" s="89">
        <v>1.5331053589463031E-2</v>
      </c>
      <c r="F8044" s="89">
        <v>1.5781495843335519E-2</v>
      </c>
      <c r="G8044" s="90">
        <v>1.5853084104522384E-2</v>
      </c>
      <c r="H8044" s="90">
        <v>1.566290592801629E-2</v>
      </c>
      <c r="I8044" s="90">
        <v>1.538452181830979E-2</v>
      </c>
      <c r="J8044" s="90">
        <v>1.5042496046761687E-2</v>
      </c>
    </row>
    <row r="8045" spans="3:10" x14ac:dyDescent="0.25">
      <c r="C8045" s="82">
        <v>8.6446497945682713E-3</v>
      </c>
      <c r="D8045" s="89">
        <v>1.28925465357919E-2</v>
      </c>
      <c r="E8045" s="89">
        <v>1.6260749574790873E-2</v>
      </c>
      <c r="F8045" s="89">
        <v>1.8438978448966459E-2</v>
      </c>
      <c r="G8045" s="90">
        <v>1.9540999209917982E-2</v>
      </c>
      <c r="H8045" s="90">
        <v>1.9702251642379816E-2</v>
      </c>
      <c r="I8045" s="90">
        <v>1.9220204250124249E-2</v>
      </c>
      <c r="J8045" s="90">
        <v>1.8234947965434851E-2</v>
      </c>
    </row>
    <row r="8046" spans="3:10" x14ac:dyDescent="0.25">
      <c r="C8046" s="82">
        <v>1.4161613138681729E-2</v>
      </c>
      <c r="D8046" s="89">
        <v>1.9916824846751172E-2</v>
      </c>
      <c r="E8046" s="89">
        <v>2.4582696982058991E-2</v>
      </c>
      <c r="F8046" s="89">
        <v>2.8078813576801642E-2</v>
      </c>
      <c r="G8046" s="90">
        <v>3.069562235542108E-2</v>
      </c>
      <c r="H8046" s="90">
        <v>3.2590607957512202E-2</v>
      </c>
      <c r="I8046" s="90">
        <v>3.4102097812652561E-2</v>
      </c>
      <c r="J8046" s="90">
        <v>3.5275332870793027E-2</v>
      </c>
    </row>
    <row r="8047" spans="3:10" x14ac:dyDescent="0.25">
      <c r="C8047" s="82">
        <v>2.7978893408725923E-3</v>
      </c>
      <c r="D8047" s="89">
        <v>5.886668549974698E-3</v>
      </c>
      <c r="E8047" s="89">
        <v>9.8638016435730128E-3</v>
      </c>
      <c r="F8047" s="89">
        <v>1.4186142694227643E-2</v>
      </c>
      <c r="G8047" s="90">
        <v>1.844545349551921E-2</v>
      </c>
      <c r="H8047" s="90">
        <v>2.2335809082004672E-2</v>
      </c>
      <c r="I8047" s="90">
        <v>2.5859735688770803E-2</v>
      </c>
      <c r="J8047" s="90">
        <v>2.895818347180823E-2</v>
      </c>
    </row>
    <row r="8048" spans="3:10" x14ac:dyDescent="0.25">
      <c r="C8048" s="82">
        <v>1.267468298476023E-2</v>
      </c>
      <c r="D8048" s="89">
        <v>1.5715770500732328E-2</v>
      </c>
      <c r="E8048" s="89">
        <v>1.7741165603062308E-2</v>
      </c>
      <c r="F8048" s="89">
        <v>1.8923392818366011E-2</v>
      </c>
      <c r="G8048" s="90">
        <v>1.9527893461885295E-2</v>
      </c>
      <c r="H8048" s="90">
        <v>1.9673820052720482E-2</v>
      </c>
      <c r="I8048" s="90">
        <v>1.9586931656668055E-2</v>
      </c>
      <c r="J8048" s="90">
        <v>1.9321965003573905E-2</v>
      </c>
    </row>
    <row r="8049" spans="3:10" x14ac:dyDescent="0.25">
      <c r="C8049" s="82">
        <v>2.0240507901956133E-3</v>
      </c>
      <c r="D8049" s="89">
        <v>3.8037648541590528E-3</v>
      </c>
      <c r="E8049" s="89">
        <v>5.8202966341408735E-3</v>
      </c>
      <c r="F8049" s="89">
        <v>7.7597009291248218E-3</v>
      </c>
      <c r="G8049" s="90">
        <v>9.4393931647688244E-3</v>
      </c>
      <c r="H8049" s="90">
        <v>1.0748020790626409E-2</v>
      </c>
      <c r="I8049" s="90">
        <v>1.1734216571075755E-2</v>
      </c>
      <c r="J8049" s="90">
        <v>1.2422529730620644E-2</v>
      </c>
    </row>
    <row r="8050" spans="3:10" x14ac:dyDescent="0.25">
      <c r="C8050" s="82">
        <v>5.7133170292339476E-3</v>
      </c>
      <c r="D8050" s="89">
        <v>8.0732910933655217E-3</v>
      </c>
      <c r="E8050" s="89">
        <v>1.0056253316442925E-2</v>
      </c>
      <c r="F8050" s="89">
        <v>1.1617195978013384E-2</v>
      </c>
      <c r="G8050" s="90">
        <v>1.2857846371530894E-2</v>
      </c>
      <c r="H8050" s="90">
        <v>1.3833127578995987E-2</v>
      </c>
      <c r="I8050" s="90">
        <v>1.4686004697238539E-2</v>
      </c>
      <c r="J8050" s="90">
        <v>1.5445232189333163E-2</v>
      </c>
    </row>
    <row r="8051" spans="3:10" x14ac:dyDescent="0.25">
      <c r="C8051" s="82">
        <v>9.6611557367330195E-3</v>
      </c>
      <c r="D8051" s="89">
        <v>1.394264290683643E-2</v>
      </c>
      <c r="E8051" s="89">
        <v>1.8039935911118597E-2</v>
      </c>
      <c r="F8051" s="89">
        <v>2.1755889715365288E-2</v>
      </c>
      <c r="G8051" s="90">
        <v>2.5111492729919159E-2</v>
      </c>
      <c r="H8051" s="90">
        <v>2.8081494855842028E-2</v>
      </c>
      <c r="I8051" s="90">
        <v>3.0876345113298533E-2</v>
      </c>
      <c r="J8051" s="90">
        <v>3.3519158026448906E-2</v>
      </c>
    </row>
    <row r="8052" spans="3:10" x14ac:dyDescent="0.25">
      <c r="C8052" s="82">
        <v>7.7140712763258093E-4</v>
      </c>
      <c r="D8052" s="89">
        <v>1.8673101593022026E-3</v>
      </c>
      <c r="E8052" s="89">
        <v>3.4530259365665845E-3</v>
      </c>
      <c r="F8052" s="89">
        <v>5.3149478981656508E-3</v>
      </c>
      <c r="G8052" s="90">
        <v>7.2298077435217958E-3</v>
      </c>
      <c r="H8052" s="90">
        <v>9.0077349045589953E-3</v>
      </c>
      <c r="I8052" s="90">
        <v>1.060655134126033E-2</v>
      </c>
      <c r="J8052" s="90">
        <v>1.1994325161092724E-2</v>
      </c>
    </row>
    <row r="8053" spans="3:10" x14ac:dyDescent="0.25">
      <c r="C8053" s="82">
        <v>8.4717559923413541E-3</v>
      </c>
      <c r="D8053" s="89">
        <v>1.0629837034987565E-2</v>
      </c>
      <c r="E8053" s="89">
        <v>1.2151383193593717E-2</v>
      </c>
      <c r="F8053" s="89">
        <v>1.3106732435595285E-2</v>
      </c>
      <c r="G8053" s="90">
        <v>1.3635618642716707E-2</v>
      </c>
      <c r="H8053" s="90">
        <v>1.3791027025877898E-2</v>
      </c>
      <c r="I8053" s="90">
        <v>1.3716403169456468E-2</v>
      </c>
      <c r="J8053" s="90">
        <v>1.3449004526723846E-2</v>
      </c>
    </row>
    <row r="8054" spans="3:10" x14ac:dyDescent="0.25">
      <c r="C8054" s="82">
        <v>5.3428624975614437E-3</v>
      </c>
      <c r="D8054" s="89">
        <v>7.8051013998547162E-3</v>
      </c>
      <c r="E8054" s="89">
        <v>1.0105216527167577E-2</v>
      </c>
      <c r="F8054" s="89">
        <v>1.207887506809462E-2</v>
      </c>
      <c r="G8054" s="90">
        <v>1.369342662171487E-2</v>
      </c>
      <c r="H8054" s="90">
        <v>1.4903012609712532E-2</v>
      </c>
      <c r="I8054" s="90">
        <v>1.5805752673013602E-2</v>
      </c>
      <c r="J8054" s="90">
        <v>1.6420941040885671E-2</v>
      </c>
    </row>
    <row r="8055" spans="3:10" x14ac:dyDescent="0.25">
      <c r="C8055" s="82">
        <v>3.2044311164049267E-3</v>
      </c>
      <c r="D8055" s="89">
        <v>5.1436370507995871E-3</v>
      </c>
      <c r="E8055" s="89">
        <v>7.0565495705428739E-3</v>
      </c>
      <c r="F8055" s="89">
        <v>8.7528318668501151E-3</v>
      </c>
      <c r="G8055" s="90">
        <v>1.0180974538019794E-2</v>
      </c>
      <c r="H8055" s="90">
        <v>1.1302338413098153E-2</v>
      </c>
      <c r="I8055" s="90">
        <v>1.2189996159865718E-2</v>
      </c>
      <c r="J8055" s="90">
        <v>1.2854527793928332E-2</v>
      </c>
    </row>
    <row r="8056" spans="3:10" x14ac:dyDescent="0.25">
      <c r="C8056" s="82">
        <v>1.2946963086885295E-3</v>
      </c>
      <c r="D8056" s="89">
        <v>2.6824005038331451E-3</v>
      </c>
      <c r="E8056" s="89">
        <v>4.4527551904160216E-3</v>
      </c>
      <c r="F8056" s="89">
        <v>6.3470063221255455E-3</v>
      </c>
      <c r="G8056" s="90">
        <v>8.14269923629732E-3</v>
      </c>
      <c r="H8056" s="90">
        <v>9.6510070093540259E-3</v>
      </c>
      <c r="I8056" s="90">
        <v>1.0829395562680656E-2</v>
      </c>
      <c r="J8056" s="90">
        <v>1.1637284131998013E-2</v>
      </c>
    </row>
    <row r="8057" spans="3:10" x14ac:dyDescent="0.25">
      <c r="C8057" s="82">
        <v>1.0233188085183038E-2</v>
      </c>
      <c r="D8057" s="89">
        <v>1.3015048207735951E-2</v>
      </c>
      <c r="E8057" s="89">
        <v>1.5309693649792896E-2</v>
      </c>
      <c r="F8057" s="89">
        <v>1.718548018959544E-2</v>
      </c>
      <c r="G8057" s="90">
        <v>1.8786449657206616E-2</v>
      </c>
      <c r="H8057" s="90">
        <v>2.0149293006162274E-2</v>
      </c>
      <c r="I8057" s="90">
        <v>2.1449226093967315E-2</v>
      </c>
      <c r="J8057" s="90">
        <v>2.2716030347868447E-2</v>
      </c>
    </row>
    <row r="8058" spans="3:10" x14ac:dyDescent="0.25">
      <c r="C8058" s="82">
        <v>1.4312393101068826E-3</v>
      </c>
      <c r="D8058" s="89">
        <v>2.652592045891273E-3</v>
      </c>
      <c r="E8058" s="89">
        <v>4.0499398750995794E-3</v>
      </c>
      <c r="F8058" s="89">
        <v>5.4223763525264269E-3</v>
      </c>
      <c r="G8058" s="90">
        <v>6.6571504858912002E-3</v>
      </c>
      <c r="H8058" s="90">
        <v>7.6930717126204411E-3</v>
      </c>
      <c r="I8058" s="90">
        <v>8.583847144635063E-3</v>
      </c>
      <c r="J8058" s="90">
        <v>9.3641271238904047E-3</v>
      </c>
    </row>
    <row r="8059" spans="3:10" x14ac:dyDescent="0.25">
      <c r="C8059" s="82">
        <v>1.8962410759916209E-2</v>
      </c>
      <c r="D8059" s="89">
        <v>2.1912424151479946E-2</v>
      </c>
      <c r="E8059" s="89">
        <v>2.3770835556709745E-2</v>
      </c>
      <c r="F8059" s="89">
        <v>2.4883832946398628E-2</v>
      </c>
      <c r="G8059" s="90">
        <v>2.5549200580716531E-2</v>
      </c>
      <c r="H8059" s="90">
        <v>2.582331082326627E-2</v>
      </c>
      <c r="I8059" s="90">
        <v>2.5908361068568832E-2</v>
      </c>
      <c r="J8059" s="90">
        <v>2.5805262862710072E-2</v>
      </c>
    </row>
    <row r="8060" spans="3:10" x14ac:dyDescent="0.25">
      <c r="C8060" s="82">
        <v>2.5933311460058096E-2</v>
      </c>
      <c r="D8060" s="89">
        <v>2.8974973511563046E-2</v>
      </c>
      <c r="E8060" s="89">
        <v>3.0701145002026475E-2</v>
      </c>
      <c r="F8060" s="89">
        <v>3.1614799311647422E-2</v>
      </c>
      <c r="G8060" s="90">
        <v>3.2088504561102182E-2</v>
      </c>
      <c r="H8060" s="90">
        <v>3.2163185382358239E-2</v>
      </c>
      <c r="I8060" s="90">
        <v>3.2051272688269211E-2</v>
      </c>
      <c r="J8060" s="90">
        <v>3.1707441489750944E-2</v>
      </c>
    </row>
    <row r="8061" spans="3:10" x14ac:dyDescent="0.25">
      <c r="C8061" s="82">
        <v>5.778071143168818E-3</v>
      </c>
      <c r="D8061" s="89">
        <v>7.4483520413790799E-3</v>
      </c>
      <c r="E8061" s="89">
        <v>8.7624754683247163E-3</v>
      </c>
      <c r="F8061" s="89">
        <v>9.7164138795427252E-3</v>
      </c>
      <c r="G8061" s="90">
        <v>1.0379496929641225E-2</v>
      </c>
      <c r="H8061" s="90">
        <v>1.0781497483112988E-2</v>
      </c>
      <c r="I8061" s="90">
        <v>1.1037802682159405E-2</v>
      </c>
      <c r="J8061" s="90">
        <v>1.1187638180807917E-2</v>
      </c>
    </row>
    <row r="8062" spans="3:10" x14ac:dyDescent="0.25">
      <c r="C8062" s="82">
        <v>2.0513882270430953E-2</v>
      </c>
      <c r="D8062" s="89">
        <v>2.4520051046475106E-2</v>
      </c>
      <c r="E8062" s="89">
        <v>2.750528867974494E-2</v>
      </c>
      <c r="F8062" s="89">
        <v>2.9784431108051422E-2</v>
      </c>
      <c r="G8062" s="90">
        <v>3.1664566933820609E-2</v>
      </c>
      <c r="H8062" s="90">
        <v>3.317794788269552E-2</v>
      </c>
      <c r="I8062" s="90">
        <v>3.4534016213648502E-2</v>
      </c>
      <c r="J8062" s="90">
        <v>3.5667728119746923E-2</v>
      </c>
    </row>
    <row r="8063" spans="3:10" x14ac:dyDescent="0.25">
      <c r="C8063" s="82">
        <v>7.2977455974709586E-3</v>
      </c>
      <c r="D8063" s="89">
        <v>1.1743342273880004E-2</v>
      </c>
      <c r="E8063" s="89">
        <v>1.5752424262367479E-2</v>
      </c>
      <c r="F8063" s="89">
        <v>1.8896450529417411E-2</v>
      </c>
      <c r="G8063" s="90">
        <v>2.1213339222398694E-2</v>
      </c>
      <c r="H8063" s="90">
        <v>2.2792009542791453E-2</v>
      </c>
      <c r="I8063" s="90">
        <v>2.3902586690042273E-2</v>
      </c>
      <c r="J8063" s="90">
        <v>2.4624086456660258E-2</v>
      </c>
    </row>
    <row r="8064" spans="3:10" x14ac:dyDescent="0.25">
      <c r="C8064" s="82">
        <v>9.6436142570192531E-3</v>
      </c>
      <c r="D8064" s="89">
        <v>1.3680539435792536E-2</v>
      </c>
      <c r="E8064" s="89">
        <v>1.6965304439620552E-2</v>
      </c>
      <c r="F8064" s="89">
        <v>1.9384102825130117E-2</v>
      </c>
      <c r="G8064" s="90">
        <v>2.1106319722844196E-2</v>
      </c>
      <c r="H8064" s="90">
        <v>2.2233487926097632E-2</v>
      </c>
      <c r="I8064" s="90">
        <v>2.3003234638478479E-2</v>
      </c>
      <c r="J8064" s="90">
        <v>2.3456460513485478E-2</v>
      </c>
    </row>
    <row r="8065" spans="3:10" x14ac:dyDescent="0.25">
      <c r="C8065" s="82">
        <v>1.1103087048495695E-2</v>
      </c>
      <c r="D8065" s="89">
        <v>1.4347093708662799E-2</v>
      </c>
      <c r="E8065" s="89">
        <v>1.7068631932197518E-2</v>
      </c>
      <c r="F8065" s="89">
        <v>1.9265952601921123E-2</v>
      </c>
      <c r="G8065" s="90">
        <v>2.1040568052493304E-2</v>
      </c>
      <c r="H8065" s="90">
        <v>2.239028081277953E-2</v>
      </c>
      <c r="I8065" s="90">
        <v>2.347602436991961E-2</v>
      </c>
      <c r="J8065" s="90">
        <v>2.4298029189939108E-2</v>
      </c>
    </row>
    <row r="8066" spans="3:10" x14ac:dyDescent="0.25">
      <c r="C8066" s="82">
        <v>2.8737500233626995E-2</v>
      </c>
      <c r="D8066" s="89">
        <v>2.9632092409403815E-2</v>
      </c>
      <c r="E8066" s="89">
        <v>2.9549097862895519E-2</v>
      </c>
      <c r="F8066" s="89">
        <v>2.9076274545386901E-2</v>
      </c>
      <c r="G8066" s="90">
        <v>2.8533452215967522E-2</v>
      </c>
      <c r="H8066" s="90">
        <v>2.7903071139889643E-2</v>
      </c>
      <c r="I8066" s="90">
        <v>2.7322711840535936E-2</v>
      </c>
      <c r="J8066" s="90">
        <v>2.6717319729964856E-2</v>
      </c>
    </row>
    <row r="8067" spans="3:10" x14ac:dyDescent="0.25">
      <c r="C8067" s="82">
        <v>9.7759514088273589E-3</v>
      </c>
      <c r="D8067" s="89">
        <v>1.5109737822163431E-2</v>
      </c>
      <c r="E8067" s="89">
        <v>1.9967907118460856E-2</v>
      </c>
      <c r="F8067" s="89">
        <v>2.3928415171056129E-2</v>
      </c>
      <c r="G8067" s="90">
        <v>2.7007039613780839E-2</v>
      </c>
      <c r="H8067" s="90">
        <v>2.922873669494367E-2</v>
      </c>
      <c r="I8067" s="90">
        <v>3.0856941625626435E-2</v>
      </c>
      <c r="J8067" s="90">
        <v>3.1936266331954177E-2</v>
      </c>
    </row>
    <row r="8068" spans="3:10" x14ac:dyDescent="0.25">
      <c r="C8068" s="82">
        <v>6.5901909767220644E-3</v>
      </c>
      <c r="D8068" s="89">
        <v>1.0332453922802057E-2</v>
      </c>
      <c r="E8068" s="89">
        <v>1.3698326626021804E-2</v>
      </c>
      <c r="F8068" s="89">
        <v>1.6312787022358416E-2</v>
      </c>
      <c r="G8068" s="90">
        <v>1.8149191559189853E-2</v>
      </c>
      <c r="H8068" s="90">
        <v>1.9233552163000038E-2</v>
      </c>
      <c r="I8068" s="90">
        <v>1.9783007490671869E-2</v>
      </c>
      <c r="J8068" s="90">
        <v>1.9889057375267707E-2</v>
      </c>
    </row>
    <row r="8069" spans="3:10" x14ac:dyDescent="0.25">
      <c r="C8069" s="82">
        <v>8.2076466999786764E-3</v>
      </c>
      <c r="D8069" s="89">
        <v>1.1641677824525777E-2</v>
      </c>
      <c r="E8069" s="89">
        <v>1.4634740760933398E-2</v>
      </c>
      <c r="F8069" s="89">
        <v>1.7056707777319269E-2</v>
      </c>
      <c r="G8069" s="90">
        <v>1.8983032999445624E-2</v>
      </c>
      <c r="H8069" s="90">
        <v>2.0446051032778547E-2</v>
      </c>
      <c r="I8069" s="90">
        <v>2.1638351421539307E-2</v>
      </c>
      <c r="J8069" s="90">
        <v>2.2606636105687292E-2</v>
      </c>
    </row>
    <row r="8070" spans="3:10" x14ac:dyDescent="0.25">
      <c r="C8070" s="82">
        <v>3.8180576496625812E-3</v>
      </c>
      <c r="D8070" s="89">
        <v>7.1280750808282393E-3</v>
      </c>
      <c r="E8070" s="89">
        <v>1.0765971103866056E-2</v>
      </c>
      <c r="F8070" s="89">
        <v>1.4161350349371027E-2</v>
      </c>
      <c r="G8070" s="90">
        <v>1.7056877567229643E-2</v>
      </c>
      <c r="H8070" s="90">
        <v>1.9338958034245294E-2</v>
      </c>
      <c r="I8070" s="90">
        <v>2.1151710412334684E-2</v>
      </c>
      <c r="J8070" s="90">
        <v>2.254874361423425E-2</v>
      </c>
    </row>
    <row r="8071" spans="3:10" x14ac:dyDescent="0.25">
      <c r="C8071" s="82">
        <v>4.1610027195204428E-3</v>
      </c>
      <c r="D8071" s="89">
        <v>7.031800516533581E-3</v>
      </c>
      <c r="E8071" s="89">
        <v>9.8838577768590105E-3</v>
      </c>
      <c r="F8071" s="89">
        <v>1.2348979487707887E-2</v>
      </c>
      <c r="G8071" s="90">
        <v>1.4332573342054591E-2</v>
      </c>
      <c r="H8071" s="90">
        <v>1.5809380865016872E-2</v>
      </c>
      <c r="I8071" s="90">
        <v>1.6923294394997415E-2</v>
      </c>
      <c r="J8071" s="90">
        <v>1.7718743218710455E-2</v>
      </c>
    </row>
    <row r="8072" spans="3:10" x14ac:dyDescent="0.25">
      <c r="C8072" s="82">
        <v>1.277955244800677E-2</v>
      </c>
      <c r="D8072" s="89">
        <v>1.7008407128500793E-2</v>
      </c>
      <c r="E8072" s="89">
        <v>2.0435181503705449E-2</v>
      </c>
      <c r="F8072" s="89">
        <v>2.3143714709526576E-2</v>
      </c>
      <c r="G8072" s="90">
        <v>2.5386009650252572E-2</v>
      </c>
      <c r="H8072" s="90">
        <v>2.7253698864289428E-2</v>
      </c>
      <c r="I8072" s="90">
        <v>2.8983302500111562E-2</v>
      </c>
      <c r="J8072" s="90">
        <v>3.057231750355266E-2</v>
      </c>
    </row>
    <row r="8073" spans="3:10" x14ac:dyDescent="0.25">
      <c r="C8073" s="82">
        <v>1.5692853719999227E-2</v>
      </c>
      <c r="D8073" s="89">
        <v>2.1543940990040551E-2</v>
      </c>
      <c r="E8073" s="89">
        <v>2.6150585540152201E-2</v>
      </c>
      <c r="F8073" s="89">
        <v>2.9468028378541497E-2</v>
      </c>
      <c r="G8073" s="90">
        <v>3.1805865899877536E-2</v>
      </c>
      <c r="H8073" s="90">
        <v>3.3327024118632136E-2</v>
      </c>
      <c r="I8073" s="90">
        <v>3.4380128647136396E-2</v>
      </c>
      <c r="J8073" s="90">
        <v>3.5009926158897212E-2</v>
      </c>
    </row>
    <row r="8074" spans="3:10" x14ac:dyDescent="0.25">
      <c r="C8074" s="82">
        <v>1.6235215370749068E-2</v>
      </c>
      <c r="D8074" s="89">
        <v>1.9128651642795216E-2</v>
      </c>
      <c r="E8074" s="89">
        <v>2.1307101509285914E-2</v>
      </c>
      <c r="F8074" s="89">
        <v>2.2972151813869097E-2</v>
      </c>
      <c r="G8074" s="90">
        <v>2.4324608727252988E-2</v>
      </c>
      <c r="H8074" s="90">
        <v>2.5378566136994008E-2</v>
      </c>
      <c r="I8074" s="90">
        <v>2.6309005154310481E-2</v>
      </c>
      <c r="J8074" s="90">
        <v>2.7099472421199106E-2</v>
      </c>
    </row>
    <row r="8075" spans="3:10" x14ac:dyDescent="0.25">
      <c r="C8075" s="82">
        <v>1.5864878580207763E-2</v>
      </c>
      <c r="D8075" s="89">
        <v>1.9752174865923573E-2</v>
      </c>
      <c r="E8075" s="89">
        <v>2.2418611106785623E-2</v>
      </c>
      <c r="F8075" s="89">
        <v>2.4144525596362869E-2</v>
      </c>
      <c r="G8075" s="90">
        <v>2.528431142804629E-2</v>
      </c>
      <c r="H8075" s="90">
        <v>2.5960780874116639E-2</v>
      </c>
      <c r="I8075" s="90">
        <v>2.6407185919636623E-2</v>
      </c>
      <c r="J8075" s="90">
        <v>2.6618009009018954E-2</v>
      </c>
    </row>
    <row r="8076" spans="3:10" x14ac:dyDescent="0.25">
      <c r="C8076" s="82">
        <v>2.4079527071091969E-2</v>
      </c>
      <c r="D8076" s="89">
        <v>2.9171927738215735E-2</v>
      </c>
      <c r="E8076" s="89">
        <v>3.290699608480803E-2</v>
      </c>
      <c r="F8076" s="89">
        <v>3.5683150967720102E-2</v>
      </c>
      <c r="G8076" s="90">
        <v>3.7939969663654573E-2</v>
      </c>
      <c r="H8076" s="90">
        <v>3.9794115166151979E-2</v>
      </c>
      <c r="I8076" s="90">
        <v>4.1564356967979513E-2</v>
      </c>
      <c r="J8076" s="90">
        <v>4.3224909717050349E-2</v>
      </c>
    </row>
    <row r="8077" spans="3:10" x14ac:dyDescent="0.25">
      <c r="C8077" s="82">
        <v>1.5266508978544794E-2</v>
      </c>
      <c r="D8077" s="89">
        <v>1.8962504556338428E-2</v>
      </c>
      <c r="E8077" s="89">
        <v>2.1701718350038517E-2</v>
      </c>
      <c r="F8077" s="89">
        <v>2.3628181454525839E-2</v>
      </c>
      <c r="G8077" s="90">
        <v>2.4983622618572711E-2</v>
      </c>
      <c r="H8077" s="90">
        <v>2.584681723708768E-2</v>
      </c>
      <c r="I8077" s="90">
        <v>2.6459532448658368E-2</v>
      </c>
      <c r="J8077" s="90">
        <v>2.6857416626121094E-2</v>
      </c>
    </row>
    <row r="8078" spans="3:10" x14ac:dyDescent="0.25">
      <c r="C8078" s="82">
        <v>6.6633971158133343E-3</v>
      </c>
      <c r="D8078" s="89">
        <v>9.5592402631387678E-3</v>
      </c>
      <c r="E8078" s="89">
        <v>1.2168655687434091E-2</v>
      </c>
      <c r="F8078" s="89">
        <v>1.4350275397086422E-2</v>
      </c>
      <c r="G8078" s="90">
        <v>1.6135480758924625E-2</v>
      </c>
      <c r="H8078" s="90">
        <v>1.753079037263796E-2</v>
      </c>
      <c r="I8078" s="90">
        <v>1.8689087392963606E-2</v>
      </c>
      <c r="J8078" s="90">
        <v>1.9642331994187603E-2</v>
      </c>
    </row>
    <row r="8079" spans="3:10" x14ac:dyDescent="0.25">
      <c r="C8079" s="82">
        <v>7.5291301062023717E-3</v>
      </c>
      <c r="D8079" s="89">
        <v>1.0893906610085057E-2</v>
      </c>
      <c r="E8079" s="89">
        <v>1.3590909606484023E-2</v>
      </c>
      <c r="F8079" s="89">
        <v>1.5469216759058589E-2</v>
      </c>
      <c r="G8079" s="90">
        <v>1.6645516695453978E-2</v>
      </c>
      <c r="H8079" s="90">
        <v>1.7204441745215699E-2</v>
      </c>
      <c r="I8079" s="90">
        <v>1.7351142375572861E-2</v>
      </c>
      <c r="J8079" s="90">
        <v>1.715121215530201E-2</v>
      </c>
    </row>
    <row r="8080" spans="3:10" x14ac:dyDescent="0.25">
      <c r="C8080" s="82">
        <v>2.4537707042102144E-2</v>
      </c>
      <c r="D8080" s="89">
        <v>3.0125956521751786E-2</v>
      </c>
      <c r="E8080" s="89">
        <v>3.4035792247717273E-2</v>
      </c>
      <c r="F8080" s="89">
        <v>3.6811120764811973E-2</v>
      </c>
      <c r="G8080" s="90">
        <v>3.9045149420497707E-2</v>
      </c>
      <c r="H8080" s="90">
        <v>4.095198000027591E-2</v>
      </c>
      <c r="I8080" s="90">
        <v>4.2910911548941999E-2</v>
      </c>
      <c r="J8080" s="90">
        <v>4.491952496627092E-2</v>
      </c>
    </row>
    <row r="8081" spans="3:10" x14ac:dyDescent="0.25">
      <c r="C8081" s="82">
        <v>8.1800789571511157E-3</v>
      </c>
      <c r="D8081" s="89">
        <v>1.212996816528962E-2</v>
      </c>
      <c r="E8081" s="89">
        <v>1.561564507148837E-2</v>
      </c>
      <c r="F8081" s="89">
        <v>1.8387619643172981E-2</v>
      </c>
      <c r="G8081" s="90">
        <v>2.0485185386039224E-2</v>
      </c>
      <c r="H8081" s="90">
        <v>2.1933599578671907E-2</v>
      </c>
      <c r="I8081" s="90">
        <v>2.2938882621573002E-2</v>
      </c>
      <c r="J8081" s="90">
        <v>2.3550195830474217E-2</v>
      </c>
    </row>
    <row r="8082" spans="3:10" x14ac:dyDescent="0.25">
      <c r="C8082" s="82">
        <v>1.0121183093210936E-2</v>
      </c>
      <c r="D8082" s="89">
        <v>1.3468190556932332E-2</v>
      </c>
      <c r="E8082" s="89">
        <v>1.6174192348820296E-2</v>
      </c>
      <c r="F8082" s="89">
        <v>1.8154047746816601E-2</v>
      </c>
      <c r="G8082" s="90">
        <v>1.9476950267630046E-2</v>
      </c>
      <c r="H8082" s="90">
        <v>2.0147019891209074E-2</v>
      </c>
      <c r="I8082" s="90">
        <v>2.0338082846255396E-2</v>
      </c>
      <c r="J8082" s="90">
        <v>2.0094605062101856E-2</v>
      </c>
    </row>
    <row r="8083" spans="3:10" x14ac:dyDescent="0.25">
      <c r="C8083" s="82">
        <v>1.3035952909176876E-3</v>
      </c>
      <c r="D8083" s="89">
        <v>3.0093235702875437E-3</v>
      </c>
      <c r="E8083" s="89">
        <v>5.2851744880882444E-3</v>
      </c>
      <c r="F8083" s="89">
        <v>7.7453619323833156E-3</v>
      </c>
      <c r="G8083" s="90">
        <v>1.0087048294631182E-2</v>
      </c>
      <c r="H8083" s="90">
        <v>1.2106203216862389E-2</v>
      </c>
      <c r="I8083" s="90">
        <v>1.3802841062192461E-2</v>
      </c>
      <c r="J8083" s="90">
        <v>1.5166010253078715E-2</v>
      </c>
    </row>
    <row r="8084" spans="3:10" x14ac:dyDescent="0.25">
      <c r="C8084" s="82">
        <v>1.8399711708999591E-2</v>
      </c>
      <c r="D8084" s="89">
        <v>2.3921794269580861E-2</v>
      </c>
      <c r="E8084" s="89">
        <v>2.8394471853044508E-2</v>
      </c>
      <c r="F8084" s="89">
        <v>3.1879226634807419E-2</v>
      </c>
      <c r="G8084" s="90">
        <v>3.4627303156489667E-2</v>
      </c>
      <c r="H8084" s="90">
        <v>3.6690063635124372E-2</v>
      </c>
      <c r="I8084" s="90">
        <v>3.8348912012705315E-2</v>
      </c>
      <c r="J8084" s="90">
        <v>3.9590931766387144E-2</v>
      </c>
    </row>
    <row r="8085" spans="3:10" x14ac:dyDescent="0.25">
      <c r="C8085" s="82">
        <v>4.8875680348264647E-3</v>
      </c>
      <c r="D8085" s="89">
        <v>6.8837958737127843E-3</v>
      </c>
      <c r="E8085" s="89">
        <v>8.7219864360634225E-3</v>
      </c>
      <c r="F8085" s="89">
        <v>1.0310631908737067E-2</v>
      </c>
      <c r="G8085" s="90">
        <v>1.1649315404393059E-2</v>
      </c>
      <c r="H8085" s="90">
        <v>1.2711221529827248E-2</v>
      </c>
      <c r="I8085" s="90">
        <v>1.3583419325104396E-2</v>
      </c>
      <c r="J8085" s="90">
        <v>1.4280538664777189E-2</v>
      </c>
    </row>
    <row r="8086" spans="3:10" x14ac:dyDescent="0.25">
      <c r="C8086" s="82">
        <v>1.5490016476455641E-2</v>
      </c>
      <c r="D8086" s="89">
        <v>1.9947846167265484E-2</v>
      </c>
      <c r="E8086" s="89">
        <v>2.3533463345726677E-2</v>
      </c>
      <c r="F8086" s="89">
        <v>2.636161342652938E-2</v>
      </c>
      <c r="G8086" s="90">
        <v>2.8667389435079002E-2</v>
      </c>
      <c r="H8086" s="90">
        <v>3.0492506502819056E-2</v>
      </c>
      <c r="I8086" s="90">
        <v>3.2052770849313225E-2</v>
      </c>
      <c r="J8086" s="90">
        <v>3.3310298521425807E-2</v>
      </c>
    </row>
    <row r="8087" spans="3:10" x14ac:dyDescent="0.25">
      <c r="C8087" s="82">
        <v>1.2313116281173426E-2</v>
      </c>
      <c r="D8087" s="89">
        <v>1.5219601091030327E-2</v>
      </c>
      <c r="E8087" s="89">
        <v>1.7462844410298984E-2</v>
      </c>
      <c r="F8087" s="89">
        <v>1.9171101879527901E-2</v>
      </c>
      <c r="G8087" s="90">
        <v>2.0520152987579181E-2</v>
      </c>
      <c r="H8087" s="90">
        <v>2.1537588104524583E-2</v>
      </c>
      <c r="I8087" s="90">
        <v>2.2381049001445389E-2</v>
      </c>
      <c r="J8087" s="90">
        <v>2.3038640994661515E-2</v>
      </c>
    </row>
    <row r="8088" spans="3:10" x14ac:dyDescent="0.25">
      <c r="C8088" s="82">
        <v>8.3642521482062172E-3</v>
      </c>
      <c r="D8088" s="89">
        <v>1.1318351265313073E-2</v>
      </c>
      <c r="E8088" s="89">
        <v>1.3563980535913289E-2</v>
      </c>
      <c r="F8088" s="89">
        <v>1.5081446154498525E-2</v>
      </c>
      <c r="G8088" s="90">
        <v>1.6019108366193465E-2</v>
      </c>
      <c r="H8088" s="90">
        <v>1.6452812515022099E-2</v>
      </c>
      <c r="I8088" s="90">
        <v>1.6565157132249996E-2</v>
      </c>
      <c r="J8088" s="90">
        <v>1.6406506937799083E-2</v>
      </c>
    </row>
    <row r="8089" spans="3:10" x14ac:dyDescent="0.25">
      <c r="C8089" s="82">
        <v>2.253682947220409E-2</v>
      </c>
      <c r="D8089" s="89">
        <v>2.4136634772652172E-2</v>
      </c>
      <c r="E8089" s="89">
        <v>2.5009803147044631E-2</v>
      </c>
      <c r="F8089" s="89">
        <v>2.5513975604005517E-2</v>
      </c>
      <c r="G8089" s="90">
        <v>2.5879824008787078E-2</v>
      </c>
      <c r="H8089" s="90">
        <v>2.6091939247102559E-2</v>
      </c>
      <c r="I8089" s="90">
        <v>2.6297933221295762E-2</v>
      </c>
      <c r="J8089" s="90">
        <v>2.6452776553586309E-2</v>
      </c>
    </row>
    <row r="8090" spans="3:10" x14ac:dyDescent="0.25">
      <c r="C8090" s="82">
        <v>2.6992194826784256E-2</v>
      </c>
      <c r="D8090" s="89">
        <v>2.9161128495483097E-2</v>
      </c>
      <c r="E8090" s="89">
        <v>3.010958748801093E-2</v>
      </c>
      <c r="F8090" s="89">
        <v>3.0428480941486074E-2</v>
      </c>
      <c r="G8090" s="90">
        <v>3.0488768635579835E-2</v>
      </c>
      <c r="H8090" s="90">
        <v>3.0309133354351731E-2</v>
      </c>
      <c r="I8090" s="90">
        <v>3.0066805344595212E-2</v>
      </c>
      <c r="J8090" s="90">
        <v>2.970360249790964E-2</v>
      </c>
    </row>
    <row r="8091" spans="3:10" x14ac:dyDescent="0.25">
      <c r="C8091" s="82">
        <v>2.5479351475501994E-3</v>
      </c>
      <c r="D8091" s="89">
        <v>4.411405413975532E-3</v>
      </c>
      <c r="E8091" s="89">
        <v>6.4933258972658184E-3</v>
      </c>
      <c r="F8091" s="89">
        <v>8.56182910180712E-3</v>
      </c>
      <c r="G8091" s="90">
        <v>1.0478510954922414E-2</v>
      </c>
      <c r="H8091" s="90">
        <v>1.2125511958640072E-2</v>
      </c>
      <c r="I8091" s="90">
        <v>1.3527754737507216E-2</v>
      </c>
      <c r="J8091" s="90">
        <v>1.4669389559345963E-2</v>
      </c>
    </row>
    <row r="8092" spans="3:10" x14ac:dyDescent="0.25">
      <c r="C8092" s="82">
        <v>5.2638246531576715E-3</v>
      </c>
      <c r="D8092" s="89">
        <v>6.8693017820912776E-3</v>
      </c>
      <c r="E8092" s="89">
        <v>8.2926731489114825E-3</v>
      </c>
      <c r="F8092" s="89">
        <v>9.5312635290869686E-3</v>
      </c>
      <c r="G8092" s="90">
        <v>1.063242153719194E-2</v>
      </c>
      <c r="H8092" s="90">
        <v>1.1597455546604289E-2</v>
      </c>
      <c r="I8092" s="90">
        <v>1.2519388584086528E-2</v>
      </c>
      <c r="J8092" s="90">
        <v>1.3417422163841591E-2</v>
      </c>
    </row>
    <row r="8093" spans="3:10" x14ac:dyDescent="0.25">
      <c r="C8093" s="82">
        <v>8.9425157650860378E-3</v>
      </c>
      <c r="D8093" s="89">
        <v>1.4443616880465448E-2</v>
      </c>
      <c r="E8093" s="89">
        <v>1.9581989014248569E-2</v>
      </c>
      <c r="F8093" s="89">
        <v>2.3820655708259069E-2</v>
      </c>
      <c r="G8093" s="90">
        <v>2.7150515886664908E-2</v>
      </c>
      <c r="H8093" s="90">
        <v>2.961998858737231E-2</v>
      </c>
      <c r="I8093" s="90">
        <v>3.1522530400463759E-2</v>
      </c>
      <c r="J8093" s="90">
        <v>3.2914780991676815E-2</v>
      </c>
    </row>
    <row r="8094" spans="3:10" x14ac:dyDescent="0.25">
      <c r="C8094" s="82">
        <v>1.7602007878977166E-3</v>
      </c>
      <c r="D8094" s="89">
        <v>3.5490031031336039E-3</v>
      </c>
      <c r="E8094" s="89">
        <v>5.7036366883093685E-3</v>
      </c>
      <c r="F8094" s="89">
        <v>7.8779870425756075E-3</v>
      </c>
      <c r="G8094" s="90">
        <v>9.8470065197208429E-3</v>
      </c>
      <c r="H8094" s="90">
        <v>1.1469360618064825E-2</v>
      </c>
      <c r="I8094" s="90">
        <v>1.2782867657440095E-2</v>
      </c>
      <c r="J8094" s="90">
        <v>1.3806265140898244E-2</v>
      </c>
    </row>
    <row r="8095" spans="3:10" x14ac:dyDescent="0.25">
      <c r="C8095" s="82">
        <v>7.9736359910316922E-3</v>
      </c>
      <c r="D8095" s="89">
        <v>1.1030603686144707E-2</v>
      </c>
      <c r="E8095" s="89">
        <v>1.3712443163521201E-2</v>
      </c>
      <c r="F8095" s="89">
        <v>1.5968006359913179E-2</v>
      </c>
      <c r="G8095" s="90">
        <v>1.788681690389321E-2</v>
      </c>
      <c r="H8095" s="90">
        <v>1.9485103447685958E-2</v>
      </c>
      <c r="I8095" s="90">
        <v>2.0915894428260917E-2</v>
      </c>
      <c r="J8095" s="90">
        <v>2.2189121702170217E-2</v>
      </c>
    </row>
    <row r="8096" spans="3:10" x14ac:dyDescent="0.25">
      <c r="C8096" s="82">
        <v>3.7235650892163494E-3</v>
      </c>
      <c r="D8096" s="89">
        <v>5.8032381518491275E-3</v>
      </c>
      <c r="E8096" s="89">
        <v>7.928880172839492E-3</v>
      </c>
      <c r="F8096" s="89">
        <v>9.950817744581673E-3</v>
      </c>
      <c r="G8096" s="90">
        <v>1.1830436137916796E-2</v>
      </c>
      <c r="H8096" s="90">
        <v>1.3519640269032214E-2</v>
      </c>
      <c r="I8096" s="90">
        <v>1.5093550001753251E-2</v>
      </c>
      <c r="J8096" s="90">
        <v>1.6551023107197894E-2</v>
      </c>
    </row>
    <row r="8097" spans="3:10" x14ac:dyDescent="0.25">
      <c r="C8097" s="82">
        <v>8.9515900368657114E-2</v>
      </c>
      <c r="D8097" s="89">
        <v>6.7975096433718088E-2</v>
      </c>
      <c r="E8097" s="89">
        <v>5.5214867488605268E-2</v>
      </c>
      <c r="F8097" s="89">
        <v>4.7464772341581071E-2</v>
      </c>
      <c r="G8097" s="90">
        <v>4.2671377205377052E-2</v>
      </c>
      <c r="H8097" s="90">
        <v>3.9451161775511827E-2</v>
      </c>
      <c r="I8097" s="90">
        <v>3.7274235756110823E-2</v>
      </c>
      <c r="J8097" s="90">
        <v>3.5622583462282212E-2</v>
      </c>
    </row>
    <row r="8098" spans="3:10" x14ac:dyDescent="0.25">
      <c r="C8098" s="82">
        <v>7.6727347048433838E-3</v>
      </c>
      <c r="D8098" s="89">
        <v>1.111486094400399E-2</v>
      </c>
      <c r="E8098" s="89">
        <v>1.4167593638757766E-2</v>
      </c>
      <c r="F8098" s="89">
        <v>1.6591139197522777E-2</v>
      </c>
      <c r="G8098" s="90">
        <v>1.8364653986838095E-2</v>
      </c>
      <c r="H8098" s="90">
        <v>1.9463174818366336E-2</v>
      </c>
      <c r="I8098" s="90">
        <v>2.0051141473131424E-2</v>
      </c>
      <c r="J8098" s="90">
        <v>2.0179409432278278E-2</v>
      </c>
    </row>
    <row r="8099" spans="3:10" x14ac:dyDescent="0.25">
      <c r="C8099" s="82">
        <v>2.2430643663258337E-2</v>
      </c>
      <c r="D8099" s="89">
        <v>2.9572453085461924E-2</v>
      </c>
      <c r="E8099" s="89">
        <v>3.4617621530597734E-2</v>
      </c>
      <c r="F8099" s="89">
        <v>3.795941719786676E-2</v>
      </c>
      <c r="G8099" s="90">
        <v>4.029877011518504E-2</v>
      </c>
      <c r="H8099" s="90">
        <v>4.1973855568633742E-2</v>
      </c>
      <c r="I8099" s="90">
        <v>4.3446277752006886E-2</v>
      </c>
      <c r="J8099" s="90">
        <v>4.4739359150634699E-2</v>
      </c>
    </row>
    <row r="8100" spans="3:10" x14ac:dyDescent="0.25">
      <c r="C8100" s="82">
        <v>1.7520191680663289E-3</v>
      </c>
      <c r="D8100" s="89">
        <v>3.8385316900097217E-3</v>
      </c>
      <c r="E8100" s="89">
        <v>6.4652833404201413E-3</v>
      </c>
      <c r="F8100" s="89">
        <v>9.1535982388478189E-3</v>
      </c>
      <c r="G8100" s="90">
        <v>1.1579885230520871E-2</v>
      </c>
      <c r="H8100" s="90">
        <v>1.3559965409522045E-2</v>
      </c>
      <c r="I8100" s="90">
        <v>1.5145379130688443E-2</v>
      </c>
      <c r="J8100" s="90">
        <v>1.6369564443001666E-2</v>
      </c>
    </row>
    <row r="8101" spans="3:10" x14ac:dyDescent="0.25">
      <c r="C8101" s="82">
        <v>5.0088903998412367E-4</v>
      </c>
      <c r="D8101" s="89">
        <v>1.4355280181074703E-3</v>
      </c>
      <c r="E8101" s="89">
        <v>2.9520537397997593E-3</v>
      </c>
      <c r="F8101" s="89">
        <v>4.840868413888681E-3</v>
      </c>
      <c r="G8101" s="90">
        <v>6.8119996388648265E-3</v>
      </c>
      <c r="H8101" s="90">
        <v>8.6008431493419489E-3</v>
      </c>
      <c r="I8101" s="90">
        <v>1.0109495352893414E-2</v>
      </c>
      <c r="J8101" s="90">
        <v>1.1278872933611669E-2</v>
      </c>
    </row>
    <row r="8102" spans="3:10" x14ac:dyDescent="0.25">
      <c r="C8102" s="82">
        <v>5.7701638936165457E-2</v>
      </c>
      <c r="D8102" s="89">
        <v>6.470899038861011E-2</v>
      </c>
      <c r="E8102" s="89">
        <v>6.7019489779506961E-2</v>
      </c>
      <c r="F8102" s="89">
        <v>6.6766780835020342E-2</v>
      </c>
      <c r="G8102" s="90">
        <v>6.5514911843476478E-2</v>
      </c>
      <c r="H8102" s="90">
        <v>6.3755964354908573E-2</v>
      </c>
      <c r="I8102" s="90">
        <v>6.2063864123886862E-2</v>
      </c>
      <c r="J8102" s="90">
        <v>6.0343677843538841E-2</v>
      </c>
    </row>
    <row r="8103" spans="3:10" x14ac:dyDescent="0.25">
      <c r="C8103" s="82">
        <v>1.1976422922032885E-2</v>
      </c>
      <c r="D8103" s="89">
        <v>1.4576482620565013E-2</v>
      </c>
      <c r="E8103" s="89">
        <v>1.663378577182522E-2</v>
      </c>
      <c r="F8103" s="89">
        <v>1.825610305761333E-2</v>
      </c>
      <c r="G8103" s="90">
        <v>1.9585573402205628E-2</v>
      </c>
      <c r="H8103" s="90">
        <v>2.0633660715677987E-2</v>
      </c>
      <c r="I8103" s="90">
        <v>2.1550984294446813E-2</v>
      </c>
      <c r="J8103" s="90">
        <v>2.2338018821913358E-2</v>
      </c>
    </row>
    <row r="8104" spans="3:10" x14ac:dyDescent="0.25">
      <c r="C8104" s="82">
        <v>3.1694862434165361E-2</v>
      </c>
      <c r="D8104" s="89">
        <v>3.6257719993467774E-2</v>
      </c>
      <c r="E8104" s="89">
        <v>3.8364577239710276E-2</v>
      </c>
      <c r="F8104" s="89">
        <v>3.9040214735211243E-2</v>
      </c>
      <c r="G8104" s="90">
        <v>3.9097473659523901E-2</v>
      </c>
      <c r="H8104" s="90">
        <v>3.8797444952644672E-2</v>
      </c>
      <c r="I8104" s="90">
        <v>3.849391115794544E-2</v>
      </c>
      <c r="J8104" s="90">
        <v>3.815703621090924E-2</v>
      </c>
    </row>
    <row r="8105" spans="3:10" x14ac:dyDescent="0.25">
      <c r="C8105" s="82">
        <v>2.7781325688102372E-3</v>
      </c>
      <c r="D8105" s="89">
        <v>5.2153392075349548E-3</v>
      </c>
      <c r="E8105" s="89">
        <v>7.8948313087816163E-3</v>
      </c>
      <c r="F8105" s="89">
        <v>1.0351612303097803E-2</v>
      </c>
      <c r="G8105" s="90">
        <v>1.2340479183784813E-2</v>
      </c>
      <c r="H8105" s="90">
        <v>1.3737876917053549E-2</v>
      </c>
      <c r="I8105" s="90">
        <v>1.4634811781426711E-2</v>
      </c>
      <c r="J8105" s="90">
        <v>1.5086044201910119E-2</v>
      </c>
    </row>
    <row r="8106" spans="3:10" x14ac:dyDescent="0.25">
      <c r="C8106" s="82">
        <v>8.4418350757786403E-3</v>
      </c>
      <c r="D8106" s="89">
        <v>1.1881225170668802E-2</v>
      </c>
      <c r="E8106" s="89">
        <v>1.4376313437794387E-2</v>
      </c>
      <c r="F8106" s="89">
        <v>1.5844124466557169E-2</v>
      </c>
      <c r="G8106" s="90">
        <v>1.6506787497028982E-2</v>
      </c>
      <c r="H8106" s="90">
        <v>1.6543092543543386E-2</v>
      </c>
      <c r="I8106" s="90">
        <v>1.6224335948376144E-2</v>
      </c>
      <c r="J8106" s="90">
        <v>1.5658940968631289E-2</v>
      </c>
    </row>
    <row r="8107" spans="3:10" x14ac:dyDescent="0.25">
      <c r="C8107" s="82">
        <v>8.5656001812143992E-4</v>
      </c>
      <c r="D8107" s="89">
        <v>1.7286888811252497E-3</v>
      </c>
      <c r="E8107" s="89">
        <v>2.8657990348762408E-3</v>
      </c>
      <c r="F8107" s="89">
        <v>4.158264194273991E-3</v>
      </c>
      <c r="G8107" s="90">
        <v>5.5215446178894529E-3</v>
      </c>
      <c r="H8107" s="90">
        <v>6.8831048196636366E-3</v>
      </c>
      <c r="I8107" s="90">
        <v>8.2561708038529098E-3</v>
      </c>
      <c r="J8107" s="90">
        <v>9.6387697877917625E-3</v>
      </c>
    </row>
    <row r="8108" spans="3:10" x14ac:dyDescent="0.25">
      <c r="C8108" s="82">
        <v>6.6462275681366378E-3</v>
      </c>
      <c r="D8108" s="89">
        <v>1.1084464259409383E-2</v>
      </c>
      <c r="E8108" s="89">
        <v>1.5365424888830657E-2</v>
      </c>
      <c r="F8108" s="89">
        <v>1.8918677421967487E-2</v>
      </c>
      <c r="G8108" s="90">
        <v>2.1619938190062124E-2</v>
      </c>
      <c r="H8108" s="90">
        <v>2.3458034332501668E-2</v>
      </c>
      <c r="I8108" s="90">
        <v>2.4674871573731497E-2</v>
      </c>
      <c r="J8108" s="90">
        <v>2.536212890772481E-2</v>
      </c>
    </row>
    <row r="8109" spans="3:10" x14ac:dyDescent="0.25">
      <c r="C8109" s="82">
        <v>1.3637987240047741E-2</v>
      </c>
      <c r="D8109" s="89">
        <v>1.6539484894736816E-2</v>
      </c>
      <c r="E8109" s="89">
        <v>1.8849115513919341E-2</v>
      </c>
      <c r="F8109" s="89">
        <v>2.0720350699020156E-2</v>
      </c>
      <c r="G8109" s="90">
        <v>2.2310940468943781E-2</v>
      </c>
      <c r="H8109" s="90">
        <v>2.3603977751370488E-2</v>
      </c>
      <c r="I8109" s="90">
        <v>2.4727535293720654E-2</v>
      </c>
      <c r="J8109" s="90">
        <v>2.5634730381601419E-2</v>
      </c>
    </row>
    <row r="8110" spans="3:10" x14ac:dyDescent="0.25">
      <c r="C8110" s="82">
        <v>2.5938976653641747E-2</v>
      </c>
      <c r="D8110" s="89">
        <v>2.5402916569808618E-2</v>
      </c>
      <c r="E8110" s="89">
        <v>2.471939805180972E-2</v>
      </c>
      <c r="F8110" s="89">
        <v>2.4155003441906481E-2</v>
      </c>
      <c r="G8110" s="90">
        <v>2.3815015493136891E-2</v>
      </c>
      <c r="H8110" s="90">
        <v>2.3594158650707218E-2</v>
      </c>
      <c r="I8110" s="90">
        <v>2.3561111021884785E-2</v>
      </c>
      <c r="J8110" s="90">
        <v>2.3624892228434752E-2</v>
      </c>
    </row>
    <row r="8111" spans="3:10" x14ac:dyDescent="0.25">
      <c r="C8111" s="82">
        <v>2.3237303881622844E-3</v>
      </c>
      <c r="D8111" s="89">
        <v>4.6790366212671602E-3</v>
      </c>
      <c r="E8111" s="89">
        <v>7.462112049496805E-3</v>
      </c>
      <c r="F8111" s="89">
        <v>1.014464384149035E-2</v>
      </c>
      <c r="G8111" s="90">
        <v>1.236448135811366E-2</v>
      </c>
      <c r="H8111" s="90">
        <v>1.3901676564758901E-2</v>
      </c>
      <c r="I8111" s="90">
        <v>1.4798656908002299E-2</v>
      </c>
      <c r="J8111" s="90">
        <v>1.5104323067360249E-2</v>
      </c>
    </row>
    <row r="8112" spans="3:10" x14ac:dyDescent="0.25">
      <c r="C8112" s="82">
        <v>1.1278907415860641E-2</v>
      </c>
      <c r="D8112" s="89">
        <v>1.3607003606132149E-2</v>
      </c>
      <c r="E8112" s="89">
        <v>1.5531769552384994E-2</v>
      </c>
      <c r="F8112" s="89">
        <v>1.7151235747808528E-2</v>
      </c>
      <c r="G8112" s="90">
        <v>1.859245497690486E-2</v>
      </c>
      <c r="H8112" s="90">
        <v>1.9867365095641961E-2</v>
      </c>
      <c r="I8112" s="90">
        <v>2.1128889963668521E-2</v>
      </c>
      <c r="J8112" s="90">
        <v>2.2389981861696263E-2</v>
      </c>
    </row>
    <row r="8113" spans="3:10" x14ac:dyDescent="0.25">
      <c r="C8113" s="82">
        <v>1.9777705587815667E-2</v>
      </c>
      <c r="D8113" s="89">
        <v>2.2636744918137067E-2</v>
      </c>
      <c r="E8113" s="89">
        <v>2.469842233110308E-2</v>
      </c>
      <c r="F8113" s="89">
        <v>2.6235667790708003E-2</v>
      </c>
      <c r="G8113" s="90">
        <v>2.7454950188188453E-2</v>
      </c>
      <c r="H8113" s="90">
        <v>2.8320166430143654E-2</v>
      </c>
      <c r="I8113" s="90">
        <v>2.8968315047666369E-2</v>
      </c>
      <c r="J8113" s="90">
        <v>2.932824727476982E-2</v>
      </c>
    </row>
    <row r="8114" spans="3:10" x14ac:dyDescent="0.25">
      <c r="C8114" s="82">
        <v>2.5030041849048591E-2</v>
      </c>
      <c r="D8114" s="89">
        <v>2.8586958142652882E-2</v>
      </c>
      <c r="E8114" s="89">
        <v>3.0899214559705401E-2</v>
      </c>
      <c r="F8114" s="89">
        <v>3.25174145406604E-2</v>
      </c>
      <c r="G8114" s="90">
        <v>3.386910704020489E-2</v>
      </c>
      <c r="H8114" s="90">
        <v>3.5021836825407777E-2</v>
      </c>
      <c r="I8114" s="90">
        <v>3.6204322443618223E-2</v>
      </c>
      <c r="J8114" s="90">
        <v>3.7343150815320934E-2</v>
      </c>
    </row>
    <row r="8115" spans="3:10" x14ac:dyDescent="0.25">
      <c r="C8115" s="82">
        <v>4.5114980499869554E-2</v>
      </c>
      <c r="D8115" s="89">
        <v>5.0935770029879708E-2</v>
      </c>
      <c r="E8115" s="89">
        <v>5.368835244315466E-2</v>
      </c>
      <c r="F8115" s="89">
        <v>5.4650001848395566E-2</v>
      </c>
      <c r="G8115" s="90">
        <v>5.4792400133932828E-2</v>
      </c>
      <c r="H8115" s="90">
        <v>5.4363873724325378E-2</v>
      </c>
      <c r="I8115" s="90">
        <v>5.3783402717144949E-2</v>
      </c>
      <c r="J8115" s="90">
        <v>5.2955732359390828E-2</v>
      </c>
    </row>
    <row r="8116" spans="3:10" x14ac:dyDescent="0.25">
      <c r="C8116" s="82">
        <v>1.7028268897227292E-2</v>
      </c>
      <c r="D8116" s="89">
        <v>2.2330484230378537E-2</v>
      </c>
      <c r="E8116" s="89">
        <v>2.6080768565523015E-2</v>
      </c>
      <c r="F8116" s="89">
        <v>2.8429337951154182E-2</v>
      </c>
      <c r="G8116" s="90">
        <v>2.9779754277211492E-2</v>
      </c>
      <c r="H8116" s="90">
        <v>3.0327425144248413E-2</v>
      </c>
      <c r="I8116" s="90">
        <v>3.0409522867462013E-2</v>
      </c>
      <c r="J8116" s="90">
        <v>3.008008898490425E-2</v>
      </c>
    </row>
    <row r="8117" spans="3:10" x14ac:dyDescent="0.25">
      <c r="C8117" s="82">
        <v>4.7155851886221583E-3</v>
      </c>
      <c r="D8117" s="89">
        <v>7.7724077264678159E-3</v>
      </c>
      <c r="E8117" s="89">
        <v>1.0824723544808434E-2</v>
      </c>
      <c r="F8117" s="89">
        <v>1.3570568496061515E-2</v>
      </c>
      <c r="G8117" s="90">
        <v>1.5958973630096435E-2</v>
      </c>
      <c r="H8117" s="90">
        <v>1.7965792426357378E-2</v>
      </c>
      <c r="I8117" s="90">
        <v>1.9725546060980408E-2</v>
      </c>
      <c r="J8117" s="90">
        <v>2.1245476704767945E-2</v>
      </c>
    </row>
    <row r="8118" spans="3:10" x14ac:dyDescent="0.25">
      <c r="C8118" s="82">
        <v>5.2640690520337234E-3</v>
      </c>
      <c r="D8118" s="89">
        <v>9.2830914195215636E-3</v>
      </c>
      <c r="E8118" s="89">
        <v>1.3183677101092134E-2</v>
      </c>
      <c r="F8118" s="89">
        <v>1.6366044835815014E-2</v>
      </c>
      <c r="G8118" s="90">
        <v>1.8735156708526733E-2</v>
      </c>
      <c r="H8118" s="90">
        <v>2.0336655270182934E-2</v>
      </c>
      <c r="I8118" s="90">
        <v>2.1421702337154663E-2</v>
      </c>
      <c r="J8118" s="90">
        <v>2.2082596521332831E-2</v>
      </c>
    </row>
    <row r="8119" spans="3:10" x14ac:dyDescent="0.25">
      <c r="C8119" s="82">
        <v>3.4093499684820111E-3</v>
      </c>
      <c r="D8119" s="89">
        <v>6.0784342758774127E-3</v>
      </c>
      <c r="E8119" s="89">
        <v>9.0306932134684558E-3</v>
      </c>
      <c r="F8119" s="89">
        <v>1.1913435374210243E-2</v>
      </c>
      <c r="G8119" s="90">
        <v>1.4563261782642214E-2</v>
      </c>
      <c r="H8119" s="90">
        <v>1.6869926510685935E-2</v>
      </c>
      <c r="I8119" s="90">
        <v>1.8911685159029853E-2</v>
      </c>
      <c r="J8119" s="90">
        <v>2.0683097821038176E-2</v>
      </c>
    </row>
    <row r="8120" spans="3:10" x14ac:dyDescent="0.25">
      <c r="C8120" s="82">
        <v>4.2818804404917241E-2</v>
      </c>
      <c r="D8120" s="89">
        <v>4.901561007935603E-2</v>
      </c>
      <c r="E8120" s="89">
        <v>5.25708956410985E-2</v>
      </c>
      <c r="F8120" s="89">
        <v>5.4609311264362866E-2</v>
      </c>
      <c r="G8120" s="90">
        <v>5.6015514646632993E-2</v>
      </c>
      <c r="H8120" s="90">
        <v>5.7006615282428681E-2</v>
      </c>
      <c r="I8120" s="90">
        <v>5.8006255329627172E-2</v>
      </c>
      <c r="J8120" s="90">
        <v>5.8900558254681323E-2</v>
      </c>
    </row>
    <row r="8121" spans="3:10" x14ac:dyDescent="0.25">
      <c r="C8121" s="82">
        <v>1.273418997154999E-2</v>
      </c>
      <c r="D8121" s="89">
        <v>1.3717977777363844E-2</v>
      </c>
      <c r="E8121" s="89">
        <v>1.4559360669679004E-2</v>
      </c>
      <c r="F8121" s="89">
        <v>1.5368580217136647E-2</v>
      </c>
      <c r="G8121" s="90">
        <v>1.6227967993717587E-2</v>
      </c>
      <c r="H8121" s="90">
        <v>1.7110539481490713E-2</v>
      </c>
      <c r="I8121" s="90">
        <v>1.8121337570374433E-2</v>
      </c>
      <c r="J8121" s="90">
        <v>1.9257905744456971E-2</v>
      </c>
    </row>
    <row r="8122" spans="3:10" x14ac:dyDescent="0.25">
      <c r="C8122" s="82">
        <v>2.1376354405607131E-3</v>
      </c>
      <c r="D8122" s="89">
        <v>4.3006960802633868E-3</v>
      </c>
      <c r="E8122" s="89">
        <v>7.0452934736160737E-3</v>
      </c>
      <c r="F8122" s="89">
        <v>1.0073481941073969E-2</v>
      </c>
      <c r="G8122" s="90">
        <v>1.317905424932393E-2</v>
      </c>
      <c r="H8122" s="90">
        <v>1.6190827303051009E-2</v>
      </c>
      <c r="I8122" s="90">
        <v>1.9124807305401639E-2</v>
      </c>
      <c r="J8122" s="90">
        <v>2.1934960846984229E-2</v>
      </c>
    </row>
    <row r="8123" spans="3:10" x14ac:dyDescent="0.25">
      <c r="C8123" s="82">
        <v>1.9107418729674416E-2</v>
      </c>
      <c r="D8123" s="89">
        <v>2.2143072880164153E-2</v>
      </c>
      <c r="E8123" s="89">
        <v>2.3371621264140507E-2</v>
      </c>
      <c r="F8123" s="89">
        <v>2.3508694265138515E-2</v>
      </c>
      <c r="G8123" s="90">
        <v>2.3154747666468103E-2</v>
      </c>
      <c r="H8123" s="90">
        <v>2.254389315030959E-2</v>
      </c>
      <c r="I8123" s="90">
        <v>2.193271677997909E-2</v>
      </c>
      <c r="J8123" s="90">
        <v>2.1336321383576551E-2</v>
      </c>
    </row>
    <row r="8124" spans="3:10" x14ac:dyDescent="0.25">
      <c r="C8124" s="82">
        <v>7.8946597734934718E-2</v>
      </c>
      <c r="D8124" s="89">
        <v>7.0931732875340742E-2</v>
      </c>
      <c r="E8124" s="89">
        <v>6.4081793587423663E-2</v>
      </c>
      <c r="F8124" s="89">
        <v>5.8857116332818343E-2</v>
      </c>
      <c r="G8124" s="90">
        <v>5.5127311632854177E-2</v>
      </c>
      <c r="H8124" s="90">
        <v>5.2283187775982246E-2</v>
      </c>
      <c r="I8124" s="90">
        <v>5.018661592450778E-2</v>
      </c>
      <c r="J8124" s="90">
        <v>4.8411269465702053E-2</v>
      </c>
    </row>
    <row r="8125" spans="3:10" x14ac:dyDescent="0.25">
      <c r="C8125" s="82">
        <v>1.1535609765403413E-2</v>
      </c>
      <c r="D8125" s="89">
        <v>1.550337955487638E-2</v>
      </c>
      <c r="E8125" s="89">
        <v>1.8931847031528139E-2</v>
      </c>
      <c r="F8125" s="89">
        <v>2.1854642728218517E-2</v>
      </c>
      <c r="G8125" s="90">
        <v>2.4478482463517474E-2</v>
      </c>
      <c r="H8125" s="90">
        <v>2.6894299444593973E-2</v>
      </c>
      <c r="I8125" s="90">
        <v>2.9364762884303636E-2</v>
      </c>
      <c r="J8125" s="90">
        <v>3.1933497328109073E-2</v>
      </c>
    </row>
    <row r="8126" spans="3:10" x14ac:dyDescent="0.25">
      <c r="C8126" s="82">
        <v>1.2679116338664649E-2</v>
      </c>
      <c r="D8126" s="89">
        <v>1.7326147871815637E-2</v>
      </c>
      <c r="E8126" s="89">
        <v>2.1080514855908374E-2</v>
      </c>
      <c r="F8126" s="89">
        <v>2.3833586072588221E-2</v>
      </c>
      <c r="G8126" s="90">
        <v>2.5750774500112355E-2</v>
      </c>
      <c r="H8126" s="90">
        <v>2.6917051119391425E-2</v>
      </c>
      <c r="I8126" s="90">
        <v>2.7613959588292093E-2</v>
      </c>
      <c r="J8126" s="90">
        <v>2.7914150784569464E-2</v>
      </c>
    </row>
    <row r="8127" spans="3:10" x14ac:dyDescent="0.25">
      <c r="C8127" s="82">
        <v>5.5029829882348266E-2</v>
      </c>
      <c r="D8127" s="89">
        <v>5.2559368205656216E-2</v>
      </c>
      <c r="E8127" s="89">
        <v>4.9395861891403985E-2</v>
      </c>
      <c r="F8127" s="89">
        <v>4.6272295302612447E-2</v>
      </c>
      <c r="G8127" s="90">
        <v>4.3460488195117108E-2</v>
      </c>
      <c r="H8127" s="90">
        <v>4.0772828077628567E-2</v>
      </c>
      <c r="I8127" s="90">
        <v>3.8319313330667876E-2</v>
      </c>
      <c r="J8127" s="90">
        <v>3.5935815109591304E-2</v>
      </c>
    </row>
    <row r="8128" spans="3:10" x14ac:dyDescent="0.25">
      <c r="C8128" s="82">
        <v>1.1996252979625904E-2</v>
      </c>
      <c r="D8128" s="89">
        <v>1.7183194570103314E-2</v>
      </c>
      <c r="E8128" s="89">
        <v>2.1585957088901084E-2</v>
      </c>
      <c r="F8128" s="89">
        <v>2.4943613964038901E-2</v>
      </c>
      <c r="G8128" s="90">
        <v>2.7352136828305073E-2</v>
      </c>
      <c r="H8128" s="90">
        <v>2.8866289875266491E-2</v>
      </c>
      <c r="I8128" s="90">
        <v>2.9769093362923892E-2</v>
      </c>
      <c r="J8128" s="90">
        <v>3.0127747208960512E-2</v>
      </c>
    </row>
    <row r="8129" spans="3:10" x14ac:dyDescent="0.25">
      <c r="C8129" s="82">
        <v>7.2218161032784292E-2</v>
      </c>
      <c r="D8129" s="89">
        <v>6.4432642671990406E-2</v>
      </c>
      <c r="E8129" s="89">
        <v>5.7677631385701242E-2</v>
      </c>
      <c r="F8129" s="89">
        <v>5.235852729981081E-2</v>
      </c>
      <c r="G8129" s="90">
        <v>4.8353183647669266E-2</v>
      </c>
      <c r="H8129" s="90">
        <v>4.5132188587773923E-2</v>
      </c>
      <c r="I8129" s="90">
        <v>4.2590283650165539E-2</v>
      </c>
      <c r="J8129" s="90">
        <v>4.0377377923441066E-2</v>
      </c>
    </row>
    <row r="8130" spans="3:10" x14ac:dyDescent="0.25">
      <c r="C8130" s="82">
        <v>1.8023941500285853E-2</v>
      </c>
      <c r="D8130" s="89">
        <v>2.2038285018407881E-2</v>
      </c>
      <c r="E8130" s="89">
        <v>2.4868412474277304E-2</v>
      </c>
      <c r="F8130" s="89">
        <v>2.6860660558760616E-2</v>
      </c>
      <c r="G8130" s="90">
        <v>2.8405007498484711E-2</v>
      </c>
      <c r="H8130" s="90">
        <v>2.9631901645747562E-2</v>
      </c>
      <c r="I8130" s="90">
        <v>3.0803623210664047E-2</v>
      </c>
      <c r="J8130" s="90">
        <v>3.1912477109641665E-2</v>
      </c>
    </row>
    <row r="8131" spans="3:10" x14ac:dyDescent="0.25">
      <c r="C8131" s="82">
        <v>2.8605813690664453E-2</v>
      </c>
      <c r="D8131" s="89">
        <v>3.1267304196593237E-2</v>
      </c>
      <c r="E8131" s="89">
        <v>3.2313749162990082E-2</v>
      </c>
      <c r="F8131" s="89">
        <v>3.2487607075446373E-2</v>
      </c>
      <c r="G8131" s="90">
        <v>3.2302775450830976E-2</v>
      </c>
      <c r="H8131" s="90">
        <v>3.1867109406410674E-2</v>
      </c>
      <c r="I8131" s="90">
        <v>3.1419951372621831E-2</v>
      </c>
      <c r="J8131" s="90">
        <v>3.0920893753602754E-2</v>
      </c>
    </row>
    <row r="8132" spans="3:10" x14ac:dyDescent="0.25">
      <c r="C8132" s="82">
        <v>6.3542556506480913E-2</v>
      </c>
      <c r="D8132" s="89">
        <v>5.8438283636186007E-2</v>
      </c>
      <c r="E8132" s="89">
        <v>5.2732044274223816E-2</v>
      </c>
      <c r="F8132" s="89">
        <v>4.7774891537326197E-2</v>
      </c>
      <c r="G8132" s="90">
        <v>4.3945353685511265E-2</v>
      </c>
      <c r="H8132" s="90">
        <v>4.0965442465438401E-2</v>
      </c>
      <c r="I8132" s="90">
        <v>3.8816890900563027E-2</v>
      </c>
      <c r="J8132" s="90">
        <v>3.7214174956198422E-2</v>
      </c>
    </row>
    <row r="8133" spans="3:10" x14ac:dyDescent="0.25">
      <c r="C8133" s="82">
        <v>1.2938827661842919E-2</v>
      </c>
      <c r="D8133" s="89">
        <v>1.7734895384166453E-2</v>
      </c>
      <c r="E8133" s="89">
        <v>2.1213657767460592E-2</v>
      </c>
      <c r="F8133" s="89">
        <v>2.3446765130877234E-2</v>
      </c>
      <c r="G8133" s="90">
        <v>2.4833056733365402E-2</v>
      </c>
      <c r="H8133" s="90">
        <v>2.5617860942684183E-2</v>
      </c>
      <c r="I8133" s="90">
        <v>2.614308450443318E-2</v>
      </c>
      <c r="J8133" s="90">
        <v>2.6483250577927161E-2</v>
      </c>
    </row>
    <row r="8134" spans="3:10" x14ac:dyDescent="0.25">
      <c r="C8134" s="82">
        <v>6.6450044178144901E-2</v>
      </c>
      <c r="D8134" s="89">
        <v>5.8103262269002337E-2</v>
      </c>
      <c r="E8134" s="89">
        <v>5.1082349470551909E-2</v>
      </c>
      <c r="F8134" s="89">
        <v>4.5624045498016387E-2</v>
      </c>
      <c r="G8134" s="90">
        <v>4.1500226250343566E-2</v>
      </c>
      <c r="H8134" s="90">
        <v>3.815970639781454E-2</v>
      </c>
      <c r="I8134" s="90">
        <v>3.5447172344078993E-2</v>
      </c>
      <c r="J8134" s="90">
        <v>3.3027959209445394E-2</v>
      </c>
    </row>
    <row r="8135" spans="3:10" x14ac:dyDescent="0.25">
      <c r="C8135" s="82">
        <v>2.4465372627190961E-2</v>
      </c>
      <c r="D8135" s="89">
        <v>2.9514602499703359E-2</v>
      </c>
      <c r="E8135" s="89">
        <v>3.2666164261276533E-2</v>
      </c>
      <c r="F8135" s="89">
        <v>3.4531678207270169E-2</v>
      </c>
      <c r="G8135" s="90">
        <v>3.574098006859526E-2</v>
      </c>
      <c r="H8135" s="90">
        <v>3.6538630469975887E-2</v>
      </c>
      <c r="I8135" s="90">
        <v>3.7297889814102286E-2</v>
      </c>
      <c r="J8135" s="90">
        <v>3.8042499959466985E-2</v>
      </c>
    </row>
    <row r="8136" spans="3:10" x14ac:dyDescent="0.25">
      <c r="C8136" s="82">
        <v>5.1319678358088877E-3</v>
      </c>
      <c r="D8136" s="89">
        <v>7.9083974442448468E-3</v>
      </c>
      <c r="E8136" s="89">
        <v>1.0572077169056372E-2</v>
      </c>
      <c r="F8136" s="89">
        <v>1.2847256626604197E-2</v>
      </c>
      <c r="G8136" s="90">
        <v>1.4638244562184157E-2</v>
      </c>
      <c r="H8136" s="90">
        <v>1.5870898508217626E-2</v>
      </c>
      <c r="I8136" s="90">
        <v>1.6646404566564917E-2</v>
      </c>
      <c r="J8136" s="90">
        <v>1.6992810544356536E-2</v>
      </c>
    </row>
    <row r="8137" spans="3:10" x14ac:dyDescent="0.25">
      <c r="C8137" s="82">
        <v>5.746712078833145E-3</v>
      </c>
      <c r="D8137" s="89">
        <v>8.0270181913235303E-3</v>
      </c>
      <c r="E8137" s="89">
        <v>9.8388345829653612E-3</v>
      </c>
      <c r="F8137" s="89">
        <v>1.1106115880198745E-2</v>
      </c>
      <c r="G8137" s="90">
        <v>1.1922157002480087E-2</v>
      </c>
      <c r="H8137" s="90">
        <v>1.2360530824610012E-2</v>
      </c>
      <c r="I8137" s="90">
        <v>1.2587858581792618E-2</v>
      </c>
      <c r="J8137" s="90">
        <v>1.2670353507081763E-2</v>
      </c>
    </row>
    <row r="8138" spans="3:10" x14ac:dyDescent="0.25">
      <c r="C8138" s="82">
        <v>9.4329071886512066E-3</v>
      </c>
      <c r="D8138" s="89">
        <v>1.109093944909367E-2</v>
      </c>
      <c r="E8138" s="89">
        <v>1.2403281607882708E-2</v>
      </c>
      <c r="F8138" s="89">
        <v>1.3482114889091157E-2</v>
      </c>
      <c r="G8138" s="90">
        <v>1.4427056776600826E-2</v>
      </c>
      <c r="H8138" s="90">
        <v>1.5226073446414483E-2</v>
      </c>
      <c r="I8138" s="90">
        <v>1.5967680554560451E-2</v>
      </c>
      <c r="J8138" s="90">
        <v>1.6633990140716686E-2</v>
      </c>
    </row>
    <row r="8139" spans="3:10" x14ac:dyDescent="0.25">
      <c r="C8139" s="82">
        <v>7.6613044912714028E-3</v>
      </c>
      <c r="D8139" s="89">
        <v>1.0910928741616789E-2</v>
      </c>
      <c r="E8139" s="89">
        <v>1.3577046729344058E-2</v>
      </c>
      <c r="F8139" s="89">
        <v>1.5560710722834346E-2</v>
      </c>
      <c r="G8139" s="90">
        <v>1.6988634071050807E-2</v>
      </c>
      <c r="H8139" s="90">
        <v>1.7938269940535965E-2</v>
      </c>
      <c r="I8139" s="90">
        <v>1.8606482950207871E-2</v>
      </c>
      <c r="J8139" s="90">
        <v>1.9042534061996852E-2</v>
      </c>
    </row>
    <row r="8140" spans="3:10" x14ac:dyDescent="0.25">
      <c r="C8140" s="82">
        <v>1.1250148967704774E-2</v>
      </c>
      <c r="D8140" s="89">
        <v>1.652846176676076E-2</v>
      </c>
      <c r="E8140" s="89">
        <v>2.0796941349083293E-2</v>
      </c>
      <c r="F8140" s="89">
        <v>2.3728427917368896E-2</v>
      </c>
      <c r="G8140" s="90">
        <v>2.5472064321775241E-2</v>
      </c>
      <c r="H8140" s="90">
        <v>2.6175548813837116E-2</v>
      </c>
      <c r="I8140" s="90">
        <v>2.6185451038302415E-2</v>
      </c>
      <c r="J8140" s="90">
        <v>2.5628818272878006E-2</v>
      </c>
    </row>
    <row r="8141" spans="3:10" x14ac:dyDescent="0.25">
      <c r="C8141" s="82">
        <v>9.1362694767404638E-3</v>
      </c>
      <c r="D8141" s="89">
        <v>1.0045228578521043E-2</v>
      </c>
      <c r="E8141" s="89">
        <v>1.0791597106298073E-2</v>
      </c>
      <c r="F8141" s="89">
        <v>1.1412719222414816E-2</v>
      </c>
      <c r="G8141" s="90">
        <v>1.1929675423587856E-2</v>
      </c>
      <c r="H8141" s="90">
        <v>1.2289736956364868E-2</v>
      </c>
      <c r="I8141" s="90">
        <v>1.2545593132581082E-2</v>
      </c>
      <c r="J8141" s="90">
        <v>1.268146479828572E-2</v>
      </c>
    </row>
    <row r="8142" spans="3:10" x14ac:dyDescent="0.25">
      <c r="C8142" s="82">
        <v>4.611661881838763E-3</v>
      </c>
      <c r="D8142" s="89">
        <v>8.4322197063175057E-3</v>
      </c>
      <c r="E8142" s="89">
        <v>1.2605452922280344E-2</v>
      </c>
      <c r="F8142" s="89">
        <v>1.6524384717600565E-2</v>
      </c>
      <c r="G8142" s="90">
        <v>1.9908083111869299E-2</v>
      </c>
      <c r="H8142" s="90">
        <v>2.260183727306863E-2</v>
      </c>
      <c r="I8142" s="90">
        <v>2.4732632684360441E-2</v>
      </c>
      <c r="J8142" s="90">
        <v>2.6322855765951295E-2</v>
      </c>
    </row>
    <row r="8143" spans="3:10" x14ac:dyDescent="0.25">
      <c r="C8143" s="82">
        <v>1.5457203650104768E-2</v>
      </c>
      <c r="D8143" s="89">
        <v>1.6748149829376245E-2</v>
      </c>
      <c r="E8143" s="89">
        <v>1.7498762738073326E-2</v>
      </c>
      <c r="F8143" s="89">
        <v>1.7960275612225799E-2</v>
      </c>
      <c r="G8143" s="90">
        <v>1.8307249886824875E-2</v>
      </c>
      <c r="H8143" s="90">
        <v>1.8543923453053356E-2</v>
      </c>
      <c r="I8143" s="90">
        <v>1.8788907686601974E-2</v>
      </c>
      <c r="J8143" s="90">
        <v>1.9020784066952602E-2</v>
      </c>
    </row>
    <row r="8144" spans="3:10" x14ac:dyDescent="0.25">
      <c r="C8144" s="82">
        <v>9.1531050533249607E-3</v>
      </c>
      <c r="D8144" s="89">
        <v>1.1097943508083215E-2</v>
      </c>
      <c r="E8144" s="89">
        <v>1.2681497290558896E-2</v>
      </c>
      <c r="F8144" s="89">
        <v>1.3999297332053557E-2</v>
      </c>
      <c r="G8144" s="90">
        <v>1.5159807716798635E-2</v>
      </c>
      <c r="H8144" s="90">
        <v>1.6163518691091606E-2</v>
      </c>
      <c r="I8144" s="90">
        <v>1.7116035171291236E-2</v>
      </c>
      <c r="J8144" s="90">
        <v>1.8005130877400854E-2</v>
      </c>
    </row>
    <row r="8145" spans="3:10" x14ac:dyDescent="0.25">
      <c r="C8145" s="82">
        <v>2.5527877558704963E-3</v>
      </c>
      <c r="D8145" s="89">
        <v>4.6799411109075331E-3</v>
      </c>
      <c r="E8145" s="89">
        <v>7.0650661824599179E-3</v>
      </c>
      <c r="F8145" s="89">
        <v>9.3630997781742453E-3</v>
      </c>
      <c r="G8145" s="90">
        <v>1.1383648835018528E-2</v>
      </c>
      <c r="H8145" s="90">
        <v>1.3009544320927532E-2</v>
      </c>
      <c r="I8145" s="90">
        <v>1.4302115591601341E-2</v>
      </c>
      <c r="J8145" s="90">
        <v>1.5279571599079089E-2</v>
      </c>
    </row>
    <row r="8146" spans="3:10" x14ac:dyDescent="0.25">
      <c r="C8146" s="82">
        <v>6.9101876179564273E-3</v>
      </c>
      <c r="D8146" s="89">
        <v>9.3854130705987998E-3</v>
      </c>
      <c r="E8146" s="89">
        <v>1.1510502645063944E-2</v>
      </c>
      <c r="F8146" s="89">
        <v>1.3264137798615825E-2</v>
      </c>
      <c r="G8146" s="90">
        <v>1.4743821189237435E-2</v>
      </c>
      <c r="H8146" s="90">
        <v>1.5989483547176976E-2</v>
      </c>
      <c r="I8146" s="90">
        <v>1.7154144652855457E-2</v>
      </c>
      <c r="J8146" s="90">
        <v>1.8270077369502605E-2</v>
      </c>
    </row>
    <row r="8147" spans="3:10" x14ac:dyDescent="0.25">
      <c r="C8147" s="82">
        <v>1.6765356576119606E-2</v>
      </c>
      <c r="D8147" s="89">
        <v>2.3999677086705005E-2</v>
      </c>
      <c r="E8147" s="89">
        <v>2.9785665223476587E-2</v>
      </c>
      <c r="F8147" s="89">
        <v>3.3860185709257938E-2</v>
      </c>
      <c r="G8147" s="90">
        <v>3.6531031775174638E-2</v>
      </c>
      <c r="H8147" s="90">
        <v>3.8019786433877316E-2</v>
      </c>
      <c r="I8147" s="90">
        <v>3.8787948952540313E-2</v>
      </c>
      <c r="J8147" s="90">
        <v>3.8956729073378014E-2</v>
      </c>
    </row>
    <row r="8148" spans="3:10" x14ac:dyDescent="0.25">
      <c r="C8148" s="82">
        <v>6.5312515304391059E-3</v>
      </c>
      <c r="D8148" s="89">
        <v>1.276205447734605E-2</v>
      </c>
      <c r="E8148" s="89">
        <v>1.9445996579831676E-2</v>
      </c>
      <c r="F8148" s="89">
        <v>2.5271383472589275E-2</v>
      </c>
      <c r="G8148" s="90">
        <v>2.9723922177785682E-2</v>
      </c>
      <c r="H8148" s="90">
        <v>3.2679291211352254E-2</v>
      </c>
      <c r="I8148" s="90">
        <v>3.4480620017871146E-2</v>
      </c>
      <c r="J8148" s="90">
        <v>3.5296111483436393E-2</v>
      </c>
    </row>
    <row r="8149" spans="3:10" x14ac:dyDescent="0.25">
      <c r="C8149" s="82">
        <v>5.5192093999743237E-2</v>
      </c>
      <c r="D8149" s="89">
        <v>5.5779310785364231E-2</v>
      </c>
      <c r="E8149" s="89">
        <v>5.4674208689204994E-2</v>
      </c>
      <c r="F8149" s="89">
        <v>5.3089633798501894E-2</v>
      </c>
      <c r="G8149" s="90">
        <v>5.1614358401755822E-2</v>
      </c>
      <c r="H8149" s="90">
        <v>5.0165670491602921E-2</v>
      </c>
      <c r="I8149" s="90">
        <v>4.8917944728931365E-2</v>
      </c>
      <c r="J8149" s="90">
        <v>4.7653590286464313E-2</v>
      </c>
    </row>
    <row r="8150" spans="3:10" x14ac:dyDescent="0.25">
      <c r="C8150" s="82">
        <v>2.801057939169449E-2</v>
      </c>
      <c r="D8150" s="89">
        <v>2.5163570033924491E-2</v>
      </c>
      <c r="E8150" s="89">
        <v>2.3323685194654321E-2</v>
      </c>
      <c r="F8150" s="89">
        <v>2.2261192176481367E-2</v>
      </c>
      <c r="G8150" s="90">
        <v>2.1803128273448762E-2</v>
      </c>
      <c r="H8150" s="90">
        <v>2.1713462702923757E-2</v>
      </c>
      <c r="I8150" s="90">
        <v>2.1990324252023331E-2</v>
      </c>
      <c r="J8150" s="90">
        <v>2.2526856831565942E-2</v>
      </c>
    </row>
    <row r="8151" spans="3:10" x14ac:dyDescent="0.25">
      <c r="C8151" s="82">
        <v>1.2839414232422483E-2</v>
      </c>
      <c r="D8151" s="89">
        <v>1.530991441815106E-2</v>
      </c>
      <c r="E8151" s="89">
        <v>1.7191280809138291E-2</v>
      </c>
      <c r="F8151" s="89">
        <v>1.8700351534699126E-2</v>
      </c>
      <c r="G8151" s="90">
        <v>2.0041799655072905E-2</v>
      </c>
      <c r="H8151" s="90">
        <v>2.1246333700305157E-2</v>
      </c>
      <c r="I8151" s="90">
        <v>2.2461021728505157E-2</v>
      </c>
      <c r="J8151" s="90">
        <v>2.3663032565036313E-2</v>
      </c>
    </row>
    <row r="8152" spans="3:10" x14ac:dyDescent="0.25">
      <c r="C8152" s="82">
        <v>6.6356706168946414E-2</v>
      </c>
      <c r="D8152" s="89">
        <v>5.9324444921635099E-2</v>
      </c>
      <c r="E8152" s="89">
        <v>5.4123781388311649E-2</v>
      </c>
      <c r="F8152" s="89">
        <v>5.0649938641866336E-2</v>
      </c>
      <c r="G8152" s="90">
        <v>4.8592612270470986E-2</v>
      </c>
      <c r="H8152" s="90">
        <v>4.7360314763280752E-2</v>
      </c>
      <c r="I8152" s="90">
        <v>4.6818784422202414E-2</v>
      </c>
      <c r="J8152" s="90">
        <v>4.6569374566061701E-2</v>
      </c>
    </row>
    <row r="8153" spans="3:10" x14ac:dyDescent="0.25">
      <c r="C8153" s="82">
        <v>1.1323106601828066E-2</v>
      </c>
      <c r="D8153" s="89">
        <v>1.5558129336246765E-2</v>
      </c>
      <c r="E8153" s="89">
        <v>1.9153210528453833E-2</v>
      </c>
      <c r="F8153" s="89">
        <v>2.2010784035340927E-2</v>
      </c>
      <c r="G8153" s="90">
        <v>2.4243664463091247E-2</v>
      </c>
      <c r="H8153" s="90">
        <v>2.5874652615495066E-2</v>
      </c>
      <c r="I8153" s="90">
        <v>2.7114439700975133E-2</v>
      </c>
      <c r="J8153" s="90">
        <v>2.7982389376911495E-2</v>
      </c>
    </row>
    <row r="8154" spans="3:10" x14ac:dyDescent="0.25">
      <c r="C8154" s="82">
        <v>6.6748798448373284E-3</v>
      </c>
      <c r="D8154" s="89">
        <v>1.0050208972395551E-2</v>
      </c>
      <c r="E8154" s="89">
        <v>1.2939546894554151E-2</v>
      </c>
      <c r="F8154" s="89">
        <v>1.5092427605170855E-2</v>
      </c>
      <c r="G8154" s="90">
        <v>1.6564136009292057E-2</v>
      </c>
      <c r="H8154" s="90">
        <v>1.7428460296301854E-2</v>
      </c>
      <c r="I8154" s="90">
        <v>1.7907267224250848E-2</v>
      </c>
      <c r="J8154" s="90">
        <v>1.8088243025614431E-2</v>
      </c>
    </row>
    <row r="8155" spans="3:10" x14ac:dyDescent="0.25">
      <c r="C8155" s="82">
        <v>3.590796738030004E-2</v>
      </c>
      <c r="D8155" s="89">
        <v>3.6555986079688713E-2</v>
      </c>
      <c r="E8155" s="89">
        <v>3.5595444553596013E-2</v>
      </c>
      <c r="F8155" s="89">
        <v>3.4008637182925766E-2</v>
      </c>
      <c r="G8155" s="90">
        <v>3.2334488428032708E-2</v>
      </c>
      <c r="H8155" s="90">
        <v>3.0642585092092771E-2</v>
      </c>
      <c r="I8155" s="90">
        <v>2.9133665806189677E-2</v>
      </c>
      <c r="J8155" s="90">
        <v>2.7748336983890544E-2</v>
      </c>
    </row>
    <row r="8156" spans="3:10" x14ac:dyDescent="0.25">
      <c r="C8156" s="82">
        <v>6.0945885804586809E-3</v>
      </c>
      <c r="D8156" s="89">
        <v>1.0438806555051749E-2</v>
      </c>
      <c r="E8156" s="89">
        <v>1.4775435969568401E-2</v>
      </c>
      <c r="F8156" s="89">
        <v>1.8551410514579484E-2</v>
      </c>
      <c r="G8156" s="90">
        <v>2.1657079796440964E-2</v>
      </c>
      <c r="H8156" s="90">
        <v>2.4091652204534752E-2</v>
      </c>
      <c r="I8156" s="90">
        <v>2.6095638590852024E-2</v>
      </c>
      <c r="J8156" s="90">
        <v>2.7738681795776269E-2</v>
      </c>
    </row>
    <row r="8157" spans="3:10" x14ac:dyDescent="0.25">
      <c r="C8157" s="82">
        <v>1.2703035409291517E-2</v>
      </c>
      <c r="D8157" s="89">
        <v>1.6290192171185876E-2</v>
      </c>
      <c r="E8157" s="89">
        <v>1.8916007640202424E-2</v>
      </c>
      <c r="F8157" s="89">
        <v>2.0757868799808996E-2</v>
      </c>
      <c r="G8157" s="90">
        <v>2.2137824157146685E-2</v>
      </c>
      <c r="H8157" s="90">
        <v>2.3224344051255074E-2</v>
      </c>
      <c r="I8157" s="90">
        <v>2.4303067482884782E-2</v>
      </c>
      <c r="J8157" s="90">
        <v>2.5451854857784256E-2</v>
      </c>
    </row>
    <row r="8158" spans="3:10" x14ac:dyDescent="0.25">
      <c r="C8158" s="82">
        <v>2.438395758289955E-3</v>
      </c>
      <c r="D8158" s="89">
        <v>4.6878206807829696E-3</v>
      </c>
      <c r="E8158" s="89">
        <v>7.3298334636168298E-3</v>
      </c>
      <c r="F8158" s="89">
        <v>9.9714087237624347E-3</v>
      </c>
      <c r="G8158" s="90">
        <v>1.2357488480674424E-2</v>
      </c>
      <c r="H8158" s="90">
        <v>1.4308217298296972E-2</v>
      </c>
      <c r="I8158" s="90">
        <v>1.5845612646721956E-2</v>
      </c>
      <c r="J8158" s="90">
        <v>1.6955956948924458E-2</v>
      </c>
    </row>
    <row r="8159" spans="3:10" x14ac:dyDescent="0.25">
      <c r="C8159" s="82">
        <v>1.3749898627134995E-2</v>
      </c>
      <c r="D8159" s="89">
        <v>1.5626908534985634E-2</v>
      </c>
      <c r="E8159" s="89">
        <v>1.6916518882238173E-2</v>
      </c>
      <c r="F8159" s="89">
        <v>1.7825114421837075E-2</v>
      </c>
      <c r="G8159" s="90">
        <v>1.8523963846489008E-2</v>
      </c>
      <c r="H8159" s="90">
        <v>1.9028197849049622E-2</v>
      </c>
      <c r="I8159" s="90">
        <v>1.9474400851173038E-2</v>
      </c>
      <c r="J8159" s="90">
        <v>1.9859667991756355E-2</v>
      </c>
    </row>
    <row r="8160" spans="3:10" x14ac:dyDescent="0.25">
      <c r="C8160" s="82">
        <v>4.202921683490876E-3</v>
      </c>
      <c r="D8160" s="89">
        <v>6.6272203860781136E-3</v>
      </c>
      <c r="E8160" s="89">
        <v>9.1196084668045858E-3</v>
      </c>
      <c r="F8160" s="89">
        <v>1.1508742647637515E-2</v>
      </c>
      <c r="G8160" s="90">
        <v>1.3769002231887276E-2</v>
      </c>
      <c r="H8160" s="90">
        <v>1.5870272144750282E-2</v>
      </c>
      <c r="I8160" s="90">
        <v>1.7920409908954753E-2</v>
      </c>
      <c r="J8160" s="90">
        <v>1.992281525195708E-2</v>
      </c>
    </row>
    <row r="8161" spans="3:10" x14ac:dyDescent="0.25">
      <c r="C8161" s="82">
        <v>5.1302498275346223E-3</v>
      </c>
      <c r="D8161" s="89">
        <v>7.9085136318366844E-3</v>
      </c>
      <c r="E8161" s="89">
        <v>1.0574221867458409E-2</v>
      </c>
      <c r="F8161" s="89">
        <v>1.2883660192680866E-2</v>
      </c>
      <c r="G8161" s="90">
        <v>1.4778688554906027E-2</v>
      </c>
      <c r="H8161" s="90">
        <v>1.6212021928535901E-2</v>
      </c>
      <c r="I8161" s="90">
        <v>1.7296735381101797E-2</v>
      </c>
      <c r="J8161" s="90">
        <v>1.8054599008468366E-2</v>
      </c>
    </row>
    <row r="8162" spans="3:10" x14ac:dyDescent="0.25">
      <c r="C8162" s="82">
        <v>2.3251565066298267E-2</v>
      </c>
      <c r="D8162" s="89">
        <v>2.7821972626315826E-2</v>
      </c>
      <c r="E8162" s="89">
        <v>3.0078805611617021E-2</v>
      </c>
      <c r="F8162" s="89">
        <v>3.0811825833768656E-2</v>
      </c>
      <c r="G8162" s="90">
        <v>3.078278999900852E-2</v>
      </c>
      <c r="H8162" s="90">
        <v>3.0312632626064043E-2</v>
      </c>
      <c r="I8162" s="90">
        <v>2.9754359563288497E-2</v>
      </c>
      <c r="J8162" s="90">
        <v>2.9126591222443873E-2</v>
      </c>
    </row>
    <row r="8163" spans="3:10" x14ac:dyDescent="0.25">
      <c r="C8163" s="82">
        <v>2.2859130027521081E-2</v>
      </c>
      <c r="D8163" s="89">
        <v>2.9571542209291694E-2</v>
      </c>
      <c r="E8163" s="89">
        <v>3.4178440354959913E-2</v>
      </c>
      <c r="F8163" s="89">
        <v>3.6868758295748282E-2</v>
      </c>
      <c r="G8163" s="90">
        <v>3.8130671828851159E-2</v>
      </c>
      <c r="H8163" s="90">
        <v>3.8190546284653383E-2</v>
      </c>
      <c r="I8163" s="90">
        <v>3.7477265094100917E-2</v>
      </c>
      <c r="J8163" s="90">
        <v>3.6086893168437148E-2</v>
      </c>
    </row>
    <row r="8164" spans="3:10" x14ac:dyDescent="0.25">
      <c r="C8164" s="82">
        <v>9.4745698929975548E-3</v>
      </c>
      <c r="D8164" s="89">
        <v>1.3794154952933091E-2</v>
      </c>
      <c r="E8164" s="89">
        <v>1.7591343307903233E-2</v>
      </c>
      <c r="F8164" s="89">
        <v>2.065973430872229E-2</v>
      </c>
      <c r="G8164" s="90">
        <v>2.3072269506252699E-2</v>
      </c>
      <c r="H8164" s="90">
        <v>2.4848731117150181E-2</v>
      </c>
      <c r="I8164" s="90">
        <v>2.6188767328877198E-2</v>
      </c>
      <c r="J8164" s="90">
        <v>2.7100642252941287E-2</v>
      </c>
    </row>
    <row r="8165" spans="3:10" x14ac:dyDescent="0.25">
      <c r="C8165" s="82">
        <v>6.2403295672776348E-3</v>
      </c>
      <c r="D8165" s="89">
        <v>9.4748255856396731E-3</v>
      </c>
      <c r="E8165" s="89">
        <v>1.2150585304899255E-2</v>
      </c>
      <c r="F8165" s="89">
        <v>1.4046930232198532E-2</v>
      </c>
      <c r="G8165" s="90">
        <v>1.5255396557860811E-2</v>
      </c>
      <c r="H8165" s="90">
        <v>1.5867893595250235E-2</v>
      </c>
      <c r="I8165" s="90">
        <v>1.6089510279494922E-2</v>
      </c>
      <c r="J8165" s="90">
        <v>1.5990389337152557E-2</v>
      </c>
    </row>
    <row r="8166" spans="3:10" x14ac:dyDescent="0.25">
      <c r="C8166" s="82">
        <v>6.7379878809638704E-3</v>
      </c>
      <c r="D8166" s="89">
        <v>1.2828846385044614E-2</v>
      </c>
      <c r="E8166" s="89">
        <v>1.9624214809897924E-2</v>
      </c>
      <c r="F8166" s="89">
        <v>2.5945208975387074E-2</v>
      </c>
      <c r="G8166" s="90">
        <v>3.1114338965369168E-2</v>
      </c>
      <c r="H8166" s="90">
        <v>3.4712926413971563E-2</v>
      </c>
      <c r="I8166" s="90">
        <v>3.6837346379538623E-2</v>
      </c>
      <c r="J8166" s="90">
        <v>3.7497900810061255E-2</v>
      </c>
    </row>
    <row r="8167" spans="3:10" x14ac:dyDescent="0.25">
      <c r="C8167" s="82">
        <v>1.9158637768374193E-3</v>
      </c>
      <c r="D8167" s="89">
        <v>4.3201694541003255E-3</v>
      </c>
      <c r="E8167" s="89">
        <v>7.6118391014172839E-3</v>
      </c>
      <c r="F8167" s="89">
        <v>1.135449885328422E-2</v>
      </c>
      <c r="G8167" s="90">
        <v>1.5158058135548444E-2</v>
      </c>
      <c r="H8167" s="90">
        <v>1.870051259203153E-2</v>
      </c>
      <c r="I8167" s="90">
        <v>2.1927133895710046E-2</v>
      </c>
      <c r="J8167" s="90">
        <v>2.4754383029496771E-2</v>
      </c>
    </row>
    <row r="8168" spans="3:10" x14ac:dyDescent="0.25">
      <c r="C8168" s="82">
        <v>8.09759476890024E-3</v>
      </c>
      <c r="D8168" s="89">
        <v>1.353318025142221E-2</v>
      </c>
      <c r="E8168" s="89">
        <v>1.885083759627839E-2</v>
      </c>
      <c r="F8168" s="89">
        <v>2.3299564206520108E-2</v>
      </c>
      <c r="G8168" s="90">
        <v>2.664056281333509E-2</v>
      </c>
      <c r="H8168" s="90">
        <v>2.8782263962583956E-2</v>
      </c>
      <c r="I8168" s="90">
        <v>2.9969054670716446E-2</v>
      </c>
      <c r="J8168" s="90">
        <v>3.028541338470013E-2</v>
      </c>
    </row>
    <row r="8169" spans="3:10" x14ac:dyDescent="0.25">
      <c r="C8169" s="82">
        <v>5.4106159670313106E-3</v>
      </c>
      <c r="D8169" s="89">
        <v>9.1957302474081713E-3</v>
      </c>
      <c r="E8169" s="89">
        <v>1.323945905936731E-2</v>
      </c>
      <c r="F8169" s="89">
        <v>1.7077684289870918E-2</v>
      </c>
      <c r="G8169" s="90">
        <v>2.049093388114983E-2</v>
      </c>
      <c r="H8169" s="90">
        <v>2.3309382842757111E-2</v>
      </c>
      <c r="I8169" s="90">
        <v>2.5617363869737966E-2</v>
      </c>
      <c r="J8169" s="90">
        <v>2.7385541605359068E-2</v>
      </c>
    </row>
    <row r="8170" spans="3:10" x14ac:dyDescent="0.25">
      <c r="C8170" s="82">
        <v>2.6434697802208904E-2</v>
      </c>
      <c r="D8170" s="89">
        <v>3.4743155112591219E-2</v>
      </c>
      <c r="E8170" s="89">
        <v>4.0501554511770954E-2</v>
      </c>
      <c r="F8170" s="89">
        <v>4.4242575105219027E-2</v>
      </c>
      <c r="G8170" s="90">
        <v>4.6824798943848556E-2</v>
      </c>
      <c r="H8170" s="90">
        <v>4.8644635631577143E-2</v>
      </c>
      <c r="I8170" s="90">
        <v>5.0217517164343077E-2</v>
      </c>
      <c r="J8170" s="90">
        <v>5.1541634640646927E-2</v>
      </c>
    </row>
    <row r="8171" spans="3:10" x14ac:dyDescent="0.25">
      <c r="C8171" s="82">
        <v>1.1080387457278879E-2</v>
      </c>
      <c r="D8171" s="89">
        <v>1.6776498524801446E-2</v>
      </c>
      <c r="E8171" s="89">
        <v>2.1902245449265719E-2</v>
      </c>
      <c r="F8171" s="89">
        <v>2.6059637962120991E-2</v>
      </c>
      <c r="G8171" s="90">
        <v>2.9297916930423416E-2</v>
      </c>
      <c r="H8171" s="90">
        <v>3.1656360699310361E-2</v>
      </c>
      <c r="I8171" s="90">
        <v>3.3416933055645089E-2</v>
      </c>
      <c r="J8171" s="90">
        <v>3.4606787960756225E-2</v>
      </c>
    </row>
    <row r="8172" spans="3:10" x14ac:dyDescent="0.25">
      <c r="C8172" s="82">
        <v>5.6620128148735863E-3</v>
      </c>
      <c r="D8172" s="89">
        <v>9.0587865662491752E-3</v>
      </c>
      <c r="E8172" s="89">
        <v>1.2265179374708427E-2</v>
      </c>
      <c r="F8172" s="89">
        <v>1.4932156117412377E-2</v>
      </c>
      <c r="G8172" s="90">
        <v>1.700984605125307E-2</v>
      </c>
      <c r="H8172" s="90">
        <v>1.8494988107273631E-2</v>
      </c>
      <c r="I8172" s="90">
        <v>1.9567865444716979E-2</v>
      </c>
      <c r="J8172" s="90">
        <v>2.0291945356338822E-2</v>
      </c>
    </row>
    <row r="8173" spans="3:10" x14ac:dyDescent="0.25">
      <c r="C8173" s="82">
        <v>2.8487654413502601E-2</v>
      </c>
      <c r="D8173" s="89">
        <v>3.4651759562403441E-2</v>
      </c>
      <c r="E8173" s="89">
        <v>3.7894644267790815E-2</v>
      </c>
      <c r="F8173" s="89">
        <v>3.902729931981587E-2</v>
      </c>
      <c r="G8173" s="90">
        <v>3.8927750565372642E-2</v>
      </c>
      <c r="H8173" s="90">
        <v>3.7992751399130831E-2</v>
      </c>
      <c r="I8173" s="90">
        <v>3.6703852718282949E-2</v>
      </c>
      <c r="J8173" s="90">
        <v>3.51475787105811E-2</v>
      </c>
    </row>
    <row r="8174" spans="3:10" x14ac:dyDescent="0.25">
      <c r="C8174" s="82">
        <v>1.4617481693954857E-2</v>
      </c>
      <c r="D8174" s="89">
        <v>1.9546482864618468E-2</v>
      </c>
      <c r="E8174" s="89">
        <v>2.3232381579553631E-2</v>
      </c>
      <c r="F8174" s="89">
        <v>2.5732523762615533E-2</v>
      </c>
      <c r="G8174" s="90">
        <v>2.7372318145726906E-2</v>
      </c>
      <c r="H8174" s="90">
        <v>2.8320743777684579E-2</v>
      </c>
      <c r="I8174" s="90">
        <v>2.8894443358742951E-2</v>
      </c>
      <c r="J8174" s="90">
        <v>2.9150123985540878E-2</v>
      </c>
    </row>
    <row r="8175" spans="3:10" x14ac:dyDescent="0.25">
      <c r="C8175" s="82">
        <v>5.2114441397835146E-3</v>
      </c>
      <c r="D8175" s="89">
        <v>8.6157849828432248E-3</v>
      </c>
      <c r="E8175" s="89">
        <v>1.1940761557730942E-2</v>
      </c>
      <c r="F8175" s="89">
        <v>1.4767769689945875E-2</v>
      </c>
      <c r="G8175" s="90">
        <v>1.6983554937292353E-2</v>
      </c>
      <c r="H8175" s="90">
        <v>1.8546376386315906E-2</v>
      </c>
      <c r="I8175" s="90">
        <v>1.9619019559750824E-2</v>
      </c>
      <c r="J8175" s="90">
        <v>2.0261102985486772E-2</v>
      </c>
    </row>
    <row r="8176" spans="3:10" x14ac:dyDescent="0.25">
      <c r="C8176" s="82">
        <v>1.0370925297687615E-2</v>
      </c>
      <c r="D8176" s="89">
        <v>1.2803875057517851E-2</v>
      </c>
      <c r="E8176" s="89">
        <v>1.4714406221849092E-2</v>
      </c>
      <c r="F8176" s="89">
        <v>1.620517545573787E-2</v>
      </c>
      <c r="G8176" s="90">
        <v>1.7430078955644166E-2</v>
      </c>
      <c r="H8176" s="90">
        <v>1.8430680676399448E-2</v>
      </c>
      <c r="I8176" s="90">
        <v>1.936750741321026E-2</v>
      </c>
      <c r="J8176" s="90">
        <v>2.0258073466471151E-2</v>
      </c>
    </row>
    <row r="8177" spans="3:10" x14ac:dyDescent="0.25">
      <c r="C8177" s="82">
        <v>3.2082162163176099E-3</v>
      </c>
      <c r="D8177" s="89">
        <v>4.9430067465241574E-3</v>
      </c>
      <c r="E8177" s="89">
        <v>6.5397170579507722E-3</v>
      </c>
      <c r="F8177" s="89">
        <v>7.82188465183512E-3</v>
      </c>
      <c r="G8177" s="90">
        <v>8.7500948181142794E-3</v>
      </c>
      <c r="H8177" s="90">
        <v>9.3091130636703406E-3</v>
      </c>
      <c r="I8177" s="90">
        <v>9.5884891487995044E-3</v>
      </c>
      <c r="J8177" s="90">
        <v>9.6301813730589308E-3</v>
      </c>
    </row>
    <row r="8178" spans="3:10" x14ac:dyDescent="0.25">
      <c r="C8178" s="82">
        <v>2.4446616734888097E-3</v>
      </c>
      <c r="D8178" s="89">
        <v>4.2580118060940196E-3</v>
      </c>
      <c r="E8178" s="89">
        <v>6.2260691647155033E-3</v>
      </c>
      <c r="F8178" s="89">
        <v>8.1073994985222646E-3</v>
      </c>
      <c r="G8178" s="90">
        <v>9.7895115228832982E-3</v>
      </c>
      <c r="H8178" s="90">
        <v>1.120192183690758E-2</v>
      </c>
      <c r="I8178" s="90">
        <v>1.2409511294205137E-2</v>
      </c>
      <c r="J8178" s="90">
        <v>1.3429353999536297E-2</v>
      </c>
    </row>
    <row r="8179" spans="3:10" x14ac:dyDescent="0.25">
      <c r="C8179" s="82">
        <v>5.7812063826631014E-3</v>
      </c>
      <c r="D8179" s="89">
        <v>9.2556111292508778E-3</v>
      </c>
      <c r="E8179" s="89">
        <v>1.265995594363767E-2</v>
      </c>
      <c r="F8179" s="89">
        <v>1.5625777628908155E-2</v>
      </c>
      <c r="G8179" s="90">
        <v>1.8036216721357041E-2</v>
      </c>
      <c r="H8179" s="90">
        <v>1.980661781733618E-2</v>
      </c>
      <c r="I8179" s="90">
        <v>2.1056686812848176E-2</v>
      </c>
      <c r="J8179" s="90">
        <v>2.179935693396063E-2</v>
      </c>
    </row>
    <row r="8180" spans="3:10" x14ac:dyDescent="0.25">
      <c r="C8180" s="82">
        <v>4.1482700958742477E-3</v>
      </c>
      <c r="D8180" s="89">
        <v>6.8607087173410035E-3</v>
      </c>
      <c r="E8180" s="89">
        <v>9.6876055370234172E-3</v>
      </c>
      <c r="F8180" s="89">
        <v>1.2274832278935322E-2</v>
      </c>
      <c r="G8180" s="90">
        <v>1.4435640311259795E-2</v>
      </c>
      <c r="H8180" s="90">
        <v>1.6033027927304992E-2</v>
      </c>
      <c r="I8180" s="90">
        <v>1.7137012060204411E-2</v>
      </c>
      <c r="J8180" s="90">
        <v>1.7769455569414883E-2</v>
      </c>
    </row>
    <row r="8181" spans="3:10" x14ac:dyDescent="0.25">
      <c r="C8181" s="82">
        <v>1.688161335617961E-2</v>
      </c>
      <c r="D8181" s="89">
        <v>2.0618911410375158E-2</v>
      </c>
      <c r="E8181" s="89">
        <v>2.3268311989536647E-2</v>
      </c>
      <c r="F8181" s="89">
        <v>2.5131535685658866E-2</v>
      </c>
      <c r="G8181" s="90">
        <v>2.6542504861271441E-2</v>
      </c>
      <c r="H8181" s="90">
        <v>2.7596123434695006E-2</v>
      </c>
      <c r="I8181" s="90">
        <v>2.8519317669755375E-2</v>
      </c>
      <c r="J8181" s="90">
        <v>2.9298573816030401E-2</v>
      </c>
    </row>
    <row r="8182" spans="3:10" x14ac:dyDescent="0.25">
      <c r="C8182" s="82">
        <v>1.5309179233067719E-2</v>
      </c>
      <c r="D8182" s="89">
        <v>1.7221426116783154E-2</v>
      </c>
      <c r="E8182" s="89">
        <v>1.88057475821992E-2</v>
      </c>
      <c r="F8182" s="89">
        <v>2.0197688308460807E-2</v>
      </c>
      <c r="G8182" s="90">
        <v>2.1486041640240847E-2</v>
      </c>
      <c r="H8182" s="90">
        <v>2.259511094840071E-2</v>
      </c>
      <c r="I8182" s="90">
        <v>2.3607298504442511E-2</v>
      </c>
      <c r="J8182" s="90">
        <v>2.4453811293096008E-2</v>
      </c>
    </row>
    <row r="8183" spans="3:10" x14ac:dyDescent="0.25">
      <c r="C8183" s="82">
        <v>5.8781235612066052E-2</v>
      </c>
      <c r="D8183" s="89">
        <v>4.8443144919614954E-2</v>
      </c>
      <c r="E8183" s="89">
        <v>4.1141427305251631E-2</v>
      </c>
      <c r="F8183" s="89">
        <v>3.6039520250119833E-2</v>
      </c>
      <c r="G8183" s="90">
        <v>3.2466908062463419E-2</v>
      </c>
      <c r="H8183" s="90">
        <v>2.9782220057187163E-2</v>
      </c>
      <c r="I8183" s="90">
        <v>2.7787616704516807E-2</v>
      </c>
      <c r="J8183" s="90">
        <v>2.6202171157248978E-2</v>
      </c>
    </row>
    <row r="8184" spans="3:10" x14ac:dyDescent="0.25">
      <c r="C8184" s="82">
        <v>4.0618647252722339E-3</v>
      </c>
      <c r="D8184" s="89">
        <v>5.707006536387226E-3</v>
      </c>
      <c r="E8184" s="89">
        <v>7.2703486046395826E-3</v>
      </c>
      <c r="F8184" s="89">
        <v>8.6566778456993922E-3</v>
      </c>
      <c r="G8184" s="90">
        <v>9.8455063462735241E-3</v>
      </c>
      <c r="H8184" s="90">
        <v>1.0809119598069418E-2</v>
      </c>
      <c r="I8184" s="90">
        <v>1.163291636745019E-2</v>
      </c>
      <c r="J8184" s="90">
        <v>1.235168104624064E-2</v>
      </c>
    </row>
    <row r="8185" spans="3:10" x14ac:dyDescent="0.25">
      <c r="C8185" s="82">
        <v>6.1793507390984416E-2</v>
      </c>
      <c r="D8185" s="89">
        <v>5.9032600896725164E-2</v>
      </c>
      <c r="E8185" s="89">
        <v>5.4932149402046077E-2</v>
      </c>
      <c r="F8185" s="89">
        <v>5.0809762761869277E-2</v>
      </c>
      <c r="G8185" s="90">
        <v>4.7161924496075397E-2</v>
      </c>
      <c r="H8185" s="90">
        <v>4.3821882076177536E-2</v>
      </c>
      <c r="I8185" s="90">
        <v>4.0882285122349878E-2</v>
      </c>
      <c r="J8185" s="90">
        <v>3.8124828118229995E-2</v>
      </c>
    </row>
    <row r="8186" spans="3:10" x14ac:dyDescent="0.25">
      <c r="C8186" s="82">
        <v>1.13344214387389E-2</v>
      </c>
      <c r="D8186" s="89">
        <v>1.4047481017198387E-2</v>
      </c>
      <c r="E8186" s="89">
        <v>1.5951059630978839E-2</v>
      </c>
      <c r="F8186" s="89">
        <v>1.7157447256750905E-2</v>
      </c>
      <c r="G8186" s="90">
        <v>1.786370691286341E-2</v>
      </c>
      <c r="H8186" s="90">
        <v>1.8152068630075627E-2</v>
      </c>
      <c r="I8186" s="90">
        <v>1.8219903892555324E-2</v>
      </c>
      <c r="J8186" s="90">
        <v>1.8118388906692172E-2</v>
      </c>
    </row>
    <row r="8187" spans="3:10" x14ac:dyDescent="0.25">
      <c r="C8187" s="82">
        <v>1.9585761998873217E-2</v>
      </c>
      <c r="D8187" s="89">
        <v>2.0385219735225456E-2</v>
      </c>
      <c r="E8187" s="89">
        <v>2.0649693956725598E-2</v>
      </c>
      <c r="F8187" s="89">
        <v>2.0660050653638309E-2</v>
      </c>
      <c r="G8187" s="90">
        <v>2.0572918916330857E-2</v>
      </c>
      <c r="H8187" s="90">
        <v>2.0350478538414391E-2</v>
      </c>
      <c r="I8187" s="90">
        <v>2.0094848520889642E-2</v>
      </c>
      <c r="J8187" s="90">
        <v>1.976882477202805E-2</v>
      </c>
    </row>
    <row r="8188" spans="3:10" x14ac:dyDescent="0.25">
      <c r="C8188" s="82">
        <v>7.1510142892534604E-3</v>
      </c>
      <c r="D8188" s="89">
        <v>1.0702147841503877E-2</v>
      </c>
      <c r="E8188" s="89">
        <v>1.355647743708604E-2</v>
      </c>
      <c r="F8188" s="89">
        <v>1.5484585317835973E-2</v>
      </c>
      <c r="G8188" s="90">
        <v>1.6613489023842309E-2</v>
      </c>
      <c r="H8188" s="90">
        <v>1.7076449064128058E-2</v>
      </c>
      <c r="I8188" s="90">
        <v>1.7127455993381953E-2</v>
      </c>
      <c r="J8188" s="90">
        <v>1.6867014655211746E-2</v>
      </c>
    </row>
    <row r="8189" spans="3:10" x14ac:dyDescent="0.25">
      <c r="C8189" s="82">
        <v>1.2077959406230051E-2</v>
      </c>
      <c r="D8189" s="89">
        <v>1.8722214391264647E-2</v>
      </c>
      <c r="E8189" s="89">
        <v>2.5020367093050846E-2</v>
      </c>
      <c r="F8189" s="89">
        <v>3.0511386416613571E-2</v>
      </c>
      <c r="G8189" s="90">
        <v>3.5221592706143466E-2</v>
      </c>
      <c r="H8189" s="90">
        <v>3.9156445839353904E-2</v>
      </c>
      <c r="I8189" s="90">
        <v>4.2623196068535076E-2</v>
      </c>
      <c r="J8189" s="90">
        <v>4.5628669772121253E-2</v>
      </c>
    </row>
    <row r="8190" spans="3:10" x14ac:dyDescent="0.25">
      <c r="C8190" s="82">
        <v>6.87537931264873E-2</v>
      </c>
      <c r="D8190" s="89">
        <v>5.0701832524638203E-2</v>
      </c>
      <c r="E8190" s="89">
        <v>4.0134034677239826E-2</v>
      </c>
      <c r="F8190" s="89">
        <v>3.3796590869574136E-2</v>
      </c>
      <c r="G8190" s="90">
        <v>2.9979572593365516E-2</v>
      </c>
      <c r="H8190" s="90">
        <v>2.7598060062756898E-2</v>
      </c>
      <c r="I8190" s="90">
        <v>2.6235459162648082E-2</v>
      </c>
      <c r="J8190" s="90">
        <v>2.550915641326492E-2</v>
      </c>
    </row>
    <row r="8191" spans="3:10" x14ac:dyDescent="0.25">
      <c r="C8191" s="82">
        <v>1.4830915790106352E-2</v>
      </c>
      <c r="D8191" s="89">
        <v>2.2673684934426671E-2</v>
      </c>
      <c r="E8191" s="89">
        <v>2.952707085620113E-2</v>
      </c>
      <c r="F8191" s="89">
        <v>3.4865233399657261E-2</v>
      </c>
      <c r="G8191" s="90">
        <v>3.8843165470963142E-2</v>
      </c>
      <c r="H8191" s="90">
        <v>4.158455700576999E-2</v>
      </c>
      <c r="I8191" s="90">
        <v>4.3488900450570252E-2</v>
      </c>
      <c r="J8191" s="90">
        <v>4.458834455087838E-2</v>
      </c>
    </row>
    <row r="8192" spans="3:10" x14ac:dyDescent="0.25">
      <c r="C8192" s="82">
        <v>1.5431080406475433E-2</v>
      </c>
      <c r="D8192" s="89">
        <v>1.4916013877042274E-2</v>
      </c>
      <c r="E8192" s="89">
        <v>1.4555640634087956E-2</v>
      </c>
      <c r="F8192" s="89">
        <v>1.4331280299533787E-2</v>
      </c>
      <c r="G8192" s="90">
        <v>1.4222577697318316E-2</v>
      </c>
      <c r="H8192" s="90">
        <v>1.4143558312438936E-2</v>
      </c>
      <c r="I8192" s="90">
        <v>1.4149204959027497E-2</v>
      </c>
      <c r="J8192" s="90">
        <v>1.4222355092350449E-2</v>
      </c>
    </row>
    <row r="8193" spans="3:10" x14ac:dyDescent="0.25">
      <c r="C8193" s="82">
        <v>1.2655038701235166E-2</v>
      </c>
      <c r="D8193" s="89">
        <v>1.8723317461814305E-2</v>
      </c>
      <c r="E8193" s="89">
        <v>2.3733840685755125E-2</v>
      </c>
      <c r="F8193" s="89">
        <v>2.7334521173395823E-2</v>
      </c>
      <c r="G8193" s="90">
        <v>2.9703686801068715E-2</v>
      </c>
      <c r="H8193" s="90">
        <v>3.0996481266944414E-2</v>
      </c>
      <c r="I8193" s="90">
        <v>3.1585492160720666E-2</v>
      </c>
      <c r="J8193" s="90">
        <v>3.1577060560126158E-2</v>
      </c>
    </row>
    <row r="8194" spans="3:10" x14ac:dyDescent="0.25">
      <c r="C8194" s="82">
        <v>6.887516408767779E-3</v>
      </c>
      <c r="D8194" s="89">
        <v>1.0945979155310391E-2</v>
      </c>
      <c r="E8194" s="89">
        <v>1.4609778761112645E-2</v>
      </c>
      <c r="F8194" s="89">
        <v>1.7477958253378327E-2</v>
      </c>
      <c r="G8194" s="90">
        <v>1.9549084775072223E-2</v>
      </c>
      <c r="H8194" s="90">
        <v>2.0872680562725697E-2</v>
      </c>
      <c r="I8194" s="90">
        <v>2.1683471886951772E-2</v>
      </c>
      <c r="J8194" s="90">
        <v>2.2058700448761293E-2</v>
      </c>
    </row>
    <row r="8195" spans="3:10" x14ac:dyDescent="0.25">
      <c r="C8195" s="82">
        <v>8.644744074384347E-3</v>
      </c>
      <c r="D8195" s="89">
        <v>1.3164628803264414E-2</v>
      </c>
      <c r="E8195" s="89">
        <v>1.733704016481839E-2</v>
      </c>
      <c r="F8195" s="89">
        <v>2.0849086163011139E-2</v>
      </c>
      <c r="G8195" s="90">
        <v>2.3712856965437255E-2</v>
      </c>
      <c r="H8195" s="90">
        <v>2.5923672319689464E-2</v>
      </c>
      <c r="I8195" s="90">
        <v>2.7683438297370942E-2</v>
      </c>
      <c r="J8195" s="90">
        <v>2.9004182863312224E-2</v>
      </c>
    </row>
    <row r="8196" spans="3:10" x14ac:dyDescent="0.25">
      <c r="C8196" s="82">
        <v>1.3708780413941616E-2</v>
      </c>
      <c r="D8196" s="89">
        <v>1.5317643967549664E-2</v>
      </c>
      <c r="E8196" s="89">
        <v>1.6355485920821356E-2</v>
      </c>
      <c r="F8196" s="89">
        <v>1.7025144110602713E-2</v>
      </c>
      <c r="G8196" s="90">
        <v>1.7492672205888255E-2</v>
      </c>
      <c r="H8196" s="90">
        <v>1.7776242300730584E-2</v>
      </c>
      <c r="I8196" s="90">
        <v>1.8007447147224107E-2</v>
      </c>
      <c r="J8196" s="90">
        <v>1.8184062748693639E-2</v>
      </c>
    </row>
    <row r="8197" spans="3:10" x14ac:dyDescent="0.25">
      <c r="C8197" s="82">
        <v>1.5995692851945874E-2</v>
      </c>
      <c r="D8197" s="89">
        <v>1.7708645915456782E-2</v>
      </c>
      <c r="E8197" s="89">
        <v>1.8488005897000011E-2</v>
      </c>
      <c r="F8197" s="89">
        <v>1.8763158086028485E-2</v>
      </c>
      <c r="G8197" s="90">
        <v>1.8840831308020594E-2</v>
      </c>
      <c r="H8197" s="90">
        <v>1.879328438822998E-2</v>
      </c>
      <c r="I8197" s="90">
        <v>1.877164927636964E-2</v>
      </c>
      <c r="J8197" s="90">
        <v>1.8766022711141264E-2</v>
      </c>
    </row>
    <row r="8198" spans="3:10" x14ac:dyDescent="0.25">
      <c r="C8198" s="82">
        <v>8.3494598594867006E-3</v>
      </c>
      <c r="D8198" s="89">
        <v>1.3643975944762753E-2</v>
      </c>
      <c r="E8198" s="89">
        <v>1.8779192512033336E-2</v>
      </c>
      <c r="F8198" s="89">
        <v>2.3225853994415277E-2</v>
      </c>
      <c r="G8198" s="90">
        <v>2.6923446255176991E-2</v>
      </c>
      <c r="H8198" s="90">
        <v>2.9868393548462581E-2</v>
      </c>
      <c r="I8198" s="90">
        <v>3.2322944085376379E-2</v>
      </c>
      <c r="J8198" s="90">
        <v>3.4335859975735815E-2</v>
      </c>
    </row>
    <row r="8199" spans="3:10" x14ac:dyDescent="0.25">
      <c r="C8199" s="82">
        <v>3.8739338382897406E-2</v>
      </c>
      <c r="D8199" s="89">
        <v>3.8877091702165162E-2</v>
      </c>
      <c r="E8199" s="89">
        <v>3.8248180795015255E-2</v>
      </c>
      <c r="F8199" s="89">
        <v>3.7486487760875181E-2</v>
      </c>
      <c r="G8199" s="90">
        <v>3.6883559419872404E-2</v>
      </c>
      <c r="H8199" s="90">
        <v>3.6326193361770079E-2</v>
      </c>
      <c r="I8199" s="90">
        <v>3.5923940999362712E-2</v>
      </c>
      <c r="J8199" s="90">
        <v>3.5519942259807522E-2</v>
      </c>
    </row>
    <row r="8200" spans="3:10" x14ac:dyDescent="0.25">
      <c r="C8200" s="82">
        <v>6.6959003531512152E-3</v>
      </c>
      <c r="D8200" s="89">
        <v>9.061241732975605E-3</v>
      </c>
      <c r="E8200" s="89">
        <v>1.1030833057029196E-2</v>
      </c>
      <c r="F8200" s="89">
        <v>1.2545742476644693E-2</v>
      </c>
      <c r="G8200" s="90">
        <v>1.365339456811932E-2</v>
      </c>
      <c r="H8200" s="90">
        <v>1.4350647168806418E-2</v>
      </c>
      <c r="I8200" s="90">
        <v>1.4749074981372668E-2</v>
      </c>
      <c r="J8200" s="90">
        <v>1.4866457447120895E-2</v>
      </c>
    </row>
    <row r="8201" spans="3:10" x14ac:dyDescent="0.25">
      <c r="C8201" s="82">
        <v>3.2788957467092601E-2</v>
      </c>
      <c r="D8201" s="89">
        <v>3.5183482385077326E-2</v>
      </c>
      <c r="E8201" s="89">
        <v>3.6306473384404014E-2</v>
      </c>
      <c r="F8201" s="89">
        <v>3.6811350358942743E-2</v>
      </c>
      <c r="G8201" s="90">
        <v>3.7100966956419811E-2</v>
      </c>
      <c r="H8201" s="90">
        <v>3.716552044198395E-2</v>
      </c>
      <c r="I8201" s="90">
        <v>3.718967139336362E-2</v>
      </c>
      <c r="J8201" s="90">
        <v>3.7060843691577333E-2</v>
      </c>
    </row>
    <row r="8202" spans="3:10" x14ac:dyDescent="0.25">
      <c r="C8202" s="82">
        <v>4.3387807733072138E-2</v>
      </c>
      <c r="D8202" s="89">
        <v>4.3530682265905743E-2</v>
      </c>
      <c r="E8202" s="89">
        <v>4.2018335609553245E-2</v>
      </c>
      <c r="F8202" s="89">
        <v>4.0043097553211608E-2</v>
      </c>
      <c r="G8202" s="90">
        <v>3.8190184790211808E-2</v>
      </c>
      <c r="H8202" s="90">
        <v>3.6459094194121661E-2</v>
      </c>
      <c r="I8202" s="90">
        <v>3.4999895136787931E-2</v>
      </c>
      <c r="J8202" s="90">
        <v>3.3660427000099281E-2</v>
      </c>
    </row>
    <row r="8203" spans="3:10" x14ac:dyDescent="0.25">
      <c r="C8203" s="82">
        <v>8.2464783628015941E-3</v>
      </c>
      <c r="D8203" s="89">
        <v>1.4288597604539009E-2</v>
      </c>
      <c r="E8203" s="89">
        <v>2.0265451294869598E-2</v>
      </c>
      <c r="F8203" s="89">
        <v>2.5196893312243673E-2</v>
      </c>
      <c r="G8203" s="90">
        <v>2.8730080733866858E-2</v>
      </c>
      <c r="H8203" s="90">
        <v>3.0742400846839091E-2</v>
      </c>
      <c r="I8203" s="90">
        <v>3.1520004780766712E-2</v>
      </c>
      <c r="J8203" s="90">
        <v>3.1208969641448613E-2</v>
      </c>
    </row>
    <row r="8204" spans="3:10" x14ac:dyDescent="0.25">
      <c r="C8204" s="82">
        <v>2.5749810867650876E-2</v>
      </c>
      <c r="D8204" s="89">
        <v>2.6132538310797305E-2</v>
      </c>
      <c r="E8204" s="89">
        <v>2.5963147581436259E-2</v>
      </c>
      <c r="F8204" s="89">
        <v>2.5658845306167962E-2</v>
      </c>
      <c r="G8204" s="90">
        <v>2.5464573718269597E-2</v>
      </c>
      <c r="H8204" s="90">
        <v>2.5379496814564605E-2</v>
      </c>
      <c r="I8204" s="90">
        <v>2.5569081137278789E-2</v>
      </c>
      <c r="J8204" s="90">
        <v>2.6013150444963148E-2</v>
      </c>
    </row>
    <row r="8205" spans="3:10" x14ac:dyDescent="0.25">
      <c r="C8205" s="82">
        <v>1.8598546831006171E-2</v>
      </c>
      <c r="D8205" s="89">
        <v>2.1986159900159709E-2</v>
      </c>
      <c r="E8205" s="89">
        <v>2.4159588196026958E-2</v>
      </c>
      <c r="F8205" s="89">
        <v>2.5473586738369566E-2</v>
      </c>
      <c r="G8205" s="90">
        <v>2.6285192808214217E-2</v>
      </c>
      <c r="H8205" s="90">
        <v>2.6707624892502359E-2</v>
      </c>
      <c r="I8205" s="90">
        <v>2.6988895625901968E-2</v>
      </c>
      <c r="J8205" s="90">
        <v>2.7149413287617347E-2</v>
      </c>
    </row>
    <row r="8206" spans="3:10" x14ac:dyDescent="0.25">
      <c r="C8206" s="82">
        <v>2.2365185999038358E-2</v>
      </c>
      <c r="D8206" s="89">
        <v>2.6491111646029773E-2</v>
      </c>
      <c r="E8206" s="89">
        <v>2.9451641975982237E-2</v>
      </c>
      <c r="F8206" s="89">
        <v>3.1606729485819607E-2</v>
      </c>
      <c r="G8206" s="90">
        <v>3.3290385369622866E-2</v>
      </c>
      <c r="H8206" s="90">
        <v>3.4537892620583252E-2</v>
      </c>
      <c r="I8206" s="90">
        <v>3.5572071480294329E-2</v>
      </c>
      <c r="J8206" s="90">
        <v>3.6338459223793876E-2</v>
      </c>
    </row>
    <row r="8207" spans="3:10" x14ac:dyDescent="0.25">
      <c r="C8207" s="82">
        <v>9.57859241579463E-3</v>
      </c>
      <c r="D8207" s="89">
        <v>1.4791046943596288E-2</v>
      </c>
      <c r="E8207" s="89">
        <v>1.9566380315650084E-2</v>
      </c>
      <c r="F8207" s="89">
        <v>2.3515168271359702E-2</v>
      </c>
      <c r="G8207" s="90">
        <v>2.6671311276553724E-2</v>
      </c>
      <c r="H8207" s="90">
        <v>2.906752855037522E-2</v>
      </c>
      <c r="I8207" s="90">
        <v>3.0959227559868161E-2</v>
      </c>
      <c r="J8207" s="90">
        <v>3.2369200819165098E-2</v>
      </c>
    </row>
    <row r="8208" spans="3:10" x14ac:dyDescent="0.25">
      <c r="C8208" s="82">
        <v>2.2660431083342179E-2</v>
      </c>
      <c r="D8208" s="89">
        <v>2.4883601653330492E-2</v>
      </c>
      <c r="E8208" s="89">
        <v>2.553886480756766E-2</v>
      </c>
      <c r="F8208" s="89">
        <v>2.5267759556426156E-2</v>
      </c>
      <c r="G8208" s="90">
        <v>2.455332758450296E-2</v>
      </c>
      <c r="H8208" s="90">
        <v>2.3557090687088007E-2</v>
      </c>
      <c r="I8208" s="90">
        <v>2.2524194453648033E-2</v>
      </c>
      <c r="J8208" s="90">
        <v>2.147668105424156E-2</v>
      </c>
    </row>
    <row r="8209" spans="3:10" x14ac:dyDescent="0.25">
      <c r="C8209" s="82">
        <v>3.7411632858991926E-2</v>
      </c>
      <c r="D8209" s="89">
        <v>3.280623255021882E-2</v>
      </c>
      <c r="E8209" s="89">
        <v>2.9213084526809478E-2</v>
      </c>
      <c r="F8209" s="89">
        <v>2.6593343172821683E-2</v>
      </c>
      <c r="G8209" s="90">
        <v>2.4788526273362154E-2</v>
      </c>
      <c r="H8209" s="90">
        <v>2.3505545404529989E-2</v>
      </c>
      <c r="I8209" s="90">
        <v>2.270253243608894E-2</v>
      </c>
      <c r="J8209" s="90">
        <v>2.2224339466358708E-2</v>
      </c>
    </row>
    <row r="8210" spans="3:10" x14ac:dyDescent="0.25">
      <c r="C8210" s="82">
        <v>8.0771139695494185E-3</v>
      </c>
      <c r="D8210" s="89">
        <v>1.0341629315787281E-2</v>
      </c>
      <c r="E8210" s="89">
        <v>1.1978639128151627E-2</v>
      </c>
      <c r="F8210" s="89">
        <v>1.3047285871118681E-2</v>
      </c>
      <c r="G8210" s="90">
        <v>1.3694950170583343E-2</v>
      </c>
      <c r="H8210" s="90">
        <v>1.3986004713791089E-2</v>
      </c>
      <c r="I8210" s="90">
        <v>1.4073344051247104E-2</v>
      </c>
      <c r="J8210" s="90">
        <v>1.3998948861077267E-2</v>
      </c>
    </row>
    <row r="8211" spans="3:10" x14ac:dyDescent="0.25">
      <c r="C8211" s="82">
        <v>1.8070698457826113E-2</v>
      </c>
      <c r="D8211" s="89">
        <v>1.9557902346801541E-2</v>
      </c>
      <c r="E8211" s="89">
        <v>2.0223478487588598E-2</v>
      </c>
      <c r="F8211" s="89">
        <v>2.0358919879555862E-2</v>
      </c>
      <c r="G8211" s="90">
        <v>2.0161270351774244E-2</v>
      </c>
      <c r="H8211" s="90">
        <v>1.9637304752220128E-2</v>
      </c>
      <c r="I8211" s="90">
        <v>1.8927141482016928E-2</v>
      </c>
      <c r="J8211" s="90">
        <v>1.8033909244196785E-2</v>
      </c>
    </row>
    <row r="8212" spans="3:10" x14ac:dyDescent="0.25">
      <c r="C8212" s="82">
        <v>1.8808743332177875E-2</v>
      </c>
      <c r="D8212" s="89">
        <v>2.6912560645941126E-2</v>
      </c>
      <c r="E8212" s="89">
        <v>3.3009974623985271E-2</v>
      </c>
      <c r="F8212" s="89">
        <v>3.6873390971124194E-2</v>
      </c>
      <c r="G8212" s="90">
        <v>3.8984782683495756E-2</v>
      </c>
      <c r="H8212" s="90">
        <v>3.9711798355320044E-2</v>
      </c>
      <c r="I8212" s="90">
        <v>3.9629757974754057E-2</v>
      </c>
      <c r="J8212" s="90">
        <v>3.8920465768565463E-2</v>
      </c>
    </row>
    <row r="8213" spans="3:10" x14ac:dyDescent="0.25">
      <c r="C8213" s="82">
        <v>2.9622017598742955E-2</v>
      </c>
      <c r="D8213" s="89">
        <v>3.2438618348119425E-2</v>
      </c>
      <c r="E8213" s="89">
        <v>3.3556185217811695E-2</v>
      </c>
      <c r="F8213" s="89">
        <v>3.3756375739131129E-2</v>
      </c>
      <c r="G8213" s="90">
        <v>3.3594895055029675E-2</v>
      </c>
      <c r="H8213" s="90">
        <v>3.3201886869515772E-2</v>
      </c>
      <c r="I8213" s="90">
        <v>3.2835648158947281E-2</v>
      </c>
      <c r="J8213" s="90">
        <v>3.2453162550494893E-2</v>
      </c>
    </row>
    <row r="8214" spans="3:10" x14ac:dyDescent="0.25">
      <c r="C8214" s="82">
        <v>5.197848325902036E-3</v>
      </c>
      <c r="D8214" s="89">
        <v>8.426834318282431E-3</v>
      </c>
      <c r="E8214" s="89">
        <v>1.1722278929556016E-2</v>
      </c>
      <c r="F8214" s="89">
        <v>1.4759304779572741E-2</v>
      </c>
      <c r="G8214" s="90">
        <v>1.7421786871435915E-2</v>
      </c>
      <c r="H8214" s="90">
        <v>1.9609172264469229E-2</v>
      </c>
      <c r="I8214" s="90">
        <v>2.1410908509622184E-2</v>
      </c>
      <c r="J8214" s="90">
        <v>2.2804278146194529E-2</v>
      </c>
    </row>
    <row r="8215" spans="3:10" x14ac:dyDescent="0.25">
      <c r="C8215" s="82">
        <v>1.5819218781624712E-2</v>
      </c>
      <c r="D8215" s="89">
        <v>2.013188858937922E-2</v>
      </c>
      <c r="E8215" s="89">
        <v>2.3588087260281238E-2</v>
      </c>
      <c r="F8215" s="89">
        <v>2.6282962534295819E-2</v>
      </c>
      <c r="G8215" s="90">
        <v>2.8383248557731913E-2</v>
      </c>
      <c r="H8215" s="90">
        <v>2.9850728584884263E-2</v>
      </c>
      <c r="I8215" s="90">
        <v>3.0834558514879745E-2</v>
      </c>
      <c r="J8215" s="90">
        <v>3.1270705942727399E-2</v>
      </c>
    </row>
    <row r="8216" spans="3:10" x14ac:dyDescent="0.25">
      <c r="C8216" s="82">
        <v>1.8700373490201566E-2</v>
      </c>
      <c r="D8216" s="89">
        <v>2.2795288538381954E-2</v>
      </c>
      <c r="E8216" s="89">
        <v>2.6091793265504308E-2</v>
      </c>
      <c r="F8216" s="89">
        <v>2.8816623078790574E-2</v>
      </c>
      <c r="G8216" s="90">
        <v>3.124309413439802E-2</v>
      </c>
      <c r="H8216" s="90">
        <v>3.3418997311283678E-2</v>
      </c>
      <c r="I8216" s="90">
        <v>3.5589619724982251E-2</v>
      </c>
      <c r="J8216" s="90">
        <v>3.7726209887848257E-2</v>
      </c>
    </row>
    <row r="8217" spans="3:10" x14ac:dyDescent="0.25">
      <c r="C8217" s="82">
        <v>1.8190604319399822E-2</v>
      </c>
      <c r="D8217" s="89">
        <v>2.3764860498388461E-2</v>
      </c>
      <c r="E8217" s="89">
        <v>2.7829455529583314E-2</v>
      </c>
      <c r="F8217" s="89">
        <v>3.0498072417952792E-2</v>
      </c>
      <c r="G8217" s="90">
        <v>3.2141068042719871E-2</v>
      </c>
      <c r="H8217" s="90">
        <v>3.2930508783397199E-2</v>
      </c>
      <c r="I8217" s="90">
        <v>3.3221263571765691E-2</v>
      </c>
      <c r="J8217" s="90">
        <v>3.3081216631526467E-2</v>
      </c>
    </row>
    <row r="8218" spans="3:10" x14ac:dyDescent="0.25">
      <c r="C8218" s="82">
        <v>7.6797579023994622E-3</v>
      </c>
      <c r="D8218" s="89">
        <v>1.1042609856646386E-2</v>
      </c>
      <c r="E8218" s="89">
        <v>1.42584834343809E-2</v>
      </c>
      <c r="F8218" s="89">
        <v>1.7165138654675144E-2</v>
      </c>
      <c r="G8218" s="90">
        <v>1.9757376076078723E-2</v>
      </c>
      <c r="H8218" s="90">
        <v>2.1987307129305762E-2</v>
      </c>
      <c r="I8218" s="90">
        <v>2.3994984676762313E-2</v>
      </c>
      <c r="J8218" s="90">
        <v>2.5783146059234173E-2</v>
      </c>
    </row>
    <row r="8219" spans="3:10" x14ac:dyDescent="0.25">
      <c r="C8219" s="82">
        <v>4.9089082798917279E-2</v>
      </c>
      <c r="D8219" s="89">
        <v>5.4359509102631876E-2</v>
      </c>
      <c r="E8219" s="89">
        <v>5.6586817196647696E-2</v>
      </c>
      <c r="F8219" s="89">
        <v>5.6951327084018823E-2</v>
      </c>
      <c r="G8219" s="90">
        <v>5.6312605335518434E-2</v>
      </c>
      <c r="H8219" s="90">
        <v>5.4844529910975257E-2</v>
      </c>
      <c r="I8219" s="90">
        <v>5.2954372526034105E-2</v>
      </c>
      <c r="J8219" s="90">
        <v>5.0571490996044736E-2</v>
      </c>
    </row>
    <row r="8220" spans="3:10" x14ac:dyDescent="0.25">
      <c r="C8220" s="82">
        <v>4.9508368463402801E-3</v>
      </c>
      <c r="D8220" s="89">
        <v>7.7241806654523241E-3</v>
      </c>
      <c r="E8220" s="89">
        <v>1.0476550202772926E-2</v>
      </c>
      <c r="F8220" s="89">
        <v>1.3005682934183286E-2</v>
      </c>
      <c r="G8220" s="90">
        <v>1.5289244489636701E-2</v>
      </c>
      <c r="H8220" s="90">
        <v>1.730357742252488E-2</v>
      </c>
      <c r="I8220" s="90">
        <v>1.9178986730313766E-2</v>
      </c>
      <c r="J8220" s="90">
        <v>2.0936525967981075E-2</v>
      </c>
    </row>
    <row r="8221" spans="3:10" x14ac:dyDescent="0.25">
      <c r="C8221" s="82">
        <v>5.3213062229910367E-3</v>
      </c>
      <c r="D8221" s="89">
        <v>8.4605339756159501E-3</v>
      </c>
      <c r="E8221" s="89">
        <v>1.1377242281819163E-2</v>
      </c>
      <c r="F8221" s="89">
        <v>1.3738394829081469E-2</v>
      </c>
      <c r="G8221" s="90">
        <v>1.5491146188783321E-2</v>
      </c>
      <c r="H8221" s="90">
        <v>1.6626635734331853E-2</v>
      </c>
      <c r="I8221" s="90">
        <v>1.7301134566456773E-2</v>
      </c>
      <c r="J8221" s="90">
        <v>1.7563311443755347E-2</v>
      </c>
    </row>
    <row r="8222" spans="3:10" x14ac:dyDescent="0.25">
      <c r="C8222" s="82">
        <v>2.5818703023888927E-2</v>
      </c>
      <c r="D8222" s="89">
        <v>2.9648434331253755E-2</v>
      </c>
      <c r="E8222" s="89">
        <v>3.2232236933677889E-2</v>
      </c>
      <c r="F8222" s="89">
        <v>3.3987486766403431E-2</v>
      </c>
      <c r="G8222" s="90">
        <v>3.5239274396769965E-2</v>
      </c>
      <c r="H8222" s="90">
        <v>3.5976211387473069E-2</v>
      </c>
      <c r="I8222" s="90">
        <v>3.6387128901558236E-2</v>
      </c>
      <c r="J8222" s="90">
        <v>3.6381834723062223E-2</v>
      </c>
    </row>
    <row r="8223" spans="3:10" x14ac:dyDescent="0.25">
      <c r="C8223" s="82">
        <v>3.885905213547221E-3</v>
      </c>
      <c r="D8223" s="89">
        <v>6.6023120785023513E-3</v>
      </c>
      <c r="E8223" s="89">
        <v>9.3706138305967388E-3</v>
      </c>
      <c r="F8223" s="89">
        <v>1.1869455871494527E-2</v>
      </c>
      <c r="G8223" s="90">
        <v>1.40243743876997E-2</v>
      </c>
      <c r="H8223" s="90">
        <v>1.581991751560061E-2</v>
      </c>
      <c r="I8223" s="90">
        <v>1.7405794276190125E-2</v>
      </c>
      <c r="J8223" s="90">
        <v>1.8834797728824057E-2</v>
      </c>
    </row>
    <row r="8224" spans="3:10" x14ac:dyDescent="0.25">
      <c r="C8224" s="82">
        <v>5.6169226670250974E-3</v>
      </c>
      <c r="D8224" s="89">
        <v>8.6535863702166746E-3</v>
      </c>
      <c r="E8224" s="89">
        <v>1.1707331037797374E-2</v>
      </c>
      <c r="F8224" s="89">
        <v>1.4544458247069363E-2</v>
      </c>
      <c r="G8224" s="90">
        <v>1.7092923634647515E-2</v>
      </c>
      <c r="H8224" s="90">
        <v>1.926723340233908E-2</v>
      </c>
      <c r="I8224" s="90">
        <v>2.1156908792644161E-2</v>
      </c>
      <c r="J8224" s="90">
        <v>2.2736862280977394E-2</v>
      </c>
    </row>
    <row r="8225" spans="3:10" x14ac:dyDescent="0.25">
      <c r="C8225" s="82">
        <v>1.131951577909069E-2</v>
      </c>
      <c r="D8225" s="89">
        <v>1.373148560855463E-2</v>
      </c>
      <c r="E8225" s="89">
        <v>1.5558153729085601E-2</v>
      </c>
      <c r="F8225" s="89">
        <v>1.6929483317669934E-2</v>
      </c>
      <c r="G8225" s="90">
        <v>1.8020579325643053E-2</v>
      </c>
      <c r="H8225" s="90">
        <v>1.8883929775820454E-2</v>
      </c>
      <c r="I8225" s="90">
        <v>1.9689624824006574E-2</v>
      </c>
      <c r="J8225" s="90">
        <v>2.0456221044398638E-2</v>
      </c>
    </row>
    <row r="8226" spans="3:10" x14ac:dyDescent="0.25">
      <c r="C8226" s="82">
        <v>2.7351899912198316E-2</v>
      </c>
      <c r="D8226" s="89">
        <v>3.2140175290197928E-2</v>
      </c>
      <c r="E8226" s="89">
        <v>3.4426646832758021E-2</v>
      </c>
      <c r="F8226" s="89">
        <v>3.5151301760676469E-2</v>
      </c>
      <c r="G8226" s="90">
        <v>3.5135409437266299E-2</v>
      </c>
      <c r="H8226" s="90">
        <v>3.4684291531914269E-2</v>
      </c>
      <c r="I8226" s="90">
        <v>3.4151987036254751E-2</v>
      </c>
      <c r="J8226" s="90">
        <v>3.3524488777770922E-2</v>
      </c>
    </row>
    <row r="8227" spans="3:10" x14ac:dyDescent="0.25">
      <c r="C8227" s="82">
        <v>2.5984551303530499E-3</v>
      </c>
      <c r="D8227" s="89">
        <v>4.9313147281841233E-3</v>
      </c>
      <c r="E8227" s="89">
        <v>7.503126574767054E-3</v>
      </c>
      <c r="F8227" s="89">
        <v>9.8880214768555241E-3</v>
      </c>
      <c r="G8227" s="90">
        <v>1.1887805065767622E-2</v>
      </c>
      <c r="H8227" s="90">
        <v>1.3413821692385239E-2</v>
      </c>
      <c r="I8227" s="90">
        <v>1.4564101267219911E-2</v>
      </c>
      <c r="J8227" s="90">
        <v>1.5381335999106641E-2</v>
      </c>
    </row>
    <row r="8228" spans="3:10" x14ac:dyDescent="0.25">
      <c r="C8228" s="82">
        <v>1.777184957900322E-2</v>
      </c>
      <c r="D8228" s="89">
        <v>2.3855875909722515E-2</v>
      </c>
      <c r="E8228" s="89">
        <v>2.8668979770029007E-2</v>
      </c>
      <c r="F8228" s="89">
        <v>3.2183267307961859E-2</v>
      </c>
      <c r="G8228" s="90">
        <v>3.463641665070543E-2</v>
      </c>
      <c r="H8228" s="90">
        <v>3.6073216233764582E-2</v>
      </c>
      <c r="I8228" s="90">
        <v>3.6763590718936603E-2</v>
      </c>
      <c r="J8228" s="90">
        <v>3.6697915772985833E-2</v>
      </c>
    </row>
    <row r="8229" spans="3:10" x14ac:dyDescent="0.25">
      <c r="C8229" s="82">
        <v>3.6744456607219231E-3</v>
      </c>
      <c r="D8229" s="89">
        <v>6.6593845564763702E-3</v>
      </c>
      <c r="E8229" s="89">
        <v>9.9027242256830971E-3</v>
      </c>
      <c r="F8229" s="89">
        <v>1.2943954387922906E-2</v>
      </c>
      <c r="G8229" s="90">
        <v>1.5562443828834942E-2</v>
      </c>
      <c r="H8229" s="90">
        <v>1.761921206939247E-2</v>
      </c>
      <c r="I8229" s="90">
        <v>1.9188446651940656E-2</v>
      </c>
      <c r="J8229" s="90">
        <v>2.0266901196621025E-2</v>
      </c>
    </row>
    <row r="8230" spans="3:10" x14ac:dyDescent="0.25">
      <c r="C8230" s="82">
        <v>4.9317148992928314E-3</v>
      </c>
      <c r="D8230" s="89">
        <v>7.7270245504923512E-3</v>
      </c>
      <c r="E8230" s="89">
        <v>1.0607247978459994E-2</v>
      </c>
      <c r="F8230" s="89">
        <v>1.3351401452907329E-2</v>
      </c>
      <c r="G8230" s="90">
        <v>1.5881648355902039E-2</v>
      </c>
      <c r="H8230" s="90">
        <v>1.8107117069503031E-2</v>
      </c>
      <c r="I8230" s="90">
        <v>2.0101568959075503E-2</v>
      </c>
      <c r="J8230" s="90">
        <v>2.1833587521507221E-2</v>
      </c>
    </row>
    <row r="8231" spans="3:10" x14ac:dyDescent="0.25">
      <c r="C8231" s="82">
        <v>8.9569837126402315E-3</v>
      </c>
      <c r="D8231" s="89">
        <v>1.0923068463400912E-2</v>
      </c>
      <c r="E8231" s="89">
        <v>1.238767277570753E-2</v>
      </c>
      <c r="F8231" s="89">
        <v>1.3481440095603958E-2</v>
      </c>
      <c r="G8231" s="90">
        <v>1.4355444031676106E-2</v>
      </c>
      <c r="H8231" s="90">
        <v>1.5047025608106331E-2</v>
      </c>
      <c r="I8231" s="90">
        <v>1.5680041994973429E-2</v>
      </c>
      <c r="J8231" s="90">
        <v>1.6259065450913903E-2</v>
      </c>
    </row>
    <row r="8232" spans="3:10" x14ac:dyDescent="0.25">
      <c r="C8232" s="82">
        <v>1.9098196494956934E-2</v>
      </c>
      <c r="D8232" s="89">
        <v>2.2515511412939126E-2</v>
      </c>
      <c r="E8232" s="89">
        <v>2.4509123322813325E-2</v>
      </c>
      <c r="F8232" s="89">
        <v>2.5588154806850012E-2</v>
      </c>
      <c r="G8232" s="90">
        <v>2.6175070912722247E-2</v>
      </c>
      <c r="H8232" s="90">
        <v>2.6367783032550048E-2</v>
      </c>
      <c r="I8232" s="90">
        <v>2.6355843629288007E-2</v>
      </c>
      <c r="J8232" s="90">
        <v>2.6093732740228619E-2</v>
      </c>
    </row>
    <row r="8233" spans="3:10" x14ac:dyDescent="0.25">
      <c r="C8233" s="82">
        <v>9.9258164603790219E-3</v>
      </c>
      <c r="D8233" s="89">
        <v>1.7054925088568422E-2</v>
      </c>
      <c r="E8233" s="89">
        <v>2.3946851308104554E-2</v>
      </c>
      <c r="F8233" s="89">
        <v>2.9489718355019196E-2</v>
      </c>
      <c r="G8233" s="90">
        <v>3.3350290923420414E-2</v>
      </c>
      <c r="H8233" s="90">
        <v>3.5454639798414983E-2</v>
      </c>
      <c r="I8233" s="90">
        <v>3.6179445333291108E-2</v>
      </c>
      <c r="J8233" s="90">
        <v>3.5721295187129069E-2</v>
      </c>
    </row>
    <row r="8234" spans="3:10" x14ac:dyDescent="0.25">
      <c r="C8234" s="82">
        <v>3.5010216300787149E-2</v>
      </c>
      <c r="D8234" s="89">
        <v>3.550495499534017E-2</v>
      </c>
      <c r="E8234" s="89">
        <v>3.4981113346507393E-2</v>
      </c>
      <c r="F8234" s="89">
        <v>3.4159766219230829E-2</v>
      </c>
      <c r="G8234" s="90">
        <v>3.3417737668463503E-2</v>
      </c>
      <c r="H8234" s="90">
        <v>3.2722902581087565E-2</v>
      </c>
      <c r="I8234" s="90">
        <v>3.2213897158772146E-2</v>
      </c>
      <c r="J8234" s="90">
        <v>3.176723202519538E-2</v>
      </c>
    </row>
    <row r="8235" spans="3:10" x14ac:dyDescent="0.25">
      <c r="C8235" s="82">
        <v>3.6783792341330179E-3</v>
      </c>
      <c r="D8235" s="89">
        <v>6.2697452041157384E-3</v>
      </c>
      <c r="E8235" s="89">
        <v>8.9150315951916428E-3</v>
      </c>
      <c r="F8235" s="89">
        <v>1.1241709441466867E-2</v>
      </c>
      <c r="G8235" s="90">
        <v>1.3100879377450213E-2</v>
      </c>
      <c r="H8235" s="90">
        <v>1.4422181695473069E-2</v>
      </c>
      <c r="I8235" s="90">
        <v>1.5320816521893592E-2</v>
      </c>
      <c r="J8235" s="90">
        <v>1.5850467812677287E-2</v>
      </c>
    </row>
    <row r="8236" spans="3:10" x14ac:dyDescent="0.25">
      <c r="C8236" s="82">
        <v>4.3610099533309089E-3</v>
      </c>
      <c r="D8236" s="89">
        <v>6.7919427651621849E-3</v>
      </c>
      <c r="E8236" s="89">
        <v>9.0840150655059453E-3</v>
      </c>
      <c r="F8236" s="89">
        <v>1.0991171674281383E-2</v>
      </c>
      <c r="G8236" s="90">
        <v>1.2445321375785934E-2</v>
      </c>
      <c r="H8236" s="90">
        <v>1.3401637440175975E-2</v>
      </c>
      <c r="I8236" s="90">
        <v>1.3959771127340247E-2</v>
      </c>
      <c r="J8236" s="90">
        <v>1.4152119728345992E-2</v>
      </c>
    </row>
    <row r="8237" spans="3:10" x14ac:dyDescent="0.25">
      <c r="C8237" s="82">
        <v>1.753510439397396E-2</v>
      </c>
      <c r="D8237" s="89">
        <v>2.4175087705782906E-2</v>
      </c>
      <c r="E8237" s="89">
        <v>2.9410989618428113E-2</v>
      </c>
      <c r="F8237" s="89">
        <v>3.3254795786201975E-2</v>
      </c>
      <c r="G8237" s="90">
        <v>3.6091061653933457E-2</v>
      </c>
      <c r="H8237" s="90">
        <v>3.8097593971657524E-2</v>
      </c>
      <c r="I8237" s="90">
        <v>3.9639120570156866E-2</v>
      </c>
      <c r="J8237" s="90">
        <v>4.0727183662050935E-2</v>
      </c>
    </row>
    <row r="8238" spans="3:10" x14ac:dyDescent="0.25">
      <c r="C8238" s="82">
        <v>2.5457901162525779E-3</v>
      </c>
      <c r="D8238" s="89">
        <v>4.7943930406527278E-3</v>
      </c>
      <c r="E8238" s="89">
        <v>7.4243136973183455E-3</v>
      </c>
      <c r="F8238" s="89">
        <v>1.0045610898835735E-2</v>
      </c>
      <c r="G8238" s="90">
        <v>1.2381501721184006E-2</v>
      </c>
      <c r="H8238" s="90">
        <v>1.4221284266420754E-2</v>
      </c>
      <c r="I8238" s="90">
        <v>1.5566959891865835E-2</v>
      </c>
      <c r="J8238" s="90">
        <v>1.6406136653586173E-2</v>
      </c>
    </row>
    <row r="8239" spans="3:10" x14ac:dyDescent="0.25">
      <c r="C8239" s="82">
        <v>2.3560143699742539E-3</v>
      </c>
      <c r="D8239" s="89">
        <v>4.4298949107782482E-3</v>
      </c>
      <c r="E8239" s="89">
        <v>6.8149871916237878E-3</v>
      </c>
      <c r="F8239" s="89">
        <v>9.1635122341380947E-3</v>
      </c>
      <c r="G8239" s="90">
        <v>1.1252540324107479E-2</v>
      </c>
      <c r="H8239" s="90">
        <v>1.2915571692883827E-2</v>
      </c>
      <c r="I8239" s="90">
        <v>1.4163652056847649E-2</v>
      </c>
      <c r="J8239" s="90">
        <v>1.498081194394902E-2</v>
      </c>
    </row>
    <row r="8240" spans="3:10" x14ac:dyDescent="0.25">
      <c r="C8240" s="82">
        <v>2.2062757251514339E-2</v>
      </c>
      <c r="D8240" s="89">
        <v>2.4669289703943765E-2</v>
      </c>
      <c r="E8240" s="89">
        <v>2.6268596631138411E-2</v>
      </c>
      <c r="F8240" s="89">
        <v>2.7190590180111197E-2</v>
      </c>
      <c r="G8240" s="90">
        <v>2.7688027062472521E-2</v>
      </c>
      <c r="H8240" s="90">
        <v>2.7766104068174778E-2</v>
      </c>
      <c r="I8240" s="90">
        <v>2.7605823862080946E-2</v>
      </c>
      <c r="J8240" s="90">
        <v>2.7182789887599996E-2</v>
      </c>
    </row>
    <row r="8241" spans="3:10" x14ac:dyDescent="0.25">
      <c r="C8241" s="82">
        <v>6.1551749127706935E-3</v>
      </c>
      <c r="D8241" s="89">
        <v>1.0538712789176355E-2</v>
      </c>
      <c r="E8241" s="89">
        <v>1.4812488966950806E-2</v>
      </c>
      <c r="F8241" s="89">
        <v>1.8342715627538971E-2</v>
      </c>
      <c r="G8241" s="90">
        <v>2.0947915217528756E-2</v>
      </c>
      <c r="H8241" s="90">
        <v>2.2574819475221986E-2</v>
      </c>
      <c r="I8241" s="90">
        <v>2.3432691621941424E-2</v>
      </c>
      <c r="J8241" s="90">
        <v>2.36075627424568E-2</v>
      </c>
    </row>
    <row r="8242" spans="3:10" x14ac:dyDescent="0.25">
      <c r="C8242" s="82">
        <v>2.7509299479923669E-3</v>
      </c>
      <c r="D8242" s="89">
        <v>4.0984938743903986E-3</v>
      </c>
      <c r="E8242" s="89">
        <v>5.4328597271162196E-3</v>
      </c>
      <c r="F8242" s="89">
        <v>6.6503950162962559E-3</v>
      </c>
      <c r="G8242" s="90">
        <v>7.709433490394998E-3</v>
      </c>
      <c r="H8242" s="90">
        <v>8.5648317424210085E-3</v>
      </c>
      <c r="I8242" s="90">
        <v>9.263144126541896E-3</v>
      </c>
      <c r="J8242" s="90">
        <v>9.8164844526932461E-3</v>
      </c>
    </row>
    <row r="8243" spans="3:10" x14ac:dyDescent="0.25">
      <c r="C8243" s="82">
        <v>3.2560343936445364E-2</v>
      </c>
      <c r="D8243" s="89">
        <v>3.2069845441566575E-2</v>
      </c>
      <c r="E8243" s="89">
        <v>3.1242856778404271E-2</v>
      </c>
      <c r="F8243" s="89">
        <v>3.0467916418904371E-2</v>
      </c>
      <c r="G8243" s="90">
        <v>2.9906994526084377E-2</v>
      </c>
      <c r="H8243" s="90">
        <v>2.9440903145780094E-2</v>
      </c>
      <c r="I8243" s="90">
        <v>2.916284800423866E-2</v>
      </c>
      <c r="J8243" s="90">
        <v>2.8968543535910704E-2</v>
      </c>
    </row>
    <row r="8244" spans="3:10" x14ac:dyDescent="0.25">
      <c r="C8244" s="82">
        <v>5.4348311046685915E-2</v>
      </c>
      <c r="D8244" s="89">
        <v>5.6526163519613794E-2</v>
      </c>
      <c r="E8244" s="89">
        <v>5.6518490525893222E-2</v>
      </c>
      <c r="F8244" s="89">
        <v>5.561074128651227E-2</v>
      </c>
      <c r="G8244" s="90">
        <v>5.4545739692469258E-2</v>
      </c>
      <c r="H8244" s="90">
        <v>5.3361805549507882E-2</v>
      </c>
      <c r="I8244" s="90">
        <v>5.2341099419535152E-2</v>
      </c>
      <c r="J8244" s="90">
        <v>5.1318589281948719E-2</v>
      </c>
    </row>
    <row r="8245" spans="3:10" x14ac:dyDescent="0.25">
      <c r="C8245" s="82">
        <v>1.1376440364471024E-2</v>
      </c>
      <c r="D8245" s="89">
        <v>1.552664855331818E-2</v>
      </c>
      <c r="E8245" s="89">
        <v>1.8873758187909609E-2</v>
      </c>
      <c r="F8245" s="89">
        <v>2.1376264360603126E-2</v>
      </c>
      <c r="G8245" s="90">
        <v>2.3210978613434189E-2</v>
      </c>
      <c r="H8245" s="90">
        <v>2.4447869084864259E-2</v>
      </c>
      <c r="I8245" s="90">
        <v>2.5311286405510128E-2</v>
      </c>
      <c r="J8245" s="90">
        <v>2.5826483923526281E-2</v>
      </c>
    </row>
    <row r="8246" spans="3:10" x14ac:dyDescent="0.25">
      <c r="C8246" s="82">
        <v>1.5662244757850653E-2</v>
      </c>
      <c r="D8246" s="89">
        <v>1.8538439835524428E-2</v>
      </c>
      <c r="E8246" s="89">
        <v>2.0727465053696065E-2</v>
      </c>
      <c r="F8246" s="89">
        <v>2.2453304266103782E-2</v>
      </c>
      <c r="G8246" s="90">
        <v>2.3950534773001859E-2</v>
      </c>
      <c r="H8246" s="90">
        <v>2.5273188624725829E-2</v>
      </c>
      <c r="I8246" s="90">
        <v>2.6633475228993689E-2</v>
      </c>
      <c r="J8246" s="90">
        <v>2.8051976286057507E-2</v>
      </c>
    </row>
    <row r="8247" spans="3:10" x14ac:dyDescent="0.25">
      <c r="C8247" s="82">
        <v>5.656601974480667E-3</v>
      </c>
      <c r="D8247" s="89">
        <v>8.7397849141478308E-3</v>
      </c>
      <c r="E8247" s="89">
        <v>1.2039077214494067E-2</v>
      </c>
      <c r="F8247" s="89">
        <v>1.534669635928107E-2</v>
      </c>
      <c r="G8247" s="90">
        <v>1.8561363184803305E-2</v>
      </c>
      <c r="H8247" s="90">
        <v>2.1538467832892171E-2</v>
      </c>
      <c r="I8247" s="90">
        <v>2.4322446233425974E-2</v>
      </c>
      <c r="J8247" s="90">
        <v>2.6840180656452509E-2</v>
      </c>
    </row>
    <row r="8248" spans="3:10" x14ac:dyDescent="0.25">
      <c r="C8248" s="82">
        <v>4.1679856028260217E-3</v>
      </c>
      <c r="D8248" s="89">
        <v>7.4149685732111219E-3</v>
      </c>
      <c r="E8248" s="89">
        <v>1.0784326584361422E-2</v>
      </c>
      <c r="F8248" s="89">
        <v>1.3800555689111219E-2</v>
      </c>
      <c r="G8248" s="90">
        <v>1.6313041500598473E-2</v>
      </c>
      <c r="H8248" s="90">
        <v>1.827202986145525E-2</v>
      </c>
      <c r="I8248" s="90">
        <v>1.983152139920363E-2</v>
      </c>
      <c r="J8248" s="90">
        <v>2.1033843548700606E-2</v>
      </c>
    </row>
    <row r="8249" spans="3:10" x14ac:dyDescent="0.25">
      <c r="C8249" s="82">
        <v>7.1858018174756535E-3</v>
      </c>
      <c r="D8249" s="89">
        <v>1.1272881857669803E-2</v>
      </c>
      <c r="E8249" s="89">
        <v>1.5059526394750241E-2</v>
      </c>
      <c r="F8249" s="89">
        <v>1.8221949367576467E-2</v>
      </c>
      <c r="G8249" s="90">
        <v>2.0794601705819496E-2</v>
      </c>
      <c r="H8249" s="90">
        <v>2.2834994193855079E-2</v>
      </c>
      <c r="I8249" s="90">
        <v>2.4591046078371256E-2</v>
      </c>
      <c r="J8249" s="90">
        <v>2.6139824969238667E-2</v>
      </c>
    </row>
    <row r="8250" spans="3:10" x14ac:dyDescent="0.25">
      <c r="C8250" s="82">
        <v>6.6899601961785876E-2</v>
      </c>
      <c r="D8250" s="89">
        <v>6.4561380275252378E-2</v>
      </c>
      <c r="E8250" s="89">
        <v>6.0768249258078985E-2</v>
      </c>
      <c r="F8250" s="89">
        <v>5.7172445353879595E-2</v>
      </c>
      <c r="G8250" s="90">
        <v>5.4436723306651301E-2</v>
      </c>
      <c r="H8250" s="90">
        <v>5.2411949333778879E-2</v>
      </c>
      <c r="I8250" s="90">
        <v>5.1206684611877627E-2</v>
      </c>
      <c r="J8250" s="90">
        <v>5.0521023409807991E-2</v>
      </c>
    </row>
    <row r="8251" spans="3:10" x14ac:dyDescent="0.25">
      <c r="C8251" s="82">
        <v>7.2587413380232725E-3</v>
      </c>
      <c r="D8251" s="89">
        <v>1.1208660138939456E-2</v>
      </c>
      <c r="E8251" s="89">
        <v>1.4843583521884574E-2</v>
      </c>
      <c r="F8251" s="89">
        <v>1.7819483381258456E-2</v>
      </c>
      <c r="G8251" s="90">
        <v>2.0112163912828787E-2</v>
      </c>
      <c r="H8251" s="90">
        <v>2.1724388617788373E-2</v>
      </c>
      <c r="I8251" s="90">
        <v>2.2860710332599322E-2</v>
      </c>
      <c r="J8251" s="90">
        <v>2.3580971827886356E-2</v>
      </c>
    </row>
    <row r="8252" spans="3:10" x14ac:dyDescent="0.25">
      <c r="C8252" s="82">
        <v>1.7060403295228101E-2</v>
      </c>
      <c r="D8252" s="89">
        <v>1.8900984385615806E-2</v>
      </c>
      <c r="E8252" s="89">
        <v>1.9880079652784658E-2</v>
      </c>
      <c r="F8252" s="89">
        <v>2.0411281073130127E-2</v>
      </c>
      <c r="G8252" s="90">
        <v>2.0794972148134631E-2</v>
      </c>
      <c r="H8252" s="90">
        <v>2.1096421311696232E-2</v>
      </c>
      <c r="I8252" s="90">
        <v>2.1481623474626527E-2</v>
      </c>
      <c r="J8252" s="90">
        <v>2.1942261754445934E-2</v>
      </c>
    </row>
    <row r="8253" spans="3:10" x14ac:dyDescent="0.25">
      <c r="C8253" s="82">
        <v>5.1699820716592385E-3</v>
      </c>
      <c r="D8253" s="89">
        <v>8.515311311796914E-3</v>
      </c>
      <c r="E8253" s="89">
        <v>1.1921027656024326E-2</v>
      </c>
      <c r="F8253" s="89">
        <v>1.5005273504270493E-2</v>
      </c>
      <c r="G8253" s="90">
        <v>1.7614718355537885E-2</v>
      </c>
      <c r="H8253" s="90">
        <v>1.9627864086377626E-2</v>
      </c>
      <c r="I8253" s="90">
        <v>2.1129661559355861E-2</v>
      </c>
      <c r="J8253" s="90">
        <v>2.2108287356308338E-2</v>
      </c>
    </row>
    <row r="8254" spans="3:10" x14ac:dyDescent="0.25">
      <c r="C8254" s="82">
        <v>7.7679947656502275E-3</v>
      </c>
      <c r="D8254" s="89">
        <v>1.0943658710282878E-2</v>
      </c>
      <c r="E8254" s="89">
        <v>1.3540016739962744E-2</v>
      </c>
      <c r="F8254" s="89">
        <v>1.5515704124158269E-2</v>
      </c>
      <c r="G8254" s="90">
        <v>1.7031885897351055E-2</v>
      </c>
      <c r="H8254" s="90">
        <v>1.8177816914002644E-2</v>
      </c>
      <c r="I8254" s="90">
        <v>1.9147240214434709E-2</v>
      </c>
      <c r="J8254" s="90">
        <v>1.9974620973223042E-2</v>
      </c>
    </row>
    <row r="8255" spans="3:10" x14ac:dyDescent="0.25">
      <c r="C8255" s="82">
        <v>6.5298544053650929E-3</v>
      </c>
      <c r="D8255" s="89">
        <v>9.0548170684002591E-3</v>
      </c>
      <c r="E8255" s="89">
        <v>1.1347855380917614E-2</v>
      </c>
      <c r="F8255" s="89">
        <v>1.3302951958879964E-2</v>
      </c>
      <c r="G8255" s="90">
        <v>1.4921612122856177E-2</v>
      </c>
      <c r="H8255" s="90">
        <v>1.6164051103213145E-2</v>
      </c>
      <c r="I8255" s="90">
        <v>1.7130548887208323E-2</v>
      </c>
      <c r="J8255" s="90">
        <v>1.7824400623108944E-2</v>
      </c>
    </row>
    <row r="8256" spans="3:10" x14ac:dyDescent="0.25">
      <c r="C8256" s="82">
        <v>3.0673434221249504E-2</v>
      </c>
      <c r="D8256" s="89">
        <v>3.551501458609041E-2</v>
      </c>
      <c r="E8256" s="89">
        <v>3.9222716674092134E-2</v>
      </c>
      <c r="F8256" s="89">
        <v>4.227260211957868E-2</v>
      </c>
      <c r="G8256" s="90">
        <v>4.5060544056286456E-2</v>
      </c>
      <c r="H8256" s="90">
        <v>4.7591143346914888E-2</v>
      </c>
      <c r="I8256" s="90">
        <v>5.0139718267207797E-2</v>
      </c>
      <c r="J8256" s="90">
        <v>5.2601982746561603E-2</v>
      </c>
    </row>
    <row r="8257" spans="3:10" x14ac:dyDescent="0.25">
      <c r="C8257" s="82">
        <v>2.0040837180377167E-2</v>
      </c>
      <c r="D8257" s="89">
        <v>2.3141077792009506E-2</v>
      </c>
      <c r="E8257" s="89">
        <v>2.4930012319688812E-2</v>
      </c>
      <c r="F8257" s="89">
        <v>2.5848918337792244E-2</v>
      </c>
      <c r="G8257" s="90">
        <v>2.628126793372081E-2</v>
      </c>
      <c r="H8257" s="90">
        <v>2.6334860123469452E-2</v>
      </c>
      <c r="I8257" s="90">
        <v>2.6242359582938839E-2</v>
      </c>
      <c r="J8257" s="90">
        <v>2.6012026568152536E-2</v>
      </c>
    </row>
    <row r="8258" spans="3:10" x14ac:dyDescent="0.25">
      <c r="C8258" s="82">
        <v>8.1619021939525714E-3</v>
      </c>
      <c r="D8258" s="89">
        <v>1.1920767165703682E-2</v>
      </c>
      <c r="E8258" s="89">
        <v>1.5341043378056493E-2</v>
      </c>
      <c r="F8258" s="89">
        <v>1.8171090461102886E-2</v>
      </c>
      <c r="G8258" s="90">
        <v>2.0389451460070117E-2</v>
      </c>
      <c r="H8258" s="90">
        <v>2.1961453243996319E-2</v>
      </c>
      <c r="I8258" s="90">
        <v>2.3055357919857702E-2</v>
      </c>
      <c r="J8258" s="90">
        <v>2.3704947170156487E-2</v>
      </c>
    </row>
    <row r="8259" spans="3:10" x14ac:dyDescent="0.25">
      <c r="C8259" s="82">
        <v>5.9894763071807579E-3</v>
      </c>
      <c r="D8259" s="89">
        <v>9.2153007030756125E-3</v>
      </c>
      <c r="E8259" s="89">
        <v>1.2341017914777748E-2</v>
      </c>
      <c r="F8259" s="89">
        <v>1.5169766660133782E-2</v>
      </c>
      <c r="G8259" s="90">
        <v>1.7728303838458671E-2</v>
      </c>
      <c r="H8259" s="90">
        <v>2.0035504068930308E-2</v>
      </c>
      <c r="I8259" s="90">
        <v>2.2273839198842408E-2</v>
      </c>
      <c r="J8259" s="90">
        <v>2.4481667208430324E-2</v>
      </c>
    </row>
    <row r="8260" spans="3:10" x14ac:dyDescent="0.25">
      <c r="C8260" s="82">
        <v>1.0771287506566767E-2</v>
      </c>
      <c r="D8260" s="89">
        <v>1.5029171165555714E-2</v>
      </c>
      <c r="E8260" s="89">
        <v>1.8488032872763863E-2</v>
      </c>
      <c r="F8260" s="89">
        <v>2.1057666119688727E-2</v>
      </c>
      <c r="G8260" s="90">
        <v>2.2900146738048705E-2</v>
      </c>
      <c r="H8260" s="90">
        <v>2.4086875105039492E-2</v>
      </c>
      <c r="I8260" s="90">
        <v>2.4847257341392485E-2</v>
      </c>
      <c r="J8260" s="90">
        <v>2.5219755067520982E-2</v>
      </c>
    </row>
    <row r="8261" spans="3:10" x14ac:dyDescent="0.25">
      <c r="C8261" s="82">
        <v>2.902342614635002E-2</v>
      </c>
      <c r="D8261" s="89">
        <v>2.8315790681186483E-2</v>
      </c>
      <c r="E8261" s="89">
        <v>2.7502654675529283E-2</v>
      </c>
      <c r="F8261" s="89">
        <v>2.6851786032121804E-2</v>
      </c>
      <c r="G8261" s="90">
        <v>2.6462889801686151E-2</v>
      </c>
      <c r="H8261" s="90">
        <v>2.6211438724702805E-2</v>
      </c>
      <c r="I8261" s="90">
        <v>2.6174539284436131E-2</v>
      </c>
      <c r="J8261" s="90">
        <v>2.6259515751104232E-2</v>
      </c>
    </row>
    <row r="8262" spans="3:10" x14ac:dyDescent="0.25">
      <c r="C8262" s="82">
        <v>3.5487228354590644E-2</v>
      </c>
      <c r="D8262" s="89">
        <v>3.5111333931603837E-2</v>
      </c>
      <c r="E8262" s="89">
        <v>3.4020439515334247E-2</v>
      </c>
      <c r="F8262" s="89">
        <v>3.2800654629377708E-2</v>
      </c>
      <c r="G8262" s="90">
        <v>3.1719843904444489E-2</v>
      </c>
      <c r="H8262" s="90">
        <v>3.0694820480999026E-2</v>
      </c>
      <c r="I8262" s="90">
        <v>2.9838703215819429E-2</v>
      </c>
      <c r="J8262" s="90">
        <v>2.9043147301722527E-2</v>
      </c>
    </row>
    <row r="8263" spans="3:10" x14ac:dyDescent="0.25">
      <c r="C8263" s="82">
        <v>7.6980406055636537E-3</v>
      </c>
      <c r="D8263" s="89">
        <v>1.1039694150569667E-2</v>
      </c>
      <c r="E8263" s="89">
        <v>1.3960616207623655E-2</v>
      </c>
      <c r="F8263" s="89">
        <v>1.6276356992759287E-2</v>
      </c>
      <c r="G8263" s="90">
        <v>1.8017559843322754E-2</v>
      </c>
      <c r="H8263" s="90">
        <v>1.9198483032570546E-2</v>
      </c>
      <c r="I8263" s="90">
        <v>2.0003292819013689E-2</v>
      </c>
      <c r="J8263" s="90">
        <v>2.0488362608305402E-2</v>
      </c>
    </row>
    <row r="8264" spans="3:10" x14ac:dyDescent="0.25">
      <c r="C8264" s="82">
        <v>1.1163403530640763E-2</v>
      </c>
      <c r="D8264" s="89">
        <v>1.5343894282649231E-2</v>
      </c>
      <c r="E8264" s="89">
        <v>1.8769733385501777E-2</v>
      </c>
      <c r="F8264" s="89">
        <v>2.1367942224900339E-2</v>
      </c>
      <c r="G8264" s="90">
        <v>2.3287294084349423E-2</v>
      </c>
      <c r="H8264" s="90">
        <v>2.4576656477847833E-2</v>
      </c>
      <c r="I8264" s="90">
        <v>2.5445239674117895E-2</v>
      </c>
      <c r="J8264" s="90">
        <v>2.5905353196244322E-2</v>
      </c>
    </row>
    <row r="8265" spans="3:10" x14ac:dyDescent="0.25">
      <c r="C8265" s="82">
        <v>5.3239547033101485E-3</v>
      </c>
      <c r="D8265" s="89">
        <v>9.6395608301827335E-3</v>
      </c>
      <c r="E8265" s="89">
        <v>1.3989172373547056E-2</v>
      </c>
      <c r="F8265" s="89">
        <v>1.7678855887486727E-2</v>
      </c>
      <c r="G8265" s="90">
        <v>2.0533479782192939E-2</v>
      </c>
      <c r="H8265" s="90">
        <v>2.2539334979227898E-2</v>
      </c>
      <c r="I8265" s="90">
        <v>2.3925571092011877E-2</v>
      </c>
      <c r="J8265" s="90">
        <v>2.4761382629365433E-2</v>
      </c>
    </row>
    <row r="8266" spans="3:10" x14ac:dyDescent="0.25">
      <c r="C8266" s="82">
        <v>5.7006527909525765E-3</v>
      </c>
      <c r="D8266" s="89">
        <v>8.9506365471817024E-3</v>
      </c>
      <c r="E8266" s="89">
        <v>1.1848891243613796E-2</v>
      </c>
      <c r="F8266" s="89">
        <v>1.4109633690431694E-2</v>
      </c>
      <c r="G8266" s="90">
        <v>1.5763935189752963E-2</v>
      </c>
      <c r="H8266" s="90">
        <v>1.6873253476688051E-2</v>
      </c>
      <c r="I8266" s="90">
        <v>1.7640705533901659E-2</v>
      </c>
      <c r="J8266" s="90">
        <v>1.8137660786584509E-2</v>
      </c>
    </row>
    <row r="8267" spans="3:10" x14ac:dyDescent="0.25">
      <c r="C8267" s="82">
        <v>2.9594250110065654E-2</v>
      </c>
      <c r="D8267" s="89">
        <v>3.6170455208551958E-2</v>
      </c>
      <c r="E8267" s="89">
        <v>4.0587108258831307E-2</v>
      </c>
      <c r="F8267" s="89">
        <v>4.3479062276723539E-2</v>
      </c>
      <c r="G8267" s="90">
        <v>4.5545493867420517E-2</v>
      </c>
      <c r="H8267" s="90">
        <v>4.7023966361571169E-2</v>
      </c>
      <c r="I8267" s="90">
        <v>4.8317437570070287E-2</v>
      </c>
      <c r="J8267" s="90">
        <v>4.9362954000587232E-2</v>
      </c>
    </row>
    <row r="8268" spans="3:10" x14ac:dyDescent="0.25">
      <c r="C8268" s="82">
        <v>1.1234790919333307E-3</v>
      </c>
      <c r="D8268" s="89">
        <v>2.3774833572194156E-3</v>
      </c>
      <c r="E8268" s="89">
        <v>4.0272214510663961E-3</v>
      </c>
      <c r="F8268" s="89">
        <v>5.8625158314406026E-3</v>
      </c>
      <c r="G8268" s="90">
        <v>7.6970364636355952E-3</v>
      </c>
      <c r="H8268" s="90">
        <v>9.3655731978961945E-3</v>
      </c>
      <c r="I8268" s="90">
        <v>1.0834293443818957E-2</v>
      </c>
      <c r="J8268" s="90">
        <v>1.2066609925765033E-2</v>
      </c>
    </row>
    <row r="8269" spans="3:10" x14ac:dyDescent="0.25">
      <c r="C8269" s="82">
        <v>1.0939751212410691E-2</v>
      </c>
      <c r="D8269" s="89">
        <v>1.4189629937702173E-2</v>
      </c>
      <c r="E8269" s="89">
        <v>1.7043609559674544E-2</v>
      </c>
      <c r="F8269" s="89">
        <v>1.9560271626018397E-2</v>
      </c>
      <c r="G8269" s="90">
        <v>2.1871704922083499E-2</v>
      </c>
      <c r="H8269" s="90">
        <v>2.3973281089262187E-2</v>
      </c>
      <c r="I8269" s="90">
        <v>2.6008698592692791E-2</v>
      </c>
      <c r="J8269" s="90">
        <v>2.7934681844694616E-2</v>
      </c>
    </row>
    <row r="8270" spans="3:10" x14ac:dyDescent="0.25">
      <c r="C8270" s="82">
        <v>7.5152403994120142E-3</v>
      </c>
      <c r="D8270" s="89">
        <v>1.031689708773414E-2</v>
      </c>
      <c r="E8270" s="89">
        <v>1.2901833177735991E-2</v>
      </c>
      <c r="F8270" s="89">
        <v>1.5224154237931031E-2</v>
      </c>
      <c r="G8270" s="90">
        <v>1.7326172844722404E-2</v>
      </c>
      <c r="H8270" s="90">
        <v>1.9163158510625274E-2</v>
      </c>
      <c r="I8270" s="90">
        <v>2.0821868388384845E-2</v>
      </c>
      <c r="J8270" s="90">
        <v>2.2252897922235827E-2</v>
      </c>
    </row>
    <row r="8271" spans="3:10" x14ac:dyDescent="0.25">
      <c r="C8271" s="82">
        <v>1.2822226187043898E-3</v>
      </c>
      <c r="D8271" s="89">
        <v>3.0066937607539507E-3</v>
      </c>
      <c r="E8271" s="89">
        <v>5.3709320270035497E-3</v>
      </c>
      <c r="F8271" s="89">
        <v>8.0226550836031696E-3</v>
      </c>
      <c r="G8271" s="90">
        <v>1.0675319004660826E-2</v>
      </c>
      <c r="H8271" s="90">
        <v>1.3123641242847661E-2</v>
      </c>
      <c r="I8271" s="90">
        <v>1.5364680414334624E-2</v>
      </c>
      <c r="J8271" s="90">
        <v>1.7376876849079122E-2</v>
      </c>
    </row>
    <row r="8272" spans="3:10" x14ac:dyDescent="0.25">
      <c r="C8272" s="82">
        <v>4.54856097125865E-2</v>
      </c>
      <c r="D8272" s="89">
        <v>4.4525329670751387E-2</v>
      </c>
      <c r="E8272" s="89">
        <v>4.226480627531265E-2</v>
      </c>
      <c r="F8272" s="89">
        <v>3.9765275187311121E-2</v>
      </c>
      <c r="G8272" s="90">
        <v>3.7506320455895671E-2</v>
      </c>
      <c r="H8272" s="90">
        <v>3.5429796499642875E-2</v>
      </c>
      <c r="I8272" s="90">
        <v>3.3655135523699205E-2</v>
      </c>
      <c r="J8272" s="90">
        <v>3.2025649534167588E-2</v>
      </c>
    </row>
    <row r="8273" spans="3:10" x14ac:dyDescent="0.25">
      <c r="C8273" s="82">
        <v>6.5731833792966168E-2</v>
      </c>
      <c r="D8273" s="89">
        <v>5.6569681518744967E-2</v>
      </c>
      <c r="E8273" s="89">
        <v>5.0296054883779182E-2</v>
      </c>
      <c r="F8273" s="89">
        <v>4.6103850130854919E-2</v>
      </c>
      <c r="G8273" s="90">
        <v>4.3337768735691812E-2</v>
      </c>
      <c r="H8273" s="90">
        <v>4.1305812847661209E-2</v>
      </c>
      <c r="I8273" s="90">
        <v>3.9847813499695489E-2</v>
      </c>
      <c r="J8273" s="90">
        <v>3.8645450248860444E-2</v>
      </c>
    </row>
    <row r="8274" spans="3:10" x14ac:dyDescent="0.25">
      <c r="C8274" s="82">
        <v>1.0363550000306221E-2</v>
      </c>
      <c r="D8274" s="89">
        <v>1.3832182627329295E-2</v>
      </c>
      <c r="E8274" s="89">
        <v>1.6440792324698947E-2</v>
      </c>
      <c r="F8274" s="89">
        <v>1.8247264171761847E-2</v>
      </c>
      <c r="G8274" s="90">
        <v>1.9493362591138166E-2</v>
      </c>
      <c r="H8274" s="90">
        <v>2.0308423684803262E-2</v>
      </c>
      <c r="I8274" s="90">
        <v>2.0929533656771825E-2</v>
      </c>
      <c r="J8274" s="90">
        <v>2.1411317725959684E-2</v>
      </c>
    </row>
    <row r="8275" spans="3:10" x14ac:dyDescent="0.25">
      <c r="C8275" s="82">
        <v>3.2848761969213616E-2</v>
      </c>
      <c r="D8275" s="89">
        <v>3.8559562674017424E-2</v>
      </c>
      <c r="E8275" s="89">
        <v>4.1868230526609589E-2</v>
      </c>
      <c r="F8275" s="89">
        <v>4.3557856303820267E-2</v>
      </c>
      <c r="G8275" s="90">
        <v>4.4342487110902128E-2</v>
      </c>
      <c r="H8275" s="90">
        <v>4.4435168406574868E-2</v>
      </c>
      <c r="I8275" s="90">
        <v>4.4211352964800138E-2</v>
      </c>
      <c r="J8275" s="90">
        <v>4.3628179119528258E-2</v>
      </c>
    </row>
    <row r="8276" spans="3:10" x14ac:dyDescent="0.25">
      <c r="C8276" s="82">
        <v>1.6242940792948253E-2</v>
      </c>
      <c r="D8276" s="89">
        <v>1.9272368558495245E-2</v>
      </c>
      <c r="E8276" s="89">
        <v>2.1199858607376658E-2</v>
      </c>
      <c r="F8276" s="89">
        <v>2.2313362417857675E-2</v>
      </c>
      <c r="G8276" s="90">
        <v>2.2914099495039295E-2</v>
      </c>
      <c r="H8276" s="90">
        <v>2.3098385405166028E-2</v>
      </c>
      <c r="I8276" s="90">
        <v>2.3085256760024903E-2</v>
      </c>
      <c r="J8276" s="90">
        <v>2.2900140976912165E-2</v>
      </c>
    </row>
    <row r="8277" spans="3:10" x14ac:dyDescent="0.25">
      <c r="C8277" s="82">
        <v>3.6800637491813397E-3</v>
      </c>
      <c r="D8277" s="89">
        <v>6.3082729293759444E-3</v>
      </c>
      <c r="E8277" s="89">
        <v>9.0666981587420262E-3</v>
      </c>
      <c r="F8277" s="89">
        <v>1.1634292200773113E-2</v>
      </c>
      <c r="G8277" s="90">
        <v>1.390409891486436E-2</v>
      </c>
      <c r="H8277" s="90">
        <v>1.5823054544302578E-2</v>
      </c>
      <c r="I8277" s="90">
        <v>1.7508212397040587E-2</v>
      </c>
      <c r="J8277" s="90">
        <v>1.8986233711321243E-2</v>
      </c>
    </row>
    <row r="8278" spans="3:10" x14ac:dyDescent="0.25">
      <c r="C8278" s="82">
        <v>6.3802189918060427E-3</v>
      </c>
      <c r="D8278" s="89">
        <v>9.3407510017122046E-3</v>
      </c>
      <c r="E8278" s="89">
        <v>1.1680828544921428E-2</v>
      </c>
      <c r="F8278" s="89">
        <v>1.3307316637920964E-2</v>
      </c>
      <c r="G8278" s="90">
        <v>1.4383005838101646E-2</v>
      </c>
      <c r="H8278" s="90">
        <v>1.5026579060462925E-2</v>
      </c>
      <c r="I8278" s="90">
        <v>1.543439514762694E-2</v>
      </c>
      <c r="J8278" s="90">
        <v>1.5658567830816504E-2</v>
      </c>
    </row>
    <row r="8279" spans="3:10" x14ac:dyDescent="0.25">
      <c r="C8279" s="82">
        <v>3.1182922846487516E-3</v>
      </c>
      <c r="D8279" s="89">
        <v>4.1802265304195568E-3</v>
      </c>
      <c r="E8279" s="89">
        <v>5.1850588024454011E-3</v>
      </c>
      <c r="F8279" s="89">
        <v>6.1013559992036098E-3</v>
      </c>
      <c r="G8279" s="90">
        <v>6.9328117068700344E-3</v>
      </c>
      <c r="H8279" s="90">
        <v>7.6646275880201901E-3</v>
      </c>
      <c r="I8279" s="90">
        <v>8.3548393265798822E-3</v>
      </c>
      <c r="J8279" s="90">
        <v>9.0240944455889406E-3</v>
      </c>
    </row>
    <row r="8280" spans="3:10" x14ac:dyDescent="0.25">
      <c r="C8280" s="82">
        <v>2.7647033345615368E-3</v>
      </c>
      <c r="D8280" s="89">
        <v>4.2431615868899607E-3</v>
      </c>
      <c r="E8280" s="89">
        <v>5.6830189823853568E-3</v>
      </c>
      <c r="F8280" s="89">
        <v>6.9690266938028586E-3</v>
      </c>
      <c r="G8280" s="90">
        <v>8.079312610046168E-3</v>
      </c>
      <c r="H8280" s="90">
        <v>8.9951236480702215E-3</v>
      </c>
      <c r="I8280" s="90">
        <v>9.786676399634214E-3</v>
      </c>
      <c r="J8280" s="90">
        <v>1.0476363442548372E-2</v>
      </c>
    </row>
    <row r="8281" spans="3:10" x14ac:dyDescent="0.25">
      <c r="C8281" s="82">
        <v>3.0885840027669192E-3</v>
      </c>
      <c r="D8281" s="89">
        <v>5.5724539524677884E-3</v>
      </c>
      <c r="E8281" s="89">
        <v>8.2684283356613108E-3</v>
      </c>
      <c r="F8281" s="89">
        <v>1.0790290117673965E-2</v>
      </c>
      <c r="G8281" s="90">
        <v>1.2950240233410957E-2</v>
      </c>
      <c r="H8281" s="90">
        <v>1.4634767923453178E-2</v>
      </c>
      <c r="I8281" s="90">
        <v>1.5916737986515172E-2</v>
      </c>
      <c r="J8281" s="90">
        <v>1.6811556473860619E-2</v>
      </c>
    </row>
    <row r="8282" spans="3:10" x14ac:dyDescent="0.25">
      <c r="C8282" s="82">
        <v>5.7466003768221153E-3</v>
      </c>
      <c r="D8282" s="89">
        <v>9.6722554791940658E-3</v>
      </c>
      <c r="E8282" s="89">
        <v>1.3625387190905306E-2</v>
      </c>
      <c r="F8282" s="89">
        <v>1.7078892034145178E-2</v>
      </c>
      <c r="G8282" s="90">
        <v>1.983981340047581E-2</v>
      </c>
      <c r="H8282" s="90">
        <v>2.1807940555244789E-2</v>
      </c>
      <c r="I8282" s="90">
        <v>2.3137519702695872E-2</v>
      </c>
      <c r="J8282" s="90">
        <v>2.3873151403108708E-2</v>
      </c>
    </row>
    <row r="8283" spans="3:10" x14ac:dyDescent="0.25">
      <c r="C8283" s="82">
        <v>1.1536766965929675E-2</v>
      </c>
      <c r="D8283" s="89">
        <v>1.8752436717152033E-2</v>
      </c>
      <c r="E8283" s="89">
        <v>2.5180594731629726E-2</v>
      </c>
      <c r="F8283" s="89">
        <v>2.9980681150981209E-2</v>
      </c>
      <c r="G8283" s="90">
        <v>3.3116196633999846E-2</v>
      </c>
      <c r="H8283" s="90">
        <v>3.4689728472391455E-2</v>
      </c>
      <c r="I8283" s="90">
        <v>3.5125652991203099E-2</v>
      </c>
      <c r="J8283" s="90">
        <v>3.4587835465835139E-2</v>
      </c>
    </row>
    <row r="8284" spans="3:10" x14ac:dyDescent="0.25">
      <c r="C8284" s="82">
        <v>1.1329161574376012E-3</v>
      </c>
      <c r="D8284" s="89">
        <v>2.3882060725889591E-3</v>
      </c>
      <c r="E8284" s="89">
        <v>4.0614243132396409E-3</v>
      </c>
      <c r="F8284" s="89">
        <v>5.9469434277184272E-3</v>
      </c>
      <c r="G8284" s="90">
        <v>7.8539653598065119E-3</v>
      </c>
      <c r="H8284" s="90">
        <v>9.6163032594180596E-3</v>
      </c>
      <c r="I8284" s="90">
        <v>1.1209026499711948E-2</v>
      </c>
      <c r="J8284" s="90">
        <v>1.2605332727462391E-2</v>
      </c>
    </row>
    <row r="8285" spans="3:10" x14ac:dyDescent="0.25">
      <c r="C8285" s="82">
        <v>3.4691218980719953E-2</v>
      </c>
      <c r="D8285" s="89">
        <v>3.5800438411337732E-2</v>
      </c>
      <c r="E8285" s="89">
        <v>3.561881817141941E-2</v>
      </c>
      <c r="F8285" s="89">
        <v>3.4981699341944179E-2</v>
      </c>
      <c r="G8285" s="90">
        <v>3.4374420164992738E-2</v>
      </c>
      <c r="H8285" s="90">
        <v>3.384048495584141E-2</v>
      </c>
      <c r="I8285" s="90">
        <v>3.3577988924001982E-2</v>
      </c>
      <c r="J8285" s="90">
        <v>3.349797049937004E-2</v>
      </c>
    </row>
    <row r="8286" spans="3:10" x14ac:dyDescent="0.25">
      <c r="C8286" s="82">
        <v>5.7021887315129921E-3</v>
      </c>
      <c r="D8286" s="89">
        <v>8.5169869419335874E-3</v>
      </c>
      <c r="E8286" s="89">
        <v>1.1070073684597672E-2</v>
      </c>
      <c r="F8286" s="89">
        <v>1.3169805984101404E-2</v>
      </c>
      <c r="G8286" s="90">
        <v>1.4820552384457774E-2</v>
      </c>
      <c r="H8286" s="90">
        <v>1.6019740370848534E-2</v>
      </c>
      <c r="I8286" s="90">
        <v>1.6903280686988587E-2</v>
      </c>
      <c r="J8286" s="90">
        <v>1.7499274869892112E-2</v>
      </c>
    </row>
    <row r="8287" spans="3:10" x14ac:dyDescent="0.25">
      <c r="C8287" s="82">
        <v>5.7148298858678125E-3</v>
      </c>
      <c r="D8287" s="89">
        <v>9.731010949413357E-3</v>
      </c>
      <c r="E8287" s="89">
        <v>1.3851112927879536E-2</v>
      </c>
      <c r="F8287" s="89">
        <v>1.7504547320828859E-2</v>
      </c>
      <c r="G8287" s="90">
        <v>2.0458775053980267E-2</v>
      </c>
      <c r="H8287" s="90">
        <v>2.2595916262152103E-2</v>
      </c>
      <c r="I8287" s="90">
        <v>2.4080619268072281E-2</v>
      </c>
      <c r="J8287" s="90">
        <v>2.4973556618004066E-2</v>
      </c>
    </row>
    <row r="8288" spans="3:10" x14ac:dyDescent="0.25">
      <c r="C8288" s="82">
        <v>3.2926206592161565E-3</v>
      </c>
      <c r="D8288" s="89">
        <v>5.6912680832425892E-3</v>
      </c>
      <c r="E8288" s="89">
        <v>8.2426197716322022E-3</v>
      </c>
      <c r="F8288" s="89">
        <v>1.0640280938396085E-2</v>
      </c>
      <c r="G8288" s="90">
        <v>1.2778768154892751E-2</v>
      </c>
      <c r="H8288" s="90">
        <v>1.4620034523665344E-2</v>
      </c>
      <c r="I8288" s="90">
        <v>1.6299307120261442E-2</v>
      </c>
      <c r="J8288" s="90">
        <v>1.7878215134753801E-2</v>
      </c>
    </row>
    <row r="8289" spans="3:10" x14ac:dyDescent="0.25">
      <c r="C8289" s="82">
        <v>4.3061809010901892E-3</v>
      </c>
      <c r="D8289" s="89">
        <v>6.9222573814734095E-3</v>
      </c>
      <c r="E8289" s="89">
        <v>9.7623612088394776E-3</v>
      </c>
      <c r="F8289" s="89">
        <v>1.2632325899297487E-2</v>
      </c>
      <c r="G8289" s="90">
        <v>1.5470474113171066E-2</v>
      </c>
      <c r="H8289" s="90">
        <v>1.8214161600746178E-2</v>
      </c>
      <c r="I8289" s="90">
        <v>2.0975355435154979E-2</v>
      </c>
      <c r="J8289" s="90">
        <v>2.3767056592637698E-2</v>
      </c>
    </row>
    <row r="8290" spans="3:10" x14ac:dyDescent="0.25">
      <c r="C8290" s="82">
        <v>1.2650074964713782E-2</v>
      </c>
      <c r="D8290" s="89">
        <v>1.6640501045003191E-2</v>
      </c>
      <c r="E8290" s="89">
        <v>1.9962860464481109E-2</v>
      </c>
      <c r="F8290" s="89">
        <v>2.2640754440283885E-2</v>
      </c>
      <c r="G8290" s="90">
        <v>2.4837257017591353E-2</v>
      </c>
      <c r="H8290" s="90">
        <v>2.6577811651685667E-2</v>
      </c>
      <c r="I8290" s="90">
        <v>2.8058151414375055E-2</v>
      </c>
      <c r="J8290" s="90">
        <v>2.9265872890243676E-2</v>
      </c>
    </row>
    <row r="8291" spans="3:10" x14ac:dyDescent="0.25">
      <c r="C8291" s="82">
        <v>2.2800859074630305E-2</v>
      </c>
      <c r="D8291" s="89">
        <v>2.9693245341232185E-2</v>
      </c>
      <c r="E8291" s="89">
        <v>3.4741944581180011E-2</v>
      </c>
      <c r="F8291" s="89">
        <v>3.8106247087022802E-2</v>
      </c>
      <c r="G8291" s="90">
        <v>4.0213002319291258E-2</v>
      </c>
      <c r="H8291" s="90">
        <v>4.1203820634822072E-2</v>
      </c>
      <c r="I8291" s="90">
        <v>4.1431903581334424E-2</v>
      </c>
      <c r="J8291" s="90">
        <v>4.0893041546457669E-2</v>
      </c>
    </row>
    <row r="8292" spans="3:10" x14ac:dyDescent="0.25">
      <c r="C8292" s="82">
        <v>6.6437312573020286E-3</v>
      </c>
      <c r="D8292" s="89">
        <v>1.0951677000419007E-2</v>
      </c>
      <c r="E8292" s="89">
        <v>1.5182340028641017E-2</v>
      </c>
      <c r="F8292" s="89">
        <v>1.8876888222655628E-2</v>
      </c>
      <c r="G8292" s="90">
        <v>2.1964126230227674E-2</v>
      </c>
      <c r="H8292" s="90">
        <v>2.4434606966806226E-2</v>
      </c>
      <c r="I8292" s="90">
        <v>2.6503817441092099E-2</v>
      </c>
      <c r="J8292" s="90">
        <v>2.8210539551158677E-2</v>
      </c>
    </row>
    <row r="8293" spans="3:10" x14ac:dyDescent="0.25">
      <c r="C8293" s="82">
        <v>3.5897908539215691E-3</v>
      </c>
      <c r="D8293" s="89">
        <v>5.6805162811547523E-3</v>
      </c>
      <c r="E8293" s="89">
        <v>7.8131493448575923E-3</v>
      </c>
      <c r="F8293" s="89">
        <v>9.7709484949039735E-3</v>
      </c>
      <c r="G8293" s="90">
        <v>1.145985714754965E-2</v>
      </c>
      <c r="H8293" s="90">
        <v>1.2805813919772471E-2</v>
      </c>
      <c r="I8293" s="90">
        <v>1.388003522771872E-2</v>
      </c>
      <c r="J8293" s="90">
        <v>1.4698370565058811E-2</v>
      </c>
    </row>
    <row r="8294" spans="3:10" x14ac:dyDescent="0.25">
      <c r="C8294" s="82">
        <v>1.2929393319529954E-2</v>
      </c>
      <c r="D8294" s="89">
        <v>1.7883977349090804E-2</v>
      </c>
      <c r="E8294" s="89">
        <v>2.2023352268624102E-2</v>
      </c>
      <c r="F8294" s="89">
        <v>2.5292765015267789E-2</v>
      </c>
      <c r="G8294" s="90">
        <v>2.7900286506392633E-2</v>
      </c>
      <c r="H8294" s="90">
        <v>2.9927461162890672E-2</v>
      </c>
      <c r="I8294" s="90">
        <v>3.1639258484672944E-2</v>
      </c>
      <c r="J8294" s="90">
        <v>3.3051959189329481E-2</v>
      </c>
    </row>
    <row r="8295" spans="3:10" x14ac:dyDescent="0.25">
      <c r="C8295" s="82">
        <v>1.8308023486721139E-2</v>
      </c>
      <c r="D8295" s="89">
        <v>2.2533702182343733E-2</v>
      </c>
      <c r="E8295" s="89">
        <v>2.5450858796546343E-2</v>
      </c>
      <c r="F8295" s="89">
        <v>2.7313739966731327E-2</v>
      </c>
      <c r="G8295" s="90">
        <v>2.8461271419131573E-2</v>
      </c>
      <c r="H8295" s="90">
        <v>2.9009335207822333E-2</v>
      </c>
      <c r="I8295" s="90">
        <v>2.9235895093483059E-2</v>
      </c>
      <c r="J8295" s="90">
        <v>2.9178078781660465E-2</v>
      </c>
    </row>
    <row r="8296" spans="3:10" x14ac:dyDescent="0.25">
      <c r="C8296" s="82">
        <v>1.1895499291667388E-3</v>
      </c>
      <c r="D8296" s="89">
        <v>2.4399530013567059E-3</v>
      </c>
      <c r="E8296" s="89">
        <v>4.0353342628399458E-3</v>
      </c>
      <c r="F8296" s="89">
        <v>5.7648851789086752E-3</v>
      </c>
      <c r="G8296" s="90">
        <v>7.4524671898441907E-3</v>
      </c>
      <c r="H8296" s="90">
        <v>8.9439823666917911E-3</v>
      </c>
      <c r="I8296" s="90">
        <v>1.0208121535968076E-2</v>
      </c>
      <c r="J8296" s="90">
        <v>1.1205629843919585E-2</v>
      </c>
    </row>
    <row r="8297" spans="3:10" x14ac:dyDescent="0.25">
      <c r="C8297" s="82">
        <v>4.8464024829297609E-3</v>
      </c>
      <c r="D8297" s="89">
        <v>6.6945301913251022E-3</v>
      </c>
      <c r="E8297" s="89">
        <v>8.4046070196339626E-3</v>
      </c>
      <c r="F8297" s="89">
        <v>9.902957473882314E-3</v>
      </c>
      <c r="G8297" s="90">
        <v>1.1188412253393655E-2</v>
      </c>
      <c r="H8297" s="90">
        <v>1.2228132267163086E-2</v>
      </c>
      <c r="I8297" s="90">
        <v>1.3096730122186076E-2</v>
      </c>
      <c r="J8297" s="90">
        <v>1.3798141150044642E-2</v>
      </c>
    </row>
    <row r="8298" spans="3:10" x14ac:dyDescent="0.25">
      <c r="C8298" s="82">
        <v>1.3256268723991294E-2</v>
      </c>
      <c r="D8298" s="89">
        <v>1.8994728871449987E-2</v>
      </c>
      <c r="E8298" s="89">
        <v>2.4302972037515084E-2</v>
      </c>
      <c r="F8298" s="89">
        <v>2.897506327732223E-2</v>
      </c>
      <c r="G8298" s="90">
        <v>3.3114550869450192E-2</v>
      </c>
      <c r="H8298" s="90">
        <v>3.6739142243210336E-2</v>
      </c>
      <c r="I8298" s="90">
        <v>4.0139301915362843E-2</v>
      </c>
      <c r="J8298" s="90">
        <v>4.3325830832207812E-2</v>
      </c>
    </row>
    <row r="8299" spans="3:10" x14ac:dyDescent="0.25">
      <c r="C8299" s="82">
        <v>1.5325996501629901E-2</v>
      </c>
      <c r="D8299" s="89">
        <v>2.0229132151747552E-2</v>
      </c>
      <c r="E8299" s="89">
        <v>2.3777568169168525E-2</v>
      </c>
      <c r="F8299" s="89">
        <v>2.6063779143840692E-2</v>
      </c>
      <c r="G8299" s="90">
        <v>2.7430550310864065E-2</v>
      </c>
      <c r="H8299" s="90">
        <v>2.8051172198658124E-2</v>
      </c>
      <c r="I8299" s="90">
        <v>2.8244319908917022E-2</v>
      </c>
      <c r="J8299" s="90">
        <v>2.8073887070387413E-2</v>
      </c>
    </row>
    <row r="8300" spans="3:10" x14ac:dyDescent="0.25">
      <c r="C8300" s="82">
        <v>7.6922006130250541E-3</v>
      </c>
      <c r="D8300" s="89">
        <v>1.0934863857044475E-2</v>
      </c>
      <c r="E8300" s="89">
        <v>1.4132815525208989E-2</v>
      </c>
      <c r="F8300" s="89">
        <v>1.7165755713509919E-2</v>
      </c>
      <c r="G8300" s="90">
        <v>2.0030943083618989E-2</v>
      </c>
      <c r="H8300" s="90">
        <v>2.2662401219525088E-2</v>
      </c>
      <c r="I8300" s="90">
        <v>2.5179850757090592E-2</v>
      </c>
      <c r="J8300" s="90">
        <v>2.7563277967214982E-2</v>
      </c>
    </row>
    <row r="8301" spans="3:10" x14ac:dyDescent="0.25">
      <c r="C8301" s="82">
        <v>1.3288193892148919E-2</v>
      </c>
      <c r="D8301" s="89">
        <v>1.6672911203318354E-2</v>
      </c>
      <c r="E8301" s="89">
        <v>1.8842935621897955E-2</v>
      </c>
      <c r="F8301" s="89">
        <v>2.0055181616765123E-2</v>
      </c>
      <c r="G8301" s="90">
        <v>2.0660633914121863E-2</v>
      </c>
      <c r="H8301" s="90">
        <v>2.0816038184503272E-2</v>
      </c>
      <c r="I8301" s="90">
        <v>2.0758587697362864E-2</v>
      </c>
      <c r="J8301" s="90">
        <v>2.052811374927295E-2</v>
      </c>
    </row>
    <row r="8302" spans="3:10" x14ac:dyDescent="0.25">
      <c r="C8302" s="82">
        <v>9.644235334014933E-3</v>
      </c>
      <c r="D8302" s="89">
        <v>1.298264717196467E-2</v>
      </c>
      <c r="E8302" s="89">
        <v>1.5598263168259987E-2</v>
      </c>
      <c r="F8302" s="89">
        <v>1.7500213408548029E-2</v>
      </c>
      <c r="G8302" s="90">
        <v>1.8871833443105519E-2</v>
      </c>
      <c r="H8302" s="90">
        <v>1.9802520895047162E-2</v>
      </c>
      <c r="I8302" s="90">
        <v>2.0502062244504488E-2</v>
      </c>
      <c r="J8302" s="90">
        <v>2.1014656095868178E-2</v>
      </c>
    </row>
    <row r="8303" spans="3:10" x14ac:dyDescent="0.25">
      <c r="C8303" s="82">
        <v>5.310979639397825E-3</v>
      </c>
      <c r="D8303" s="89">
        <v>9.1271097565990295E-3</v>
      </c>
      <c r="E8303" s="89">
        <v>1.3108521196459012E-2</v>
      </c>
      <c r="F8303" s="89">
        <v>1.6749467767641021E-2</v>
      </c>
      <c r="G8303" s="90">
        <v>1.9864777369360383E-2</v>
      </c>
      <c r="H8303" s="90">
        <v>2.2364021683708785E-2</v>
      </c>
      <c r="I8303" s="90">
        <v>2.4411182632813583E-2</v>
      </c>
      <c r="J8303" s="90">
        <v>2.6047656624178708E-2</v>
      </c>
    </row>
    <row r="8304" spans="3:10" x14ac:dyDescent="0.25">
      <c r="C8304" s="82">
        <v>6.6413135977790175E-3</v>
      </c>
      <c r="D8304" s="89">
        <v>9.4951890137715735E-3</v>
      </c>
      <c r="E8304" s="89">
        <v>1.205374311248782E-2</v>
      </c>
      <c r="F8304" s="89">
        <v>1.4196547170177555E-2</v>
      </c>
      <c r="G8304" s="90">
        <v>1.5965882505463352E-2</v>
      </c>
      <c r="H8304" s="90">
        <v>1.7367856290016886E-2</v>
      </c>
      <c r="I8304" s="90">
        <v>1.8545212869784562E-2</v>
      </c>
      <c r="J8304" s="90">
        <v>1.9517169786135154E-2</v>
      </c>
    </row>
    <row r="8305" spans="3:10" x14ac:dyDescent="0.25">
      <c r="C8305" s="82">
        <v>3.0912145098839851E-2</v>
      </c>
      <c r="D8305" s="89">
        <v>3.0337433179738364E-2</v>
      </c>
      <c r="E8305" s="89">
        <v>2.9594308098435825E-2</v>
      </c>
      <c r="F8305" s="89">
        <v>2.8934224570961283E-2</v>
      </c>
      <c r="G8305" s="90">
        <v>2.8463523965994084E-2</v>
      </c>
      <c r="H8305" s="90">
        <v>2.8059273333097975E-2</v>
      </c>
      <c r="I8305" s="90">
        <v>2.7814724414116174E-2</v>
      </c>
      <c r="J8305" s="90">
        <v>2.7634659213009446E-2</v>
      </c>
    </row>
    <row r="8306" spans="3:10" x14ac:dyDescent="0.25">
      <c r="C8306" s="82">
        <v>9.5659370269090389E-4</v>
      </c>
      <c r="D8306" s="89">
        <v>2.6356791751271976E-3</v>
      </c>
      <c r="E8306" s="89">
        <v>5.3753079189209751E-3</v>
      </c>
      <c r="F8306" s="89">
        <v>8.9578600066324305E-3</v>
      </c>
      <c r="G8306" s="90">
        <v>1.3064358199418953E-2</v>
      </c>
      <c r="H8306" s="90">
        <v>1.7373897710125086E-2</v>
      </c>
      <c r="I8306" s="90">
        <v>2.1798323807832358E-2</v>
      </c>
      <c r="J8306" s="90">
        <v>2.6238995092517498E-2</v>
      </c>
    </row>
    <row r="8307" spans="3:10" x14ac:dyDescent="0.25">
      <c r="C8307" s="82">
        <v>1.4265731583842173E-2</v>
      </c>
      <c r="D8307" s="89">
        <v>1.7252563480062127E-2</v>
      </c>
      <c r="E8307" s="89">
        <v>1.9364781316507058E-2</v>
      </c>
      <c r="F8307" s="89">
        <v>2.0812923345497045E-2</v>
      </c>
      <c r="G8307" s="90">
        <v>2.1853762222344055E-2</v>
      </c>
      <c r="H8307" s="90">
        <v>2.2571764899586108E-2</v>
      </c>
      <c r="I8307" s="90">
        <v>2.3174545876796161E-2</v>
      </c>
      <c r="J8307" s="90">
        <v>2.3676606976231362E-2</v>
      </c>
    </row>
    <row r="8308" spans="3:10" x14ac:dyDescent="0.25">
      <c r="C8308" s="82">
        <v>5.5597364824786508E-3</v>
      </c>
      <c r="D8308" s="89">
        <v>9.5688751440073366E-3</v>
      </c>
      <c r="E8308" s="89">
        <v>1.3367241687727611E-2</v>
      </c>
      <c r="F8308" s="89">
        <v>1.6338861701269008E-2</v>
      </c>
      <c r="G8308" s="90">
        <v>1.8353482907316015E-2</v>
      </c>
      <c r="H8308" s="90">
        <v>1.9435102009552081E-2</v>
      </c>
      <c r="I8308" s="90">
        <v>1.9839819626033706E-2</v>
      </c>
      <c r="J8308" s="90">
        <v>1.9701453945750184E-2</v>
      </c>
    </row>
    <row r="8309" spans="3:10" x14ac:dyDescent="0.25">
      <c r="C8309" s="82">
        <v>5.3261498837540869E-3</v>
      </c>
      <c r="D8309" s="89">
        <v>8.4678719274981027E-3</v>
      </c>
      <c r="E8309" s="89">
        <v>1.1423833936747016E-2</v>
      </c>
      <c r="F8309" s="89">
        <v>1.3832729542348659E-2</v>
      </c>
      <c r="G8309" s="90">
        <v>1.560430412746504E-2</v>
      </c>
      <c r="H8309" s="90">
        <v>1.6710701636943662E-2</v>
      </c>
      <c r="I8309" s="90">
        <v>1.7317047392930118E-2</v>
      </c>
      <c r="J8309" s="90">
        <v>1.7501789692278474E-2</v>
      </c>
    </row>
    <row r="8310" spans="3:10" x14ac:dyDescent="0.25">
      <c r="C8310" s="82">
        <v>6.1933280510594064E-3</v>
      </c>
      <c r="D8310" s="89">
        <v>8.1088522155314952E-3</v>
      </c>
      <c r="E8310" s="89">
        <v>9.8213848983585567E-3</v>
      </c>
      <c r="F8310" s="89">
        <v>1.1276647149916802E-2</v>
      </c>
      <c r="G8310" s="90">
        <v>1.2485898939797265E-2</v>
      </c>
      <c r="H8310" s="90">
        <v>1.3423244967000312E-2</v>
      </c>
      <c r="I8310" s="90">
        <v>1.4185979309252267E-2</v>
      </c>
      <c r="J8310" s="90">
        <v>1.4795591263094602E-2</v>
      </c>
    </row>
    <row r="8311" spans="3:10" x14ac:dyDescent="0.25">
      <c r="C8311" s="82">
        <v>1.6501295130182697E-2</v>
      </c>
      <c r="D8311" s="89">
        <v>2.1890657335500812E-2</v>
      </c>
      <c r="E8311" s="89">
        <v>2.6124269760070269E-2</v>
      </c>
      <c r="F8311" s="89">
        <v>2.9337597343797282E-2</v>
      </c>
      <c r="G8311" s="90">
        <v>3.1892073003266762E-2</v>
      </c>
      <c r="H8311" s="90">
        <v>3.3937993154009374E-2</v>
      </c>
      <c r="I8311" s="90">
        <v>3.5792673139408086E-2</v>
      </c>
      <c r="J8311" s="90">
        <v>3.7461234565998161E-2</v>
      </c>
    </row>
    <row r="8312" spans="3:10" x14ac:dyDescent="0.25">
      <c r="C8312" s="82">
        <v>2.1131375405007698E-2</v>
      </c>
      <c r="D8312" s="89">
        <v>3.192571266724744E-2</v>
      </c>
      <c r="E8312" s="89">
        <v>4.0246702339145818E-2</v>
      </c>
      <c r="F8312" s="89">
        <v>4.5593636901926304E-2</v>
      </c>
      <c r="G8312" s="90">
        <v>4.8636084088358594E-2</v>
      </c>
      <c r="H8312" s="90">
        <v>4.9943751096615425E-2</v>
      </c>
      <c r="I8312" s="90">
        <v>5.0282571526701042E-2</v>
      </c>
      <c r="J8312" s="90">
        <v>4.9855944421147338E-2</v>
      </c>
    </row>
    <row r="8313" spans="3:10" x14ac:dyDescent="0.25">
      <c r="C8313" s="82">
        <v>2.413639118414797E-3</v>
      </c>
      <c r="D8313" s="89">
        <v>4.4171196417619359E-3</v>
      </c>
      <c r="E8313" s="89">
        <v>6.6414798029332612E-3</v>
      </c>
      <c r="F8313" s="89">
        <v>8.7219086200416053E-3</v>
      </c>
      <c r="G8313" s="90">
        <v>1.0429791751749431E-2</v>
      </c>
      <c r="H8313" s="90">
        <v>1.1617350037077957E-2</v>
      </c>
      <c r="I8313" s="90">
        <v>1.2326404698767786E-2</v>
      </c>
      <c r="J8313" s="90">
        <v>1.2589923914185648E-2</v>
      </c>
    </row>
    <row r="8314" spans="3:10" x14ac:dyDescent="0.25">
      <c r="C8314" s="82">
        <v>5.9863211384299654E-2</v>
      </c>
      <c r="D8314" s="89">
        <v>5.4660891008748005E-2</v>
      </c>
      <c r="E8314" s="89">
        <v>4.9612956897820595E-2</v>
      </c>
      <c r="F8314" s="89">
        <v>4.5553911059389822E-2</v>
      </c>
      <c r="G8314" s="90">
        <v>4.2670776921138527E-2</v>
      </c>
      <c r="H8314" s="90">
        <v>4.0660472714938355E-2</v>
      </c>
      <c r="I8314" s="90">
        <v>3.9522835977033752E-2</v>
      </c>
      <c r="J8314" s="90">
        <v>3.8999166135148165E-2</v>
      </c>
    </row>
    <row r="8315" spans="3:10" x14ac:dyDescent="0.25">
      <c r="C8315" s="82">
        <v>6.9855291504504263E-3</v>
      </c>
      <c r="D8315" s="89">
        <v>9.351107721742526E-3</v>
      </c>
      <c r="E8315" s="89">
        <v>1.1228083296417526E-2</v>
      </c>
      <c r="F8315" s="89">
        <v>1.2630833590486232E-2</v>
      </c>
      <c r="G8315" s="90">
        <v>1.3684777082368291E-2</v>
      </c>
      <c r="H8315" s="90">
        <v>1.4442793378349987E-2</v>
      </c>
      <c r="I8315" s="90">
        <v>1.5046075460315719E-2</v>
      </c>
      <c r="J8315" s="90">
        <v>1.5517942966130474E-2</v>
      </c>
    </row>
    <row r="8316" spans="3:10" x14ac:dyDescent="0.25">
      <c r="C8316" s="82">
        <v>5.1508349437753764E-3</v>
      </c>
      <c r="D8316" s="89">
        <v>8.5427946290640502E-3</v>
      </c>
      <c r="E8316" s="89">
        <v>1.1843628050503593E-2</v>
      </c>
      <c r="F8316" s="89">
        <v>1.4696669181859663E-2</v>
      </c>
      <c r="G8316" s="90">
        <v>1.7075849477204388E-2</v>
      </c>
      <c r="H8316" s="90">
        <v>1.9011211388759077E-2</v>
      </c>
      <c r="I8316" s="90">
        <v>2.0706052976812751E-2</v>
      </c>
      <c r="J8316" s="90">
        <v>2.222365978328205E-2</v>
      </c>
    </row>
    <row r="8317" spans="3:10" x14ac:dyDescent="0.25">
      <c r="C8317" s="82">
        <v>1.7564771253733319E-2</v>
      </c>
      <c r="D8317" s="89">
        <v>1.7745074184685589E-2</v>
      </c>
      <c r="E8317" s="89">
        <v>1.7594173749282439E-2</v>
      </c>
      <c r="F8317" s="89">
        <v>1.7341914837056969E-2</v>
      </c>
      <c r="G8317" s="90">
        <v>1.7115639160146592E-2</v>
      </c>
      <c r="H8317" s="90">
        <v>1.6887271349160606E-2</v>
      </c>
      <c r="I8317" s="90">
        <v>1.6747679938675542E-2</v>
      </c>
      <c r="J8317" s="90">
        <v>1.6669567907892219E-2</v>
      </c>
    </row>
    <row r="8318" spans="3:10" x14ac:dyDescent="0.25">
      <c r="C8318" s="82">
        <v>1.3193377629855986E-2</v>
      </c>
      <c r="D8318" s="89">
        <v>1.4790588282391333E-2</v>
      </c>
      <c r="E8318" s="89">
        <v>1.6017179449218013E-2</v>
      </c>
      <c r="F8318" s="89">
        <v>1.7016917697336605E-2</v>
      </c>
      <c r="G8318" s="90">
        <v>1.7892451694060681E-2</v>
      </c>
      <c r="H8318" s="90">
        <v>1.8606775630430096E-2</v>
      </c>
      <c r="I8318" s="90">
        <v>1.9254025278962285E-2</v>
      </c>
      <c r="J8318" s="90">
        <v>1.9804429438691293E-2</v>
      </c>
    </row>
    <row r="8319" spans="3:10" x14ac:dyDescent="0.25">
      <c r="C8319" s="82">
        <v>6.1449056411728596E-3</v>
      </c>
      <c r="D8319" s="89">
        <v>8.7676033779073275E-3</v>
      </c>
      <c r="E8319" s="89">
        <v>1.1051842206204561E-2</v>
      </c>
      <c r="F8319" s="89">
        <v>1.2887212135549391E-2</v>
      </c>
      <c r="G8319" s="90">
        <v>1.4326169753607823E-2</v>
      </c>
      <c r="H8319" s="90">
        <v>1.5393525658320856E-2</v>
      </c>
      <c r="I8319" s="90">
        <v>1.6237691966578899E-2</v>
      </c>
      <c r="J8319" s="90">
        <v>1.689862409619021E-2</v>
      </c>
    </row>
    <row r="8320" spans="3:10" x14ac:dyDescent="0.25">
      <c r="C8320" s="82">
        <v>2.1917268692831118E-3</v>
      </c>
      <c r="D8320" s="89">
        <v>3.5582069793792218E-3</v>
      </c>
      <c r="E8320" s="89">
        <v>5.0181637339150051E-3</v>
      </c>
      <c r="F8320" s="89">
        <v>6.4201676647766487E-3</v>
      </c>
      <c r="G8320" s="90">
        <v>7.681963944797171E-3</v>
      </c>
      <c r="H8320" s="90">
        <v>8.7368051493138515E-3</v>
      </c>
      <c r="I8320" s="90">
        <v>9.6250968497021191E-3</v>
      </c>
      <c r="J8320" s="90">
        <v>1.0360307514141772E-2</v>
      </c>
    </row>
    <row r="8321" spans="3:10" x14ac:dyDescent="0.25">
      <c r="C8321" s="82">
        <v>3.7282834425748763E-2</v>
      </c>
      <c r="D8321" s="89">
        <v>3.609767999169361E-2</v>
      </c>
      <c r="E8321" s="89">
        <v>3.4185134549955622E-2</v>
      </c>
      <c r="F8321" s="89">
        <v>3.2373656453502916E-2</v>
      </c>
      <c r="G8321" s="90">
        <v>3.1019395864161109E-2</v>
      </c>
      <c r="H8321" s="90">
        <v>3.005753391058855E-2</v>
      </c>
      <c r="I8321" s="90">
        <v>2.9586593923323391E-2</v>
      </c>
      <c r="J8321" s="90">
        <v>2.9478737787211346E-2</v>
      </c>
    </row>
    <row r="8322" spans="3:10" x14ac:dyDescent="0.25">
      <c r="C8322" s="82">
        <v>3.8822050382856265E-3</v>
      </c>
      <c r="D8322" s="89">
        <v>5.9245849880427744E-3</v>
      </c>
      <c r="E8322" s="89">
        <v>7.7778031199804594E-3</v>
      </c>
      <c r="F8322" s="89">
        <v>9.2561405099292355E-3</v>
      </c>
      <c r="G8322" s="90">
        <v>1.0342865544550934E-2</v>
      </c>
      <c r="H8322" s="90">
        <v>1.1047000087204053E-2</v>
      </c>
      <c r="I8322" s="90">
        <v>1.1493622972319062E-2</v>
      </c>
      <c r="J8322" s="90">
        <v>1.1742201866097222E-2</v>
      </c>
    </row>
    <row r="8323" spans="3:10" x14ac:dyDescent="0.25">
      <c r="C8323" s="82">
        <v>1.3181258423229142E-3</v>
      </c>
      <c r="D8323" s="89">
        <v>3.0650472376230063E-3</v>
      </c>
      <c r="E8323" s="89">
        <v>5.4971878589138313E-3</v>
      </c>
      <c r="F8323" s="89">
        <v>8.2848826136217007E-3</v>
      </c>
      <c r="G8323" s="90">
        <v>1.1122245039196323E-2</v>
      </c>
      <c r="H8323" s="90">
        <v>1.3750845815171961E-2</v>
      </c>
      <c r="I8323" s="90">
        <v>1.6110328741895445E-2</v>
      </c>
      <c r="J8323" s="90">
        <v>1.8125816052810571E-2</v>
      </c>
    </row>
    <row r="8324" spans="3:10" x14ac:dyDescent="0.25">
      <c r="C8324" s="82">
        <v>9.1289750762453426E-3</v>
      </c>
      <c r="D8324" s="89">
        <v>1.2041451266217385E-2</v>
      </c>
      <c r="E8324" s="89">
        <v>1.4434696971549772E-2</v>
      </c>
      <c r="F8324" s="89">
        <v>1.6308194372373186E-2</v>
      </c>
      <c r="G8324" s="90">
        <v>1.7769315926381455E-2</v>
      </c>
      <c r="H8324" s="90">
        <v>1.8833753845593063E-2</v>
      </c>
      <c r="I8324" s="90">
        <v>1.9646771940897288E-2</v>
      </c>
      <c r="J8324" s="90">
        <v>2.0215039655367788E-2</v>
      </c>
    </row>
    <row r="8325" spans="3:10" x14ac:dyDescent="0.25">
      <c r="C8325" s="82">
        <v>1.9203938183454193E-3</v>
      </c>
      <c r="D8325" s="89">
        <v>3.2081973331164254E-3</v>
      </c>
      <c r="E8325" s="89">
        <v>4.6167405138892101E-3</v>
      </c>
      <c r="F8325" s="89">
        <v>6.0219556272836953E-3</v>
      </c>
      <c r="G8325" s="90">
        <v>7.3693489998107034E-3</v>
      </c>
      <c r="H8325" s="90">
        <v>8.6120358976724907E-3</v>
      </c>
      <c r="I8325" s="90">
        <v>9.7949547451410129E-3</v>
      </c>
      <c r="J8325" s="90">
        <v>1.0927008829361297E-2</v>
      </c>
    </row>
    <row r="8326" spans="3:10" x14ac:dyDescent="0.25">
      <c r="C8326" s="82">
        <v>7.2288103717855897E-3</v>
      </c>
      <c r="D8326" s="89">
        <v>1.1473810667455292E-2</v>
      </c>
      <c r="E8326" s="89">
        <v>1.5559150731109205E-2</v>
      </c>
      <c r="F8326" s="89">
        <v>1.9065915321930572E-2</v>
      </c>
      <c r="G8326" s="90">
        <v>2.1896568969312483E-2</v>
      </c>
      <c r="H8326" s="90">
        <v>2.3987108878517651E-2</v>
      </c>
      <c r="I8326" s="90">
        <v>2.5504001739675333E-2</v>
      </c>
      <c r="J8326" s="90">
        <v>2.6461206961280334E-2</v>
      </c>
    </row>
    <row r="8327" spans="3:10" x14ac:dyDescent="0.25">
      <c r="C8327" s="82">
        <v>3.6492646624541963E-3</v>
      </c>
      <c r="D8327" s="89">
        <v>6.5763224062473178E-3</v>
      </c>
      <c r="E8327" s="89">
        <v>9.9123924379973354E-3</v>
      </c>
      <c r="F8327" s="89">
        <v>1.3262136677402361E-2</v>
      </c>
      <c r="G8327" s="90">
        <v>1.6398964686535459E-2</v>
      </c>
      <c r="H8327" s="90">
        <v>1.9144675544014434E-2</v>
      </c>
      <c r="I8327" s="90">
        <v>2.1541420357923995E-2</v>
      </c>
      <c r="J8327" s="90">
        <v>2.3549260230742493E-2</v>
      </c>
    </row>
    <row r="8328" spans="3:10" x14ac:dyDescent="0.25">
      <c r="C8328" s="82">
        <v>9.640106227115022E-3</v>
      </c>
      <c r="D8328" s="89">
        <v>1.4023487856777511E-2</v>
      </c>
      <c r="E8328" s="89">
        <v>1.771440562903627E-2</v>
      </c>
      <c r="F8328" s="89">
        <v>2.0657407314798357E-2</v>
      </c>
      <c r="G8328" s="90">
        <v>2.3126290837336881E-2</v>
      </c>
      <c r="H8328" s="90">
        <v>2.5307169391551879E-2</v>
      </c>
      <c r="I8328" s="90">
        <v>2.7514283205191784E-2</v>
      </c>
      <c r="J8328" s="90">
        <v>2.9818777890926067E-2</v>
      </c>
    </row>
    <row r="8329" spans="3:10" x14ac:dyDescent="0.25">
      <c r="C8329" s="82">
        <v>3.8193287340316812E-3</v>
      </c>
      <c r="D8329" s="89">
        <v>7.5503176333672206E-3</v>
      </c>
      <c r="E8329" s="89">
        <v>1.1978801108944372E-2</v>
      </c>
      <c r="F8329" s="89">
        <v>1.6441246336549333E-2</v>
      </c>
      <c r="G8329" s="90">
        <v>2.0552001472118157E-2</v>
      </c>
      <c r="H8329" s="90">
        <v>2.4078343798883156E-2</v>
      </c>
      <c r="I8329" s="90">
        <v>2.7114469303455138E-2</v>
      </c>
      <c r="J8329" s="90">
        <v>2.9660418865368864E-2</v>
      </c>
    </row>
    <row r="8330" spans="3:10" x14ac:dyDescent="0.25">
      <c r="C8330" s="82">
        <v>2.4612986082763518E-2</v>
      </c>
      <c r="D8330" s="89">
        <v>2.4153366577229756E-2</v>
      </c>
      <c r="E8330" s="89">
        <v>2.3200037649189993E-2</v>
      </c>
      <c r="F8330" s="89">
        <v>2.2082300470108375E-2</v>
      </c>
      <c r="G8330" s="90">
        <v>2.0970482610633116E-2</v>
      </c>
      <c r="H8330" s="90">
        <v>1.9838541319178456E-2</v>
      </c>
      <c r="I8330" s="90">
        <v>1.880782521877275E-2</v>
      </c>
      <c r="J8330" s="90">
        <v>1.7859837036090048E-2</v>
      </c>
    </row>
    <row r="8331" spans="3:10" x14ac:dyDescent="0.25">
      <c r="C8331" s="82">
        <v>1.2485651660645239E-2</v>
      </c>
      <c r="D8331" s="89">
        <v>1.6287743256474078E-2</v>
      </c>
      <c r="E8331" s="89">
        <v>1.9485317622540018E-2</v>
      </c>
      <c r="F8331" s="89">
        <v>2.2165321484784863E-2</v>
      </c>
      <c r="G8331" s="90">
        <v>2.4516412714083741E-2</v>
      </c>
      <c r="H8331" s="90">
        <v>2.6567157010241486E-2</v>
      </c>
      <c r="I8331" s="90">
        <v>2.8502305495371992E-2</v>
      </c>
      <c r="J8331" s="90">
        <v>3.0293812679250957E-2</v>
      </c>
    </row>
    <row r="8332" spans="3:10" x14ac:dyDescent="0.25">
      <c r="C8332" s="82">
        <v>1.3193863747868932E-2</v>
      </c>
      <c r="D8332" s="89">
        <v>1.711455618947957E-2</v>
      </c>
      <c r="E8332" s="89">
        <v>2.0048525355525149E-2</v>
      </c>
      <c r="F8332" s="89">
        <v>2.2174501223419046E-2</v>
      </c>
      <c r="G8332" s="90">
        <v>2.379754125962329E-2</v>
      </c>
      <c r="H8332" s="90">
        <v>2.5036347879153081E-2</v>
      </c>
      <c r="I8332" s="90">
        <v>2.6126867002661609E-2</v>
      </c>
      <c r="J8332" s="90">
        <v>2.7081462048560549E-2</v>
      </c>
    </row>
    <row r="8333" spans="3:10" x14ac:dyDescent="0.25">
      <c r="C8333" s="82">
        <v>7.9035683438362404E-3</v>
      </c>
      <c r="D8333" s="89">
        <v>1.1984685435186871E-2</v>
      </c>
      <c r="E8333" s="89">
        <v>1.5563845890900353E-2</v>
      </c>
      <c r="F8333" s="89">
        <v>1.8380055391722716E-2</v>
      </c>
      <c r="G8333" s="90">
        <v>2.0514139915666231E-2</v>
      </c>
      <c r="H8333" s="90">
        <v>2.2034897427552429E-2</v>
      </c>
      <c r="I8333" s="90">
        <v>2.3171180135551733E-2</v>
      </c>
      <c r="J8333" s="90">
        <v>2.3970867255589733E-2</v>
      </c>
    </row>
    <row r="8334" spans="3:10" x14ac:dyDescent="0.25">
      <c r="C8334" s="82">
        <v>1.3538498180538903E-2</v>
      </c>
      <c r="D8334" s="89">
        <v>1.8814094504271052E-2</v>
      </c>
      <c r="E8334" s="89">
        <v>2.2810522199124519E-2</v>
      </c>
      <c r="F8334" s="89">
        <v>2.5433252970983675E-2</v>
      </c>
      <c r="G8334" s="90">
        <v>2.6951482131560105E-2</v>
      </c>
      <c r="H8334" s="90">
        <v>2.7530305211280106E-2</v>
      </c>
      <c r="I8334" s="90">
        <v>2.7506031201552709E-2</v>
      </c>
      <c r="J8334" s="90">
        <v>2.698242041679225E-2</v>
      </c>
    </row>
    <row r="8335" spans="3:10" x14ac:dyDescent="0.25">
      <c r="C8335" s="82">
        <v>3.3956679027012287E-3</v>
      </c>
      <c r="D8335" s="89">
        <v>5.6558109035754244E-3</v>
      </c>
      <c r="E8335" s="89">
        <v>7.917182749800411E-3</v>
      </c>
      <c r="F8335" s="89">
        <v>9.9386669987413644E-3</v>
      </c>
      <c r="G8335" s="90">
        <v>1.1672050276894979E-2</v>
      </c>
      <c r="H8335" s="90">
        <v>1.3099385793842995E-2</v>
      </c>
      <c r="I8335" s="90">
        <v>1.4328731127449347E-2</v>
      </c>
      <c r="J8335" s="90">
        <v>1.5385008734437865E-2</v>
      </c>
    </row>
    <row r="8336" spans="3:10" x14ac:dyDescent="0.25">
      <c r="C8336" s="82">
        <v>3.6336954916492267E-3</v>
      </c>
      <c r="D8336" s="89">
        <v>6.0417145049974572E-3</v>
      </c>
      <c r="E8336" s="89">
        <v>8.6705759556223467E-3</v>
      </c>
      <c r="F8336" s="89">
        <v>1.1291089826963576E-2</v>
      </c>
      <c r="G8336" s="90">
        <v>1.3798747253731333E-2</v>
      </c>
      <c r="H8336" s="90">
        <v>1.6093778294983877E-2</v>
      </c>
      <c r="I8336" s="90">
        <v>1.8235683304052768E-2</v>
      </c>
      <c r="J8336" s="90">
        <v>2.020200771117164E-2</v>
      </c>
    </row>
    <row r="8337" spans="3:10" x14ac:dyDescent="0.25">
      <c r="C8337" s="82">
        <v>9.2279097358134148E-3</v>
      </c>
      <c r="D8337" s="89">
        <v>1.0415310283016139E-2</v>
      </c>
      <c r="E8337" s="89">
        <v>1.1305298021877394E-2</v>
      </c>
      <c r="F8337" s="89">
        <v>1.2051397978656715E-2</v>
      </c>
      <c r="G8337" s="90">
        <v>1.2773909278763615E-2</v>
      </c>
      <c r="H8337" s="90">
        <v>1.3484456849187566E-2</v>
      </c>
      <c r="I8337" s="90">
        <v>1.4280163942805471E-2</v>
      </c>
      <c r="J8337" s="90">
        <v>1.5162133879458788E-2</v>
      </c>
    </row>
    <row r="8338" spans="3:10" x14ac:dyDescent="0.25">
      <c r="C8338" s="82">
        <v>3.6754183138173265E-3</v>
      </c>
      <c r="D8338" s="89">
        <v>6.168247233352059E-3</v>
      </c>
      <c r="E8338" s="89">
        <v>8.7715071660270649E-3</v>
      </c>
      <c r="F8338" s="89">
        <v>1.1222258898027795E-2</v>
      </c>
      <c r="G8338" s="90">
        <v>1.3437700798398296E-2</v>
      </c>
      <c r="H8338" s="90">
        <v>1.5361388893042669E-2</v>
      </c>
      <c r="I8338" s="90">
        <v>1.7090013911709973E-2</v>
      </c>
      <c r="J8338" s="90">
        <v>1.8633467150491401E-2</v>
      </c>
    </row>
    <row r="8339" spans="3:10" x14ac:dyDescent="0.25">
      <c r="C8339" s="82">
        <v>9.1861910718878982E-3</v>
      </c>
      <c r="D8339" s="89">
        <v>1.3196316159227743E-2</v>
      </c>
      <c r="E8339" s="89">
        <v>1.6565873517734999E-2</v>
      </c>
      <c r="F8339" s="89">
        <v>1.9139180896363382E-2</v>
      </c>
      <c r="G8339" s="90">
        <v>2.1027449100550818E-2</v>
      </c>
      <c r="H8339" s="90">
        <v>2.2284816028729372E-2</v>
      </c>
      <c r="I8339" s="90">
        <v>2.3123046878840099E-2</v>
      </c>
      <c r="J8339" s="90">
        <v>2.3581993250916609E-2</v>
      </c>
    </row>
    <row r="8340" spans="3:10" x14ac:dyDescent="0.25">
      <c r="C8340" s="82">
        <v>1.4717124416145415E-2</v>
      </c>
      <c r="D8340" s="89">
        <v>1.91635380209575E-2</v>
      </c>
      <c r="E8340" s="89">
        <v>2.2209224002692391E-2</v>
      </c>
      <c r="F8340" s="89">
        <v>2.4062620706341683E-2</v>
      </c>
      <c r="G8340" s="90">
        <v>2.5140660234764748E-2</v>
      </c>
      <c r="H8340" s="90">
        <v>2.5662532388157043E-2</v>
      </c>
      <c r="I8340" s="90">
        <v>2.5948544316730122E-2</v>
      </c>
      <c r="J8340" s="90">
        <v>2.6067191343849591E-2</v>
      </c>
    </row>
    <row r="8341" spans="3:10" x14ac:dyDescent="0.25">
      <c r="C8341" s="82">
        <v>0.17025799523929663</v>
      </c>
      <c r="D8341" s="89">
        <v>0.11413429189206668</v>
      </c>
      <c r="E8341" s="89">
        <v>8.3363396327968423E-2</v>
      </c>
      <c r="F8341" s="89">
        <v>6.5642773325676917E-2</v>
      </c>
      <c r="G8341" s="90">
        <v>5.5026998853700514E-2</v>
      </c>
      <c r="H8341" s="90">
        <v>4.8220567987735462E-2</v>
      </c>
      <c r="I8341" s="90">
        <v>4.3815443758216888E-2</v>
      </c>
      <c r="J8341" s="90">
        <v>4.0778538710516309E-2</v>
      </c>
    </row>
    <row r="8342" spans="3:10" x14ac:dyDescent="0.25">
      <c r="C8342" s="82">
        <v>9.2945221934718786E-3</v>
      </c>
      <c r="D8342" s="89">
        <v>1.2347235965374688E-2</v>
      </c>
      <c r="E8342" s="89">
        <v>1.4763373120368151E-2</v>
      </c>
      <c r="F8342" s="89">
        <v>1.6495310928210896E-2</v>
      </c>
      <c r="G8342" s="90">
        <v>1.7652395620829354E-2</v>
      </c>
      <c r="H8342" s="90">
        <v>1.8284077968505712E-2</v>
      </c>
      <c r="I8342" s="90">
        <v>1.858280986290501E-2</v>
      </c>
      <c r="J8342" s="90">
        <v>1.8608627906572688E-2</v>
      </c>
    </row>
    <row r="8343" spans="3:10" x14ac:dyDescent="0.25">
      <c r="C8343" s="82">
        <v>6.5169791784397101E-3</v>
      </c>
      <c r="D8343" s="89">
        <v>1.0351258203242338E-2</v>
      </c>
      <c r="E8343" s="89">
        <v>1.39576969368436E-2</v>
      </c>
      <c r="F8343" s="89">
        <v>1.6911500889873747E-2</v>
      </c>
      <c r="G8343" s="90">
        <v>1.911742918105299E-2</v>
      </c>
      <c r="H8343" s="90">
        <v>2.0543135853596683E-2</v>
      </c>
      <c r="I8343" s="90">
        <v>2.1375654508345485E-2</v>
      </c>
      <c r="J8343" s="90">
        <v>2.1681607378756327E-2</v>
      </c>
    </row>
    <row r="8344" spans="3:10" x14ac:dyDescent="0.25">
      <c r="C8344" s="82">
        <v>7.2093729246302659E-3</v>
      </c>
      <c r="D8344" s="89">
        <v>1.0132974655600297E-2</v>
      </c>
      <c r="E8344" s="89">
        <v>1.2586557997097257E-2</v>
      </c>
      <c r="F8344" s="89">
        <v>1.4468812186445587E-2</v>
      </c>
      <c r="G8344" s="90">
        <v>1.5854025146324176E-2</v>
      </c>
      <c r="H8344" s="90">
        <v>1.6771889466311328E-2</v>
      </c>
      <c r="I8344" s="90">
        <v>1.7377942594057557E-2</v>
      </c>
      <c r="J8344" s="90">
        <v>1.7704448002391147E-2</v>
      </c>
    </row>
    <row r="8345" spans="3:10" x14ac:dyDescent="0.25">
      <c r="C8345" s="82">
        <v>2.3602159220366101E-2</v>
      </c>
      <c r="D8345" s="89">
        <v>3.0657078980201584E-2</v>
      </c>
      <c r="E8345" s="89">
        <v>3.6321685542447454E-2</v>
      </c>
      <c r="F8345" s="89">
        <v>4.0751028862976914E-2</v>
      </c>
      <c r="G8345" s="90">
        <v>4.4329033324680515E-2</v>
      </c>
      <c r="H8345" s="90">
        <v>4.7149058472134991E-2</v>
      </c>
      <c r="I8345" s="90">
        <v>4.9564997159364486E-2</v>
      </c>
      <c r="J8345" s="90">
        <v>5.1525196682690969E-2</v>
      </c>
    </row>
    <row r="8346" spans="3:10" x14ac:dyDescent="0.25">
      <c r="C8346" s="82">
        <v>1.2712077084604765E-2</v>
      </c>
      <c r="D8346" s="89">
        <v>1.5759919542501027E-2</v>
      </c>
      <c r="E8346" s="89">
        <v>1.7849937158597048E-2</v>
      </c>
      <c r="F8346" s="89">
        <v>1.9141993906179218E-2</v>
      </c>
      <c r="G8346" s="90">
        <v>1.9876611710386592E-2</v>
      </c>
      <c r="H8346" s="90">
        <v>2.0146823918075769E-2</v>
      </c>
      <c r="I8346" s="90">
        <v>2.0161009837523246E-2</v>
      </c>
      <c r="J8346" s="90">
        <v>1.9960506754919293E-2</v>
      </c>
    </row>
    <row r="8347" spans="3:10" x14ac:dyDescent="0.25">
      <c r="C8347" s="82">
        <v>6.1405455533798227E-3</v>
      </c>
      <c r="D8347" s="89">
        <v>1.0263433853819256E-2</v>
      </c>
      <c r="E8347" s="89">
        <v>1.4167741741234174E-2</v>
      </c>
      <c r="F8347" s="89">
        <v>1.7329802707632541E-2</v>
      </c>
      <c r="G8347" s="90">
        <v>1.9650442455843627E-2</v>
      </c>
      <c r="H8347" s="90">
        <v>2.1117731859197596E-2</v>
      </c>
      <c r="I8347" s="90">
        <v>2.1932046960369635E-2</v>
      </c>
      <c r="J8347" s="90">
        <v>2.2154467910881648E-2</v>
      </c>
    </row>
    <row r="8348" spans="3:10" x14ac:dyDescent="0.25">
      <c r="C8348" s="82">
        <v>2.0685436058305359E-3</v>
      </c>
      <c r="D8348" s="89">
        <v>3.9931341645289753E-3</v>
      </c>
      <c r="E8348" s="89">
        <v>6.3717680232881733E-3</v>
      </c>
      <c r="F8348" s="89">
        <v>8.9303798090733157E-3</v>
      </c>
      <c r="G8348" s="90">
        <v>1.1473712500440799E-2</v>
      </c>
      <c r="H8348" s="90">
        <v>1.3844437889400922E-2</v>
      </c>
      <c r="I8348" s="90">
        <v>1.6061639812652073E-2</v>
      </c>
      <c r="J8348" s="90">
        <v>1.8104752724159578E-2</v>
      </c>
    </row>
    <row r="8349" spans="3:10" x14ac:dyDescent="0.25">
      <c r="C8349" s="82">
        <v>2.4965289033246824E-3</v>
      </c>
      <c r="D8349" s="89">
        <v>3.7183225526971459E-3</v>
      </c>
      <c r="E8349" s="89">
        <v>4.9181559391209845E-3</v>
      </c>
      <c r="F8349" s="89">
        <v>6.0215278617815953E-3</v>
      </c>
      <c r="G8349" s="90">
        <v>7.0183534136658409E-3</v>
      </c>
      <c r="H8349" s="90">
        <v>7.8927150427122277E-3</v>
      </c>
      <c r="I8349" s="90">
        <v>8.7034733310522687E-3</v>
      </c>
      <c r="J8349" s="90">
        <v>9.4670171806072248E-3</v>
      </c>
    </row>
    <row r="8350" spans="3:10" x14ac:dyDescent="0.25">
      <c r="C8350" s="82">
        <v>1.8106674815911841E-2</v>
      </c>
      <c r="D8350" s="89">
        <v>2.0102145752788157E-2</v>
      </c>
      <c r="E8350" s="89">
        <v>2.1484931569595588E-2</v>
      </c>
      <c r="F8350" s="89">
        <v>2.252090989077803E-2</v>
      </c>
      <c r="G8350" s="90">
        <v>2.3388282156242016E-2</v>
      </c>
      <c r="H8350" s="90">
        <v>2.4054383660879752E-2</v>
      </c>
      <c r="I8350" s="90">
        <v>2.4639669637763189E-2</v>
      </c>
      <c r="J8350" s="90">
        <v>2.5093759486081078E-2</v>
      </c>
    </row>
    <row r="8351" spans="3:10" x14ac:dyDescent="0.25">
      <c r="C8351" s="82">
        <v>1.6451230698074304E-2</v>
      </c>
      <c r="D8351" s="89">
        <v>2.1999375567524408E-2</v>
      </c>
      <c r="E8351" s="89">
        <v>2.682283012099371E-2</v>
      </c>
      <c r="F8351" s="89">
        <v>3.0934532831193119E-2</v>
      </c>
      <c r="G8351" s="90">
        <v>3.4551144143032758E-2</v>
      </c>
      <c r="H8351" s="90">
        <v>3.7708885791247239E-2</v>
      </c>
      <c r="I8351" s="90">
        <v>4.0683801191946138E-2</v>
      </c>
      <c r="J8351" s="90">
        <v>4.3451813543224756E-2</v>
      </c>
    </row>
    <row r="8352" spans="3:10" x14ac:dyDescent="0.25">
      <c r="C8352" s="82">
        <v>3.2465355162660829E-3</v>
      </c>
      <c r="D8352" s="89">
        <v>5.6726854396114993E-3</v>
      </c>
      <c r="E8352" s="89">
        <v>8.3909668256301074E-3</v>
      </c>
      <c r="F8352" s="89">
        <v>1.1124425889418149E-2</v>
      </c>
      <c r="G8352" s="90">
        <v>1.3741440803675021E-2</v>
      </c>
      <c r="H8352" s="90">
        <v>1.6142045440466792E-2</v>
      </c>
      <c r="I8352" s="90">
        <v>1.8403177720165486E-2</v>
      </c>
      <c r="J8352" s="90">
        <v>2.0528716050562678E-2</v>
      </c>
    </row>
    <row r="8353" spans="3:10" x14ac:dyDescent="0.25">
      <c r="C8353" s="82">
        <v>6.9774134732648032E-3</v>
      </c>
      <c r="D8353" s="89">
        <v>8.873426135830401E-3</v>
      </c>
      <c r="E8353" s="89">
        <v>1.028302972831314E-2</v>
      </c>
      <c r="F8353" s="89">
        <v>1.1248271359920438E-2</v>
      </c>
      <c r="G8353" s="90">
        <v>1.1875664026148142E-2</v>
      </c>
      <c r="H8353" s="90">
        <v>1.2203158078997637E-2</v>
      </c>
      <c r="I8353" s="90">
        <v>1.2353146340708904E-2</v>
      </c>
      <c r="J8353" s="90">
        <v>1.2358052346108045E-2</v>
      </c>
    </row>
    <row r="8354" spans="3:10" x14ac:dyDescent="0.25">
      <c r="C8354" s="82">
        <v>1.7442188802549722E-2</v>
      </c>
      <c r="D8354" s="89">
        <v>1.9146989515962616E-2</v>
      </c>
      <c r="E8354" s="89">
        <v>2.0453302854738512E-2</v>
      </c>
      <c r="F8354" s="89">
        <v>2.1578676048228312E-2</v>
      </c>
      <c r="G8354" s="90">
        <v>2.2685501792506339E-2</v>
      </c>
      <c r="H8354" s="90">
        <v>2.3758032104667388E-2</v>
      </c>
      <c r="I8354" s="90">
        <v>2.4941387807275194E-2</v>
      </c>
      <c r="J8354" s="90">
        <v>2.6211247976007618E-2</v>
      </c>
    </row>
    <row r="8355" spans="3:10" x14ac:dyDescent="0.25">
      <c r="C8355" s="82">
        <v>1.8945591230314859E-2</v>
      </c>
      <c r="D8355" s="89">
        <v>2.5929062406306918E-2</v>
      </c>
      <c r="E8355" s="89">
        <v>3.1592065563693567E-2</v>
      </c>
      <c r="F8355" s="89">
        <v>3.5917850067335881E-2</v>
      </c>
      <c r="G8355" s="90">
        <v>3.9252143871779069E-2</v>
      </c>
      <c r="H8355" s="90">
        <v>4.1733652534991388E-2</v>
      </c>
      <c r="I8355" s="90">
        <v>4.37307947483941E-2</v>
      </c>
      <c r="J8355" s="90">
        <v>4.5242599334612311E-2</v>
      </c>
    </row>
    <row r="8356" spans="3:10" x14ac:dyDescent="0.25">
      <c r="C8356" s="82">
        <v>8.2826436132642199E-3</v>
      </c>
      <c r="D8356" s="89">
        <v>1.2402801845035028E-2</v>
      </c>
      <c r="E8356" s="89">
        <v>1.6286699560063841E-2</v>
      </c>
      <c r="F8356" s="89">
        <v>1.9640021687257675E-2</v>
      </c>
      <c r="G8356" s="90">
        <v>2.2432887518313436E-2</v>
      </c>
      <c r="H8356" s="90">
        <v>2.4631118375672442E-2</v>
      </c>
      <c r="I8356" s="90">
        <v>2.6423998117829667E-2</v>
      </c>
      <c r="J8356" s="90">
        <v>2.7841792210715244E-2</v>
      </c>
    </row>
    <row r="8357" spans="3:10" x14ac:dyDescent="0.25">
      <c r="C8357" s="82">
        <v>2.8855518008585629E-2</v>
      </c>
      <c r="D8357" s="89">
        <v>3.3483872620780154E-2</v>
      </c>
      <c r="E8357" s="89">
        <v>3.6088594229743344E-2</v>
      </c>
      <c r="F8357" s="89">
        <v>3.7347379172646133E-2</v>
      </c>
      <c r="G8357" s="90">
        <v>3.7840196553749206E-2</v>
      </c>
      <c r="H8357" s="90">
        <v>3.7721931933642622E-2</v>
      </c>
      <c r="I8357" s="90">
        <v>3.7308688103506439E-2</v>
      </c>
      <c r="J8357" s="90">
        <v>3.6589002499074444E-2</v>
      </c>
    </row>
    <row r="8358" spans="3:10" x14ac:dyDescent="0.25">
      <c r="C8358" s="82">
        <v>1.2806362023673528E-3</v>
      </c>
      <c r="D8358" s="89">
        <v>2.3833873314023234E-3</v>
      </c>
      <c r="E8358" s="89">
        <v>3.7184496567447905E-3</v>
      </c>
      <c r="F8358" s="89">
        <v>5.1479884953464306E-3</v>
      </c>
      <c r="G8358" s="90">
        <v>6.5750874544974807E-3</v>
      </c>
      <c r="H8358" s="90">
        <v>7.9116414128000134E-3</v>
      </c>
      <c r="I8358" s="90">
        <v>9.1619353109316393E-3</v>
      </c>
      <c r="J8358" s="90">
        <v>1.0307617716069173E-2</v>
      </c>
    </row>
    <row r="8359" spans="3:10" x14ac:dyDescent="0.25">
      <c r="C8359" s="82">
        <v>0.24928740543900008</v>
      </c>
      <c r="D8359" s="89">
        <v>0.19131060951100498</v>
      </c>
      <c r="E8359" s="89">
        <v>0.15062679442788082</v>
      </c>
      <c r="F8359" s="89">
        <v>0.12289844543239575</v>
      </c>
      <c r="G8359" s="90">
        <v>0.10397203972268308</v>
      </c>
      <c r="H8359" s="90">
        <v>9.0263042662497281E-2</v>
      </c>
      <c r="I8359" s="90">
        <v>8.0112927262318764E-2</v>
      </c>
      <c r="J8359" s="90">
        <v>7.198289977521867E-2</v>
      </c>
    </row>
    <row r="8360" spans="3:10" x14ac:dyDescent="0.25">
      <c r="C8360" s="82">
        <v>1.5123107446624573E-2</v>
      </c>
      <c r="D8360" s="89">
        <v>1.8145675229201672E-2</v>
      </c>
      <c r="E8360" s="89">
        <v>2.0328991139776473E-2</v>
      </c>
      <c r="F8360" s="89">
        <v>2.1932742159975024E-2</v>
      </c>
      <c r="G8360" s="90">
        <v>2.3203570710876378E-2</v>
      </c>
      <c r="H8360" s="90">
        <v>2.4175316069206067E-2</v>
      </c>
      <c r="I8360" s="90">
        <v>2.5008640978883698E-2</v>
      </c>
      <c r="J8360" s="90">
        <v>2.5669511958239553E-2</v>
      </c>
    </row>
    <row r="8361" spans="3:10" x14ac:dyDescent="0.25">
      <c r="C8361" s="82">
        <v>1.4158634744368135E-2</v>
      </c>
      <c r="D8361" s="89">
        <v>2.0971203707930763E-2</v>
      </c>
      <c r="E8361" s="89">
        <v>2.6823982715025285E-2</v>
      </c>
      <c r="F8361" s="89">
        <v>3.1309916634261643E-2</v>
      </c>
      <c r="G8361" s="90">
        <v>3.4593574904368901E-2</v>
      </c>
      <c r="H8361" s="90">
        <v>3.6835616793655677E-2</v>
      </c>
      <c r="I8361" s="90">
        <v>3.8479228729977076E-2</v>
      </c>
      <c r="J8361" s="90">
        <v>3.9662027772353371E-2</v>
      </c>
    </row>
    <row r="8362" spans="3:10" x14ac:dyDescent="0.25">
      <c r="C8362" s="82">
        <v>6.4868650389205917E-2</v>
      </c>
      <c r="D8362" s="89">
        <v>6.2505782494035947E-2</v>
      </c>
      <c r="E8362" s="89">
        <v>5.9235795507528985E-2</v>
      </c>
      <c r="F8362" s="89">
        <v>5.6194136309805978E-2</v>
      </c>
      <c r="G8362" s="90">
        <v>5.3819478389786291E-2</v>
      </c>
      <c r="H8362" s="90">
        <v>5.1905956536859567E-2</v>
      </c>
      <c r="I8362" s="90">
        <v>5.0569964266144567E-2</v>
      </c>
      <c r="J8362" s="90">
        <v>4.9547985809988003E-2</v>
      </c>
    </row>
    <row r="8363" spans="3:10" x14ac:dyDescent="0.25">
      <c r="C8363" s="82">
        <v>1.7348769672917201E-2</v>
      </c>
      <c r="D8363" s="89">
        <v>1.9178785912572147E-2</v>
      </c>
      <c r="E8363" s="89">
        <v>2.0468197168428733E-2</v>
      </c>
      <c r="F8363" s="89">
        <v>2.1414174144623727E-2</v>
      </c>
      <c r="G8363" s="90">
        <v>2.2171090185023733E-2</v>
      </c>
      <c r="H8363" s="90">
        <v>2.2718167308594529E-2</v>
      </c>
      <c r="I8363" s="90">
        <v>2.3185964902631338E-2</v>
      </c>
      <c r="J8363" s="90">
        <v>2.3535955723485828E-2</v>
      </c>
    </row>
    <row r="8364" spans="3:10" x14ac:dyDescent="0.25">
      <c r="C8364" s="82">
        <v>5.2134108102957688E-3</v>
      </c>
      <c r="D8364" s="89">
        <v>8.0375133829999976E-3</v>
      </c>
      <c r="E8364" s="89">
        <v>1.0881700877808485E-2</v>
      </c>
      <c r="F8364" s="89">
        <v>1.3551141190705204E-2</v>
      </c>
      <c r="G8364" s="90">
        <v>1.5990342021716005E-2</v>
      </c>
      <c r="H8364" s="90">
        <v>1.8114064787081014E-2</v>
      </c>
      <c r="I8364" s="90">
        <v>1.9990000597212162E-2</v>
      </c>
      <c r="J8364" s="90">
        <v>2.1577025156580075E-2</v>
      </c>
    </row>
    <row r="8365" spans="3:10" x14ac:dyDescent="0.25">
      <c r="C8365" s="82">
        <v>8.0292976321449695E-3</v>
      </c>
      <c r="D8365" s="89">
        <v>1.1787967055511512E-2</v>
      </c>
      <c r="E8365" s="89">
        <v>1.5289138859133336E-2</v>
      </c>
      <c r="F8365" s="89">
        <v>1.8267248999291722E-2</v>
      </c>
      <c r="G8365" s="90">
        <v>2.0671323107143379E-2</v>
      </c>
      <c r="H8365" s="90">
        <v>2.2436890863990692E-2</v>
      </c>
      <c r="I8365" s="90">
        <v>2.3713241922540977E-2</v>
      </c>
      <c r="J8365" s="90">
        <v>2.4521479534788476E-2</v>
      </c>
    </row>
    <row r="8366" spans="3:10" x14ac:dyDescent="0.25">
      <c r="C8366" s="82">
        <v>2.1256055187483996E-2</v>
      </c>
      <c r="D8366" s="89">
        <v>2.4440267017894746E-2</v>
      </c>
      <c r="E8366" s="89">
        <v>2.6434614398881295E-2</v>
      </c>
      <c r="F8366" s="89">
        <v>2.7665291735866383E-2</v>
      </c>
      <c r="G8366" s="90">
        <v>2.8471388146750459E-2</v>
      </c>
      <c r="H8366" s="90">
        <v>2.8899072947274004E-2</v>
      </c>
      <c r="I8366" s="90">
        <v>2.9142722101495825E-2</v>
      </c>
      <c r="J8366" s="90">
        <v>2.9164859749064291E-2</v>
      </c>
    </row>
    <row r="8367" spans="3:10" x14ac:dyDescent="0.25">
      <c r="C8367" s="82">
        <v>2.8692798677274552E-3</v>
      </c>
      <c r="D8367" s="89">
        <v>5.1278444198615174E-3</v>
      </c>
      <c r="E8367" s="89">
        <v>7.5756268936129807E-3</v>
      </c>
      <c r="F8367" s="89">
        <v>9.8704598282254186E-3</v>
      </c>
      <c r="G8367" s="90">
        <v>1.1849175119999847E-2</v>
      </c>
      <c r="H8367" s="90">
        <v>1.3417446262214017E-2</v>
      </c>
      <c r="I8367" s="90">
        <v>1.4652735090635841E-2</v>
      </c>
      <c r="J8367" s="90">
        <v>1.5578478562060604E-2</v>
      </c>
    </row>
    <row r="8368" spans="3:10" x14ac:dyDescent="0.25">
      <c r="C8368" s="82">
        <v>5.4383203943474089E-3</v>
      </c>
      <c r="D8368" s="89">
        <v>8.0172608704659008E-3</v>
      </c>
      <c r="E8368" s="89">
        <v>1.0479235062127813E-2</v>
      </c>
      <c r="F8368" s="89">
        <v>1.2651518949791831E-2</v>
      </c>
      <c r="G8368" s="90">
        <v>1.4501974508066463E-2</v>
      </c>
      <c r="H8368" s="90">
        <v>1.5985866002521061E-2</v>
      </c>
      <c r="I8368" s="90">
        <v>1.720644836589251E-2</v>
      </c>
      <c r="J8368" s="90">
        <v>1.8172077107446852E-2</v>
      </c>
    </row>
    <row r="8369" spans="3:10" x14ac:dyDescent="0.25">
      <c r="C8369" s="82">
        <v>5.0169661426196069E-2</v>
      </c>
      <c r="D8369" s="89">
        <v>5.0225276912363517E-2</v>
      </c>
      <c r="E8369" s="89">
        <v>4.8952564065770379E-2</v>
      </c>
      <c r="F8369" s="89">
        <v>4.7312347373008025E-2</v>
      </c>
      <c r="G8369" s="90">
        <v>4.5794312102724097E-2</v>
      </c>
      <c r="H8369" s="90">
        <v>4.4338018487408204E-2</v>
      </c>
      <c r="I8369" s="90">
        <v>4.3122950954562263E-2</v>
      </c>
      <c r="J8369" s="90">
        <v>4.1973280520527685E-2</v>
      </c>
    </row>
    <row r="8370" spans="3:10" x14ac:dyDescent="0.25">
      <c r="C8370" s="82">
        <v>9.7113005092944286E-3</v>
      </c>
      <c r="D8370" s="89">
        <v>1.3354228390163357E-2</v>
      </c>
      <c r="E8370" s="89">
        <v>1.6331307915118397E-2</v>
      </c>
      <c r="F8370" s="89">
        <v>1.8584829117895645E-2</v>
      </c>
      <c r="G8370" s="90">
        <v>2.0260821910581771E-2</v>
      </c>
      <c r="H8370" s="90">
        <v>2.1424818338966294E-2</v>
      </c>
      <c r="I8370" s="90">
        <v>2.2284446358790677E-2</v>
      </c>
      <c r="J8370" s="90">
        <v>2.2874939455706785E-2</v>
      </c>
    </row>
    <row r="8371" spans="3:10" x14ac:dyDescent="0.25">
      <c r="C8371" s="82">
        <v>6.8504275752198319E-3</v>
      </c>
      <c r="D8371" s="89">
        <v>9.612279764440082E-3</v>
      </c>
      <c r="E8371" s="89">
        <v>1.2211333462254455E-2</v>
      </c>
      <c r="F8371" s="89">
        <v>1.4550664380217359E-2</v>
      </c>
      <c r="G8371" s="90">
        <v>1.6645788586917478E-2</v>
      </c>
      <c r="H8371" s="90">
        <v>1.8461205712050861E-2</v>
      </c>
      <c r="I8371" s="90">
        <v>2.0114180046635784E-2</v>
      </c>
      <c r="J8371" s="90">
        <v>2.1608660082884697E-2</v>
      </c>
    </row>
    <row r="8372" spans="3:10" x14ac:dyDescent="0.25">
      <c r="C8372" s="82">
        <v>5.7220223028533789E-3</v>
      </c>
      <c r="D8372" s="89">
        <v>8.2821396956455125E-3</v>
      </c>
      <c r="E8372" s="89">
        <v>1.0421504560685954E-2</v>
      </c>
      <c r="F8372" s="89">
        <v>1.2004292722191808E-2</v>
      </c>
      <c r="G8372" s="90">
        <v>1.3087334797930993E-2</v>
      </c>
      <c r="H8372" s="90">
        <v>1.3716575028749404E-2</v>
      </c>
      <c r="I8372" s="90">
        <v>1.4051825423218981E-2</v>
      </c>
      <c r="J8372" s="90">
        <v>1.4154175871391264E-2</v>
      </c>
    </row>
    <row r="8373" spans="3:10" x14ac:dyDescent="0.25">
      <c r="C8373" s="82">
        <v>1.2610684655449275E-2</v>
      </c>
      <c r="D8373" s="89">
        <v>1.4824973693608398E-2</v>
      </c>
      <c r="E8373" s="89">
        <v>1.6509710565720211E-2</v>
      </c>
      <c r="F8373" s="89">
        <v>1.7851467004230057E-2</v>
      </c>
      <c r="G8373" s="90">
        <v>1.9016976707802686E-2</v>
      </c>
      <c r="H8373" s="90">
        <v>2.001474458116204E-2</v>
      </c>
      <c r="I8373" s="90">
        <v>2.0974749759252224E-2</v>
      </c>
      <c r="J8373" s="90">
        <v>2.1877836541262737E-2</v>
      </c>
    </row>
    <row r="8374" spans="3:10" x14ac:dyDescent="0.25">
      <c r="C8374" s="82">
        <v>1.7657583233477867E-2</v>
      </c>
      <c r="D8374" s="89">
        <v>2.5061843012628225E-2</v>
      </c>
      <c r="E8374" s="89">
        <v>3.1045556245983697E-2</v>
      </c>
      <c r="F8374" s="89">
        <v>3.5379273563675505E-2</v>
      </c>
      <c r="G8374" s="90">
        <v>3.8348347018347058E-2</v>
      </c>
      <c r="H8374" s="90">
        <v>4.0115723327031137E-2</v>
      </c>
      <c r="I8374" s="90">
        <v>4.1097657030620807E-2</v>
      </c>
      <c r="J8374" s="90">
        <v>4.1366116320048628E-2</v>
      </c>
    </row>
    <row r="8375" spans="3:10" x14ac:dyDescent="0.25">
      <c r="C8375" s="82">
        <v>1.7430532484710786E-3</v>
      </c>
      <c r="D8375" s="89">
        <v>3.468903956661292E-3</v>
      </c>
      <c r="E8375" s="89">
        <v>5.5848935875861217E-3</v>
      </c>
      <c r="F8375" s="89">
        <v>7.7784049751135603E-3</v>
      </c>
      <c r="G8375" s="90">
        <v>9.8088763981694516E-3</v>
      </c>
      <c r="H8375" s="90">
        <v>1.1486043711553191E-2</v>
      </c>
      <c r="I8375" s="90">
        <v>1.2793084183075724E-2</v>
      </c>
      <c r="J8375" s="90">
        <v>1.3707830111656277E-2</v>
      </c>
    </row>
    <row r="8376" spans="3:10" x14ac:dyDescent="0.25">
      <c r="C8376" s="82">
        <v>1.9672259499051083E-2</v>
      </c>
      <c r="D8376" s="89">
        <v>2.3037672310238167E-2</v>
      </c>
      <c r="E8376" s="89">
        <v>2.5409798856325379E-2</v>
      </c>
      <c r="F8376" s="89">
        <v>2.7069496673460511E-2</v>
      </c>
      <c r="G8376" s="90">
        <v>2.8282030403959293E-2</v>
      </c>
      <c r="H8376" s="90">
        <v>2.9075841447851972E-2</v>
      </c>
      <c r="I8376" s="90">
        <v>2.9653745935958688E-2</v>
      </c>
      <c r="J8376" s="90">
        <v>2.9994238576557267E-2</v>
      </c>
    </row>
    <row r="8377" spans="3:10" x14ac:dyDescent="0.25">
      <c r="C8377" s="82">
        <v>2.777752909372249E-2</v>
      </c>
      <c r="D8377" s="89">
        <v>3.5863272747698398E-2</v>
      </c>
      <c r="E8377" s="89">
        <v>4.1590873465490827E-2</v>
      </c>
      <c r="F8377" s="89">
        <v>4.5506762872935584E-2</v>
      </c>
      <c r="G8377" s="90">
        <v>4.8429684463361065E-2</v>
      </c>
      <c r="H8377" s="90">
        <v>5.0724525050072432E-2</v>
      </c>
      <c r="I8377" s="90">
        <v>5.2906408259092562E-2</v>
      </c>
      <c r="J8377" s="90">
        <v>5.4955830692663347E-2</v>
      </c>
    </row>
    <row r="8378" spans="3:10" x14ac:dyDescent="0.25">
      <c r="C8378" s="82">
        <v>1.9564150960582989E-3</v>
      </c>
      <c r="D8378" s="89">
        <v>3.1064933476549874E-3</v>
      </c>
      <c r="E8378" s="89">
        <v>4.2710431638873581E-3</v>
      </c>
      <c r="F8378" s="89">
        <v>5.351370077718653E-3</v>
      </c>
      <c r="G8378" s="90">
        <v>6.3199501957865705E-3</v>
      </c>
      <c r="H8378" s="90">
        <v>7.1518885980319906E-3</v>
      </c>
      <c r="I8378" s="90">
        <v>7.8919753625297483E-3</v>
      </c>
      <c r="J8378" s="90">
        <v>8.5468316242531088E-3</v>
      </c>
    </row>
    <row r="8379" spans="3:10" x14ac:dyDescent="0.25">
      <c r="C8379" s="82">
        <v>4.8760581217743145E-3</v>
      </c>
      <c r="D8379" s="89">
        <v>6.7370253247046952E-3</v>
      </c>
      <c r="E8379" s="89">
        <v>8.3265662349543863E-3</v>
      </c>
      <c r="F8379" s="89">
        <v>9.5939018778054656E-3</v>
      </c>
      <c r="G8379" s="90">
        <v>1.0586385177606425E-2</v>
      </c>
      <c r="H8379" s="90">
        <v>1.1319425292878495E-2</v>
      </c>
      <c r="I8379" s="90">
        <v>1.1896644693048733E-2</v>
      </c>
      <c r="J8379" s="90">
        <v>1.2342173101789328E-2</v>
      </c>
    </row>
    <row r="8380" spans="3:10" x14ac:dyDescent="0.25">
      <c r="C8380" s="82">
        <v>1.1117442269395421E-2</v>
      </c>
      <c r="D8380" s="89">
        <v>1.39206597263151E-2</v>
      </c>
      <c r="E8380" s="89">
        <v>1.5937903966776308E-2</v>
      </c>
      <c r="F8380" s="89">
        <v>1.7391765528768009E-2</v>
      </c>
      <c r="G8380" s="90">
        <v>1.8557992671458256E-2</v>
      </c>
      <c r="H8380" s="90">
        <v>1.9545983402259007E-2</v>
      </c>
      <c r="I8380" s="90">
        <v>2.055001824892911E-2</v>
      </c>
      <c r="J8380" s="90">
        <v>2.1587370541083555E-2</v>
      </c>
    </row>
    <row r="8381" spans="3:10" x14ac:dyDescent="0.25">
      <c r="C8381" s="82">
        <v>8.6321627565662754E-3</v>
      </c>
      <c r="D8381" s="89">
        <v>1.1984739881176352E-2</v>
      </c>
      <c r="E8381" s="89">
        <v>1.4880342755562876E-2</v>
      </c>
      <c r="F8381" s="89">
        <v>1.7220660016971132E-2</v>
      </c>
      <c r="G8381" s="90">
        <v>1.9093682027073393E-2</v>
      </c>
      <c r="H8381" s="90">
        <v>2.0537293105671726E-2</v>
      </c>
      <c r="I8381" s="90">
        <v>2.1750135203929395E-2</v>
      </c>
      <c r="J8381" s="90">
        <v>2.2784035663319765E-2</v>
      </c>
    </row>
    <row r="8382" spans="3:10" x14ac:dyDescent="0.25">
      <c r="C8382" s="82">
        <v>5.1588097922522697E-2</v>
      </c>
      <c r="D8382" s="89">
        <v>5.0527371241475653E-2</v>
      </c>
      <c r="E8382" s="89">
        <v>4.81838066081983E-2</v>
      </c>
      <c r="F8382" s="89">
        <v>4.5807190207797104E-2</v>
      </c>
      <c r="G8382" s="90">
        <v>4.3966543227889544E-2</v>
      </c>
      <c r="H8382" s="90">
        <v>4.2607756322398334E-2</v>
      </c>
      <c r="I8382" s="90">
        <v>4.1885692672592102E-2</v>
      </c>
      <c r="J8382" s="90">
        <v>4.161751199559089E-2</v>
      </c>
    </row>
    <row r="8383" spans="3:10" x14ac:dyDescent="0.25">
      <c r="C8383" s="82">
        <v>1.6350285168110334E-2</v>
      </c>
      <c r="D8383" s="89">
        <v>2.3500764585029206E-2</v>
      </c>
      <c r="E8383" s="89">
        <v>2.8953087081732234E-2</v>
      </c>
      <c r="F8383" s="89">
        <v>3.2468036648495152E-2</v>
      </c>
      <c r="G8383" s="90">
        <v>3.4449877891487242E-2</v>
      </c>
      <c r="H8383" s="90">
        <v>3.5224666695498862E-2</v>
      </c>
      <c r="I8383" s="90">
        <v>3.5311537225376027E-2</v>
      </c>
      <c r="J8383" s="90">
        <v>3.4878356639506468E-2</v>
      </c>
    </row>
    <row r="8384" spans="3:10" x14ac:dyDescent="0.25">
      <c r="C8384" s="82">
        <v>1.5521840469180001E-2</v>
      </c>
      <c r="D8384" s="89">
        <v>1.8583661902605075E-2</v>
      </c>
      <c r="E8384" s="89">
        <v>2.0605327676986671E-2</v>
      </c>
      <c r="F8384" s="89">
        <v>2.1934749012066223E-2</v>
      </c>
      <c r="G8384" s="90">
        <v>2.2932155711522795E-2</v>
      </c>
      <c r="H8384" s="90">
        <v>2.3734431873484872E-2</v>
      </c>
      <c r="I8384" s="90">
        <v>2.4579919259449211E-2</v>
      </c>
      <c r="J8384" s="90">
        <v>2.5489555495018454E-2</v>
      </c>
    </row>
    <row r="8385" spans="3:10" x14ac:dyDescent="0.25">
      <c r="C8385" s="82">
        <v>5.5525235194680937E-3</v>
      </c>
      <c r="D8385" s="89">
        <v>9.2638650471077166E-3</v>
      </c>
      <c r="E8385" s="89">
        <v>1.3108678398856341E-2</v>
      </c>
      <c r="F8385" s="89">
        <v>1.6694150476631961E-2</v>
      </c>
      <c r="G8385" s="90">
        <v>1.989660122702366E-2</v>
      </c>
      <c r="H8385" s="90">
        <v>2.2629229383217129E-2</v>
      </c>
      <c r="I8385" s="90">
        <v>2.5027604037983542E-2</v>
      </c>
      <c r="J8385" s="90">
        <v>2.7095074056135524E-2</v>
      </c>
    </row>
    <row r="8386" spans="3:10" x14ac:dyDescent="0.25">
      <c r="C8386" s="82">
        <v>3.4626403196878156E-3</v>
      </c>
      <c r="D8386" s="89">
        <v>6.0349625680158293E-3</v>
      </c>
      <c r="E8386" s="89">
        <v>8.6938220915524188E-3</v>
      </c>
      <c r="F8386" s="89">
        <v>1.1058150697525094E-2</v>
      </c>
      <c r="G8386" s="90">
        <v>1.2979154001178579E-2</v>
      </c>
      <c r="H8386" s="90">
        <v>1.4388223611566454E-2</v>
      </c>
      <c r="I8386" s="90">
        <v>1.5395734997529161E-2</v>
      </c>
      <c r="J8386" s="90">
        <v>1.6044625942641368E-2</v>
      </c>
    </row>
    <row r="8387" spans="3:10" x14ac:dyDescent="0.25">
      <c r="C8387" s="82">
        <v>9.3127644133640351E-3</v>
      </c>
      <c r="D8387" s="89">
        <v>1.2583438982120249E-2</v>
      </c>
      <c r="E8387" s="89">
        <v>1.5177564013637415E-2</v>
      </c>
      <c r="F8387" s="89">
        <v>1.7095228014733812E-2</v>
      </c>
      <c r="G8387" s="90">
        <v>1.8508344462326357E-2</v>
      </c>
      <c r="H8387" s="90">
        <v>1.949908341466304E-2</v>
      </c>
      <c r="I8387" s="90">
        <v>2.0268590239290674E-2</v>
      </c>
      <c r="J8387" s="90">
        <v>2.0854672236422279E-2</v>
      </c>
    </row>
    <row r="8388" spans="3:10" x14ac:dyDescent="0.25">
      <c r="C8388" s="82">
        <v>1.7892143874342469E-2</v>
      </c>
      <c r="D8388" s="89">
        <v>1.9906666588589299E-2</v>
      </c>
      <c r="E8388" s="89">
        <v>2.1227818953809256E-2</v>
      </c>
      <c r="F8388" s="89">
        <v>2.2153513058484176E-2</v>
      </c>
      <c r="G8388" s="90">
        <v>2.2902062427477072E-2</v>
      </c>
      <c r="H8388" s="90">
        <v>2.3478780209678939E-2</v>
      </c>
      <c r="I8388" s="90">
        <v>2.4028049122020251E-2</v>
      </c>
      <c r="J8388" s="90">
        <v>2.4514837169469471E-2</v>
      </c>
    </row>
    <row r="8389" spans="3:10" x14ac:dyDescent="0.25">
      <c r="C8389" s="82">
        <v>8.0085488524904172E-2</v>
      </c>
      <c r="D8389" s="89">
        <v>7.5504446570296993E-2</v>
      </c>
      <c r="E8389" s="89">
        <v>7.0427127614064E-2</v>
      </c>
      <c r="F8389" s="89">
        <v>6.604800390394551E-2</v>
      </c>
      <c r="G8389" s="90">
        <v>6.2717900449592232E-2</v>
      </c>
      <c r="H8389" s="90">
        <v>6.005793823081336E-2</v>
      </c>
      <c r="I8389" s="90">
        <v>5.8096119842795779E-2</v>
      </c>
      <c r="J8389" s="90">
        <v>5.6449124249792704E-2</v>
      </c>
    </row>
    <row r="8390" spans="3:10" x14ac:dyDescent="0.25">
      <c r="C8390" s="82">
        <v>2.5518125953475163E-2</v>
      </c>
      <c r="D8390" s="89">
        <v>2.8531809925002007E-2</v>
      </c>
      <c r="E8390" s="89">
        <v>3.0424720267874059E-2</v>
      </c>
      <c r="F8390" s="89">
        <v>3.171756950778061E-2</v>
      </c>
      <c r="G8390" s="90">
        <v>3.2775179041312115E-2</v>
      </c>
      <c r="H8390" s="90">
        <v>3.3609713131592868E-2</v>
      </c>
      <c r="I8390" s="90">
        <v>3.4395498513711896E-2</v>
      </c>
      <c r="J8390" s="90">
        <v>3.5025640602116333E-2</v>
      </c>
    </row>
    <row r="8391" spans="3:10" x14ac:dyDescent="0.25">
      <c r="C8391" s="82">
        <v>1.7251268637217997E-2</v>
      </c>
      <c r="D8391" s="89">
        <v>2.2477398822090773E-2</v>
      </c>
      <c r="E8391" s="89">
        <v>2.5918214204310435E-2</v>
      </c>
      <c r="F8391" s="89">
        <v>2.7846280757388247E-2</v>
      </c>
      <c r="G8391" s="90">
        <v>2.8758317353014057E-2</v>
      </c>
      <c r="H8391" s="90">
        <v>2.889123063661015E-2</v>
      </c>
      <c r="I8391" s="90">
        <v>2.8579131361518208E-2</v>
      </c>
      <c r="J8391" s="90">
        <v>2.7870972770056693E-2</v>
      </c>
    </row>
    <row r="8392" spans="3:10" x14ac:dyDescent="0.25">
      <c r="C8392" s="82">
        <v>1.8287302706422898E-2</v>
      </c>
      <c r="D8392" s="89">
        <v>2.3494749134559595E-2</v>
      </c>
      <c r="E8392" s="89">
        <v>2.6583774177922334E-2</v>
      </c>
      <c r="F8392" s="89">
        <v>2.8005656005752375E-2</v>
      </c>
      <c r="G8392" s="90">
        <v>2.8440355533584576E-2</v>
      </c>
      <c r="H8392" s="90">
        <v>2.8254521384775199E-2</v>
      </c>
      <c r="I8392" s="90">
        <v>2.7854575763418495E-2</v>
      </c>
      <c r="J8392" s="90">
        <v>2.7323019533219223E-2</v>
      </c>
    </row>
    <row r="8393" spans="3:10" x14ac:dyDescent="0.25">
      <c r="C8393" s="82">
        <v>1.5672418480598995E-2</v>
      </c>
      <c r="D8393" s="89">
        <v>2.1054290443397274E-2</v>
      </c>
      <c r="E8393" s="89">
        <v>2.5296429238192891E-2</v>
      </c>
      <c r="F8393" s="89">
        <v>2.8408990147956066E-2</v>
      </c>
      <c r="G8393" s="90">
        <v>3.067439796517886E-2</v>
      </c>
      <c r="H8393" s="90">
        <v>3.2219125352444894E-2</v>
      </c>
      <c r="I8393" s="90">
        <v>3.336017008012411E-2</v>
      </c>
      <c r="J8393" s="90">
        <v>3.4136592388081359E-2</v>
      </c>
    </row>
    <row r="8394" spans="3:10" x14ac:dyDescent="0.25">
      <c r="C8394" s="82">
        <v>3.8602963617340794E-2</v>
      </c>
      <c r="D8394" s="89">
        <v>4.0621976038572115E-2</v>
      </c>
      <c r="E8394" s="89">
        <v>4.0377332726038759E-2</v>
      </c>
      <c r="F8394" s="89">
        <v>3.9059716784386675E-2</v>
      </c>
      <c r="G8394" s="90">
        <v>3.7411878627364031E-2</v>
      </c>
      <c r="H8394" s="90">
        <v>3.5604866430959059E-2</v>
      </c>
      <c r="I8394" s="90">
        <v>3.3921365098041063E-2</v>
      </c>
      <c r="J8394" s="90">
        <v>3.2314010379581565E-2</v>
      </c>
    </row>
    <row r="8395" spans="3:10" x14ac:dyDescent="0.25">
      <c r="C8395" s="82">
        <v>5.3057887166236767E-3</v>
      </c>
      <c r="D8395" s="89">
        <v>1.0207291976081834E-2</v>
      </c>
      <c r="E8395" s="89">
        <v>1.579221004352694E-2</v>
      </c>
      <c r="F8395" s="89">
        <v>2.121264462443501E-2</v>
      </c>
      <c r="G8395" s="90">
        <v>2.6044114779030306E-2</v>
      </c>
      <c r="H8395" s="90">
        <v>3.00555570419778E-2</v>
      </c>
      <c r="I8395" s="90">
        <v>3.340167264309344E-2</v>
      </c>
      <c r="J8395" s="90">
        <v>3.6097088572131564E-2</v>
      </c>
    </row>
    <row r="8396" spans="3:10" x14ac:dyDescent="0.25">
      <c r="C8396" s="82">
        <v>1.0884517311277101E-2</v>
      </c>
      <c r="D8396" s="89">
        <v>1.4943704670854928E-2</v>
      </c>
      <c r="E8396" s="89">
        <v>1.8562175380923113E-2</v>
      </c>
      <c r="F8396" s="89">
        <v>2.1669545175555038E-2</v>
      </c>
      <c r="G8396" s="90">
        <v>2.4358739665385879E-2</v>
      </c>
      <c r="H8396" s="90">
        <v>2.6615389546398326E-2</v>
      </c>
      <c r="I8396" s="90">
        <v>2.8611553260288032E-2</v>
      </c>
      <c r="J8396" s="90">
        <v>3.0324863776088611E-2</v>
      </c>
    </row>
    <row r="8397" spans="3:10" x14ac:dyDescent="0.25">
      <c r="C8397" s="82">
        <v>7.6504126055682038E-3</v>
      </c>
      <c r="D8397" s="89">
        <v>1.0464492515592241E-2</v>
      </c>
      <c r="E8397" s="89">
        <v>1.2893112846873233E-2</v>
      </c>
      <c r="F8397" s="89">
        <v>1.4838075413840808E-2</v>
      </c>
      <c r="G8397" s="90">
        <v>1.6347670978401334E-2</v>
      </c>
      <c r="H8397" s="90">
        <v>1.74342388143367E-2</v>
      </c>
      <c r="I8397" s="90">
        <v>1.8260469011522222E-2</v>
      </c>
      <c r="J8397" s="90">
        <v>1.8874740837173446E-2</v>
      </c>
    </row>
    <row r="8398" spans="3:10" x14ac:dyDescent="0.25">
      <c r="C8398" s="82">
        <v>6.5079075939501168E-3</v>
      </c>
      <c r="D8398" s="89">
        <v>8.270963738779882E-3</v>
      </c>
      <c r="E8398" s="89">
        <v>9.7226906198112223E-3</v>
      </c>
      <c r="F8398" s="89">
        <v>1.0846124191453576E-2</v>
      </c>
      <c r="G8398" s="90">
        <v>1.1679376735642127E-2</v>
      </c>
      <c r="H8398" s="90">
        <v>1.2213773664790721E-2</v>
      </c>
      <c r="I8398" s="90">
        <v>1.254692480557483E-2</v>
      </c>
      <c r="J8398" s="90">
        <v>1.2703364770019914E-2</v>
      </c>
    </row>
    <row r="8399" spans="3:10" x14ac:dyDescent="0.25">
      <c r="C8399" s="82">
        <v>4.6265127728922608E-3</v>
      </c>
      <c r="D8399" s="89">
        <v>6.3803112622321167E-3</v>
      </c>
      <c r="E8399" s="89">
        <v>7.9484348654433497E-3</v>
      </c>
      <c r="F8399" s="89">
        <v>9.2846448416523952E-3</v>
      </c>
      <c r="G8399" s="90">
        <v>1.0425224525034941E-2</v>
      </c>
      <c r="H8399" s="90">
        <v>1.1375630377986648E-2</v>
      </c>
      <c r="I8399" s="90">
        <v>1.2233147597270932E-2</v>
      </c>
      <c r="J8399" s="90">
        <v>1.301958545211219E-2</v>
      </c>
    </row>
    <row r="8400" spans="3:10" x14ac:dyDescent="0.25">
      <c r="C8400" s="82">
        <v>3.1856180750442927E-3</v>
      </c>
      <c r="D8400" s="89">
        <v>5.7480862464713593E-3</v>
      </c>
      <c r="E8400" s="89">
        <v>8.7664329751187646E-3</v>
      </c>
      <c r="F8400" s="89">
        <v>1.1961031460624542E-2</v>
      </c>
      <c r="G8400" s="90">
        <v>1.5170161771779735E-2</v>
      </c>
      <c r="H8400" s="90">
        <v>1.8242227584456781E-2</v>
      </c>
      <c r="I8400" s="90">
        <v>2.1208166187606754E-2</v>
      </c>
      <c r="J8400" s="90">
        <v>2.4008143222948298E-2</v>
      </c>
    </row>
    <row r="8401" spans="3:10" x14ac:dyDescent="0.25">
      <c r="C8401" s="82">
        <v>1.4263484456552742E-2</v>
      </c>
      <c r="D8401" s="89">
        <v>1.9974909337510276E-2</v>
      </c>
      <c r="E8401" s="89">
        <v>2.4704575101453335E-2</v>
      </c>
      <c r="F8401" s="89">
        <v>2.8395965836704163E-2</v>
      </c>
      <c r="G8401" s="90">
        <v>3.1326583926012654E-2</v>
      </c>
      <c r="H8401" s="90">
        <v>3.3626476252497588E-2</v>
      </c>
      <c r="I8401" s="90">
        <v>3.5611022099309629E-2</v>
      </c>
      <c r="J8401" s="90">
        <v>3.7295142120657494E-2</v>
      </c>
    </row>
    <row r="8402" spans="3:10" x14ac:dyDescent="0.25">
      <c r="C8402" s="82">
        <v>9.4723077777854273E-3</v>
      </c>
      <c r="D8402" s="89">
        <v>1.4077321734669126E-2</v>
      </c>
      <c r="E8402" s="89">
        <v>1.8301184281782477E-2</v>
      </c>
      <c r="F8402" s="89">
        <v>2.1889463097608169E-2</v>
      </c>
      <c r="G8402" s="90">
        <v>2.4879917098229256E-2</v>
      </c>
      <c r="H8402" s="90">
        <v>2.7266294307011593E-2</v>
      </c>
      <c r="I8402" s="90">
        <v>2.9253402468232451E-2</v>
      </c>
      <c r="J8402" s="90">
        <v>3.0849764259886128E-2</v>
      </c>
    </row>
    <row r="8403" spans="3:10" x14ac:dyDescent="0.25">
      <c r="C8403" s="82">
        <v>1.6626310356803075E-2</v>
      </c>
      <c r="D8403" s="89">
        <v>2.0928314484981544E-2</v>
      </c>
      <c r="E8403" s="89">
        <v>2.4120361294412942E-2</v>
      </c>
      <c r="F8403" s="89">
        <v>2.6331915505765451E-2</v>
      </c>
      <c r="G8403" s="90">
        <v>2.7811115148591439E-2</v>
      </c>
      <c r="H8403" s="90">
        <v>2.8623035762862806E-2</v>
      </c>
      <c r="I8403" s="90">
        <v>2.9015437628858581E-2</v>
      </c>
      <c r="J8403" s="90">
        <v>2.9016254667760227E-2</v>
      </c>
    </row>
    <row r="8404" spans="3:10" x14ac:dyDescent="0.25">
      <c r="C8404" s="82">
        <v>2.7961861411818518E-2</v>
      </c>
      <c r="D8404" s="89">
        <v>3.2905460633099341E-2</v>
      </c>
      <c r="E8404" s="89">
        <v>3.5337241315368279E-2</v>
      </c>
      <c r="F8404" s="89">
        <v>3.5973753695302257E-2</v>
      </c>
      <c r="G8404" s="90">
        <v>3.5526335741511615E-2</v>
      </c>
      <c r="H8404" s="90">
        <v>3.4288780423815689E-2</v>
      </c>
      <c r="I8404" s="90">
        <v>3.2664158847870224E-2</v>
      </c>
      <c r="J8404" s="90">
        <v>3.0717380028298172E-2</v>
      </c>
    </row>
    <row r="8405" spans="3:10" x14ac:dyDescent="0.25">
      <c r="C8405" s="82">
        <v>6.947022849746661E-4</v>
      </c>
      <c r="D8405" s="89">
        <v>1.7058145998872668E-3</v>
      </c>
      <c r="E8405" s="89">
        <v>3.198872466520421E-3</v>
      </c>
      <c r="F8405" s="89">
        <v>4.9938876165044766E-3</v>
      </c>
      <c r="G8405" s="90">
        <v>6.890926349514122E-3</v>
      </c>
      <c r="H8405" s="90">
        <v>8.7094792790116601E-3</v>
      </c>
      <c r="I8405" s="90">
        <v>1.0402260094834286E-2</v>
      </c>
      <c r="J8405" s="90">
        <v>1.1928572584058904E-2</v>
      </c>
    </row>
    <row r="8406" spans="3:10" x14ac:dyDescent="0.25">
      <c r="C8406" s="82">
        <v>1.5853481668776096E-2</v>
      </c>
      <c r="D8406" s="89">
        <v>2.1505280842353251E-2</v>
      </c>
      <c r="E8406" s="89">
        <v>2.665310718669751E-2</v>
      </c>
      <c r="F8406" s="89">
        <v>3.118088727993951E-2</v>
      </c>
      <c r="G8406" s="90">
        <v>3.5145094607249003E-2</v>
      </c>
      <c r="H8406" s="90">
        <v>3.8426355938234541E-2</v>
      </c>
      <c r="I8406" s="90">
        <v>4.1170982106433225E-2</v>
      </c>
      <c r="J8406" s="90">
        <v>4.3247212216544081E-2</v>
      </c>
    </row>
    <row r="8407" spans="3:10" x14ac:dyDescent="0.25">
      <c r="C8407" s="82">
        <v>2.61316682146857E-2</v>
      </c>
      <c r="D8407" s="89">
        <v>3.1619380226419164E-2</v>
      </c>
      <c r="E8407" s="89">
        <v>3.5219238855671693E-2</v>
      </c>
      <c r="F8407" s="89">
        <v>3.747006712851942E-2</v>
      </c>
      <c r="G8407" s="90">
        <v>3.8947188706848462E-2</v>
      </c>
      <c r="H8407" s="90">
        <v>3.9838763365142998E-2</v>
      </c>
      <c r="I8407" s="90">
        <v>4.0491295887102624E-2</v>
      </c>
      <c r="J8407" s="90">
        <v>4.0874105074610083E-2</v>
      </c>
    </row>
    <row r="8408" spans="3:10" x14ac:dyDescent="0.25">
      <c r="C8408" s="82">
        <v>7.5648533925897011E-3</v>
      </c>
      <c r="D8408" s="89">
        <v>9.7780419516000361E-3</v>
      </c>
      <c r="E8408" s="89">
        <v>1.1692651049511652E-2</v>
      </c>
      <c r="F8408" s="89">
        <v>1.3375481448304347E-2</v>
      </c>
      <c r="G8408" s="90">
        <v>1.4952955114059171E-2</v>
      </c>
      <c r="H8408" s="90">
        <v>1.646451483962473E-2</v>
      </c>
      <c r="I8408" s="90">
        <v>1.8058430158618768E-2</v>
      </c>
      <c r="J8408" s="90">
        <v>1.9763190672339472E-2</v>
      </c>
    </row>
    <row r="8409" spans="3:10" x14ac:dyDescent="0.25">
      <c r="C8409" s="82">
        <v>2.581932766347728E-2</v>
      </c>
      <c r="D8409" s="89">
        <v>3.1186271889877482E-2</v>
      </c>
      <c r="E8409" s="89">
        <v>3.4621852924283755E-2</v>
      </c>
      <c r="F8409" s="89">
        <v>3.6621724831715281E-2</v>
      </c>
      <c r="G8409" s="90">
        <v>3.773945605798492E-2</v>
      </c>
      <c r="H8409" s="90">
        <v>3.8174953939100281E-2</v>
      </c>
      <c r="I8409" s="90">
        <v>3.8300244913265072E-2</v>
      </c>
      <c r="J8409" s="90">
        <v>3.8140171391939398E-2</v>
      </c>
    </row>
    <row r="8410" spans="3:10" x14ac:dyDescent="0.25">
      <c r="C8410" s="82">
        <v>7.2647425629580259E-3</v>
      </c>
      <c r="D8410" s="89">
        <v>1.0846397765319364E-2</v>
      </c>
      <c r="E8410" s="89">
        <v>1.4010632191330565E-2</v>
      </c>
      <c r="F8410" s="89">
        <v>1.6481669100644712E-2</v>
      </c>
      <c r="G8410" s="90">
        <v>1.8262560343874759E-2</v>
      </c>
      <c r="H8410" s="90">
        <v>1.9371159447413341E-2</v>
      </c>
      <c r="I8410" s="90">
        <v>2.000625747506268E-2</v>
      </c>
      <c r="J8410" s="90">
        <v>2.0238012674681637E-2</v>
      </c>
    </row>
    <row r="8411" spans="3:10" x14ac:dyDescent="0.25">
      <c r="C8411" s="82">
        <v>7.34777556754486E-3</v>
      </c>
      <c r="D8411" s="89">
        <v>1.0400216847975225E-2</v>
      </c>
      <c r="E8411" s="89">
        <v>1.3020014736783086E-2</v>
      </c>
      <c r="F8411" s="89">
        <v>1.5101808397068652E-2</v>
      </c>
      <c r="G8411" s="90">
        <v>1.6718769375820213E-2</v>
      </c>
      <c r="H8411" s="90">
        <v>1.7895480383167919E-2</v>
      </c>
      <c r="I8411" s="90">
        <v>1.8789017841736602E-2</v>
      </c>
      <c r="J8411" s="90">
        <v>1.9424825302227958E-2</v>
      </c>
    </row>
    <row r="8412" spans="3:10" x14ac:dyDescent="0.25">
      <c r="C8412" s="82">
        <v>3.8443688306728674E-2</v>
      </c>
      <c r="D8412" s="89">
        <v>4.2331469795271269E-2</v>
      </c>
      <c r="E8412" s="89">
        <v>4.380162391915305E-2</v>
      </c>
      <c r="F8412" s="89">
        <v>4.4095183999984321E-2</v>
      </c>
      <c r="G8412" s="90">
        <v>4.4051293234643976E-2</v>
      </c>
      <c r="H8412" s="90">
        <v>4.385347957249601E-2</v>
      </c>
      <c r="I8412" s="90">
        <v>4.3795316623281642E-2</v>
      </c>
      <c r="J8412" s="90">
        <v>4.3744485547617493E-2</v>
      </c>
    </row>
    <row r="8413" spans="3:10" x14ac:dyDescent="0.25">
      <c r="C8413" s="82">
        <v>1.7157416094060803E-2</v>
      </c>
      <c r="D8413" s="89">
        <v>2.1980865340978595E-2</v>
      </c>
      <c r="E8413" s="89">
        <v>2.5972229293787698E-2</v>
      </c>
      <c r="F8413" s="89">
        <v>2.9240469218670302E-2</v>
      </c>
      <c r="G8413" s="90">
        <v>3.2035114588635429E-2</v>
      </c>
      <c r="H8413" s="90">
        <v>3.4417895419900035E-2</v>
      </c>
      <c r="I8413" s="90">
        <v>3.667318928918728E-2</v>
      </c>
      <c r="J8413" s="90">
        <v>3.8819881648793866E-2</v>
      </c>
    </row>
    <row r="8414" spans="3:10" x14ac:dyDescent="0.25">
      <c r="C8414" s="82">
        <v>4.8069133625846389E-2</v>
      </c>
      <c r="D8414" s="89">
        <v>5.6542205165696746E-2</v>
      </c>
      <c r="E8414" s="89">
        <v>6.0524075696727041E-2</v>
      </c>
      <c r="F8414" s="89">
        <v>6.1635603674279962E-2</v>
      </c>
      <c r="G8414" s="90">
        <v>6.1307417807460074E-2</v>
      </c>
      <c r="H8414" s="90">
        <v>6.0069514520546582E-2</v>
      </c>
      <c r="I8414" s="90">
        <v>5.8530890826746486E-2</v>
      </c>
      <c r="J8414" s="90">
        <v>5.6656939375617346E-2</v>
      </c>
    </row>
    <row r="8415" spans="3:10" x14ac:dyDescent="0.25">
      <c r="C8415" s="82">
        <v>1.0644443786669695E-2</v>
      </c>
      <c r="D8415" s="89">
        <v>1.3013113109751933E-2</v>
      </c>
      <c r="E8415" s="89">
        <v>1.4621585923277546E-2</v>
      </c>
      <c r="F8415" s="89">
        <v>1.5642031387627774E-2</v>
      </c>
      <c r="G8415" s="90">
        <v>1.6290412684620587E-2</v>
      </c>
      <c r="H8415" s="90">
        <v>1.6647654611414493E-2</v>
      </c>
      <c r="I8415" s="90">
        <v>1.6880366769077497E-2</v>
      </c>
      <c r="J8415" s="90">
        <v>1.701101979450001E-2</v>
      </c>
    </row>
    <row r="8416" spans="3:10" x14ac:dyDescent="0.25">
      <c r="C8416" s="82">
        <v>8.7819445545961397E-3</v>
      </c>
      <c r="D8416" s="89">
        <v>1.3166015152014673E-2</v>
      </c>
      <c r="E8416" s="89">
        <v>1.7466561931890726E-2</v>
      </c>
      <c r="F8416" s="89">
        <v>2.144682382100728E-2</v>
      </c>
      <c r="G8416" s="90">
        <v>2.5113449791873164E-2</v>
      </c>
      <c r="H8416" s="90">
        <v>2.8434403649929604E-2</v>
      </c>
      <c r="I8416" s="90">
        <v>3.1610089413573433E-2</v>
      </c>
      <c r="J8416" s="90">
        <v>3.4647129748390064E-2</v>
      </c>
    </row>
    <row r="8417" spans="3:10" x14ac:dyDescent="0.25">
      <c r="C8417" s="82">
        <v>7.4615219847736572E-3</v>
      </c>
      <c r="D8417" s="89">
        <v>9.5610827357887479E-3</v>
      </c>
      <c r="E8417" s="89">
        <v>1.108461499517234E-2</v>
      </c>
      <c r="F8417" s="89">
        <v>1.2088430635709786E-2</v>
      </c>
      <c r="G8417" s="90">
        <v>1.2715246636931535E-2</v>
      </c>
      <c r="H8417" s="90">
        <v>1.3031127632691436E-2</v>
      </c>
      <c r="I8417" s="90">
        <v>1.3180898818728861E-2</v>
      </c>
      <c r="J8417" s="90">
        <v>1.3200744019458774E-2</v>
      </c>
    </row>
    <row r="8418" spans="3:10" x14ac:dyDescent="0.25">
      <c r="C8418" s="82">
        <v>4.3748851661545496E-3</v>
      </c>
      <c r="D8418" s="89">
        <v>8.2056086899682506E-3</v>
      </c>
      <c r="E8418" s="89">
        <v>1.2569222603477872E-2</v>
      </c>
      <c r="F8418" s="89">
        <v>1.6904151294288565E-2</v>
      </c>
      <c r="G8418" s="90">
        <v>2.0963448309435206E-2</v>
      </c>
      <c r="H8418" s="90">
        <v>2.4621967289550947E-2</v>
      </c>
      <c r="I8418" s="90">
        <v>2.8045328867910908E-2</v>
      </c>
      <c r="J8418" s="90">
        <v>3.1273028441093025E-2</v>
      </c>
    </row>
    <row r="8419" spans="3:10" x14ac:dyDescent="0.25">
      <c r="C8419" s="82">
        <v>2.0990683631989419E-2</v>
      </c>
      <c r="D8419" s="89">
        <v>2.5176622974449999E-2</v>
      </c>
      <c r="E8419" s="89">
        <v>2.796143789432106E-2</v>
      </c>
      <c r="F8419" s="89">
        <v>2.9730884103013756E-2</v>
      </c>
      <c r="G8419" s="90">
        <v>3.0877958422336489E-2</v>
      </c>
      <c r="H8419" s="90">
        <v>3.1512103556636736E-2</v>
      </c>
      <c r="I8419" s="90">
        <v>3.1902584423071222E-2</v>
      </c>
      <c r="J8419" s="90">
        <v>3.2051346820900051E-2</v>
      </c>
    </row>
    <row r="8420" spans="3:10" x14ac:dyDescent="0.25">
      <c r="C8420" s="82">
        <v>6.4686923683008567E-3</v>
      </c>
      <c r="D8420" s="89">
        <v>9.1049746347105706E-3</v>
      </c>
      <c r="E8420" s="89">
        <v>1.147954285360576E-2</v>
      </c>
      <c r="F8420" s="89">
        <v>1.3493502949817061E-2</v>
      </c>
      <c r="G8420" s="90">
        <v>1.5178674450322959E-2</v>
      </c>
      <c r="H8420" s="90">
        <v>1.6524254792233024E-2</v>
      </c>
      <c r="I8420" s="90">
        <v>1.7650899136826312E-2</v>
      </c>
      <c r="J8420" s="90">
        <v>1.8567019333661509E-2</v>
      </c>
    </row>
    <row r="8421" spans="3:10" x14ac:dyDescent="0.25">
      <c r="C8421" s="82">
        <v>4.2315357548341958E-3</v>
      </c>
      <c r="D8421" s="89">
        <v>7.4185772197315437E-3</v>
      </c>
      <c r="E8421" s="89">
        <v>1.0810302426975612E-2</v>
      </c>
      <c r="F8421" s="89">
        <v>1.3918677058079343E-2</v>
      </c>
      <c r="G8421" s="90">
        <v>1.6508372699020279E-2</v>
      </c>
      <c r="H8421" s="90">
        <v>1.8447062257909101E-2</v>
      </c>
      <c r="I8421" s="90">
        <v>1.9851231657557551E-2</v>
      </c>
      <c r="J8421" s="90">
        <v>2.0771629707591097E-2</v>
      </c>
    </row>
    <row r="8422" spans="3:10" x14ac:dyDescent="0.25">
      <c r="C8422" s="82">
        <v>7.3476519604813231E-2</v>
      </c>
      <c r="D8422" s="89">
        <v>6.4242033073749275E-2</v>
      </c>
      <c r="E8422" s="89">
        <v>5.6637310230367E-2</v>
      </c>
      <c r="F8422" s="89">
        <v>5.0897144783783203E-2</v>
      </c>
      <c r="G8422" s="90">
        <v>4.6758953996146144E-2</v>
      </c>
      <c r="H8422" s="90">
        <v>4.3606147468268942E-2</v>
      </c>
      <c r="I8422" s="90">
        <v>4.1267948899901895E-2</v>
      </c>
      <c r="J8422" s="90">
        <v>3.9361789803718711E-2</v>
      </c>
    </row>
    <row r="8423" spans="3:10" x14ac:dyDescent="0.25">
      <c r="C8423" s="82">
        <v>8.9627577735683639E-2</v>
      </c>
      <c r="D8423" s="89">
        <v>8.0292680079484868E-2</v>
      </c>
      <c r="E8423" s="89">
        <v>7.2708678286141609E-2</v>
      </c>
      <c r="F8423" s="89">
        <v>6.71370151822515E-2</v>
      </c>
      <c r="G8423" s="90">
        <v>6.3333660324039864E-2</v>
      </c>
      <c r="H8423" s="90">
        <v>6.0601544340920147E-2</v>
      </c>
      <c r="I8423" s="90">
        <v>5.8817224743160063E-2</v>
      </c>
      <c r="J8423" s="90">
        <v>5.7518497528319376E-2</v>
      </c>
    </row>
    <row r="8424" spans="3:10" x14ac:dyDescent="0.25">
      <c r="C8424" s="82">
        <v>6.748438581487627E-3</v>
      </c>
      <c r="D8424" s="89">
        <v>9.922325320670158E-3</v>
      </c>
      <c r="E8424" s="89">
        <v>1.270054100881738E-2</v>
      </c>
      <c r="F8424" s="89">
        <v>1.4857372500083571E-2</v>
      </c>
      <c r="G8424" s="90">
        <v>1.6388971654450489E-2</v>
      </c>
      <c r="H8424" s="90">
        <v>1.7287682472522905E-2</v>
      </c>
      <c r="I8424" s="90">
        <v>1.7706069410240111E-2</v>
      </c>
      <c r="J8424" s="90">
        <v>1.7689679783506766E-2</v>
      </c>
    </row>
    <row r="8425" spans="3:10" x14ac:dyDescent="0.25">
      <c r="C8425" s="82">
        <v>1.9144685812936789E-3</v>
      </c>
      <c r="D8425" s="89">
        <v>3.784439397640618E-3</v>
      </c>
      <c r="E8425" s="89">
        <v>6.0144315190637752E-3</v>
      </c>
      <c r="F8425" s="89">
        <v>8.2851989651210479E-3</v>
      </c>
      <c r="G8425" s="90">
        <v>1.0410367539261531E-2</v>
      </c>
      <c r="H8425" s="90">
        <v>1.2273891270064629E-2</v>
      </c>
      <c r="I8425" s="90">
        <v>1.3926218427787894E-2</v>
      </c>
      <c r="J8425" s="90">
        <v>1.537800564556816E-2</v>
      </c>
    </row>
    <row r="8426" spans="3:10" x14ac:dyDescent="0.25">
      <c r="C8426" s="82">
        <v>1.3816215045181903E-2</v>
      </c>
      <c r="D8426" s="89">
        <v>1.9618714595543735E-2</v>
      </c>
      <c r="E8426" s="89">
        <v>2.4612141405515847E-2</v>
      </c>
      <c r="F8426" s="89">
        <v>2.8546895943703941E-2</v>
      </c>
      <c r="G8426" s="90">
        <v>3.1517283391420688E-2</v>
      </c>
      <c r="H8426" s="90">
        <v>3.35383023929973E-2</v>
      </c>
      <c r="I8426" s="90">
        <v>3.4882986304206956E-2</v>
      </c>
      <c r="J8426" s="90">
        <v>3.5581726633261139E-2</v>
      </c>
    </row>
    <row r="8427" spans="3:10" x14ac:dyDescent="0.25">
      <c r="C8427" s="82">
        <v>1.0736770946718285E-2</v>
      </c>
      <c r="D8427" s="89">
        <v>1.8375709489089093E-2</v>
      </c>
      <c r="E8427" s="89">
        <v>2.5905589458674445E-2</v>
      </c>
      <c r="F8427" s="89">
        <v>3.2234986098664722E-2</v>
      </c>
      <c r="G8427" s="90">
        <v>3.7032879964358438E-2</v>
      </c>
      <c r="H8427" s="90">
        <v>4.017361048009168E-2</v>
      </c>
      <c r="I8427" s="90">
        <v>4.1977589406311536E-2</v>
      </c>
      <c r="J8427" s="90">
        <v>4.2527384176505562E-2</v>
      </c>
    </row>
    <row r="8428" spans="3:10" x14ac:dyDescent="0.25">
      <c r="C8428" s="82">
        <v>1.2825958369044457E-2</v>
      </c>
      <c r="D8428" s="89">
        <v>1.6660374306356342E-2</v>
      </c>
      <c r="E8428" s="89">
        <v>1.9516889718682314E-2</v>
      </c>
      <c r="F8428" s="89">
        <v>2.1481547204961531E-2</v>
      </c>
      <c r="G8428" s="90">
        <v>2.280012069108894E-2</v>
      </c>
      <c r="H8428" s="90">
        <v>2.3579290000288855E-2</v>
      </c>
      <c r="I8428" s="90">
        <v>2.4064159789719739E-2</v>
      </c>
      <c r="J8428" s="90">
        <v>2.4302485937849286E-2</v>
      </c>
    </row>
    <row r="8429" spans="3:10" x14ac:dyDescent="0.25">
      <c r="C8429" s="82">
        <v>6.7029474185871475E-3</v>
      </c>
      <c r="D8429" s="89">
        <v>9.1780491530914551E-3</v>
      </c>
      <c r="E8429" s="89">
        <v>1.1368095656712679E-2</v>
      </c>
      <c r="F8429" s="89">
        <v>1.3153942820125259E-2</v>
      </c>
      <c r="G8429" s="90">
        <v>1.4535561897956698E-2</v>
      </c>
      <c r="H8429" s="90">
        <v>1.5490230450279563E-2</v>
      </c>
      <c r="I8429" s="90">
        <v>1.6144726013635046E-2</v>
      </c>
      <c r="J8429" s="90">
        <v>1.6538551881280311E-2</v>
      </c>
    </row>
    <row r="8430" spans="3:10" x14ac:dyDescent="0.25">
      <c r="C8430" s="82">
        <v>1.1310404373031843E-2</v>
      </c>
      <c r="D8430" s="89">
        <v>1.5313422101363005E-2</v>
      </c>
      <c r="E8430" s="89">
        <v>1.8480469577000506E-2</v>
      </c>
      <c r="F8430" s="89">
        <v>2.0794763605650364E-2</v>
      </c>
      <c r="G8430" s="90">
        <v>2.2472197430703902E-2</v>
      </c>
      <c r="H8430" s="90">
        <v>2.3636120314813214E-2</v>
      </c>
      <c r="I8430" s="90">
        <v>2.4560005341801135E-2</v>
      </c>
      <c r="J8430" s="90">
        <v>2.531745509795744E-2</v>
      </c>
    </row>
    <row r="8431" spans="3:10" x14ac:dyDescent="0.25">
      <c r="C8431" s="82">
        <v>1.9376026665311765E-2</v>
      </c>
      <c r="D8431" s="89">
        <v>2.2361585067654326E-2</v>
      </c>
      <c r="E8431" s="89">
        <v>2.4022374117073166E-2</v>
      </c>
      <c r="F8431" s="89">
        <v>2.485352188466702E-2</v>
      </c>
      <c r="G8431" s="90">
        <v>2.5279932245823492E-2</v>
      </c>
      <c r="H8431" s="90">
        <v>2.5440151171351798E-2</v>
      </c>
      <c r="I8431" s="90">
        <v>2.5574076121500498E-2</v>
      </c>
      <c r="J8431" s="90">
        <v>2.5689279059948691E-2</v>
      </c>
    </row>
    <row r="8432" spans="3:10" x14ac:dyDescent="0.25">
      <c r="C8432" s="82">
        <v>9.6593370054350567E-4</v>
      </c>
      <c r="D8432" s="89">
        <v>1.8087352199501697E-3</v>
      </c>
      <c r="E8432" s="89">
        <v>2.8097035004721166E-3</v>
      </c>
      <c r="F8432" s="89">
        <v>3.8336968382203921E-3</v>
      </c>
      <c r="G8432" s="90">
        <v>4.784509979931734E-3</v>
      </c>
      <c r="H8432" s="90">
        <v>5.5903104703420503E-3</v>
      </c>
      <c r="I8432" s="90">
        <v>6.2625934255032007E-3</v>
      </c>
      <c r="J8432" s="90">
        <v>6.8069861195662528E-3</v>
      </c>
    </row>
    <row r="8433" spans="3:10" x14ac:dyDescent="0.25">
      <c r="C8433" s="82">
        <v>3.4934487096144613E-2</v>
      </c>
      <c r="D8433" s="89">
        <v>4.101544078200689E-2</v>
      </c>
      <c r="E8433" s="89">
        <v>4.4162649963442005E-2</v>
      </c>
      <c r="F8433" s="89">
        <v>4.5451706213656337E-2</v>
      </c>
      <c r="G8433" s="90">
        <v>4.5832000565929419E-2</v>
      </c>
      <c r="H8433" s="90">
        <v>4.5649095231117931E-2</v>
      </c>
      <c r="I8433" s="90">
        <v>4.5360920233348791E-2</v>
      </c>
      <c r="J8433" s="90">
        <v>4.4966417800785974E-2</v>
      </c>
    </row>
    <row r="8434" spans="3:10" x14ac:dyDescent="0.25">
      <c r="C8434" s="82">
        <v>1.3052801146319555E-2</v>
      </c>
      <c r="D8434" s="89">
        <v>1.4355809542643658E-2</v>
      </c>
      <c r="E8434" s="89">
        <v>1.493657845113224E-2</v>
      </c>
      <c r="F8434" s="89">
        <v>1.5080565331274016E-2</v>
      </c>
      <c r="G8434" s="90">
        <v>1.5012810925721194E-2</v>
      </c>
      <c r="H8434" s="90">
        <v>1.479812982354744E-2</v>
      </c>
      <c r="I8434" s="90">
        <v>1.4574990463571955E-2</v>
      </c>
      <c r="J8434" s="90">
        <v>1.4354892358456061E-2</v>
      </c>
    </row>
    <row r="8435" spans="3:10" x14ac:dyDescent="0.25">
      <c r="C8435" s="82">
        <v>4.9582929432723279E-3</v>
      </c>
      <c r="D8435" s="89">
        <v>8.0994775214848734E-3</v>
      </c>
      <c r="E8435" s="89">
        <v>1.119493010594759E-2</v>
      </c>
      <c r="F8435" s="89">
        <v>1.3963098917336133E-2</v>
      </c>
      <c r="G8435" s="90">
        <v>1.6389877865416434E-2</v>
      </c>
      <c r="H8435" s="90">
        <v>1.8483834545297839E-2</v>
      </c>
      <c r="I8435" s="90">
        <v>2.0407337034898641E-2</v>
      </c>
      <c r="J8435" s="90">
        <v>2.2182672758182066E-2</v>
      </c>
    </row>
    <row r="8436" spans="3:10" x14ac:dyDescent="0.25">
      <c r="C8436" s="82">
        <v>1.0818506120851806E-2</v>
      </c>
      <c r="D8436" s="89">
        <v>1.289848000752798E-2</v>
      </c>
      <c r="E8436" s="89">
        <v>1.4434266091874502E-2</v>
      </c>
      <c r="F8436" s="89">
        <v>1.5553262928752611E-2</v>
      </c>
      <c r="G8436" s="90">
        <v>1.6399318284427929E-2</v>
      </c>
      <c r="H8436" s="90">
        <v>1.6998591906729119E-2</v>
      </c>
      <c r="I8436" s="90">
        <v>1.7491133209011748E-2</v>
      </c>
      <c r="J8436" s="90">
        <v>1.7893706883243019E-2</v>
      </c>
    </row>
    <row r="8437" spans="3:10" x14ac:dyDescent="0.25">
      <c r="C8437" s="82">
        <v>8.6888636655049426E-3</v>
      </c>
      <c r="D8437" s="89">
        <v>1.019922426087116E-2</v>
      </c>
      <c r="E8437" s="89">
        <v>1.15218448525188E-2</v>
      </c>
      <c r="F8437" s="89">
        <v>1.2740737290576643E-2</v>
      </c>
      <c r="G8437" s="90">
        <v>1.3941816769624762E-2</v>
      </c>
      <c r="H8437" s="90">
        <v>1.5123297891265966E-2</v>
      </c>
      <c r="I8437" s="90">
        <v>1.639676892813231E-2</v>
      </c>
      <c r="J8437" s="90">
        <v>1.7778793827872601E-2</v>
      </c>
    </row>
    <row r="8438" spans="3:10" x14ac:dyDescent="0.25">
      <c r="C8438" s="82">
        <v>9.676457972738849E-3</v>
      </c>
      <c r="D8438" s="89">
        <v>1.5780575789460183E-2</v>
      </c>
      <c r="E8438" s="89">
        <v>2.1870649136610402E-2</v>
      </c>
      <c r="F8438" s="89">
        <v>2.7322353571872279E-2</v>
      </c>
      <c r="G8438" s="90">
        <v>3.195168218539915E-2</v>
      </c>
      <c r="H8438" s="90">
        <v>3.5599719070101198E-2</v>
      </c>
      <c r="I8438" s="90">
        <v>3.8427602812025716E-2</v>
      </c>
      <c r="J8438" s="90">
        <v>4.0368277448520846E-2</v>
      </c>
    </row>
    <row r="8439" spans="3:10" x14ac:dyDescent="0.25">
      <c r="C8439" s="82">
        <v>4.9673203154874772E-2</v>
      </c>
      <c r="D8439" s="89">
        <v>4.8310410621570404E-2</v>
      </c>
      <c r="E8439" s="89">
        <v>4.6714767856942584E-2</v>
      </c>
      <c r="F8439" s="89">
        <v>4.5580024806672767E-2</v>
      </c>
      <c r="G8439" s="90">
        <v>4.5126632661592933E-2</v>
      </c>
      <c r="H8439" s="90">
        <v>4.5089435951233187E-2</v>
      </c>
      <c r="I8439" s="90">
        <v>4.549127914577937E-2</v>
      </c>
      <c r="J8439" s="90">
        <v>4.6031675684979866E-2</v>
      </c>
    </row>
    <row r="8440" spans="3:10" x14ac:dyDescent="0.25">
      <c r="C8440" s="82">
        <v>1.1675747007867396E-2</v>
      </c>
      <c r="D8440" s="89">
        <v>1.5638441080667715E-2</v>
      </c>
      <c r="E8440" s="89">
        <v>1.8847120163506804E-2</v>
      </c>
      <c r="F8440" s="89">
        <v>2.1230963102632554E-2</v>
      </c>
      <c r="G8440" s="90">
        <v>2.2918717120621577E-2</v>
      </c>
      <c r="H8440" s="90">
        <v>2.3955673374596392E-2</v>
      </c>
      <c r="I8440" s="90">
        <v>2.4565836950951801E-2</v>
      </c>
      <c r="J8440" s="90">
        <v>2.479414479224009E-2</v>
      </c>
    </row>
    <row r="8441" spans="3:10" x14ac:dyDescent="0.25">
      <c r="C8441" s="82">
        <v>2.39264822603774E-3</v>
      </c>
      <c r="D8441" s="89">
        <v>4.3134674754316486E-3</v>
      </c>
      <c r="E8441" s="89">
        <v>6.3472415710354654E-3</v>
      </c>
      <c r="F8441" s="89">
        <v>8.1794236335664267E-3</v>
      </c>
      <c r="G8441" s="90">
        <v>9.6795409187056744E-3</v>
      </c>
      <c r="H8441" s="90">
        <v>1.0794283189323498E-2</v>
      </c>
      <c r="I8441" s="90">
        <v>1.1614821156585804E-2</v>
      </c>
      <c r="J8441" s="90">
        <v>1.2185549661596981E-2</v>
      </c>
    </row>
    <row r="8442" spans="3:10" x14ac:dyDescent="0.25">
      <c r="C8442" s="82">
        <v>2.655903616860256E-2</v>
      </c>
      <c r="D8442" s="89">
        <v>2.7738716344106511E-2</v>
      </c>
      <c r="E8442" s="89">
        <v>2.8245678181551562E-2</v>
      </c>
      <c r="F8442" s="89">
        <v>2.8581460212435999E-2</v>
      </c>
      <c r="G8442" s="90">
        <v>2.9054479613178887E-2</v>
      </c>
      <c r="H8442" s="90">
        <v>2.9672639012407149E-2</v>
      </c>
      <c r="I8442" s="90">
        <v>3.0611637672851667E-2</v>
      </c>
      <c r="J8442" s="90">
        <v>3.1812180475345155E-2</v>
      </c>
    </row>
    <row r="8443" spans="3:10" x14ac:dyDescent="0.25">
      <c r="C8443" s="82">
        <v>1.6859093829761324E-2</v>
      </c>
      <c r="D8443" s="89">
        <v>2.3384832830644922E-2</v>
      </c>
      <c r="E8443" s="89">
        <v>2.862830939290471E-2</v>
      </c>
      <c r="F8443" s="89">
        <v>3.2499469186215157E-2</v>
      </c>
      <c r="G8443" s="90">
        <v>3.5295926642610595E-2</v>
      </c>
      <c r="H8443" s="90">
        <v>3.7157851914185365E-2</v>
      </c>
      <c r="I8443" s="90">
        <v>3.8445381756124233E-2</v>
      </c>
      <c r="J8443" s="90">
        <v>3.9200018840360715E-2</v>
      </c>
    </row>
    <row r="8444" spans="3:10" x14ac:dyDescent="0.25">
      <c r="C8444" s="82">
        <v>2.6878613406787676E-2</v>
      </c>
      <c r="D8444" s="89">
        <v>3.4641480541064341E-2</v>
      </c>
      <c r="E8444" s="89">
        <v>3.962321771755125E-2</v>
      </c>
      <c r="F8444" s="89">
        <v>4.2316782162898206E-2</v>
      </c>
      <c r="G8444" s="90">
        <v>4.3541068023674474E-2</v>
      </c>
      <c r="H8444" s="90">
        <v>4.370757067405636E-2</v>
      </c>
      <c r="I8444" s="90">
        <v>4.3355615296374037E-2</v>
      </c>
      <c r="J8444" s="90">
        <v>4.2566834839672246E-2</v>
      </c>
    </row>
    <row r="8445" spans="3:10" x14ac:dyDescent="0.25">
      <c r="C8445" s="82">
        <v>1.2346641946953618E-2</v>
      </c>
      <c r="D8445" s="89">
        <v>1.6034657011040496E-2</v>
      </c>
      <c r="E8445" s="89">
        <v>1.8760878592881183E-2</v>
      </c>
      <c r="F8445" s="89">
        <v>2.0540306277721011E-2</v>
      </c>
      <c r="G8445" s="90">
        <v>2.1556537708634804E-2</v>
      </c>
      <c r="H8445" s="90">
        <v>2.1887763812911021E-2</v>
      </c>
      <c r="I8445" s="90">
        <v>2.1765569874065319E-2</v>
      </c>
      <c r="J8445" s="90">
        <v>2.1254085402353469E-2</v>
      </c>
    </row>
    <row r="8446" spans="3:10" x14ac:dyDescent="0.25">
      <c r="C8446" s="82">
        <v>1.513948456270882E-2</v>
      </c>
      <c r="D8446" s="89">
        <v>2.0189191049248243E-2</v>
      </c>
      <c r="E8446" s="89">
        <v>2.4168365862656319E-2</v>
      </c>
      <c r="F8446" s="89">
        <v>2.7063895202099043E-2</v>
      </c>
      <c r="G8446" s="90">
        <v>2.9089873931978136E-2</v>
      </c>
      <c r="H8446" s="90">
        <v>3.0308788118038669E-2</v>
      </c>
      <c r="I8446" s="90">
        <v>3.0976889873208027E-2</v>
      </c>
      <c r="J8446" s="90">
        <v>3.1109542984830259E-2</v>
      </c>
    </row>
    <row r="8447" spans="3:10" x14ac:dyDescent="0.25">
      <c r="C8447" s="82">
        <v>3.5789733845094491E-3</v>
      </c>
      <c r="D8447" s="89">
        <v>5.4564281003441862E-3</v>
      </c>
      <c r="E8447" s="89">
        <v>7.3165092246875044E-3</v>
      </c>
      <c r="F8447" s="89">
        <v>9.0353143261482968E-3</v>
      </c>
      <c r="G8447" s="90">
        <v>1.0597627804150449E-2</v>
      </c>
      <c r="H8447" s="90">
        <v>1.1982476052244041E-2</v>
      </c>
      <c r="I8447" s="90">
        <v>1.3278714185256824E-2</v>
      </c>
      <c r="J8447" s="90">
        <v>1.4505530195845807E-2</v>
      </c>
    </row>
    <row r="8448" spans="3:10" x14ac:dyDescent="0.25">
      <c r="C8448" s="82">
        <v>1.6687605853918167E-2</v>
      </c>
      <c r="D8448" s="89">
        <v>2.369249687696854E-2</v>
      </c>
      <c r="E8448" s="89">
        <v>2.9064496114018089E-2</v>
      </c>
      <c r="F8448" s="89">
        <v>3.2673770783891679E-2</v>
      </c>
      <c r="G8448" s="90">
        <v>3.4935269973209407E-2</v>
      </c>
      <c r="H8448" s="90">
        <v>3.6120388715169455E-2</v>
      </c>
      <c r="I8448" s="90">
        <v>3.667541692651631E-2</v>
      </c>
      <c r="J8448" s="90">
        <v>3.6690263358586092E-2</v>
      </c>
    </row>
    <row r="8449" spans="3:10" x14ac:dyDescent="0.25">
      <c r="C8449" s="82">
        <v>1.4303861053962533E-2</v>
      </c>
      <c r="D8449" s="89">
        <v>1.8495532200400788E-2</v>
      </c>
      <c r="E8449" s="89">
        <v>2.1422087063729084E-2</v>
      </c>
      <c r="F8449" s="89">
        <v>2.3243328652705252E-2</v>
      </c>
      <c r="G8449" s="90">
        <v>2.4289334436738405E-2</v>
      </c>
      <c r="H8449" s="90">
        <v>2.4708416543905532E-2</v>
      </c>
      <c r="I8449" s="90">
        <v>2.4766815340280784E-2</v>
      </c>
      <c r="J8449" s="90">
        <v>2.4506849943348501E-2</v>
      </c>
    </row>
    <row r="8450" spans="3:10" x14ac:dyDescent="0.25">
      <c r="C8450" s="82">
        <v>3.2404997126638381E-3</v>
      </c>
      <c r="D8450" s="89">
        <v>5.4688362296705451E-3</v>
      </c>
      <c r="E8450" s="89">
        <v>7.7155908462503611E-3</v>
      </c>
      <c r="F8450" s="89">
        <v>9.6730149250212928E-3</v>
      </c>
      <c r="G8450" s="90">
        <v>1.1223478054774689E-2</v>
      </c>
      <c r="H8450" s="90">
        <v>1.2308426572407161E-2</v>
      </c>
      <c r="I8450" s="90">
        <v>1.3021930793510357E-2</v>
      </c>
      <c r="J8450" s="90">
        <v>1.3403485699873584E-2</v>
      </c>
    </row>
    <row r="8451" spans="3:10" x14ac:dyDescent="0.25">
      <c r="C8451" s="82">
        <v>9.5363975053490719E-3</v>
      </c>
      <c r="D8451" s="89">
        <v>1.2704086413618393E-2</v>
      </c>
      <c r="E8451" s="89">
        <v>1.536590297745769E-2</v>
      </c>
      <c r="F8451" s="89">
        <v>1.753916409584105E-2</v>
      </c>
      <c r="G8451" s="90">
        <v>1.9355783497701933E-2</v>
      </c>
      <c r="H8451" s="90">
        <v>2.0839855428211249E-2</v>
      </c>
      <c r="I8451" s="90">
        <v>2.2147885995430609E-2</v>
      </c>
      <c r="J8451" s="90">
        <v>2.3275810656575979E-2</v>
      </c>
    </row>
    <row r="8452" spans="3:10" x14ac:dyDescent="0.25">
      <c r="C8452" s="82">
        <v>3.6595910432864302E-3</v>
      </c>
      <c r="D8452" s="89">
        <v>5.4821034032234029E-3</v>
      </c>
      <c r="E8452" s="89">
        <v>7.131449920594171E-3</v>
      </c>
      <c r="F8452" s="89">
        <v>8.4772966349964882E-3</v>
      </c>
      <c r="G8452" s="90">
        <v>9.526623536068644E-3</v>
      </c>
      <c r="H8452" s="90">
        <v>1.029274985513123E-2</v>
      </c>
      <c r="I8452" s="90">
        <v>1.088516060897886E-2</v>
      </c>
      <c r="J8452" s="90">
        <v>1.1347314360132572E-2</v>
      </c>
    </row>
    <row r="8453" spans="3:10" x14ac:dyDescent="0.25">
      <c r="C8453" s="82">
        <v>9.7005893624383657E-4</v>
      </c>
      <c r="D8453" s="89">
        <v>2.1280916138789034E-3</v>
      </c>
      <c r="E8453" s="89">
        <v>3.6583988666152507E-3</v>
      </c>
      <c r="F8453" s="89">
        <v>5.3181825156936018E-3</v>
      </c>
      <c r="G8453" s="90">
        <v>6.8934502565710116E-3</v>
      </c>
      <c r="H8453" s="90">
        <v>8.2190657839586231E-3</v>
      </c>
      <c r="I8453" s="90">
        <v>9.2737663208794698E-3</v>
      </c>
      <c r="J8453" s="90">
        <v>1.0046529903017973E-2</v>
      </c>
    </row>
    <row r="8454" spans="3:10" x14ac:dyDescent="0.25">
      <c r="C8454" s="82">
        <v>8.4577044281410496E-2</v>
      </c>
      <c r="D8454" s="89">
        <v>8.3108968333567887E-2</v>
      </c>
      <c r="E8454" s="89">
        <v>7.9101468434717298E-2</v>
      </c>
      <c r="F8454" s="89">
        <v>7.4538740135802251E-2</v>
      </c>
      <c r="G8454" s="90">
        <v>7.0340511137406914E-2</v>
      </c>
      <c r="H8454" s="90">
        <v>6.6411624879471873E-2</v>
      </c>
      <c r="I8454" s="90">
        <v>6.2970070805063574E-2</v>
      </c>
      <c r="J8454" s="90">
        <v>5.9695491968185743E-2</v>
      </c>
    </row>
    <row r="8455" spans="3:10" x14ac:dyDescent="0.25">
      <c r="C8455" s="82">
        <v>4.8917050867985867E-2</v>
      </c>
      <c r="D8455" s="89">
        <v>5.3524683358858426E-2</v>
      </c>
      <c r="E8455" s="89">
        <v>5.5031336828612852E-2</v>
      </c>
      <c r="F8455" s="89">
        <v>5.495935469510399E-2</v>
      </c>
      <c r="G8455" s="90">
        <v>5.4333746022309191E-2</v>
      </c>
      <c r="H8455" s="90">
        <v>5.3386611920123533E-2</v>
      </c>
      <c r="I8455" s="90">
        <v>5.2506056834270599E-2</v>
      </c>
      <c r="J8455" s="90">
        <v>5.1579371005906809E-2</v>
      </c>
    </row>
    <row r="8456" spans="3:10" x14ac:dyDescent="0.25">
      <c r="C8456" s="82">
        <v>1.0540673086587283E-2</v>
      </c>
      <c r="D8456" s="89">
        <v>1.4053490982454344E-2</v>
      </c>
      <c r="E8456" s="89">
        <v>1.7119783098950011E-2</v>
      </c>
      <c r="F8456" s="89">
        <v>1.9723724887401945E-2</v>
      </c>
      <c r="G8456" s="90">
        <v>2.1979098864930303E-2</v>
      </c>
      <c r="H8456" s="90">
        <v>2.3895322795573548E-2</v>
      </c>
      <c r="I8456" s="90">
        <v>2.5645413163013647E-2</v>
      </c>
      <c r="J8456" s="90">
        <v>2.7220308259403553E-2</v>
      </c>
    </row>
    <row r="8457" spans="3:10" x14ac:dyDescent="0.25">
      <c r="C8457" s="82">
        <v>4.6081403481598761E-3</v>
      </c>
      <c r="D8457" s="89">
        <v>7.5093184774311988E-3</v>
      </c>
      <c r="E8457" s="89">
        <v>1.0334066434972235E-2</v>
      </c>
      <c r="F8457" s="89">
        <v>1.2749700772625059E-2</v>
      </c>
      <c r="G8457" s="90">
        <v>1.4670404095492551E-2</v>
      </c>
      <c r="H8457" s="90">
        <v>1.6062817858299553E-2</v>
      </c>
      <c r="I8457" s="90">
        <v>1.7069663999117576E-2</v>
      </c>
      <c r="J8457" s="90">
        <v>1.774719820821637E-2</v>
      </c>
    </row>
    <row r="8458" spans="3:10" x14ac:dyDescent="0.25">
      <c r="C8458" s="82">
        <v>1.8536665187601314E-2</v>
      </c>
      <c r="D8458" s="89">
        <v>2.4058681324149407E-2</v>
      </c>
      <c r="E8458" s="89">
        <v>2.7769190385607163E-2</v>
      </c>
      <c r="F8458" s="89">
        <v>2.9959765379360518E-2</v>
      </c>
      <c r="G8458" s="90">
        <v>3.1156075822823721E-2</v>
      </c>
      <c r="H8458" s="90">
        <v>3.1613936667677221E-2</v>
      </c>
      <c r="I8458" s="90">
        <v>3.1700051016696915E-2</v>
      </c>
      <c r="J8458" s="90">
        <v>3.1464400638515189E-2</v>
      </c>
    </row>
    <row r="8459" spans="3:10" x14ac:dyDescent="0.25">
      <c r="C8459" s="82">
        <v>5.7439356028041004E-3</v>
      </c>
      <c r="D8459" s="89">
        <v>1.0992864767136169E-2</v>
      </c>
      <c r="E8459" s="89">
        <v>1.6668789996526826E-2</v>
      </c>
      <c r="F8459" s="89">
        <v>2.178479550654595E-2</v>
      </c>
      <c r="G8459" s="90">
        <v>2.5947840652066671E-2</v>
      </c>
      <c r="H8459" s="90">
        <v>2.9025479283029024E-2</v>
      </c>
      <c r="I8459" s="90">
        <v>3.1260989851891553E-2</v>
      </c>
      <c r="J8459" s="90">
        <v>3.2734631327651649E-2</v>
      </c>
    </row>
    <row r="8460" spans="3:10" x14ac:dyDescent="0.25">
      <c r="C8460" s="82">
        <v>9.3534117783542897E-3</v>
      </c>
      <c r="D8460" s="89">
        <v>1.2873504099895686E-2</v>
      </c>
      <c r="E8460" s="89">
        <v>1.571253611667283E-2</v>
      </c>
      <c r="F8460" s="89">
        <v>1.7872628343939712E-2</v>
      </c>
      <c r="G8460" s="90">
        <v>1.9554871584778147E-2</v>
      </c>
      <c r="H8460" s="90">
        <v>2.0862026186267556E-2</v>
      </c>
      <c r="I8460" s="90">
        <v>2.2011252579999207E-2</v>
      </c>
      <c r="J8460" s="90">
        <v>2.303380838384609E-2</v>
      </c>
    </row>
    <row r="8461" spans="3:10" x14ac:dyDescent="0.25">
      <c r="C8461" s="82">
        <v>5.874538229443823E-2</v>
      </c>
      <c r="D8461" s="89">
        <v>5.7303581982423524E-2</v>
      </c>
      <c r="E8461" s="89">
        <v>5.4510680191732101E-2</v>
      </c>
      <c r="F8461" s="89">
        <v>5.1600131566761791E-2</v>
      </c>
      <c r="G8461" s="90">
        <v>4.9080608842486141E-2</v>
      </c>
      <c r="H8461" s="90">
        <v>4.6799749110006249E-2</v>
      </c>
      <c r="I8461" s="90">
        <v>4.4864629784458911E-2</v>
      </c>
      <c r="J8461" s="90">
        <v>4.3033825550449017E-2</v>
      </c>
    </row>
    <row r="8462" spans="3:10" x14ac:dyDescent="0.25">
      <c r="C8462" s="82">
        <v>2.9312261457086458E-2</v>
      </c>
      <c r="D8462" s="89">
        <v>3.7315433815960287E-2</v>
      </c>
      <c r="E8462" s="89">
        <v>4.2639457897752628E-2</v>
      </c>
      <c r="F8462" s="89">
        <v>4.5807301369643831E-2</v>
      </c>
      <c r="G8462" s="90">
        <v>4.7599666000719035E-2</v>
      </c>
      <c r="H8462" s="90">
        <v>4.8354092466432595E-2</v>
      </c>
      <c r="I8462" s="90">
        <v>4.857786587965876E-2</v>
      </c>
      <c r="J8462" s="90">
        <v>4.8302054690029787E-2</v>
      </c>
    </row>
    <row r="8463" spans="3:10" x14ac:dyDescent="0.25">
      <c r="C8463" s="82">
        <v>1.6123446653158399E-2</v>
      </c>
      <c r="D8463" s="89">
        <v>1.9615390608073765E-2</v>
      </c>
      <c r="E8463" s="89">
        <v>2.1997324181920422E-2</v>
      </c>
      <c r="F8463" s="89">
        <v>2.3575544048463352E-2</v>
      </c>
      <c r="G8463" s="90">
        <v>2.4684986102763564E-2</v>
      </c>
      <c r="H8463" s="90">
        <v>2.5432370054621657E-2</v>
      </c>
      <c r="I8463" s="90">
        <v>2.6045296369209655E-2</v>
      </c>
      <c r="J8463" s="90">
        <v>2.6531841734417461E-2</v>
      </c>
    </row>
    <row r="8464" spans="3:10" x14ac:dyDescent="0.25">
      <c r="C8464" s="82">
        <v>1.564716143425356E-2</v>
      </c>
      <c r="D8464" s="89">
        <v>1.872424357426283E-2</v>
      </c>
      <c r="E8464" s="89">
        <v>2.08297847926305E-2</v>
      </c>
      <c r="F8464" s="89">
        <v>2.2233860468602436E-2</v>
      </c>
      <c r="G8464" s="90">
        <v>2.3234610795135606E-2</v>
      </c>
      <c r="H8464" s="90">
        <v>2.393361308787384E-2</v>
      </c>
      <c r="I8464" s="90">
        <v>2.4559144571164596E-2</v>
      </c>
      <c r="J8464" s="90">
        <v>2.5136033559095789E-2</v>
      </c>
    </row>
    <row r="8465" spans="3:10" x14ac:dyDescent="0.25">
      <c r="C8465" s="82">
        <v>5.4580097053435663E-3</v>
      </c>
      <c r="D8465" s="89">
        <v>9.5319698526496258E-3</v>
      </c>
      <c r="E8465" s="89">
        <v>1.3781129169466723E-2</v>
      </c>
      <c r="F8465" s="89">
        <v>1.7674841053603608E-2</v>
      </c>
      <c r="G8465" s="90">
        <v>2.1029195686278795E-2</v>
      </c>
      <c r="H8465" s="90">
        <v>2.3733511114678793E-2</v>
      </c>
      <c r="I8465" s="90">
        <v>2.5916642188287937E-2</v>
      </c>
      <c r="J8465" s="90">
        <v>2.7564204039637351E-2</v>
      </c>
    </row>
    <row r="8466" spans="3:10" x14ac:dyDescent="0.25">
      <c r="C8466" s="82">
        <v>2.3747287632162148E-2</v>
      </c>
      <c r="D8466" s="89">
        <v>2.5473533546576912E-2</v>
      </c>
      <c r="E8466" s="89">
        <v>2.6288655612643708E-2</v>
      </c>
      <c r="F8466" s="89">
        <v>2.6652079274061241E-2</v>
      </c>
      <c r="G8466" s="90">
        <v>2.6870074725336784E-2</v>
      </c>
      <c r="H8466" s="90">
        <v>2.6970042434867999E-2</v>
      </c>
      <c r="I8466" s="90">
        <v>2.713110944909047E-2</v>
      </c>
      <c r="J8466" s="90">
        <v>2.7320116435612687E-2</v>
      </c>
    </row>
    <row r="8467" spans="3:10" x14ac:dyDescent="0.25">
      <c r="C8467" s="82">
        <v>1.5698126530758669E-3</v>
      </c>
      <c r="D8467" s="89">
        <v>2.8540108091597914E-3</v>
      </c>
      <c r="E8467" s="89">
        <v>4.3583997943932341E-3</v>
      </c>
      <c r="F8467" s="89">
        <v>5.8967366687782295E-3</v>
      </c>
      <c r="G8467" s="90">
        <v>7.3419818918928426E-3</v>
      </c>
      <c r="H8467" s="90">
        <v>8.5964652054700118E-3</v>
      </c>
      <c r="I8467" s="90">
        <v>9.6814144440961689E-3</v>
      </c>
      <c r="J8467" s="90">
        <v>1.0601785585270414E-2</v>
      </c>
    </row>
    <row r="8468" spans="3:10" x14ac:dyDescent="0.25">
      <c r="C8468" s="82">
        <v>3.1376514500104473E-3</v>
      </c>
      <c r="D8468" s="89">
        <v>5.1766810086897614E-3</v>
      </c>
      <c r="E8468" s="89">
        <v>7.0823298031792437E-3</v>
      </c>
      <c r="F8468" s="89">
        <v>8.6024048754560177E-3</v>
      </c>
      <c r="G8468" s="90">
        <v>9.6929885610784194E-3</v>
      </c>
      <c r="H8468" s="90">
        <v>1.0355476401659462E-2</v>
      </c>
      <c r="I8468" s="90">
        <v>1.0701370525318792E-2</v>
      </c>
      <c r="J8468" s="90">
        <v>1.0778551836265308E-2</v>
      </c>
    </row>
    <row r="8469" spans="3:10" x14ac:dyDescent="0.25">
      <c r="C8469" s="82">
        <v>3.8781606590556667E-3</v>
      </c>
      <c r="D8469" s="89">
        <v>7.0275053887296378E-3</v>
      </c>
      <c r="E8469" s="89">
        <v>1.0508890360103565E-2</v>
      </c>
      <c r="F8469" s="89">
        <v>1.3891626058103857E-2</v>
      </c>
      <c r="G8469" s="90">
        <v>1.7000650911163411E-2</v>
      </c>
      <c r="H8469" s="90">
        <v>1.9743918120472555E-2</v>
      </c>
      <c r="I8469" s="90">
        <v>2.2254933257006164E-2</v>
      </c>
      <c r="J8469" s="90">
        <v>2.4567061365594087E-2</v>
      </c>
    </row>
    <row r="8470" spans="3:10" x14ac:dyDescent="0.25">
      <c r="C8470" s="82">
        <v>3.346901751688431E-2</v>
      </c>
      <c r="D8470" s="89">
        <v>3.8392095221116397E-2</v>
      </c>
      <c r="E8470" s="89">
        <v>4.0871956197504521E-2</v>
      </c>
      <c r="F8470" s="89">
        <v>4.18214075216881E-2</v>
      </c>
      <c r="G8470" s="90">
        <v>4.1990229147742975E-2</v>
      </c>
      <c r="H8470" s="90">
        <v>4.1603912457110925E-2</v>
      </c>
      <c r="I8470" s="90">
        <v>4.1028793896023145E-2</v>
      </c>
      <c r="J8470" s="90">
        <v>4.0240644153569025E-2</v>
      </c>
    </row>
    <row r="8471" spans="3:10" x14ac:dyDescent="0.25">
      <c r="C8471" s="82">
        <v>5.8957539128913578E-2</v>
      </c>
      <c r="D8471" s="89">
        <v>5.9755330219588842E-2</v>
      </c>
      <c r="E8471" s="89">
        <v>5.8116503542445484E-2</v>
      </c>
      <c r="F8471" s="89">
        <v>5.5925137124853488E-2</v>
      </c>
      <c r="G8471" s="90">
        <v>5.4128443723153362E-2</v>
      </c>
      <c r="H8471" s="90">
        <v>5.2773908336754098E-2</v>
      </c>
      <c r="I8471" s="90">
        <v>5.2079746546837391E-2</v>
      </c>
      <c r="J8471" s="90">
        <v>5.1802906611916659E-2</v>
      </c>
    </row>
    <row r="8472" spans="3:10" x14ac:dyDescent="0.25">
      <c r="C8472" s="82">
        <v>3.8887848970948361E-3</v>
      </c>
      <c r="D8472" s="89">
        <v>7.4757851891269662E-3</v>
      </c>
      <c r="E8472" s="89">
        <v>1.1433128170504467E-2</v>
      </c>
      <c r="F8472" s="89">
        <v>1.5111950011610123E-2</v>
      </c>
      <c r="G8472" s="90">
        <v>1.8212985098870624E-2</v>
      </c>
      <c r="H8472" s="90">
        <v>2.0575902287085033E-2</v>
      </c>
      <c r="I8472" s="90">
        <v>2.2296151686749335E-2</v>
      </c>
      <c r="J8472" s="90">
        <v>2.3370934304706562E-2</v>
      </c>
    </row>
    <row r="8473" spans="3:10" x14ac:dyDescent="0.25">
      <c r="C8473" s="82">
        <v>1.0809582700733386E-2</v>
      </c>
      <c r="D8473" s="89">
        <v>1.2839860631766283E-2</v>
      </c>
      <c r="E8473" s="89">
        <v>1.4436113292264159E-2</v>
      </c>
      <c r="F8473" s="89">
        <v>1.5749002807372257E-2</v>
      </c>
      <c r="G8473" s="90">
        <v>1.692416378537779E-2</v>
      </c>
      <c r="H8473" s="90">
        <v>1.7974673811151459E-2</v>
      </c>
      <c r="I8473" s="90">
        <v>1.9025875654692468E-2</v>
      </c>
      <c r="J8473" s="90">
        <v>2.0070995643403585E-2</v>
      </c>
    </row>
    <row r="8474" spans="3:10" x14ac:dyDescent="0.25">
      <c r="C8474" s="82">
        <v>3.6104703719281039E-2</v>
      </c>
      <c r="D8474" s="89">
        <v>3.8578491505382687E-2</v>
      </c>
      <c r="E8474" s="89">
        <v>3.98157246682335E-2</v>
      </c>
      <c r="F8474" s="89">
        <v>4.0531083518228372E-2</v>
      </c>
      <c r="G8474" s="90">
        <v>4.1203795552881672E-2</v>
      </c>
      <c r="H8474" s="90">
        <v>4.1884319646859777E-2</v>
      </c>
      <c r="I8474" s="90">
        <v>4.2845783650186584E-2</v>
      </c>
      <c r="J8474" s="90">
        <v>4.4013706982742797E-2</v>
      </c>
    </row>
    <row r="8475" spans="3:10" x14ac:dyDescent="0.25">
      <c r="C8475" s="82">
        <v>1.6474706361563042E-2</v>
      </c>
      <c r="D8475" s="89">
        <v>1.8548356472639201E-2</v>
      </c>
      <c r="E8475" s="89">
        <v>1.9985279834446926E-2</v>
      </c>
      <c r="F8475" s="89">
        <v>2.1011965444747129E-2</v>
      </c>
      <c r="G8475" s="90">
        <v>2.1811267580377266E-2</v>
      </c>
      <c r="H8475" s="90">
        <v>2.2385889335568881E-2</v>
      </c>
      <c r="I8475" s="90">
        <v>2.2883522527377111E-2</v>
      </c>
      <c r="J8475" s="90">
        <v>2.3286637185251466E-2</v>
      </c>
    </row>
    <row r="8476" spans="3:10" x14ac:dyDescent="0.25">
      <c r="C8476" s="82">
        <v>2.8943370213228873E-3</v>
      </c>
      <c r="D8476" s="89">
        <v>5.3954424368777296E-3</v>
      </c>
      <c r="E8476" s="89">
        <v>8.1738891863264163E-3</v>
      </c>
      <c r="F8476" s="89">
        <v>1.0815167544902722E-2</v>
      </c>
      <c r="G8476" s="90">
        <v>1.3098571172435526E-2</v>
      </c>
      <c r="H8476" s="90">
        <v>1.4876672985224342E-2</v>
      </c>
      <c r="I8476" s="90">
        <v>1.6191487292326216E-2</v>
      </c>
      <c r="J8476" s="90">
        <v>1.7032366690687823E-2</v>
      </c>
    </row>
    <row r="8477" spans="3:10" x14ac:dyDescent="0.25">
      <c r="C8477" s="82">
        <v>2.7628720618397787E-2</v>
      </c>
      <c r="D8477" s="89">
        <v>2.9069199712049694E-2</v>
      </c>
      <c r="E8477" s="89">
        <v>2.9888483463855597E-2</v>
      </c>
      <c r="F8477" s="89">
        <v>3.0422997584032635E-2</v>
      </c>
      <c r="G8477" s="90">
        <v>3.0889216135187667E-2</v>
      </c>
      <c r="H8477" s="90">
        <v>3.124111579034429E-2</v>
      </c>
      <c r="I8477" s="90">
        <v>3.1642712585143278E-2</v>
      </c>
      <c r="J8477" s="90">
        <v>3.2028418410132486E-2</v>
      </c>
    </row>
    <row r="8478" spans="3:10" x14ac:dyDescent="0.25">
      <c r="C8478" s="82">
        <v>3.2448828572982508E-3</v>
      </c>
      <c r="D8478" s="89">
        <v>6.1355297428984414E-3</v>
      </c>
      <c r="E8478" s="89">
        <v>9.2594657243038545E-3</v>
      </c>
      <c r="F8478" s="89">
        <v>1.2101134066240185E-2</v>
      </c>
      <c r="G8478" s="90">
        <v>1.4450987182990442E-2</v>
      </c>
      <c r="H8478" s="90">
        <v>1.6228839170392518E-2</v>
      </c>
      <c r="I8478" s="90">
        <v>1.7566718073043403E-2</v>
      </c>
      <c r="J8478" s="90">
        <v>1.8519620405701327E-2</v>
      </c>
    </row>
    <row r="8479" spans="3:10" x14ac:dyDescent="0.25">
      <c r="C8479" s="82">
        <v>1.0077515100735516E-2</v>
      </c>
      <c r="D8479" s="89">
        <v>1.3392006481914411E-2</v>
      </c>
      <c r="E8479" s="89">
        <v>1.5879163915617101E-2</v>
      </c>
      <c r="F8479" s="89">
        <v>1.7579160054676825E-2</v>
      </c>
      <c r="G8479" s="90">
        <v>1.8711146904652819E-2</v>
      </c>
      <c r="H8479" s="90">
        <v>1.9394780355514611E-2</v>
      </c>
      <c r="I8479" s="90">
        <v>1.9859582549554861E-2</v>
      </c>
      <c r="J8479" s="90">
        <v>2.0163245560146002E-2</v>
      </c>
    </row>
    <row r="8480" spans="3:10" x14ac:dyDescent="0.25">
      <c r="C8480" s="82">
        <v>1.3427706450121691E-2</v>
      </c>
      <c r="D8480" s="89">
        <v>1.2778056506462382E-2</v>
      </c>
      <c r="E8480" s="89">
        <v>1.2150856559156009E-2</v>
      </c>
      <c r="F8480" s="89">
        <v>1.164161142212241E-2</v>
      </c>
      <c r="G8480" s="90">
        <v>1.1275530059233428E-2</v>
      </c>
      <c r="H8480" s="90">
        <v>1.0987804960945386E-2</v>
      </c>
      <c r="I8480" s="90">
        <v>1.0805088156333922E-2</v>
      </c>
      <c r="J8480" s="90">
        <v>1.0686747597632001E-2</v>
      </c>
    </row>
    <row r="8481" spans="3:10" x14ac:dyDescent="0.25">
      <c r="C8481" s="82">
        <v>4.2234319571274256E-2</v>
      </c>
      <c r="D8481" s="89">
        <v>4.4581683163974678E-2</v>
      </c>
      <c r="E8481" s="89">
        <v>4.5581924674700347E-2</v>
      </c>
      <c r="F8481" s="89">
        <v>4.615286517336141E-2</v>
      </c>
      <c r="G8481" s="90">
        <v>4.6841353213156613E-2</v>
      </c>
      <c r="H8481" s="90">
        <v>4.7650169266123893E-2</v>
      </c>
      <c r="I8481" s="90">
        <v>4.8812871784259332E-2</v>
      </c>
      <c r="J8481" s="90">
        <v>5.0163684413211125E-2</v>
      </c>
    </row>
    <row r="8482" spans="3:10" x14ac:dyDescent="0.25">
      <c r="C8482" s="82">
        <v>4.8929860147795545E-2</v>
      </c>
      <c r="D8482" s="89">
        <v>3.9629991336379101E-2</v>
      </c>
      <c r="E8482" s="89">
        <v>3.3191449183877023E-2</v>
      </c>
      <c r="F8482" s="89">
        <v>2.8765758003519951E-2</v>
      </c>
      <c r="G8482" s="90">
        <v>2.571052296551379E-2</v>
      </c>
      <c r="H8482" s="90">
        <v>2.3452216203227998E-2</v>
      </c>
      <c r="I8482" s="90">
        <v>2.179528988363752E-2</v>
      </c>
      <c r="J8482" s="90">
        <v>2.0493947001805474E-2</v>
      </c>
    </row>
    <row r="8483" spans="3:10" x14ac:dyDescent="0.25">
      <c r="C8483" s="82">
        <v>4.7922155819400007E-2</v>
      </c>
      <c r="D8483" s="89">
        <v>4.119613877980749E-2</v>
      </c>
      <c r="E8483" s="89">
        <v>3.6396114096773353E-2</v>
      </c>
      <c r="F8483" s="89">
        <v>3.3080115587685914E-2</v>
      </c>
      <c r="G8483" s="90">
        <v>3.0839255902811176E-2</v>
      </c>
      <c r="H8483" s="90">
        <v>2.9193851090607386E-2</v>
      </c>
      <c r="I8483" s="90">
        <v>2.8025099437037033E-2</v>
      </c>
      <c r="J8483" s="90">
        <v>2.7098926252469929E-2</v>
      </c>
    </row>
    <row r="8484" spans="3:10" x14ac:dyDescent="0.25">
      <c r="C8484" s="82">
        <v>1.1328000298535888E-2</v>
      </c>
      <c r="D8484" s="89">
        <v>1.5489592403577421E-2</v>
      </c>
      <c r="E8484" s="89">
        <v>1.8514668996359115E-2</v>
      </c>
      <c r="F8484" s="89">
        <v>2.0416163086697092E-2</v>
      </c>
      <c r="G8484" s="90">
        <v>2.1496689923039183E-2</v>
      </c>
      <c r="H8484" s="90">
        <v>2.1950373095475817E-2</v>
      </c>
      <c r="I8484" s="90">
        <v>2.2076959940145423E-2</v>
      </c>
      <c r="J8484" s="90">
        <v>2.1961190492148237E-2</v>
      </c>
    </row>
    <row r="8485" spans="3:10" x14ac:dyDescent="0.25">
      <c r="C8485" s="82">
        <v>1.5819507869824927E-2</v>
      </c>
      <c r="D8485" s="89">
        <v>2.2910708133049025E-2</v>
      </c>
      <c r="E8485" s="89">
        <v>2.9167822506552726E-2</v>
      </c>
      <c r="F8485" s="89">
        <v>3.421396807480058E-2</v>
      </c>
      <c r="G8485" s="90">
        <v>3.8119672935665531E-2</v>
      </c>
      <c r="H8485" s="90">
        <v>4.0893781855938428E-2</v>
      </c>
      <c r="I8485" s="90">
        <v>4.2879476206410139E-2</v>
      </c>
      <c r="J8485" s="90">
        <v>4.413453917850494E-2</v>
      </c>
    </row>
    <row r="8486" spans="3:10" x14ac:dyDescent="0.25">
      <c r="C8486" s="82">
        <v>6.5885090065717841E-3</v>
      </c>
      <c r="D8486" s="89">
        <v>9.036562898941107E-3</v>
      </c>
      <c r="E8486" s="89">
        <v>1.1130400796778211E-2</v>
      </c>
      <c r="F8486" s="89">
        <v>1.2782892873497816E-2</v>
      </c>
      <c r="G8486" s="90">
        <v>1.4040484120867849E-2</v>
      </c>
      <c r="H8486" s="90">
        <v>1.4920166572270304E-2</v>
      </c>
      <c r="I8486" s="90">
        <v>1.5566244111922036E-2</v>
      </c>
      <c r="J8486" s="90">
        <v>1.602254333275363E-2</v>
      </c>
    </row>
    <row r="8487" spans="3:10" x14ac:dyDescent="0.25">
      <c r="C8487" s="82">
        <v>1.8576834459236299E-2</v>
      </c>
      <c r="D8487" s="89">
        <v>1.9482401476362349E-2</v>
      </c>
      <c r="E8487" s="89">
        <v>2.0033354058999638E-2</v>
      </c>
      <c r="F8487" s="89">
        <v>2.0424252094217485E-2</v>
      </c>
      <c r="G8487" s="90">
        <v>2.0768865758760448E-2</v>
      </c>
      <c r="H8487" s="90">
        <v>2.1014745943309699E-2</v>
      </c>
      <c r="I8487" s="90">
        <v>2.1264520251130473E-2</v>
      </c>
      <c r="J8487" s="90">
        <v>2.1480775520266979E-2</v>
      </c>
    </row>
    <row r="8488" spans="3:10" x14ac:dyDescent="0.25">
      <c r="C8488" s="82">
        <v>3.598316099891135E-2</v>
      </c>
      <c r="D8488" s="89">
        <v>4.1770525229265235E-2</v>
      </c>
      <c r="E8488" s="89">
        <v>4.5675223514713426E-2</v>
      </c>
      <c r="F8488" s="89">
        <v>4.8594914499518353E-2</v>
      </c>
      <c r="G8488" s="90">
        <v>5.1263777809967291E-2</v>
      </c>
      <c r="H8488" s="90">
        <v>5.3852893551670375E-2</v>
      </c>
      <c r="I8488" s="90">
        <v>5.6741285580658433E-2</v>
      </c>
      <c r="J8488" s="90">
        <v>5.9797979146321158E-2</v>
      </c>
    </row>
    <row r="8489" spans="3:10" x14ac:dyDescent="0.25">
      <c r="C8489" s="82">
        <v>1.528869800536716E-2</v>
      </c>
      <c r="D8489" s="89">
        <v>1.792649836508069E-2</v>
      </c>
      <c r="E8489" s="89">
        <v>1.9887582587317227E-2</v>
      </c>
      <c r="F8489" s="89">
        <v>2.1329024890753886E-2</v>
      </c>
      <c r="G8489" s="90">
        <v>2.2404333938774803E-2</v>
      </c>
      <c r="H8489" s="90">
        <v>2.3101873694067149E-2</v>
      </c>
      <c r="I8489" s="90">
        <v>2.3570123249525184E-2</v>
      </c>
      <c r="J8489" s="90">
        <v>2.3797188836376371E-2</v>
      </c>
    </row>
    <row r="8490" spans="3:10" x14ac:dyDescent="0.25">
      <c r="C8490" s="82">
        <v>8.1416724246913385E-3</v>
      </c>
      <c r="D8490" s="89">
        <v>1.2863760683997078E-2</v>
      </c>
      <c r="E8490" s="89">
        <v>1.7213697250272695E-2</v>
      </c>
      <c r="F8490" s="89">
        <v>2.077758572818347E-2</v>
      </c>
      <c r="G8490" s="90">
        <v>2.3539494427426359E-2</v>
      </c>
      <c r="H8490" s="90">
        <v>2.549500656024091E-2</v>
      </c>
      <c r="I8490" s="90">
        <v>2.6848614659471096E-2</v>
      </c>
      <c r="J8490" s="90">
        <v>2.7620907890721923E-2</v>
      </c>
    </row>
    <row r="8491" spans="3:10" x14ac:dyDescent="0.25">
      <c r="C8491" s="82">
        <v>8.4930242400398578E-3</v>
      </c>
      <c r="D8491" s="89">
        <v>1.1916795718283021E-2</v>
      </c>
      <c r="E8491" s="89">
        <v>1.4840193467258782E-2</v>
      </c>
      <c r="F8491" s="89">
        <v>1.7141341850307339E-2</v>
      </c>
      <c r="G8491" s="90">
        <v>1.8897996176554358E-2</v>
      </c>
      <c r="H8491" s="90">
        <v>2.0138834242007461E-2</v>
      </c>
      <c r="I8491" s="90">
        <v>2.1048445970370151E-2</v>
      </c>
      <c r="J8491" s="90">
        <v>2.1666520929787578E-2</v>
      </c>
    </row>
    <row r="8492" spans="3:10" x14ac:dyDescent="0.25">
      <c r="C8492" s="82">
        <v>2.2342675555255674E-2</v>
      </c>
      <c r="D8492" s="89">
        <v>2.4584245081515806E-2</v>
      </c>
      <c r="E8492" s="89">
        <v>2.5641358291942123E-2</v>
      </c>
      <c r="F8492" s="89">
        <v>2.6112835200782347E-2</v>
      </c>
      <c r="G8492" s="90">
        <v>2.6414971524209647E-2</v>
      </c>
      <c r="H8492" s="90">
        <v>2.6633891049219687E-2</v>
      </c>
      <c r="I8492" s="90">
        <v>2.6962785064743481E-2</v>
      </c>
      <c r="J8492" s="90">
        <v>2.7360024695802062E-2</v>
      </c>
    </row>
    <row r="8493" spans="3:10" x14ac:dyDescent="0.25">
      <c r="C8493" s="82">
        <v>1.3167786211960323E-2</v>
      </c>
      <c r="D8493" s="89">
        <v>1.9890681480257796E-2</v>
      </c>
      <c r="E8493" s="89">
        <v>2.5570354832107015E-2</v>
      </c>
      <c r="F8493" s="89">
        <v>2.969538023949328E-2</v>
      </c>
      <c r="G8493" s="90">
        <v>3.2400456637265762E-2</v>
      </c>
      <c r="H8493" s="90">
        <v>3.3862464901566941E-2</v>
      </c>
      <c r="I8493" s="90">
        <v>3.4527383185970387E-2</v>
      </c>
      <c r="J8493" s="90">
        <v>3.4551984676491496E-2</v>
      </c>
    </row>
    <row r="8494" spans="3:10" x14ac:dyDescent="0.25">
      <c r="C8494" s="82">
        <v>3.7708005693763477E-3</v>
      </c>
      <c r="D8494" s="89">
        <v>5.7144920653053807E-3</v>
      </c>
      <c r="E8494" s="89">
        <v>7.6056665258812262E-3</v>
      </c>
      <c r="F8494" s="89">
        <v>9.2807976456883538E-3</v>
      </c>
      <c r="G8494" s="90">
        <v>1.0686723630132716E-2</v>
      </c>
      <c r="H8494" s="90">
        <v>1.1771582007188532E-2</v>
      </c>
      <c r="I8494" s="90">
        <v>1.2602535025269467E-2</v>
      </c>
      <c r="J8494" s="90">
        <v>1.3185476173535285E-2</v>
      </c>
    </row>
    <row r="8495" spans="3:10" x14ac:dyDescent="0.25">
      <c r="C8495" s="82">
        <v>9.5659923795774569E-3</v>
      </c>
      <c r="D8495" s="89">
        <v>1.4007916234969961E-2</v>
      </c>
      <c r="E8495" s="89">
        <v>1.787080891723063E-2</v>
      </c>
      <c r="F8495" s="89">
        <v>2.0980760999261133E-2</v>
      </c>
      <c r="G8495" s="90">
        <v>2.3474141273768651E-2</v>
      </c>
      <c r="H8495" s="90">
        <v>2.5426317052331185E-2</v>
      </c>
      <c r="I8495" s="90">
        <v>2.7078110848964203E-2</v>
      </c>
      <c r="J8495" s="90">
        <v>2.8456265087358247E-2</v>
      </c>
    </row>
    <row r="8496" spans="3:10" x14ac:dyDescent="0.25">
      <c r="C8496" s="82">
        <v>1.4409490497730422E-3</v>
      </c>
      <c r="D8496" s="89">
        <v>3.0841874995753294E-3</v>
      </c>
      <c r="E8496" s="89">
        <v>5.175842640855844E-3</v>
      </c>
      <c r="F8496" s="89">
        <v>7.376945584593615E-3</v>
      </c>
      <c r="G8496" s="90">
        <v>9.4341638198252083E-3</v>
      </c>
      <c r="H8496" s="90">
        <v>1.1174761910578935E-2</v>
      </c>
      <c r="I8496" s="90">
        <v>1.2610001001463792E-2</v>
      </c>
      <c r="J8496" s="90">
        <v>1.3743664672703413E-2</v>
      </c>
    </row>
    <row r="8497" spans="3:10" x14ac:dyDescent="0.25">
      <c r="C8497" s="82">
        <v>3.795626627766556E-3</v>
      </c>
      <c r="D8497" s="89">
        <v>5.8474418087253125E-3</v>
      </c>
      <c r="E8497" s="89">
        <v>7.8238858793008726E-3</v>
      </c>
      <c r="F8497" s="89">
        <v>9.5524163705663096E-3</v>
      </c>
      <c r="G8497" s="90">
        <v>1.1015111901215775E-2</v>
      </c>
      <c r="H8497" s="90">
        <v>1.2218059376791737E-2</v>
      </c>
      <c r="I8497" s="90">
        <v>1.3294713678337126E-2</v>
      </c>
      <c r="J8497" s="90">
        <v>1.4308992089832485E-2</v>
      </c>
    </row>
    <row r="8498" spans="3:10" x14ac:dyDescent="0.25">
      <c r="C8498" s="82">
        <v>8.9487628272803734E-3</v>
      </c>
      <c r="D8498" s="89">
        <v>1.1445170321684127E-2</v>
      </c>
      <c r="E8498" s="89">
        <v>1.3325127903908086E-2</v>
      </c>
      <c r="F8498" s="89">
        <v>1.4633270415180978E-2</v>
      </c>
      <c r="G8498" s="90">
        <v>1.5507176006499342E-2</v>
      </c>
      <c r="H8498" s="90">
        <v>1.5997125409040198E-2</v>
      </c>
      <c r="I8498" s="90">
        <v>1.6259382953870319E-2</v>
      </c>
      <c r="J8498" s="90">
        <v>1.6325053671364095E-2</v>
      </c>
    </row>
    <row r="8499" spans="3:10" x14ac:dyDescent="0.25">
      <c r="C8499" s="82">
        <v>9.4606247034726022E-3</v>
      </c>
      <c r="D8499" s="89">
        <v>1.2287225329786456E-2</v>
      </c>
      <c r="E8499" s="89">
        <v>1.4574308796768279E-2</v>
      </c>
      <c r="F8499" s="89">
        <v>1.6334488559756541E-2</v>
      </c>
      <c r="G8499" s="90">
        <v>1.7685490411065652E-2</v>
      </c>
      <c r="H8499" s="90">
        <v>1.8656841932866045E-2</v>
      </c>
      <c r="I8499" s="90">
        <v>1.9408723356984729E-2</v>
      </c>
      <c r="J8499" s="90">
        <v>1.9961499608096265E-2</v>
      </c>
    </row>
    <row r="8500" spans="3:10" x14ac:dyDescent="0.25">
      <c r="C8500" s="82">
        <v>7.4595994691807491E-4</v>
      </c>
      <c r="D8500" s="89">
        <v>1.847364439052805E-3</v>
      </c>
      <c r="E8500" s="89">
        <v>3.4092278434456448E-3</v>
      </c>
      <c r="F8500" s="89">
        <v>5.1755595447171765E-3</v>
      </c>
      <c r="G8500" s="90">
        <v>6.9126274933957116E-3</v>
      </c>
      <c r="H8500" s="90">
        <v>8.4475353941360458E-3</v>
      </c>
      <c r="I8500" s="90">
        <v>9.7566978350308118E-3</v>
      </c>
      <c r="J8500" s="90">
        <v>1.0821941307029483E-2</v>
      </c>
    </row>
    <row r="8501" spans="3:10" x14ac:dyDescent="0.25">
      <c r="C8501" s="82">
        <v>0.10567091829611222</v>
      </c>
      <c r="D8501" s="89">
        <v>0.10508718802241335</v>
      </c>
      <c r="E8501" s="89">
        <v>9.8720977282184222E-2</v>
      </c>
      <c r="F8501" s="89">
        <v>9.1197907389532887E-2</v>
      </c>
      <c r="G8501" s="90">
        <v>8.4660305256028842E-2</v>
      </c>
      <c r="H8501" s="90">
        <v>7.9269432079872665E-2</v>
      </c>
      <c r="I8501" s="90">
        <v>7.52395795265908E-2</v>
      </c>
      <c r="J8501" s="90">
        <v>7.203153462598666E-2</v>
      </c>
    </row>
    <row r="8502" spans="3:10" x14ac:dyDescent="0.25">
      <c r="C8502" s="82">
        <v>2.7101964643864171E-3</v>
      </c>
      <c r="D8502" s="89">
        <v>4.2229765390968356E-3</v>
      </c>
      <c r="E8502" s="89">
        <v>5.8295536208860591E-3</v>
      </c>
      <c r="F8502" s="89">
        <v>7.4284490330308707E-3</v>
      </c>
      <c r="G8502" s="90">
        <v>8.9902237623198378E-3</v>
      </c>
      <c r="H8502" s="90">
        <v>1.048121192229776E-2</v>
      </c>
      <c r="I8502" s="90">
        <v>1.1970220216324901E-2</v>
      </c>
      <c r="J8502" s="90">
        <v>1.3474455348401304E-2</v>
      </c>
    </row>
    <row r="8503" spans="3:10" x14ac:dyDescent="0.25">
      <c r="C8503" s="82">
        <v>7.7429981918924456E-3</v>
      </c>
      <c r="D8503" s="89">
        <v>1.1918839051136464E-2</v>
      </c>
      <c r="E8503" s="89">
        <v>1.5388800548554349E-2</v>
      </c>
      <c r="F8503" s="89">
        <v>1.7799236186973832E-2</v>
      </c>
      <c r="G8503" s="90">
        <v>1.9253237365579677E-2</v>
      </c>
      <c r="H8503" s="90">
        <v>1.9902467923791883E-2</v>
      </c>
      <c r="I8503" s="90">
        <v>2.0057904494787768E-2</v>
      </c>
      <c r="J8503" s="90">
        <v>1.9855145278281448E-2</v>
      </c>
    </row>
    <row r="8504" spans="3:10" x14ac:dyDescent="0.25">
      <c r="C8504" s="82">
        <v>4.6017619017168422E-2</v>
      </c>
      <c r="D8504" s="89">
        <v>4.3786127902455757E-2</v>
      </c>
      <c r="E8504" s="89">
        <v>4.0678641236307628E-2</v>
      </c>
      <c r="F8504" s="89">
        <v>3.7673618249606036E-2</v>
      </c>
      <c r="G8504" s="90">
        <v>3.5137440479542176E-2</v>
      </c>
      <c r="H8504" s="90">
        <v>3.2939316227959342E-2</v>
      </c>
      <c r="I8504" s="90">
        <v>3.1136628302309503E-2</v>
      </c>
      <c r="J8504" s="90">
        <v>2.9547043769551112E-2</v>
      </c>
    </row>
    <row r="8505" spans="3:10" x14ac:dyDescent="0.25">
      <c r="C8505" s="82">
        <v>1.6370606363021435E-2</v>
      </c>
      <c r="D8505" s="89">
        <v>2.0360543370262048E-2</v>
      </c>
      <c r="E8505" s="89">
        <v>2.2667125416156883E-2</v>
      </c>
      <c r="F8505" s="89">
        <v>2.3706761434978744E-2</v>
      </c>
      <c r="G8505" s="90">
        <v>2.3986786204323152E-2</v>
      </c>
      <c r="H8505" s="90">
        <v>2.3742407297961801E-2</v>
      </c>
      <c r="I8505" s="90">
        <v>2.3268463665504641E-2</v>
      </c>
      <c r="J8505" s="90">
        <v>2.26157174021464E-2</v>
      </c>
    </row>
    <row r="8506" spans="3:10" x14ac:dyDescent="0.25">
      <c r="C8506" s="82">
        <v>9.8482004788208611E-3</v>
      </c>
      <c r="D8506" s="89">
        <v>1.4218602130221152E-2</v>
      </c>
      <c r="E8506" s="89">
        <v>1.8001574247048263E-2</v>
      </c>
      <c r="F8506" s="89">
        <v>2.1032326198828159E-2</v>
      </c>
      <c r="G8506" s="90">
        <v>2.3424537937540214E-2</v>
      </c>
      <c r="H8506" s="90">
        <v>2.5224355595801655E-2</v>
      </c>
      <c r="I8506" s="90">
        <v>2.6650640610097129E-2</v>
      </c>
      <c r="J8506" s="90">
        <v>2.7722200362844143E-2</v>
      </c>
    </row>
    <row r="8507" spans="3:10" x14ac:dyDescent="0.25">
      <c r="C8507" s="82">
        <v>2.4599131193281637E-2</v>
      </c>
      <c r="D8507" s="89">
        <v>2.6927530849766169E-2</v>
      </c>
      <c r="E8507" s="89">
        <v>2.8034061379333376E-2</v>
      </c>
      <c r="F8507" s="89">
        <v>2.8544063169075252E-2</v>
      </c>
      <c r="G8507" s="90">
        <v>2.8884656859345628E-2</v>
      </c>
      <c r="H8507" s="90">
        <v>2.9132198023011108E-2</v>
      </c>
      <c r="I8507" s="90">
        <v>2.9489391365302729E-2</v>
      </c>
      <c r="J8507" s="90">
        <v>2.9909021937952262E-2</v>
      </c>
    </row>
    <row r="8508" spans="3:10" x14ac:dyDescent="0.25">
      <c r="C8508" s="82">
        <v>1.1231839910632297E-2</v>
      </c>
      <c r="D8508" s="89">
        <v>1.2756126565209514E-2</v>
      </c>
      <c r="E8508" s="89">
        <v>1.3642551806870981E-2</v>
      </c>
      <c r="F8508" s="89">
        <v>1.4122159520359646E-2</v>
      </c>
      <c r="G8508" s="90">
        <v>1.4379369833081548E-2</v>
      </c>
      <c r="H8508" s="90">
        <v>1.4451442561954247E-2</v>
      </c>
      <c r="I8508" s="90">
        <v>1.4452191571536569E-2</v>
      </c>
      <c r="J8508" s="90">
        <v>1.4379680327734626E-2</v>
      </c>
    </row>
    <row r="8509" spans="3:10" x14ac:dyDescent="0.25">
      <c r="C8509" s="82">
        <v>1.8163450857159938E-2</v>
      </c>
      <c r="D8509" s="89">
        <v>2.0970758555564108E-2</v>
      </c>
      <c r="E8509" s="89">
        <v>2.2957497424250642E-2</v>
      </c>
      <c r="F8509" s="89">
        <v>2.4400058615788922E-2</v>
      </c>
      <c r="G8509" s="90">
        <v>2.5524076856249345E-2</v>
      </c>
      <c r="H8509" s="90">
        <v>2.6327871985843968E-2</v>
      </c>
      <c r="I8509" s="90">
        <v>2.6966314327281631E-2</v>
      </c>
      <c r="J8509" s="90">
        <v>2.7396498782379586E-2</v>
      </c>
    </row>
    <row r="8510" spans="3:10" x14ac:dyDescent="0.25">
      <c r="C8510" s="82">
        <v>3.4555945625201223E-3</v>
      </c>
      <c r="D8510" s="89">
        <v>6.793704334278677E-3</v>
      </c>
      <c r="E8510" s="89">
        <v>1.0538282335915933E-2</v>
      </c>
      <c r="F8510" s="89">
        <v>1.4047932471208073E-2</v>
      </c>
      <c r="G8510" s="90">
        <v>1.7029443867915352E-2</v>
      </c>
      <c r="H8510" s="90">
        <v>1.9354089681016883E-2</v>
      </c>
      <c r="I8510" s="90">
        <v>2.1148742718291182E-2</v>
      </c>
      <c r="J8510" s="90">
        <v>2.2442524258018525E-2</v>
      </c>
    </row>
    <row r="8511" spans="3:10" x14ac:dyDescent="0.25">
      <c r="C8511" s="82">
        <v>4.2477861163158701E-2</v>
      </c>
      <c r="D8511" s="89">
        <v>3.8376267705151006E-2</v>
      </c>
      <c r="E8511" s="89">
        <v>3.5474561249042066E-2</v>
      </c>
      <c r="F8511" s="89">
        <v>3.3628259359283437E-2</v>
      </c>
      <c r="G8511" s="90">
        <v>3.2638253961548798E-2</v>
      </c>
      <c r="H8511" s="90">
        <v>3.2147616445969376E-2</v>
      </c>
      <c r="I8511" s="90">
        <v>3.2118974150619664E-2</v>
      </c>
      <c r="J8511" s="90">
        <v>3.2342247820367688E-2</v>
      </c>
    </row>
    <row r="8512" spans="3:10" x14ac:dyDescent="0.25">
      <c r="C8512" s="82">
        <v>9.5284211079612706E-3</v>
      </c>
      <c r="D8512" s="89">
        <v>1.2795937757332685E-2</v>
      </c>
      <c r="E8512" s="89">
        <v>1.5640529067522873E-2</v>
      </c>
      <c r="F8512" s="89">
        <v>1.8005384263610792E-2</v>
      </c>
      <c r="G8512" s="90">
        <v>1.9985697146863705E-2</v>
      </c>
      <c r="H8512" s="90">
        <v>2.1615143365886644E-2</v>
      </c>
      <c r="I8512" s="90">
        <v>2.3100289402684111E-2</v>
      </c>
      <c r="J8512" s="90">
        <v>2.4497851875274444E-2</v>
      </c>
    </row>
    <row r="8513" spans="3:10" x14ac:dyDescent="0.25">
      <c r="C8513" s="82">
        <v>1.1990162051407195E-2</v>
      </c>
      <c r="D8513" s="89">
        <v>1.6514433469772383E-2</v>
      </c>
      <c r="E8513" s="89">
        <v>2.0261958155142569E-2</v>
      </c>
      <c r="F8513" s="89">
        <v>2.3201930440772449E-2</v>
      </c>
      <c r="G8513" s="90">
        <v>2.5532463267029994E-2</v>
      </c>
      <c r="H8513" s="90">
        <v>2.7324403876668558E-2</v>
      </c>
      <c r="I8513" s="90">
        <v>2.8810837578937761E-2</v>
      </c>
      <c r="J8513" s="90">
        <v>2.9997394015860265E-2</v>
      </c>
    </row>
    <row r="8514" spans="3:10" x14ac:dyDescent="0.25">
      <c r="C8514" s="82">
        <v>2.6134850961173905E-2</v>
      </c>
      <c r="D8514" s="89">
        <v>2.8018334466060071E-2</v>
      </c>
      <c r="E8514" s="89">
        <v>2.8928411796915823E-2</v>
      </c>
      <c r="F8514" s="89">
        <v>2.9313349639555581E-2</v>
      </c>
      <c r="G8514" s="90">
        <v>2.9463702462336549E-2</v>
      </c>
      <c r="H8514" s="90">
        <v>2.9378965074900756E-2</v>
      </c>
      <c r="I8514" s="90">
        <v>2.9239000985737944E-2</v>
      </c>
      <c r="J8514" s="90">
        <v>2.90042475928604E-2</v>
      </c>
    </row>
    <row r="8515" spans="3:10" x14ac:dyDescent="0.25">
      <c r="C8515" s="82">
        <v>5.7610990215426795E-3</v>
      </c>
      <c r="D8515" s="89">
        <v>8.5253135811929406E-3</v>
      </c>
      <c r="E8515" s="89">
        <v>1.1107714033216061E-2</v>
      </c>
      <c r="F8515" s="89">
        <v>1.3322846665859246E-2</v>
      </c>
      <c r="G8515" s="90">
        <v>1.513476672375224E-2</v>
      </c>
      <c r="H8515" s="90">
        <v>1.6483331697287443E-2</v>
      </c>
      <c r="I8515" s="90">
        <v>1.7454930413784524E-2</v>
      </c>
      <c r="J8515" s="90">
        <v>1.8040351651049797E-2</v>
      </c>
    </row>
    <row r="8516" spans="3:10" x14ac:dyDescent="0.25">
      <c r="C8516" s="82">
        <v>4.1944861658476211E-3</v>
      </c>
      <c r="D8516" s="89">
        <v>6.1228630071256708E-3</v>
      </c>
      <c r="E8516" s="89">
        <v>7.9995174750086412E-3</v>
      </c>
      <c r="F8516" s="89">
        <v>9.7083368038256967E-3</v>
      </c>
      <c r="G8516" s="90">
        <v>1.1217508176043636E-2</v>
      </c>
      <c r="H8516" s="90">
        <v>1.2473855932516788E-2</v>
      </c>
      <c r="I8516" s="90">
        <v>1.3538541949902772E-2</v>
      </c>
      <c r="J8516" s="90">
        <v>1.4405097587887609E-2</v>
      </c>
    </row>
    <row r="8517" spans="3:10" x14ac:dyDescent="0.25">
      <c r="C8517" s="82">
        <v>1.0215448294844566E-2</v>
      </c>
      <c r="D8517" s="89">
        <v>1.5067225107550148E-2</v>
      </c>
      <c r="E8517" s="89">
        <v>1.956225170294968E-2</v>
      </c>
      <c r="F8517" s="89">
        <v>2.3531912975334985E-2</v>
      </c>
      <c r="G8517" s="90">
        <v>2.7111809924624884E-2</v>
      </c>
      <c r="H8517" s="90">
        <v>3.0369573196189933E-2</v>
      </c>
      <c r="I8517" s="90">
        <v>3.3580779464616926E-2</v>
      </c>
      <c r="J8517" s="90">
        <v>3.6775689604384848E-2</v>
      </c>
    </row>
    <row r="8518" spans="3:10" x14ac:dyDescent="0.25">
      <c r="C8518" s="82">
        <v>9.1315590426139875E-2</v>
      </c>
      <c r="D8518" s="89">
        <v>7.6834152863771321E-2</v>
      </c>
      <c r="E8518" s="89">
        <v>6.6910421314961943E-2</v>
      </c>
      <c r="F8518" s="89">
        <v>6.0320536858366407E-2</v>
      </c>
      <c r="G8518" s="90">
        <v>5.6087295494672479E-2</v>
      </c>
      <c r="H8518" s="90">
        <v>5.3212882934859373E-2</v>
      </c>
      <c r="I8518" s="90">
        <v>5.1401532016963632E-2</v>
      </c>
      <c r="J8518" s="90">
        <v>5.0155756060798085E-2</v>
      </c>
    </row>
    <row r="8519" spans="3:10" x14ac:dyDescent="0.25">
      <c r="C8519" s="82">
        <v>3.1411674059507685E-3</v>
      </c>
      <c r="D8519" s="89">
        <v>6.056350168901525E-3</v>
      </c>
      <c r="E8519" s="89">
        <v>9.2920804437381516E-3</v>
      </c>
      <c r="F8519" s="89">
        <v>1.2329819588406178E-2</v>
      </c>
      <c r="G8519" s="90">
        <v>1.4948996354488346E-2</v>
      </c>
      <c r="H8519" s="90">
        <v>1.7054465575284106E-2</v>
      </c>
      <c r="I8519" s="90">
        <v>1.8762164258041766E-2</v>
      </c>
      <c r="J8519" s="90">
        <v>2.0094977247786732E-2</v>
      </c>
    </row>
    <row r="8520" spans="3:10" x14ac:dyDescent="0.25">
      <c r="C8520" s="82">
        <v>3.3645733142949859E-3</v>
      </c>
      <c r="D8520" s="89">
        <v>5.6029598943204278E-3</v>
      </c>
      <c r="E8520" s="89">
        <v>7.9215162047086424E-3</v>
      </c>
      <c r="F8520" s="89">
        <v>1.0056483348563948E-2</v>
      </c>
      <c r="G8520" s="90">
        <v>1.1900677397436506E-2</v>
      </c>
      <c r="H8520" s="90">
        <v>1.3380293336532558E-2</v>
      </c>
      <c r="I8520" s="90">
        <v>1.457161213898631E-2</v>
      </c>
      <c r="J8520" s="90">
        <v>1.548870265487977E-2</v>
      </c>
    </row>
    <row r="8521" spans="3:10" x14ac:dyDescent="0.25">
      <c r="C8521" s="82">
        <v>5.4097702667416418E-2</v>
      </c>
      <c r="D8521" s="89">
        <v>5.371388299998605E-2</v>
      </c>
      <c r="E8521" s="89">
        <v>5.0642170740953091E-2</v>
      </c>
      <c r="F8521" s="89">
        <v>4.6809544497113727E-2</v>
      </c>
      <c r="G8521" s="90">
        <v>4.3189850647788443E-2</v>
      </c>
      <c r="H8521" s="90">
        <v>3.9910016503670355E-2</v>
      </c>
      <c r="I8521" s="90">
        <v>3.7178538765767884E-2</v>
      </c>
      <c r="J8521" s="90">
        <v>3.4832410304157908E-2</v>
      </c>
    </row>
    <row r="8522" spans="3:10" x14ac:dyDescent="0.25">
      <c r="C8522" s="82">
        <v>1.4331699248909079E-2</v>
      </c>
      <c r="D8522" s="89">
        <v>1.9842007799526544E-2</v>
      </c>
      <c r="E8522" s="89">
        <v>2.4231829669529286E-2</v>
      </c>
      <c r="F8522" s="89">
        <v>2.7456807878250111E-2</v>
      </c>
      <c r="G8522" s="90">
        <v>2.9795834520323007E-2</v>
      </c>
      <c r="H8522" s="90">
        <v>3.1382033034480547E-2</v>
      </c>
      <c r="I8522" s="90">
        <v>3.2522138194678252E-2</v>
      </c>
      <c r="J8522" s="90">
        <v>3.3244200363950323E-2</v>
      </c>
    </row>
    <row r="8523" spans="3:10" x14ac:dyDescent="0.25">
      <c r="C8523" s="82">
        <v>3.5848918618647564E-3</v>
      </c>
      <c r="D8523" s="89">
        <v>5.5443101499365842E-3</v>
      </c>
      <c r="E8523" s="89">
        <v>7.5403134138264669E-3</v>
      </c>
      <c r="F8523" s="89">
        <v>9.3956797611623715E-3</v>
      </c>
      <c r="G8523" s="90">
        <v>1.1032154932269618E-2</v>
      </c>
      <c r="H8523" s="90">
        <v>1.2375315227198362E-2</v>
      </c>
      <c r="I8523" s="90">
        <v>1.3483335082670649E-2</v>
      </c>
      <c r="J8523" s="90">
        <v>1.4359818569456888E-2</v>
      </c>
    </row>
    <row r="8524" spans="3:10" x14ac:dyDescent="0.25">
      <c r="C8524" s="82">
        <v>5.7273854352954685E-2</v>
      </c>
      <c r="D8524" s="89">
        <v>4.5782429322640129E-2</v>
      </c>
      <c r="E8524" s="89">
        <v>3.858937537383423E-2</v>
      </c>
      <c r="F8524" s="89">
        <v>3.3963630558320024E-2</v>
      </c>
      <c r="G8524" s="90">
        <v>3.0926155218832404E-2</v>
      </c>
      <c r="H8524" s="90">
        <v>2.8747514017977056E-2</v>
      </c>
      <c r="I8524" s="90">
        <v>2.7201184969451075E-2</v>
      </c>
      <c r="J8524" s="90">
        <v>2.6006903099651955E-2</v>
      </c>
    </row>
    <row r="8525" spans="3:10" x14ac:dyDescent="0.25">
      <c r="C8525" s="82">
        <v>4.7784804172984002E-2</v>
      </c>
      <c r="D8525" s="89">
        <v>4.3692561221366007E-2</v>
      </c>
      <c r="E8525" s="89">
        <v>3.9641149872187073E-2</v>
      </c>
      <c r="F8525" s="89">
        <v>3.621997918874096E-2</v>
      </c>
      <c r="G8525" s="90">
        <v>3.3552612520633372E-2</v>
      </c>
      <c r="H8525" s="90">
        <v>3.1399305310352614E-2</v>
      </c>
      <c r="I8525" s="90">
        <v>2.977050096133255E-2</v>
      </c>
      <c r="J8525" s="90">
        <v>2.8485825960126315E-2</v>
      </c>
    </row>
    <row r="8526" spans="3:10" x14ac:dyDescent="0.25">
      <c r="C8526" s="82">
        <v>7.2748581515348311E-3</v>
      </c>
      <c r="D8526" s="89">
        <v>1.029788961325368E-2</v>
      </c>
      <c r="E8526" s="89">
        <v>1.2638593547479086E-2</v>
      </c>
      <c r="F8526" s="89">
        <v>1.4208519677504628E-2</v>
      </c>
      <c r="G8526" s="90">
        <v>1.5148865890959796E-2</v>
      </c>
      <c r="H8526" s="90">
        <v>1.5557355942516334E-2</v>
      </c>
      <c r="I8526" s="90">
        <v>1.5632851921222546E-2</v>
      </c>
      <c r="J8526" s="90">
        <v>1.5442766299232387E-2</v>
      </c>
    </row>
    <row r="8527" spans="3:10" x14ac:dyDescent="0.25">
      <c r="C8527" s="82">
        <v>1.0854629117310092E-2</v>
      </c>
      <c r="D8527" s="89">
        <v>1.4305474073731528E-2</v>
      </c>
      <c r="E8527" s="89">
        <v>1.7178085141017943E-2</v>
      </c>
      <c r="F8527" s="89">
        <v>1.9496336739937427E-2</v>
      </c>
      <c r="G8527" s="90">
        <v>2.1397481000886925E-2</v>
      </c>
      <c r="H8527" s="90">
        <v>2.28955847639884E-2</v>
      </c>
      <c r="I8527" s="90">
        <v>2.4152546213127225E-2</v>
      </c>
      <c r="J8527" s="90">
        <v>2.5157260248770914E-2</v>
      </c>
    </row>
    <row r="8528" spans="3:10" x14ac:dyDescent="0.25">
      <c r="C8528" s="82">
        <v>5.7201124408019091E-3</v>
      </c>
      <c r="D8528" s="89">
        <v>8.3074273634031314E-3</v>
      </c>
      <c r="E8528" s="89">
        <v>1.061021385081958E-2</v>
      </c>
      <c r="F8528" s="89">
        <v>1.246579915480537E-2</v>
      </c>
      <c r="G8528" s="90">
        <v>1.3863472259292322E-2</v>
      </c>
      <c r="H8528" s="90">
        <v>1.4776303655964051E-2</v>
      </c>
      <c r="I8528" s="90">
        <v>1.5316891730048268E-2</v>
      </c>
      <c r="J8528" s="90">
        <v>1.5517446547202612E-2</v>
      </c>
    </row>
    <row r="8529" spans="3:10" x14ac:dyDescent="0.25">
      <c r="C8529" s="82">
        <v>9.701372675769938E-3</v>
      </c>
      <c r="D8529" s="89">
        <v>1.2681495642139736E-2</v>
      </c>
      <c r="E8529" s="89">
        <v>1.5633180441776046E-2</v>
      </c>
      <c r="F8529" s="89">
        <v>1.8507772689388156E-2</v>
      </c>
      <c r="G8529" s="90">
        <v>2.1293244345560586E-2</v>
      </c>
      <c r="H8529" s="90">
        <v>2.386520929027465E-2</v>
      </c>
      <c r="I8529" s="90">
        <v>2.6282698958008673E-2</v>
      </c>
      <c r="J8529" s="90">
        <v>2.8460001013131897E-2</v>
      </c>
    </row>
    <row r="8530" spans="3:10" x14ac:dyDescent="0.25">
      <c r="C8530" s="82">
        <v>1.2458421207626122E-2</v>
      </c>
      <c r="D8530" s="89">
        <v>1.5734805941810655E-2</v>
      </c>
      <c r="E8530" s="89">
        <v>1.8381494523672031E-2</v>
      </c>
      <c r="F8530" s="89">
        <v>2.0472722787491338E-2</v>
      </c>
      <c r="G8530" s="90">
        <v>2.2160309956767842E-2</v>
      </c>
      <c r="H8530" s="90">
        <v>2.3459087335166315E-2</v>
      </c>
      <c r="I8530" s="90">
        <v>2.4539717987417733E-2</v>
      </c>
      <c r="J8530" s="90">
        <v>2.5398231812223969E-2</v>
      </c>
    </row>
    <row r="8531" spans="3:10" x14ac:dyDescent="0.25">
      <c r="C8531" s="82">
        <v>4.7361294919639413E-3</v>
      </c>
      <c r="D8531" s="89">
        <v>6.4225852246076257E-3</v>
      </c>
      <c r="E8531" s="89">
        <v>7.8105458421534732E-3</v>
      </c>
      <c r="F8531" s="89">
        <v>8.8895284928655078E-3</v>
      </c>
      <c r="G8531" s="90">
        <v>9.7361151948279542E-3</v>
      </c>
      <c r="H8531" s="90">
        <v>1.0387417107569632E-2</v>
      </c>
      <c r="I8531" s="90">
        <v>1.0952192983512243E-2</v>
      </c>
      <c r="J8531" s="90">
        <v>1.1459165645902927E-2</v>
      </c>
    </row>
    <row r="8532" spans="3:10" x14ac:dyDescent="0.25">
      <c r="C8532" s="82">
        <v>4.7063517115597038E-2</v>
      </c>
      <c r="D8532" s="89">
        <v>4.3216747714836447E-2</v>
      </c>
      <c r="E8532" s="89">
        <v>3.972159593906445E-2</v>
      </c>
      <c r="F8532" s="89">
        <v>3.6993663398631089E-2</v>
      </c>
      <c r="G8532" s="90">
        <v>3.5083639266449258E-2</v>
      </c>
      <c r="H8532" s="90">
        <v>3.3718870269287826E-2</v>
      </c>
      <c r="I8532" s="90">
        <v>3.2901115724276148E-2</v>
      </c>
      <c r="J8532" s="90">
        <v>3.242026558919555E-2</v>
      </c>
    </row>
    <row r="8533" spans="3:10" x14ac:dyDescent="0.25">
      <c r="C8533" s="82">
        <v>4.1402275618046122E-3</v>
      </c>
      <c r="D8533" s="89">
        <v>6.4403644630807999E-3</v>
      </c>
      <c r="E8533" s="89">
        <v>8.7415647929201916E-3</v>
      </c>
      <c r="F8533" s="89">
        <v>1.0821744506782834E-2</v>
      </c>
      <c r="G8533" s="90">
        <v>1.2591849454177141E-2</v>
      </c>
      <c r="H8533" s="90">
        <v>1.3975754533219635E-2</v>
      </c>
      <c r="I8533" s="90">
        <v>1.5048296519794283E-2</v>
      </c>
      <c r="J8533" s="90">
        <v>1.5818659525264747E-2</v>
      </c>
    </row>
    <row r="8534" spans="3:10" x14ac:dyDescent="0.25">
      <c r="C8534" s="82">
        <v>7.2904901161414673E-3</v>
      </c>
      <c r="D8534" s="89">
        <v>1.0010174624691441E-2</v>
      </c>
      <c r="E8534" s="89">
        <v>1.2265011052823611E-2</v>
      </c>
      <c r="F8534" s="89">
        <v>1.3994715131628128E-2</v>
      </c>
      <c r="G8534" s="90">
        <v>1.5294470396667283E-2</v>
      </c>
      <c r="H8534" s="90">
        <v>1.6212572368318245E-2</v>
      </c>
      <c r="I8534" s="90">
        <v>1.691759314229372E-2</v>
      </c>
      <c r="J8534" s="90">
        <v>1.7455700860480167E-2</v>
      </c>
    </row>
    <row r="8535" spans="3:10" x14ac:dyDescent="0.25">
      <c r="C8535" s="82">
        <v>2.849942659039478E-2</v>
      </c>
      <c r="D8535" s="89">
        <v>3.0847416543564057E-2</v>
      </c>
      <c r="E8535" s="89">
        <v>3.1748225268947335E-2</v>
      </c>
      <c r="F8535" s="89">
        <v>3.1990123942843771E-2</v>
      </c>
      <c r="G8535" s="90">
        <v>3.2094015256489805E-2</v>
      </c>
      <c r="H8535" s="90">
        <v>3.2160440570578069E-2</v>
      </c>
      <c r="I8535" s="90">
        <v>3.2412491619945347E-2</v>
      </c>
      <c r="J8535" s="90">
        <v>3.2784382149782021E-2</v>
      </c>
    </row>
    <row r="8536" spans="3:10" x14ac:dyDescent="0.25">
      <c r="C8536" s="82">
        <v>4.4836747480356482E-3</v>
      </c>
      <c r="D8536" s="89">
        <v>7.4942107482961337E-3</v>
      </c>
      <c r="E8536" s="89">
        <v>1.0778215561012118E-2</v>
      </c>
      <c r="F8536" s="89">
        <v>1.4089411232970904E-2</v>
      </c>
      <c r="G8536" s="90">
        <v>1.7358940925536311E-2</v>
      </c>
      <c r="H8536" s="90">
        <v>2.0520807061031959E-2</v>
      </c>
      <c r="I8536" s="90">
        <v>2.3693274272051101E-2</v>
      </c>
      <c r="J8536" s="90">
        <v>2.6868485962214354E-2</v>
      </c>
    </row>
    <row r="8537" spans="3:10" x14ac:dyDescent="0.25">
      <c r="C8537" s="82">
        <v>9.8951075313604524E-3</v>
      </c>
      <c r="D8537" s="89">
        <v>1.4702115718712499E-2</v>
      </c>
      <c r="E8537" s="89">
        <v>1.9012102925343364E-2</v>
      </c>
      <c r="F8537" s="89">
        <v>2.2508968870411636E-2</v>
      </c>
      <c r="G8537" s="90">
        <v>2.519897574200031E-2</v>
      </c>
      <c r="H8537" s="90">
        <v>2.705924270435784E-2</v>
      </c>
      <c r="I8537" s="90">
        <v>2.8290126029232476E-2</v>
      </c>
      <c r="J8537" s="90">
        <v>2.8906204437543083E-2</v>
      </c>
    </row>
    <row r="8538" spans="3:10" x14ac:dyDescent="0.25">
      <c r="C8538" s="82">
        <v>4.9793450226479925E-3</v>
      </c>
      <c r="D8538" s="89">
        <v>7.8961497091057983E-3</v>
      </c>
      <c r="E8538" s="89">
        <v>1.0782958401706243E-2</v>
      </c>
      <c r="F8538" s="89">
        <v>1.3393182130216102E-2</v>
      </c>
      <c r="G8538" s="90">
        <v>1.5695484228105995E-2</v>
      </c>
      <c r="H8538" s="90">
        <v>1.7678305151025649E-2</v>
      </c>
      <c r="I8538" s="90">
        <v>1.9496786547507281E-2</v>
      </c>
      <c r="J8538" s="90">
        <v>2.1195826363261543E-2</v>
      </c>
    </row>
    <row r="8539" spans="3:10" x14ac:dyDescent="0.25">
      <c r="C8539" s="82">
        <v>4.0692304084683911E-2</v>
      </c>
      <c r="D8539" s="89">
        <v>3.8538507904833492E-2</v>
      </c>
      <c r="E8539" s="89">
        <v>3.676183624067219E-2</v>
      </c>
      <c r="F8539" s="89">
        <v>3.5474447896771052E-2</v>
      </c>
      <c r="G8539" s="90">
        <v>3.4642757558111269E-2</v>
      </c>
      <c r="H8539" s="90">
        <v>3.3991858400807082E-2</v>
      </c>
      <c r="I8539" s="90">
        <v>3.3541146457338848E-2</v>
      </c>
      <c r="J8539" s="90">
        <v>3.3106962180307418E-2</v>
      </c>
    </row>
    <row r="8540" spans="3:10" x14ac:dyDescent="0.25">
      <c r="C8540" s="82">
        <v>5.3674490192142724E-3</v>
      </c>
      <c r="D8540" s="89">
        <v>7.3387488077679072E-3</v>
      </c>
      <c r="E8540" s="89">
        <v>9.0819128172641515E-3</v>
      </c>
      <c r="F8540" s="89">
        <v>1.0549066288623095E-2</v>
      </c>
      <c r="G8540" s="90">
        <v>1.1773578744409947E-2</v>
      </c>
      <c r="H8540" s="90">
        <v>1.2747397713686163E-2</v>
      </c>
      <c r="I8540" s="90">
        <v>1.356697640335711E-2</v>
      </c>
      <c r="J8540" s="90">
        <v>1.4250364026261543E-2</v>
      </c>
    </row>
    <row r="8541" spans="3:10" x14ac:dyDescent="0.25">
      <c r="C8541" s="82">
        <v>1.8578787002778981E-2</v>
      </c>
      <c r="D8541" s="89">
        <v>2.2175277624461125E-2</v>
      </c>
      <c r="E8541" s="89">
        <v>2.4714522861880348E-2</v>
      </c>
      <c r="F8541" s="89">
        <v>2.6468069699229192E-2</v>
      </c>
      <c r="G8541" s="90">
        <v>2.7704677861658818E-2</v>
      </c>
      <c r="H8541" s="90">
        <v>2.8457528210869821E-2</v>
      </c>
      <c r="I8541" s="90">
        <v>2.892854867182066E-2</v>
      </c>
      <c r="J8541" s="90">
        <v>2.9103994610688841E-2</v>
      </c>
    </row>
    <row r="8542" spans="3:10" x14ac:dyDescent="0.25">
      <c r="C8542" s="82">
        <v>1.1565985231873738E-2</v>
      </c>
      <c r="D8542" s="89">
        <v>1.4790638987105689E-2</v>
      </c>
      <c r="E8542" s="89">
        <v>1.7484428464354617E-2</v>
      </c>
      <c r="F8542" s="89">
        <v>1.9681524390098001E-2</v>
      </c>
      <c r="G8542" s="90">
        <v>2.1483242330539134E-2</v>
      </c>
      <c r="H8542" s="90">
        <v>2.2854094482665923E-2</v>
      </c>
      <c r="I8542" s="90">
        <v>2.3908049820196429E-2</v>
      </c>
      <c r="J8542" s="90">
        <v>2.4591576444603479E-2</v>
      </c>
    </row>
    <row r="8543" spans="3:10" x14ac:dyDescent="0.25">
      <c r="C8543" s="82">
        <v>3.5164328552457795E-3</v>
      </c>
      <c r="D8543" s="89">
        <v>6.5705289156558419E-3</v>
      </c>
      <c r="E8543" s="89">
        <v>9.9753361537333104E-3</v>
      </c>
      <c r="F8543" s="89">
        <v>1.3217312828019034E-2</v>
      </c>
      <c r="G8543" s="90">
        <v>1.6036126229028495E-2</v>
      </c>
      <c r="H8543" s="90">
        <v>1.8283022016700665E-2</v>
      </c>
      <c r="I8543" s="90">
        <v>2.0050928741693841E-2</v>
      </c>
      <c r="J8543" s="90">
        <v>2.1361095281879041E-2</v>
      </c>
    </row>
    <row r="8544" spans="3:10" x14ac:dyDescent="0.25">
      <c r="C8544" s="82">
        <v>1.2168679397296255E-2</v>
      </c>
      <c r="D8544" s="89">
        <v>1.5417552680028116E-2</v>
      </c>
      <c r="E8544" s="89">
        <v>1.8279436271443451E-2</v>
      </c>
      <c r="F8544" s="89">
        <v>2.087289470013733E-2</v>
      </c>
      <c r="G8544" s="90">
        <v>2.3393327877745961E-2</v>
      </c>
      <c r="H8544" s="90">
        <v>2.5902395580720862E-2</v>
      </c>
      <c r="I8544" s="90">
        <v>2.8635490165363375E-2</v>
      </c>
      <c r="J8544" s="90">
        <v>3.1636357408114109E-2</v>
      </c>
    </row>
    <row r="8545" spans="3:10" x14ac:dyDescent="0.25">
      <c r="C8545" s="82">
        <v>2.2950131337515316E-2</v>
      </c>
      <c r="D8545" s="89">
        <v>2.4929032129617803E-2</v>
      </c>
      <c r="E8545" s="89">
        <v>2.6352282157835877E-2</v>
      </c>
      <c r="F8545" s="89">
        <v>2.7423923106065066E-2</v>
      </c>
      <c r="G8545" s="90">
        <v>2.8251381530995958E-2</v>
      </c>
      <c r="H8545" s="90">
        <v>2.8716237459362397E-2</v>
      </c>
      <c r="I8545" s="90">
        <v>2.8914602776657489E-2</v>
      </c>
      <c r="J8545" s="90">
        <v>2.8764585538816726E-2</v>
      </c>
    </row>
    <row r="8546" spans="3:10" x14ac:dyDescent="0.25">
      <c r="C8546" s="82">
        <v>1.0580194034009172E-2</v>
      </c>
      <c r="D8546" s="89">
        <v>1.3276438862919487E-2</v>
      </c>
      <c r="E8546" s="89">
        <v>1.5496386533013402E-2</v>
      </c>
      <c r="F8546" s="89">
        <v>1.7276125359424497E-2</v>
      </c>
      <c r="G8546" s="90">
        <v>1.8718508180152693E-2</v>
      </c>
      <c r="H8546" s="90">
        <v>1.9825529553691473E-2</v>
      </c>
      <c r="I8546" s="90">
        <v>2.0744078087606841E-2</v>
      </c>
      <c r="J8546" s="90">
        <v>2.1480237695800264E-2</v>
      </c>
    </row>
    <row r="8547" spans="3:10" x14ac:dyDescent="0.25">
      <c r="C8547" s="82">
        <v>3.9430604017856663E-3</v>
      </c>
      <c r="D8547" s="89">
        <v>6.3321687132908144E-3</v>
      </c>
      <c r="E8547" s="89">
        <v>8.8807635196210283E-3</v>
      </c>
      <c r="F8547" s="89">
        <v>1.1364549413751271E-2</v>
      </c>
      <c r="G8547" s="90">
        <v>1.367849937152372E-2</v>
      </c>
      <c r="H8547" s="90">
        <v>1.5726383783670663E-2</v>
      </c>
      <c r="I8547" s="90">
        <v>1.7579308268842037E-2</v>
      </c>
      <c r="J8547" s="90">
        <v>1.9237782530205801E-2</v>
      </c>
    </row>
    <row r="8548" spans="3:10" x14ac:dyDescent="0.25">
      <c r="C8548" s="82">
        <v>1.8879319753457907E-3</v>
      </c>
      <c r="D8548" s="89">
        <v>3.288712962950613E-3</v>
      </c>
      <c r="E8548" s="89">
        <v>4.7948849480702847E-3</v>
      </c>
      <c r="F8548" s="89">
        <v>6.1914819527301782E-3</v>
      </c>
      <c r="G8548" s="90">
        <v>7.3621006188010433E-3</v>
      </c>
      <c r="H8548" s="90">
        <v>8.2352109881061522E-3</v>
      </c>
      <c r="I8548" s="90">
        <v>8.8584177139329288E-3</v>
      </c>
      <c r="J8548" s="90">
        <v>9.2602145002298204E-3</v>
      </c>
    </row>
    <row r="8549" spans="3:10" x14ac:dyDescent="0.25">
      <c r="C8549" s="82">
        <v>8.4493615771807674E-3</v>
      </c>
      <c r="D8549" s="89">
        <v>1.1906201358550708E-2</v>
      </c>
      <c r="E8549" s="89">
        <v>1.4841046743117944E-2</v>
      </c>
      <c r="F8549" s="89">
        <v>1.7137020657484511E-2</v>
      </c>
      <c r="G8549" s="90">
        <v>1.8893835582589519E-2</v>
      </c>
      <c r="H8549" s="90">
        <v>2.0165487982103675E-2</v>
      </c>
      <c r="I8549" s="90">
        <v>2.1157647654103637E-2</v>
      </c>
      <c r="J8549" s="90">
        <v>2.1923947045612482E-2</v>
      </c>
    </row>
    <row r="8550" spans="3:10" x14ac:dyDescent="0.25">
      <c r="C8550" s="82">
        <v>1.653186956428453E-2</v>
      </c>
      <c r="D8550" s="89">
        <v>2.1369983169586038E-2</v>
      </c>
      <c r="E8550" s="89">
        <v>2.4654532947969418E-2</v>
      </c>
      <c r="F8550" s="89">
        <v>2.6582264554345453E-2</v>
      </c>
      <c r="G8550" s="90">
        <v>2.7572534300261319E-2</v>
      </c>
      <c r="H8550" s="90">
        <v>2.7836651129611145E-2</v>
      </c>
      <c r="I8550" s="90">
        <v>2.7704879258031227E-2</v>
      </c>
      <c r="J8550" s="90">
        <v>2.7237189780480387E-2</v>
      </c>
    </row>
    <row r="8551" spans="3:10" x14ac:dyDescent="0.25">
      <c r="C8551" s="82">
        <v>1.691238668279697E-2</v>
      </c>
      <c r="D8551" s="89">
        <v>2.0714730696151727E-2</v>
      </c>
      <c r="E8551" s="89">
        <v>2.3660522853732754E-2</v>
      </c>
      <c r="F8551" s="89">
        <v>2.6053091074820695E-2</v>
      </c>
      <c r="G8551" s="90">
        <v>2.8215390427228697E-2</v>
      </c>
      <c r="H8551" s="90">
        <v>3.0228119193846732E-2</v>
      </c>
      <c r="I8551" s="90">
        <v>3.2324908334556382E-2</v>
      </c>
      <c r="J8551" s="90">
        <v>3.448322312319798E-2</v>
      </c>
    </row>
    <row r="8552" spans="3:10" x14ac:dyDescent="0.25">
      <c r="C8552" s="82">
        <v>8.6626065648194375E-3</v>
      </c>
      <c r="D8552" s="89">
        <v>1.2618417136674834E-2</v>
      </c>
      <c r="E8552" s="89">
        <v>1.6328784401098442E-2</v>
      </c>
      <c r="F8552" s="89">
        <v>1.9664912880470106E-2</v>
      </c>
      <c r="G8552" s="90">
        <v>2.2690871542195214E-2</v>
      </c>
      <c r="H8552" s="90">
        <v>2.5382244304594088E-2</v>
      </c>
      <c r="I8552" s="90">
        <v>2.7879675904231637E-2</v>
      </c>
      <c r="J8552" s="90">
        <v>3.0123766200189157E-2</v>
      </c>
    </row>
    <row r="8553" spans="3:10" x14ac:dyDescent="0.25">
      <c r="C8553" s="82">
        <v>4.9566549624818273E-3</v>
      </c>
      <c r="D8553" s="89">
        <v>7.1291086675584221E-3</v>
      </c>
      <c r="E8553" s="89">
        <v>9.0970979608139355E-3</v>
      </c>
      <c r="F8553" s="89">
        <v>1.074686507738256E-2</v>
      </c>
      <c r="G8553" s="90">
        <v>1.2090898841887474E-2</v>
      </c>
      <c r="H8553" s="90">
        <v>1.312504220699463E-2</v>
      </c>
      <c r="I8553" s="90">
        <v>1.3960239840095957E-2</v>
      </c>
      <c r="J8553" s="90">
        <v>1.4623822465752841E-2</v>
      </c>
    </row>
    <row r="8554" spans="3:10" x14ac:dyDescent="0.25">
      <c r="C8554" s="82">
        <v>7.5360245523445907E-3</v>
      </c>
      <c r="D8554" s="89">
        <v>1.298318492571459E-2</v>
      </c>
      <c r="E8554" s="89">
        <v>1.8290064111032272E-2</v>
      </c>
      <c r="F8554" s="89">
        <v>2.2787665998078018E-2</v>
      </c>
      <c r="G8554" s="90">
        <v>2.6421930160351728E-2</v>
      </c>
      <c r="H8554" s="90">
        <v>2.9258481213162574E-2</v>
      </c>
      <c r="I8554" s="90">
        <v>3.1612773163303895E-2</v>
      </c>
      <c r="J8554" s="90">
        <v>3.3552823458033364E-2</v>
      </c>
    </row>
    <row r="8555" spans="3:10" x14ac:dyDescent="0.25">
      <c r="C8555" s="82">
        <v>1.4573815105388278E-2</v>
      </c>
      <c r="D8555" s="89">
        <v>1.5729122564745221E-2</v>
      </c>
      <c r="E8555" s="89">
        <v>1.6878923265541187E-2</v>
      </c>
      <c r="F8555" s="89">
        <v>1.8094966680204778E-2</v>
      </c>
      <c r="G8555" s="90">
        <v>1.9413286581525843E-2</v>
      </c>
      <c r="H8555" s="90">
        <v>2.0736762639083847E-2</v>
      </c>
      <c r="I8555" s="90">
        <v>2.2121952149813748E-2</v>
      </c>
      <c r="J8555" s="90">
        <v>2.349014728375512E-2</v>
      </c>
    </row>
    <row r="8556" spans="3:10" x14ac:dyDescent="0.25">
      <c r="C8556" s="82">
        <v>2.1827772938252766E-2</v>
      </c>
      <c r="D8556" s="89">
        <v>2.6137988068581159E-2</v>
      </c>
      <c r="E8556" s="89">
        <v>2.9090821457131929E-2</v>
      </c>
      <c r="F8556" s="89">
        <v>3.1079361605335722E-2</v>
      </c>
      <c r="G8556" s="90">
        <v>3.2500701584045374E-2</v>
      </c>
      <c r="H8556" s="90">
        <v>3.345405400128202E-2</v>
      </c>
      <c r="I8556" s="90">
        <v>3.420763448285933E-2</v>
      </c>
      <c r="J8556" s="90">
        <v>3.4747371720356378E-2</v>
      </c>
    </row>
    <row r="8557" spans="3:10" x14ac:dyDescent="0.25">
      <c r="C8557" s="82">
        <v>2.8267552385098964E-2</v>
      </c>
      <c r="D8557" s="89">
        <v>3.9370876955829755E-2</v>
      </c>
      <c r="E8557" s="89">
        <v>4.761570116239925E-2</v>
      </c>
      <c r="F8557" s="89">
        <v>5.3175449020799306E-2</v>
      </c>
      <c r="G8557" s="90">
        <v>5.6961256058763281E-2</v>
      </c>
      <c r="H8557" s="90">
        <v>5.9474617570523747E-2</v>
      </c>
      <c r="I8557" s="90">
        <v>6.1384277087135647E-2</v>
      </c>
      <c r="J8557" s="90">
        <v>6.2705027781430639E-2</v>
      </c>
    </row>
    <row r="8558" spans="3:10" x14ac:dyDescent="0.25">
      <c r="C8558" s="82">
        <v>2.1752073889205619E-2</v>
      </c>
      <c r="D8558" s="89">
        <v>3.0411363699119853E-2</v>
      </c>
      <c r="E8558" s="89">
        <v>3.7373166913542887E-2</v>
      </c>
      <c r="F8558" s="89">
        <v>4.2362708310607254E-2</v>
      </c>
      <c r="G8558" s="90">
        <v>4.568228256656269E-2</v>
      </c>
      <c r="H8558" s="90">
        <v>4.7497802363093623E-2</v>
      </c>
      <c r="I8558" s="90">
        <v>4.8297848492087944E-2</v>
      </c>
      <c r="J8558" s="90">
        <v>4.817952722685416E-2</v>
      </c>
    </row>
    <row r="8559" spans="3:10" x14ac:dyDescent="0.25">
      <c r="C8559" s="82">
        <v>4.9918964674476509E-3</v>
      </c>
      <c r="D8559" s="89">
        <v>7.4458714517757008E-3</v>
      </c>
      <c r="E8559" s="89">
        <v>9.9683229744687105E-3</v>
      </c>
      <c r="F8559" s="89">
        <v>1.2375659872709376E-2</v>
      </c>
      <c r="G8559" s="90">
        <v>1.4585021189774276E-2</v>
      </c>
      <c r="H8559" s="90">
        <v>1.6506016157965615E-2</v>
      </c>
      <c r="I8559" s="90">
        <v>1.8223270683006033E-2</v>
      </c>
      <c r="J8559" s="90">
        <v>1.9751539898532129E-2</v>
      </c>
    </row>
    <row r="8560" spans="3:10" x14ac:dyDescent="0.25">
      <c r="C8560" s="82">
        <v>1.2762790895301784E-2</v>
      </c>
      <c r="D8560" s="89">
        <v>1.7249229318832052E-2</v>
      </c>
      <c r="E8560" s="89">
        <v>2.0343833176689436E-2</v>
      </c>
      <c r="F8560" s="89">
        <v>2.2130550045384147E-2</v>
      </c>
      <c r="G8560" s="90">
        <v>2.2987551608684969E-2</v>
      </c>
      <c r="H8560" s="90">
        <v>2.3142051183047321E-2</v>
      </c>
      <c r="I8560" s="90">
        <v>2.291191586718698E-2</v>
      </c>
      <c r="J8560" s="90">
        <v>2.238048658877221E-2</v>
      </c>
    </row>
    <row r="8561" spans="3:10" x14ac:dyDescent="0.25">
      <c r="C8561" s="82">
        <v>2.4938692753532859E-3</v>
      </c>
      <c r="D8561" s="89">
        <v>4.9081727320595672E-3</v>
      </c>
      <c r="E8561" s="89">
        <v>7.7159694427501313E-3</v>
      </c>
      <c r="F8561" s="89">
        <v>1.0505800402187302E-2</v>
      </c>
      <c r="G8561" s="90">
        <v>1.3066465160713504E-2</v>
      </c>
      <c r="H8561" s="90">
        <v>1.5271978456419715E-2</v>
      </c>
      <c r="I8561" s="90">
        <v>1.7183950571279447E-2</v>
      </c>
      <c r="J8561" s="90">
        <v>1.8794633098811634E-2</v>
      </c>
    </row>
    <row r="8562" spans="3:10" x14ac:dyDescent="0.25">
      <c r="C8562" s="82">
        <v>5.5378512817547756E-2</v>
      </c>
      <c r="D8562" s="89">
        <v>5.2814798321671672E-2</v>
      </c>
      <c r="E8562" s="89">
        <v>4.9501860195424893E-2</v>
      </c>
      <c r="F8562" s="89">
        <v>4.6493416814050233E-2</v>
      </c>
      <c r="G8562" s="90">
        <v>4.4194285761332275E-2</v>
      </c>
      <c r="H8562" s="90">
        <v>4.2455846700469889E-2</v>
      </c>
      <c r="I8562" s="90">
        <v>4.1392847288772544E-2</v>
      </c>
      <c r="J8562" s="90">
        <v>4.0814197353552482E-2</v>
      </c>
    </row>
    <row r="8563" spans="3:10" x14ac:dyDescent="0.25">
      <c r="C8563" s="82">
        <v>8.2389771925368387E-3</v>
      </c>
      <c r="D8563" s="89">
        <v>1.1418537340377675E-2</v>
      </c>
      <c r="E8563" s="89">
        <v>1.4307137113098856E-2</v>
      </c>
      <c r="F8563" s="89">
        <v>1.6817195487449296E-2</v>
      </c>
      <c r="G8563" s="90">
        <v>1.8996243734196706E-2</v>
      </c>
      <c r="H8563" s="90">
        <v>2.0825330806862878E-2</v>
      </c>
      <c r="I8563" s="90">
        <v>2.2447441655393727E-2</v>
      </c>
      <c r="J8563" s="90">
        <v>2.3865953202101345E-2</v>
      </c>
    </row>
    <row r="8564" spans="3:10" x14ac:dyDescent="0.25">
      <c r="C8564" s="82">
        <v>1.3468079482855866E-2</v>
      </c>
      <c r="D8564" s="89">
        <v>1.6130665295200134E-2</v>
      </c>
      <c r="E8564" s="89">
        <v>1.8169512051597708E-2</v>
      </c>
      <c r="F8564" s="89">
        <v>1.9810270181174476E-2</v>
      </c>
      <c r="G8564" s="90">
        <v>2.1280445150369545E-2</v>
      </c>
      <c r="H8564" s="90">
        <v>2.2629568433612628E-2</v>
      </c>
      <c r="I8564" s="90">
        <v>2.4030943836636627E-2</v>
      </c>
      <c r="J8564" s="90">
        <v>2.5472683926853097E-2</v>
      </c>
    </row>
    <row r="8565" spans="3:10" x14ac:dyDescent="0.25">
      <c r="C8565" s="82">
        <v>3.7718890808704941E-2</v>
      </c>
      <c r="D8565" s="89">
        <v>3.7807447038502119E-2</v>
      </c>
      <c r="E8565" s="89">
        <v>3.6336212031011686E-2</v>
      </c>
      <c r="F8565" s="89">
        <v>3.4443655044021096E-2</v>
      </c>
      <c r="G8565" s="90">
        <v>3.2728238761969349E-2</v>
      </c>
      <c r="H8565" s="90">
        <v>3.1256720389032933E-2</v>
      </c>
      <c r="I8565" s="90">
        <v>3.0202786489340366E-2</v>
      </c>
      <c r="J8565" s="90">
        <v>2.9464808567100383E-2</v>
      </c>
    </row>
    <row r="8566" spans="3:10" x14ac:dyDescent="0.25">
      <c r="C8566" s="82">
        <v>1.2795611857853904E-2</v>
      </c>
      <c r="D8566" s="89">
        <v>1.8216485701632455E-2</v>
      </c>
      <c r="E8566" s="89">
        <v>2.2736256222355217E-2</v>
      </c>
      <c r="F8566" s="89">
        <v>2.6170178096323295E-2</v>
      </c>
      <c r="G8566" s="90">
        <v>2.870755919444536E-2</v>
      </c>
      <c r="H8566" s="90">
        <v>3.0463485267298342E-2</v>
      </c>
      <c r="I8566" s="90">
        <v>3.1758589337188378E-2</v>
      </c>
      <c r="J8566" s="90">
        <v>3.2657265309139399E-2</v>
      </c>
    </row>
    <row r="8567" spans="3:10" x14ac:dyDescent="0.25">
      <c r="C8567" s="82">
        <v>3.1990075283897189E-3</v>
      </c>
      <c r="D8567" s="89">
        <v>5.266251613018383E-3</v>
      </c>
      <c r="E8567" s="89">
        <v>7.3794078626900732E-3</v>
      </c>
      <c r="F8567" s="89">
        <v>9.2990439358549056E-3</v>
      </c>
      <c r="G8567" s="90">
        <v>1.0924947857775391E-2</v>
      </c>
      <c r="H8567" s="90">
        <v>1.2179640640474224E-2</v>
      </c>
      <c r="I8567" s="90">
        <v>1.3117905234021348E-2</v>
      </c>
      <c r="J8567" s="90">
        <v>1.3736833029632193E-2</v>
      </c>
    </row>
    <row r="8568" spans="3:10" x14ac:dyDescent="0.25">
      <c r="C8568" s="82">
        <v>3.6312984605461951E-2</v>
      </c>
      <c r="D8568" s="89">
        <v>4.3311366801917849E-2</v>
      </c>
      <c r="E8568" s="89">
        <v>4.7554881216470328E-2</v>
      </c>
      <c r="F8568" s="89">
        <v>4.9733049413333785E-2</v>
      </c>
      <c r="G8568" s="90">
        <v>5.0543214773299885E-2</v>
      </c>
      <c r="H8568" s="90">
        <v>5.0177232174128346E-2</v>
      </c>
      <c r="I8568" s="90">
        <v>4.90610010795825E-2</v>
      </c>
      <c r="J8568" s="90">
        <v>4.719011273044383E-2</v>
      </c>
    </row>
    <row r="8569" spans="3:10" x14ac:dyDescent="0.25">
      <c r="C8569" s="82">
        <v>8.689221512072071E-3</v>
      </c>
      <c r="D8569" s="89">
        <v>1.3139386185098042E-2</v>
      </c>
      <c r="E8569" s="89">
        <v>1.7021607267868662E-2</v>
      </c>
      <c r="F8569" s="89">
        <v>2.0024701603390989E-2</v>
      </c>
      <c r="G8569" s="90">
        <v>2.2208691947446079E-2</v>
      </c>
      <c r="H8569" s="90">
        <v>2.3630114093724765E-2</v>
      </c>
      <c r="I8569" s="90">
        <v>2.4529830130581499E-2</v>
      </c>
      <c r="J8569" s="90">
        <v>2.4964175875053646E-2</v>
      </c>
    </row>
    <row r="8570" spans="3:10" x14ac:dyDescent="0.25">
      <c r="C8570" s="82">
        <v>1.6605184280059453E-2</v>
      </c>
      <c r="D8570" s="89">
        <v>2.2098263533645614E-2</v>
      </c>
      <c r="E8570" s="89">
        <v>2.5972974084957055E-2</v>
      </c>
      <c r="F8570" s="89">
        <v>2.8449965544788874E-2</v>
      </c>
      <c r="G8570" s="90">
        <v>3.0047417279900172E-2</v>
      </c>
      <c r="H8570" s="90">
        <v>3.1056350431474974E-2</v>
      </c>
      <c r="I8570" s="90">
        <v>3.1878339916747322E-2</v>
      </c>
      <c r="J8570" s="90">
        <v>3.2594771456235593E-2</v>
      </c>
    </row>
    <row r="8571" spans="3:10" x14ac:dyDescent="0.25">
      <c r="C8571" s="82">
        <v>4.0411741740493737E-3</v>
      </c>
      <c r="D8571" s="89">
        <v>6.2059040636721075E-3</v>
      </c>
      <c r="E8571" s="89">
        <v>8.4235870913674706E-3</v>
      </c>
      <c r="F8571" s="89">
        <v>1.0528676959046806E-2</v>
      </c>
      <c r="G8571" s="90">
        <v>1.2468446644332691E-2</v>
      </c>
      <c r="H8571" s="90">
        <v>1.4190575222942977E-2</v>
      </c>
      <c r="I8571" s="90">
        <v>1.5785189907153132E-2</v>
      </c>
      <c r="J8571" s="90">
        <v>1.7269996611044381E-2</v>
      </c>
    </row>
    <row r="8572" spans="3:10" x14ac:dyDescent="0.25">
      <c r="C8572" s="82">
        <v>2.1518380457132693E-2</v>
      </c>
      <c r="D8572" s="89">
        <v>2.4415870965977082E-2</v>
      </c>
      <c r="E8572" s="89">
        <v>2.5983427741734403E-2</v>
      </c>
      <c r="F8572" s="89">
        <v>2.6816857495928378E-2</v>
      </c>
      <c r="G8572" s="90">
        <v>2.7359552937334674E-2</v>
      </c>
      <c r="H8572" s="90">
        <v>2.7710156798648911E-2</v>
      </c>
      <c r="I8572" s="90">
        <v>2.8069105727522498E-2</v>
      </c>
      <c r="J8572" s="90">
        <v>2.8389626448515684E-2</v>
      </c>
    </row>
    <row r="8573" spans="3:10" x14ac:dyDescent="0.25">
      <c r="C8573" s="82">
        <v>1.2574523741222395E-2</v>
      </c>
      <c r="D8573" s="89">
        <v>1.5160099638922066E-2</v>
      </c>
      <c r="E8573" s="89">
        <v>1.6875511820995375E-2</v>
      </c>
      <c r="F8573" s="89">
        <v>1.7962897144869795E-2</v>
      </c>
      <c r="G8573" s="90">
        <v>1.8682284295563012E-2</v>
      </c>
      <c r="H8573" s="90">
        <v>1.9121996318879297E-2</v>
      </c>
      <c r="I8573" s="90">
        <v>1.9464327237189834E-2</v>
      </c>
      <c r="J8573" s="90">
        <v>1.9728223931279362E-2</v>
      </c>
    </row>
    <row r="8574" spans="3:10" x14ac:dyDescent="0.25">
      <c r="C8574" s="82">
        <v>1.9968631622348423E-2</v>
      </c>
      <c r="D8574" s="89">
        <v>2.5343033720887954E-2</v>
      </c>
      <c r="E8574" s="89">
        <v>2.9187886861463355E-2</v>
      </c>
      <c r="F8574" s="89">
        <v>3.1669759366324983E-2</v>
      </c>
      <c r="G8574" s="90">
        <v>3.3158495481264448E-2</v>
      </c>
      <c r="H8574" s="90">
        <v>3.3816924734521157E-2</v>
      </c>
      <c r="I8574" s="90">
        <v>3.4011051302671853E-2</v>
      </c>
      <c r="J8574" s="90">
        <v>3.3821370374688714E-2</v>
      </c>
    </row>
    <row r="8575" spans="3:10" x14ac:dyDescent="0.25">
      <c r="C8575" s="82">
        <v>6.006744464709589E-3</v>
      </c>
      <c r="D8575" s="89">
        <v>1.0513320021006594E-2</v>
      </c>
      <c r="E8575" s="89">
        <v>1.521446314630717E-2</v>
      </c>
      <c r="F8575" s="89">
        <v>1.9391326713624445E-2</v>
      </c>
      <c r="G8575" s="90">
        <v>2.2709177866188812E-2</v>
      </c>
      <c r="H8575" s="90">
        <v>2.4987737671619457E-2</v>
      </c>
      <c r="I8575" s="90">
        <v>2.638825760053494E-2</v>
      </c>
      <c r="J8575" s="90">
        <v>2.6982899207670379E-2</v>
      </c>
    </row>
    <row r="8576" spans="3:10" x14ac:dyDescent="0.25">
      <c r="C8576" s="82">
        <v>1.4065806482641276E-2</v>
      </c>
      <c r="D8576" s="89">
        <v>2.1163187106756406E-2</v>
      </c>
      <c r="E8576" s="89">
        <v>2.7739052830375081E-2</v>
      </c>
      <c r="F8576" s="89">
        <v>3.3274725996004145E-2</v>
      </c>
      <c r="G8576" s="90">
        <v>3.7715526559780832E-2</v>
      </c>
      <c r="H8576" s="90">
        <v>4.0979495765544521E-2</v>
      </c>
      <c r="I8576" s="90">
        <v>4.3337842117806655E-2</v>
      </c>
      <c r="J8576" s="90">
        <v>4.4791347124990347E-2</v>
      </c>
    </row>
    <row r="8577" spans="3:10" x14ac:dyDescent="0.25">
      <c r="C8577" s="82">
        <v>3.9471242207586257E-2</v>
      </c>
      <c r="D8577" s="89">
        <v>3.9355251426155084E-2</v>
      </c>
      <c r="E8577" s="89">
        <v>3.8657366249690635E-2</v>
      </c>
      <c r="F8577" s="89">
        <v>3.7877512611803263E-2</v>
      </c>
      <c r="G8577" s="90">
        <v>3.7258924748837789E-2</v>
      </c>
      <c r="H8577" s="90">
        <v>3.6690596148540269E-2</v>
      </c>
      <c r="I8577" s="90">
        <v>3.6310430085000421E-2</v>
      </c>
      <c r="J8577" s="90">
        <v>3.5991155201061317E-2</v>
      </c>
    </row>
    <row r="8578" spans="3:10" x14ac:dyDescent="0.25">
      <c r="C8578" s="82">
        <v>1.1854726046579642E-2</v>
      </c>
      <c r="D8578" s="89">
        <v>1.5544335888982901E-2</v>
      </c>
      <c r="E8578" s="89">
        <v>1.8470067133901796E-2</v>
      </c>
      <c r="F8578" s="89">
        <v>2.0681818053596399E-2</v>
      </c>
      <c r="G8578" s="90">
        <v>2.2377156050745559E-2</v>
      </c>
      <c r="H8578" s="90">
        <v>2.3627512747614883E-2</v>
      </c>
      <c r="I8578" s="90">
        <v>2.4650698251171846E-2</v>
      </c>
      <c r="J8578" s="90">
        <v>2.5474258922668459E-2</v>
      </c>
    </row>
    <row r="8579" spans="3:10" x14ac:dyDescent="0.25">
      <c r="C8579" s="82">
        <v>4.868781386045469E-3</v>
      </c>
      <c r="D8579" s="89">
        <v>7.5719642107912434E-3</v>
      </c>
      <c r="E8579" s="89">
        <v>1.0290405043521656E-2</v>
      </c>
      <c r="F8579" s="89">
        <v>1.2791113076307157E-2</v>
      </c>
      <c r="G8579" s="90">
        <v>1.4989513254959591E-2</v>
      </c>
      <c r="H8579" s="90">
        <v>1.679870061161574E-2</v>
      </c>
      <c r="I8579" s="90">
        <v>1.8295565360398891E-2</v>
      </c>
      <c r="J8579" s="90">
        <v>1.946795404487206E-2</v>
      </c>
    </row>
    <row r="8580" spans="3:10" x14ac:dyDescent="0.25">
      <c r="C8580" s="82">
        <v>3.602120406829095E-2</v>
      </c>
      <c r="D8580" s="89">
        <v>3.7855277712175311E-2</v>
      </c>
      <c r="E8580" s="89">
        <v>3.7919721135714166E-2</v>
      </c>
      <c r="F8580" s="89">
        <v>3.7182539018365823E-2</v>
      </c>
      <c r="G8580" s="90">
        <v>3.6219516821508042E-2</v>
      </c>
      <c r="H8580" s="90">
        <v>3.5097482948572449E-2</v>
      </c>
      <c r="I8580" s="90">
        <v>3.4020250109612626E-2</v>
      </c>
      <c r="J8580" s="90">
        <v>3.2887525112071346E-2</v>
      </c>
    </row>
    <row r="8581" spans="3:10" x14ac:dyDescent="0.25">
      <c r="C8581" s="82">
        <v>7.1722324150569877E-3</v>
      </c>
      <c r="D8581" s="89">
        <v>8.0931341816745418E-3</v>
      </c>
      <c r="E8581" s="89">
        <v>8.9396808095918382E-3</v>
      </c>
      <c r="F8581" s="89">
        <v>9.7320099368218317E-3</v>
      </c>
      <c r="G8581" s="90">
        <v>1.0488394751808912E-2</v>
      </c>
      <c r="H8581" s="90">
        <v>1.1168787517665214E-2</v>
      </c>
      <c r="I8581" s="90">
        <v>1.1827619798190228E-2</v>
      </c>
      <c r="J8581" s="90">
        <v>1.245602877299693E-2</v>
      </c>
    </row>
    <row r="8582" spans="3:10" x14ac:dyDescent="0.25">
      <c r="C8582" s="82">
        <v>2.8336426644680893E-2</v>
      </c>
      <c r="D8582" s="89">
        <v>3.5863188833952842E-2</v>
      </c>
      <c r="E8582" s="89">
        <v>4.1131974597076175E-2</v>
      </c>
      <c r="F8582" s="89">
        <v>4.4655573679796147E-2</v>
      </c>
      <c r="G8582" s="90">
        <v>4.715958048054221E-2</v>
      </c>
      <c r="H8582" s="90">
        <v>4.8947010089407834E-2</v>
      </c>
      <c r="I8582" s="90">
        <v>5.0499122849882803E-2</v>
      </c>
      <c r="J8582" s="90">
        <v>5.1803585132211706E-2</v>
      </c>
    </row>
    <row r="8583" spans="3:10" x14ac:dyDescent="0.25">
      <c r="C8583" s="82">
        <v>8.1163695726117722E-3</v>
      </c>
      <c r="D8583" s="89">
        <v>1.0920532214102802E-2</v>
      </c>
      <c r="E8583" s="89">
        <v>1.3083217374854419E-2</v>
      </c>
      <c r="F8583" s="89">
        <v>1.4603409617612266E-2</v>
      </c>
      <c r="G8583" s="90">
        <v>1.5651169129049337E-2</v>
      </c>
      <c r="H8583" s="90">
        <v>1.6333700684011038E-2</v>
      </c>
      <c r="I8583" s="90">
        <v>1.6861793580400235E-2</v>
      </c>
      <c r="J8583" s="90">
        <v>1.7306718437860281E-2</v>
      </c>
    </row>
    <row r="8584" spans="3:10" x14ac:dyDescent="0.25">
      <c r="C8584" s="82">
        <v>1.2138171587539583E-2</v>
      </c>
      <c r="D8584" s="89">
        <v>1.5264914018808695E-2</v>
      </c>
      <c r="E8584" s="89">
        <v>1.7673427846045468E-2</v>
      </c>
      <c r="F8584" s="89">
        <v>1.9505272708035253E-2</v>
      </c>
      <c r="G8584" s="90">
        <v>2.0962509966695918E-2</v>
      </c>
      <c r="H8584" s="90">
        <v>2.2089901707667815E-2</v>
      </c>
      <c r="I8584" s="90">
        <v>2.3058223981577954E-2</v>
      </c>
      <c r="J8584" s="90">
        <v>2.386229507292098E-2</v>
      </c>
    </row>
    <row r="8585" spans="3:10" x14ac:dyDescent="0.25">
      <c r="C8585" s="82">
        <v>3.8349871749480832E-2</v>
      </c>
      <c r="D8585" s="89">
        <v>4.037567976345844E-2</v>
      </c>
      <c r="E8585" s="89">
        <v>4.1526342500771939E-2</v>
      </c>
      <c r="F8585" s="89">
        <v>4.2451824784294385E-2</v>
      </c>
      <c r="G8585" s="90">
        <v>4.3526310424911875E-2</v>
      </c>
      <c r="H8585" s="90">
        <v>4.4687875470704026E-2</v>
      </c>
      <c r="I8585" s="90">
        <v>4.6136453414583903E-2</v>
      </c>
      <c r="J8585" s="90">
        <v>4.7728624266137706E-2</v>
      </c>
    </row>
    <row r="8586" spans="3:10" x14ac:dyDescent="0.25">
      <c r="C8586" s="82">
        <v>5.0771040344112037E-3</v>
      </c>
      <c r="D8586" s="89">
        <v>7.4726877804404965E-3</v>
      </c>
      <c r="E8586" s="89">
        <v>9.6014698926557736E-3</v>
      </c>
      <c r="F8586" s="89">
        <v>1.1263324319097675E-2</v>
      </c>
      <c r="G8586" s="90">
        <v>1.2435122514096663E-2</v>
      </c>
      <c r="H8586" s="90">
        <v>1.3115142252173152E-2</v>
      </c>
      <c r="I8586" s="90">
        <v>1.3441677184086337E-2</v>
      </c>
      <c r="J8586" s="90">
        <v>1.3477448925031974E-2</v>
      </c>
    </row>
    <row r="8587" spans="3:10" x14ac:dyDescent="0.25">
      <c r="C8587" s="82">
        <v>3.4923535682096921E-3</v>
      </c>
      <c r="D8587" s="89">
        <v>5.8870112867200211E-3</v>
      </c>
      <c r="E8587" s="89">
        <v>8.2987453515882253E-3</v>
      </c>
      <c r="F8587" s="89">
        <v>1.0407840442068952E-2</v>
      </c>
      <c r="G8587" s="90">
        <v>1.2103556977509715E-2</v>
      </c>
      <c r="H8587" s="90">
        <v>1.3334839402943994E-2</v>
      </c>
      <c r="I8587" s="90">
        <v>1.4206137136372607E-2</v>
      </c>
      <c r="J8587" s="90">
        <v>1.4752582366579274E-2</v>
      </c>
    </row>
    <row r="8588" spans="3:10" x14ac:dyDescent="0.25">
      <c r="C8588" s="82">
        <v>1.0245289434229702E-2</v>
      </c>
      <c r="D8588" s="89">
        <v>1.3137991696143481E-2</v>
      </c>
      <c r="E8588" s="89">
        <v>1.5307141676758606E-2</v>
      </c>
      <c r="F8588" s="89">
        <v>1.6861987644394935E-2</v>
      </c>
      <c r="G8588" s="90">
        <v>1.8004585039776221E-2</v>
      </c>
      <c r="H8588" s="90">
        <v>1.8811119424674776E-2</v>
      </c>
      <c r="I8588" s="90">
        <v>1.9462997639178418E-2</v>
      </c>
      <c r="J8588" s="90">
        <v>1.9985941650434654E-2</v>
      </c>
    </row>
    <row r="8589" spans="3:10" x14ac:dyDescent="0.25">
      <c r="C8589" s="82">
        <v>3.886902152356727E-2</v>
      </c>
      <c r="D8589" s="89">
        <v>4.2570513029947042E-2</v>
      </c>
      <c r="E8589" s="89">
        <v>4.3590300237180912E-2</v>
      </c>
      <c r="F8589" s="89">
        <v>4.3177380549849154E-2</v>
      </c>
      <c r="G8589" s="90">
        <v>4.2201372800225768E-2</v>
      </c>
      <c r="H8589" s="90">
        <v>4.0905427933597666E-2</v>
      </c>
      <c r="I8589" s="90">
        <v>3.964063062014507E-2</v>
      </c>
      <c r="J8589" s="90">
        <v>3.8360349110769305E-2</v>
      </c>
    </row>
    <row r="8590" spans="3:10" x14ac:dyDescent="0.25">
      <c r="C8590" s="82">
        <v>1.418601416251593E-2</v>
      </c>
      <c r="D8590" s="89">
        <v>1.8882671432894724E-2</v>
      </c>
      <c r="E8590" s="89">
        <v>2.2426262596406232E-2</v>
      </c>
      <c r="F8590" s="89">
        <v>2.4797059309735397E-2</v>
      </c>
      <c r="G8590" s="90">
        <v>2.6215852146226164E-2</v>
      </c>
      <c r="H8590" s="90">
        <v>2.6778215880608636E-2</v>
      </c>
      <c r="I8590" s="90">
        <v>2.6758151541330571E-2</v>
      </c>
      <c r="J8590" s="90">
        <v>2.62192266342713E-2</v>
      </c>
    </row>
    <row r="8591" spans="3:10" x14ac:dyDescent="0.25">
      <c r="C8591" s="82">
        <v>6.1796426509052212E-3</v>
      </c>
      <c r="D8591" s="89">
        <v>8.7511364117007495E-3</v>
      </c>
      <c r="E8591" s="89">
        <v>1.0967008162276878E-2</v>
      </c>
      <c r="F8591" s="89">
        <v>1.2645571375736877E-2</v>
      </c>
      <c r="G8591" s="90">
        <v>1.3767703892064423E-2</v>
      </c>
      <c r="H8591" s="90">
        <v>1.4319530037956446E-2</v>
      </c>
      <c r="I8591" s="90">
        <v>1.4440863489024207E-2</v>
      </c>
      <c r="J8591" s="90">
        <v>1.4196727844948513E-2</v>
      </c>
    </row>
    <row r="8592" spans="3:10" x14ac:dyDescent="0.25">
      <c r="C8592" s="82">
        <v>4.6254377758637045E-3</v>
      </c>
      <c r="D8592" s="89">
        <v>6.9505760508003266E-3</v>
      </c>
      <c r="E8592" s="89">
        <v>9.0246485719735862E-3</v>
      </c>
      <c r="F8592" s="89">
        <v>1.0682865904451775E-2</v>
      </c>
      <c r="G8592" s="90">
        <v>1.1929139795880492E-2</v>
      </c>
      <c r="H8592" s="90">
        <v>1.2762430196921316E-2</v>
      </c>
      <c r="I8592" s="90">
        <v>1.3293386939184216E-2</v>
      </c>
      <c r="J8592" s="90">
        <v>1.3550364524829266E-2</v>
      </c>
    </row>
    <row r="8593" spans="3:10" x14ac:dyDescent="0.25">
      <c r="C8593" s="82">
        <v>4.6659783864564435E-3</v>
      </c>
      <c r="D8593" s="89">
        <v>5.8787584198976795E-3</v>
      </c>
      <c r="E8593" s="89">
        <v>7.0407961783031337E-3</v>
      </c>
      <c r="F8593" s="89">
        <v>8.1310150876333868E-3</v>
      </c>
      <c r="G8593" s="90">
        <v>9.1462771472345505E-3</v>
      </c>
      <c r="H8593" s="90">
        <v>1.0045144056768448E-2</v>
      </c>
      <c r="I8593" s="90">
        <v>1.0877961375187586E-2</v>
      </c>
      <c r="J8593" s="90">
        <v>1.1646082539229165E-2</v>
      </c>
    </row>
    <row r="8594" spans="3:10" x14ac:dyDescent="0.25">
      <c r="C8594" s="82">
        <v>1.5806189438882838E-2</v>
      </c>
      <c r="D8594" s="89">
        <v>1.9997225891579786E-2</v>
      </c>
      <c r="E8594" s="89">
        <v>2.2992595497762915E-2</v>
      </c>
      <c r="F8594" s="89">
        <v>2.4987365176779304E-2</v>
      </c>
      <c r="G8594" s="90">
        <v>2.6304602057623899E-2</v>
      </c>
      <c r="H8594" s="90">
        <v>2.7069593587530923E-2</v>
      </c>
      <c r="I8594" s="90">
        <v>2.7549058578574009E-2</v>
      </c>
      <c r="J8594" s="90">
        <v>2.777581516227642E-2</v>
      </c>
    </row>
    <row r="8595" spans="3:10" x14ac:dyDescent="0.25">
      <c r="C8595" s="82">
        <v>4.2303480315538369E-3</v>
      </c>
      <c r="D8595" s="89">
        <v>6.9419897542696762E-3</v>
      </c>
      <c r="E8595" s="89">
        <v>9.674913564324969E-3</v>
      </c>
      <c r="F8595" s="89">
        <v>1.2104076041505211E-2</v>
      </c>
      <c r="G8595" s="90">
        <v>1.4110281519600015E-2</v>
      </c>
      <c r="H8595" s="90">
        <v>1.5625108506795587E-2</v>
      </c>
      <c r="I8595" s="90">
        <v>1.6761218797261002E-2</v>
      </c>
      <c r="J8595" s="90">
        <v>1.7556734349335006E-2</v>
      </c>
    </row>
    <row r="8596" spans="3:10" x14ac:dyDescent="0.25">
      <c r="C8596" s="82">
        <v>1.4616891881428586E-2</v>
      </c>
      <c r="D8596" s="89">
        <v>1.9213676397419364E-2</v>
      </c>
      <c r="E8596" s="89">
        <v>2.2609179449614013E-2</v>
      </c>
      <c r="F8596" s="89">
        <v>2.490059535421411E-2</v>
      </c>
      <c r="G8596" s="90">
        <v>2.639783994638973E-2</v>
      </c>
      <c r="H8596" s="90">
        <v>2.7243892527750984E-2</v>
      </c>
      <c r="I8596" s="90">
        <v>2.7727123223435405E-2</v>
      </c>
      <c r="J8596" s="90">
        <v>2.7896169409548071E-2</v>
      </c>
    </row>
    <row r="8597" spans="3:10" x14ac:dyDescent="0.25">
      <c r="C8597" s="82">
        <v>5.3217824684006192E-3</v>
      </c>
      <c r="D8597" s="89">
        <v>8.5802584394179832E-3</v>
      </c>
      <c r="E8597" s="89">
        <v>1.1838308920361654E-2</v>
      </c>
      <c r="F8597" s="89">
        <v>1.4792348577418667E-2</v>
      </c>
      <c r="G8597" s="90">
        <v>1.7367254579865838E-2</v>
      </c>
      <c r="H8597" s="90">
        <v>1.9497959737351654E-2</v>
      </c>
      <c r="I8597" s="90">
        <v>2.1293493375760444E-2</v>
      </c>
      <c r="J8597" s="90">
        <v>2.2735908193926284E-2</v>
      </c>
    </row>
    <row r="8598" spans="3:10" x14ac:dyDescent="0.25">
      <c r="C8598" s="82">
        <v>2.1838404915601663E-2</v>
      </c>
      <c r="D8598" s="89">
        <v>2.1369488845349144E-2</v>
      </c>
      <c r="E8598" s="89">
        <v>2.0870636971267183E-2</v>
      </c>
      <c r="F8598" s="89">
        <v>2.0471662328645803E-2</v>
      </c>
      <c r="G8598" s="90">
        <v>2.0219631270192204E-2</v>
      </c>
      <c r="H8598" s="90">
        <v>2.0017150764485975E-2</v>
      </c>
      <c r="I8598" s="90">
        <v>1.9935361750080333E-2</v>
      </c>
      <c r="J8598" s="90">
        <v>1.9923186369916621E-2</v>
      </c>
    </row>
    <row r="8599" spans="3:10" x14ac:dyDescent="0.25">
      <c r="C8599" s="82">
        <v>3.198710090043453E-2</v>
      </c>
      <c r="D8599" s="89">
        <v>2.9788006553476892E-2</v>
      </c>
      <c r="E8599" s="89">
        <v>2.7785561820291134E-2</v>
      </c>
      <c r="F8599" s="89">
        <v>2.6217838276086754E-2</v>
      </c>
      <c r="G8599" s="90">
        <v>2.5144082604084714E-2</v>
      </c>
      <c r="H8599" s="90">
        <v>2.4416386214415185E-2</v>
      </c>
      <c r="I8599" s="90">
        <v>2.4086081891228909E-2</v>
      </c>
      <c r="J8599" s="90">
        <v>2.4047641764590039E-2</v>
      </c>
    </row>
    <row r="8600" spans="3:10" x14ac:dyDescent="0.25">
      <c r="C8600" s="82">
        <v>2.3588822136716991E-2</v>
      </c>
      <c r="D8600" s="89">
        <v>2.497303646335031E-2</v>
      </c>
      <c r="E8600" s="89">
        <v>2.5163271174582402E-2</v>
      </c>
      <c r="F8600" s="89">
        <v>2.4792929074081607E-2</v>
      </c>
      <c r="G8600" s="90">
        <v>2.4262331753231451E-2</v>
      </c>
      <c r="H8600" s="90">
        <v>2.3644383712002854E-2</v>
      </c>
      <c r="I8600" s="90">
        <v>2.3107424230226995E-2</v>
      </c>
      <c r="J8600" s="90">
        <v>2.2613330975074022E-2</v>
      </c>
    </row>
    <row r="8601" spans="3:10" x14ac:dyDescent="0.25">
      <c r="C8601" s="82">
        <v>6.591187640971842E-2</v>
      </c>
      <c r="D8601" s="89">
        <v>6.83497791258902E-2</v>
      </c>
      <c r="E8601" s="89">
        <v>6.6995421584611192E-2</v>
      </c>
      <c r="F8601" s="89">
        <v>6.4431240454009622E-2</v>
      </c>
      <c r="G8601" s="90">
        <v>6.2098974236351273E-2</v>
      </c>
      <c r="H8601" s="90">
        <v>6.0256185685469206E-2</v>
      </c>
      <c r="I8601" s="90">
        <v>5.9243159866560376E-2</v>
      </c>
      <c r="J8601" s="90">
        <v>5.8801311600607468E-2</v>
      </c>
    </row>
    <row r="8602" spans="3:10" x14ac:dyDescent="0.25">
      <c r="C8602" s="82">
        <v>1.2559482669465305E-2</v>
      </c>
      <c r="D8602" s="89">
        <v>1.6018815136449243E-2</v>
      </c>
      <c r="E8602" s="89">
        <v>1.8503364619954648E-2</v>
      </c>
      <c r="F8602" s="89">
        <v>2.0153510938548561E-2</v>
      </c>
      <c r="G8602" s="90">
        <v>2.1238532659896399E-2</v>
      </c>
      <c r="H8602" s="90">
        <v>2.1877744433536701E-2</v>
      </c>
      <c r="I8602" s="90">
        <v>2.2302814096356996E-2</v>
      </c>
      <c r="J8602" s="90">
        <v>2.2548871853745288E-2</v>
      </c>
    </row>
    <row r="8603" spans="3:10" x14ac:dyDescent="0.25">
      <c r="C8603" s="82">
        <v>2.0241479026135632E-2</v>
      </c>
      <c r="D8603" s="89">
        <v>2.3555762287430476E-2</v>
      </c>
      <c r="E8603" s="89">
        <v>2.5692809122144149E-2</v>
      </c>
      <c r="F8603" s="89">
        <v>2.6975902371505697E-2</v>
      </c>
      <c r="G8603" s="90">
        <v>2.7719919431784975E-2</v>
      </c>
      <c r="H8603" s="90">
        <v>2.800132968669268E-2</v>
      </c>
      <c r="I8603" s="90">
        <v>2.8059221248730799E-2</v>
      </c>
      <c r="J8603" s="90">
        <v>2.790757669005842E-2</v>
      </c>
    </row>
    <row r="8604" spans="3:10" x14ac:dyDescent="0.25">
      <c r="C8604" s="82">
        <v>1.3032524616241213E-2</v>
      </c>
      <c r="D8604" s="89">
        <v>1.6230465882335524E-2</v>
      </c>
      <c r="E8604" s="89">
        <v>1.8706832821197106E-2</v>
      </c>
      <c r="F8604" s="89">
        <v>2.0633701634439502E-2</v>
      </c>
      <c r="G8604" s="90">
        <v>2.2248286826602126E-2</v>
      </c>
      <c r="H8604" s="90">
        <v>2.3626903141848146E-2</v>
      </c>
      <c r="I8604" s="90">
        <v>2.4981755285399473E-2</v>
      </c>
      <c r="J8604" s="90">
        <v>2.6332746178003932E-2</v>
      </c>
    </row>
    <row r="8605" spans="3:10" x14ac:dyDescent="0.25">
      <c r="C8605" s="82">
        <v>2.9861896328748212E-2</v>
      </c>
      <c r="D8605" s="89">
        <v>3.5410816858387401E-2</v>
      </c>
      <c r="E8605" s="89">
        <v>3.885692641203975E-2</v>
      </c>
      <c r="F8605" s="89">
        <v>4.0729177376875043E-2</v>
      </c>
      <c r="G8605" s="90">
        <v>4.1584536086332904E-2</v>
      </c>
      <c r="H8605" s="90">
        <v>4.1604749452871702E-2</v>
      </c>
      <c r="I8605" s="90">
        <v>4.118922757475782E-2</v>
      </c>
      <c r="J8605" s="90">
        <v>4.0383231258021395E-2</v>
      </c>
    </row>
    <row r="8606" spans="3:10" x14ac:dyDescent="0.25">
      <c r="C8606" s="82">
        <v>1.567212972947082E-3</v>
      </c>
      <c r="D8606" s="89">
        <v>3.142865450621769E-3</v>
      </c>
      <c r="E8606" s="89">
        <v>5.0601929305209778E-3</v>
      </c>
      <c r="F8606" s="89">
        <v>7.0388641892331445E-3</v>
      </c>
      <c r="G8606" s="90">
        <v>8.890423739316344E-3</v>
      </c>
      <c r="H8606" s="90">
        <v>1.0480652760962002E-2</v>
      </c>
      <c r="I8606" s="90">
        <v>1.1822101207514788E-2</v>
      </c>
      <c r="J8606" s="90">
        <v>1.2901760299479868E-2</v>
      </c>
    </row>
    <row r="8607" spans="3:10" x14ac:dyDescent="0.25">
      <c r="C8607" s="82">
        <v>5.7407792177387312E-3</v>
      </c>
      <c r="D8607" s="89">
        <v>8.5528448358929768E-3</v>
      </c>
      <c r="E8607" s="89">
        <v>1.123457050742763E-2</v>
      </c>
      <c r="F8607" s="89">
        <v>1.3586373870582849E-2</v>
      </c>
      <c r="G8607" s="90">
        <v>1.5569906701768147E-2</v>
      </c>
      <c r="H8607" s="90">
        <v>1.7137198479050115E-2</v>
      </c>
      <c r="I8607" s="90">
        <v>1.839969700183277E-2</v>
      </c>
      <c r="J8607" s="90">
        <v>1.9367050266713478E-2</v>
      </c>
    </row>
    <row r="8608" spans="3:10" x14ac:dyDescent="0.25">
      <c r="C8608" s="82">
        <v>9.3961120490069876E-3</v>
      </c>
      <c r="D8608" s="89">
        <v>1.3228808291210956E-2</v>
      </c>
      <c r="E8608" s="89">
        <v>1.6292611262793841E-2</v>
      </c>
      <c r="F8608" s="89">
        <v>1.8510944398154514E-2</v>
      </c>
      <c r="G8608" s="90">
        <v>2.0073914406772017E-2</v>
      </c>
      <c r="H8608" s="90">
        <v>2.1099481486390497E-2</v>
      </c>
      <c r="I8608" s="90">
        <v>2.1831328552736819E-2</v>
      </c>
      <c r="J8608" s="90">
        <v>2.2326683682141156E-2</v>
      </c>
    </row>
    <row r="8609" spans="3:10" x14ac:dyDescent="0.25">
      <c r="C8609" s="82">
        <v>6.0853884594104669E-3</v>
      </c>
      <c r="D8609" s="89">
        <v>8.6770406871786512E-3</v>
      </c>
      <c r="E8609" s="89">
        <v>1.0924879207655213E-2</v>
      </c>
      <c r="F8609" s="89">
        <v>1.2742061263385403E-2</v>
      </c>
      <c r="G8609" s="90">
        <v>1.4201350945718602E-2</v>
      </c>
      <c r="H8609" s="90">
        <v>1.5338264840408691E-2</v>
      </c>
      <c r="I8609" s="90">
        <v>1.6300970981829175E-2</v>
      </c>
      <c r="J8609" s="90">
        <v>1.7122581678721296E-2</v>
      </c>
    </row>
    <row r="8610" spans="3:10" x14ac:dyDescent="0.25">
      <c r="C8610" s="82">
        <v>5.6816034667615291E-3</v>
      </c>
      <c r="D8610" s="89">
        <v>7.9969389565812277E-3</v>
      </c>
      <c r="E8610" s="89">
        <v>9.9400200964042569E-3</v>
      </c>
      <c r="F8610" s="89">
        <v>1.1445154559335253E-2</v>
      </c>
      <c r="G8610" s="90">
        <v>1.2580369743089242E-2</v>
      </c>
      <c r="H8610" s="90">
        <v>1.3369945806116701E-2</v>
      </c>
      <c r="I8610" s="90">
        <v>1.3932538882919475E-2</v>
      </c>
      <c r="J8610" s="90">
        <v>1.4286614330251499E-2</v>
      </c>
    </row>
    <row r="8611" spans="3:10" x14ac:dyDescent="0.25">
      <c r="C8611" s="82">
        <v>1.1648939005536367E-2</v>
      </c>
      <c r="D8611" s="89">
        <v>1.6999726761607936E-2</v>
      </c>
      <c r="E8611" s="89">
        <v>2.1854197629646719E-2</v>
      </c>
      <c r="F8611" s="89">
        <v>2.5873162980893885E-2</v>
      </c>
      <c r="G8611" s="90">
        <v>2.9059036375764222E-2</v>
      </c>
      <c r="H8611" s="90">
        <v>3.1395307693158465E-2</v>
      </c>
      <c r="I8611" s="90">
        <v>3.3144718369843791E-2</v>
      </c>
      <c r="J8611" s="90">
        <v>3.4362893761634518E-2</v>
      </c>
    </row>
    <row r="8612" spans="3:10" x14ac:dyDescent="0.25">
      <c r="C8612" s="82">
        <v>8.6437089725430061E-3</v>
      </c>
      <c r="D8612" s="89">
        <v>1.0275541070985061E-2</v>
      </c>
      <c r="E8612" s="89">
        <v>1.1420263879692402E-2</v>
      </c>
      <c r="F8612" s="89">
        <v>1.2204157655569229E-2</v>
      </c>
      <c r="G8612" s="90">
        <v>1.2762906806495252E-2</v>
      </c>
      <c r="H8612" s="90">
        <v>1.3131497473782238E-2</v>
      </c>
      <c r="I8612" s="90">
        <v>1.3425555861178813E-2</v>
      </c>
      <c r="J8612" s="90">
        <v>1.3659663297382732E-2</v>
      </c>
    </row>
    <row r="8613" spans="3:10" x14ac:dyDescent="0.25">
      <c r="C8613" s="82">
        <v>3.6730443187136454E-2</v>
      </c>
      <c r="D8613" s="89">
        <v>3.9194493819332515E-2</v>
      </c>
      <c r="E8613" s="89">
        <v>4.0081378346485515E-2</v>
      </c>
      <c r="F8613" s="89">
        <v>4.0268062235726633E-2</v>
      </c>
      <c r="G8613" s="90">
        <v>4.0273841764364923E-2</v>
      </c>
      <c r="H8613" s="90">
        <v>4.0110557941471524E-2</v>
      </c>
      <c r="I8613" s="90">
        <v>3.9972875667803477E-2</v>
      </c>
      <c r="J8613" s="90">
        <v>3.9725791511690145E-2</v>
      </c>
    </row>
    <row r="8614" spans="3:10" x14ac:dyDescent="0.25">
      <c r="C8614" s="82">
        <v>3.7440720180891857E-3</v>
      </c>
      <c r="D8614" s="89">
        <v>5.562801612446963E-3</v>
      </c>
      <c r="E8614" s="89">
        <v>7.4272800477509426E-3</v>
      </c>
      <c r="F8614" s="89">
        <v>9.2334617024685487E-3</v>
      </c>
      <c r="G8614" s="90">
        <v>1.0947418822013227E-2</v>
      </c>
      <c r="H8614" s="90">
        <v>1.2513424473564846E-2</v>
      </c>
      <c r="I8614" s="90">
        <v>1.3991447811817376E-2</v>
      </c>
      <c r="J8614" s="90">
        <v>1.5378411802729178E-2</v>
      </c>
    </row>
    <row r="8615" spans="3:10" x14ac:dyDescent="0.25">
      <c r="C8615" s="82">
        <v>3.8519609734725129E-3</v>
      </c>
      <c r="D8615" s="89">
        <v>6.2547307335015729E-3</v>
      </c>
      <c r="E8615" s="89">
        <v>8.7029436016077474E-3</v>
      </c>
      <c r="F8615" s="89">
        <v>1.0957467743676423E-2</v>
      </c>
      <c r="G8615" s="90">
        <v>1.2955313917275297E-2</v>
      </c>
      <c r="H8615" s="90">
        <v>1.4663494331877584E-2</v>
      </c>
      <c r="I8615" s="90">
        <v>1.6200117785991529E-2</v>
      </c>
      <c r="J8615" s="90">
        <v>1.7599876679434849E-2</v>
      </c>
    </row>
    <row r="8616" spans="3:10" x14ac:dyDescent="0.25">
      <c r="C8616" s="82">
        <v>0.10199824514532302</v>
      </c>
      <c r="D8616" s="89">
        <v>8.2203963874108749E-2</v>
      </c>
      <c r="E8616" s="89">
        <v>6.8957375013289662E-2</v>
      </c>
      <c r="F8616" s="89">
        <v>6.0326995123230531E-2</v>
      </c>
      <c r="G8616" s="90">
        <v>5.4856700693735598E-2</v>
      </c>
      <c r="H8616" s="90">
        <v>5.124754994504669E-2</v>
      </c>
      <c r="I8616" s="90">
        <v>4.9000640729668504E-2</v>
      </c>
      <c r="J8616" s="90">
        <v>4.7490410746402131E-2</v>
      </c>
    </row>
    <row r="8617" spans="3:10" x14ac:dyDescent="0.25">
      <c r="C8617" s="82">
        <v>8.3733329426172853E-3</v>
      </c>
      <c r="D8617" s="89">
        <v>1.2349631384310746E-2</v>
      </c>
      <c r="E8617" s="89">
        <v>1.6115363580903312E-2</v>
      </c>
      <c r="F8617" s="89">
        <v>1.9465591324363499E-2</v>
      </c>
      <c r="G8617" s="90">
        <v>2.2428692104464448E-2</v>
      </c>
      <c r="H8617" s="90">
        <v>2.5000358050012786E-2</v>
      </c>
      <c r="I8617" s="90">
        <v>2.7381602528456162E-2</v>
      </c>
      <c r="J8617" s="90">
        <v>2.9600887487040123E-2</v>
      </c>
    </row>
    <row r="8618" spans="3:10" x14ac:dyDescent="0.25">
      <c r="C8618" s="82">
        <v>1.5749789228076502E-2</v>
      </c>
      <c r="D8618" s="89">
        <v>1.9303999132975806E-2</v>
      </c>
      <c r="E8618" s="89">
        <v>2.1563951163112324E-2</v>
      </c>
      <c r="F8618" s="89">
        <v>2.2805348394832062E-2</v>
      </c>
      <c r="G8618" s="90">
        <v>2.3391047656287117E-2</v>
      </c>
      <c r="H8618" s="90">
        <v>2.348349343926466E-2</v>
      </c>
      <c r="I8618" s="90">
        <v>2.3355509482006039E-2</v>
      </c>
      <c r="J8618" s="90">
        <v>2.3065246864598966E-2</v>
      </c>
    </row>
    <row r="8619" spans="3:10" x14ac:dyDescent="0.25">
      <c r="C8619" s="82">
        <v>9.9563431587469161E-3</v>
      </c>
      <c r="D8619" s="89">
        <v>1.2736751447500231E-2</v>
      </c>
      <c r="E8619" s="89">
        <v>1.4962087186524411E-2</v>
      </c>
      <c r="F8619" s="89">
        <v>1.6642074012385769E-2</v>
      </c>
      <c r="G8619" s="90">
        <v>1.7884281777096212E-2</v>
      </c>
      <c r="H8619" s="90">
        <v>1.8714318062394503E-2</v>
      </c>
      <c r="I8619" s="90">
        <v>1.930269376309136E-2</v>
      </c>
      <c r="J8619" s="90">
        <v>1.9691263273016211E-2</v>
      </c>
    </row>
    <row r="8620" spans="3:10" x14ac:dyDescent="0.25">
      <c r="C8620" s="82">
        <v>2.040844615062477E-2</v>
      </c>
      <c r="D8620" s="89">
        <v>2.4795979683655833E-2</v>
      </c>
      <c r="E8620" s="89">
        <v>2.7998223912669706E-2</v>
      </c>
      <c r="F8620" s="89">
        <v>3.0413015288896169E-2</v>
      </c>
      <c r="G8620" s="90">
        <v>3.2435878459373672E-2</v>
      </c>
      <c r="H8620" s="90">
        <v>3.4156302521102688E-2</v>
      </c>
      <c r="I8620" s="90">
        <v>3.5825404957895102E-2</v>
      </c>
      <c r="J8620" s="90">
        <v>3.7403293461703985E-2</v>
      </c>
    </row>
    <row r="8621" spans="3:10" x14ac:dyDescent="0.25">
      <c r="C8621" s="82">
        <v>3.7722435162161074E-3</v>
      </c>
      <c r="D8621" s="89">
        <v>7.2894598234719754E-3</v>
      </c>
      <c r="E8621" s="89">
        <v>1.1250375490970136E-2</v>
      </c>
      <c r="F8621" s="89">
        <v>1.5012525930819471E-2</v>
      </c>
      <c r="G8621" s="90">
        <v>1.8279635199538079E-2</v>
      </c>
      <c r="H8621" s="90">
        <v>2.0928505652493507E-2</v>
      </c>
      <c r="I8621" s="90">
        <v>2.3120755763815528E-2</v>
      </c>
      <c r="J8621" s="90">
        <v>2.4919323936203497E-2</v>
      </c>
    </row>
    <row r="8622" spans="3:10" x14ac:dyDescent="0.25">
      <c r="C8622" s="82">
        <v>9.8715543304981109E-3</v>
      </c>
      <c r="D8622" s="89">
        <v>1.2940233238901751E-2</v>
      </c>
      <c r="E8622" s="89">
        <v>1.5254406112059183E-2</v>
      </c>
      <c r="F8622" s="89">
        <v>1.6818516878842837E-2</v>
      </c>
      <c r="G8622" s="90">
        <v>1.7786921496294197E-2</v>
      </c>
      <c r="H8622" s="90">
        <v>1.8231545844445803E-2</v>
      </c>
      <c r="I8622" s="90">
        <v>1.8349867433026541E-2</v>
      </c>
      <c r="J8622" s="90">
        <v>1.819617641496641E-2</v>
      </c>
    </row>
    <row r="8623" spans="3:10" x14ac:dyDescent="0.25">
      <c r="C8623" s="82">
        <v>1.1594168170089989E-2</v>
      </c>
      <c r="D8623" s="89">
        <v>1.45422444737785E-2</v>
      </c>
      <c r="E8623" s="89">
        <v>1.6508718722736401E-2</v>
      </c>
      <c r="F8623" s="89">
        <v>1.7646214993325443E-2</v>
      </c>
      <c r="G8623" s="90">
        <v>1.8211082410810108E-2</v>
      </c>
      <c r="H8623" s="90">
        <v>1.832461903241767E-2</v>
      </c>
      <c r="I8623" s="90">
        <v>1.8204550512423728E-2</v>
      </c>
      <c r="J8623" s="90">
        <v>1.7907231450744583E-2</v>
      </c>
    </row>
    <row r="8624" spans="3:10" x14ac:dyDescent="0.25">
      <c r="C8624" s="82">
        <v>1.6753828487920442E-2</v>
      </c>
      <c r="D8624" s="89">
        <v>2.3157781454101811E-2</v>
      </c>
      <c r="E8624" s="89">
        <v>2.8071211620039335E-2</v>
      </c>
      <c r="F8624" s="89">
        <v>3.1533873624716345E-2</v>
      </c>
      <c r="G8624" s="90">
        <v>3.3989438634144532E-2</v>
      </c>
      <c r="H8624" s="90">
        <v>3.5687889758983335E-2</v>
      </c>
      <c r="I8624" s="90">
        <v>3.7038701618819156E-2</v>
      </c>
      <c r="J8624" s="90">
        <v>3.8101129142441313E-2</v>
      </c>
    </row>
    <row r="8625" spans="3:10" x14ac:dyDescent="0.25">
      <c r="C8625" s="82">
        <v>4.4780796503282412E-3</v>
      </c>
      <c r="D8625" s="89">
        <v>8.8453336906821039E-3</v>
      </c>
      <c r="E8625" s="89">
        <v>1.3830380656567807E-2</v>
      </c>
      <c r="F8625" s="89">
        <v>1.8539538181310409E-2</v>
      </c>
      <c r="G8625" s="90">
        <v>2.248085239352041E-2</v>
      </c>
      <c r="H8625" s="90">
        <v>2.5395303689408712E-2</v>
      </c>
      <c r="I8625" s="90">
        <v>2.7408842293272385E-2</v>
      </c>
      <c r="J8625" s="90">
        <v>2.8564947771580512E-2</v>
      </c>
    </row>
    <row r="8626" spans="3:10" x14ac:dyDescent="0.25">
      <c r="C8626" s="82">
        <v>2.2267279509143315E-2</v>
      </c>
      <c r="D8626" s="89">
        <v>3.1039199755846146E-2</v>
      </c>
      <c r="E8626" s="89">
        <v>3.7833267821709357E-2</v>
      </c>
      <c r="F8626" s="89">
        <v>4.2495335325399154E-2</v>
      </c>
      <c r="G8626" s="90">
        <v>4.5464253663862704E-2</v>
      </c>
      <c r="H8626" s="90">
        <v>4.6987466918083587E-2</v>
      </c>
      <c r="I8626" s="90">
        <v>4.7578990156831508E-2</v>
      </c>
      <c r="J8626" s="90">
        <v>4.7332769620550351E-2</v>
      </c>
    </row>
    <row r="8627" spans="3:10" x14ac:dyDescent="0.25">
      <c r="C8627" s="82">
        <v>8.1428477461145121E-3</v>
      </c>
      <c r="D8627" s="89">
        <v>1.1657280414621577E-2</v>
      </c>
      <c r="E8627" s="89">
        <v>1.4518788833557285E-2</v>
      </c>
      <c r="F8627" s="89">
        <v>1.6537005120514661E-2</v>
      </c>
      <c r="G8627" s="90">
        <v>1.7785083225994255E-2</v>
      </c>
      <c r="H8627" s="90">
        <v>1.8319410039228549E-2</v>
      </c>
      <c r="I8627" s="90">
        <v>1.8349058117358697E-2</v>
      </c>
      <c r="J8627" s="90">
        <v>1.7950160328075778E-2</v>
      </c>
    </row>
    <row r="8628" spans="3:10" x14ac:dyDescent="0.25">
      <c r="C8628" s="82">
        <v>2.2691920343649178E-3</v>
      </c>
      <c r="D8628" s="89">
        <v>3.7471574694984541E-3</v>
      </c>
      <c r="E8628" s="89">
        <v>5.3642290319736718E-3</v>
      </c>
      <c r="F8628" s="89">
        <v>6.9687591458447882E-3</v>
      </c>
      <c r="G8628" s="90">
        <v>8.4897433381140568E-3</v>
      </c>
      <c r="H8628" s="90">
        <v>9.8753761574384112E-3</v>
      </c>
      <c r="I8628" s="90">
        <v>1.1189812670137409E-2</v>
      </c>
      <c r="J8628" s="90">
        <v>1.2460214330675509E-2</v>
      </c>
    </row>
    <row r="8629" spans="3:10" x14ac:dyDescent="0.25">
      <c r="C8629" s="82">
        <v>4.9913060451420828E-3</v>
      </c>
      <c r="D8629" s="89">
        <v>7.8533805309514929E-3</v>
      </c>
      <c r="E8629" s="89">
        <v>1.058903005572458E-2</v>
      </c>
      <c r="F8629" s="89">
        <v>1.2878942876637637E-2</v>
      </c>
      <c r="G8629" s="90">
        <v>1.4635992724315296E-2</v>
      </c>
      <c r="H8629" s="90">
        <v>1.583033087390865E-2</v>
      </c>
      <c r="I8629" s="90">
        <v>1.6617080283872272E-2</v>
      </c>
      <c r="J8629" s="90">
        <v>1.7069083123659488E-2</v>
      </c>
    </row>
    <row r="8630" spans="3:10" x14ac:dyDescent="0.25">
      <c r="C8630" s="82">
        <v>1.4909038376327524E-2</v>
      </c>
      <c r="D8630" s="89">
        <v>2.0658736836271098E-2</v>
      </c>
      <c r="E8630" s="89">
        <v>2.5255130477914171E-2</v>
      </c>
      <c r="F8630" s="89">
        <v>2.8664368514566094E-2</v>
      </c>
      <c r="G8630" s="90">
        <v>3.1194713823729514E-2</v>
      </c>
      <c r="H8630" s="90">
        <v>3.3001720763760553E-2</v>
      </c>
      <c r="I8630" s="90">
        <v>3.4420093740476346E-2</v>
      </c>
      <c r="J8630" s="90">
        <v>3.5487501957405791E-2</v>
      </c>
    </row>
    <row r="8631" spans="3:10" x14ac:dyDescent="0.25">
      <c r="C8631" s="82">
        <v>1.0666785343233029E-2</v>
      </c>
      <c r="D8631" s="89">
        <v>1.3961649874337123E-2</v>
      </c>
      <c r="E8631" s="89">
        <v>1.6773067715198473E-2</v>
      </c>
      <c r="F8631" s="89">
        <v>1.9068585959773517E-2</v>
      </c>
      <c r="G8631" s="90">
        <v>2.0927471716290988E-2</v>
      </c>
      <c r="H8631" s="90">
        <v>2.2334202614203182E-2</v>
      </c>
      <c r="I8631" s="90">
        <v>2.3441881801887082E-2</v>
      </c>
      <c r="J8631" s="90">
        <v>2.4248421739950177E-2</v>
      </c>
    </row>
    <row r="8632" spans="3:10" x14ac:dyDescent="0.25">
      <c r="C8632" s="82">
        <v>2.6547737119629801E-2</v>
      </c>
      <c r="D8632" s="89">
        <v>2.7827094366348885E-2</v>
      </c>
      <c r="E8632" s="89">
        <v>2.7954319894933893E-2</v>
      </c>
      <c r="F8632" s="89">
        <v>2.7627865487165851E-2</v>
      </c>
      <c r="G8632" s="90">
        <v>2.7265224870892314E-2</v>
      </c>
      <c r="H8632" s="90">
        <v>2.6919328423238343E-2</v>
      </c>
      <c r="I8632" s="90">
        <v>2.6755258892077867E-2</v>
      </c>
      <c r="J8632" s="90">
        <v>2.6705241995116698E-2</v>
      </c>
    </row>
    <row r="8633" spans="3:10" x14ac:dyDescent="0.25">
      <c r="C8633" s="82">
        <v>7.6370939061158345E-3</v>
      </c>
      <c r="D8633" s="89">
        <v>9.8712153235858083E-3</v>
      </c>
      <c r="E8633" s="89">
        <v>1.1480700136390709E-2</v>
      </c>
      <c r="F8633" s="89">
        <v>1.2512579771502334E-2</v>
      </c>
      <c r="G8633" s="90">
        <v>1.3113703873219369E-2</v>
      </c>
      <c r="H8633" s="90">
        <v>1.3353576941652102E-2</v>
      </c>
      <c r="I8633" s="90">
        <v>1.3381715294526761E-2</v>
      </c>
      <c r="J8633" s="90">
        <v>1.3235195620120132E-2</v>
      </c>
    </row>
    <row r="8634" spans="3:10" x14ac:dyDescent="0.25">
      <c r="C8634" s="82">
        <v>7.6721207713587791E-3</v>
      </c>
      <c r="D8634" s="89">
        <v>1.2364262898117394E-2</v>
      </c>
      <c r="E8634" s="89">
        <v>1.7074181999136667E-2</v>
      </c>
      <c r="F8634" s="89">
        <v>2.1332628008245081E-2</v>
      </c>
      <c r="G8634" s="90">
        <v>2.5010016374675013E-2</v>
      </c>
      <c r="H8634" s="90">
        <v>2.8023431562765454E-2</v>
      </c>
      <c r="I8634" s="90">
        <v>3.05698358502829E-2</v>
      </c>
      <c r="J8634" s="90">
        <v>3.267828166288262E-2</v>
      </c>
    </row>
    <row r="8635" spans="3:10" x14ac:dyDescent="0.25">
      <c r="C8635" s="82">
        <v>2.252734326823869E-2</v>
      </c>
      <c r="D8635" s="89">
        <v>2.6409619371078365E-2</v>
      </c>
      <c r="E8635" s="89">
        <v>2.9208663819308419E-2</v>
      </c>
      <c r="F8635" s="89">
        <v>3.1370688119535757E-2</v>
      </c>
      <c r="G8635" s="90">
        <v>3.326958108870582E-2</v>
      </c>
      <c r="H8635" s="90">
        <v>3.4954692237134509E-2</v>
      </c>
      <c r="I8635" s="90">
        <v>3.6650965091574748E-2</v>
      </c>
      <c r="J8635" s="90">
        <v>3.8297661106572498E-2</v>
      </c>
    </row>
    <row r="8636" spans="3:10" x14ac:dyDescent="0.25">
      <c r="C8636" s="82">
        <v>9.6985992679962715E-3</v>
      </c>
      <c r="D8636" s="89">
        <v>1.2651050373459941E-2</v>
      </c>
      <c r="E8636" s="89">
        <v>1.5041425870664345E-2</v>
      </c>
      <c r="F8636" s="89">
        <v>1.6855323546198949E-2</v>
      </c>
      <c r="G8636" s="90">
        <v>1.8199876032748384E-2</v>
      </c>
      <c r="H8636" s="90">
        <v>1.910541133750009E-2</v>
      </c>
      <c r="I8636" s="90">
        <v>1.9747011126965093E-2</v>
      </c>
      <c r="J8636" s="90">
        <v>2.0162738126946154E-2</v>
      </c>
    </row>
    <row r="8637" spans="3:10" x14ac:dyDescent="0.25">
      <c r="C8637" s="82">
        <v>6.7972246004117743E-3</v>
      </c>
      <c r="D8637" s="89">
        <v>9.8098060161520909E-3</v>
      </c>
      <c r="E8637" s="89">
        <v>1.2420237541155652E-2</v>
      </c>
      <c r="F8637" s="89">
        <v>1.451609540160932E-2</v>
      </c>
      <c r="G8637" s="90">
        <v>1.617645982477111E-2</v>
      </c>
      <c r="H8637" s="90">
        <v>1.7435988486666235E-2</v>
      </c>
      <c r="I8637" s="90">
        <v>1.8453096655553468E-2</v>
      </c>
      <c r="J8637" s="90">
        <v>1.9253326932299263E-2</v>
      </c>
    </row>
    <row r="8638" spans="3:10" x14ac:dyDescent="0.25">
      <c r="C8638" s="82">
        <v>1.0881379140827516E-2</v>
      </c>
      <c r="D8638" s="89">
        <v>1.4382623849213945E-2</v>
      </c>
      <c r="E8638" s="89">
        <v>1.7443808849845012E-2</v>
      </c>
      <c r="F8638" s="89">
        <v>2.0075571115286937E-2</v>
      </c>
      <c r="G8638" s="90">
        <v>2.2405909985824996E-2</v>
      </c>
      <c r="H8638" s="90">
        <v>2.4450904037737493E-2</v>
      </c>
      <c r="I8638" s="90">
        <v>2.6395483510477259E-2</v>
      </c>
      <c r="J8638" s="90">
        <v>2.8244363116339776E-2</v>
      </c>
    </row>
    <row r="8639" spans="3:10" x14ac:dyDescent="0.25">
      <c r="C8639" s="82">
        <v>8.34577955208172E-3</v>
      </c>
      <c r="D8639" s="89">
        <v>1.3001704901583509E-2</v>
      </c>
      <c r="E8639" s="89">
        <v>1.746157498556181E-2</v>
      </c>
      <c r="F8639" s="89">
        <v>2.1370104727860894E-2</v>
      </c>
      <c r="G8639" s="90">
        <v>2.4701647575329368E-2</v>
      </c>
      <c r="H8639" s="90">
        <v>2.7420401870049807E-2</v>
      </c>
      <c r="I8639" s="90">
        <v>2.9712629365630235E-2</v>
      </c>
      <c r="J8639" s="90">
        <v>3.1566720517083272E-2</v>
      </c>
    </row>
    <row r="8640" spans="3:10" x14ac:dyDescent="0.25">
      <c r="C8640" s="82">
        <v>2.3712128271005262E-2</v>
      </c>
      <c r="D8640" s="89">
        <v>2.5700250033307472E-2</v>
      </c>
      <c r="E8640" s="89">
        <v>2.6544547528250709E-2</v>
      </c>
      <c r="F8640" s="89">
        <v>2.6832814338828115E-2</v>
      </c>
      <c r="G8640" s="90">
        <v>2.69506143014565E-2</v>
      </c>
      <c r="H8640" s="90">
        <v>2.6955149580491892E-2</v>
      </c>
      <c r="I8640" s="90">
        <v>2.7024542461541654E-2</v>
      </c>
      <c r="J8640" s="90">
        <v>2.7107821629083664E-2</v>
      </c>
    </row>
    <row r="8641" spans="3:10" x14ac:dyDescent="0.25">
      <c r="C8641" s="82">
        <v>2.6706361125368662E-3</v>
      </c>
      <c r="D8641" s="89">
        <v>4.4002585969052741E-3</v>
      </c>
      <c r="E8641" s="89">
        <v>6.1202176907085041E-3</v>
      </c>
      <c r="F8641" s="89">
        <v>7.6149797561489794E-3</v>
      </c>
      <c r="G8641" s="90">
        <v>8.8138424366860282E-3</v>
      </c>
      <c r="H8641" s="90">
        <v>9.6866390616488027E-3</v>
      </c>
      <c r="I8641" s="90">
        <v>1.0318992003021749E-2</v>
      </c>
      <c r="J8641" s="90">
        <v>1.075033585243537E-2</v>
      </c>
    </row>
    <row r="8642" spans="3:10" x14ac:dyDescent="0.25">
      <c r="C8642" s="82">
        <v>7.326730012562151E-3</v>
      </c>
      <c r="D8642" s="89">
        <v>1.211354051393362E-2</v>
      </c>
      <c r="E8642" s="89">
        <v>1.6831630259564662E-2</v>
      </c>
      <c r="F8642" s="89">
        <v>2.0912708303624412E-2</v>
      </c>
      <c r="G8642" s="90">
        <v>2.4205326510297293E-2</v>
      </c>
      <c r="H8642" s="90">
        <v>2.6645116923750538E-2</v>
      </c>
      <c r="I8642" s="90">
        <v>2.8446666106307444E-2</v>
      </c>
      <c r="J8642" s="90">
        <v>2.9664826959544057E-2</v>
      </c>
    </row>
    <row r="8643" spans="3:10" x14ac:dyDescent="0.25">
      <c r="C8643" s="82">
        <v>3.3222453823064315E-3</v>
      </c>
      <c r="D8643" s="89">
        <v>6.8156074254945636E-3</v>
      </c>
      <c r="E8643" s="89">
        <v>1.0953919950582808E-2</v>
      </c>
      <c r="F8643" s="89">
        <v>1.498969011935746E-2</v>
      </c>
      <c r="G8643" s="90">
        <v>1.845773229303771E-2</v>
      </c>
      <c r="H8643" s="90">
        <v>2.1075145468492592E-2</v>
      </c>
      <c r="I8643" s="90">
        <v>2.2889641540152706E-2</v>
      </c>
      <c r="J8643" s="90">
        <v>2.3905205588925494E-2</v>
      </c>
    </row>
    <row r="8644" spans="3:10" x14ac:dyDescent="0.25">
      <c r="C8644" s="82">
        <v>4.5976649385736146E-2</v>
      </c>
      <c r="D8644" s="89">
        <v>4.5647652923519043E-2</v>
      </c>
      <c r="E8644" s="89">
        <v>4.4655095612446315E-2</v>
      </c>
      <c r="F8644" s="89">
        <v>4.3769857760391835E-2</v>
      </c>
      <c r="G8644" s="90">
        <v>4.3349764890739627E-2</v>
      </c>
      <c r="H8644" s="90">
        <v>4.3282767432150336E-2</v>
      </c>
      <c r="I8644" s="90">
        <v>4.3720209437361733E-2</v>
      </c>
      <c r="J8644" s="90">
        <v>4.4487727538631595E-2</v>
      </c>
    </row>
    <row r="8645" spans="3:10" x14ac:dyDescent="0.25">
      <c r="C8645" s="82">
        <v>9.1058888313867471E-3</v>
      </c>
      <c r="D8645" s="89">
        <v>1.4656861916875499E-2</v>
      </c>
      <c r="E8645" s="89">
        <v>2.0161649789133644E-2</v>
      </c>
      <c r="F8645" s="89">
        <v>2.5082400654053007E-2</v>
      </c>
      <c r="G8645" s="90">
        <v>2.9300276455732559E-2</v>
      </c>
      <c r="H8645" s="90">
        <v>3.2736819601410241E-2</v>
      </c>
      <c r="I8645" s="90">
        <v>3.5611192361635222E-2</v>
      </c>
      <c r="J8645" s="90">
        <v>3.7916593075621251E-2</v>
      </c>
    </row>
    <row r="8646" spans="3:10" x14ac:dyDescent="0.25">
      <c r="C8646" s="82">
        <v>8.0514472488010733E-3</v>
      </c>
      <c r="D8646" s="89">
        <v>1.1142074381997652E-2</v>
      </c>
      <c r="E8646" s="89">
        <v>1.4012970275199701E-2</v>
      </c>
      <c r="F8646" s="89">
        <v>1.6630122100691341E-2</v>
      </c>
      <c r="G8646" s="90">
        <v>1.909447035736863E-2</v>
      </c>
      <c r="H8646" s="90">
        <v>2.1438734553920129E-2</v>
      </c>
      <c r="I8646" s="90">
        <v>2.3854298760970182E-2</v>
      </c>
      <c r="J8646" s="90">
        <v>2.6380177770816447E-2</v>
      </c>
    </row>
    <row r="8647" spans="3:10" x14ac:dyDescent="0.25">
      <c r="C8647" s="82">
        <v>3.5264858762169365E-2</v>
      </c>
      <c r="D8647" s="89">
        <v>4.5562844553366559E-2</v>
      </c>
      <c r="E8647" s="89">
        <v>5.2848040230234018E-2</v>
      </c>
      <c r="F8647" s="89">
        <v>5.7509893618952312E-2</v>
      </c>
      <c r="G8647" s="90">
        <v>6.0309538215505928E-2</v>
      </c>
      <c r="H8647" s="90">
        <v>6.1519430577018336E-2</v>
      </c>
      <c r="I8647" s="90">
        <v>6.1680030058599934E-2</v>
      </c>
      <c r="J8647" s="90">
        <v>6.0766529779944969E-2</v>
      </c>
    </row>
    <row r="8648" spans="3:10" x14ac:dyDescent="0.25">
      <c r="C8648" s="82">
        <v>5.0460707737433558E-4</v>
      </c>
      <c r="D8648" s="89">
        <v>1.4125446327772277E-3</v>
      </c>
      <c r="E8648" s="89">
        <v>2.8797312359238941E-3</v>
      </c>
      <c r="F8648" s="89">
        <v>4.7430428700135432E-3</v>
      </c>
      <c r="G8648" s="90">
        <v>6.7828879997594111E-3</v>
      </c>
      <c r="H8648" s="90">
        <v>8.7972075722694502E-3</v>
      </c>
      <c r="I8648" s="90">
        <v>1.0726407233830691E-2</v>
      </c>
      <c r="J8648" s="90">
        <v>1.2523306761572985E-2</v>
      </c>
    </row>
    <row r="8649" spans="3:10" x14ac:dyDescent="0.25">
      <c r="C8649" s="82">
        <v>2.4260806415562171E-2</v>
      </c>
      <c r="D8649" s="89">
        <v>2.9201767010424682E-2</v>
      </c>
      <c r="E8649" s="89">
        <v>3.2258698609984954E-2</v>
      </c>
      <c r="F8649" s="89">
        <v>3.3911929750085043E-2</v>
      </c>
      <c r="G8649" s="90">
        <v>3.4675766561946215E-2</v>
      </c>
      <c r="H8649" s="90">
        <v>3.4722399453906164E-2</v>
      </c>
      <c r="I8649" s="90">
        <v>3.4377447109129697E-2</v>
      </c>
      <c r="J8649" s="90">
        <v>3.3656293599765109E-2</v>
      </c>
    </row>
    <row r="8650" spans="3:10" x14ac:dyDescent="0.25">
      <c r="C8650" s="82">
        <v>7.0611063820376291E-3</v>
      </c>
      <c r="D8650" s="89">
        <v>9.6545643094360298E-3</v>
      </c>
      <c r="E8650" s="89">
        <v>1.1696135699500987E-2</v>
      </c>
      <c r="F8650" s="89">
        <v>1.319543349729288E-2</v>
      </c>
      <c r="G8650" s="90">
        <v>1.4296849797025907E-2</v>
      </c>
      <c r="H8650" s="90">
        <v>1.5064659119478479E-2</v>
      </c>
      <c r="I8650" s="90">
        <v>1.5647560714706073E-2</v>
      </c>
      <c r="J8650" s="90">
        <v>1.6067761060760414E-2</v>
      </c>
    </row>
    <row r="8651" spans="3:10" x14ac:dyDescent="0.25">
      <c r="C8651" s="82">
        <v>2.2218199700799329E-2</v>
      </c>
      <c r="D8651" s="89">
        <v>2.4573535827357405E-2</v>
      </c>
      <c r="E8651" s="89">
        <v>2.5576777892636089E-2</v>
      </c>
      <c r="F8651" s="89">
        <v>2.5812130365079993E-2</v>
      </c>
      <c r="G8651" s="90">
        <v>2.5681892699829959E-2</v>
      </c>
      <c r="H8651" s="90">
        <v>2.5257216975055501E-2</v>
      </c>
      <c r="I8651" s="90">
        <v>2.4712232317003036E-2</v>
      </c>
      <c r="J8651" s="90">
        <v>2.4005943557830759E-2</v>
      </c>
    </row>
    <row r="8652" spans="3:10" x14ac:dyDescent="0.25">
      <c r="C8652" s="82">
        <v>1.8136927458441053E-2</v>
      </c>
      <c r="D8652" s="89">
        <v>2.4240175443606699E-2</v>
      </c>
      <c r="E8652" s="89">
        <v>2.880469530918247E-2</v>
      </c>
      <c r="F8652" s="89">
        <v>3.1965935013602446E-2</v>
      </c>
      <c r="G8652" s="90">
        <v>3.4174461111409163E-2</v>
      </c>
      <c r="H8652" s="90">
        <v>3.565313489467449E-2</v>
      </c>
      <c r="I8652" s="90">
        <v>3.6780850028938744E-2</v>
      </c>
      <c r="J8652" s="90">
        <v>3.7588690720812327E-2</v>
      </c>
    </row>
    <row r="8653" spans="3:10" x14ac:dyDescent="0.25">
      <c r="C8653" s="82">
        <v>2.5733045751225155E-2</v>
      </c>
      <c r="D8653" s="89">
        <v>3.0839622409826562E-2</v>
      </c>
      <c r="E8653" s="89">
        <v>3.4704486274397928E-2</v>
      </c>
      <c r="F8653" s="89">
        <v>3.7651485780888241E-2</v>
      </c>
      <c r="G8653" s="90">
        <v>4.0006413805234682E-2</v>
      </c>
      <c r="H8653" s="90">
        <v>4.1765091589849541E-2</v>
      </c>
      <c r="I8653" s="90">
        <v>4.3161285219563715E-2</v>
      </c>
      <c r="J8653" s="90">
        <v>4.4093909561554664E-2</v>
      </c>
    </row>
    <row r="8654" spans="3:10" x14ac:dyDescent="0.25">
      <c r="C8654" s="82">
        <v>1.7679810056901123E-2</v>
      </c>
      <c r="D8654" s="89">
        <v>1.8392054092465783E-2</v>
      </c>
      <c r="E8654" s="89">
        <v>1.8988767791743869E-2</v>
      </c>
      <c r="F8654" s="89">
        <v>1.9639660584397669E-2</v>
      </c>
      <c r="G8654" s="90">
        <v>2.0438983241290478E-2</v>
      </c>
      <c r="H8654" s="90">
        <v>2.1321540015929504E-2</v>
      </c>
      <c r="I8654" s="90">
        <v>2.2375141083268192E-2</v>
      </c>
      <c r="J8654" s="90">
        <v>2.3542933558364221E-2</v>
      </c>
    </row>
    <row r="8655" spans="3:10" x14ac:dyDescent="0.25">
      <c r="C8655" s="82">
        <v>5.628858993508388E-3</v>
      </c>
      <c r="D8655" s="89">
        <v>8.6805186936147975E-3</v>
      </c>
      <c r="E8655" s="89">
        <v>1.149937069334646E-2</v>
      </c>
      <c r="F8655" s="89">
        <v>1.3827574534355501E-2</v>
      </c>
      <c r="G8655" s="90">
        <v>1.5639490722104028E-2</v>
      </c>
      <c r="H8655" s="90">
        <v>1.6920094418186739E-2</v>
      </c>
      <c r="I8655" s="90">
        <v>1.7810249948243533E-2</v>
      </c>
      <c r="J8655" s="90">
        <v>1.8343488485218377E-2</v>
      </c>
    </row>
    <row r="8656" spans="3:10" x14ac:dyDescent="0.25">
      <c r="C8656" s="82">
        <v>5.9226722526185042E-2</v>
      </c>
      <c r="D8656" s="89">
        <v>6.0497616936617753E-2</v>
      </c>
      <c r="E8656" s="89">
        <v>5.87869792056002E-2</v>
      </c>
      <c r="F8656" s="89">
        <v>5.588194635797003E-2</v>
      </c>
      <c r="G8656" s="90">
        <v>5.2738029477776449E-2</v>
      </c>
      <c r="H8656" s="90">
        <v>4.9456902340624921E-2</v>
      </c>
      <c r="I8656" s="90">
        <v>4.6315533750489558E-2</v>
      </c>
      <c r="J8656" s="90">
        <v>4.3166965474314464E-2</v>
      </c>
    </row>
    <row r="8657" spans="3:10" x14ac:dyDescent="0.25">
      <c r="C8657" s="82">
        <v>1.8752577445009565E-3</v>
      </c>
      <c r="D8657" s="89">
        <v>3.0097950600849548E-3</v>
      </c>
      <c r="E8657" s="89">
        <v>4.1807953094048899E-3</v>
      </c>
      <c r="F8657" s="89">
        <v>5.2859746517809328E-3</v>
      </c>
      <c r="G8657" s="90">
        <v>6.2913543226295124E-3</v>
      </c>
      <c r="H8657" s="90">
        <v>7.1677170945936728E-3</v>
      </c>
      <c r="I8657" s="90">
        <v>7.9584128303786823E-3</v>
      </c>
      <c r="J8657" s="90">
        <v>8.670881253884757E-3</v>
      </c>
    </row>
    <row r="8658" spans="3:10" x14ac:dyDescent="0.25">
      <c r="C8658" s="82">
        <v>5.2557877767754092E-3</v>
      </c>
      <c r="D8658" s="89">
        <v>7.6920271694848798E-3</v>
      </c>
      <c r="E8658" s="89">
        <v>9.9598150055134147E-3</v>
      </c>
      <c r="F8658" s="89">
        <v>1.1891877564237529E-2</v>
      </c>
      <c r="G8658" s="90">
        <v>1.3451200069275429E-2</v>
      </c>
      <c r="H8658" s="90">
        <v>1.4585900284281004E-2</v>
      </c>
      <c r="I8658" s="90">
        <v>1.5382850963955363E-2</v>
      </c>
      <c r="J8658" s="90">
        <v>1.5849922598361408E-2</v>
      </c>
    </row>
    <row r="8659" spans="3:10" x14ac:dyDescent="0.25">
      <c r="C8659" s="82">
        <v>2.9278165928641083E-2</v>
      </c>
      <c r="D8659" s="89">
        <v>3.6872154983236149E-2</v>
      </c>
      <c r="E8659" s="89">
        <v>4.2595272468929544E-2</v>
      </c>
      <c r="F8659" s="89">
        <v>4.6806471297443503E-2</v>
      </c>
      <c r="G8659" s="90">
        <v>5.0078027262024136E-2</v>
      </c>
      <c r="H8659" s="90">
        <v>5.2617191876547266E-2</v>
      </c>
      <c r="I8659" s="90">
        <v>5.4897613872096858E-2</v>
      </c>
      <c r="J8659" s="90">
        <v>5.6909771188698388E-2</v>
      </c>
    </row>
    <row r="8660" spans="3:10" x14ac:dyDescent="0.25">
      <c r="C8660" s="82">
        <v>1.077220992799708E-2</v>
      </c>
      <c r="D8660" s="89">
        <v>1.4376784778324369E-2</v>
      </c>
      <c r="E8660" s="89">
        <v>1.7177713268070664E-2</v>
      </c>
      <c r="F8660" s="89">
        <v>1.9148927798882994E-2</v>
      </c>
      <c r="G8660" s="90">
        <v>2.0444229094818224E-2</v>
      </c>
      <c r="H8660" s="90">
        <v>2.1125070461024468E-2</v>
      </c>
      <c r="I8660" s="90">
        <v>2.1397769649714481E-2</v>
      </c>
      <c r="J8660" s="90">
        <v>2.1305007394066676E-2</v>
      </c>
    </row>
    <row r="8661" spans="3:10" x14ac:dyDescent="0.25">
      <c r="C8661" s="82">
        <v>4.264277254413347E-2</v>
      </c>
      <c r="D8661" s="89">
        <v>4.5018329468310123E-2</v>
      </c>
      <c r="E8661" s="89">
        <v>4.5256212921734588E-2</v>
      </c>
      <c r="F8661" s="89">
        <v>4.4590480148811236E-2</v>
      </c>
      <c r="G8661" s="90">
        <v>4.3729829036082427E-2</v>
      </c>
      <c r="H8661" s="90">
        <v>4.2735409160612609E-2</v>
      </c>
      <c r="I8661" s="90">
        <v>4.1817960609303796E-2</v>
      </c>
      <c r="J8661" s="90">
        <v>4.0813155777645917E-2</v>
      </c>
    </row>
    <row r="8662" spans="3:10" x14ac:dyDescent="0.25">
      <c r="C8662" s="82">
        <v>2.2700664737759235E-2</v>
      </c>
      <c r="D8662" s="89">
        <v>2.1374984980950241E-2</v>
      </c>
      <c r="E8662" s="89">
        <v>2.0299820402462483E-2</v>
      </c>
      <c r="F8662" s="89">
        <v>1.9561371252134505E-2</v>
      </c>
      <c r="G8662" s="90">
        <v>1.9160264082578371E-2</v>
      </c>
      <c r="H8662" s="90">
        <v>1.8966239565278844E-2</v>
      </c>
      <c r="I8662" s="90">
        <v>1.9016263393846485E-2</v>
      </c>
      <c r="J8662" s="90">
        <v>1.9237164509457186E-2</v>
      </c>
    </row>
    <row r="8663" spans="3:10" x14ac:dyDescent="0.25">
      <c r="C8663" s="82">
        <v>2.2304145967026442E-2</v>
      </c>
      <c r="D8663" s="89">
        <v>2.201040830955631E-2</v>
      </c>
      <c r="E8663" s="89">
        <v>2.1621954210895931E-2</v>
      </c>
      <c r="F8663" s="89">
        <v>2.131778854870775E-2</v>
      </c>
      <c r="G8663" s="90">
        <v>2.1176494039134752E-2</v>
      </c>
      <c r="H8663" s="90">
        <v>2.111127394454004E-2</v>
      </c>
      <c r="I8663" s="90">
        <v>2.1200651241083467E-2</v>
      </c>
      <c r="J8663" s="90">
        <v>2.1386242246002257E-2</v>
      </c>
    </row>
    <row r="8664" spans="3:10" x14ac:dyDescent="0.25">
      <c r="C8664" s="82">
        <v>2.6501904133945217E-4</v>
      </c>
      <c r="D8664" s="89">
        <v>8.1893568879494493E-4</v>
      </c>
      <c r="E8664" s="89">
        <v>1.8012210962825453E-3</v>
      </c>
      <c r="F8664" s="89">
        <v>3.1374954416569364E-3</v>
      </c>
      <c r="G8664" s="90">
        <v>4.6631329130120362E-3</v>
      </c>
      <c r="H8664" s="90">
        <v>6.1915563645625667E-3</v>
      </c>
      <c r="I8664" s="90">
        <v>7.6312185090543659E-3</v>
      </c>
      <c r="J8664" s="90">
        <v>8.914909061396489E-3</v>
      </c>
    </row>
    <row r="8665" spans="3:10" x14ac:dyDescent="0.25">
      <c r="C8665" s="82">
        <v>9.0662313741220468E-3</v>
      </c>
      <c r="D8665" s="89">
        <v>1.1395145133644251E-2</v>
      </c>
      <c r="E8665" s="89">
        <v>1.3159826188264856E-2</v>
      </c>
      <c r="F8665" s="89">
        <v>1.4420385293378697E-2</v>
      </c>
      <c r="G8665" s="90">
        <v>1.5306668539036851E-2</v>
      </c>
      <c r="H8665" s="90">
        <v>1.5860104157034552E-2</v>
      </c>
      <c r="I8665" s="90">
        <v>1.6232999476211783E-2</v>
      </c>
      <c r="J8665" s="90">
        <v>1.6461153445101129E-2</v>
      </c>
    </row>
    <row r="8666" spans="3:10" x14ac:dyDescent="0.25">
      <c r="C8666" s="82">
        <v>9.4254424584891191E-3</v>
      </c>
      <c r="D8666" s="89">
        <v>1.1219067901368288E-2</v>
      </c>
      <c r="E8666" s="89">
        <v>1.2632631654592883E-2</v>
      </c>
      <c r="F8666" s="89">
        <v>1.3779615534964016E-2</v>
      </c>
      <c r="G8666" s="90">
        <v>1.4787015588408562E-2</v>
      </c>
      <c r="H8666" s="90">
        <v>1.5679422940916017E-2</v>
      </c>
      <c r="I8666" s="90">
        <v>1.6585660381539264E-2</v>
      </c>
      <c r="J8666" s="90">
        <v>1.7519148164761755E-2</v>
      </c>
    </row>
    <row r="8667" spans="3:10" x14ac:dyDescent="0.25">
      <c r="C8667" s="82">
        <v>5.5307192972106007E-3</v>
      </c>
      <c r="D8667" s="89">
        <v>8.835143440700393E-3</v>
      </c>
      <c r="E8667" s="89">
        <v>1.1996334368578478E-2</v>
      </c>
      <c r="F8667" s="89">
        <v>1.4706813137541125E-2</v>
      </c>
      <c r="G8667" s="90">
        <v>1.6935691168319656E-2</v>
      </c>
      <c r="H8667" s="90">
        <v>1.8679688111719869E-2</v>
      </c>
      <c r="I8667" s="90">
        <v>2.010358928559371E-2</v>
      </c>
      <c r="J8667" s="90">
        <v>2.1242408497642834E-2</v>
      </c>
    </row>
    <row r="8668" spans="3:10" x14ac:dyDescent="0.25">
      <c r="C8668" s="82">
        <v>1.7058018278366838E-3</v>
      </c>
      <c r="D8668" s="89">
        <v>3.4320367201595777E-3</v>
      </c>
      <c r="E8668" s="89">
        <v>5.5640675442055537E-3</v>
      </c>
      <c r="F8668" s="89">
        <v>7.774423902763907E-3</v>
      </c>
      <c r="G8668" s="90">
        <v>9.8117398695410848E-3</v>
      </c>
      <c r="H8668" s="90">
        <v>1.1489265525526267E-2</v>
      </c>
      <c r="I8668" s="90">
        <v>1.2803798698818139E-2</v>
      </c>
      <c r="J8668" s="90">
        <v>1.3746623921031169E-2</v>
      </c>
    </row>
    <row r="8669" spans="3:10" x14ac:dyDescent="0.25">
      <c r="C8669" s="82">
        <v>1.7531876823774824E-2</v>
      </c>
      <c r="D8669" s="89">
        <v>2.2256547234991576E-2</v>
      </c>
      <c r="E8669" s="89">
        <v>2.5805951916522935E-2</v>
      </c>
      <c r="F8669" s="89">
        <v>2.8488828252151707E-2</v>
      </c>
      <c r="G8669" s="90">
        <v>3.0735573098063143E-2</v>
      </c>
      <c r="H8669" s="90">
        <v>3.2727351153929649E-2</v>
      </c>
      <c r="I8669" s="90">
        <v>3.4798635554864329E-2</v>
      </c>
      <c r="J8669" s="90">
        <v>3.6992133338008486E-2</v>
      </c>
    </row>
    <row r="8670" spans="3:10" x14ac:dyDescent="0.25">
      <c r="C8670" s="82">
        <v>1.451594140773034E-2</v>
      </c>
      <c r="D8670" s="89">
        <v>1.6106466642773733E-2</v>
      </c>
      <c r="E8670" s="89">
        <v>1.6822872402775114E-2</v>
      </c>
      <c r="F8670" s="89">
        <v>1.7011325546188512E-2</v>
      </c>
      <c r="G8670" s="90">
        <v>1.6930025085351127E-2</v>
      </c>
      <c r="H8670" s="90">
        <v>1.6641435633764495E-2</v>
      </c>
      <c r="I8670" s="90">
        <v>1.6287118827926259E-2</v>
      </c>
      <c r="J8670" s="90">
        <v>1.5869756710903102E-2</v>
      </c>
    </row>
    <row r="8671" spans="3:10" x14ac:dyDescent="0.25">
      <c r="C8671" s="82">
        <v>3.2014083213288405E-3</v>
      </c>
      <c r="D8671" s="89">
        <v>5.406081362445349E-3</v>
      </c>
      <c r="E8671" s="89">
        <v>7.7930835973978518E-3</v>
      </c>
      <c r="F8671" s="89">
        <v>1.0123516542069477E-2</v>
      </c>
      <c r="G8671" s="90">
        <v>1.2292475641050004E-2</v>
      </c>
      <c r="H8671" s="90">
        <v>1.4216621570424843E-2</v>
      </c>
      <c r="I8671" s="90">
        <v>1.5962389968921523E-2</v>
      </c>
      <c r="J8671" s="90">
        <v>1.7525670138260369E-2</v>
      </c>
    </row>
    <row r="8672" spans="3:10" x14ac:dyDescent="0.25">
      <c r="C8672" s="82">
        <v>3.3592112626926907E-2</v>
      </c>
      <c r="D8672" s="89">
        <v>3.6178033653619462E-2</v>
      </c>
      <c r="E8672" s="89">
        <v>3.6568816381464447E-2</v>
      </c>
      <c r="F8672" s="89">
        <v>3.5903216869008985E-2</v>
      </c>
      <c r="G8672" s="90">
        <v>3.4915060564976744E-2</v>
      </c>
      <c r="H8672" s="90">
        <v>3.3778671344073648E-2</v>
      </c>
      <c r="I8672" s="90">
        <v>3.275057844677607E-2</v>
      </c>
      <c r="J8672" s="90">
        <v>3.1765959206142454E-2</v>
      </c>
    </row>
    <row r="8673" spans="3:10" x14ac:dyDescent="0.25">
      <c r="C8673" s="82">
        <v>6.6479754978693304E-3</v>
      </c>
      <c r="D8673" s="89">
        <v>9.9345370296842952E-3</v>
      </c>
      <c r="E8673" s="89">
        <v>1.2836079395709164E-2</v>
      </c>
      <c r="F8673" s="89">
        <v>1.5143996042528422E-2</v>
      </c>
      <c r="G8673" s="90">
        <v>1.6903755282959253E-2</v>
      </c>
      <c r="H8673" s="90">
        <v>1.8152521461217545E-2</v>
      </c>
      <c r="I8673" s="90">
        <v>1.9071906311427484E-2</v>
      </c>
      <c r="J8673" s="90">
        <v>1.9705912795904595E-2</v>
      </c>
    </row>
    <row r="8674" spans="3:10" x14ac:dyDescent="0.25">
      <c r="C8674" s="82">
        <v>9.3347324869261297E-3</v>
      </c>
      <c r="D8674" s="89">
        <v>1.2909290339657481E-2</v>
      </c>
      <c r="E8674" s="89">
        <v>1.6009100473541992E-2</v>
      </c>
      <c r="F8674" s="89">
        <v>1.85389103675207E-2</v>
      </c>
      <c r="G8674" s="90">
        <v>2.0597933508120208E-2</v>
      </c>
      <c r="H8674" s="90">
        <v>2.2227550389990428E-2</v>
      </c>
      <c r="I8674" s="90">
        <v>2.3637800112685917E-2</v>
      </c>
      <c r="J8674" s="90">
        <v>2.4872547357344402E-2</v>
      </c>
    </row>
    <row r="8675" spans="3:10" x14ac:dyDescent="0.25">
      <c r="C8675" s="82">
        <v>4.3443414910471715E-3</v>
      </c>
      <c r="D8675" s="89">
        <v>7.0261430828462224E-3</v>
      </c>
      <c r="E8675" s="89">
        <v>9.6980980360838326E-3</v>
      </c>
      <c r="F8675" s="89">
        <v>1.2101648130804839E-2</v>
      </c>
      <c r="G8675" s="90">
        <v>1.4175072522066012E-2</v>
      </c>
      <c r="H8675" s="90">
        <v>1.5873975807773555E-2</v>
      </c>
      <c r="I8675" s="90">
        <v>1.7303075843505621E-2</v>
      </c>
      <c r="J8675" s="90">
        <v>1.846880659492962E-2</v>
      </c>
    </row>
    <row r="8676" spans="3:10" x14ac:dyDescent="0.25">
      <c r="C8676" s="82">
        <v>2.1745927362701201E-2</v>
      </c>
      <c r="D8676" s="89">
        <v>2.325879217471951E-2</v>
      </c>
      <c r="E8676" s="89">
        <v>2.403591784208009E-2</v>
      </c>
      <c r="F8676" s="89">
        <v>2.4475119231830659E-2</v>
      </c>
      <c r="G8676" s="90">
        <v>2.4813182238009573E-2</v>
      </c>
      <c r="H8676" s="90">
        <v>2.5025418896083486E-2</v>
      </c>
      <c r="I8676" s="90">
        <v>2.5230925704857673E-2</v>
      </c>
      <c r="J8676" s="90">
        <v>2.5359935376633811E-2</v>
      </c>
    </row>
    <row r="8677" spans="3:10" x14ac:dyDescent="0.25">
      <c r="C8677" s="82">
        <v>6.6180517711856915E-3</v>
      </c>
      <c r="D8677" s="89">
        <v>9.260041816498461E-3</v>
      </c>
      <c r="E8677" s="89">
        <v>1.1674485227357265E-2</v>
      </c>
      <c r="F8677" s="89">
        <v>1.3785952166783317E-2</v>
      </c>
      <c r="G8677" s="90">
        <v>1.5640615516588061E-2</v>
      </c>
      <c r="H8677" s="90">
        <v>1.7234924534608051E-2</v>
      </c>
      <c r="I8677" s="90">
        <v>1.8699567028765556E-2</v>
      </c>
      <c r="J8677" s="90">
        <v>2.0048665399405662E-2</v>
      </c>
    </row>
    <row r="8678" spans="3:10" x14ac:dyDescent="0.25">
      <c r="C8678" s="82">
        <v>7.0475171066827534E-3</v>
      </c>
      <c r="D8678" s="89">
        <v>1.0586965578497989E-2</v>
      </c>
      <c r="E8678" s="89">
        <v>1.3953279962961248E-2</v>
      </c>
      <c r="F8678" s="89">
        <v>1.6942911640034808E-2</v>
      </c>
      <c r="G8678" s="90">
        <v>1.9587214267842469E-2</v>
      </c>
      <c r="H8678" s="90">
        <v>2.1908432783878717E-2</v>
      </c>
      <c r="I8678" s="90">
        <v>2.4117990045139547E-2</v>
      </c>
      <c r="J8678" s="90">
        <v>2.6282250023351977E-2</v>
      </c>
    </row>
    <row r="8679" spans="3:10" x14ac:dyDescent="0.25">
      <c r="C8679" s="82">
        <v>1.2681919536854901E-2</v>
      </c>
      <c r="D8679" s="89">
        <v>1.6566711784384344E-2</v>
      </c>
      <c r="E8679" s="89">
        <v>1.9385690070804606E-2</v>
      </c>
      <c r="F8679" s="89">
        <v>2.1298758855268638E-2</v>
      </c>
      <c r="G8679" s="90">
        <v>2.2640648602052282E-2</v>
      </c>
      <c r="H8679" s="90">
        <v>2.3580496396493813E-2</v>
      </c>
      <c r="I8679" s="90">
        <v>2.4389192314679405E-2</v>
      </c>
      <c r="J8679" s="90">
        <v>2.5109610627688173E-2</v>
      </c>
    </row>
    <row r="8680" spans="3:10" x14ac:dyDescent="0.25">
      <c r="C8680" s="82">
        <v>4.074177709169023E-3</v>
      </c>
      <c r="D8680" s="89">
        <v>6.7980312140875068E-3</v>
      </c>
      <c r="E8680" s="89">
        <v>9.5513047352026349E-3</v>
      </c>
      <c r="F8680" s="89">
        <v>1.1974037625391881E-2</v>
      </c>
      <c r="G8680" s="90">
        <v>1.3918980321661249E-2</v>
      </c>
      <c r="H8680" s="90">
        <v>1.5298870262253331E-2</v>
      </c>
      <c r="I8680" s="90">
        <v>1.6214072961292725E-2</v>
      </c>
      <c r="J8680" s="90">
        <v>1.6702058703458599E-2</v>
      </c>
    </row>
    <row r="8681" spans="3:10" x14ac:dyDescent="0.25">
      <c r="C8681" s="82">
        <v>6.0313419253429368E-3</v>
      </c>
      <c r="D8681" s="89">
        <v>1.0027630795377673E-2</v>
      </c>
      <c r="E8681" s="89">
        <v>1.4169761659790017E-2</v>
      </c>
      <c r="F8681" s="89">
        <v>1.8049284494448432E-2</v>
      </c>
      <c r="G8681" s="90">
        <v>2.1537700942392442E-2</v>
      </c>
      <c r="H8681" s="90">
        <v>2.4534767465882054E-2</v>
      </c>
      <c r="I8681" s="90">
        <v>2.7173408495702673E-2</v>
      </c>
      <c r="J8681" s="90">
        <v>2.9440192957960486E-2</v>
      </c>
    </row>
    <row r="8682" spans="3:10" x14ac:dyDescent="0.25">
      <c r="C8682" s="82">
        <v>5.60108165218962E-3</v>
      </c>
      <c r="D8682" s="89">
        <v>8.2518319368434651E-3</v>
      </c>
      <c r="E8682" s="89">
        <v>1.0580100026629288E-2</v>
      </c>
      <c r="F8682" s="89">
        <v>1.240753599901291E-2</v>
      </c>
      <c r="G8682" s="90">
        <v>1.3760857921404149E-2</v>
      </c>
      <c r="H8682" s="90">
        <v>1.4674980129692752E-2</v>
      </c>
      <c r="I8682" s="90">
        <v>1.5318815952493115E-2</v>
      </c>
      <c r="J8682" s="90">
        <v>1.5760580238820637E-2</v>
      </c>
    </row>
    <row r="8683" spans="3:10" x14ac:dyDescent="0.25">
      <c r="C8683" s="82">
        <v>2.8379103645340522E-3</v>
      </c>
      <c r="D8683" s="89">
        <v>4.7124107888452003E-3</v>
      </c>
      <c r="E8683" s="89">
        <v>6.690092487812745E-3</v>
      </c>
      <c r="F8683" s="89">
        <v>8.583947918566693E-3</v>
      </c>
      <c r="G8683" s="90">
        <v>1.0328335225890141E-2</v>
      </c>
      <c r="H8683" s="90">
        <v>1.1870940964312331E-2</v>
      </c>
      <c r="I8683" s="90">
        <v>1.3277041379333672E-2</v>
      </c>
      <c r="J8683" s="90">
        <v>1.4546611230090774E-2</v>
      </c>
    </row>
    <row r="8684" spans="3:10" x14ac:dyDescent="0.25">
      <c r="C8684" s="82">
        <v>1.2358381082036423E-2</v>
      </c>
      <c r="D8684" s="89">
        <v>1.5643512882350094E-2</v>
      </c>
      <c r="E8684" s="89">
        <v>1.8289182629087262E-2</v>
      </c>
      <c r="F8684" s="89">
        <v>2.0288828674304128E-2</v>
      </c>
      <c r="G8684" s="90">
        <v>2.1731842437245619E-2</v>
      </c>
      <c r="H8684" s="90">
        <v>2.2604402116221233E-2</v>
      </c>
      <c r="I8684" s="90">
        <v>2.3074630616296415E-2</v>
      </c>
      <c r="J8684" s="90">
        <v>2.3164636505792278E-2</v>
      </c>
    </row>
    <row r="8685" spans="3:10" x14ac:dyDescent="0.25">
      <c r="C8685" s="82">
        <v>3.4202617569969239E-3</v>
      </c>
      <c r="D8685" s="89">
        <v>6.2422661161537921E-3</v>
      </c>
      <c r="E8685" s="89">
        <v>9.4716759244138429E-3</v>
      </c>
      <c r="F8685" s="89">
        <v>1.267372818386278E-2</v>
      </c>
      <c r="G8685" s="90">
        <v>1.5567539091015515E-2</v>
      </c>
      <c r="H8685" s="90">
        <v>1.7936008437096414E-2</v>
      </c>
      <c r="I8685" s="90">
        <v>1.9800275490281349E-2</v>
      </c>
      <c r="J8685" s="90">
        <v>2.1136679177181615E-2</v>
      </c>
    </row>
    <row r="8686" spans="3:10" x14ac:dyDescent="0.25">
      <c r="C8686" s="82">
        <v>1.0787220466611482E-2</v>
      </c>
      <c r="D8686" s="89">
        <v>1.3939099635018874E-2</v>
      </c>
      <c r="E8686" s="89">
        <v>1.6406078503699666E-2</v>
      </c>
      <c r="F8686" s="89">
        <v>1.8249833332018951E-2</v>
      </c>
      <c r="G8686" s="90">
        <v>1.9641573789882013E-2</v>
      </c>
      <c r="H8686" s="90">
        <v>2.063452673103355E-2</v>
      </c>
      <c r="I8686" s="90">
        <v>2.1410519015100719E-2</v>
      </c>
      <c r="J8686" s="90">
        <v>2.1987329034719245E-2</v>
      </c>
    </row>
    <row r="8687" spans="3:10" x14ac:dyDescent="0.25">
      <c r="C8687" s="82">
        <v>3.077499744151755E-3</v>
      </c>
      <c r="D8687" s="89">
        <v>5.4313089633686159E-3</v>
      </c>
      <c r="E8687" s="89">
        <v>7.9449718310187541E-3</v>
      </c>
      <c r="F8687" s="89">
        <v>1.028349228625593E-2</v>
      </c>
      <c r="G8687" s="90">
        <v>1.2304441838452543E-2</v>
      </c>
      <c r="H8687" s="90">
        <v>1.3930301853495029E-2</v>
      </c>
      <c r="I8687" s="90">
        <v>1.5253890083899376E-2</v>
      </c>
      <c r="J8687" s="90">
        <v>1.6307475101194041E-2</v>
      </c>
    </row>
    <row r="8688" spans="3:10" x14ac:dyDescent="0.25">
      <c r="C8688" s="82">
        <v>2.9340679730903469E-3</v>
      </c>
      <c r="D8688" s="89">
        <v>5.5013995448423038E-3</v>
      </c>
      <c r="E8688" s="89">
        <v>8.3521403755849981E-3</v>
      </c>
      <c r="F8688" s="89">
        <v>1.1062740748422759E-2</v>
      </c>
      <c r="G8688" s="90">
        <v>1.3434271266703688E-2</v>
      </c>
      <c r="H8688" s="90">
        <v>1.5359406088746846E-2</v>
      </c>
      <c r="I8688" s="90">
        <v>1.6924982978631563E-2</v>
      </c>
      <c r="J8688" s="90">
        <v>1.8149815773841147E-2</v>
      </c>
    </row>
    <row r="8689" spans="3:10" x14ac:dyDescent="0.25">
      <c r="C8689" s="82">
        <v>1.4029354444127831E-2</v>
      </c>
      <c r="D8689" s="89">
        <v>1.9057531663663935E-2</v>
      </c>
      <c r="E8689" s="89">
        <v>2.2591852382754605E-2</v>
      </c>
      <c r="F8689" s="89">
        <v>2.4805120761789978E-2</v>
      </c>
      <c r="G8689" s="90">
        <v>2.6176098223850978E-2</v>
      </c>
      <c r="H8689" s="90">
        <v>2.6974109492917477E-2</v>
      </c>
      <c r="I8689" s="90">
        <v>2.7543243776427591E-2</v>
      </c>
      <c r="J8689" s="90">
        <v>2.7936626451182441E-2</v>
      </c>
    </row>
    <row r="8690" spans="3:10" x14ac:dyDescent="0.25">
      <c r="C8690" s="82">
        <v>4.3464388082444516E-3</v>
      </c>
      <c r="D8690" s="89">
        <v>6.6218442668840314E-3</v>
      </c>
      <c r="E8690" s="89">
        <v>8.6561976903884296E-3</v>
      </c>
      <c r="F8690" s="89">
        <v>1.023969026743864E-2</v>
      </c>
      <c r="G8690" s="90">
        <v>1.1356284995905526E-2</v>
      </c>
      <c r="H8690" s="90">
        <v>1.2019772112522394E-2</v>
      </c>
      <c r="I8690" s="90">
        <v>1.2370356747672912E-2</v>
      </c>
      <c r="J8690" s="90">
        <v>1.2475773767980213E-2</v>
      </c>
    </row>
    <row r="8691" spans="3:10" x14ac:dyDescent="0.25">
      <c r="C8691" s="82">
        <v>8.817920484875565E-3</v>
      </c>
      <c r="D8691" s="89">
        <v>1.1640793250490413E-2</v>
      </c>
      <c r="E8691" s="89">
        <v>1.3934398800642647E-2</v>
      </c>
      <c r="F8691" s="89">
        <v>1.5698595735855633E-2</v>
      </c>
      <c r="G8691" s="90">
        <v>1.7053590472400019E-2</v>
      </c>
      <c r="H8691" s="90">
        <v>1.8039853895034187E-2</v>
      </c>
      <c r="I8691" s="90">
        <v>1.8823211172963691E-2</v>
      </c>
      <c r="J8691" s="90">
        <v>1.9432943928276828E-2</v>
      </c>
    </row>
    <row r="8692" spans="3:10" x14ac:dyDescent="0.25">
      <c r="C8692" s="82">
        <v>6.2565170668027678E-3</v>
      </c>
      <c r="D8692" s="89">
        <v>9.3906384441946548E-3</v>
      </c>
      <c r="E8692" s="89">
        <v>1.2278616791279369E-2</v>
      </c>
      <c r="F8692" s="89">
        <v>1.4722568328412748E-2</v>
      </c>
      <c r="G8692" s="90">
        <v>1.6730681168977843E-2</v>
      </c>
      <c r="H8692" s="90">
        <v>1.8290202916432966E-2</v>
      </c>
      <c r="I8692" s="90">
        <v>1.9535215536245775E-2</v>
      </c>
      <c r="J8692" s="90">
        <v>2.0470159628722367E-2</v>
      </c>
    </row>
    <row r="8693" spans="3:10" x14ac:dyDescent="0.25">
      <c r="C8693" s="82">
        <v>3.027438162467809E-2</v>
      </c>
      <c r="D8693" s="89">
        <v>3.8977108891315095E-2</v>
      </c>
      <c r="E8693" s="89">
        <v>4.4988642064887126E-2</v>
      </c>
      <c r="F8693" s="89">
        <v>4.8776611902556687E-2</v>
      </c>
      <c r="G8693" s="90">
        <v>5.1154983864792912E-2</v>
      </c>
      <c r="H8693" s="90">
        <v>5.2520808942691594E-2</v>
      </c>
      <c r="I8693" s="90">
        <v>5.3479093201803732E-2</v>
      </c>
      <c r="J8693" s="90">
        <v>5.4117344454936614E-2</v>
      </c>
    </row>
    <row r="8694" spans="3:10" x14ac:dyDescent="0.25">
      <c r="C8694" s="82">
        <v>4.3451232121688626E-3</v>
      </c>
      <c r="D8694" s="89">
        <v>6.8727943997642467E-3</v>
      </c>
      <c r="E8694" s="89">
        <v>9.4025092382339324E-3</v>
      </c>
      <c r="F8694" s="89">
        <v>1.1689979553381996E-2</v>
      </c>
      <c r="G8694" s="90">
        <v>1.3645522288672909E-2</v>
      </c>
      <c r="H8694" s="90">
        <v>1.5190815938201567E-2</v>
      </c>
      <c r="I8694" s="90">
        <v>1.6405352497862256E-2</v>
      </c>
      <c r="J8694" s="90">
        <v>1.7295376326161731E-2</v>
      </c>
    </row>
    <row r="8695" spans="3:10" x14ac:dyDescent="0.25">
      <c r="C8695" s="82">
        <v>3.3268958199080645E-3</v>
      </c>
      <c r="D8695" s="89">
        <v>4.6270353984797152E-3</v>
      </c>
      <c r="E8695" s="89">
        <v>5.8342843920863342E-3</v>
      </c>
      <c r="F8695" s="89">
        <v>6.9012636888006748E-3</v>
      </c>
      <c r="G8695" s="90">
        <v>7.8415625884881643E-3</v>
      </c>
      <c r="H8695" s="90">
        <v>8.6549520679435089E-3</v>
      </c>
      <c r="I8695" s="90">
        <v>9.4226642759922992E-3</v>
      </c>
      <c r="J8695" s="90">
        <v>1.018060003560828E-2</v>
      </c>
    </row>
    <row r="8696" spans="3:10" x14ac:dyDescent="0.25">
      <c r="C8696" s="82">
        <v>3.1021284010438331E-3</v>
      </c>
      <c r="D8696" s="89">
        <v>4.5010184706973516E-3</v>
      </c>
      <c r="E8696" s="89">
        <v>5.7528939920815717E-3</v>
      </c>
      <c r="F8696" s="89">
        <v>6.7672774937957477E-3</v>
      </c>
      <c r="G8696" s="90">
        <v>7.5447419658967781E-3</v>
      </c>
      <c r="H8696" s="90">
        <v>8.0852751327693557E-3</v>
      </c>
      <c r="I8696" s="90">
        <v>8.4669814152007472E-3</v>
      </c>
      <c r="J8696" s="90">
        <v>8.7199601097343142E-3</v>
      </c>
    </row>
    <row r="8697" spans="3:10" x14ac:dyDescent="0.25">
      <c r="C8697" s="82">
        <v>1.475459479515171E-3</v>
      </c>
      <c r="D8697" s="89">
        <v>3.548831254076454E-3</v>
      </c>
      <c r="E8697" s="89">
        <v>6.2942543450920053E-3</v>
      </c>
      <c r="F8697" s="89">
        <v>9.172753709870066E-3</v>
      </c>
      <c r="G8697" s="90">
        <v>1.1802990907191316E-2</v>
      </c>
      <c r="H8697" s="90">
        <v>1.3964472024466216E-2</v>
      </c>
      <c r="I8697" s="90">
        <v>1.5679475439220582E-2</v>
      </c>
      <c r="J8697" s="90">
        <v>1.694329228922338E-2</v>
      </c>
    </row>
    <row r="8698" spans="3:10" x14ac:dyDescent="0.25">
      <c r="C8698" s="82">
        <v>3.4565472289474798E-2</v>
      </c>
      <c r="D8698" s="89">
        <v>3.5291958359656414E-2</v>
      </c>
      <c r="E8698" s="89">
        <v>3.4821246740779348E-2</v>
      </c>
      <c r="F8698" s="89">
        <v>3.3870719254506548E-2</v>
      </c>
      <c r="G8698" s="90">
        <v>3.286086778789192E-2</v>
      </c>
      <c r="H8698" s="90">
        <v>3.1825369201333727E-2</v>
      </c>
      <c r="I8698" s="90">
        <v>3.0968899814728144E-2</v>
      </c>
      <c r="J8698" s="90">
        <v>3.0238432333014702E-2</v>
      </c>
    </row>
    <row r="8699" spans="3:10" x14ac:dyDescent="0.25">
      <c r="C8699" s="82">
        <v>3.3242559402244798E-3</v>
      </c>
      <c r="D8699" s="89">
        <v>6.1535817978488269E-3</v>
      </c>
      <c r="E8699" s="89">
        <v>9.325122246960112E-3</v>
      </c>
      <c r="F8699" s="89">
        <v>1.2404529791672199E-2</v>
      </c>
      <c r="G8699" s="90">
        <v>1.5184821897718191E-2</v>
      </c>
      <c r="H8699" s="90">
        <v>1.7549965352228376E-2</v>
      </c>
      <c r="I8699" s="90">
        <v>1.9601434920608288E-2</v>
      </c>
      <c r="J8699" s="90">
        <v>2.1361425181377069E-2</v>
      </c>
    </row>
    <row r="8700" spans="3:10" x14ac:dyDescent="0.25">
      <c r="C8700" s="82">
        <v>4.6160124685820335E-3</v>
      </c>
      <c r="D8700" s="89">
        <v>6.8503735886933145E-3</v>
      </c>
      <c r="E8700" s="89">
        <v>8.8031273778693599E-3</v>
      </c>
      <c r="F8700" s="89">
        <v>1.0325848101859729E-2</v>
      </c>
      <c r="G8700" s="90">
        <v>1.1440155522839505E-2</v>
      </c>
      <c r="H8700" s="90">
        <v>1.2165380558238154E-2</v>
      </c>
      <c r="I8700" s="90">
        <v>1.2625128021424349E-2</v>
      </c>
      <c r="J8700" s="90">
        <v>1.285793936983181E-2</v>
      </c>
    </row>
    <row r="8701" spans="3:10" x14ac:dyDescent="0.25">
      <c r="C8701" s="82">
        <v>3.7249502633212497E-3</v>
      </c>
      <c r="D8701" s="89">
        <v>6.0330525410834087E-3</v>
      </c>
      <c r="E8701" s="89">
        <v>8.1802293179275877E-3</v>
      </c>
      <c r="F8701" s="89">
        <v>9.9016954400849375E-3</v>
      </c>
      <c r="G8701" s="90">
        <v>1.1168001750042783E-2</v>
      </c>
      <c r="H8701" s="90">
        <v>1.200337649804444E-2</v>
      </c>
      <c r="I8701" s="90">
        <v>1.255896412164665E-2</v>
      </c>
      <c r="J8701" s="90">
        <v>1.2907295863172512E-2</v>
      </c>
    </row>
    <row r="8702" spans="3:10" x14ac:dyDescent="0.25">
      <c r="C8702" s="82">
        <v>2.0977799356408176E-3</v>
      </c>
      <c r="D8702" s="89">
        <v>3.6844030818826506E-3</v>
      </c>
      <c r="E8702" s="89">
        <v>5.4003974673051498E-3</v>
      </c>
      <c r="F8702" s="89">
        <v>7.0155517896707837E-3</v>
      </c>
      <c r="G8702" s="90">
        <v>8.421905861525773E-3</v>
      </c>
      <c r="H8702" s="90">
        <v>9.562270588261524E-3</v>
      </c>
      <c r="I8702" s="90">
        <v>1.0507278072524375E-2</v>
      </c>
      <c r="J8702" s="90">
        <v>1.1293996280840103E-2</v>
      </c>
    </row>
    <row r="8703" spans="3:10" x14ac:dyDescent="0.25">
      <c r="C8703" s="82">
        <v>5.0108847726409904E-3</v>
      </c>
      <c r="D8703" s="89">
        <v>8.0202697544167027E-3</v>
      </c>
      <c r="E8703" s="89">
        <v>1.0957326042557568E-2</v>
      </c>
      <c r="F8703" s="89">
        <v>1.3524820433187031E-2</v>
      </c>
      <c r="G8703" s="90">
        <v>1.5670487673662636E-2</v>
      </c>
      <c r="H8703" s="90">
        <v>1.738177668931461E-2</v>
      </c>
      <c r="I8703" s="90">
        <v>1.8820290824216521E-2</v>
      </c>
      <c r="J8703" s="90">
        <v>2.0039805690564579E-2</v>
      </c>
    </row>
    <row r="8704" spans="3:10" x14ac:dyDescent="0.25">
      <c r="C8704" s="82">
        <v>1.986451437784221E-3</v>
      </c>
      <c r="D8704" s="89">
        <v>3.2873333803483491E-3</v>
      </c>
      <c r="E8704" s="89">
        <v>4.7018391343250253E-3</v>
      </c>
      <c r="F8704" s="89">
        <v>6.0887379554461964E-3</v>
      </c>
      <c r="G8704" s="90">
        <v>7.3727723012946295E-3</v>
      </c>
      <c r="H8704" s="90">
        <v>8.4914083319332073E-3</v>
      </c>
      <c r="I8704" s="90">
        <v>9.4821612280969643E-3</v>
      </c>
      <c r="J8704" s="90">
        <v>1.0354206326758771E-2</v>
      </c>
    </row>
    <row r="8705" spans="3:10" x14ac:dyDescent="0.25">
      <c r="C8705" s="82">
        <v>1.8633415817355694E-2</v>
      </c>
      <c r="D8705" s="89">
        <v>2.3609318073738273E-2</v>
      </c>
      <c r="E8705" s="89">
        <v>2.7006528164351656E-2</v>
      </c>
      <c r="F8705" s="89">
        <v>2.9059713205262648E-2</v>
      </c>
      <c r="G8705" s="90">
        <v>3.0169934585781242E-2</v>
      </c>
      <c r="H8705" s="90">
        <v>3.0501891791647445E-2</v>
      </c>
      <c r="I8705" s="90">
        <v>3.0369669539798007E-2</v>
      </c>
      <c r="J8705" s="90">
        <v>2.9814956863718302E-2</v>
      </c>
    </row>
    <row r="8706" spans="3:10" x14ac:dyDescent="0.25">
      <c r="C8706" s="82">
        <v>3.3596020986938046E-3</v>
      </c>
      <c r="D8706" s="89">
        <v>6.0051812786430028E-3</v>
      </c>
      <c r="E8706" s="89">
        <v>8.7977528664569277E-3</v>
      </c>
      <c r="F8706" s="89">
        <v>1.1314889980414494E-2</v>
      </c>
      <c r="G8706" s="90">
        <v>1.3367078327381191E-2</v>
      </c>
      <c r="H8706" s="90">
        <v>1.4852314034362522E-2</v>
      </c>
      <c r="I8706" s="90">
        <v>1.586202740285652E-2</v>
      </c>
      <c r="J8706" s="90">
        <v>1.6428659632410334E-2</v>
      </c>
    </row>
    <row r="8707" spans="3:10" x14ac:dyDescent="0.25">
      <c r="C8707" s="82">
        <v>4.1468544430597089E-3</v>
      </c>
      <c r="D8707" s="89">
        <v>5.9770230003243626E-3</v>
      </c>
      <c r="E8707" s="89">
        <v>7.66815190720659E-3</v>
      </c>
      <c r="F8707" s="89">
        <v>9.1177992104598919E-3</v>
      </c>
      <c r="G8707" s="90">
        <v>1.0318735150150794E-2</v>
      </c>
      <c r="H8707" s="90">
        <v>1.1247987711577626E-2</v>
      </c>
      <c r="I8707" s="90">
        <v>1.1986312508322855E-2</v>
      </c>
      <c r="J8707" s="90">
        <v>1.2551357968156023E-2</v>
      </c>
    </row>
    <row r="8708" spans="3:10" x14ac:dyDescent="0.25">
      <c r="C8708" s="82">
        <v>1.1193754611283061E-2</v>
      </c>
      <c r="D8708" s="89">
        <v>1.5149145005281091E-2</v>
      </c>
      <c r="E8708" s="89">
        <v>1.824930537624446E-2</v>
      </c>
      <c r="F8708" s="89">
        <v>2.0467024586818219E-2</v>
      </c>
      <c r="G8708" s="90">
        <v>2.1989101048154425E-2</v>
      </c>
      <c r="H8708" s="90">
        <v>2.2902693071250251E-2</v>
      </c>
      <c r="I8708" s="90">
        <v>2.3442288358225077E-2</v>
      </c>
      <c r="J8708" s="90">
        <v>2.3656259104276638E-2</v>
      </c>
    </row>
    <row r="8709" spans="3:10" x14ac:dyDescent="0.25">
      <c r="C8709" s="82">
        <v>2.0602782780905968E-2</v>
      </c>
      <c r="D8709" s="89">
        <v>2.3018767964352805E-2</v>
      </c>
      <c r="E8709" s="89">
        <v>2.4239414799584812E-2</v>
      </c>
      <c r="F8709" s="89">
        <v>2.4811126498575326E-2</v>
      </c>
      <c r="G8709" s="90">
        <v>2.5114144209122728E-2</v>
      </c>
      <c r="H8709" s="90">
        <v>2.5210366540816102E-2</v>
      </c>
      <c r="I8709" s="90">
        <v>2.5261079007115706E-2</v>
      </c>
      <c r="J8709" s="90">
        <v>2.5209148205475256E-2</v>
      </c>
    </row>
    <row r="8710" spans="3:10" x14ac:dyDescent="0.25">
      <c r="C8710" s="82">
        <v>4.3388385695302824E-2</v>
      </c>
      <c r="D8710" s="89">
        <v>4.1879576312603729E-2</v>
      </c>
      <c r="E8710" s="89">
        <v>3.9498649475192979E-2</v>
      </c>
      <c r="F8710" s="89">
        <v>3.7234239958082976E-2</v>
      </c>
      <c r="G8710" s="90">
        <v>3.551221742258507E-2</v>
      </c>
      <c r="H8710" s="90">
        <v>3.4258345685157239E-2</v>
      </c>
      <c r="I8710" s="90">
        <v>3.3571825663450322E-2</v>
      </c>
      <c r="J8710" s="90">
        <v>3.3281915450076929E-2</v>
      </c>
    </row>
    <row r="8711" spans="3:10" x14ac:dyDescent="0.25">
      <c r="C8711" s="82">
        <v>3.3930785958369292E-3</v>
      </c>
      <c r="D8711" s="89">
        <v>5.0899766303173525E-3</v>
      </c>
      <c r="E8711" s="89">
        <v>6.750479196021575E-3</v>
      </c>
      <c r="F8711" s="89">
        <v>8.2415169431948529E-3</v>
      </c>
      <c r="G8711" s="90">
        <v>9.5240149283223434E-3</v>
      </c>
      <c r="H8711" s="90">
        <v>1.0561841241947471E-2</v>
      </c>
      <c r="I8711" s="90">
        <v>1.142913043157693E-2</v>
      </c>
      <c r="J8711" s="90">
        <v>1.214808953626657E-2</v>
      </c>
    </row>
    <row r="8712" spans="3:10" x14ac:dyDescent="0.25">
      <c r="C8712" s="82">
        <v>7.573687717006978E-3</v>
      </c>
      <c r="D8712" s="89">
        <v>1.1247931965298323E-2</v>
      </c>
      <c r="E8712" s="89">
        <v>1.4357467073232892E-2</v>
      </c>
      <c r="F8712" s="89">
        <v>1.669263831698263E-2</v>
      </c>
      <c r="G8712" s="90">
        <v>1.8353861276565325E-2</v>
      </c>
      <c r="H8712" s="90">
        <v>1.9427094278040725E-2</v>
      </c>
      <c r="I8712" s="90">
        <v>2.0136999825480381E-2</v>
      </c>
      <c r="J8712" s="90">
        <v>2.0543968464271551E-2</v>
      </c>
    </row>
    <row r="8713" spans="3:10" x14ac:dyDescent="0.25">
      <c r="C8713" s="82">
        <v>6.853584728909165E-3</v>
      </c>
      <c r="D8713" s="89">
        <v>9.8042789980318356E-3</v>
      </c>
      <c r="E8713" s="89">
        <v>1.2451027742754306E-2</v>
      </c>
      <c r="F8713" s="89">
        <v>1.4619540407572636E-2</v>
      </c>
      <c r="G8713" s="90">
        <v>1.6297279427485174E-2</v>
      </c>
      <c r="H8713" s="90">
        <v>1.744933040373664E-2</v>
      </c>
      <c r="I8713" s="90">
        <v>1.820287384543013E-2</v>
      </c>
      <c r="J8713" s="90">
        <v>1.8584455341232806E-2</v>
      </c>
    </row>
    <row r="8714" spans="3:10" x14ac:dyDescent="0.25">
      <c r="C8714" s="82">
        <v>1.8422433179977195E-2</v>
      </c>
      <c r="D8714" s="89">
        <v>2.2210273877750743E-2</v>
      </c>
      <c r="E8714" s="89">
        <v>2.4590773116881386E-2</v>
      </c>
      <c r="F8714" s="89">
        <v>2.5931488933787359E-2</v>
      </c>
      <c r="G8714" s="90">
        <v>2.6627672454775191E-2</v>
      </c>
      <c r="H8714" s="90">
        <v>2.6813612529244215E-2</v>
      </c>
      <c r="I8714" s="90">
        <v>2.6741601791357868E-2</v>
      </c>
      <c r="J8714" s="90">
        <v>2.6423597986657433E-2</v>
      </c>
    </row>
    <row r="8715" spans="3:10" x14ac:dyDescent="0.25">
      <c r="C8715" s="82">
        <v>1.4454536853902675E-2</v>
      </c>
      <c r="D8715" s="89">
        <v>1.7838542878502221E-2</v>
      </c>
      <c r="E8715" s="89">
        <v>2.0112054487560607E-2</v>
      </c>
      <c r="F8715" s="89">
        <v>2.1558823039679507E-2</v>
      </c>
      <c r="G8715" s="90">
        <v>2.2522904463814386E-2</v>
      </c>
      <c r="H8715" s="90">
        <v>2.3142112567403658E-2</v>
      </c>
      <c r="I8715" s="90">
        <v>2.3654004384823051E-2</v>
      </c>
      <c r="J8715" s="90">
        <v>2.4082593987814652E-2</v>
      </c>
    </row>
    <row r="8716" spans="3:10" x14ac:dyDescent="0.25">
      <c r="C8716" s="82">
        <v>7.2377007589646608E-3</v>
      </c>
      <c r="D8716" s="89">
        <v>1.0472543957752154E-2</v>
      </c>
      <c r="E8716" s="89">
        <v>1.3249424076742225E-2</v>
      </c>
      <c r="F8716" s="89">
        <v>1.5463099838597085E-2</v>
      </c>
      <c r="G8716" s="90">
        <v>1.7221892546453711E-2</v>
      </c>
      <c r="H8716" s="90">
        <v>1.8582260863927298E-2</v>
      </c>
      <c r="I8716" s="90">
        <v>1.9724583211655145E-2</v>
      </c>
      <c r="J8716" s="90">
        <v>2.0681163098726685E-2</v>
      </c>
    </row>
    <row r="8717" spans="3:10" x14ac:dyDescent="0.25">
      <c r="C8717" s="82">
        <v>2.8317086350003035E-2</v>
      </c>
      <c r="D8717" s="89">
        <v>3.062123710130274E-2</v>
      </c>
      <c r="E8717" s="89">
        <v>3.1603227136296957E-2</v>
      </c>
      <c r="F8717" s="89">
        <v>3.1992016670852462E-2</v>
      </c>
      <c r="G8717" s="90">
        <v>3.2245196571450328E-2</v>
      </c>
      <c r="H8717" s="90">
        <v>3.2408892968651036E-2</v>
      </c>
      <c r="I8717" s="90">
        <v>3.2665624906745454E-2</v>
      </c>
      <c r="J8717" s="90">
        <v>3.2920947411168675E-2</v>
      </c>
    </row>
    <row r="8718" spans="3:10" x14ac:dyDescent="0.25">
      <c r="C8718" s="82">
        <v>1.2856147708817192E-3</v>
      </c>
      <c r="D8718" s="89">
        <v>2.3231626939198675E-3</v>
      </c>
      <c r="E8718" s="89">
        <v>3.5403318433739075E-3</v>
      </c>
      <c r="F8718" s="89">
        <v>4.8053007702282078E-3</v>
      </c>
      <c r="G8718" s="90">
        <v>6.0351745446366213E-3</v>
      </c>
      <c r="H8718" s="90">
        <v>7.1642727717794799E-3</v>
      </c>
      <c r="I8718" s="90">
        <v>8.2173824902912525E-3</v>
      </c>
      <c r="J8718" s="90">
        <v>9.2013169473578599E-3</v>
      </c>
    </row>
    <row r="8719" spans="3:10" x14ac:dyDescent="0.25">
      <c r="C8719" s="82">
        <v>2.50955322605802E-2</v>
      </c>
      <c r="D8719" s="89">
        <v>2.9932682988319949E-2</v>
      </c>
      <c r="E8719" s="89">
        <v>3.298802646732462E-2</v>
      </c>
      <c r="F8719" s="89">
        <v>3.4888120277356396E-2</v>
      </c>
      <c r="G8719" s="90">
        <v>3.6199307884914919E-2</v>
      </c>
      <c r="H8719" s="90">
        <v>3.7067273586712558E-2</v>
      </c>
      <c r="I8719" s="90">
        <v>3.7759568775802659E-2</v>
      </c>
      <c r="J8719" s="90">
        <v>3.8190059899012238E-2</v>
      </c>
    </row>
    <row r="8720" spans="3:10" x14ac:dyDescent="0.25">
      <c r="C8720" s="82">
        <v>6.3527895063646709E-3</v>
      </c>
      <c r="D8720" s="89">
        <v>9.6896493541869973E-3</v>
      </c>
      <c r="E8720" s="89">
        <v>1.2636412808343229E-2</v>
      </c>
      <c r="F8720" s="89">
        <v>1.4959029803119583E-2</v>
      </c>
      <c r="G8720" s="90">
        <v>1.6717575333186362E-2</v>
      </c>
      <c r="H8720" s="90">
        <v>1.7980182381408454E-2</v>
      </c>
      <c r="I8720" s="90">
        <v>1.8956317542122569E-2</v>
      </c>
      <c r="J8720" s="90">
        <v>1.9711462748635247E-2</v>
      </c>
    </row>
    <row r="8721" spans="3:10" x14ac:dyDescent="0.25">
      <c r="C8721" s="82">
        <v>2.4113203154621614E-3</v>
      </c>
      <c r="D8721" s="89">
        <v>5.4375343166167059E-3</v>
      </c>
      <c r="E8721" s="89">
        <v>9.5451869264005784E-3</v>
      </c>
      <c r="F8721" s="89">
        <v>1.41999209370329E-2</v>
      </c>
      <c r="G8721" s="90">
        <v>1.8973877700687401E-2</v>
      </c>
      <c r="H8721" s="90">
        <v>2.3540134930739212E-2</v>
      </c>
      <c r="I8721" s="90">
        <v>2.7890182802306977E-2</v>
      </c>
      <c r="J8721" s="90">
        <v>3.194611162397934E-2</v>
      </c>
    </row>
    <row r="8722" spans="3:10" x14ac:dyDescent="0.25">
      <c r="C8722" s="82">
        <v>6.902363202153242E-3</v>
      </c>
      <c r="D8722" s="89">
        <v>9.7127206000787517E-3</v>
      </c>
      <c r="E8722" s="89">
        <v>1.218344378301687E-2</v>
      </c>
      <c r="F8722" s="89">
        <v>1.4212680315208934E-2</v>
      </c>
      <c r="G8722" s="90">
        <v>1.5855237116726473E-2</v>
      </c>
      <c r="H8722" s="90">
        <v>1.7127218289401124E-2</v>
      </c>
      <c r="I8722" s="90">
        <v>1.8181058507990414E-2</v>
      </c>
      <c r="J8722" s="90">
        <v>1.9049924870985183E-2</v>
      </c>
    </row>
    <row r="8723" spans="3:10" x14ac:dyDescent="0.25">
      <c r="C8723" s="82">
        <v>2.5444937840543233E-3</v>
      </c>
      <c r="D8723" s="89">
        <v>4.4232283071811767E-3</v>
      </c>
      <c r="E8723" s="89">
        <v>6.4970316518138888E-3</v>
      </c>
      <c r="F8723" s="89">
        <v>8.5436667654415991E-3</v>
      </c>
      <c r="G8723" s="90">
        <v>1.0454211059993722E-2</v>
      </c>
      <c r="H8723" s="90">
        <v>1.2141303312597017E-2</v>
      </c>
      <c r="I8723" s="90">
        <v>1.364911261481206E-2</v>
      </c>
      <c r="J8723" s="90">
        <v>1.4966698082247126E-2</v>
      </c>
    </row>
    <row r="8724" spans="3:10" x14ac:dyDescent="0.25">
      <c r="C8724" s="82">
        <v>7.4456431027264472E-3</v>
      </c>
      <c r="D8724" s="89">
        <v>1.0765046574466213E-2</v>
      </c>
      <c r="E8724" s="89">
        <v>1.3837617365187944E-2</v>
      </c>
      <c r="F8724" s="89">
        <v>1.6488588787103964E-2</v>
      </c>
      <c r="G8724" s="90">
        <v>1.8697665565898757E-2</v>
      </c>
      <c r="H8724" s="90">
        <v>2.0389683256753405E-2</v>
      </c>
      <c r="I8724" s="90">
        <v>2.1655195430337126E-2</v>
      </c>
      <c r="J8724" s="90">
        <v>2.2458493717081092E-2</v>
      </c>
    </row>
    <row r="8725" spans="3:10" x14ac:dyDescent="0.25">
      <c r="C8725" s="82">
        <v>2.1598503620648545E-2</v>
      </c>
      <c r="D8725" s="89">
        <v>2.4396910575145706E-2</v>
      </c>
      <c r="E8725" s="89">
        <v>2.6115941133167554E-2</v>
      </c>
      <c r="F8725" s="89">
        <v>2.7183650784057961E-2</v>
      </c>
      <c r="G8725" s="90">
        <v>2.7963591983376255E-2</v>
      </c>
      <c r="H8725" s="90">
        <v>2.8553686569272135E-2</v>
      </c>
      <c r="I8725" s="90">
        <v>2.920402544099205E-2</v>
      </c>
      <c r="J8725" s="90">
        <v>2.9926429016781178E-2</v>
      </c>
    </row>
    <row r="8726" spans="3:10" x14ac:dyDescent="0.25">
      <c r="C8726" s="82">
        <v>4.8510265536940902E-3</v>
      </c>
      <c r="D8726" s="89">
        <v>7.1674592022841739E-3</v>
      </c>
      <c r="E8726" s="89">
        <v>9.550447816009831E-3</v>
      </c>
      <c r="F8726" s="89">
        <v>1.1860424623171563E-2</v>
      </c>
      <c r="G8726" s="90">
        <v>1.404558331714548E-2</v>
      </c>
      <c r="H8726" s="90">
        <v>1.6028416538525748E-2</v>
      </c>
      <c r="I8726" s="90">
        <v>1.7879838404961459E-2</v>
      </c>
      <c r="J8726" s="90">
        <v>1.9584698599126076E-2</v>
      </c>
    </row>
    <row r="8727" spans="3:10" x14ac:dyDescent="0.25">
      <c r="C8727" s="82">
        <v>4.8794270579831699E-3</v>
      </c>
      <c r="D8727" s="89">
        <v>7.1943824669960582E-3</v>
      </c>
      <c r="E8727" s="89">
        <v>9.4804174213157788E-3</v>
      </c>
      <c r="F8727" s="89">
        <v>1.15894086115516E-2</v>
      </c>
      <c r="G8727" s="90">
        <v>1.3493855969750519E-2</v>
      </c>
      <c r="H8727" s="90">
        <v>1.5161114684113493E-2</v>
      </c>
      <c r="I8727" s="90">
        <v>1.6706967204033814E-2</v>
      </c>
      <c r="J8727" s="90">
        <v>1.8164548270376755E-2</v>
      </c>
    </row>
    <row r="8728" spans="3:10" x14ac:dyDescent="0.25">
      <c r="C8728" s="82">
        <v>1.0516647746502272E-2</v>
      </c>
      <c r="D8728" s="89">
        <v>1.3893186208684445E-2</v>
      </c>
      <c r="E8728" s="89">
        <v>1.6614468389930578E-2</v>
      </c>
      <c r="F8728" s="89">
        <v>1.8661423837320095E-2</v>
      </c>
      <c r="G8728" s="90">
        <v>2.0159448964508386E-2</v>
      </c>
      <c r="H8728" s="90">
        <v>2.1145196827338394E-2</v>
      </c>
      <c r="I8728" s="90">
        <v>2.1810343548663205E-2</v>
      </c>
      <c r="J8728" s="90">
        <v>2.2192612779550404E-2</v>
      </c>
    </row>
    <row r="8729" spans="3:10" x14ac:dyDescent="0.25">
      <c r="C8729" s="82">
        <v>5.7174723953378592E-3</v>
      </c>
      <c r="D8729" s="89">
        <v>6.8992992115555849E-3</v>
      </c>
      <c r="E8729" s="89">
        <v>7.8737266368204585E-3</v>
      </c>
      <c r="F8729" s="89">
        <v>8.6786869841248126E-3</v>
      </c>
      <c r="G8729" s="90">
        <v>9.3670315592528069E-3</v>
      </c>
      <c r="H8729" s="90">
        <v>9.9370370413054323E-3</v>
      </c>
      <c r="I8729" s="90">
        <v>1.0463487230608066E-2</v>
      </c>
      <c r="J8729" s="90">
        <v>1.0957611864616202E-2</v>
      </c>
    </row>
    <row r="8730" spans="3:10" x14ac:dyDescent="0.25">
      <c r="C8730" s="82">
        <v>7.7655540669321265E-3</v>
      </c>
      <c r="D8730" s="89">
        <v>9.8855538734244613E-3</v>
      </c>
      <c r="E8730" s="89">
        <v>1.1470427777444846E-2</v>
      </c>
      <c r="F8730" s="89">
        <v>1.2556202792914696E-2</v>
      </c>
      <c r="G8730" s="90">
        <v>1.3256446633840464E-2</v>
      </c>
      <c r="H8730" s="90">
        <v>1.3612399075608362E-2</v>
      </c>
      <c r="I8730" s="90">
        <v>1.3759768033417847E-2</v>
      </c>
      <c r="J8730" s="90">
        <v>1.3731197608026144E-2</v>
      </c>
    </row>
    <row r="8731" spans="3:10" x14ac:dyDescent="0.25">
      <c r="C8731" s="82">
        <v>4.4606459160791926E-3</v>
      </c>
      <c r="D8731" s="89">
        <v>7.8280139048082596E-3</v>
      </c>
      <c r="E8731" s="89">
        <v>1.1510782974322913E-2</v>
      </c>
      <c r="F8731" s="89">
        <v>1.5078754066758038E-2</v>
      </c>
      <c r="G8731" s="90">
        <v>1.8338366901280576E-2</v>
      </c>
      <c r="H8731" s="90">
        <v>2.1157395872321506E-2</v>
      </c>
      <c r="I8731" s="90">
        <v>2.363602665666923E-2</v>
      </c>
      <c r="J8731" s="90">
        <v>2.5765489145049447E-2</v>
      </c>
    </row>
    <row r="8732" spans="3:10" x14ac:dyDescent="0.25">
      <c r="C8732" s="82">
        <v>8.9886265671953094E-3</v>
      </c>
      <c r="D8732" s="89">
        <v>1.445976996220283E-2</v>
      </c>
      <c r="E8732" s="89">
        <v>1.9290216216332996E-2</v>
      </c>
      <c r="F8732" s="89">
        <v>2.2813559264615254E-2</v>
      </c>
      <c r="G8732" s="90">
        <v>2.4990788427081887E-2</v>
      </c>
      <c r="H8732" s="90">
        <v>2.5928337841166407E-2</v>
      </c>
      <c r="I8732" s="90">
        <v>2.6003325109355935E-2</v>
      </c>
      <c r="J8732" s="90">
        <v>2.540261583072187E-2</v>
      </c>
    </row>
    <row r="8733" spans="3:10" x14ac:dyDescent="0.25">
      <c r="C8733" s="82">
        <v>1.7543658654648749E-2</v>
      </c>
      <c r="D8733" s="89">
        <v>2.0758254698594745E-2</v>
      </c>
      <c r="E8733" s="89">
        <v>2.2800550832081844E-2</v>
      </c>
      <c r="F8733" s="89">
        <v>2.4039607716983987E-2</v>
      </c>
      <c r="G8733" s="90">
        <v>2.4824136079048164E-2</v>
      </c>
      <c r="H8733" s="90">
        <v>2.5254730554312252E-2</v>
      </c>
      <c r="I8733" s="90">
        <v>2.5550112028859498E-2</v>
      </c>
      <c r="J8733" s="90">
        <v>2.5710967425578476E-2</v>
      </c>
    </row>
    <row r="8734" spans="3:10" x14ac:dyDescent="0.25">
      <c r="C8734" s="82">
        <v>3.5513888567855253E-3</v>
      </c>
      <c r="D8734" s="89">
        <v>6.4719001861840014E-3</v>
      </c>
      <c r="E8734" s="89">
        <v>9.7973672077046568E-3</v>
      </c>
      <c r="F8734" s="89">
        <v>1.3144477157373725E-2</v>
      </c>
      <c r="G8734" s="90">
        <v>1.6314729175839437E-2</v>
      </c>
      <c r="H8734" s="90">
        <v>1.9155098236083391E-2</v>
      </c>
      <c r="I8734" s="90">
        <v>2.1720947191477363E-2</v>
      </c>
      <c r="J8734" s="90">
        <v>2.3977054045765719E-2</v>
      </c>
    </row>
    <row r="8735" spans="3:10" x14ac:dyDescent="0.25">
      <c r="C8735" s="82">
        <v>3.7450640615907721E-2</v>
      </c>
      <c r="D8735" s="89">
        <v>3.647533566069934E-2</v>
      </c>
      <c r="E8735" s="89">
        <v>3.4687082135112089E-2</v>
      </c>
      <c r="F8735" s="89">
        <v>3.2901745518221101E-2</v>
      </c>
      <c r="G8735" s="90">
        <v>3.1472755660772941E-2</v>
      </c>
      <c r="H8735" s="90">
        <v>3.0329846905416992E-2</v>
      </c>
      <c r="I8735" s="90">
        <v>2.9567873530133786E-2</v>
      </c>
      <c r="J8735" s="90">
        <v>2.9052604437420589E-2</v>
      </c>
    </row>
    <row r="8736" spans="3:10" x14ac:dyDescent="0.25">
      <c r="C8736" s="82">
        <v>4.8853742052764933E-3</v>
      </c>
      <c r="D8736" s="89">
        <v>7.396946330204969E-3</v>
      </c>
      <c r="E8736" s="89">
        <v>9.6696325447555454E-3</v>
      </c>
      <c r="F8736" s="89">
        <v>1.149360106400428E-2</v>
      </c>
      <c r="G8736" s="90">
        <v>1.2845303310122586E-2</v>
      </c>
      <c r="H8736" s="90">
        <v>1.3710890552606747E-2</v>
      </c>
      <c r="I8736" s="90">
        <v>1.4209226732588289E-2</v>
      </c>
      <c r="J8736" s="90">
        <v>1.4377059430760035E-2</v>
      </c>
    </row>
    <row r="8737" spans="3:10" x14ac:dyDescent="0.25">
      <c r="C8737" s="82">
        <v>3.534532711409466E-2</v>
      </c>
      <c r="D8737" s="89">
        <v>3.5559713837297197E-2</v>
      </c>
      <c r="E8737" s="89">
        <v>3.5635877117245043E-2</v>
      </c>
      <c r="F8737" s="89">
        <v>3.568147648705438E-2</v>
      </c>
      <c r="G8737" s="90">
        <v>3.5723997366207794E-2</v>
      </c>
      <c r="H8737" s="90">
        <v>3.5575297576488349E-2</v>
      </c>
      <c r="I8737" s="90">
        <v>3.5362890150440363E-2</v>
      </c>
      <c r="J8737" s="90">
        <v>3.5001417118845843E-2</v>
      </c>
    </row>
    <row r="8738" spans="3:10" x14ac:dyDescent="0.25">
      <c r="C8738" s="82">
        <v>2.534312243112365E-2</v>
      </c>
      <c r="D8738" s="89">
        <v>3.2144196896618585E-2</v>
      </c>
      <c r="E8738" s="89">
        <v>3.7045283886074726E-2</v>
      </c>
      <c r="F8738" s="89">
        <v>4.0405265612089063E-2</v>
      </c>
      <c r="G8738" s="90">
        <v>4.2764894053160127E-2</v>
      </c>
      <c r="H8738" s="90">
        <v>4.4313031541008359E-2</v>
      </c>
      <c r="I8738" s="90">
        <v>4.5444601661377329E-2</v>
      </c>
      <c r="J8738" s="90">
        <v>4.6156255146111873E-2</v>
      </c>
    </row>
    <row r="8739" spans="3:10" x14ac:dyDescent="0.25">
      <c r="C8739" s="82">
        <v>9.4926000899776125E-3</v>
      </c>
      <c r="D8739" s="89">
        <v>1.32173702793665E-2</v>
      </c>
      <c r="E8739" s="89">
        <v>1.6286787941902105E-2</v>
      </c>
      <c r="F8739" s="89">
        <v>1.852097696206478E-2</v>
      </c>
      <c r="G8739" s="90">
        <v>1.9974782193747563E-2</v>
      </c>
      <c r="H8739" s="90">
        <v>2.0677113578628888E-2</v>
      </c>
      <c r="I8739" s="90">
        <v>2.084474882561016E-2</v>
      </c>
      <c r="J8739" s="90">
        <v>2.0562169039353591E-2</v>
      </c>
    </row>
    <row r="8740" spans="3:10" x14ac:dyDescent="0.25">
      <c r="C8740" s="82">
        <v>2.0112685515771958E-2</v>
      </c>
      <c r="D8740" s="89">
        <v>2.5302425192851932E-2</v>
      </c>
      <c r="E8740" s="89">
        <v>2.9078440283522352E-2</v>
      </c>
      <c r="F8740" s="89">
        <v>3.1650987963402058E-2</v>
      </c>
      <c r="G8740" s="90">
        <v>3.3374669560607167E-2</v>
      </c>
      <c r="H8740" s="90">
        <v>3.4360478947066134E-2</v>
      </c>
      <c r="I8740" s="90">
        <v>3.490907285171102E-2</v>
      </c>
      <c r="J8740" s="90">
        <v>3.5031271262995808E-2</v>
      </c>
    </row>
    <row r="8741" spans="3:10" x14ac:dyDescent="0.25">
      <c r="C8741" s="82">
        <v>7.849005989345622E-3</v>
      </c>
      <c r="D8741" s="89">
        <v>1.377471431219837E-2</v>
      </c>
      <c r="E8741" s="89">
        <v>1.9980324883671775E-2</v>
      </c>
      <c r="F8741" s="89">
        <v>2.569241548295376E-2</v>
      </c>
      <c r="G8741" s="90">
        <v>3.0678405574106001E-2</v>
      </c>
      <c r="H8741" s="90">
        <v>3.4843906574804726E-2</v>
      </c>
      <c r="I8741" s="90">
        <v>3.8453475160795669E-2</v>
      </c>
      <c r="J8741" s="90">
        <v>4.154756853633948E-2</v>
      </c>
    </row>
    <row r="8742" spans="3:10" x14ac:dyDescent="0.25">
      <c r="C8742" s="82">
        <v>1.2088789676657287E-2</v>
      </c>
      <c r="D8742" s="89">
        <v>1.6246539208801359E-2</v>
      </c>
      <c r="E8742" s="89">
        <v>1.9472523370929265E-2</v>
      </c>
      <c r="F8742" s="89">
        <v>2.1803623714913015E-2</v>
      </c>
      <c r="G8742" s="90">
        <v>2.3490599098388684E-2</v>
      </c>
      <c r="H8742" s="90">
        <v>2.4657747433817212E-2</v>
      </c>
      <c r="I8742" s="90">
        <v>2.5569347704700301E-2</v>
      </c>
      <c r="J8742" s="90">
        <v>2.6275001654960543E-2</v>
      </c>
    </row>
    <row r="8743" spans="3:10" x14ac:dyDescent="0.25">
      <c r="C8743" s="82">
        <v>6.5274161769444644E-2</v>
      </c>
      <c r="D8743" s="89">
        <v>6.2480513134062297E-2</v>
      </c>
      <c r="E8743" s="89">
        <v>5.9202095300274413E-2</v>
      </c>
      <c r="F8743" s="89">
        <v>5.6454282077270657E-2</v>
      </c>
      <c r="G8743" s="90">
        <v>5.4580519955342743E-2</v>
      </c>
      <c r="H8743" s="90">
        <v>5.3301001933716806E-2</v>
      </c>
      <c r="I8743" s="90">
        <v>5.2683379885884368E-2</v>
      </c>
      <c r="J8743" s="90">
        <v>5.2420077515308014E-2</v>
      </c>
    </row>
    <row r="8744" spans="3:10" x14ac:dyDescent="0.25">
      <c r="C8744" s="82">
        <v>1.1482734755484088E-2</v>
      </c>
      <c r="D8744" s="89">
        <v>1.6585003745543291E-2</v>
      </c>
      <c r="E8744" s="89">
        <v>2.0820050823343671E-2</v>
      </c>
      <c r="F8744" s="89">
        <v>2.4049645636875221E-2</v>
      </c>
      <c r="G8744" s="90">
        <v>2.6521344200752514E-2</v>
      </c>
      <c r="H8744" s="90">
        <v>2.8403134695956154E-2</v>
      </c>
      <c r="I8744" s="90">
        <v>3.0026725116026658E-2</v>
      </c>
      <c r="J8744" s="90">
        <v>3.1461579657101953E-2</v>
      </c>
    </row>
    <row r="8745" spans="3:10" x14ac:dyDescent="0.25">
      <c r="C8745" s="82">
        <v>4.8866178780857715E-2</v>
      </c>
      <c r="D8745" s="89">
        <v>5.2844407001600445E-2</v>
      </c>
      <c r="E8745" s="89">
        <v>5.3781811633135217E-2</v>
      </c>
      <c r="F8745" s="89">
        <v>5.2986101945465935E-2</v>
      </c>
      <c r="G8745" s="90">
        <v>5.1331675073247908E-2</v>
      </c>
      <c r="H8745" s="90">
        <v>4.8997182439142924E-2</v>
      </c>
      <c r="I8745" s="90">
        <v>4.6356996958239534E-2</v>
      </c>
      <c r="J8745" s="90">
        <v>4.336297540182215E-2</v>
      </c>
    </row>
    <row r="8746" spans="3:10" x14ac:dyDescent="0.25">
      <c r="C8746" s="82">
        <v>1.4669446842332356E-2</v>
      </c>
      <c r="D8746" s="89">
        <v>1.7255953977188813E-2</v>
      </c>
      <c r="E8746" s="89">
        <v>1.9287307669308647E-2</v>
      </c>
      <c r="F8746" s="89">
        <v>2.094560788044177E-2</v>
      </c>
      <c r="G8746" s="90">
        <v>2.2411068964168588E-2</v>
      </c>
      <c r="H8746" s="90">
        <v>2.3696254746958897E-2</v>
      </c>
      <c r="I8746" s="90">
        <v>2.4965494733647488E-2</v>
      </c>
      <c r="J8746" s="90">
        <v>2.6205752044570874E-2</v>
      </c>
    </row>
    <row r="8747" spans="3:10" x14ac:dyDescent="0.25">
      <c r="C8747" s="82">
        <v>1.1623235767186504E-2</v>
      </c>
      <c r="D8747" s="89">
        <v>1.4892141031460958E-2</v>
      </c>
      <c r="E8747" s="89">
        <v>1.7437916307232355E-2</v>
      </c>
      <c r="F8747" s="89">
        <v>1.9395158528580075E-2</v>
      </c>
      <c r="G8747" s="90">
        <v>2.0998319375569622E-2</v>
      </c>
      <c r="H8747" s="90">
        <v>2.2335545785346755E-2</v>
      </c>
      <c r="I8747" s="90">
        <v>2.3614796452418634E-2</v>
      </c>
      <c r="J8747" s="90">
        <v>2.4850914358242118E-2</v>
      </c>
    </row>
    <row r="8748" spans="3:10" x14ac:dyDescent="0.25">
      <c r="C8748" s="82">
        <v>1.0104879271094476E-2</v>
      </c>
      <c r="D8748" s="89">
        <v>1.2214600453467256E-2</v>
      </c>
      <c r="E8748" s="89">
        <v>1.3651946099204041E-2</v>
      </c>
      <c r="F8748" s="89">
        <v>1.4552674573686732E-2</v>
      </c>
      <c r="G8748" s="90">
        <v>1.5091307304023114E-2</v>
      </c>
      <c r="H8748" s="90">
        <v>1.5330435339138075E-2</v>
      </c>
      <c r="I8748" s="90">
        <v>1.5425983125862778E-2</v>
      </c>
      <c r="J8748" s="90">
        <v>1.5410876821654618E-2</v>
      </c>
    </row>
    <row r="8749" spans="3:10" x14ac:dyDescent="0.25">
      <c r="C8749" s="82">
        <v>2.3664177121123346E-2</v>
      </c>
      <c r="D8749" s="89">
        <v>2.5159682854801718E-2</v>
      </c>
      <c r="E8749" s="89">
        <v>2.5756002559882699E-2</v>
      </c>
      <c r="F8749" s="89">
        <v>2.5936613521924411E-2</v>
      </c>
      <c r="G8749" s="90">
        <v>2.6021423998676959E-2</v>
      </c>
      <c r="H8749" s="90">
        <v>2.6048373788493045E-2</v>
      </c>
      <c r="I8749" s="90">
        <v>2.6193294049983259E-2</v>
      </c>
      <c r="J8749" s="90">
        <v>2.6419124088812775E-2</v>
      </c>
    </row>
    <row r="8750" spans="3:10" x14ac:dyDescent="0.25">
      <c r="C8750" s="82">
        <v>8.5113046530622179E-3</v>
      </c>
      <c r="D8750" s="89">
        <v>1.061389519209717E-2</v>
      </c>
      <c r="E8750" s="89">
        <v>1.2048860760761502E-2</v>
      </c>
      <c r="F8750" s="89">
        <v>1.2960179697017056E-2</v>
      </c>
      <c r="G8750" s="90">
        <v>1.3541145359485359E-2</v>
      </c>
      <c r="H8750" s="90">
        <v>1.3869928142467309E-2</v>
      </c>
      <c r="I8750" s="90">
        <v>1.4091300791882951E-2</v>
      </c>
      <c r="J8750" s="90">
        <v>1.4227999911055682E-2</v>
      </c>
    </row>
    <row r="8751" spans="3:10" x14ac:dyDescent="0.25">
      <c r="C8751" s="82">
        <v>9.8635991267215211E-3</v>
      </c>
      <c r="D8751" s="89">
        <v>1.4785174824915259E-2</v>
      </c>
      <c r="E8751" s="89">
        <v>1.9174257637669476E-2</v>
      </c>
      <c r="F8751" s="89">
        <v>2.2730213325169672E-2</v>
      </c>
      <c r="G8751" s="90">
        <v>2.5538295003690863E-2</v>
      </c>
      <c r="H8751" s="90">
        <v>2.7672104078753187E-2</v>
      </c>
      <c r="I8751" s="90">
        <v>2.9418776329033773E-2</v>
      </c>
      <c r="J8751" s="90">
        <v>3.0846211269595029E-2</v>
      </c>
    </row>
    <row r="8752" spans="3:10" x14ac:dyDescent="0.25">
      <c r="C8752" s="82">
        <v>1.9028637350145549E-2</v>
      </c>
      <c r="D8752" s="89">
        <v>2.6462518862695565E-2</v>
      </c>
      <c r="E8752" s="89">
        <v>3.2931911531984492E-2</v>
      </c>
      <c r="F8752" s="89">
        <v>3.8191015684167003E-2</v>
      </c>
      <c r="G8752" s="90">
        <v>4.2362329075558272E-2</v>
      </c>
      <c r="H8752" s="90">
        <v>4.5425010223262077E-2</v>
      </c>
      <c r="I8752" s="90">
        <v>4.769818231879247E-2</v>
      </c>
      <c r="J8752" s="90">
        <v>4.9173047162535122E-2</v>
      </c>
    </row>
    <row r="8753" spans="3:10" x14ac:dyDescent="0.25">
      <c r="C8753" s="82">
        <v>1.7677629020136823E-2</v>
      </c>
      <c r="D8753" s="89">
        <v>2.2052254571884717E-2</v>
      </c>
      <c r="E8753" s="89">
        <v>2.53154757360687E-2</v>
      </c>
      <c r="F8753" s="89">
        <v>2.7636243269047171E-2</v>
      </c>
      <c r="G8753" s="90">
        <v>2.9317520004611391E-2</v>
      </c>
      <c r="H8753" s="90">
        <v>3.0479463480540939E-2</v>
      </c>
      <c r="I8753" s="90">
        <v>3.1428616413107582E-2</v>
      </c>
      <c r="J8753" s="90">
        <v>3.2214202691946504E-2</v>
      </c>
    </row>
    <row r="8754" spans="3:10" x14ac:dyDescent="0.25">
      <c r="C8754" s="82">
        <v>8.3635736842330305E-3</v>
      </c>
      <c r="D8754" s="89">
        <v>1.3515605640323005E-2</v>
      </c>
      <c r="E8754" s="89">
        <v>1.8546022385658202E-2</v>
      </c>
      <c r="F8754" s="89">
        <v>2.285365532679088E-2</v>
      </c>
      <c r="G8754" s="90">
        <v>2.6255060824554144E-2</v>
      </c>
      <c r="H8754" s="90">
        <v>2.8655080545594812E-2</v>
      </c>
      <c r="I8754" s="90">
        <v>3.0271071733014913E-2</v>
      </c>
      <c r="J8754" s="90">
        <v>3.1160313753650977E-2</v>
      </c>
    </row>
    <row r="8755" spans="3:10" x14ac:dyDescent="0.25">
      <c r="C8755" s="82">
        <v>5.4382925516164807E-3</v>
      </c>
      <c r="D8755" s="89">
        <v>9.2718176421635809E-3</v>
      </c>
      <c r="E8755" s="89">
        <v>1.2950390824225087E-2</v>
      </c>
      <c r="F8755" s="89">
        <v>1.5978743575265759E-2</v>
      </c>
      <c r="G8755" s="90">
        <v>1.8303624353359194E-2</v>
      </c>
      <c r="H8755" s="90">
        <v>1.997746452598918E-2</v>
      </c>
      <c r="I8755" s="90">
        <v>2.1245305653961679E-2</v>
      </c>
      <c r="J8755" s="90">
        <v>2.2196733777976489E-2</v>
      </c>
    </row>
    <row r="8756" spans="3:10" x14ac:dyDescent="0.25">
      <c r="C8756" s="82">
        <v>2.2104634705926555E-2</v>
      </c>
      <c r="D8756" s="89">
        <v>2.7635104173810852E-2</v>
      </c>
      <c r="E8756" s="89">
        <v>3.1496637577830208E-2</v>
      </c>
      <c r="F8756" s="89">
        <v>3.3967648555275981E-2</v>
      </c>
      <c r="G8756" s="90">
        <v>3.543033572475604E-2</v>
      </c>
      <c r="H8756" s="90">
        <v>3.5972371112760547E-2</v>
      </c>
      <c r="I8756" s="90">
        <v>3.587724079690139E-2</v>
      </c>
      <c r="J8756" s="90">
        <v>3.5141915087574957E-2</v>
      </c>
    </row>
    <row r="8757" spans="3:10" x14ac:dyDescent="0.25">
      <c r="C8757" s="82">
        <v>5.2197417332643398E-3</v>
      </c>
      <c r="D8757" s="89">
        <v>7.3197724067688985E-3</v>
      </c>
      <c r="E8757" s="89">
        <v>9.1762809853221487E-3</v>
      </c>
      <c r="F8757" s="89">
        <v>1.0739741813898508E-2</v>
      </c>
      <c r="G8757" s="90">
        <v>1.2068020567656849E-2</v>
      </c>
      <c r="H8757" s="90">
        <v>1.3178118541644772E-2</v>
      </c>
      <c r="I8757" s="90">
        <v>1.4184260407861188E-2</v>
      </c>
      <c r="J8757" s="90">
        <v>1.5106819341131353E-2</v>
      </c>
    </row>
    <row r="8758" spans="3:10" x14ac:dyDescent="0.25">
      <c r="C8758" s="82">
        <v>2.0436397442669625E-2</v>
      </c>
      <c r="D8758" s="89">
        <v>2.3991630282792074E-2</v>
      </c>
      <c r="E8758" s="89">
        <v>2.5821134494182253E-2</v>
      </c>
      <c r="F8758" s="89">
        <v>2.6587205805176456E-2</v>
      </c>
      <c r="G8758" s="90">
        <v>2.6875923142851917E-2</v>
      </c>
      <c r="H8758" s="90">
        <v>2.6906069619194319E-2</v>
      </c>
      <c r="I8758" s="90">
        <v>2.6950127834068846E-2</v>
      </c>
      <c r="J8758" s="90">
        <v>2.7001297769774047E-2</v>
      </c>
    </row>
    <row r="8759" spans="3:10" x14ac:dyDescent="0.25">
      <c r="C8759" s="82">
        <v>1.7461896356192042E-2</v>
      </c>
      <c r="D8759" s="89">
        <v>1.8009280552998736E-2</v>
      </c>
      <c r="E8759" s="89">
        <v>1.8219761657806817E-2</v>
      </c>
      <c r="F8759" s="89">
        <v>1.8271437848509393E-2</v>
      </c>
      <c r="G8759" s="90">
        <v>1.824610532405354E-2</v>
      </c>
      <c r="H8759" s="90">
        <v>1.8073221972824158E-2</v>
      </c>
      <c r="I8759" s="90">
        <v>1.7824489269528176E-2</v>
      </c>
      <c r="J8759" s="90">
        <v>1.7462727340425591E-2</v>
      </c>
    </row>
    <row r="8760" spans="3:10" x14ac:dyDescent="0.25">
      <c r="C8760" s="82">
        <v>7.1302613548258047E-3</v>
      </c>
      <c r="D8760" s="89">
        <v>1.1513697920315749E-2</v>
      </c>
      <c r="E8760" s="89">
        <v>1.5450548158461499E-2</v>
      </c>
      <c r="F8760" s="89">
        <v>1.8410931761378695E-2</v>
      </c>
      <c r="G8760" s="90">
        <v>2.0333052145640528E-2</v>
      </c>
      <c r="H8760" s="90">
        <v>2.125726818841905E-2</v>
      </c>
      <c r="I8760" s="90">
        <v>2.1451428578834291E-2</v>
      </c>
      <c r="J8760" s="90">
        <v>2.1046339406406999E-2</v>
      </c>
    </row>
    <row r="8761" spans="3:10" x14ac:dyDescent="0.25">
      <c r="C8761" s="82">
        <v>3.1977420032006258E-2</v>
      </c>
      <c r="D8761" s="89">
        <v>3.9976238335859157E-2</v>
      </c>
      <c r="E8761" s="89">
        <v>4.5003392394420201E-2</v>
      </c>
      <c r="F8761" s="89">
        <v>4.7736914895575272E-2</v>
      </c>
      <c r="G8761" s="90">
        <v>4.9033454817657404E-2</v>
      </c>
      <c r="H8761" s="90">
        <v>4.9239062938578299E-2</v>
      </c>
      <c r="I8761" s="90">
        <v>4.8855762662028165E-2</v>
      </c>
      <c r="J8761" s="90">
        <v>4.7899770144780154E-2</v>
      </c>
    </row>
    <row r="8762" spans="3:10" x14ac:dyDescent="0.25">
      <c r="C8762" s="82">
        <v>7.8586747558969921E-3</v>
      </c>
      <c r="D8762" s="89">
        <v>1.1337578340481394E-2</v>
      </c>
      <c r="E8762" s="89">
        <v>1.4369909894838282E-2</v>
      </c>
      <c r="F8762" s="89">
        <v>1.6712506649500924E-2</v>
      </c>
      <c r="G8762" s="90">
        <v>1.8369971083933075E-2</v>
      </c>
      <c r="H8762" s="90">
        <v>1.9357871759709606E-2</v>
      </c>
      <c r="I8762" s="90">
        <v>1.9880856290050104E-2</v>
      </c>
      <c r="J8762" s="90">
        <v>2.0019641157360761E-2</v>
      </c>
    </row>
    <row r="8763" spans="3:10" x14ac:dyDescent="0.25">
      <c r="C8763" s="82">
        <v>4.1842908817473464E-3</v>
      </c>
      <c r="D8763" s="89">
        <v>6.1115738312130389E-3</v>
      </c>
      <c r="E8763" s="89">
        <v>8.0696082044269327E-3</v>
      </c>
      <c r="F8763" s="89">
        <v>9.970656994058906E-3</v>
      </c>
      <c r="G8763" s="90">
        <v>1.180611566130549E-2</v>
      </c>
      <c r="H8763" s="90">
        <v>1.3543749056116515E-2</v>
      </c>
      <c r="I8763" s="90">
        <v>1.5272426748948903E-2</v>
      </c>
      <c r="J8763" s="90">
        <v>1.7005517342611697E-2</v>
      </c>
    </row>
    <row r="8764" spans="3:10" x14ac:dyDescent="0.25">
      <c r="C8764" s="82">
        <v>7.5658787522279152E-3</v>
      </c>
      <c r="D8764" s="89">
        <v>1.1025971636542585E-2</v>
      </c>
      <c r="E8764" s="89">
        <v>1.4225459768067323E-2</v>
      </c>
      <c r="F8764" s="89">
        <v>1.6895739836672759E-2</v>
      </c>
      <c r="G8764" s="90">
        <v>1.8957881522916813E-2</v>
      </c>
      <c r="H8764" s="90">
        <v>2.032807467772017E-2</v>
      </c>
      <c r="I8764" s="90">
        <v>2.1134328250406221E-2</v>
      </c>
      <c r="J8764" s="90">
        <v>2.1406537902756994E-2</v>
      </c>
    </row>
    <row r="8765" spans="3:10" x14ac:dyDescent="0.25">
      <c r="C8765" s="82">
        <v>1.0156836269011933E-2</v>
      </c>
      <c r="D8765" s="89">
        <v>1.3986578911017192E-2</v>
      </c>
      <c r="E8765" s="89">
        <v>1.7201264992905779E-2</v>
      </c>
      <c r="F8765" s="89">
        <v>1.9762112931263495E-2</v>
      </c>
      <c r="G8765" s="90">
        <v>2.1834586546552792E-2</v>
      </c>
      <c r="H8765" s="90">
        <v>2.3494574662469181E-2</v>
      </c>
      <c r="I8765" s="90">
        <v>2.4971531381083725E-2</v>
      </c>
      <c r="J8765" s="90">
        <v>2.6305060709687519E-2</v>
      </c>
    </row>
    <row r="8766" spans="3:10" x14ac:dyDescent="0.25">
      <c r="C8766" s="82">
        <v>1.0406544668253997E-2</v>
      </c>
      <c r="D8766" s="89">
        <v>1.4454476600798486E-2</v>
      </c>
      <c r="E8766" s="89">
        <v>1.7535317499153668E-2</v>
      </c>
      <c r="F8766" s="89">
        <v>1.9600495717838673E-2</v>
      </c>
      <c r="G8766" s="90">
        <v>2.0875578143329011E-2</v>
      </c>
      <c r="H8766" s="90">
        <v>2.1491634141038558E-2</v>
      </c>
      <c r="I8766" s="90">
        <v>2.1696803621482859E-2</v>
      </c>
      <c r="J8766" s="90">
        <v>2.1544210433420811E-2</v>
      </c>
    </row>
    <row r="8767" spans="3:10" x14ac:dyDescent="0.25">
      <c r="C8767" s="82">
        <v>5.26692120653158E-3</v>
      </c>
      <c r="D8767" s="89">
        <v>7.865081711834988E-3</v>
      </c>
      <c r="E8767" s="89">
        <v>1.0334630324449423E-2</v>
      </c>
      <c r="F8767" s="89">
        <v>1.2513909174037255E-2</v>
      </c>
      <c r="G8767" s="90">
        <v>1.4397380172817914E-2</v>
      </c>
      <c r="H8767" s="90">
        <v>1.5966533501004021E-2</v>
      </c>
      <c r="I8767" s="90">
        <v>1.7343269443664665E-2</v>
      </c>
      <c r="J8767" s="90">
        <v>1.854922863866439E-2</v>
      </c>
    </row>
    <row r="8768" spans="3:10" x14ac:dyDescent="0.25">
      <c r="C8768" s="82">
        <v>4.7544351311150125E-3</v>
      </c>
      <c r="D8768" s="89">
        <v>8.8552918017098751E-3</v>
      </c>
      <c r="E8768" s="89">
        <v>1.3270684603713744E-2</v>
      </c>
      <c r="F8768" s="89">
        <v>1.7259285237984801E-2</v>
      </c>
      <c r="G8768" s="90">
        <v>2.0503260550200332E-2</v>
      </c>
      <c r="H8768" s="90">
        <v>2.2879707134423444E-2</v>
      </c>
      <c r="I8768" s="90">
        <v>2.4575500027127991E-2</v>
      </c>
      <c r="J8768" s="90">
        <v>2.566338408775309E-2</v>
      </c>
    </row>
    <row r="8769" spans="3:10" x14ac:dyDescent="0.25">
      <c r="C8769" s="82">
        <v>3.0497881360943405E-2</v>
      </c>
      <c r="D8769" s="89">
        <v>3.694730032742493E-2</v>
      </c>
      <c r="E8769" s="89">
        <v>4.1246985111175145E-2</v>
      </c>
      <c r="F8769" s="89">
        <v>4.3992962041542252E-2</v>
      </c>
      <c r="G8769" s="90">
        <v>4.5791206694639333E-2</v>
      </c>
      <c r="H8769" s="90">
        <v>4.6787101120282185E-2</v>
      </c>
      <c r="I8769" s="90">
        <v>4.7328420325054819E-2</v>
      </c>
      <c r="J8769" s="90">
        <v>4.7351020845981591E-2</v>
      </c>
    </row>
    <row r="8770" spans="3:10" x14ac:dyDescent="0.25">
      <c r="C8770" s="82">
        <v>1.9229365408337654E-2</v>
      </c>
      <c r="D8770" s="89">
        <v>2.4776856084079885E-2</v>
      </c>
      <c r="E8770" s="89">
        <v>2.9399762302325751E-2</v>
      </c>
      <c r="F8770" s="89">
        <v>3.3361649416226172E-2</v>
      </c>
      <c r="G8770" s="90">
        <v>3.7014605292005405E-2</v>
      </c>
      <c r="H8770" s="90">
        <v>4.0403657180386E-2</v>
      </c>
      <c r="I8770" s="90">
        <v>4.3757055069855839E-2</v>
      </c>
      <c r="J8770" s="90">
        <v>4.6938600052546173E-2</v>
      </c>
    </row>
    <row r="8771" spans="3:10" x14ac:dyDescent="0.25">
      <c r="C8771" s="82">
        <v>3.8338793222024679E-3</v>
      </c>
      <c r="D8771" s="89">
        <v>6.5331295722659216E-3</v>
      </c>
      <c r="E8771" s="89">
        <v>9.290906657227066E-3</v>
      </c>
      <c r="F8771" s="89">
        <v>1.1726897187810835E-2</v>
      </c>
      <c r="G8771" s="90">
        <v>1.3694456691128164E-2</v>
      </c>
      <c r="H8771" s="90">
        <v>1.5124519744819789E-2</v>
      </c>
      <c r="I8771" s="90">
        <v>1.6135334615027381E-2</v>
      </c>
      <c r="J8771" s="90">
        <v>1.6774183205859439E-2</v>
      </c>
    </row>
    <row r="8772" spans="3:10" x14ac:dyDescent="0.25">
      <c r="C8772" s="82">
        <v>3.3548661179517328E-3</v>
      </c>
      <c r="D8772" s="89">
        <v>5.3344758988916538E-3</v>
      </c>
      <c r="E8772" s="89">
        <v>7.2572494804420502E-3</v>
      </c>
      <c r="F8772" s="89">
        <v>8.937360698822552E-3</v>
      </c>
      <c r="G8772" s="90">
        <v>1.0343639914288773E-2</v>
      </c>
      <c r="H8772" s="90">
        <v>1.1464811178686569E-2</v>
      </c>
      <c r="I8772" s="90">
        <v>1.2403178289732324E-2</v>
      </c>
      <c r="J8772" s="90">
        <v>1.3192781428621377E-2</v>
      </c>
    </row>
    <row r="8773" spans="3:10" x14ac:dyDescent="0.25">
      <c r="C8773" s="82">
        <v>1.9081094511505133E-2</v>
      </c>
      <c r="D8773" s="89">
        <v>2.4230025378134047E-2</v>
      </c>
      <c r="E8773" s="89">
        <v>2.8329019250793296E-2</v>
      </c>
      <c r="F8773" s="89">
        <v>3.1609509133224419E-2</v>
      </c>
      <c r="G8773" s="90">
        <v>3.4398942917508286E-2</v>
      </c>
      <c r="H8773" s="90">
        <v>3.6753660950717575E-2</v>
      </c>
      <c r="I8773" s="90">
        <v>3.8915467380199922E-2</v>
      </c>
      <c r="J8773" s="90">
        <v>4.0809179323684476E-2</v>
      </c>
    </row>
    <row r="8774" spans="3:10" x14ac:dyDescent="0.25">
      <c r="C8774" s="82">
        <v>5.7594021948451707E-3</v>
      </c>
      <c r="D8774" s="89">
        <v>8.3685061301076412E-3</v>
      </c>
      <c r="E8774" s="89">
        <v>1.0794077091019656E-2</v>
      </c>
      <c r="F8774" s="89">
        <v>1.2883536343920771E-2</v>
      </c>
      <c r="G8774" s="90">
        <v>1.4631931039759403E-2</v>
      </c>
      <c r="H8774" s="90">
        <v>1.6019182186057475E-2</v>
      </c>
      <c r="I8774" s="90">
        <v>1.7171366344597334E-2</v>
      </c>
      <c r="J8774" s="90">
        <v>1.8117860018042178E-2</v>
      </c>
    </row>
    <row r="8775" spans="3:10" x14ac:dyDescent="0.25">
      <c r="C8775" s="82">
        <v>1.6113494144251662E-2</v>
      </c>
      <c r="D8775" s="89">
        <v>2.0482856657983342E-2</v>
      </c>
      <c r="E8775" s="89">
        <v>2.4143438129979829E-2</v>
      </c>
      <c r="F8775" s="89">
        <v>2.7202649369286631E-2</v>
      </c>
      <c r="G8775" s="90">
        <v>2.9871175984100964E-2</v>
      </c>
      <c r="H8775" s="90">
        <v>3.2176409942467288E-2</v>
      </c>
      <c r="I8775" s="90">
        <v>3.4353491875965946E-2</v>
      </c>
      <c r="J8775" s="90">
        <v>3.6390904290993432E-2</v>
      </c>
    </row>
    <row r="8776" spans="3:10" x14ac:dyDescent="0.25">
      <c r="C8776" s="82">
        <v>2.6519961671898486E-3</v>
      </c>
      <c r="D8776" s="89">
        <v>4.8729215682621974E-3</v>
      </c>
      <c r="E8776" s="89">
        <v>7.3552347511341119E-3</v>
      </c>
      <c r="F8776" s="89">
        <v>9.7281804120462195E-3</v>
      </c>
      <c r="G8776" s="90">
        <v>1.1781333319051322E-2</v>
      </c>
      <c r="H8776" s="90">
        <v>1.3382781745946063E-2</v>
      </c>
      <c r="I8776" s="90">
        <v>1.4591567484892272E-2</v>
      </c>
      <c r="J8776" s="90">
        <v>1.5431342790230403E-2</v>
      </c>
    </row>
    <row r="8777" spans="3:10" x14ac:dyDescent="0.25">
      <c r="C8777" s="82">
        <v>5.982214226590505E-2</v>
      </c>
      <c r="D8777" s="89">
        <v>6.164898679642223E-2</v>
      </c>
      <c r="E8777" s="89">
        <v>6.1053183652074502E-2</v>
      </c>
      <c r="F8777" s="89">
        <v>5.9554842390944635E-2</v>
      </c>
      <c r="G8777" s="90">
        <v>5.794925675124217E-2</v>
      </c>
      <c r="H8777" s="90">
        <v>5.6231801100408096E-2</v>
      </c>
      <c r="I8777" s="90">
        <v>5.4647545448981261E-2</v>
      </c>
      <c r="J8777" s="90">
        <v>5.2974549896761529E-2</v>
      </c>
    </row>
    <row r="8778" spans="3:10" x14ac:dyDescent="0.25">
      <c r="C8778" s="82">
        <v>2.2664750033808347E-3</v>
      </c>
      <c r="D8778" s="89">
        <v>3.8395690847807256E-3</v>
      </c>
      <c r="E8778" s="89">
        <v>5.5685511717848014E-3</v>
      </c>
      <c r="F8778" s="89">
        <v>7.265363144697441E-3</v>
      </c>
      <c r="G8778" s="90">
        <v>8.8275861466765825E-3</v>
      </c>
      <c r="H8778" s="90">
        <v>1.0176140931868251E-2</v>
      </c>
      <c r="I8778" s="90">
        <v>1.1355895641078636E-2</v>
      </c>
      <c r="J8778" s="90">
        <v>1.2377678286465153E-2</v>
      </c>
    </row>
    <row r="8779" spans="3:10" x14ac:dyDescent="0.25">
      <c r="C8779" s="82">
        <v>1.2343619979247149E-2</v>
      </c>
      <c r="D8779" s="89">
        <v>1.4927571586867435E-2</v>
      </c>
      <c r="E8779" s="89">
        <v>1.6947074561259455E-2</v>
      </c>
      <c r="F8779" s="89">
        <v>1.8504884419396437E-2</v>
      </c>
      <c r="G8779" s="90">
        <v>1.9743257972008914E-2</v>
      </c>
      <c r="H8779" s="90">
        <v>2.0678664631994362E-2</v>
      </c>
      <c r="I8779" s="90">
        <v>2.147085253910206E-2</v>
      </c>
      <c r="J8779" s="90">
        <v>2.2128236376286664E-2</v>
      </c>
    </row>
    <row r="8780" spans="3:10" x14ac:dyDescent="0.25">
      <c r="C8780" s="82">
        <v>4.7490926567114221E-3</v>
      </c>
      <c r="D8780" s="89">
        <v>7.2671182994524649E-3</v>
      </c>
      <c r="E8780" s="89">
        <v>9.7747703758830715E-3</v>
      </c>
      <c r="F8780" s="89">
        <v>1.2056380861662823E-2</v>
      </c>
      <c r="G8780" s="90">
        <v>1.4048900398897576E-2</v>
      </c>
      <c r="H8780" s="90">
        <v>1.5707700986407849E-2</v>
      </c>
      <c r="I8780" s="90">
        <v>1.7156370629604244E-2</v>
      </c>
      <c r="J8780" s="90">
        <v>1.8438419779645009E-2</v>
      </c>
    </row>
    <row r="8781" spans="3:10" x14ac:dyDescent="0.25">
      <c r="C8781" s="82">
        <v>7.6152667363605696E-3</v>
      </c>
      <c r="D8781" s="89">
        <v>1.1571374825704908E-2</v>
      </c>
      <c r="E8781" s="89">
        <v>1.5130327605491958E-2</v>
      </c>
      <c r="F8781" s="89">
        <v>1.7978024791234764E-2</v>
      </c>
      <c r="G8781" s="90">
        <v>2.0118248804419765E-2</v>
      </c>
      <c r="H8781" s="90">
        <v>2.1569438942977644E-2</v>
      </c>
      <c r="I8781" s="90">
        <v>2.2538722082429907E-2</v>
      </c>
      <c r="J8781" s="90">
        <v>2.3077827328246533E-2</v>
      </c>
    </row>
    <row r="8782" spans="3:10" x14ac:dyDescent="0.25">
      <c r="C8782" s="82">
        <v>7.3677425108693373E-3</v>
      </c>
      <c r="D8782" s="89">
        <v>1.0316227145929202E-2</v>
      </c>
      <c r="E8782" s="89">
        <v>1.2976260584165372E-2</v>
      </c>
      <c r="F8782" s="89">
        <v>1.5244554854184376E-2</v>
      </c>
      <c r="G8782" s="90">
        <v>1.7150309207826096E-2</v>
      </c>
      <c r="H8782" s="90">
        <v>1.8663638339561542E-2</v>
      </c>
      <c r="I8782" s="90">
        <v>1.9896969134188609E-2</v>
      </c>
      <c r="J8782" s="90">
        <v>2.0833212212022802E-2</v>
      </c>
    </row>
    <row r="8783" spans="3:10" x14ac:dyDescent="0.25">
      <c r="C8783" s="82">
        <v>1.4438812023501699E-2</v>
      </c>
      <c r="D8783" s="89">
        <v>2.0276377975356412E-2</v>
      </c>
      <c r="E8783" s="89">
        <v>2.476341542764612E-2</v>
      </c>
      <c r="F8783" s="89">
        <v>2.7835251601325769E-2</v>
      </c>
      <c r="G8783" s="90">
        <v>2.9837072244066114E-2</v>
      </c>
      <c r="H8783" s="90">
        <v>3.0969673509395407E-2</v>
      </c>
      <c r="I8783" s="90">
        <v>3.1582292197149392E-2</v>
      </c>
      <c r="J8783" s="90">
        <v>3.1726331533429908E-2</v>
      </c>
    </row>
    <row r="8784" spans="3:10" x14ac:dyDescent="0.25">
      <c r="C8784" s="82">
        <v>7.594403689782297E-4</v>
      </c>
      <c r="D8784" s="89">
        <v>1.841558837666278E-3</v>
      </c>
      <c r="E8784" s="89">
        <v>3.3585429803677834E-3</v>
      </c>
      <c r="F8784" s="89">
        <v>5.0609055941604614E-3</v>
      </c>
      <c r="G8784" s="90">
        <v>6.7145989697988727E-3</v>
      </c>
      <c r="H8784" s="90">
        <v>8.1371858040493964E-3</v>
      </c>
      <c r="I8784" s="90">
        <v>9.2914897407874626E-3</v>
      </c>
      <c r="J8784" s="90">
        <v>1.0153894734759481E-2</v>
      </c>
    </row>
    <row r="8785" spans="3:10" x14ac:dyDescent="0.25">
      <c r="C8785" s="82">
        <v>7.5351667522874149E-3</v>
      </c>
      <c r="D8785" s="89">
        <v>1.0800566296887625E-2</v>
      </c>
      <c r="E8785" s="89">
        <v>1.32549148338707E-2</v>
      </c>
      <c r="F8785" s="89">
        <v>1.4770696485924998E-2</v>
      </c>
      <c r="G8785" s="90">
        <v>1.5524305741491256E-2</v>
      </c>
      <c r="H8785" s="90">
        <v>1.5672245869022279E-2</v>
      </c>
      <c r="I8785" s="90">
        <v>1.5471862131360694E-2</v>
      </c>
      <c r="J8785" s="90">
        <v>1.5033724858218704E-2</v>
      </c>
    </row>
    <row r="8786" spans="3:10" x14ac:dyDescent="0.25">
      <c r="C8786" s="82">
        <v>4.297137825241935E-3</v>
      </c>
      <c r="D8786" s="89">
        <v>6.5946525398097059E-3</v>
      </c>
      <c r="E8786" s="89">
        <v>8.7346350192050223E-3</v>
      </c>
      <c r="F8786" s="89">
        <v>1.0504585475237955E-2</v>
      </c>
      <c r="G8786" s="90">
        <v>1.1866025401570132E-2</v>
      </c>
      <c r="H8786" s="90">
        <v>1.2802656578563188E-2</v>
      </c>
      <c r="I8786" s="90">
        <v>1.3431012465778913E-2</v>
      </c>
      <c r="J8786" s="90">
        <v>1.3794055757632307E-2</v>
      </c>
    </row>
    <row r="8787" spans="3:10" x14ac:dyDescent="0.25">
      <c r="C8787" s="82">
        <v>3.064607711774469E-2</v>
      </c>
      <c r="D8787" s="89">
        <v>3.0806348370028051E-2</v>
      </c>
      <c r="E8787" s="89">
        <v>3.0259504346558639E-2</v>
      </c>
      <c r="F8787" s="89">
        <v>2.9553544046500145E-2</v>
      </c>
      <c r="G8787" s="90">
        <v>2.8934758485372247E-2</v>
      </c>
      <c r="H8787" s="90">
        <v>2.8311387005439025E-2</v>
      </c>
      <c r="I8787" s="90">
        <v>2.7758369460853229E-2</v>
      </c>
      <c r="J8787" s="90">
        <v>2.7142934446593703E-2</v>
      </c>
    </row>
    <row r="8788" spans="3:10" x14ac:dyDescent="0.25">
      <c r="C8788" s="82">
        <v>3.0468905173775811E-2</v>
      </c>
      <c r="D8788" s="89">
        <v>3.3733779153262783E-2</v>
      </c>
      <c r="E8788" s="89">
        <v>3.6320542543311053E-2</v>
      </c>
      <c r="F8788" s="89">
        <v>3.8604123641451084E-2</v>
      </c>
      <c r="G8788" s="90">
        <v>4.084735873573378E-2</v>
      </c>
      <c r="H8788" s="90">
        <v>4.2977256573541921E-2</v>
      </c>
      <c r="I8788" s="90">
        <v>4.5198112822561379E-2</v>
      </c>
      <c r="J8788" s="90">
        <v>4.7400203693259785E-2</v>
      </c>
    </row>
    <row r="8789" spans="3:10" x14ac:dyDescent="0.25">
      <c r="C8789" s="82">
        <v>4.9358146037510762E-3</v>
      </c>
      <c r="D8789" s="89">
        <v>8.4635290851027365E-3</v>
      </c>
      <c r="E8789" s="89">
        <v>1.2181467760312207E-2</v>
      </c>
      <c r="F8789" s="89">
        <v>1.5653008056825665E-2</v>
      </c>
      <c r="G8789" s="90">
        <v>1.8711331061175018E-2</v>
      </c>
      <c r="H8789" s="90">
        <v>2.1250185153425919E-2</v>
      </c>
      <c r="I8789" s="90">
        <v>2.3387428318024036E-2</v>
      </c>
      <c r="J8789" s="90">
        <v>2.5120234282033225E-2</v>
      </c>
    </row>
    <row r="8790" spans="3:10" x14ac:dyDescent="0.25">
      <c r="C8790" s="82">
        <v>4.7107897178896635E-3</v>
      </c>
      <c r="D8790" s="89">
        <v>6.6542016181653767E-3</v>
      </c>
      <c r="E8790" s="89">
        <v>8.3093685064111432E-3</v>
      </c>
      <c r="F8790" s="89">
        <v>9.5721668713109366E-3</v>
      </c>
      <c r="G8790" s="90">
        <v>1.0461299181494983E-2</v>
      </c>
      <c r="H8790" s="90">
        <v>1.0986545971457842E-2</v>
      </c>
      <c r="I8790" s="90">
        <v>1.126038020927465E-2</v>
      </c>
      <c r="J8790" s="90">
        <v>1.1327369560665504E-2</v>
      </c>
    </row>
    <row r="8791" spans="3:10" x14ac:dyDescent="0.25">
      <c r="C8791" s="82">
        <v>7.5525508418556641E-3</v>
      </c>
      <c r="D8791" s="89">
        <v>9.9832621880764343E-3</v>
      </c>
      <c r="E8791" s="89">
        <v>1.2086996649167257E-2</v>
      </c>
      <c r="F8791" s="89">
        <v>1.3810022976406567E-2</v>
      </c>
      <c r="G8791" s="90">
        <v>1.519214363734404E-2</v>
      </c>
      <c r="H8791" s="90">
        <v>1.6221243309799089E-2</v>
      </c>
      <c r="I8791" s="90">
        <v>1.7022610170897109E-2</v>
      </c>
      <c r="J8791" s="90">
        <v>1.7620078778715628E-2</v>
      </c>
    </row>
    <row r="8792" spans="3:10" x14ac:dyDescent="0.25">
      <c r="C8792" s="82">
        <v>1.7974215139392271E-3</v>
      </c>
      <c r="D8792" s="89">
        <v>3.5928997120335594E-3</v>
      </c>
      <c r="E8792" s="89">
        <v>5.750698049842076E-3</v>
      </c>
      <c r="F8792" s="89">
        <v>7.9343074772383424E-3</v>
      </c>
      <c r="G8792" s="90">
        <v>9.9193839014316502E-3</v>
      </c>
      <c r="H8792" s="90">
        <v>1.1552488292134512E-2</v>
      </c>
      <c r="I8792" s="90">
        <v>1.2852536388043529E-2</v>
      </c>
      <c r="J8792" s="90">
        <v>1.3817860464375933E-2</v>
      </c>
    </row>
    <row r="8793" spans="3:10" x14ac:dyDescent="0.25">
      <c r="C8793" s="82">
        <v>3.7980244168165952E-3</v>
      </c>
      <c r="D8793" s="89">
        <v>6.934008849248087E-3</v>
      </c>
      <c r="E8793" s="89">
        <v>1.0451014635787259E-2</v>
      </c>
      <c r="F8793" s="89">
        <v>1.3896568809714798E-2</v>
      </c>
      <c r="G8793" s="90">
        <v>1.7052187355527517E-2</v>
      </c>
      <c r="H8793" s="90">
        <v>1.9783763921917188E-2</v>
      </c>
      <c r="I8793" s="90">
        <v>2.219341129885731E-2</v>
      </c>
      <c r="J8793" s="90">
        <v>2.4291762329600175E-2</v>
      </c>
    </row>
    <row r="8794" spans="3:10" x14ac:dyDescent="0.25">
      <c r="C8794" s="82">
        <v>1.0840801166878368E-2</v>
      </c>
      <c r="D8794" s="89">
        <v>1.4525747880135727E-2</v>
      </c>
      <c r="E8794" s="89">
        <v>1.7370161766506437E-2</v>
      </c>
      <c r="F8794" s="89">
        <v>1.9377766504953417E-2</v>
      </c>
      <c r="G8794" s="90">
        <v>2.0743619914917327E-2</v>
      </c>
      <c r="H8794" s="90">
        <v>2.1559699048021099E-2</v>
      </c>
      <c r="I8794" s="90">
        <v>2.2051405971762188E-2</v>
      </c>
      <c r="J8794" s="90">
        <v>2.2265555192954044E-2</v>
      </c>
    </row>
    <row r="8795" spans="3:10" x14ac:dyDescent="0.25">
      <c r="C8795" s="82">
        <v>7.0318989781880531E-3</v>
      </c>
      <c r="D8795" s="89">
        <v>1.0740905932837273E-2</v>
      </c>
      <c r="E8795" s="89">
        <v>1.4157662132084029E-2</v>
      </c>
      <c r="F8795" s="89">
        <v>1.6987061157105254E-2</v>
      </c>
      <c r="G8795" s="90">
        <v>1.9211847714926636E-2</v>
      </c>
      <c r="H8795" s="90">
        <v>2.0822177724731158E-2</v>
      </c>
      <c r="I8795" s="90">
        <v>2.1992743971603102E-2</v>
      </c>
      <c r="J8795" s="90">
        <v>2.2756561351437606E-2</v>
      </c>
    </row>
    <row r="8796" spans="3:10" x14ac:dyDescent="0.25">
      <c r="C8796" s="82">
        <v>2.0100028567361473E-2</v>
      </c>
      <c r="D8796" s="89">
        <v>2.284989638117798E-2</v>
      </c>
      <c r="E8796" s="89">
        <v>2.448232647411306E-2</v>
      </c>
      <c r="F8796" s="89">
        <v>2.5463903418107982E-2</v>
      </c>
      <c r="G8796" s="90">
        <v>2.6169641421389684E-2</v>
      </c>
      <c r="H8796" s="90">
        <v>2.6691282342793686E-2</v>
      </c>
      <c r="I8796" s="90">
        <v>2.7241932144594094E-2</v>
      </c>
      <c r="J8796" s="90">
        <v>2.7803849285838674E-2</v>
      </c>
    </row>
    <row r="8797" spans="3:10" x14ac:dyDescent="0.25">
      <c r="C8797" s="82">
        <v>5.2196798313603691E-3</v>
      </c>
      <c r="D8797" s="89">
        <v>7.5827154719096618E-3</v>
      </c>
      <c r="E8797" s="89">
        <v>9.6936285850332676E-3</v>
      </c>
      <c r="F8797" s="89">
        <v>1.1381032670341212E-2</v>
      </c>
      <c r="G8797" s="90">
        <v>1.2630444449714224E-2</v>
      </c>
      <c r="H8797" s="90">
        <v>1.3435410320592953E-2</v>
      </c>
      <c r="I8797" s="90">
        <v>1.392825470353036E-2</v>
      </c>
      <c r="J8797" s="90">
        <v>1.4166315927446304E-2</v>
      </c>
    </row>
    <row r="8798" spans="3:10" x14ac:dyDescent="0.25">
      <c r="C8798" s="82">
        <v>7.1737758951858702E-2</v>
      </c>
      <c r="D8798" s="89">
        <v>6.0441654824606429E-2</v>
      </c>
      <c r="E8798" s="89">
        <v>5.3234158045632161E-2</v>
      </c>
      <c r="F8798" s="89">
        <v>4.8848723067579612E-2</v>
      </c>
      <c r="G8798" s="90">
        <v>4.6412824032422854E-2</v>
      </c>
      <c r="H8798" s="90">
        <v>4.5091249341363451E-2</v>
      </c>
      <c r="I8798" s="90">
        <v>4.4641990276014051E-2</v>
      </c>
      <c r="J8798" s="90">
        <v>4.4654084019542607E-2</v>
      </c>
    </row>
    <row r="8799" spans="3:10" x14ac:dyDescent="0.25">
      <c r="C8799" s="82">
        <v>2.3445582743655359E-2</v>
      </c>
      <c r="D8799" s="89">
        <v>2.9641790952794837E-2</v>
      </c>
      <c r="E8799" s="89">
        <v>3.3684267141144052E-2</v>
      </c>
      <c r="F8799" s="89">
        <v>3.5961756179525142E-2</v>
      </c>
      <c r="G8799" s="90">
        <v>3.7053179843399488E-2</v>
      </c>
      <c r="H8799" s="90">
        <v>3.719758893981763E-2</v>
      </c>
      <c r="I8799" s="90">
        <v>3.6778360980601332E-2</v>
      </c>
      <c r="J8799" s="90">
        <v>3.5827217724528189E-2</v>
      </c>
    </row>
    <row r="8800" spans="3:10" x14ac:dyDescent="0.25">
      <c r="C8800" s="82">
        <v>1.2287043000109644E-2</v>
      </c>
      <c r="D8800" s="89">
        <v>1.4903910145064198E-2</v>
      </c>
      <c r="E8800" s="89">
        <v>1.6974081239226599E-2</v>
      </c>
      <c r="F8800" s="89">
        <v>1.8621504287406738E-2</v>
      </c>
      <c r="G8800" s="90">
        <v>1.9986209910409947E-2</v>
      </c>
      <c r="H8800" s="90">
        <v>2.1061589083411512E-2</v>
      </c>
      <c r="I8800" s="90">
        <v>2.1977055615147394E-2</v>
      </c>
      <c r="J8800" s="90">
        <v>2.2708793660306578E-2</v>
      </c>
    </row>
    <row r="8801" spans="3:10" x14ac:dyDescent="0.25">
      <c r="C8801" s="82">
        <v>1.0165837765391341E-2</v>
      </c>
      <c r="D8801" s="89">
        <v>1.4115981430943354E-2</v>
      </c>
      <c r="E8801" s="89">
        <v>1.7226470081349973E-2</v>
      </c>
      <c r="F8801" s="89">
        <v>1.9395660767144562E-2</v>
      </c>
      <c r="G8801" s="90">
        <v>2.0783857053519664E-2</v>
      </c>
      <c r="H8801" s="90">
        <v>2.1488516473554941E-2</v>
      </c>
      <c r="I8801" s="90">
        <v>2.1757237738047896E-2</v>
      </c>
      <c r="J8801" s="90">
        <v>2.166434127388436E-2</v>
      </c>
    </row>
    <row r="8802" spans="3:10" x14ac:dyDescent="0.25">
      <c r="C8802" s="82">
        <v>7.413814200294748E-2</v>
      </c>
      <c r="D8802" s="89">
        <v>7.4623526324698389E-2</v>
      </c>
      <c r="E8802" s="89">
        <v>7.2694034711295999E-2</v>
      </c>
      <c r="F8802" s="89">
        <v>7.0192249822987107E-2</v>
      </c>
      <c r="G8802" s="90">
        <v>6.8011227066671232E-2</v>
      </c>
      <c r="H8802" s="90">
        <v>6.6084999604048636E-2</v>
      </c>
      <c r="I8802" s="90">
        <v>6.4644576169902379E-2</v>
      </c>
      <c r="J8802" s="90">
        <v>6.3372569398668324E-2</v>
      </c>
    </row>
    <row r="8803" spans="3:10" x14ac:dyDescent="0.25">
      <c r="C8803" s="82">
        <v>4.4210425564330753E-2</v>
      </c>
      <c r="D8803" s="89">
        <v>4.1890273292338444E-2</v>
      </c>
      <c r="E8803" s="89">
        <v>3.9104563222369687E-2</v>
      </c>
      <c r="F8803" s="89">
        <v>3.6666850584999237E-2</v>
      </c>
      <c r="G8803" s="90">
        <v>3.4829575343143598E-2</v>
      </c>
      <c r="H8803" s="90">
        <v>3.3392280527468295E-2</v>
      </c>
      <c r="I8803" s="90">
        <v>3.2362303243197409E-2</v>
      </c>
      <c r="J8803" s="90">
        <v>3.1514524990578732E-2</v>
      </c>
    </row>
    <row r="8804" spans="3:10" x14ac:dyDescent="0.25">
      <c r="C8804" s="82">
        <v>2.9275338253525623E-3</v>
      </c>
      <c r="D8804" s="89">
        <v>6.2944768087871911E-3</v>
      </c>
      <c r="E8804" s="89">
        <v>1.0435036643782055E-2</v>
      </c>
      <c r="F8804" s="89">
        <v>1.460415521459248E-2</v>
      </c>
      <c r="G8804" s="90">
        <v>1.831477441660562E-2</v>
      </c>
      <c r="H8804" s="90">
        <v>2.1258638617273156E-2</v>
      </c>
      <c r="I8804" s="90">
        <v>2.345568596971807E-2</v>
      </c>
      <c r="J8804" s="90">
        <v>2.4881311249029332E-2</v>
      </c>
    </row>
    <row r="8805" spans="3:10" x14ac:dyDescent="0.25">
      <c r="C8805" s="82">
        <v>1.1617930292023031E-2</v>
      </c>
      <c r="D8805" s="89">
        <v>1.6791679635440978E-2</v>
      </c>
      <c r="E8805" s="89">
        <v>2.1108140044626026E-2</v>
      </c>
      <c r="F8805" s="89">
        <v>2.4292699578885149E-2</v>
      </c>
      <c r="G8805" s="90">
        <v>2.6455572571487812E-2</v>
      </c>
      <c r="H8805" s="90">
        <v>2.7670077749538384E-2</v>
      </c>
      <c r="I8805" s="90">
        <v>2.8220656910133597E-2</v>
      </c>
      <c r="J8805" s="90">
        <v>2.8177004191026353E-2</v>
      </c>
    </row>
    <row r="8806" spans="3:10" x14ac:dyDescent="0.25">
      <c r="C8806" s="82">
        <v>7.337705643428347E-3</v>
      </c>
      <c r="D8806" s="89">
        <v>1.0890743285323709E-2</v>
      </c>
      <c r="E8806" s="89">
        <v>1.4159311707816424E-2</v>
      </c>
      <c r="F8806" s="89">
        <v>1.6977492999123545E-2</v>
      </c>
      <c r="G8806" s="90">
        <v>1.9421061733149312E-2</v>
      </c>
      <c r="H8806" s="90">
        <v>2.1537765614418402E-2</v>
      </c>
      <c r="I8806" s="90">
        <v>2.3538402381223157E-2</v>
      </c>
      <c r="J8806" s="90">
        <v>2.5470133783971984E-2</v>
      </c>
    </row>
    <row r="8807" spans="3:10" x14ac:dyDescent="0.25">
      <c r="C8807" s="82">
        <v>6.0635828873885763E-3</v>
      </c>
      <c r="D8807" s="89">
        <v>9.3856896143158699E-3</v>
      </c>
      <c r="E8807" s="89">
        <v>1.2389591950793918E-2</v>
      </c>
      <c r="F8807" s="89">
        <v>1.4763116622485058E-2</v>
      </c>
      <c r="G8807" s="90">
        <v>1.6497013726548417E-2</v>
      </c>
      <c r="H8807" s="90">
        <v>1.762843588426331E-2</v>
      </c>
      <c r="I8807" s="90">
        <v>1.8365875315311451E-2</v>
      </c>
      <c r="J8807" s="90">
        <v>1.8794165515124021E-2</v>
      </c>
    </row>
    <row r="8808" spans="3:10" x14ac:dyDescent="0.25">
      <c r="C8808" s="82">
        <v>3.7361248901079283E-3</v>
      </c>
      <c r="D8808" s="89">
        <v>5.7892052708370728E-3</v>
      </c>
      <c r="E8808" s="89">
        <v>7.8233584465535449E-3</v>
      </c>
      <c r="F8808" s="89">
        <v>9.6689424163398409E-3</v>
      </c>
      <c r="G8808" s="90">
        <v>1.1274328963246663E-2</v>
      </c>
      <c r="H8808" s="90">
        <v>1.2584012411873079E-2</v>
      </c>
      <c r="I8808" s="90">
        <v>1.366116686558356E-2</v>
      </c>
      <c r="J8808" s="90">
        <v>1.449886974248849E-2</v>
      </c>
    </row>
    <row r="8809" spans="3:10" x14ac:dyDescent="0.25">
      <c r="C8809" s="82">
        <v>4.5127824185836794E-2</v>
      </c>
      <c r="D8809" s="89">
        <v>4.557869789920943E-2</v>
      </c>
      <c r="E8809" s="89">
        <v>4.4114443115795932E-2</v>
      </c>
      <c r="F8809" s="89">
        <v>4.2187493217374562E-2</v>
      </c>
      <c r="G8809" s="90">
        <v>4.0533729709307451E-2</v>
      </c>
      <c r="H8809" s="90">
        <v>3.9217935039700356E-2</v>
      </c>
      <c r="I8809" s="90">
        <v>3.843039009414282E-2</v>
      </c>
      <c r="J8809" s="90">
        <v>3.8008227119148669E-2</v>
      </c>
    </row>
    <row r="8810" spans="3:10" x14ac:dyDescent="0.25">
      <c r="C8810" s="82">
        <v>4.3262608112037547E-2</v>
      </c>
      <c r="D8810" s="89">
        <v>4.5564847423569171E-2</v>
      </c>
      <c r="E8810" s="89">
        <v>4.5190234306937312E-2</v>
      </c>
      <c r="F8810" s="89">
        <v>4.3551125389261501E-2</v>
      </c>
      <c r="G8810" s="90">
        <v>4.1482603737759527E-2</v>
      </c>
      <c r="H8810" s="90">
        <v>3.9140093770634286E-2</v>
      </c>
      <c r="I8810" s="90">
        <v>3.6798095064850891E-2</v>
      </c>
      <c r="J8810" s="90">
        <v>3.4386621526420261E-2</v>
      </c>
    </row>
    <row r="8811" spans="3:10" x14ac:dyDescent="0.25">
      <c r="C8811" s="82">
        <v>2.3426777053994633E-3</v>
      </c>
      <c r="D8811" s="89">
        <v>4.4239235533638423E-3</v>
      </c>
      <c r="E8811" s="89">
        <v>6.8755648240225072E-3</v>
      </c>
      <c r="F8811" s="89">
        <v>9.3688260657726185E-3</v>
      </c>
      <c r="G8811" s="90">
        <v>1.168729641045679E-2</v>
      </c>
      <c r="H8811" s="90">
        <v>1.3667363047651471E-2</v>
      </c>
      <c r="I8811" s="90">
        <v>1.5328524886686129E-2</v>
      </c>
      <c r="J8811" s="90">
        <v>1.6656334581222735E-2</v>
      </c>
    </row>
    <row r="8812" spans="3:10" x14ac:dyDescent="0.25">
      <c r="C8812" s="82">
        <v>0.12927087975664009</v>
      </c>
      <c r="D8812" s="89">
        <v>0.11001367882188201</v>
      </c>
      <c r="E8812" s="89">
        <v>9.3253390055971677E-2</v>
      </c>
      <c r="F8812" s="89">
        <v>8.0314671287824838E-2</v>
      </c>
      <c r="G8812" s="90">
        <v>7.0894444677089455E-2</v>
      </c>
      <c r="H8812" s="90">
        <v>6.3886538455045022E-2</v>
      </c>
      <c r="I8812" s="90">
        <v>5.8831148569188869E-2</v>
      </c>
      <c r="J8812" s="90">
        <v>5.4984430515146968E-2</v>
      </c>
    </row>
    <row r="8813" spans="3:10" x14ac:dyDescent="0.25">
      <c r="C8813" s="82">
        <v>3.0493550455063707E-2</v>
      </c>
      <c r="D8813" s="89">
        <v>3.4205662993981388E-2</v>
      </c>
      <c r="E8813" s="89">
        <v>3.6149150581282645E-2</v>
      </c>
      <c r="F8813" s="89">
        <v>3.7181450346620668E-2</v>
      </c>
      <c r="G8813" s="90">
        <v>3.7948763921919829E-2</v>
      </c>
      <c r="H8813" s="90">
        <v>3.8626539046672473E-2</v>
      </c>
      <c r="I8813" s="90">
        <v>3.9532985371237811E-2</v>
      </c>
      <c r="J8813" s="90">
        <v>4.0634407357174648E-2</v>
      </c>
    </row>
    <row r="8814" spans="3:10" x14ac:dyDescent="0.25">
      <c r="C8814" s="82">
        <v>6.6979584906610851E-3</v>
      </c>
      <c r="D8814" s="89">
        <v>1.133888676101634E-2</v>
      </c>
      <c r="E8814" s="89">
        <v>1.5995833399297738E-2</v>
      </c>
      <c r="F8814" s="89">
        <v>2.0055472668355164E-2</v>
      </c>
      <c r="G8814" s="90">
        <v>2.3317186671475532E-2</v>
      </c>
      <c r="H8814" s="90">
        <v>2.5684484510743975E-2</v>
      </c>
      <c r="I8814" s="90">
        <v>2.7344344134967152E-2</v>
      </c>
      <c r="J8814" s="90">
        <v>2.8339803135221581E-2</v>
      </c>
    </row>
    <row r="8815" spans="3:10" x14ac:dyDescent="0.25">
      <c r="C8815" s="82">
        <v>1.4141494543140927E-2</v>
      </c>
      <c r="D8815" s="89">
        <v>1.7289025158873046E-2</v>
      </c>
      <c r="E8815" s="89">
        <v>1.9198587627186604E-2</v>
      </c>
      <c r="F8815" s="89">
        <v>2.0200359864321754E-2</v>
      </c>
      <c r="G8815" s="90">
        <v>2.0676892782382945E-2</v>
      </c>
      <c r="H8815" s="90">
        <v>2.0799977914663034E-2</v>
      </c>
      <c r="I8815" s="90">
        <v>2.0818611721507754E-2</v>
      </c>
      <c r="J8815" s="90">
        <v>2.0784253317650079E-2</v>
      </c>
    </row>
    <row r="8816" spans="3:10" x14ac:dyDescent="0.25">
      <c r="C8816" s="82">
        <v>0.14532818224168342</v>
      </c>
      <c r="D8816" s="89">
        <v>0.11314644337775104</v>
      </c>
      <c r="E8816" s="89">
        <v>9.2472301201025675E-2</v>
      </c>
      <c r="F8816" s="89">
        <v>7.9194492132508343E-2</v>
      </c>
      <c r="G8816" s="90">
        <v>7.0663643297376316E-2</v>
      </c>
      <c r="H8816" s="90">
        <v>6.4838546285682044E-2</v>
      </c>
      <c r="I8816" s="90">
        <v>6.0901428540593321E-2</v>
      </c>
      <c r="J8816" s="90">
        <v>5.7971162708531809E-2</v>
      </c>
    </row>
    <row r="8817" spans="3:10" x14ac:dyDescent="0.25">
      <c r="C8817" s="82">
        <v>4.3344427769002412E-3</v>
      </c>
      <c r="D8817" s="89">
        <v>6.5265902484411527E-3</v>
      </c>
      <c r="E8817" s="89">
        <v>8.6753671529801804E-3</v>
      </c>
      <c r="F8817" s="89">
        <v>1.0614643646647867E-2</v>
      </c>
      <c r="G8817" s="90">
        <v>1.2302335488715144E-2</v>
      </c>
      <c r="H8817" s="90">
        <v>1.3695916983318793E-2</v>
      </c>
      <c r="I8817" s="90">
        <v>1.4886657536376651E-2</v>
      </c>
      <c r="J8817" s="90">
        <v>1.5888593479434818E-2</v>
      </c>
    </row>
    <row r="8818" spans="3:10" x14ac:dyDescent="0.25">
      <c r="C8818" s="82">
        <v>2.0377722331314206E-3</v>
      </c>
      <c r="D8818" s="89">
        <v>3.8379614681825157E-3</v>
      </c>
      <c r="E8818" s="89">
        <v>6.0881857732586015E-3</v>
      </c>
      <c r="F8818" s="89">
        <v>8.5654930916190895E-3</v>
      </c>
      <c r="G8818" s="90">
        <v>1.1079245616534533E-2</v>
      </c>
      <c r="H8818" s="90">
        <v>1.3435666007555658E-2</v>
      </c>
      <c r="I8818" s="90">
        <v>1.5594944146429644E-2</v>
      </c>
      <c r="J8818" s="90">
        <v>1.7484341141624983E-2</v>
      </c>
    </row>
    <row r="8819" spans="3:10" x14ac:dyDescent="0.25">
      <c r="C8819" s="82">
        <v>2.9408668405690834E-3</v>
      </c>
      <c r="D8819" s="89">
        <v>4.9408269621871231E-3</v>
      </c>
      <c r="E8819" s="89">
        <v>7.1330547472538888E-3</v>
      </c>
      <c r="F8819" s="89">
        <v>9.3246797637893258E-3</v>
      </c>
      <c r="G8819" s="90">
        <v>1.1435755929821748E-2</v>
      </c>
      <c r="H8819" s="90">
        <v>1.3398713989929159E-2</v>
      </c>
      <c r="I8819" s="90">
        <v>1.5283540412207015E-2</v>
      </c>
      <c r="J8819" s="90">
        <v>1.7095090934395398E-2</v>
      </c>
    </row>
    <row r="8820" spans="3:10" x14ac:dyDescent="0.25">
      <c r="C8820" s="82">
        <v>3.3445168981038431E-3</v>
      </c>
      <c r="D8820" s="89">
        <v>5.0379426789137266E-3</v>
      </c>
      <c r="E8820" s="89">
        <v>6.6180797236465149E-3</v>
      </c>
      <c r="F8820" s="89">
        <v>7.9683317669623169E-3</v>
      </c>
      <c r="G8820" s="90">
        <v>9.0823061247881694E-3</v>
      </c>
      <c r="H8820" s="90">
        <v>9.9495750215375794E-3</v>
      </c>
      <c r="I8820" s="90">
        <v>1.0650362713698538E-2</v>
      </c>
      <c r="J8820" s="90">
        <v>1.1205363792132163E-2</v>
      </c>
    </row>
    <row r="8821" spans="3:10" x14ac:dyDescent="0.25">
      <c r="C8821" s="82">
        <v>7.3902300022648387E-3</v>
      </c>
      <c r="D8821" s="89">
        <v>1.029632753975222E-2</v>
      </c>
      <c r="E8821" s="89">
        <v>1.2954662991036455E-2</v>
      </c>
      <c r="F8821" s="89">
        <v>1.5316414241102942E-2</v>
      </c>
      <c r="G8821" s="90">
        <v>1.746121293265937E-2</v>
      </c>
      <c r="H8821" s="90">
        <v>1.9400531996810338E-2</v>
      </c>
      <c r="I8821" s="90">
        <v>2.1282239710786025E-2</v>
      </c>
      <c r="J8821" s="90">
        <v>2.3109308450961628E-2</v>
      </c>
    </row>
    <row r="8822" spans="3:10" x14ac:dyDescent="0.25">
      <c r="C8822" s="82">
        <v>8.2665008394215318E-3</v>
      </c>
      <c r="D8822" s="89">
        <v>1.2975608257454509E-2</v>
      </c>
      <c r="E8822" s="89">
        <v>1.7067345308888166E-2</v>
      </c>
      <c r="F8822" s="89">
        <v>2.0153666741615645E-2</v>
      </c>
      <c r="G8822" s="90">
        <v>2.2315933106912E-2</v>
      </c>
      <c r="H8822" s="90">
        <v>2.365104377857415E-2</v>
      </c>
      <c r="I8822" s="90">
        <v>2.4423551321267174E-2</v>
      </c>
      <c r="J8822" s="90">
        <v>2.4693457219127534E-2</v>
      </c>
    </row>
    <row r="8823" spans="3:10" x14ac:dyDescent="0.25">
      <c r="C8823" s="82">
        <v>1.3487782161040242E-2</v>
      </c>
      <c r="D8823" s="89">
        <v>1.7791476803774273E-2</v>
      </c>
      <c r="E8823" s="89">
        <v>2.0939679472949932E-2</v>
      </c>
      <c r="F8823" s="89">
        <v>2.3006416228639887E-2</v>
      </c>
      <c r="G8823" s="90">
        <v>2.4282798393840944E-2</v>
      </c>
      <c r="H8823" s="90">
        <v>2.4911231650850747E-2</v>
      </c>
      <c r="I8823" s="90">
        <v>2.5162876914872814E-2</v>
      </c>
      <c r="J8823" s="90">
        <v>2.5081135548850487E-2</v>
      </c>
    </row>
    <row r="8824" spans="3:10" x14ac:dyDescent="0.25">
      <c r="C8824" s="82">
        <v>3.2263714816565246E-3</v>
      </c>
      <c r="D8824" s="89">
        <v>5.3069163296551921E-3</v>
      </c>
      <c r="E8824" s="89">
        <v>7.501448481978994E-3</v>
      </c>
      <c r="F8824" s="89">
        <v>9.5763713700196297E-3</v>
      </c>
      <c r="G8824" s="90">
        <v>1.1422391307642131E-2</v>
      </c>
      <c r="H8824" s="90">
        <v>1.2955059040366743E-2</v>
      </c>
      <c r="I8824" s="90">
        <v>1.4237987183956446E-2</v>
      </c>
      <c r="J8824" s="90">
        <v>1.5280484958793363E-2</v>
      </c>
    </row>
    <row r="8825" spans="3:10" x14ac:dyDescent="0.25">
      <c r="C8825" s="82">
        <v>1.3113876943123368E-2</v>
      </c>
      <c r="D8825" s="89">
        <v>1.8224322844329521E-2</v>
      </c>
      <c r="E8825" s="89">
        <v>2.2793931527415406E-2</v>
      </c>
      <c r="F8825" s="89">
        <v>2.6771264630807517E-2</v>
      </c>
      <c r="G8825" s="90">
        <v>3.0324791488703248E-2</v>
      </c>
      <c r="H8825" s="90">
        <v>3.3475733849043184E-2</v>
      </c>
      <c r="I8825" s="90">
        <v>3.6451976544513827E-2</v>
      </c>
      <c r="J8825" s="90">
        <v>3.921000047223399E-2</v>
      </c>
    </row>
    <row r="8826" spans="3:10" x14ac:dyDescent="0.25">
      <c r="C8826" s="82">
        <v>5.8402251678139607E-3</v>
      </c>
      <c r="D8826" s="89">
        <v>9.0548481273317362E-3</v>
      </c>
      <c r="E8826" s="89">
        <v>1.204028326458787E-2</v>
      </c>
      <c r="F8826" s="89">
        <v>1.4515920927253886E-2</v>
      </c>
      <c r="G8826" s="90">
        <v>1.646251880240357E-2</v>
      </c>
      <c r="H8826" s="90">
        <v>1.7885196464795021E-2</v>
      </c>
      <c r="I8826" s="90">
        <v>1.8955221424326117E-2</v>
      </c>
      <c r="J8826" s="90">
        <v>1.9723372356438264E-2</v>
      </c>
    </row>
    <row r="8827" spans="3:10" x14ac:dyDescent="0.25">
      <c r="C8827" s="82">
        <v>1.8736865376935363E-2</v>
      </c>
      <c r="D8827" s="89">
        <v>2.16557209475466E-2</v>
      </c>
      <c r="E8827" s="89">
        <v>2.3125961729357342E-2</v>
      </c>
      <c r="F8827" s="89">
        <v>2.3609257710803744E-2</v>
      </c>
      <c r="G8827" s="90">
        <v>2.3519122585259875E-2</v>
      </c>
      <c r="H8827" s="90">
        <v>2.3003239018027508E-2</v>
      </c>
      <c r="I8827" s="90">
        <v>2.2303837579804926E-2</v>
      </c>
      <c r="J8827" s="90">
        <v>2.1454544817609712E-2</v>
      </c>
    </row>
    <row r="8828" spans="3:10" x14ac:dyDescent="0.25">
      <c r="C8828" s="82">
        <v>1.2216330661147752E-2</v>
      </c>
      <c r="D8828" s="89">
        <v>1.5219470161623757E-2</v>
      </c>
      <c r="E8828" s="89">
        <v>1.7597301568016217E-2</v>
      </c>
      <c r="F8828" s="89">
        <v>1.9407678874889023E-2</v>
      </c>
      <c r="G8828" s="90">
        <v>2.0779234621003267E-2</v>
      </c>
      <c r="H8828" s="90">
        <v>2.1719774235301446E-2</v>
      </c>
      <c r="I8828" s="90">
        <v>2.2392463331034552E-2</v>
      </c>
      <c r="J8828" s="90">
        <v>2.2805623397128737E-2</v>
      </c>
    </row>
    <row r="8829" spans="3:10" x14ac:dyDescent="0.25">
      <c r="C8829" s="82">
        <v>1.7310598148405239E-2</v>
      </c>
      <c r="D8829" s="89">
        <v>2.2598229823006567E-2</v>
      </c>
      <c r="E8829" s="89">
        <v>2.6350980688330833E-2</v>
      </c>
      <c r="F8829" s="89">
        <v>2.8699405687349074E-2</v>
      </c>
      <c r="G8829" s="90">
        <v>3.0012216303814222E-2</v>
      </c>
      <c r="H8829" s="90">
        <v>3.0458120388512869E-2</v>
      </c>
      <c r="I8829" s="90">
        <v>3.036875468758423E-2</v>
      </c>
      <c r="J8829" s="90">
        <v>2.9812041497091678E-2</v>
      </c>
    </row>
    <row r="8830" spans="3:10" x14ac:dyDescent="0.25">
      <c r="C8830" s="82">
        <v>1.2453810746355116E-2</v>
      </c>
      <c r="D8830" s="89">
        <v>1.4745662622744645E-2</v>
      </c>
      <c r="E8830" s="89">
        <v>1.6272532217986819E-2</v>
      </c>
      <c r="F8830" s="89">
        <v>1.7254917162302298E-2</v>
      </c>
      <c r="G8830" s="90">
        <v>1.7910021449108363E-2</v>
      </c>
      <c r="H8830" s="90">
        <v>1.829347726164356E-2</v>
      </c>
      <c r="I8830" s="90">
        <v>1.8559529870734382E-2</v>
      </c>
      <c r="J8830" s="90">
        <v>1.8713268464538767E-2</v>
      </c>
    </row>
    <row r="8831" spans="3:10" x14ac:dyDescent="0.25">
      <c r="C8831" s="82">
        <v>1.7359682378670234E-3</v>
      </c>
      <c r="D8831" s="89">
        <v>3.1861934294026796E-3</v>
      </c>
      <c r="E8831" s="89">
        <v>4.9130402370153332E-3</v>
      </c>
      <c r="F8831" s="89">
        <v>6.7368249580970927E-3</v>
      </c>
      <c r="G8831" s="90">
        <v>8.5446635900253819E-3</v>
      </c>
      <c r="H8831" s="90">
        <v>1.0242226076527455E-2</v>
      </c>
      <c r="I8831" s="90">
        <v>1.1853373852931819E-2</v>
      </c>
      <c r="J8831" s="90">
        <v>1.3363317177497272E-2</v>
      </c>
    </row>
    <row r="8832" spans="3:10" x14ac:dyDescent="0.25">
      <c r="C8832" s="82">
        <v>3.798021778125001E-3</v>
      </c>
      <c r="D8832" s="89">
        <v>5.8008060207000401E-3</v>
      </c>
      <c r="E8832" s="89">
        <v>7.6287143545301422E-3</v>
      </c>
      <c r="F8832" s="89">
        <v>9.113492444334962E-3</v>
      </c>
      <c r="G8832" s="90">
        <v>1.0244161528889562E-2</v>
      </c>
      <c r="H8832" s="90">
        <v>1.102340347886605E-2</v>
      </c>
      <c r="I8832" s="90">
        <v>1.1561296878405444E-2</v>
      </c>
      <c r="J8832" s="90">
        <v>1.1900295673460045E-2</v>
      </c>
    </row>
    <row r="8833" spans="3:10" x14ac:dyDescent="0.25">
      <c r="C8833" s="82">
        <v>3.5866442583549728E-3</v>
      </c>
      <c r="D8833" s="89">
        <v>6.7767664689306357E-3</v>
      </c>
      <c r="E8833" s="89">
        <v>1.036011036966916E-2</v>
      </c>
      <c r="F8833" s="89">
        <v>1.3808336381128732E-2</v>
      </c>
      <c r="G8833" s="90">
        <v>1.6857888749399634E-2</v>
      </c>
      <c r="H8833" s="90">
        <v>1.9348639079980742E-2</v>
      </c>
      <c r="I8833" s="90">
        <v>2.1355842460742517E-2</v>
      </c>
      <c r="J8833" s="90">
        <v>2.2863210856043099E-2</v>
      </c>
    </row>
    <row r="8834" spans="3:10" x14ac:dyDescent="0.25">
      <c r="C8834" s="82">
        <v>1.294719531295836E-2</v>
      </c>
      <c r="D8834" s="89">
        <v>2.0193200646366587E-2</v>
      </c>
      <c r="E8834" s="89">
        <v>2.6375714068073198E-2</v>
      </c>
      <c r="F8834" s="89">
        <v>3.0877841711997814E-2</v>
      </c>
      <c r="G8834" s="90">
        <v>3.3812267752481313E-2</v>
      </c>
      <c r="H8834" s="90">
        <v>3.5323188384072848E-2</v>
      </c>
      <c r="I8834" s="90">
        <v>3.5817032460439997E-2</v>
      </c>
      <c r="J8834" s="90">
        <v>3.540680383026009E-2</v>
      </c>
    </row>
    <row r="8835" spans="3:10" x14ac:dyDescent="0.25">
      <c r="C8835" s="82">
        <v>9.8395041573499695E-2</v>
      </c>
      <c r="D8835" s="89">
        <v>8.1570978414057513E-2</v>
      </c>
      <c r="E8835" s="89">
        <v>6.9807525386955366E-2</v>
      </c>
      <c r="F8835" s="89">
        <v>6.183318985982502E-2</v>
      </c>
      <c r="G8835" s="90">
        <v>5.6584371008567974E-2</v>
      </c>
      <c r="H8835" s="90">
        <v>5.2983999853353538E-2</v>
      </c>
      <c r="I8835" s="90">
        <v>5.0685696608006515E-2</v>
      </c>
      <c r="J8835" s="90">
        <v>4.9163988674112653E-2</v>
      </c>
    </row>
    <row r="8836" spans="3:10" x14ac:dyDescent="0.25">
      <c r="C8836" s="82">
        <v>3.7968961210325475E-2</v>
      </c>
      <c r="D8836" s="89">
        <v>4.0306513569887847E-2</v>
      </c>
      <c r="E8836" s="89">
        <v>4.1312557608048708E-2</v>
      </c>
      <c r="F8836" s="89">
        <v>4.1801244522951621E-2</v>
      </c>
      <c r="G8836" s="90">
        <v>4.2235131676396136E-2</v>
      </c>
      <c r="H8836" s="90">
        <v>4.2576393518319607E-2</v>
      </c>
      <c r="I8836" s="90">
        <v>4.2994534581363847E-2</v>
      </c>
      <c r="J8836" s="90">
        <v>4.331039866416684E-2</v>
      </c>
    </row>
    <row r="8837" spans="3:10" x14ac:dyDescent="0.25">
      <c r="C8837" s="82">
        <v>8.1358657747454769E-3</v>
      </c>
      <c r="D8837" s="89">
        <v>1.1134342382991033E-2</v>
      </c>
      <c r="E8837" s="89">
        <v>1.4029850184745681E-2</v>
      </c>
      <c r="F8837" s="89">
        <v>1.6755563558321418E-2</v>
      </c>
      <c r="G8837" s="90">
        <v>1.9345564268315824E-2</v>
      </c>
      <c r="H8837" s="90">
        <v>2.1769057626680778E-2</v>
      </c>
      <c r="I8837" s="90">
        <v>2.4177784594894461E-2</v>
      </c>
      <c r="J8837" s="90">
        <v>2.659502489034557E-2</v>
      </c>
    </row>
    <row r="8838" spans="3:10" x14ac:dyDescent="0.25">
      <c r="C8838" s="82">
        <v>8.0050885670721154E-3</v>
      </c>
      <c r="D8838" s="89">
        <v>1.1202536124647404E-2</v>
      </c>
      <c r="E8838" s="89">
        <v>1.4085623830770052E-2</v>
      </c>
      <c r="F8838" s="89">
        <v>1.652981204870196E-2</v>
      </c>
      <c r="G8838" s="90">
        <v>1.8560258101175751E-2</v>
      </c>
      <c r="H8838" s="90">
        <v>2.0149121586563842E-2</v>
      </c>
      <c r="I8838" s="90">
        <v>2.1433889207143411E-2</v>
      </c>
      <c r="J8838" s="90">
        <v>2.2422431038724554E-2</v>
      </c>
    </row>
    <row r="8839" spans="3:10" x14ac:dyDescent="0.25">
      <c r="C8839" s="82">
        <v>1.1323800864949149E-2</v>
      </c>
      <c r="D8839" s="89">
        <v>1.5341164173088754E-2</v>
      </c>
      <c r="E8839" s="89">
        <v>1.8620643627994475E-2</v>
      </c>
      <c r="F8839" s="89">
        <v>2.1121634502120956E-2</v>
      </c>
      <c r="G8839" s="90">
        <v>2.3007467705795329E-2</v>
      </c>
      <c r="H8839" s="90">
        <v>2.4342158306060915E-2</v>
      </c>
      <c r="I8839" s="90">
        <v>2.535158114344652E-2</v>
      </c>
      <c r="J8839" s="90">
        <v>2.6067624292226515E-2</v>
      </c>
    </row>
    <row r="8840" spans="3:10" x14ac:dyDescent="0.25">
      <c r="C8840" s="82">
        <v>3.7284578877013362E-3</v>
      </c>
      <c r="D8840" s="89">
        <v>5.9637604542048849E-3</v>
      </c>
      <c r="E8840" s="89">
        <v>8.1122269629592594E-3</v>
      </c>
      <c r="F8840" s="89">
        <v>9.929492452599829E-3</v>
      </c>
      <c r="G8840" s="90">
        <v>1.1362002609906439E-2</v>
      </c>
      <c r="H8840" s="90">
        <v>1.2398206037396633E-2</v>
      </c>
      <c r="I8840" s="90">
        <v>1.3163014899042341E-2</v>
      </c>
      <c r="J8840" s="90">
        <v>1.3711544851238815E-2</v>
      </c>
    </row>
    <row r="8841" spans="3:10" x14ac:dyDescent="0.25">
      <c r="C8841" s="82">
        <v>9.3049669156007233E-3</v>
      </c>
      <c r="D8841" s="89">
        <v>1.4321984900995894E-2</v>
      </c>
      <c r="E8841" s="89">
        <v>1.8690198827853541E-2</v>
      </c>
      <c r="F8841" s="89">
        <v>2.2009643424041134E-2</v>
      </c>
      <c r="G8841" s="90">
        <v>2.4350682560284619E-2</v>
      </c>
      <c r="H8841" s="90">
        <v>2.5808174139171056E-2</v>
      </c>
      <c r="I8841" s="90">
        <v>2.6681630641761642E-2</v>
      </c>
      <c r="J8841" s="90">
        <v>2.7061787941381654E-2</v>
      </c>
    </row>
    <row r="8842" spans="3:10" x14ac:dyDescent="0.25">
      <c r="C8842" s="82">
        <v>1.3519859823901196E-2</v>
      </c>
      <c r="D8842" s="89">
        <v>2.0555170510176728E-2</v>
      </c>
      <c r="E8842" s="89">
        <v>2.6732640626878138E-2</v>
      </c>
      <c r="F8842" s="89">
        <v>3.1666841844822081E-2</v>
      </c>
      <c r="G8842" s="90">
        <v>3.5570835774461657E-2</v>
      </c>
      <c r="H8842" s="90">
        <v>3.8608745146363845E-2</v>
      </c>
      <c r="I8842" s="90">
        <v>4.1183534868310591E-2</v>
      </c>
      <c r="J8842" s="90">
        <v>4.3342944407467852E-2</v>
      </c>
    </row>
    <row r="8843" spans="3:10" x14ac:dyDescent="0.25">
      <c r="C8843" s="82">
        <v>1.207822847227555E-2</v>
      </c>
      <c r="D8843" s="89">
        <v>1.6924791334277663E-2</v>
      </c>
      <c r="E8843" s="89">
        <v>2.0911238993350859E-2</v>
      </c>
      <c r="F8843" s="89">
        <v>2.3918874497828709E-2</v>
      </c>
      <c r="G8843" s="90">
        <v>2.6137834413284176E-2</v>
      </c>
      <c r="H8843" s="90">
        <v>2.767086777359069E-2</v>
      </c>
      <c r="I8843" s="90">
        <v>2.8800512243391276E-2</v>
      </c>
      <c r="J8843" s="90">
        <v>2.9575483213960529E-2</v>
      </c>
    </row>
    <row r="8844" spans="3:10" x14ac:dyDescent="0.25">
      <c r="C8844" s="82">
        <v>1.9609723643322551E-2</v>
      </c>
      <c r="D8844" s="89">
        <v>2.4002452668489042E-2</v>
      </c>
      <c r="E8844" s="89">
        <v>2.6997818675952984E-2</v>
      </c>
      <c r="F8844" s="89">
        <v>2.9007879313410638E-2</v>
      </c>
      <c r="G8844" s="90">
        <v>3.0527992407393879E-2</v>
      </c>
      <c r="H8844" s="90">
        <v>3.1782346139779524E-2</v>
      </c>
      <c r="I8844" s="90">
        <v>3.3133993647342194E-2</v>
      </c>
      <c r="J8844" s="90">
        <v>3.4651070290967687E-2</v>
      </c>
    </row>
    <row r="8845" spans="3:10" x14ac:dyDescent="0.25">
      <c r="C8845" s="82">
        <v>8.6999964786682194E-3</v>
      </c>
      <c r="D8845" s="89">
        <v>1.2599334731249452E-2</v>
      </c>
      <c r="E8845" s="89">
        <v>1.5875440923482875E-2</v>
      </c>
      <c r="F8845" s="89">
        <v>1.8359434565842127E-2</v>
      </c>
      <c r="G8845" s="90">
        <v>2.0171129206474406E-2</v>
      </c>
      <c r="H8845" s="90">
        <v>2.1389907934381391E-2</v>
      </c>
      <c r="I8845" s="90">
        <v>2.2242853128705557E-2</v>
      </c>
      <c r="J8845" s="90">
        <v>2.2778683893495553E-2</v>
      </c>
    </row>
    <row r="8846" spans="3:10" x14ac:dyDescent="0.25">
      <c r="C8846" s="82">
        <v>4.9079917606486122E-3</v>
      </c>
      <c r="D8846" s="89">
        <v>7.7832240641730931E-3</v>
      </c>
      <c r="E8846" s="89">
        <v>1.0492472578284557E-2</v>
      </c>
      <c r="F8846" s="89">
        <v>1.2794007145610352E-2</v>
      </c>
      <c r="G8846" s="90">
        <v>1.4693287245431006E-2</v>
      </c>
      <c r="H8846" s="90">
        <v>1.6214563684368109E-2</v>
      </c>
      <c r="I8846" s="90">
        <v>1.7521886394543069E-2</v>
      </c>
      <c r="J8846" s="90">
        <v>1.8663437525517121E-2</v>
      </c>
    </row>
    <row r="8847" spans="3:10" x14ac:dyDescent="0.25">
      <c r="C8847" s="82">
        <v>5.249660126483759E-3</v>
      </c>
      <c r="D8847" s="89">
        <v>8.3859082119076417E-3</v>
      </c>
      <c r="E8847" s="89">
        <v>1.1396199693345556E-2</v>
      </c>
      <c r="F8847" s="89">
        <v>1.398816056037315E-2</v>
      </c>
      <c r="G8847" s="90">
        <v>1.6122330154080107E-2</v>
      </c>
      <c r="H8847" s="90">
        <v>1.777977361261213E-2</v>
      </c>
      <c r="I8847" s="90">
        <v>1.9100159728102122E-2</v>
      </c>
      <c r="J8847" s="90">
        <v>2.010083036493461E-2</v>
      </c>
    </row>
    <row r="8848" spans="3:10" x14ac:dyDescent="0.25">
      <c r="C8848" s="82">
        <v>3.1372696548386089E-3</v>
      </c>
      <c r="D8848" s="89">
        <v>5.3123441287642754E-3</v>
      </c>
      <c r="E8848" s="89">
        <v>7.6987023435768518E-3</v>
      </c>
      <c r="F8848" s="89">
        <v>1.0091252796671916E-2</v>
      </c>
      <c r="G8848" s="90">
        <v>1.242244315517434E-2</v>
      </c>
      <c r="H8848" s="90">
        <v>1.4646113861200925E-2</v>
      </c>
      <c r="I8848" s="90">
        <v>1.6865887741406835E-2</v>
      </c>
      <c r="J8848" s="90">
        <v>1.9109087911839021E-2</v>
      </c>
    </row>
    <row r="8849" spans="3:10" x14ac:dyDescent="0.25">
      <c r="C8849" s="82">
        <v>3.9587374192419207E-2</v>
      </c>
      <c r="D8849" s="89">
        <v>4.8436728251064431E-2</v>
      </c>
      <c r="E8849" s="89">
        <v>5.4136367544963336E-2</v>
      </c>
      <c r="F8849" s="89">
        <v>5.7492707515813694E-2</v>
      </c>
      <c r="G8849" s="90">
        <v>5.9437514755913218E-2</v>
      </c>
      <c r="H8849" s="90">
        <v>6.0303379808655598E-2</v>
      </c>
      <c r="I8849" s="90">
        <v>6.0635940293406257E-2</v>
      </c>
      <c r="J8849" s="90">
        <v>6.0385925213835026E-2</v>
      </c>
    </row>
    <row r="8850" spans="3:10" x14ac:dyDescent="0.25">
      <c r="C8850" s="82">
        <v>4.0108159423569045E-2</v>
      </c>
      <c r="D8850" s="89">
        <v>4.1716378452515343E-2</v>
      </c>
      <c r="E8850" s="89">
        <v>4.1594579080065669E-2</v>
      </c>
      <c r="F8850" s="89">
        <v>4.065719441595627E-2</v>
      </c>
      <c r="G8850" s="90">
        <v>3.9450486895357233E-2</v>
      </c>
      <c r="H8850" s="90">
        <v>3.8028077835323866E-2</v>
      </c>
      <c r="I8850" s="90">
        <v>3.6632462883998559E-2</v>
      </c>
      <c r="J8850" s="90">
        <v>3.5195652514600391E-2</v>
      </c>
    </row>
    <row r="8851" spans="3:10" x14ac:dyDescent="0.25">
      <c r="C8851" s="82">
        <v>1.7051678473063393E-3</v>
      </c>
      <c r="D8851" s="89">
        <v>3.2565901318927278E-3</v>
      </c>
      <c r="E8851" s="89">
        <v>5.031285709140982E-3</v>
      </c>
      <c r="F8851" s="89">
        <v>6.7710240310628039E-3</v>
      </c>
      <c r="G8851" s="90">
        <v>8.3458112585556247E-3</v>
      </c>
      <c r="H8851" s="90">
        <v>9.6864839976727561E-3</v>
      </c>
      <c r="I8851" s="90">
        <v>1.0853033844943035E-2</v>
      </c>
      <c r="J8851" s="90">
        <v>1.1868332900742505E-2</v>
      </c>
    </row>
    <row r="8852" spans="3:10" x14ac:dyDescent="0.25">
      <c r="C8852" s="82">
        <v>3.2676831625681538E-3</v>
      </c>
      <c r="D8852" s="89">
        <v>4.9754951551926651E-3</v>
      </c>
      <c r="E8852" s="89">
        <v>6.7275351174391797E-3</v>
      </c>
      <c r="F8852" s="89">
        <v>8.4059738079033785E-3</v>
      </c>
      <c r="G8852" s="90">
        <v>9.9666232459303707E-3</v>
      </c>
      <c r="H8852" s="90">
        <v>1.1350557546831928E-2</v>
      </c>
      <c r="I8852" s="90">
        <v>1.2605521039674272E-2</v>
      </c>
      <c r="J8852" s="90">
        <v>1.3722262952233638E-2</v>
      </c>
    </row>
    <row r="8853" spans="3:10" x14ac:dyDescent="0.25">
      <c r="C8853" s="82">
        <v>2.7370210586198846E-3</v>
      </c>
      <c r="D8853" s="89">
        <v>4.943148197353006E-3</v>
      </c>
      <c r="E8853" s="89">
        <v>7.3971521438321412E-3</v>
      </c>
      <c r="F8853" s="89">
        <v>9.7637390198634585E-3</v>
      </c>
      <c r="G8853" s="90">
        <v>1.1865426887664636E-2</v>
      </c>
      <c r="H8853" s="90">
        <v>1.3591428551276586E-2</v>
      </c>
      <c r="I8853" s="90">
        <v>1.501007937865142E-2</v>
      </c>
      <c r="J8853" s="90">
        <v>1.6142003574335803E-2</v>
      </c>
    </row>
    <row r="8854" spans="3:10" x14ac:dyDescent="0.25">
      <c r="C8854" s="82">
        <v>2.3856972575587412E-2</v>
      </c>
      <c r="D8854" s="89">
        <v>2.7452965324367931E-2</v>
      </c>
      <c r="E8854" s="89">
        <v>2.9854228751411593E-2</v>
      </c>
      <c r="F8854" s="89">
        <v>3.1613671120723566E-2</v>
      </c>
      <c r="G8854" s="90">
        <v>3.3184379466663354E-2</v>
      </c>
      <c r="H8854" s="90">
        <v>3.4673925238359458E-2</v>
      </c>
      <c r="I8854" s="90">
        <v>3.6347116717027013E-2</v>
      </c>
      <c r="J8854" s="90">
        <v>3.8164649823687134E-2</v>
      </c>
    </row>
    <row r="8855" spans="3:10" x14ac:dyDescent="0.25">
      <c r="C8855" s="82">
        <v>2.1891498792950387E-3</v>
      </c>
      <c r="D8855" s="89">
        <v>4.2465158571093359E-3</v>
      </c>
      <c r="E8855" s="89">
        <v>6.689580284451286E-3</v>
      </c>
      <c r="F8855" s="89">
        <v>9.1736180866028184E-3</v>
      </c>
      <c r="G8855" s="90">
        <v>1.1481247389202124E-2</v>
      </c>
      <c r="H8855" s="90">
        <v>1.3459357513604863E-2</v>
      </c>
      <c r="I8855" s="90">
        <v>1.5133954033225842E-2</v>
      </c>
      <c r="J8855" s="90">
        <v>1.6487566513506174E-2</v>
      </c>
    </row>
    <row r="8856" spans="3:10" x14ac:dyDescent="0.25">
      <c r="C8856" s="82">
        <v>6.3328154781442736E-3</v>
      </c>
      <c r="D8856" s="89">
        <v>8.8968173142343655E-3</v>
      </c>
      <c r="E8856" s="89">
        <v>1.1152897398121994E-2</v>
      </c>
      <c r="F8856" s="89">
        <v>1.3018992301627204E-2</v>
      </c>
      <c r="G8856" s="90">
        <v>1.4549687596549045E-2</v>
      </c>
      <c r="H8856" s="90">
        <v>1.5759263741044929E-2</v>
      </c>
      <c r="I8856" s="90">
        <v>1.6786790767808597E-2</v>
      </c>
      <c r="J8856" s="90">
        <v>1.7664630886116438E-2</v>
      </c>
    </row>
    <row r="8857" spans="3:10" x14ac:dyDescent="0.25">
      <c r="C8857" s="82">
        <v>2.3013443702012103E-3</v>
      </c>
      <c r="D8857" s="89">
        <v>4.2955319676593927E-3</v>
      </c>
      <c r="E8857" s="89">
        <v>6.5082654830980313E-3</v>
      </c>
      <c r="F8857" s="89">
        <v>8.608387704792185E-3</v>
      </c>
      <c r="G8857" s="90">
        <v>1.0433827788952049E-2</v>
      </c>
      <c r="H8857" s="90">
        <v>1.189471534069143E-2</v>
      </c>
      <c r="I8857" s="90">
        <v>1.3057693388408115E-2</v>
      </c>
      <c r="J8857" s="90">
        <v>1.3943402415386963E-2</v>
      </c>
    </row>
    <row r="8858" spans="3:10" x14ac:dyDescent="0.25">
      <c r="C8858" s="82">
        <v>4.1637676301108761E-2</v>
      </c>
      <c r="D8858" s="89">
        <v>4.9038740855435622E-2</v>
      </c>
      <c r="E8858" s="89">
        <v>5.3712243068081589E-2</v>
      </c>
      <c r="F8858" s="89">
        <v>5.6555831884500994E-2</v>
      </c>
      <c r="G8858" s="90">
        <v>5.8390479988755267E-2</v>
      </c>
      <c r="H8858" s="90">
        <v>5.9433658799048897E-2</v>
      </c>
      <c r="I8858" s="90">
        <v>6.0151480551718817E-2</v>
      </c>
      <c r="J8858" s="90">
        <v>6.0456549199776409E-2</v>
      </c>
    </row>
    <row r="8859" spans="3:10" x14ac:dyDescent="0.25">
      <c r="C8859" s="82">
        <v>7.1370218844415351E-3</v>
      </c>
      <c r="D8859" s="89">
        <v>1.1178238480505033E-2</v>
      </c>
      <c r="E8859" s="89">
        <v>1.4996090334805465E-2</v>
      </c>
      <c r="F8859" s="89">
        <v>1.8237884002126465E-2</v>
      </c>
      <c r="G8859" s="90">
        <v>2.0868391103824345E-2</v>
      </c>
      <c r="H8859" s="90">
        <v>2.2874708750396659E-2</v>
      </c>
      <c r="I8859" s="90">
        <v>2.4451061071490188E-2</v>
      </c>
      <c r="J8859" s="90">
        <v>2.5637904996132648E-2</v>
      </c>
    </row>
    <row r="8860" spans="3:10" x14ac:dyDescent="0.25">
      <c r="C8860" s="82">
        <v>7.1650416268817713E-2</v>
      </c>
      <c r="D8860" s="89">
        <v>8.9030067503868146E-2</v>
      </c>
      <c r="E8860" s="89">
        <v>9.9988884916261053E-2</v>
      </c>
      <c r="F8860" s="89">
        <v>0.10620660729542263</v>
      </c>
      <c r="G8860" s="90">
        <v>0.10955318929586338</v>
      </c>
      <c r="H8860" s="90">
        <v>0.11062074421362697</v>
      </c>
      <c r="I8860" s="90">
        <v>0.11028162078691216</v>
      </c>
      <c r="J8860" s="90">
        <v>0.10830202137885692</v>
      </c>
    </row>
    <row r="8861" spans="3:10" x14ac:dyDescent="0.25">
      <c r="C8861" s="82">
        <v>6.6453779710253791E-2</v>
      </c>
      <c r="D8861" s="89">
        <v>5.365273664656086E-2</v>
      </c>
      <c r="E8861" s="89">
        <v>4.5634007214953039E-2</v>
      </c>
      <c r="F8861" s="89">
        <v>4.0602216371814472E-2</v>
      </c>
      <c r="G8861" s="90">
        <v>3.7490595867450051E-2</v>
      </c>
      <c r="H8861" s="90">
        <v>3.5461095944539438E-2</v>
      </c>
      <c r="I8861" s="90">
        <v>3.4252595418976954E-2</v>
      </c>
      <c r="J8861" s="90">
        <v>3.3520450559504249E-2</v>
      </c>
    </row>
    <row r="8862" spans="3:10" x14ac:dyDescent="0.25">
      <c r="C8862" s="82">
        <v>7.3510429728282703E-4</v>
      </c>
      <c r="D8862" s="89">
        <v>1.6355521934452216E-3</v>
      </c>
      <c r="E8862" s="89">
        <v>2.8043293418351461E-3</v>
      </c>
      <c r="F8862" s="89">
        <v>4.0486516210422084E-3</v>
      </c>
      <c r="G8862" s="90">
        <v>5.2267079782039325E-3</v>
      </c>
      <c r="H8862" s="90">
        <v>6.2456485088408613E-3</v>
      </c>
      <c r="I8862" s="90">
        <v>7.1151433540928097E-3</v>
      </c>
      <c r="J8862" s="90">
        <v>7.8389383328575594E-3</v>
      </c>
    </row>
    <row r="8863" spans="3:10" x14ac:dyDescent="0.25">
      <c r="C8863" s="82">
        <v>6.7231061454260813E-3</v>
      </c>
      <c r="D8863" s="89">
        <v>9.7293583780310149E-3</v>
      </c>
      <c r="E8863" s="89">
        <v>1.2463380396042174E-2</v>
      </c>
      <c r="F8863" s="89">
        <v>1.4791563366736024E-2</v>
      </c>
      <c r="G8863" s="90">
        <v>1.6752456936932617E-2</v>
      </c>
      <c r="H8863" s="90">
        <v>1.8346863252533579E-2</v>
      </c>
      <c r="I8863" s="90">
        <v>1.9719326175431633E-2</v>
      </c>
      <c r="J8863" s="90">
        <v>2.0885748933110633E-2</v>
      </c>
    </row>
    <row r="8864" spans="3:10" x14ac:dyDescent="0.25">
      <c r="C8864" s="82">
        <v>2.1875150306128556E-2</v>
      </c>
      <c r="D8864" s="89">
        <v>2.797012990856293E-2</v>
      </c>
      <c r="E8864" s="89">
        <v>3.193189005626168E-2</v>
      </c>
      <c r="F8864" s="89">
        <v>3.4112544679615865E-2</v>
      </c>
      <c r="G8864" s="90">
        <v>3.5126064371214023E-2</v>
      </c>
      <c r="H8864" s="90">
        <v>3.5294961882730291E-2</v>
      </c>
      <c r="I8864" s="90">
        <v>3.5075291008808088E-2</v>
      </c>
      <c r="J8864" s="90">
        <v>3.4567004672411861E-2</v>
      </c>
    </row>
    <row r="8865" spans="3:10" x14ac:dyDescent="0.25">
      <c r="C8865" s="82">
        <v>3.7741720074299231E-3</v>
      </c>
      <c r="D8865" s="89">
        <v>5.699798390000072E-3</v>
      </c>
      <c r="E8865" s="89">
        <v>7.6980487437267138E-3</v>
      </c>
      <c r="F8865" s="89">
        <v>9.6698737703662975E-3</v>
      </c>
      <c r="G8865" s="90">
        <v>1.1593744760897969E-2</v>
      </c>
      <c r="H8865" s="90">
        <v>1.3421355469253134E-2</v>
      </c>
      <c r="I8865" s="90">
        <v>1.5220550679276771E-2</v>
      </c>
      <c r="J8865" s="90">
        <v>1.6985623783600211E-2</v>
      </c>
    </row>
    <row r="8866" spans="3:10" x14ac:dyDescent="0.25">
      <c r="C8866" s="82">
        <v>3.0857759381149746E-2</v>
      </c>
      <c r="D8866" s="89">
        <v>3.1961399216534042E-2</v>
      </c>
      <c r="E8866" s="89">
        <v>3.211282947924516E-2</v>
      </c>
      <c r="F8866" s="89">
        <v>3.1982486759527931E-2</v>
      </c>
      <c r="G8866" s="90">
        <v>3.1962316280860999E-2</v>
      </c>
      <c r="H8866" s="90">
        <v>3.2078235751026793E-2</v>
      </c>
      <c r="I8866" s="90">
        <v>3.2526600890989202E-2</v>
      </c>
      <c r="J8866" s="90">
        <v>3.3245727818960853E-2</v>
      </c>
    </row>
    <row r="8867" spans="3:10" x14ac:dyDescent="0.25">
      <c r="C8867" s="82">
        <v>1.3536996682712429E-2</v>
      </c>
      <c r="D8867" s="89">
        <v>2.0406067768604475E-2</v>
      </c>
      <c r="E8867" s="89">
        <v>2.6257488965279269E-2</v>
      </c>
      <c r="F8867" s="89">
        <v>3.0576072695398471E-2</v>
      </c>
      <c r="G8867" s="90">
        <v>3.3446551974813853E-2</v>
      </c>
      <c r="H8867" s="90">
        <v>3.4966390428210391E-2</v>
      </c>
      <c r="I8867" s="90">
        <v>3.5521115824655614E-2</v>
      </c>
      <c r="J8867" s="90">
        <v>3.5234201021720118E-2</v>
      </c>
    </row>
    <row r="8868" spans="3:10" x14ac:dyDescent="0.25">
      <c r="C8868" s="82">
        <v>3.9132995835949418E-2</v>
      </c>
      <c r="D8868" s="89">
        <v>4.2774506556618214E-2</v>
      </c>
      <c r="E8868" s="89">
        <v>4.4291861919450927E-2</v>
      </c>
      <c r="F8868" s="89">
        <v>4.4619560220846774E-2</v>
      </c>
      <c r="G8868" s="90">
        <v>4.4397328058172349E-2</v>
      </c>
      <c r="H8868" s="90">
        <v>4.372386458597001E-2</v>
      </c>
      <c r="I8868" s="90">
        <v>4.2891190697582668E-2</v>
      </c>
      <c r="J8868" s="90">
        <v>4.1819228900323989E-2</v>
      </c>
    </row>
    <row r="8869" spans="3:10" x14ac:dyDescent="0.25">
      <c r="C8869" s="82">
        <v>2.1111243881044815E-2</v>
      </c>
      <c r="D8869" s="89">
        <v>2.7565838861155656E-2</v>
      </c>
      <c r="E8869" s="89">
        <v>3.2015497617887655E-2</v>
      </c>
      <c r="F8869" s="89">
        <v>3.4725639385244041E-2</v>
      </c>
      <c r="G8869" s="90">
        <v>3.6286152147661933E-2</v>
      </c>
      <c r="H8869" s="90">
        <v>3.7016774174268199E-2</v>
      </c>
      <c r="I8869" s="90">
        <v>3.7383258307094457E-2</v>
      </c>
      <c r="J8869" s="90">
        <v>3.7477207259580363E-2</v>
      </c>
    </row>
    <row r="8870" spans="3:10" x14ac:dyDescent="0.25">
      <c r="C8870" s="82">
        <v>3.7528538373229704E-2</v>
      </c>
      <c r="D8870" s="89">
        <v>4.4630374921323011E-2</v>
      </c>
      <c r="E8870" s="89">
        <v>4.8391366347730141E-2</v>
      </c>
      <c r="F8870" s="89">
        <v>5.0038498825080262E-2</v>
      </c>
      <c r="G8870" s="90">
        <v>5.0687980677005015E-2</v>
      </c>
      <c r="H8870" s="90">
        <v>5.0758087287022656E-2</v>
      </c>
      <c r="I8870" s="90">
        <v>5.0760052575811648E-2</v>
      </c>
      <c r="J8870" s="90">
        <v>5.0678336384082201E-2</v>
      </c>
    </row>
    <row r="8871" spans="3:10" x14ac:dyDescent="0.25">
      <c r="C8871" s="82">
        <v>2.8568108486910038E-2</v>
      </c>
      <c r="D8871" s="89">
        <v>2.9175175822934621E-2</v>
      </c>
      <c r="E8871" s="89">
        <v>2.8048486024575867E-2</v>
      </c>
      <c r="F8871" s="89">
        <v>2.6224715232618979E-2</v>
      </c>
      <c r="G8871" s="90">
        <v>2.4280183997194876E-2</v>
      </c>
      <c r="H8871" s="90">
        <v>2.2332111238043399E-2</v>
      </c>
      <c r="I8871" s="90">
        <v>2.0544648473848987E-2</v>
      </c>
      <c r="J8871" s="90">
        <v>1.8874290727555275E-2</v>
      </c>
    </row>
    <row r="8872" spans="3:10" x14ac:dyDescent="0.25">
      <c r="C8872" s="82">
        <v>9.7835012481846638E-3</v>
      </c>
      <c r="D8872" s="89">
        <v>1.391995455026424E-2</v>
      </c>
      <c r="E8872" s="89">
        <v>1.7428992830147316E-2</v>
      </c>
      <c r="F8872" s="89">
        <v>2.009104119291805E-2</v>
      </c>
      <c r="G8872" s="90">
        <v>2.1968243542509116E-2</v>
      </c>
      <c r="H8872" s="90">
        <v>2.3099570624527308E-2</v>
      </c>
      <c r="I8872" s="90">
        <v>2.3719156435331113E-2</v>
      </c>
      <c r="J8872" s="90">
        <v>2.389588710125683E-2</v>
      </c>
    </row>
    <row r="8873" spans="3:10" x14ac:dyDescent="0.25">
      <c r="C8873" s="82">
        <v>8.4065898826367683E-3</v>
      </c>
      <c r="D8873" s="89">
        <v>1.2140924629170831E-2</v>
      </c>
      <c r="E8873" s="89">
        <v>1.545583943300877E-2</v>
      </c>
      <c r="F8873" s="89">
        <v>1.8164462565364293E-2</v>
      </c>
      <c r="G8873" s="90">
        <v>2.0324111224727544E-2</v>
      </c>
      <c r="H8873" s="90">
        <v>2.1962369180483166E-2</v>
      </c>
      <c r="I8873" s="90">
        <v>2.3279248997642801E-2</v>
      </c>
      <c r="J8873" s="90">
        <v>2.430768389750157E-2</v>
      </c>
    </row>
    <row r="8874" spans="3:10" x14ac:dyDescent="0.25">
      <c r="C8874" s="82">
        <v>2.0718864363938574E-2</v>
      </c>
      <c r="D8874" s="89">
        <v>2.2788635758076617E-2</v>
      </c>
      <c r="E8874" s="89">
        <v>2.3902659036756119E-2</v>
      </c>
      <c r="F8874" s="89">
        <v>2.4462772324757593E-2</v>
      </c>
      <c r="G8874" s="90">
        <v>2.4736085398919909E-2</v>
      </c>
      <c r="H8874" s="90">
        <v>2.4727158702448761E-2</v>
      </c>
      <c r="I8874" s="90">
        <v>2.4578032032280501E-2</v>
      </c>
      <c r="J8874" s="90">
        <v>2.4241376127472066E-2</v>
      </c>
    </row>
    <row r="8875" spans="3:10" x14ac:dyDescent="0.25">
      <c r="C8875" s="82">
        <v>4.6079430242150936E-2</v>
      </c>
      <c r="D8875" s="89">
        <v>4.486552424560683E-2</v>
      </c>
      <c r="E8875" s="89">
        <v>4.2996764667909068E-2</v>
      </c>
      <c r="F8875" s="89">
        <v>4.1165613393652302E-2</v>
      </c>
      <c r="G8875" s="90">
        <v>3.9648437704252318E-2</v>
      </c>
      <c r="H8875" s="90">
        <v>3.8289019476316292E-2</v>
      </c>
      <c r="I8875" s="90">
        <v>3.7184537010530219E-2</v>
      </c>
      <c r="J8875" s="90">
        <v>3.615970476448041E-2</v>
      </c>
    </row>
    <row r="8876" spans="3:10" x14ac:dyDescent="0.25">
      <c r="C8876" s="82">
        <v>2.9929805270372572E-2</v>
      </c>
      <c r="D8876" s="89">
        <v>3.1375839500642912E-2</v>
      </c>
      <c r="E8876" s="89">
        <v>3.1842947152223772E-2</v>
      </c>
      <c r="F8876" s="89">
        <v>3.1926617169822882E-2</v>
      </c>
      <c r="G8876" s="90">
        <v>3.1971184422035642E-2</v>
      </c>
      <c r="H8876" s="90">
        <v>3.1958566309188099E-2</v>
      </c>
      <c r="I8876" s="90">
        <v>3.2040076757040493E-2</v>
      </c>
      <c r="J8876" s="90">
        <v>3.2112350303688857E-2</v>
      </c>
    </row>
    <row r="8877" spans="3:10" x14ac:dyDescent="0.25">
      <c r="C8877" s="82">
        <v>3.8149700269299101E-3</v>
      </c>
      <c r="D8877" s="89">
        <v>7.009108537946296E-3</v>
      </c>
      <c r="E8877" s="89">
        <v>1.0412452232671447E-2</v>
      </c>
      <c r="F8877" s="89">
        <v>1.3499083639530852E-2</v>
      </c>
      <c r="G8877" s="90">
        <v>1.6062595213888087E-2</v>
      </c>
      <c r="H8877" s="90">
        <v>1.8018219546029911E-2</v>
      </c>
      <c r="I8877" s="90">
        <v>1.9505262606078672E-2</v>
      </c>
      <c r="J8877" s="90">
        <v>2.0572233619071515E-2</v>
      </c>
    </row>
    <row r="8878" spans="3:10" x14ac:dyDescent="0.25">
      <c r="C8878" s="82">
        <v>1.0336740715625839E-2</v>
      </c>
      <c r="D8878" s="89">
        <v>1.446320001367315E-2</v>
      </c>
      <c r="E8878" s="89">
        <v>1.7917252540507005E-2</v>
      </c>
      <c r="F8878" s="89">
        <v>2.0591660590112221E-2</v>
      </c>
      <c r="G8878" s="90">
        <v>2.2621257790832454E-2</v>
      </c>
      <c r="H8878" s="90">
        <v>2.4062520874013085E-2</v>
      </c>
      <c r="I8878" s="90">
        <v>2.5136474501658412E-2</v>
      </c>
      <c r="J8878" s="90">
        <v>2.5874218814557839E-2</v>
      </c>
    </row>
    <row r="8879" spans="3:10" x14ac:dyDescent="0.25">
      <c r="C8879" s="82">
        <v>7.7869472503818435E-3</v>
      </c>
      <c r="D8879" s="89">
        <v>1.1486647663623131E-2</v>
      </c>
      <c r="E8879" s="89">
        <v>1.4674739090277009E-2</v>
      </c>
      <c r="F8879" s="89">
        <v>1.7214850192931397E-2</v>
      </c>
      <c r="G8879" s="90">
        <v>1.9259365198879028E-2</v>
      </c>
      <c r="H8879" s="90">
        <v>2.0920672477708669E-2</v>
      </c>
      <c r="I8879" s="90">
        <v>2.2445558660630451E-2</v>
      </c>
      <c r="J8879" s="90">
        <v>2.3900378604296325E-2</v>
      </c>
    </row>
    <row r="8880" spans="3:10" x14ac:dyDescent="0.25">
      <c r="C8880" s="82">
        <v>9.5099956482022074E-3</v>
      </c>
      <c r="D8880" s="89">
        <v>1.3863382808336881E-2</v>
      </c>
      <c r="E8880" s="89">
        <v>1.7369217454573319E-2</v>
      </c>
      <c r="F8880" s="89">
        <v>1.9820614848914956E-2</v>
      </c>
      <c r="G8880" s="90">
        <v>2.1386828577638985E-2</v>
      </c>
      <c r="H8880" s="90">
        <v>2.2210746442669092E-2</v>
      </c>
      <c r="I8880" s="90">
        <v>2.2587052253235589E-2</v>
      </c>
      <c r="J8880" s="90">
        <v>2.261729334224654E-2</v>
      </c>
    </row>
    <row r="8881" spans="3:10" x14ac:dyDescent="0.25">
      <c r="C8881" s="82">
        <v>7.8583011711785937E-3</v>
      </c>
      <c r="D8881" s="89">
        <v>1.1177105460932254E-2</v>
      </c>
      <c r="E8881" s="89">
        <v>1.4109134296554878E-2</v>
      </c>
      <c r="F8881" s="89">
        <v>1.652800771357572E-2</v>
      </c>
      <c r="G8881" s="90">
        <v>1.8480498924165114E-2</v>
      </c>
      <c r="H8881" s="90">
        <v>1.9955961708889945E-2</v>
      </c>
      <c r="I8881" s="90">
        <v>2.1097822542963381E-2</v>
      </c>
      <c r="J8881" s="90">
        <v>2.1915424100748291E-2</v>
      </c>
    </row>
    <row r="8882" spans="3:10" x14ac:dyDescent="0.25">
      <c r="C8882" s="82">
        <v>6.9549288121143762E-2</v>
      </c>
      <c r="D8882" s="89">
        <v>6.2951223897142541E-2</v>
      </c>
      <c r="E8882" s="89">
        <v>5.7548822723981638E-2</v>
      </c>
      <c r="F8882" s="89">
        <v>5.3441551049953802E-2</v>
      </c>
      <c r="G8882" s="90">
        <v>5.0470131230005405E-2</v>
      </c>
      <c r="H8882" s="90">
        <v>4.8155364553394878E-2</v>
      </c>
      <c r="I8882" s="90">
        <v>4.6485068400859628E-2</v>
      </c>
      <c r="J8882" s="90">
        <v>4.5180992423984621E-2</v>
      </c>
    </row>
    <row r="8883" spans="3:10" x14ac:dyDescent="0.25">
      <c r="C8883" s="82">
        <v>8.441292238957258E-3</v>
      </c>
      <c r="D8883" s="89">
        <v>1.3133146207948873E-2</v>
      </c>
      <c r="E8883" s="89">
        <v>1.7518499147538672E-2</v>
      </c>
      <c r="F8883" s="89">
        <v>2.1193782048525286E-2</v>
      </c>
      <c r="G8883" s="90">
        <v>2.4130276356205807E-2</v>
      </c>
      <c r="H8883" s="90">
        <v>2.6325640377872085E-2</v>
      </c>
      <c r="I8883" s="90">
        <v>2.801105696273571E-2</v>
      </c>
      <c r="J8883" s="90">
        <v>2.9229998689474342E-2</v>
      </c>
    </row>
    <row r="8884" spans="3:10" x14ac:dyDescent="0.25">
      <c r="C8884" s="82">
        <v>6.7288283780760055E-3</v>
      </c>
      <c r="D8884" s="89">
        <v>1.1228300491236647E-2</v>
      </c>
      <c r="E8884" s="89">
        <v>1.5690565005082091E-2</v>
      </c>
      <c r="F8884" s="89">
        <v>1.9557833966873901E-2</v>
      </c>
      <c r="G8884" s="90">
        <v>2.2677158298415843E-2</v>
      </c>
      <c r="H8884" s="90">
        <v>2.4992153342271915E-2</v>
      </c>
      <c r="I8884" s="90">
        <v>2.6714515753525556E-2</v>
      </c>
      <c r="J8884" s="90">
        <v>2.7905627798229037E-2</v>
      </c>
    </row>
    <row r="8885" spans="3:10" x14ac:dyDescent="0.25">
      <c r="C8885" s="82">
        <v>2.9600878854255233E-2</v>
      </c>
      <c r="D8885" s="89">
        <v>3.5913549881945207E-2</v>
      </c>
      <c r="E8885" s="89">
        <v>4.0795068264043909E-2</v>
      </c>
      <c r="F8885" s="89">
        <v>4.4565935388296195E-2</v>
      </c>
      <c r="G8885" s="90">
        <v>4.7610920440674588E-2</v>
      </c>
      <c r="H8885" s="90">
        <v>4.9954678465435901E-2</v>
      </c>
      <c r="I8885" s="90">
        <v>5.1911382062078813E-2</v>
      </c>
      <c r="J8885" s="90">
        <v>5.3382871299846396E-2</v>
      </c>
    </row>
    <row r="8886" spans="3:10" x14ac:dyDescent="0.25">
      <c r="C8886" s="82">
        <v>1.3985822682722832E-2</v>
      </c>
      <c r="D8886" s="89">
        <v>1.7055709382122624E-2</v>
      </c>
      <c r="E8886" s="89">
        <v>1.9101484180397112E-2</v>
      </c>
      <c r="F8886" s="89">
        <v>2.0383058576923116E-2</v>
      </c>
      <c r="G8886" s="90">
        <v>2.1192236778368612E-2</v>
      </c>
      <c r="H8886" s="90">
        <v>2.1623414482815923E-2</v>
      </c>
      <c r="I8886" s="90">
        <v>2.1871730860771231E-2</v>
      </c>
      <c r="J8886" s="90">
        <v>2.1943149324615521E-2</v>
      </c>
    </row>
    <row r="8887" spans="3:10" x14ac:dyDescent="0.25">
      <c r="C8887" s="82">
        <v>4.3942672792942651E-3</v>
      </c>
      <c r="D8887" s="89">
        <v>7.5925864518795591E-3</v>
      </c>
      <c r="E8887" s="89">
        <v>1.0957636389839785E-2</v>
      </c>
      <c r="F8887" s="89">
        <v>1.4074184162652882E-2</v>
      </c>
      <c r="G8887" s="90">
        <v>1.6789770979268696E-2</v>
      </c>
      <c r="H8887" s="90">
        <v>1.9026970174748636E-2</v>
      </c>
      <c r="I8887" s="90">
        <v>2.0924546275081144E-2</v>
      </c>
      <c r="J8887" s="90">
        <v>2.2523060273948708E-2</v>
      </c>
    </row>
    <row r="8888" spans="3:10" x14ac:dyDescent="0.25">
      <c r="C8888" s="82">
        <v>9.5990423623138442E-4</v>
      </c>
      <c r="D8888" s="89">
        <v>2.1682746934435343E-3</v>
      </c>
      <c r="E8888" s="89">
        <v>3.795298967035109E-3</v>
      </c>
      <c r="F8888" s="89">
        <v>5.6057056747190826E-3</v>
      </c>
      <c r="G8888" s="90">
        <v>7.4098618674460935E-3</v>
      </c>
      <c r="H8888" s="90">
        <v>9.0715606781063343E-3</v>
      </c>
      <c r="I8888" s="90">
        <v>1.0595620678686125E-2</v>
      </c>
      <c r="J8888" s="90">
        <v>1.1976818870485186E-2</v>
      </c>
    </row>
    <row r="8889" spans="3:10" x14ac:dyDescent="0.25">
      <c r="C8889" s="82">
        <v>1.2393887831227619E-2</v>
      </c>
      <c r="D8889" s="89">
        <v>1.7150358174543558E-2</v>
      </c>
      <c r="E8889" s="89">
        <v>2.0987813997621511E-2</v>
      </c>
      <c r="F8889" s="89">
        <v>2.3821691102064172E-2</v>
      </c>
      <c r="G8889" s="90">
        <v>2.5844600728278447E-2</v>
      </c>
      <c r="H8889" s="90">
        <v>2.7144020779368769E-2</v>
      </c>
      <c r="I8889" s="90">
        <v>2.7983526939199106E-2</v>
      </c>
      <c r="J8889" s="90">
        <v>2.8407924450958175E-2</v>
      </c>
    </row>
    <row r="8890" spans="3:10" x14ac:dyDescent="0.25">
      <c r="C8890" s="82">
        <v>2.0098836623184638E-2</v>
      </c>
      <c r="D8890" s="89">
        <v>2.199223206251542E-2</v>
      </c>
      <c r="E8890" s="89">
        <v>2.2878511529994181E-2</v>
      </c>
      <c r="F8890" s="89">
        <v>2.3194737660929367E-2</v>
      </c>
      <c r="G8890" s="90">
        <v>2.3242918522826402E-2</v>
      </c>
      <c r="H8890" s="90">
        <v>2.3062906822948381E-2</v>
      </c>
      <c r="I8890" s="90">
        <v>2.2809188296666678E-2</v>
      </c>
      <c r="J8890" s="90">
        <v>2.24463565508481E-2</v>
      </c>
    </row>
    <row r="8891" spans="3:10" x14ac:dyDescent="0.25">
      <c r="C8891" s="82">
        <v>1.4477316104633767E-2</v>
      </c>
      <c r="D8891" s="89">
        <v>1.7766510406904194E-2</v>
      </c>
      <c r="E8891" s="89">
        <v>2.0377537193304967E-2</v>
      </c>
      <c r="F8891" s="89">
        <v>2.2430416797322938E-2</v>
      </c>
      <c r="G8891" s="90">
        <v>2.408921172078729E-2</v>
      </c>
      <c r="H8891" s="90">
        <v>2.5356682283023839E-2</v>
      </c>
      <c r="I8891" s="90">
        <v>2.6405553183432379E-2</v>
      </c>
      <c r="J8891" s="90">
        <v>2.7222912412115996E-2</v>
      </c>
    </row>
    <row r="8892" spans="3:10" x14ac:dyDescent="0.25">
      <c r="C8892" s="82">
        <v>1.8510430105764503E-2</v>
      </c>
      <c r="D8892" s="89">
        <v>2.1632491670494605E-2</v>
      </c>
      <c r="E8892" s="89">
        <v>2.36042342384165E-2</v>
      </c>
      <c r="F8892" s="89">
        <v>2.4815630187792495E-2</v>
      </c>
      <c r="G8892" s="90">
        <v>2.5621259075199583E-2</v>
      </c>
      <c r="H8892" s="90">
        <v>2.6118644821745148E-2</v>
      </c>
      <c r="I8892" s="90">
        <v>2.6527456369121415E-2</v>
      </c>
      <c r="J8892" s="90">
        <v>2.6839470515154475E-2</v>
      </c>
    </row>
    <row r="8893" spans="3:10" x14ac:dyDescent="0.25">
      <c r="C8893" s="82">
        <v>6.1990775264309907E-3</v>
      </c>
      <c r="D8893" s="89">
        <v>9.2524362806278154E-3</v>
      </c>
      <c r="E8893" s="89">
        <v>1.2044283691915576E-2</v>
      </c>
      <c r="F8893" s="89">
        <v>1.4326949336868204E-2</v>
      </c>
      <c r="G8893" s="90">
        <v>1.6068408505129344E-2</v>
      </c>
      <c r="H8893" s="90">
        <v>1.7251979109928924E-2</v>
      </c>
      <c r="I8893" s="90">
        <v>1.8033493581846714E-2</v>
      </c>
      <c r="J8893" s="90">
        <v>1.8466440036569803E-2</v>
      </c>
    </row>
    <row r="8894" spans="3:10" x14ac:dyDescent="0.25">
      <c r="C8894" s="82">
        <v>9.7000534433707326E-3</v>
      </c>
      <c r="D8894" s="89">
        <v>1.3997311215344413E-2</v>
      </c>
      <c r="E8894" s="89">
        <v>1.7644330053598355E-2</v>
      </c>
      <c r="F8894" s="89">
        <v>2.0506569809928127E-2</v>
      </c>
      <c r="G8894" s="90">
        <v>2.2753459493225804E-2</v>
      </c>
      <c r="H8894" s="90">
        <v>2.4491246011331996E-2</v>
      </c>
      <c r="I8894" s="90">
        <v>2.5981627306078611E-2</v>
      </c>
      <c r="J8894" s="90">
        <v>2.7274707698826412E-2</v>
      </c>
    </row>
    <row r="8895" spans="3:10" x14ac:dyDescent="0.25">
      <c r="C8895" s="82">
        <v>1.9282790668996574E-3</v>
      </c>
      <c r="D8895" s="89">
        <v>3.4876435588099188E-3</v>
      </c>
      <c r="E8895" s="89">
        <v>5.1967651891196356E-3</v>
      </c>
      <c r="F8895" s="89">
        <v>6.8214435552414873E-3</v>
      </c>
      <c r="G8895" s="90">
        <v>8.2425418549712179E-3</v>
      </c>
      <c r="H8895" s="90">
        <v>9.3794714013679947E-3</v>
      </c>
      <c r="I8895" s="90">
        <v>1.0268000942999504E-2</v>
      </c>
      <c r="J8895" s="90">
        <v>1.091015502711944E-2</v>
      </c>
    </row>
    <row r="8896" spans="3:10" x14ac:dyDescent="0.25">
      <c r="C8896" s="82">
        <v>3.9642569856811385E-3</v>
      </c>
      <c r="D8896" s="89">
        <v>5.9842662101832417E-3</v>
      </c>
      <c r="E8896" s="89">
        <v>7.9810368445855911E-3</v>
      </c>
      <c r="F8896" s="89">
        <v>9.8075093389111499E-3</v>
      </c>
      <c r="G8896" s="90">
        <v>1.1427794463699742E-2</v>
      </c>
      <c r="H8896" s="90">
        <v>1.2803278631391309E-2</v>
      </c>
      <c r="I8896" s="90">
        <v>1.4019698373299198E-2</v>
      </c>
      <c r="J8896" s="90">
        <v>1.5092345944783852E-2</v>
      </c>
    </row>
    <row r="8897" spans="3:10" x14ac:dyDescent="0.25">
      <c r="C8897" s="82">
        <v>5.8294350054187406E-2</v>
      </c>
      <c r="D8897" s="89">
        <v>7.1310582265074363E-2</v>
      </c>
      <c r="E8897" s="89">
        <v>7.8548647323693946E-2</v>
      </c>
      <c r="F8897" s="89">
        <v>8.1815525017465751E-2</v>
      </c>
      <c r="G8897" s="90">
        <v>8.295340817905987E-2</v>
      </c>
      <c r="H8897" s="90">
        <v>8.2686128230251316E-2</v>
      </c>
      <c r="I8897" s="90">
        <v>8.184984007971606E-2</v>
      </c>
      <c r="J8897" s="90">
        <v>8.0378901932772931E-2</v>
      </c>
    </row>
    <row r="8898" spans="3:10" x14ac:dyDescent="0.25">
      <c r="C8898" s="82">
        <v>1.8310872304149772E-3</v>
      </c>
      <c r="D8898" s="89">
        <v>3.9926212638009212E-3</v>
      </c>
      <c r="E8898" s="89">
        <v>6.7975120569738383E-3</v>
      </c>
      <c r="F8898" s="89">
        <v>9.8138604260880318E-3</v>
      </c>
      <c r="G8898" s="90">
        <v>1.2707585355815438E-2</v>
      </c>
      <c r="H8898" s="90">
        <v>1.5232474921176768E-2</v>
      </c>
      <c r="I8898" s="90">
        <v>1.7372013270175374E-2</v>
      </c>
      <c r="J8898" s="90">
        <v>1.908638840506088E-2</v>
      </c>
    </row>
    <row r="8899" spans="3:10" x14ac:dyDescent="0.25">
      <c r="C8899" s="82">
        <v>8.1703101373839342E-3</v>
      </c>
      <c r="D8899" s="89">
        <v>1.2414036311276196E-2</v>
      </c>
      <c r="E8899" s="89">
        <v>1.6428526570107366E-2</v>
      </c>
      <c r="F8899" s="89">
        <v>1.9866107515441368E-2</v>
      </c>
      <c r="G8899" s="90">
        <v>2.26444444683098E-2</v>
      </c>
      <c r="H8899" s="90">
        <v>2.4675199285524262E-2</v>
      </c>
      <c r="I8899" s="90">
        <v>2.6100839140364519E-2</v>
      </c>
      <c r="J8899" s="90">
        <v>2.6920192897717899E-2</v>
      </c>
    </row>
    <row r="8900" spans="3:10" x14ac:dyDescent="0.25">
      <c r="C8900" s="82">
        <v>1.2587747759863281E-2</v>
      </c>
      <c r="D8900" s="89">
        <v>1.7458964392915395E-2</v>
      </c>
      <c r="E8900" s="89">
        <v>2.1657497722754857E-2</v>
      </c>
      <c r="F8900" s="89">
        <v>2.5053242598498678E-2</v>
      </c>
      <c r="G8900" s="90">
        <v>2.778022846105423E-2</v>
      </c>
      <c r="H8900" s="90">
        <v>2.9888876869197684E-2</v>
      </c>
      <c r="I8900" s="90">
        <v>3.165423237377845E-2</v>
      </c>
      <c r="J8900" s="90">
        <v>3.3130872729157448E-2</v>
      </c>
    </row>
    <row r="8901" spans="3:10" x14ac:dyDescent="0.25">
      <c r="C8901" s="82">
        <v>1.8630898464824935E-2</v>
      </c>
      <c r="D8901" s="89">
        <v>2.5108043857516523E-2</v>
      </c>
      <c r="E8901" s="89">
        <v>3.03154929284527E-2</v>
      </c>
      <c r="F8901" s="89">
        <v>3.4245609000397956E-2</v>
      </c>
      <c r="G8901" s="90">
        <v>3.7206113009381633E-2</v>
      </c>
      <c r="H8901" s="90">
        <v>3.932106617538865E-2</v>
      </c>
      <c r="I8901" s="90">
        <v>4.0959012449966616E-2</v>
      </c>
      <c r="J8901" s="90">
        <v>4.2164203225356994E-2</v>
      </c>
    </row>
    <row r="8902" spans="3:10" x14ac:dyDescent="0.25">
      <c r="C8902" s="82">
        <v>1.7490976005158497E-2</v>
      </c>
      <c r="D8902" s="89">
        <v>1.940903763311682E-2</v>
      </c>
      <c r="E8902" s="89">
        <v>2.1007895084901484E-2</v>
      </c>
      <c r="F8902" s="89">
        <v>2.2518459306831759E-2</v>
      </c>
      <c r="G8902" s="90">
        <v>2.4126665890790593E-2</v>
      </c>
      <c r="H8902" s="90">
        <v>2.583707686362537E-2</v>
      </c>
      <c r="I8902" s="90">
        <v>2.7829063716656381E-2</v>
      </c>
      <c r="J8902" s="90">
        <v>3.0098630389765266E-2</v>
      </c>
    </row>
    <row r="8903" spans="3:10" x14ac:dyDescent="0.25">
      <c r="C8903" s="82">
        <v>4.6139490670162604E-2</v>
      </c>
      <c r="D8903" s="89">
        <v>3.9159587180450012E-2</v>
      </c>
      <c r="E8903" s="89">
        <v>3.4820457514227666E-2</v>
      </c>
      <c r="F8903" s="89">
        <v>3.2216177330488371E-2</v>
      </c>
      <c r="G8903" s="90">
        <v>3.0804936360250636E-2</v>
      </c>
      <c r="H8903" s="90">
        <v>3.0101643897591172E-2</v>
      </c>
      <c r="I8903" s="90">
        <v>3.0023836689560976E-2</v>
      </c>
      <c r="J8903" s="90">
        <v>3.0376698373829999E-2</v>
      </c>
    </row>
    <row r="8904" spans="3:10" x14ac:dyDescent="0.25">
      <c r="C8904" s="82">
        <v>2.4293621858729006E-2</v>
      </c>
      <c r="D8904" s="89">
        <v>3.1816145882840929E-2</v>
      </c>
      <c r="E8904" s="89">
        <v>3.7894989472395349E-2</v>
      </c>
      <c r="F8904" s="89">
        <v>4.2687342600760542E-2</v>
      </c>
      <c r="G8904" s="90">
        <v>4.6591343180154947E-2</v>
      </c>
      <c r="H8904" s="90">
        <v>4.9686289181026133E-2</v>
      </c>
      <c r="I8904" s="90">
        <v>5.2311257253481812E-2</v>
      </c>
      <c r="J8904" s="90">
        <v>5.4369445242417692E-2</v>
      </c>
    </row>
    <row r="8905" spans="3:10" x14ac:dyDescent="0.25">
      <c r="C8905" s="82">
        <v>2.2679440714131979E-3</v>
      </c>
      <c r="D8905" s="89">
        <v>3.8481029209417729E-3</v>
      </c>
      <c r="E8905" s="89">
        <v>5.6250452453279857E-3</v>
      </c>
      <c r="F8905" s="89">
        <v>7.4214289209214553E-3</v>
      </c>
      <c r="G8905" s="90">
        <v>9.1293199506413542E-3</v>
      </c>
      <c r="H8905" s="90">
        <v>1.0653123168288727E-2</v>
      </c>
      <c r="I8905" s="90">
        <v>1.2022082388478404E-2</v>
      </c>
      <c r="J8905" s="90">
        <v>1.3231552447107187E-2</v>
      </c>
    </row>
    <row r="8906" spans="3:10" x14ac:dyDescent="0.25">
      <c r="C8906" s="82">
        <v>0.11455961147969594</v>
      </c>
      <c r="D8906" s="89">
        <v>8.4790304659964261E-2</v>
      </c>
      <c r="E8906" s="89">
        <v>6.8345465904665226E-2</v>
      </c>
      <c r="F8906" s="89">
        <v>5.8873485872980975E-2</v>
      </c>
      <c r="G8906" s="90">
        <v>5.3305217824273901E-2</v>
      </c>
      <c r="H8906" s="90">
        <v>4.9769801308210529E-2</v>
      </c>
      <c r="I8906" s="90">
        <v>4.7571785984363492E-2</v>
      </c>
      <c r="J8906" s="90">
        <v>4.6051578721606305E-2</v>
      </c>
    </row>
    <row r="8907" spans="3:10" x14ac:dyDescent="0.25">
      <c r="C8907" s="82">
        <v>4.2965195522913901E-3</v>
      </c>
      <c r="D8907" s="89">
        <v>6.2703161981883379E-3</v>
      </c>
      <c r="E8907" s="89">
        <v>8.11665599195735E-3</v>
      </c>
      <c r="F8907" s="89">
        <v>9.6843202920472368E-3</v>
      </c>
      <c r="G8907" s="90">
        <v>1.0934257353811828E-2</v>
      </c>
      <c r="H8907" s="90">
        <v>1.1831127837988854E-2</v>
      </c>
      <c r="I8907" s="90">
        <v>1.2465992465672489E-2</v>
      </c>
      <c r="J8907" s="90">
        <v>1.2872048863562654E-2</v>
      </c>
    </row>
    <row r="8908" spans="3:10" x14ac:dyDescent="0.25">
      <c r="C8908" s="82">
        <v>1.1884011726506608E-2</v>
      </c>
      <c r="D8908" s="89">
        <v>1.6876137547392294E-2</v>
      </c>
      <c r="E8908" s="89">
        <v>2.0744556181086084E-2</v>
      </c>
      <c r="F8908" s="89">
        <v>2.3393399071015671E-2</v>
      </c>
      <c r="G8908" s="90">
        <v>2.5099494242440807E-2</v>
      </c>
      <c r="H8908" s="90">
        <v>2.603498436052383E-2</v>
      </c>
      <c r="I8908" s="90">
        <v>2.6505411387714003E-2</v>
      </c>
      <c r="J8908" s="90">
        <v>2.6570939681890452E-2</v>
      </c>
    </row>
    <row r="8909" spans="3:10" x14ac:dyDescent="0.25">
      <c r="C8909" s="82">
        <v>4.6952358425516573E-2</v>
      </c>
      <c r="D8909" s="89">
        <v>4.2979785922865742E-2</v>
      </c>
      <c r="E8909" s="89">
        <v>3.9294003530810299E-2</v>
      </c>
      <c r="F8909" s="89">
        <v>3.6351720190302771E-2</v>
      </c>
      <c r="G8909" s="90">
        <v>3.4200547001032436E-2</v>
      </c>
      <c r="H8909" s="90">
        <v>3.2552669728281795E-2</v>
      </c>
      <c r="I8909" s="90">
        <v>3.1388435733447219E-2</v>
      </c>
      <c r="J8909" s="90">
        <v>3.0494444209653887E-2</v>
      </c>
    </row>
    <row r="8910" spans="3:10" x14ac:dyDescent="0.25">
      <c r="C8910" s="82">
        <v>7.8522526824866493E-3</v>
      </c>
      <c r="D8910" s="89">
        <v>1.1301806088405416E-2</v>
      </c>
      <c r="E8910" s="89">
        <v>1.4281127748183181E-2</v>
      </c>
      <c r="F8910" s="89">
        <v>1.6654022482765249E-2</v>
      </c>
      <c r="G8910" s="90">
        <v>1.8510608505570215E-2</v>
      </c>
      <c r="H8910" s="90">
        <v>1.9898133439724949E-2</v>
      </c>
      <c r="I8910" s="90">
        <v>2.100943957217594E-2</v>
      </c>
      <c r="J8910" s="90">
        <v>2.1885377906331785E-2</v>
      </c>
    </row>
    <row r="8911" spans="3:10" x14ac:dyDescent="0.25">
      <c r="C8911" s="82">
        <v>1.9179836407210663E-2</v>
      </c>
      <c r="D8911" s="89">
        <v>2.323607985948253E-2</v>
      </c>
      <c r="E8911" s="89">
        <v>2.6200070167346674E-2</v>
      </c>
      <c r="F8911" s="89">
        <v>2.8333118970167045E-2</v>
      </c>
      <c r="G8911" s="90">
        <v>2.9923199424727102E-2</v>
      </c>
      <c r="H8911" s="90">
        <v>3.1012746469035745E-2</v>
      </c>
      <c r="I8911" s="90">
        <v>3.1819956420169583E-2</v>
      </c>
      <c r="J8911" s="90">
        <v>3.2314308683674221E-2</v>
      </c>
    </row>
    <row r="8912" spans="3:10" x14ac:dyDescent="0.25">
      <c r="C8912" s="82">
        <v>9.6379992865169902E-3</v>
      </c>
      <c r="D8912" s="89">
        <v>1.498519480217101E-2</v>
      </c>
      <c r="E8912" s="89">
        <v>1.9536108904328438E-2</v>
      </c>
      <c r="F8912" s="89">
        <v>2.2846791832054854E-2</v>
      </c>
      <c r="G8912" s="90">
        <v>2.5047557597203007E-2</v>
      </c>
      <c r="H8912" s="90">
        <v>2.6316249326157722E-2</v>
      </c>
      <c r="I8912" s="90">
        <v>2.7025949488967759E-2</v>
      </c>
      <c r="J8912" s="90">
        <v>2.7311444977101092E-2</v>
      </c>
    </row>
    <row r="8913" spans="3:10" x14ac:dyDescent="0.25">
      <c r="C8913" s="82">
        <v>5.44043473864903E-3</v>
      </c>
      <c r="D8913" s="89">
        <v>1.0386750241487015E-2</v>
      </c>
      <c r="E8913" s="89">
        <v>1.5838481874654559E-2</v>
      </c>
      <c r="F8913" s="89">
        <v>2.085078257801706E-2</v>
      </c>
      <c r="G8913" s="90">
        <v>2.4960149788995405E-2</v>
      </c>
      <c r="H8913" s="90">
        <v>2.7940449898461294E-2</v>
      </c>
      <c r="I8913" s="90">
        <v>2.996246187177912E-2</v>
      </c>
      <c r="J8913" s="90">
        <v>3.1086891919189889E-2</v>
      </c>
    </row>
    <row r="8914" spans="3:10" x14ac:dyDescent="0.25">
      <c r="C8914" s="82">
        <v>1.9185355818381958E-3</v>
      </c>
      <c r="D8914" s="89">
        <v>3.4298055343278929E-3</v>
      </c>
      <c r="E8914" s="89">
        <v>5.1756835286838835E-3</v>
      </c>
      <c r="F8914" s="89">
        <v>6.974349662858436E-3</v>
      </c>
      <c r="G8914" s="90">
        <v>8.7190218059290826E-3</v>
      </c>
      <c r="H8914" s="90">
        <v>1.0318413980675728E-2</v>
      </c>
      <c r="I8914" s="90">
        <v>1.1796853362000731E-2</v>
      </c>
      <c r="J8914" s="90">
        <v>1.3138607401211434E-2</v>
      </c>
    </row>
    <row r="8915" spans="3:10" x14ac:dyDescent="0.25">
      <c r="C8915" s="82">
        <v>1.3831864434141867E-3</v>
      </c>
      <c r="D8915" s="89">
        <v>3.1327010409834791E-3</v>
      </c>
      <c r="E8915" s="89">
        <v>5.5169645397383895E-3</v>
      </c>
      <c r="F8915" s="89">
        <v>8.2209511732235993E-3</v>
      </c>
      <c r="G8915" s="90">
        <v>1.0981702357515328E-2</v>
      </c>
      <c r="H8915" s="90">
        <v>1.359401904123287E-2</v>
      </c>
      <c r="I8915" s="90">
        <v>1.6046534174309814E-2</v>
      </c>
      <c r="J8915" s="90">
        <v>1.830541743768457E-2</v>
      </c>
    </row>
    <row r="8916" spans="3:10" x14ac:dyDescent="0.25">
      <c r="C8916" s="82">
        <v>3.3597902630968022E-3</v>
      </c>
      <c r="D8916" s="89">
        <v>6.4516098015913589E-3</v>
      </c>
      <c r="E8916" s="89">
        <v>9.9277282708587558E-3</v>
      </c>
      <c r="F8916" s="89">
        <v>1.3244034360195445E-2</v>
      </c>
      <c r="G8916" s="90">
        <v>1.613815054044411E-2</v>
      </c>
      <c r="H8916" s="90">
        <v>1.8471673669819638E-2</v>
      </c>
      <c r="I8916" s="90">
        <v>2.0343429497921169E-2</v>
      </c>
      <c r="J8916" s="90">
        <v>2.176745491702357E-2</v>
      </c>
    </row>
    <row r="8917" spans="3:10" x14ac:dyDescent="0.25">
      <c r="C8917" s="82">
        <v>6.1004629759526538E-3</v>
      </c>
      <c r="D8917" s="89">
        <v>9.237798249958221E-3</v>
      </c>
      <c r="E8917" s="89">
        <v>1.2169925582456555E-2</v>
      </c>
      <c r="F8917" s="89">
        <v>1.4639850349223894E-2</v>
      </c>
      <c r="G8917" s="90">
        <v>1.6596769488803315E-2</v>
      </c>
      <c r="H8917" s="90">
        <v>1.7994713816179647E-2</v>
      </c>
      <c r="I8917" s="90">
        <v>1.8964526792540844E-2</v>
      </c>
      <c r="J8917" s="90">
        <v>1.9537389178462611E-2</v>
      </c>
    </row>
    <row r="8918" spans="3:10" x14ac:dyDescent="0.25">
      <c r="C8918" s="82">
        <v>5.3290286673356078E-2</v>
      </c>
      <c r="D8918" s="89">
        <v>6.1728534015212493E-2</v>
      </c>
      <c r="E8918" s="89">
        <v>6.5874872805643789E-2</v>
      </c>
      <c r="F8918" s="89">
        <v>6.7237235911868254E-2</v>
      </c>
      <c r="G8918" s="90">
        <v>6.7084412907133406E-2</v>
      </c>
      <c r="H8918" s="90">
        <v>6.5805122007119049E-2</v>
      </c>
      <c r="I8918" s="90">
        <v>6.3978881067666193E-2</v>
      </c>
      <c r="J8918" s="90">
        <v>6.1555998809598472E-2</v>
      </c>
    </row>
    <row r="8919" spans="3:10" x14ac:dyDescent="0.25">
      <c r="C8919" s="82">
        <v>2.350744041587363E-3</v>
      </c>
      <c r="D8919" s="89">
        <v>4.0633821620518727E-3</v>
      </c>
      <c r="E8919" s="89">
        <v>5.8843244070286892E-3</v>
      </c>
      <c r="F8919" s="89">
        <v>7.5754850007866874E-3</v>
      </c>
      <c r="G8919" s="90">
        <v>9.0263300072700395E-3</v>
      </c>
      <c r="H8919" s="90">
        <v>1.0169727681214462E-2</v>
      </c>
      <c r="I8919" s="90">
        <v>1.1066320436780663E-2</v>
      </c>
      <c r="J8919" s="90">
        <v>1.1736743573687546E-2</v>
      </c>
    </row>
    <row r="8920" spans="3:10" x14ac:dyDescent="0.25">
      <c r="C8920" s="82">
        <v>1.3923525591154118E-2</v>
      </c>
      <c r="D8920" s="89">
        <v>1.8506136277469019E-2</v>
      </c>
      <c r="E8920" s="89">
        <v>2.2398345363678525E-2</v>
      </c>
      <c r="F8920" s="89">
        <v>2.5615023361324901E-2</v>
      </c>
      <c r="G8920" s="90">
        <v>2.8320691880680503E-2</v>
      </c>
      <c r="H8920" s="90">
        <v>3.0517124244361617E-2</v>
      </c>
      <c r="I8920" s="90">
        <v>3.2400503683258738E-2</v>
      </c>
      <c r="J8920" s="90">
        <v>3.3934139336641224E-2</v>
      </c>
    </row>
    <row r="8921" spans="3:10" x14ac:dyDescent="0.25">
      <c r="C8921" s="82">
        <v>1.1010390902994876E-3</v>
      </c>
      <c r="D8921" s="89">
        <v>2.5959511765608506E-3</v>
      </c>
      <c r="E8921" s="89">
        <v>4.6668110581540682E-3</v>
      </c>
      <c r="F8921" s="89">
        <v>6.9994213457619811E-3</v>
      </c>
      <c r="G8921" s="90">
        <v>9.3133288336285612E-3</v>
      </c>
      <c r="H8921" s="90">
        <v>1.1393854401220295E-2</v>
      </c>
      <c r="I8921" s="90">
        <v>1.3214975662579537E-2</v>
      </c>
      <c r="J8921" s="90">
        <v>1.4754890307082364E-2</v>
      </c>
    </row>
    <row r="8922" spans="3:10" x14ac:dyDescent="0.25">
      <c r="C8922" s="82">
        <v>1.3223808009818004E-2</v>
      </c>
      <c r="D8922" s="89">
        <v>1.6072667406819181E-2</v>
      </c>
      <c r="E8922" s="89">
        <v>1.8448968340744762E-2</v>
      </c>
      <c r="F8922" s="89">
        <v>2.0519696483094971E-2</v>
      </c>
      <c r="G8922" s="90">
        <v>2.246763767950025E-2</v>
      </c>
      <c r="H8922" s="90">
        <v>2.4308811421127195E-2</v>
      </c>
      <c r="I8922" s="90">
        <v>2.6204857239128944E-2</v>
      </c>
      <c r="J8922" s="90">
        <v>2.8126488720347252E-2</v>
      </c>
    </row>
    <row r="8923" spans="3:10" x14ac:dyDescent="0.25">
      <c r="C8923" s="82">
        <v>2.407661108975747E-3</v>
      </c>
      <c r="D8923" s="89">
        <v>4.4403276663953868E-3</v>
      </c>
      <c r="E8923" s="89">
        <v>6.7714175654769795E-3</v>
      </c>
      <c r="F8923" s="89">
        <v>9.0969608332558544E-3</v>
      </c>
      <c r="G8923" s="90">
        <v>1.1245891983645765E-2</v>
      </c>
      <c r="H8923" s="90">
        <v>1.310445737900366E-2</v>
      </c>
      <c r="I8923" s="90">
        <v>1.4728927833426995E-2</v>
      </c>
      <c r="J8923" s="90">
        <v>1.613095712145321E-2</v>
      </c>
    </row>
    <row r="8924" spans="3:10" x14ac:dyDescent="0.25">
      <c r="C8924" s="82">
        <v>5.4317801470140613E-3</v>
      </c>
      <c r="D8924" s="89">
        <v>8.2313168325976373E-3</v>
      </c>
      <c r="E8924" s="89">
        <v>1.0838483529190457E-2</v>
      </c>
      <c r="F8924" s="89">
        <v>1.299973605065389E-2</v>
      </c>
      <c r="G8924" s="90">
        <v>1.4646236527106511E-2</v>
      </c>
      <c r="H8924" s="90">
        <v>1.5722963341553112E-2</v>
      </c>
      <c r="I8924" s="90">
        <v>1.6342392475820984E-2</v>
      </c>
      <c r="J8924" s="90">
        <v>1.6540395011729051E-2</v>
      </c>
    </row>
    <row r="8925" spans="3:10" x14ac:dyDescent="0.25">
      <c r="C8925" s="82">
        <v>7.04103468390731E-3</v>
      </c>
      <c r="D8925" s="89">
        <v>8.6125198641357446E-3</v>
      </c>
      <c r="E8925" s="89">
        <v>9.8020909549420519E-3</v>
      </c>
      <c r="F8925" s="89">
        <v>1.0684885805878943E-2</v>
      </c>
      <c r="G8925" s="90">
        <v>1.136607086644963E-2</v>
      </c>
      <c r="H8925" s="90">
        <v>1.187539098549111E-2</v>
      </c>
      <c r="I8925" s="90">
        <v>1.2321116341813191E-2</v>
      </c>
      <c r="J8925" s="90">
        <v>1.2722661490095859E-2</v>
      </c>
    </row>
    <row r="8926" spans="3:10" x14ac:dyDescent="0.25">
      <c r="C8926" s="82">
        <v>2.8073059760397045E-2</v>
      </c>
      <c r="D8926" s="89">
        <v>3.252784846807362E-2</v>
      </c>
      <c r="E8926" s="89">
        <v>3.5089002721761534E-2</v>
      </c>
      <c r="F8926" s="89">
        <v>3.6486854476736177E-2</v>
      </c>
      <c r="G8926" s="90">
        <v>3.7299401936282096E-2</v>
      </c>
      <c r="H8926" s="90">
        <v>3.7647918237753153E-2</v>
      </c>
      <c r="I8926" s="90">
        <v>3.7788940609667677E-2</v>
      </c>
      <c r="J8926" s="90">
        <v>3.7638242978249088E-2</v>
      </c>
    </row>
    <row r="8927" spans="3:10" x14ac:dyDescent="0.25">
      <c r="C8927" s="82">
        <v>7.5832696210559377E-3</v>
      </c>
      <c r="D8927" s="89">
        <v>1.1272793218227542E-2</v>
      </c>
      <c r="E8927" s="89">
        <v>1.4733417176009768E-2</v>
      </c>
      <c r="F8927" s="89">
        <v>1.7781620210714614E-2</v>
      </c>
      <c r="G8927" s="90">
        <v>2.0453547877181594E-2</v>
      </c>
      <c r="H8927" s="90">
        <v>2.2738990664952472E-2</v>
      </c>
      <c r="I8927" s="90">
        <v>2.4792745048917982E-2</v>
      </c>
      <c r="J8927" s="90">
        <v>2.6594864234720236E-2</v>
      </c>
    </row>
    <row r="8928" spans="3:10" x14ac:dyDescent="0.25">
      <c r="C8928" s="82">
        <v>9.8303701004327556E-3</v>
      </c>
      <c r="D8928" s="89">
        <v>1.0333144795509027E-2</v>
      </c>
      <c r="E8928" s="89">
        <v>1.0701272039436084E-2</v>
      </c>
      <c r="F8928" s="89">
        <v>1.1015711582877777E-2</v>
      </c>
      <c r="G8928" s="90">
        <v>1.1323676311736162E-2</v>
      </c>
      <c r="H8928" s="90">
        <v>1.1590381452327402E-2</v>
      </c>
      <c r="I8928" s="90">
        <v>1.1872028565007416E-2</v>
      </c>
      <c r="J8928" s="90">
        <v>1.2152496890849586E-2</v>
      </c>
    </row>
    <row r="8929" spans="3:10" x14ac:dyDescent="0.25">
      <c r="C8929" s="82">
        <v>9.2688771019062713E-2</v>
      </c>
      <c r="D8929" s="89">
        <v>7.8872217545090662E-2</v>
      </c>
      <c r="E8929" s="89">
        <v>6.9459176969248429E-2</v>
      </c>
      <c r="F8929" s="89">
        <v>6.3210556885655078E-2</v>
      </c>
      <c r="G8929" s="90">
        <v>5.9133556036838557E-2</v>
      </c>
      <c r="H8929" s="90">
        <v>5.6180423376463735E-2</v>
      </c>
      <c r="I8929" s="90">
        <v>5.4027480772999126E-2</v>
      </c>
      <c r="J8929" s="90">
        <v>5.2144194178191251E-2</v>
      </c>
    </row>
    <row r="8930" spans="3:10" x14ac:dyDescent="0.25">
      <c r="C8930" s="82">
        <v>8.0020600178842133E-3</v>
      </c>
      <c r="D8930" s="89">
        <v>1.0572823907996312E-2</v>
      </c>
      <c r="E8930" s="89">
        <v>1.2685993113501623E-2</v>
      </c>
      <c r="F8930" s="89">
        <v>1.4356219741786899E-2</v>
      </c>
      <c r="G8930" s="90">
        <v>1.5701250409721174E-2</v>
      </c>
      <c r="H8930" s="90">
        <v>1.6759125760091087E-2</v>
      </c>
      <c r="I8930" s="90">
        <v>1.7679528964345843E-2</v>
      </c>
      <c r="J8930" s="90">
        <v>1.8483555000000731E-2</v>
      </c>
    </row>
    <row r="8931" spans="3:10" x14ac:dyDescent="0.25">
      <c r="C8931" s="82">
        <v>3.9160843679922975E-3</v>
      </c>
      <c r="D8931" s="89">
        <v>7.087995654162408E-3</v>
      </c>
      <c r="E8931" s="89">
        <v>1.066354076091091E-2</v>
      </c>
      <c r="F8931" s="89">
        <v>1.4186994970588127E-2</v>
      </c>
      <c r="G8931" s="90">
        <v>1.7407182193665521E-2</v>
      </c>
      <c r="H8931" s="90">
        <v>2.0144102598165067E-2</v>
      </c>
      <c r="I8931" s="90">
        <v>2.2463082336793588E-2</v>
      </c>
      <c r="J8931" s="90">
        <v>2.4350346235567037E-2</v>
      </c>
    </row>
    <row r="8932" spans="3:10" x14ac:dyDescent="0.25">
      <c r="C8932" s="82">
        <v>7.4456821041039524E-3</v>
      </c>
      <c r="D8932" s="89">
        <v>1.0639048859427297E-2</v>
      </c>
      <c r="E8932" s="89">
        <v>1.3472000057129884E-2</v>
      </c>
      <c r="F8932" s="89">
        <v>1.5808051959346602E-2</v>
      </c>
      <c r="G8932" s="90">
        <v>1.770501352099375E-2</v>
      </c>
      <c r="H8932" s="90">
        <v>1.9187035016397066E-2</v>
      </c>
      <c r="I8932" s="90">
        <v>2.0429556628086033E-2</v>
      </c>
      <c r="J8932" s="90">
        <v>2.1466763280028233E-2</v>
      </c>
    </row>
    <row r="8933" spans="3:10" x14ac:dyDescent="0.25">
      <c r="C8933" s="82">
        <v>1.4748560890675199E-2</v>
      </c>
      <c r="D8933" s="89">
        <v>2.2368674503864067E-2</v>
      </c>
      <c r="E8933" s="89">
        <v>2.8917587455501652E-2</v>
      </c>
      <c r="F8933" s="89">
        <v>3.3947796921429151E-2</v>
      </c>
      <c r="G8933" s="90">
        <v>3.7688856730404736E-2</v>
      </c>
      <c r="H8933" s="90">
        <v>4.0331765305688647E-2</v>
      </c>
      <c r="I8933" s="90">
        <v>4.2323767408842118E-2</v>
      </c>
      <c r="J8933" s="90">
        <v>4.3745682066902408E-2</v>
      </c>
    </row>
    <row r="8934" spans="3:10" x14ac:dyDescent="0.25">
      <c r="C8934" s="82">
        <v>7.4157278735497668E-3</v>
      </c>
      <c r="D8934" s="89">
        <v>9.9176909499806652E-3</v>
      </c>
      <c r="E8934" s="89">
        <v>1.2031085969720454E-2</v>
      </c>
      <c r="F8934" s="89">
        <v>1.3678481522936917E-2</v>
      </c>
      <c r="G8934" s="90">
        <v>1.4891669712054701E-2</v>
      </c>
      <c r="H8934" s="90">
        <v>1.5657315063618286E-2</v>
      </c>
      <c r="I8934" s="90">
        <v>1.6097814768319688E-2</v>
      </c>
      <c r="J8934" s="90">
        <v>1.6238018358938497E-2</v>
      </c>
    </row>
    <row r="8935" spans="3:10" x14ac:dyDescent="0.25">
      <c r="C8935" s="82">
        <v>7.0733660461777079E-2</v>
      </c>
      <c r="D8935" s="89">
        <v>7.3171102586645637E-2</v>
      </c>
      <c r="E8935" s="89">
        <v>7.2902117903820576E-2</v>
      </c>
      <c r="F8935" s="89">
        <v>7.1766110390565921E-2</v>
      </c>
      <c r="G8935" s="90">
        <v>7.0778034755905092E-2</v>
      </c>
      <c r="H8935" s="90">
        <v>6.997235933837366E-2</v>
      </c>
      <c r="I8935" s="90">
        <v>6.9664223096702352E-2</v>
      </c>
      <c r="J8935" s="90">
        <v>6.9558169464385727E-2</v>
      </c>
    </row>
    <row r="8936" spans="3:10" x14ac:dyDescent="0.25">
      <c r="C8936" s="82">
        <v>2.5832257390272185E-3</v>
      </c>
      <c r="D8936" s="89">
        <v>4.6599730952965471E-3</v>
      </c>
      <c r="E8936" s="89">
        <v>7.023727207266222E-3</v>
      </c>
      <c r="F8936" s="89">
        <v>9.3741287525133683E-3</v>
      </c>
      <c r="G8936" s="90">
        <v>1.1518533853323127E-2</v>
      </c>
      <c r="H8936" s="90">
        <v>1.3296434263895878E-2</v>
      </c>
      <c r="I8936" s="90">
        <v>1.4709494755210757E-2</v>
      </c>
      <c r="J8936" s="90">
        <v>1.5717191043262805E-2</v>
      </c>
    </row>
    <row r="8937" spans="3:10" x14ac:dyDescent="0.25">
      <c r="C8937" s="82">
        <v>3.139205617187852E-2</v>
      </c>
      <c r="D8937" s="89">
        <v>3.4839463979165972E-2</v>
      </c>
      <c r="E8937" s="89">
        <v>3.693369620060663E-2</v>
      </c>
      <c r="F8937" s="89">
        <v>3.8311858745143604E-2</v>
      </c>
      <c r="G8937" s="90">
        <v>3.9408890950384544E-2</v>
      </c>
      <c r="H8937" s="90">
        <v>4.0234381236597609E-2</v>
      </c>
      <c r="I8937" s="90">
        <v>4.0998721818578318E-2</v>
      </c>
      <c r="J8937" s="90">
        <v>4.1583951199234345E-2</v>
      </c>
    </row>
    <row r="8938" spans="3:10" x14ac:dyDescent="0.25">
      <c r="C8938" s="82">
        <v>3.0025682397493487E-2</v>
      </c>
      <c r="D8938" s="89">
        <v>3.4408613858822698E-2</v>
      </c>
      <c r="E8938" s="89">
        <v>3.6879923517352149E-2</v>
      </c>
      <c r="F8938" s="89">
        <v>3.8232934776110256E-2</v>
      </c>
      <c r="G8938" s="90">
        <v>3.9091723475665925E-2</v>
      </c>
      <c r="H8938" s="90">
        <v>3.9605555577056618E-2</v>
      </c>
      <c r="I8938" s="90">
        <v>4.0069119676775178E-2</v>
      </c>
      <c r="J8938" s="90">
        <v>4.0416819975534438E-2</v>
      </c>
    </row>
    <row r="8939" spans="3:10" x14ac:dyDescent="0.25">
      <c r="C8939" s="82">
        <v>2.9337025581994216E-2</v>
      </c>
      <c r="D8939" s="89">
        <v>3.5203139022242889E-2</v>
      </c>
      <c r="E8939" s="89">
        <v>3.8520787887828284E-2</v>
      </c>
      <c r="F8939" s="89">
        <v>4.0285131272158381E-2</v>
      </c>
      <c r="G8939" s="90">
        <v>4.1367412306055361E-2</v>
      </c>
      <c r="H8939" s="90">
        <v>4.2048293607005807E-2</v>
      </c>
      <c r="I8939" s="90">
        <v>4.267375307175731E-2</v>
      </c>
      <c r="J8939" s="90">
        <v>4.315072629681975E-2</v>
      </c>
    </row>
    <row r="8940" spans="3:10" x14ac:dyDescent="0.25">
      <c r="C8940" s="82">
        <v>1.2536219901203864E-2</v>
      </c>
      <c r="D8940" s="89">
        <v>1.7924048644222323E-2</v>
      </c>
      <c r="E8940" s="89">
        <v>2.2521468765249023E-2</v>
      </c>
      <c r="F8940" s="89">
        <v>2.6037693364322979E-2</v>
      </c>
      <c r="G8940" s="90">
        <v>2.8557993192596231E-2</v>
      </c>
      <c r="H8940" s="90">
        <v>3.0139089315981232E-2</v>
      </c>
      <c r="I8940" s="90">
        <v>3.1084910603692877E-2</v>
      </c>
      <c r="J8940" s="90">
        <v>3.1473252907468226E-2</v>
      </c>
    </row>
    <row r="8941" spans="3:10" x14ac:dyDescent="0.25">
      <c r="C8941" s="82">
        <v>1.5230662895706959E-2</v>
      </c>
      <c r="D8941" s="89">
        <v>1.9833722906786738E-2</v>
      </c>
      <c r="E8941" s="89">
        <v>2.3329927845100629E-2</v>
      </c>
      <c r="F8941" s="89">
        <v>2.5907572118315143E-2</v>
      </c>
      <c r="G8941" s="90">
        <v>2.7904285555954141E-2</v>
      </c>
      <c r="H8941" s="90">
        <v>2.944206506853982E-2</v>
      </c>
      <c r="I8941" s="90">
        <v>3.0782752255565437E-2</v>
      </c>
      <c r="J8941" s="90">
        <v>3.1928020788278486E-2</v>
      </c>
    </row>
    <row r="8942" spans="3:10" x14ac:dyDescent="0.25">
      <c r="C8942" s="82">
        <v>3.6914836587396256E-2</v>
      </c>
      <c r="D8942" s="89">
        <v>4.4782328938859341E-2</v>
      </c>
      <c r="E8942" s="89">
        <v>4.9792858604857555E-2</v>
      </c>
      <c r="F8942" s="89">
        <v>5.2823315628951942E-2</v>
      </c>
      <c r="G8942" s="90">
        <v>5.4775835838602793E-2</v>
      </c>
      <c r="H8942" s="90">
        <v>5.5946088210353198E-2</v>
      </c>
      <c r="I8942" s="90">
        <v>5.6803614355543174E-2</v>
      </c>
      <c r="J8942" s="90">
        <v>5.7260046766313591E-2</v>
      </c>
    </row>
    <row r="8943" spans="3:10" x14ac:dyDescent="0.25">
      <c r="C8943" s="82">
        <v>1.0371529839528161E-2</v>
      </c>
      <c r="D8943" s="89">
        <v>1.6396448935539001E-2</v>
      </c>
      <c r="E8943" s="89">
        <v>2.2027803338864369E-2</v>
      </c>
      <c r="F8943" s="89">
        <v>2.6780964890287494E-2</v>
      </c>
      <c r="G8943" s="90">
        <v>3.0696813988746352E-2</v>
      </c>
      <c r="H8943" s="90">
        <v>3.3839489917880883E-2</v>
      </c>
      <c r="I8943" s="90">
        <v>3.6538254980490542E-2</v>
      </c>
      <c r="J8943" s="90">
        <v>3.8852748997843488E-2</v>
      </c>
    </row>
    <row r="8944" spans="3:10" x14ac:dyDescent="0.25">
      <c r="C8944" s="82">
        <v>4.644048241716784E-2</v>
      </c>
      <c r="D8944" s="89">
        <v>5.1278144195992116E-2</v>
      </c>
      <c r="E8944" s="89">
        <v>5.2619576858126751E-2</v>
      </c>
      <c r="F8944" s="89">
        <v>5.2220518708069034E-2</v>
      </c>
      <c r="G8944" s="90">
        <v>5.1273975577898825E-2</v>
      </c>
      <c r="H8944" s="90">
        <v>5.0104940955078107E-2</v>
      </c>
      <c r="I8944" s="90">
        <v>4.9109510721997138E-2</v>
      </c>
      <c r="J8944" s="90">
        <v>4.8173490363111915E-2</v>
      </c>
    </row>
    <row r="8945" spans="3:10" x14ac:dyDescent="0.25">
      <c r="C8945" s="82">
        <v>2.8696332924569561E-3</v>
      </c>
      <c r="D8945" s="89">
        <v>4.9561735265953311E-3</v>
      </c>
      <c r="E8945" s="89">
        <v>7.0484986400757826E-3</v>
      </c>
      <c r="F8945" s="89">
        <v>8.8200310424589451E-3</v>
      </c>
      <c r="G8945" s="90">
        <v>1.0150344079882571E-2</v>
      </c>
      <c r="H8945" s="90">
        <v>1.0998507115696197E-2</v>
      </c>
      <c r="I8945" s="90">
        <v>1.1473327969405797E-2</v>
      </c>
      <c r="J8945" s="90">
        <v>1.1637378470834936E-2</v>
      </c>
    </row>
    <row r="8946" spans="3:10" x14ac:dyDescent="0.25">
      <c r="C8946" s="82">
        <v>1.2925506381402678E-2</v>
      </c>
      <c r="D8946" s="89">
        <v>1.4649230863884991E-2</v>
      </c>
      <c r="E8946" s="89">
        <v>1.548722524252894E-2</v>
      </c>
      <c r="F8946" s="89">
        <v>1.5795238440256831E-2</v>
      </c>
      <c r="G8946" s="90">
        <v>1.5839402957101414E-2</v>
      </c>
      <c r="H8946" s="90">
        <v>1.5683122895503141E-2</v>
      </c>
      <c r="I8946" s="90">
        <v>1.5449914085491007E-2</v>
      </c>
      <c r="J8946" s="90">
        <v>1.5127009680930763E-2</v>
      </c>
    </row>
    <row r="8947" spans="3:10" x14ac:dyDescent="0.25">
      <c r="C8947" s="82">
        <v>1.4420361809354555E-2</v>
      </c>
      <c r="D8947" s="89">
        <v>1.9277315869465211E-2</v>
      </c>
      <c r="E8947" s="89">
        <v>2.3418883960342501E-2</v>
      </c>
      <c r="F8947" s="89">
        <v>2.6926130746244774E-2</v>
      </c>
      <c r="G8947" s="90">
        <v>3.0079524829020429E-2</v>
      </c>
      <c r="H8947" s="90">
        <v>3.2994865228060936E-2</v>
      </c>
      <c r="I8947" s="90">
        <v>3.5978824606274884E-2</v>
      </c>
      <c r="J8947" s="90">
        <v>3.9053468891745442E-2</v>
      </c>
    </row>
    <row r="8948" spans="3:10" x14ac:dyDescent="0.25">
      <c r="C8948" s="82">
        <v>5.8080844289238077E-3</v>
      </c>
      <c r="D8948" s="89">
        <v>7.5547425779291626E-3</v>
      </c>
      <c r="E8948" s="89">
        <v>9.0117917294603375E-3</v>
      </c>
      <c r="F8948" s="89">
        <v>1.0171362923811621E-2</v>
      </c>
      <c r="G8948" s="90">
        <v>1.1080369461699107E-2</v>
      </c>
      <c r="H8948" s="90">
        <v>1.1733664907682972E-2</v>
      </c>
      <c r="I8948" s="90">
        <v>1.221890851454242E-2</v>
      </c>
      <c r="J8948" s="90">
        <v>1.2549401114312431E-2</v>
      </c>
    </row>
    <row r="8949" spans="3:10" x14ac:dyDescent="0.25">
      <c r="C8949" s="82">
        <v>7.0099860296690157E-3</v>
      </c>
      <c r="D8949" s="89">
        <v>1.0735274195517112E-2</v>
      </c>
      <c r="E8949" s="89">
        <v>1.4208042732225505E-2</v>
      </c>
      <c r="F8949" s="89">
        <v>1.7163468169520975E-2</v>
      </c>
      <c r="G8949" s="90">
        <v>1.9622427215771409E-2</v>
      </c>
      <c r="H8949" s="90">
        <v>2.1610802263813622E-2</v>
      </c>
      <c r="I8949" s="90">
        <v>2.3335546821263528E-2</v>
      </c>
      <c r="J8949" s="90">
        <v>2.4845202039243085E-2</v>
      </c>
    </row>
    <row r="8950" spans="3:10" x14ac:dyDescent="0.25">
      <c r="C8950" s="82">
        <v>8.0493041033937923E-2</v>
      </c>
      <c r="D8950" s="89">
        <v>7.8687894810465453E-2</v>
      </c>
      <c r="E8950" s="89">
        <v>7.4723543479348287E-2</v>
      </c>
      <c r="F8950" s="89">
        <v>7.0542835733898523E-2</v>
      </c>
      <c r="G8950" s="90">
        <v>6.6940288054564034E-2</v>
      </c>
      <c r="H8950" s="90">
        <v>6.3711554106844384E-2</v>
      </c>
      <c r="I8950" s="90">
        <v>6.0956775734809975E-2</v>
      </c>
      <c r="J8950" s="90">
        <v>5.8277848769654826E-2</v>
      </c>
    </row>
    <row r="8951" spans="3:10" x14ac:dyDescent="0.25">
      <c r="C8951" s="82">
        <v>1.6651563720678053E-2</v>
      </c>
      <c r="D8951" s="89">
        <v>2.173065937107586E-2</v>
      </c>
      <c r="E8951" s="89">
        <v>2.5603932845381448E-2</v>
      </c>
      <c r="F8951" s="89">
        <v>2.8356923137719873E-2</v>
      </c>
      <c r="G8951" s="90">
        <v>3.0276445687001646E-2</v>
      </c>
      <c r="H8951" s="90">
        <v>3.146006494676893E-2</v>
      </c>
      <c r="I8951" s="90">
        <v>3.2185095456974781E-2</v>
      </c>
      <c r="J8951" s="90">
        <v>3.2463016037887274E-2</v>
      </c>
    </row>
    <row r="8952" spans="3:10" x14ac:dyDescent="0.25">
      <c r="C8952" s="82">
        <v>4.4451211566016099E-3</v>
      </c>
      <c r="D8952" s="89">
        <v>7.5945962661700134E-3</v>
      </c>
      <c r="E8952" s="89">
        <v>1.0835326794208427E-2</v>
      </c>
      <c r="F8952" s="89">
        <v>1.3771847049535907E-2</v>
      </c>
      <c r="G8952" s="90">
        <v>1.628307679850332E-2</v>
      </c>
      <c r="H8952" s="90">
        <v>1.8318371156754679E-2</v>
      </c>
      <c r="I8952" s="90">
        <v>2.0025602431791717E-2</v>
      </c>
      <c r="J8952" s="90">
        <v>2.144722840424752E-2</v>
      </c>
    </row>
    <row r="8953" spans="3:10" x14ac:dyDescent="0.25">
      <c r="C8953" s="82">
        <v>5.9220113484088127E-3</v>
      </c>
      <c r="D8953" s="89">
        <v>9.8234210400797578E-3</v>
      </c>
      <c r="E8953" s="89">
        <v>1.3633073204177009E-2</v>
      </c>
      <c r="F8953" s="89">
        <v>1.6845038313519786E-2</v>
      </c>
      <c r="G8953" s="90">
        <v>1.9314457654177816E-2</v>
      </c>
      <c r="H8953" s="90">
        <v>2.0992759588521419E-2</v>
      </c>
      <c r="I8953" s="90">
        <v>2.2070156611856649E-2</v>
      </c>
      <c r="J8953" s="90">
        <v>2.2618267725466254E-2</v>
      </c>
    </row>
    <row r="8954" spans="3:10" x14ac:dyDescent="0.25">
      <c r="C8954" s="82">
        <v>8.56622082678315E-3</v>
      </c>
      <c r="D8954" s="89">
        <v>1.32164115921265E-2</v>
      </c>
      <c r="E8954" s="89">
        <v>1.7420265704359207E-2</v>
      </c>
      <c r="F8954" s="89">
        <v>2.0752463813661606E-2</v>
      </c>
      <c r="G8954" s="90">
        <v>2.3198177406755251E-2</v>
      </c>
      <c r="H8954" s="90">
        <v>2.4793145999636983E-2</v>
      </c>
      <c r="I8954" s="90">
        <v>2.5803487776941324E-2</v>
      </c>
      <c r="J8954" s="90">
        <v>2.6314637758599341E-2</v>
      </c>
    </row>
    <row r="8955" spans="3:10" x14ac:dyDescent="0.25">
      <c r="C8955" s="82">
        <v>7.1144658344689023E-3</v>
      </c>
      <c r="D8955" s="89">
        <v>1.0653802339888276E-2</v>
      </c>
      <c r="E8955" s="89">
        <v>1.3541272216471388E-2</v>
      </c>
      <c r="F8955" s="89">
        <v>1.5541577483223904E-2</v>
      </c>
      <c r="G8955" s="90">
        <v>1.6771497464909167E-2</v>
      </c>
      <c r="H8955" s="90">
        <v>1.7360678230093254E-2</v>
      </c>
      <c r="I8955" s="90">
        <v>1.7567691144931386E-2</v>
      </c>
      <c r="J8955" s="90">
        <v>1.7498144682781616E-2</v>
      </c>
    </row>
    <row r="8956" spans="3:10" x14ac:dyDescent="0.25">
      <c r="C8956" s="82">
        <v>5.0938901100998607E-2</v>
      </c>
      <c r="D8956" s="89">
        <v>4.7880085300499829E-2</v>
      </c>
      <c r="E8956" s="89">
        <v>4.4198329638916616E-2</v>
      </c>
      <c r="F8956" s="89">
        <v>4.0886935589977719E-2</v>
      </c>
      <c r="G8956" s="90">
        <v>3.8276867695667335E-2</v>
      </c>
      <c r="H8956" s="90">
        <v>3.6181613097246025E-2</v>
      </c>
      <c r="I8956" s="90">
        <v>3.4639749520326529E-2</v>
      </c>
      <c r="J8956" s="90">
        <v>3.3438888947739859E-2</v>
      </c>
    </row>
    <row r="8957" spans="3:10" x14ac:dyDescent="0.25">
      <c r="C8957" s="82">
        <v>6.1424901596851406E-3</v>
      </c>
      <c r="D8957" s="89">
        <v>9.5395489147174131E-3</v>
      </c>
      <c r="E8957" s="89">
        <v>1.277891871625758E-2</v>
      </c>
      <c r="F8957" s="89">
        <v>1.557451250512913E-2</v>
      </c>
      <c r="G8957" s="90">
        <v>1.7871653216143858E-2</v>
      </c>
      <c r="H8957" s="90">
        <v>1.9613933148056824E-2</v>
      </c>
      <c r="I8957" s="90">
        <v>2.0919587861223991E-2</v>
      </c>
      <c r="J8957" s="90">
        <v>2.1783402902951166E-2</v>
      </c>
    </row>
    <row r="8958" spans="3:10" x14ac:dyDescent="0.25">
      <c r="C8958" s="82">
        <v>6.4716518706727441E-3</v>
      </c>
      <c r="D8958" s="89">
        <v>8.6038326429209427E-3</v>
      </c>
      <c r="E8958" s="89">
        <v>1.0441635021474863E-2</v>
      </c>
      <c r="F8958" s="89">
        <v>1.1947306160379674E-2</v>
      </c>
      <c r="G8958" s="90">
        <v>1.3159958279429567E-2</v>
      </c>
      <c r="H8958" s="90">
        <v>1.4063669459895794E-2</v>
      </c>
      <c r="I8958" s="90">
        <v>1.4752899270625815E-2</v>
      </c>
      <c r="J8958" s="90">
        <v>1.5229404781141827E-2</v>
      </c>
    </row>
    <row r="8959" spans="3:10" x14ac:dyDescent="0.25">
      <c r="C8959" s="82">
        <v>5.2049822474014053E-3</v>
      </c>
      <c r="D8959" s="89">
        <v>9.2103788091143085E-3</v>
      </c>
      <c r="E8959" s="89">
        <v>1.356219738012672E-2</v>
      </c>
      <c r="F8959" s="89">
        <v>1.7731434603260269E-2</v>
      </c>
      <c r="G8959" s="90">
        <v>2.1502130223515173E-2</v>
      </c>
      <c r="H8959" s="90">
        <v>2.4747202727117553E-2</v>
      </c>
      <c r="I8959" s="90">
        <v>2.7610701128999458E-2</v>
      </c>
      <c r="J8959" s="90">
        <v>3.009830536826797E-2</v>
      </c>
    </row>
    <row r="8960" spans="3:10" x14ac:dyDescent="0.25">
      <c r="C8960" s="82">
        <v>8.5818638088084927E-3</v>
      </c>
      <c r="D8960" s="89">
        <v>9.7818013424211449E-3</v>
      </c>
      <c r="E8960" s="89">
        <v>1.0697370141429505E-2</v>
      </c>
      <c r="F8960" s="89">
        <v>1.1403899499475553E-2</v>
      </c>
      <c r="G8960" s="90">
        <v>1.1964735938225281E-2</v>
      </c>
      <c r="H8960" s="90">
        <v>1.2360842968208538E-2</v>
      </c>
      <c r="I8960" s="90">
        <v>1.2668849091625967E-2</v>
      </c>
      <c r="J8960" s="90">
        <v>1.2888609092426537E-2</v>
      </c>
    </row>
    <row r="8961" spans="3:10" x14ac:dyDescent="0.25">
      <c r="C8961" s="82">
        <v>1.4400456899684687E-2</v>
      </c>
      <c r="D8961" s="89">
        <v>1.9482094789215545E-2</v>
      </c>
      <c r="E8961" s="89">
        <v>2.3135469977193183E-2</v>
      </c>
      <c r="F8961" s="89">
        <v>2.551499325627846E-2</v>
      </c>
      <c r="G8961" s="90">
        <v>2.7061609589951949E-2</v>
      </c>
      <c r="H8961" s="90">
        <v>2.8012370344011217E-2</v>
      </c>
      <c r="I8961" s="90">
        <v>2.8704358382026389E-2</v>
      </c>
      <c r="J8961" s="90">
        <v>2.9193604935395221E-2</v>
      </c>
    </row>
    <row r="8962" spans="3:10" x14ac:dyDescent="0.25">
      <c r="C8962" s="82">
        <v>2.551493350232386E-2</v>
      </c>
      <c r="D8962" s="89">
        <v>3.613042706703154E-2</v>
      </c>
      <c r="E8962" s="89">
        <v>4.4080862901236022E-2</v>
      </c>
      <c r="F8962" s="89">
        <v>4.9128033173816463E-2</v>
      </c>
      <c r="G8962" s="90">
        <v>5.1856850878844431E-2</v>
      </c>
      <c r="H8962" s="90">
        <v>5.264973554792849E-2</v>
      </c>
      <c r="I8962" s="90">
        <v>5.2174100531519559E-2</v>
      </c>
      <c r="J8962" s="90">
        <v>5.0612100048069576E-2</v>
      </c>
    </row>
    <row r="8963" spans="3:10" x14ac:dyDescent="0.25">
      <c r="C8963" s="82">
        <v>7.7681742573518509E-3</v>
      </c>
      <c r="D8963" s="89">
        <v>1.0561138792015382E-2</v>
      </c>
      <c r="E8963" s="89">
        <v>1.3109516298799809E-2</v>
      </c>
      <c r="F8963" s="89">
        <v>1.539110055227628E-2</v>
      </c>
      <c r="G8963" s="90">
        <v>1.748901067269544E-2</v>
      </c>
      <c r="H8963" s="90">
        <v>1.9411889827978295E-2</v>
      </c>
      <c r="I8963" s="90">
        <v>2.1307964268909067E-2</v>
      </c>
      <c r="J8963" s="90">
        <v>2.3185856810117506E-2</v>
      </c>
    </row>
    <row r="8964" spans="3:10" x14ac:dyDescent="0.25">
      <c r="C8964" s="82">
        <v>2.3651299820635539E-2</v>
      </c>
      <c r="D8964" s="89">
        <v>2.5547017439495071E-2</v>
      </c>
      <c r="E8964" s="89">
        <v>2.6226060592397918E-2</v>
      </c>
      <c r="F8964" s="89">
        <v>2.6228423654676127E-2</v>
      </c>
      <c r="G8964" s="90">
        <v>2.5917040971023275E-2</v>
      </c>
      <c r="H8964" s="90">
        <v>2.5350740305861996E-2</v>
      </c>
      <c r="I8964" s="90">
        <v>2.4714171418440522E-2</v>
      </c>
      <c r="J8964" s="90">
        <v>2.3983613984522149E-2</v>
      </c>
    </row>
    <row r="8965" spans="3:10" x14ac:dyDescent="0.25">
      <c r="C8965" s="82">
        <v>2.8252215592423024E-3</v>
      </c>
      <c r="D8965" s="89">
        <v>4.801589528906124E-3</v>
      </c>
      <c r="E8965" s="89">
        <v>6.9297097291847274E-3</v>
      </c>
      <c r="F8965" s="89">
        <v>8.9948027728177435E-3</v>
      </c>
      <c r="G8965" s="90">
        <v>1.0911726430895694E-2</v>
      </c>
      <c r="H8965" s="90">
        <v>1.2616081129017827E-2</v>
      </c>
      <c r="I8965" s="90">
        <v>1.4172526474050953E-2</v>
      </c>
      <c r="J8965" s="90">
        <v>1.5578022004337144E-2</v>
      </c>
    </row>
    <row r="8966" spans="3:10" x14ac:dyDescent="0.25">
      <c r="C8966" s="82">
        <v>9.0784848178108342E-3</v>
      </c>
      <c r="D8966" s="89">
        <v>1.4533730627106113E-2</v>
      </c>
      <c r="E8966" s="89">
        <v>1.9565040730461721E-2</v>
      </c>
      <c r="F8966" s="89">
        <v>2.3610711248339206E-2</v>
      </c>
      <c r="G8966" s="90">
        <v>2.6621849216932652E-2</v>
      </c>
      <c r="H8966" s="90">
        <v>2.8617489977273532E-2</v>
      </c>
      <c r="I8966" s="90">
        <v>2.9879907121623691E-2</v>
      </c>
      <c r="J8966" s="90">
        <v>3.0489378976063349E-2</v>
      </c>
    </row>
    <row r="8967" spans="3:10" x14ac:dyDescent="0.25">
      <c r="C8967" s="82">
        <v>4.2774958537726032E-2</v>
      </c>
      <c r="D8967" s="89">
        <v>3.9760121973879459E-2</v>
      </c>
      <c r="E8967" s="89">
        <v>3.6926915813646877E-2</v>
      </c>
      <c r="F8967" s="89">
        <v>3.4598480012552037E-2</v>
      </c>
      <c r="G8967" s="90">
        <v>3.2834905115089311E-2</v>
      </c>
      <c r="H8967" s="90">
        <v>3.1414889538705533E-2</v>
      </c>
      <c r="I8967" s="90">
        <v>3.0377051005624604E-2</v>
      </c>
      <c r="J8967" s="90">
        <v>2.9563304489165006E-2</v>
      </c>
    </row>
    <row r="8968" spans="3:10" x14ac:dyDescent="0.25">
      <c r="C8968" s="82">
        <v>1.394083093365869E-3</v>
      </c>
      <c r="D8968" s="89">
        <v>2.7538587747698295E-3</v>
      </c>
      <c r="E8968" s="89">
        <v>4.4257485497365629E-3</v>
      </c>
      <c r="F8968" s="89">
        <v>6.1798942295695023E-3</v>
      </c>
      <c r="G8968" s="90">
        <v>7.8444880601112668E-3</v>
      </c>
      <c r="H8968" s="90">
        <v>9.2838111640893596E-3</v>
      </c>
      <c r="I8968" s="90">
        <v>1.0493866312500141E-2</v>
      </c>
      <c r="J8968" s="90">
        <v>1.1456975189928907E-2</v>
      </c>
    </row>
    <row r="8969" spans="3:10" x14ac:dyDescent="0.25">
      <c r="C8969" s="82">
        <v>8.1324518293076371E-3</v>
      </c>
      <c r="D8969" s="89">
        <v>1.1442337257837937E-2</v>
      </c>
      <c r="E8969" s="89">
        <v>1.4232738794431014E-2</v>
      </c>
      <c r="F8969" s="89">
        <v>1.6405202840851268E-2</v>
      </c>
      <c r="G8969" s="90">
        <v>1.8053485773482716E-2</v>
      </c>
      <c r="H8969" s="90">
        <v>1.9211824840459354E-2</v>
      </c>
      <c r="I8969" s="90">
        <v>2.0051867395511243E-2</v>
      </c>
      <c r="J8969" s="90">
        <v>2.0601356143786446E-2</v>
      </c>
    </row>
    <row r="8970" spans="3:10" x14ac:dyDescent="0.25">
      <c r="C8970" s="82">
        <v>6.3796599090508079E-3</v>
      </c>
      <c r="D8970" s="89">
        <v>9.8010551125170403E-3</v>
      </c>
      <c r="E8970" s="89">
        <v>1.3266303220120845E-2</v>
      </c>
      <c r="F8970" s="89">
        <v>1.6574462227904655E-2</v>
      </c>
      <c r="G8970" s="90">
        <v>1.9720816785285998E-2</v>
      </c>
      <c r="H8970" s="90">
        <v>2.2684234664892371E-2</v>
      </c>
      <c r="I8970" s="90">
        <v>2.5638518261553261E-2</v>
      </c>
      <c r="J8970" s="90">
        <v>2.8609698707010935E-2</v>
      </c>
    </row>
    <row r="8971" spans="3:10" x14ac:dyDescent="0.25">
      <c r="C8971" s="82">
        <v>3.3378126401055518E-3</v>
      </c>
      <c r="D8971" s="89">
        <v>6.3844247455215079E-3</v>
      </c>
      <c r="E8971" s="89">
        <v>9.6581319898765023E-3</v>
      </c>
      <c r="F8971" s="89">
        <v>1.2557899145168352E-2</v>
      </c>
      <c r="G8971" s="90">
        <v>1.4837987747374602E-2</v>
      </c>
      <c r="H8971" s="90">
        <v>1.6427845904518196E-2</v>
      </c>
      <c r="I8971" s="90">
        <v>1.74954514969149E-2</v>
      </c>
      <c r="J8971" s="90">
        <v>1.8132984836454463E-2</v>
      </c>
    </row>
    <row r="8972" spans="3:10" x14ac:dyDescent="0.25">
      <c r="C8972" s="82">
        <v>1.2920406551556747E-2</v>
      </c>
      <c r="D8972" s="89">
        <v>1.7421467628316277E-2</v>
      </c>
      <c r="E8972" s="89">
        <v>2.1204696125598686E-2</v>
      </c>
      <c r="F8972" s="89">
        <v>2.4276587499527897E-2</v>
      </c>
      <c r="G8972" s="90">
        <v>2.6822202299847379E-2</v>
      </c>
      <c r="H8972" s="90">
        <v>2.8874697264518922E-2</v>
      </c>
      <c r="I8972" s="90">
        <v>3.0637022218874529E-2</v>
      </c>
      <c r="J8972" s="90">
        <v>3.2073231609153555E-2</v>
      </c>
    </row>
    <row r="8973" spans="3:10" x14ac:dyDescent="0.25">
      <c r="C8973" s="82">
        <v>1.0172653803673132E-2</v>
      </c>
      <c r="D8973" s="89">
        <v>1.5061562392979495E-2</v>
      </c>
      <c r="E8973" s="89">
        <v>1.9513496206984039E-2</v>
      </c>
      <c r="F8973" s="89">
        <v>2.3261186131105456E-2</v>
      </c>
      <c r="G8973" s="90">
        <v>2.6381025846018921E-2</v>
      </c>
      <c r="H8973" s="90">
        <v>2.8926820142880835E-2</v>
      </c>
      <c r="I8973" s="90">
        <v>3.1183112020733334E-2</v>
      </c>
      <c r="J8973" s="90">
        <v>3.3218823545653309E-2</v>
      </c>
    </row>
    <row r="8974" spans="3:10" x14ac:dyDescent="0.25">
      <c r="C8974" s="82">
        <v>3.47781213229236E-2</v>
      </c>
      <c r="D8974" s="89">
        <v>3.4637269937512614E-2</v>
      </c>
      <c r="E8974" s="89">
        <v>3.361267428288043E-2</v>
      </c>
      <c r="F8974" s="89">
        <v>3.2301869711226748E-2</v>
      </c>
      <c r="G8974" s="90">
        <v>3.0986641779970337E-2</v>
      </c>
      <c r="H8974" s="90">
        <v>2.9598490637193862E-2</v>
      </c>
      <c r="I8974" s="90">
        <v>2.8259111841609001E-2</v>
      </c>
      <c r="J8974" s="90">
        <v>2.6879395198612713E-2</v>
      </c>
    </row>
    <row r="8975" spans="3:10" x14ac:dyDescent="0.25">
      <c r="C8975" s="82">
        <v>2.2993103543957144E-2</v>
      </c>
      <c r="D8975" s="89">
        <v>2.1209131686471993E-2</v>
      </c>
      <c r="E8975" s="89">
        <v>1.994764353455342E-2</v>
      </c>
      <c r="F8975" s="89">
        <v>1.9207851104598977E-2</v>
      </c>
      <c r="G8975" s="90">
        <v>1.8926311334659492E-2</v>
      </c>
      <c r="H8975" s="90">
        <v>1.8927887111277141E-2</v>
      </c>
      <c r="I8975" s="90">
        <v>1.9212182807067081E-2</v>
      </c>
      <c r="J8975" s="90">
        <v>1.9672715834930944E-2</v>
      </c>
    </row>
    <row r="8976" spans="3:10" x14ac:dyDescent="0.25">
      <c r="C8976" s="82">
        <v>2.5379664456825386E-2</v>
      </c>
      <c r="D8976" s="89">
        <v>3.1175765960800628E-2</v>
      </c>
      <c r="E8976" s="89">
        <v>3.5246164017431074E-2</v>
      </c>
      <c r="F8976" s="89">
        <v>3.7970808804190619E-2</v>
      </c>
      <c r="G8976" s="90">
        <v>3.9811444736144695E-2</v>
      </c>
      <c r="H8976" s="90">
        <v>4.088682958479864E-2</v>
      </c>
      <c r="I8976" s="90">
        <v>4.152024424820229E-2</v>
      </c>
      <c r="J8976" s="90">
        <v>4.168395174934849E-2</v>
      </c>
    </row>
    <row r="8977" spans="3:10" x14ac:dyDescent="0.25">
      <c r="C8977" s="82">
        <v>3.9125521216251354E-2</v>
      </c>
      <c r="D8977" s="89">
        <v>4.2860608084544137E-2</v>
      </c>
      <c r="E8977" s="89">
        <v>4.5408129245149961E-2</v>
      </c>
      <c r="F8977" s="89">
        <v>4.7446329576577968E-2</v>
      </c>
      <c r="G8977" s="90">
        <v>4.9396356968306909E-2</v>
      </c>
      <c r="H8977" s="90">
        <v>5.1173896519861393E-2</v>
      </c>
      <c r="I8977" s="90">
        <v>5.2964734614203451E-2</v>
      </c>
      <c r="J8977" s="90">
        <v>5.4542563220893098E-2</v>
      </c>
    </row>
    <row r="8978" spans="3:10" x14ac:dyDescent="0.25">
      <c r="C8978" s="82">
        <v>2.5388156546773698E-2</v>
      </c>
      <c r="D8978" s="89">
        <v>3.1389807273803264E-2</v>
      </c>
      <c r="E8978" s="89">
        <v>3.5429106246409589E-2</v>
      </c>
      <c r="F8978" s="89">
        <v>3.7930051699629382E-2</v>
      </c>
      <c r="G8978" s="90">
        <v>3.9420329907598486E-2</v>
      </c>
      <c r="H8978" s="90">
        <v>4.0068880335756181E-2</v>
      </c>
      <c r="I8978" s="90">
        <v>4.0225962273364259E-2</v>
      </c>
      <c r="J8978" s="90">
        <v>3.988414192669304E-2</v>
      </c>
    </row>
    <row r="8979" spans="3:10" x14ac:dyDescent="0.25">
      <c r="C8979" s="82">
        <v>1.0362991555110116E-2</v>
      </c>
      <c r="D8979" s="89">
        <v>1.4309446724256837E-2</v>
      </c>
      <c r="E8979" s="89">
        <v>1.7509541416697898E-2</v>
      </c>
      <c r="F8979" s="89">
        <v>1.9967041680652935E-2</v>
      </c>
      <c r="G8979" s="90">
        <v>2.1907774614512251E-2</v>
      </c>
      <c r="H8979" s="90">
        <v>2.3447511427579001E-2</v>
      </c>
      <c r="I8979" s="90">
        <v>2.4832531213685928E-2</v>
      </c>
      <c r="J8979" s="90">
        <v>2.6104451902682312E-2</v>
      </c>
    </row>
    <row r="8980" spans="3:10" x14ac:dyDescent="0.25">
      <c r="C8980" s="82">
        <v>8.09116024076292E-3</v>
      </c>
      <c r="D8980" s="89">
        <v>1.1951704324598704E-2</v>
      </c>
      <c r="E8980" s="89">
        <v>1.5145626454044657E-2</v>
      </c>
      <c r="F8980" s="89">
        <v>1.7462447328247095E-2</v>
      </c>
      <c r="G8980" s="90">
        <v>1.9014198407741455E-2</v>
      </c>
      <c r="H8980" s="90">
        <v>1.9888096826417439E-2</v>
      </c>
      <c r="I8980" s="90">
        <v>2.0310086969212941E-2</v>
      </c>
      <c r="J8980" s="90">
        <v>2.03406506453137E-2</v>
      </c>
    </row>
    <row r="8981" spans="3:10" x14ac:dyDescent="0.25">
      <c r="C8981" s="82">
        <v>3.5772578930208525E-3</v>
      </c>
      <c r="D8981" s="89">
        <v>5.9552899728915285E-3</v>
      </c>
      <c r="E8981" s="89">
        <v>8.4508691188556698E-3</v>
      </c>
      <c r="F8981" s="89">
        <v>1.0816527623436042E-2</v>
      </c>
      <c r="G8981" s="90">
        <v>1.2973781842570923E-2</v>
      </c>
      <c r="H8981" s="90">
        <v>1.4876921780173184E-2</v>
      </c>
      <c r="I8981" s="90">
        <v>1.6639820784718339E-2</v>
      </c>
      <c r="J8981" s="90">
        <v>1.8303088248077314E-2</v>
      </c>
    </row>
    <row r="8982" spans="3:10" x14ac:dyDescent="0.25">
      <c r="C8982" s="82">
        <v>7.458089994616811E-3</v>
      </c>
      <c r="D8982" s="89">
        <v>9.4772686737984689E-3</v>
      </c>
      <c r="E8982" s="89">
        <v>1.1275963426608993E-2</v>
      </c>
      <c r="F8982" s="89">
        <v>1.2847480572973302E-2</v>
      </c>
      <c r="G8982" s="90">
        <v>1.4231795047381018E-2</v>
      </c>
      <c r="H8982" s="90">
        <v>1.5402399467850977E-2</v>
      </c>
      <c r="I8982" s="90">
        <v>1.6456819470130189E-2</v>
      </c>
      <c r="J8982" s="90">
        <v>1.7396606191066945E-2</v>
      </c>
    </row>
    <row r="8983" spans="3:10" x14ac:dyDescent="0.25">
      <c r="C8983" s="82">
        <v>2.8226122645085209E-3</v>
      </c>
      <c r="D8983" s="89">
        <v>4.7509314236216784E-3</v>
      </c>
      <c r="E8983" s="89">
        <v>6.7476654031304092E-3</v>
      </c>
      <c r="F8983" s="89">
        <v>8.5884492082110835E-3</v>
      </c>
      <c r="G8983" s="90">
        <v>1.0199686534617567E-2</v>
      </c>
      <c r="H8983" s="90">
        <v>1.1541790355467771E-2</v>
      </c>
      <c r="I8983" s="90">
        <v>1.2699548657485999E-2</v>
      </c>
      <c r="J8983" s="90">
        <v>1.3695101457048857E-2</v>
      </c>
    </row>
    <row r="8984" spans="3:10" x14ac:dyDescent="0.25">
      <c r="C8984" s="82">
        <v>6.9480130840680948E-3</v>
      </c>
      <c r="D8984" s="89">
        <v>1.0601340293772136E-2</v>
      </c>
      <c r="E8984" s="89">
        <v>1.4072095458790538E-2</v>
      </c>
      <c r="F8984" s="89">
        <v>1.7031081552651837E-2</v>
      </c>
      <c r="G8984" s="90">
        <v>1.9411175763854878E-2</v>
      </c>
      <c r="H8984" s="90">
        <v>2.1178997347683991E-2</v>
      </c>
      <c r="I8984" s="90">
        <v>2.2518313551367186E-2</v>
      </c>
      <c r="J8984" s="90">
        <v>2.3485513934870493E-2</v>
      </c>
    </row>
    <row r="8985" spans="3:10" x14ac:dyDescent="0.25">
      <c r="C8985" s="82">
        <v>7.2513551417854958E-3</v>
      </c>
      <c r="D8985" s="89">
        <v>1.0140025763920179E-2</v>
      </c>
      <c r="E8985" s="89">
        <v>1.2514580821742435E-2</v>
      </c>
      <c r="F8985" s="89">
        <v>1.427666640484177E-2</v>
      </c>
      <c r="G8985" s="90">
        <v>1.55071233293752E-2</v>
      </c>
      <c r="H8985" s="90">
        <v>1.6245881459496406E-2</v>
      </c>
      <c r="I8985" s="90">
        <v>1.6657667521572685E-2</v>
      </c>
      <c r="J8985" s="90">
        <v>1.6789204035720269E-2</v>
      </c>
    </row>
    <row r="8986" spans="3:10" x14ac:dyDescent="0.25">
      <c r="C8986" s="82">
        <v>2.0287001623948832E-3</v>
      </c>
      <c r="D8986" s="89">
        <v>4.0052823319224632E-3</v>
      </c>
      <c r="E8986" s="89">
        <v>6.4546665691109411E-3</v>
      </c>
      <c r="F8986" s="89">
        <v>9.0936104400721352E-3</v>
      </c>
      <c r="G8986" s="90">
        <v>1.1742987573836476E-2</v>
      </c>
      <c r="H8986" s="90">
        <v>1.4272707508956903E-2</v>
      </c>
      <c r="I8986" s="90">
        <v>1.6729343625531017E-2</v>
      </c>
      <c r="J8986" s="90">
        <v>1.9108271288772287E-2</v>
      </c>
    </row>
    <row r="8987" spans="3:10" x14ac:dyDescent="0.25">
      <c r="C8987" s="82">
        <v>1.2158800355212208E-2</v>
      </c>
      <c r="D8987" s="89">
        <v>1.6212788237001619E-2</v>
      </c>
      <c r="E8987" s="89">
        <v>1.9585059558182467E-2</v>
      </c>
      <c r="F8987" s="89">
        <v>2.2308775074763171E-2</v>
      </c>
      <c r="G8987" s="90">
        <v>2.457328377650719E-2</v>
      </c>
      <c r="H8987" s="90">
        <v>2.6428547546159573E-2</v>
      </c>
      <c r="I8987" s="90">
        <v>2.8083961773142176E-2</v>
      </c>
      <c r="J8987" s="90">
        <v>2.9534049277947845E-2</v>
      </c>
    </row>
    <row r="8988" spans="3:10" x14ac:dyDescent="0.25">
      <c r="C8988" s="82">
        <v>7.6201053066936872E-3</v>
      </c>
      <c r="D8988" s="89">
        <v>1.0494142722941286E-2</v>
      </c>
      <c r="E8988" s="89">
        <v>1.3222824391002037E-2</v>
      </c>
      <c r="F8988" s="89">
        <v>1.5721319903766687E-2</v>
      </c>
      <c r="G8988" s="90">
        <v>1.8009681636098673E-2</v>
      </c>
      <c r="H8988" s="90">
        <v>2.0050246022916569E-2</v>
      </c>
      <c r="I8988" s="90">
        <v>2.1972300441518586E-2</v>
      </c>
      <c r="J8988" s="90">
        <v>2.3781075863457089E-2</v>
      </c>
    </row>
    <row r="8989" spans="3:10" x14ac:dyDescent="0.25">
      <c r="C8989" s="82">
        <v>1.5047461667906615E-2</v>
      </c>
      <c r="D8989" s="89">
        <v>1.9427845843673321E-2</v>
      </c>
      <c r="E8989" s="89">
        <v>2.2546231830979077E-2</v>
      </c>
      <c r="F8989" s="89">
        <v>2.4567813674813362E-2</v>
      </c>
      <c r="G8989" s="90">
        <v>2.5836966447340508E-2</v>
      </c>
      <c r="H8989" s="90">
        <v>2.6515980578207043E-2</v>
      </c>
      <c r="I8989" s="90">
        <v>2.6901940650066267E-2</v>
      </c>
      <c r="J8989" s="90">
        <v>2.7055632951935783E-2</v>
      </c>
    </row>
    <row r="8990" spans="3:10" x14ac:dyDescent="0.25">
      <c r="C8990" s="82">
        <v>4.1075692585324543E-2</v>
      </c>
      <c r="D8990" s="89">
        <v>4.1613552779286009E-2</v>
      </c>
      <c r="E8990" s="89">
        <v>4.1274541415769958E-2</v>
      </c>
      <c r="F8990" s="89">
        <v>4.0806436150545564E-2</v>
      </c>
      <c r="G8990" s="90">
        <v>4.0589078723065053E-2</v>
      </c>
      <c r="H8990" s="90">
        <v>4.0545919916686927E-2</v>
      </c>
      <c r="I8990" s="90">
        <v>4.0826906495849406E-2</v>
      </c>
      <c r="J8990" s="90">
        <v>4.1262550460486644E-2</v>
      </c>
    </row>
    <row r="8991" spans="3:10" x14ac:dyDescent="0.25">
      <c r="C8991" s="82">
        <v>7.1881083851626287E-3</v>
      </c>
      <c r="D8991" s="89">
        <v>9.831975706467655E-3</v>
      </c>
      <c r="E8991" s="89">
        <v>1.2138773963174469E-2</v>
      </c>
      <c r="F8991" s="89">
        <v>1.4039628988639632E-2</v>
      </c>
      <c r="G8991" s="90">
        <v>1.558625713285672E-2</v>
      </c>
      <c r="H8991" s="90">
        <v>1.6778380300276025E-2</v>
      </c>
      <c r="I8991" s="90">
        <v>1.7748363048741483E-2</v>
      </c>
      <c r="J8991" s="90">
        <v>1.851475878052769E-2</v>
      </c>
    </row>
    <row r="8992" spans="3:10" x14ac:dyDescent="0.25">
      <c r="C8992" s="82">
        <v>1.0196969086644138E-2</v>
      </c>
      <c r="D8992" s="89">
        <v>1.3761215334406237E-2</v>
      </c>
      <c r="E8992" s="89">
        <v>1.6578503531674817E-2</v>
      </c>
      <c r="F8992" s="89">
        <v>1.8642166961932903E-2</v>
      </c>
      <c r="G8992" s="90">
        <v>2.0118539054886284E-2</v>
      </c>
      <c r="H8992" s="90">
        <v>2.1069094794168984E-2</v>
      </c>
      <c r="I8992" s="90">
        <v>2.1685302335200832E-2</v>
      </c>
      <c r="J8992" s="90">
        <v>2.1988643138190263E-2</v>
      </c>
    </row>
    <row r="8993" spans="3:10" x14ac:dyDescent="0.25">
      <c r="C8993" s="82">
        <v>1.7738263667854484E-2</v>
      </c>
      <c r="D8993" s="89">
        <v>2.0339983606283564E-2</v>
      </c>
      <c r="E8993" s="89">
        <v>2.1849532658604773E-2</v>
      </c>
      <c r="F8993" s="89">
        <v>2.2670898380686557E-2</v>
      </c>
      <c r="G8993" s="90">
        <v>2.3152103230117731E-2</v>
      </c>
      <c r="H8993" s="90">
        <v>2.3396197636052579E-2</v>
      </c>
      <c r="I8993" s="90">
        <v>2.3612166445776992E-2</v>
      </c>
      <c r="J8993" s="90">
        <v>2.3803663935737716E-2</v>
      </c>
    </row>
    <row r="8994" spans="3:10" x14ac:dyDescent="0.25">
      <c r="C8994" s="82">
        <v>9.9741053708814406E-3</v>
      </c>
      <c r="D8994" s="89">
        <v>1.4040885231620401E-2</v>
      </c>
      <c r="E8994" s="89">
        <v>1.75476008896908E-2</v>
      </c>
      <c r="F8994" s="89">
        <v>2.0314783211171698E-2</v>
      </c>
      <c r="G8994" s="90">
        <v>2.2378778845642239E-2</v>
      </c>
      <c r="H8994" s="90">
        <v>2.3714522040878011E-2</v>
      </c>
      <c r="I8994" s="90">
        <v>2.4491202673814865E-2</v>
      </c>
      <c r="J8994" s="90">
        <v>2.4724901073450031E-2</v>
      </c>
    </row>
    <row r="8995" spans="3:10" x14ac:dyDescent="0.25">
      <c r="C8995" s="82">
        <v>7.26715306940213E-3</v>
      </c>
      <c r="D8995" s="89">
        <v>9.9475902160176093E-3</v>
      </c>
      <c r="E8995" s="89">
        <v>1.2254868157908995E-2</v>
      </c>
      <c r="F8995" s="89">
        <v>1.4142760664668188E-2</v>
      </c>
      <c r="G8995" s="90">
        <v>1.5689000047591318E-2</v>
      </c>
      <c r="H8995" s="90">
        <v>1.6909838928889274E-2</v>
      </c>
      <c r="I8995" s="90">
        <v>1.7945181019005944E-2</v>
      </c>
      <c r="J8995" s="90">
        <v>1.8813782213300136E-2</v>
      </c>
    </row>
    <row r="8996" spans="3:10" x14ac:dyDescent="0.25">
      <c r="C8996" s="82">
        <v>1.3798594395197331E-2</v>
      </c>
      <c r="D8996" s="89">
        <v>1.837648902619695E-2</v>
      </c>
      <c r="E8996" s="89">
        <v>2.1875763174767249E-2</v>
      </c>
      <c r="F8996" s="89">
        <v>2.438941428078454E-2</v>
      </c>
      <c r="G8996" s="90">
        <v>2.6226620584503608E-2</v>
      </c>
      <c r="H8996" s="90">
        <v>2.7526911460813867E-2</v>
      </c>
      <c r="I8996" s="90">
        <v>2.8563750169854192E-2</v>
      </c>
      <c r="J8996" s="90">
        <v>2.9355632851226068E-2</v>
      </c>
    </row>
    <row r="8997" spans="3:10" x14ac:dyDescent="0.25">
      <c r="C8997" s="82">
        <v>1.4633549463272959E-2</v>
      </c>
      <c r="D8997" s="89">
        <v>1.61726124715676E-2</v>
      </c>
      <c r="E8997" s="89">
        <v>1.7037641237556519E-2</v>
      </c>
      <c r="F8997" s="89">
        <v>1.7533678651849842E-2</v>
      </c>
      <c r="G8997" s="90">
        <v>1.7890702120221199E-2</v>
      </c>
      <c r="H8997" s="90">
        <v>1.8158244793433118E-2</v>
      </c>
      <c r="I8997" s="90">
        <v>1.8486264642320654E-2</v>
      </c>
      <c r="J8997" s="90">
        <v>1.8882048395203403E-2</v>
      </c>
    </row>
    <row r="8998" spans="3:10" x14ac:dyDescent="0.25">
      <c r="C8998" s="82">
        <v>5.449679628183427E-3</v>
      </c>
      <c r="D8998" s="89">
        <v>8.171999287434761E-3</v>
      </c>
      <c r="E8998" s="89">
        <v>1.0778474563599734E-2</v>
      </c>
      <c r="F8998" s="89">
        <v>1.3041567355147667E-2</v>
      </c>
      <c r="G8998" s="90">
        <v>1.4892663942012446E-2</v>
      </c>
      <c r="H8998" s="90">
        <v>1.6269166598942963E-2</v>
      </c>
      <c r="I8998" s="90">
        <v>1.7278045246668764E-2</v>
      </c>
      <c r="J8998" s="90">
        <v>1.7944541817500818E-2</v>
      </c>
    </row>
    <row r="8999" spans="3:10" x14ac:dyDescent="0.25">
      <c r="C8999" s="82">
        <v>7.8762771580005286E-3</v>
      </c>
      <c r="D8999" s="89">
        <v>9.8368305464682938E-3</v>
      </c>
      <c r="E8999" s="89">
        <v>1.1210318590457392E-2</v>
      </c>
      <c r="F8999" s="89">
        <v>1.2091361492465019E-2</v>
      </c>
      <c r="G8999" s="90">
        <v>1.2626481436242329E-2</v>
      </c>
      <c r="H8999" s="90">
        <v>1.2870493399861668E-2</v>
      </c>
      <c r="I8999" s="90">
        <v>1.2955177637666373E-2</v>
      </c>
      <c r="J8999" s="90">
        <v>1.2910528526392651E-2</v>
      </c>
    </row>
    <row r="9000" spans="3:10" x14ac:dyDescent="0.25">
      <c r="C9000" s="82">
        <v>4.8542162131455811E-2</v>
      </c>
      <c r="D9000" s="89">
        <v>4.043391945182144E-2</v>
      </c>
      <c r="E9000" s="89">
        <v>3.5192043823890955E-2</v>
      </c>
      <c r="F9000" s="89">
        <v>3.1966859723844582E-2</v>
      </c>
      <c r="G9000" s="90">
        <v>3.0212983844364633E-2</v>
      </c>
      <c r="H9000" s="90">
        <v>2.9438678831507092E-2</v>
      </c>
      <c r="I9000" s="90">
        <v>2.9557749187137213E-2</v>
      </c>
      <c r="J9000" s="90">
        <v>3.0384266028486654E-2</v>
      </c>
    </row>
    <row r="9001" spans="3:10" x14ac:dyDescent="0.25">
      <c r="C9001" s="82">
        <v>9.2220439476985334E-3</v>
      </c>
      <c r="D9001" s="89">
        <v>1.1942582464944352E-2</v>
      </c>
      <c r="E9001" s="89">
        <v>1.4332456381302826E-2</v>
      </c>
      <c r="F9001" s="89">
        <v>1.6369431115554983E-2</v>
      </c>
      <c r="G9001" s="90">
        <v>1.8101360298312639E-2</v>
      </c>
      <c r="H9001" s="90">
        <v>1.9490426178174095E-2</v>
      </c>
      <c r="I9001" s="90">
        <v>2.065316688371183E-2</v>
      </c>
      <c r="J9001" s="90">
        <v>2.1583163614901611E-2</v>
      </c>
    </row>
    <row r="9002" spans="3:10" x14ac:dyDescent="0.25">
      <c r="C9002" s="82">
        <v>5.8765890679312371E-2</v>
      </c>
      <c r="D9002" s="89">
        <v>5.7062002586658729E-2</v>
      </c>
      <c r="E9002" s="89">
        <v>5.4345098084874838E-2</v>
      </c>
      <c r="F9002" s="89">
        <v>5.1715863264564323E-2</v>
      </c>
      <c r="G9002" s="90">
        <v>4.960467713594386E-2</v>
      </c>
      <c r="H9002" s="90">
        <v>4.7820994547404662E-2</v>
      </c>
      <c r="I9002" s="90">
        <v>4.6460448104551334E-2</v>
      </c>
      <c r="J9002" s="90">
        <v>4.527196568430808E-2</v>
      </c>
    </row>
    <row r="9003" spans="3:10" x14ac:dyDescent="0.25">
      <c r="C9003" s="82">
        <v>2.8453094340723968E-2</v>
      </c>
      <c r="D9003" s="89">
        <v>2.7843949536400889E-2</v>
      </c>
      <c r="E9003" s="89">
        <v>2.6751863787524061E-2</v>
      </c>
      <c r="F9003" s="89">
        <v>2.555654195735926E-2</v>
      </c>
      <c r="G9003" s="90">
        <v>2.4413292586030564E-2</v>
      </c>
      <c r="H9003" s="90">
        <v>2.3233102872895071E-2</v>
      </c>
      <c r="I9003" s="90">
        <v>2.2102619141377872E-2</v>
      </c>
      <c r="J9003" s="90">
        <v>2.0960805883772339E-2</v>
      </c>
    </row>
    <row r="9004" spans="3:10" x14ac:dyDescent="0.25">
      <c r="C9004" s="82">
        <v>1.2018859505866857E-2</v>
      </c>
      <c r="D9004" s="89">
        <v>1.3672939424916682E-2</v>
      </c>
      <c r="E9004" s="89">
        <v>1.4817233134067602E-2</v>
      </c>
      <c r="F9004" s="89">
        <v>1.5628751850935672E-2</v>
      </c>
      <c r="G9004" s="90">
        <v>1.6269181209325429E-2</v>
      </c>
      <c r="H9004" s="90">
        <v>1.6774699118334607E-2</v>
      </c>
      <c r="I9004" s="90">
        <v>1.7295008127714451E-2</v>
      </c>
      <c r="J9004" s="90">
        <v>1.7860469670765034E-2</v>
      </c>
    </row>
    <row r="9005" spans="3:10" x14ac:dyDescent="0.25">
      <c r="C9005" s="82">
        <v>9.8904260065796369E-3</v>
      </c>
      <c r="D9005" s="89">
        <v>1.1628806240957636E-2</v>
      </c>
      <c r="E9005" s="89">
        <v>1.3024933398250498E-2</v>
      </c>
      <c r="F9005" s="89">
        <v>1.4180849174676375E-2</v>
      </c>
      <c r="G9005" s="90">
        <v>1.5196062227399158E-2</v>
      </c>
      <c r="H9005" s="90">
        <v>1.6061797488094557E-2</v>
      </c>
      <c r="I9005" s="90">
        <v>1.6879656082616278E-2</v>
      </c>
      <c r="J9005" s="90">
        <v>1.7638642432712282E-2</v>
      </c>
    </row>
    <row r="9006" spans="3:10" x14ac:dyDescent="0.25">
      <c r="C9006" s="82">
        <v>8.9864739862098777E-3</v>
      </c>
      <c r="D9006" s="89">
        <v>1.138475350253383E-2</v>
      </c>
      <c r="E9006" s="89">
        <v>1.3284376112879583E-2</v>
      </c>
      <c r="F9006" s="89">
        <v>1.4764451809219968E-2</v>
      </c>
      <c r="G9006" s="90">
        <v>1.5962184291149744E-2</v>
      </c>
      <c r="H9006" s="90">
        <v>1.6908092914482538E-2</v>
      </c>
      <c r="I9006" s="90">
        <v>1.7736377986952247E-2</v>
      </c>
      <c r="J9006" s="90">
        <v>1.8449188303117058E-2</v>
      </c>
    </row>
    <row r="9007" spans="3:10" x14ac:dyDescent="0.25">
      <c r="C9007" s="82">
        <v>6.6234277727568328E-3</v>
      </c>
      <c r="D9007" s="89">
        <v>8.5903174774434286E-3</v>
      </c>
      <c r="E9007" s="89">
        <v>1.0318427364681797E-2</v>
      </c>
      <c r="F9007" s="89">
        <v>1.1824063641613716E-2</v>
      </c>
      <c r="G9007" s="90">
        <v>1.3177092185888339E-2</v>
      </c>
      <c r="H9007" s="90">
        <v>1.4380266490683099E-2</v>
      </c>
      <c r="I9007" s="90">
        <v>1.5542106586060617E-2</v>
      </c>
      <c r="J9007" s="90">
        <v>1.6674522777565967E-2</v>
      </c>
    </row>
    <row r="9008" spans="3:10" x14ac:dyDescent="0.25">
      <c r="C9008" s="82">
        <v>4.0970482951154215E-3</v>
      </c>
      <c r="D9008" s="89">
        <v>6.940895693225437E-3</v>
      </c>
      <c r="E9008" s="89">
        <v>9.7717561465588791E-3</v>
      </c>
      <c r="F9008" s="89">
        <v>1.2211350737907991E-2</v>
      </c>
      <c r="G9008" s="90">
        <v>1.4143224597125416E-2</v>
      </c>
      <c r="H9008" s="90">
        <v>1.5519849765717762E-2</v>
      </c>
      <c r="I9008" s="90">
        <v>1.6469263911540334E-2</v>
      </c>
      <c r="J9008" s="90">
        <v>1.7035565369535523E-2</v>
      </c>
    </row>
    <row r="9009" spans="3:10" x14ac:dyDescent="0.25">
      <c r="C9009" s="82">
        <v>8.316418478855335E-2</v>
      </c>
      <c r="D9009" s="89">
        <v>6.9909478633017358E-2</v>
      </c>
      <c r="E9009" s="89">
        <v>6.0564258937296535E-2</v>
      </c>
      <c r="F9009" s="89">
        <v>5.4107078825923104E-2</v>
      </c>
      <c r="G9009" s="90">
        <v>4.9689934881370398E-2</v>
      </c>
      <c r="H9009" s="90">
        <v>4.6431725362703527E-2</v>
      </c>
      <c r="I9009" s="90">
        <v>4.4076160240002223E-2</v>
      </c>
      <c r="J9009" s="90">
        <v>4.2202886404118942E-2</v>
      </c>
    </row>
    <row r="9010" spans="3:10" x14ac:dyDescent="0.25">
      <c r="C9010" s="82">
        <v>1.6104441078034128E-2</v>
      </c>
      <c r="D9010" s="89">
        <v>2.1692481315786528E-2</v>
      </c>
      <c r="E9010" s="89">
        <v>2.5905884333806754E-2</v>
      </c>
      <c r="F9010" s="89">
        <v>2.8814168510471624E-2</v>
      </c>
      <c r="G9010" s="90">
        <v>3.0783470754196969E-2</v>
      </c>
      <c r="H9010" s="90">
        <v>3.1984757048525839E-2</v>
      </c>
      <c r="I9010" s="90">
        <v>3.2737073503805954E-2</v>
      </c>
      <c r="J9010" s="90">
        <v>3.3056151520503611E-2</v>
      </c>
    </row>
    <row r="9011" spans="3:10" x14ac:dyDescent="0.25">
      <c r="C9011" s="82">
        <v>4.3115020839303419E-3</v>
      </c>
      <c r="D9011" s="89">
        <v>6.6875499274839326E-3</v>
      </c>
      <c r="E9011" s="89">
        <v>8.9564332723462651E-3</v>
      </c>
      <c r="F9011" s="89">
        <v>1.0953601239747847E-2</v>
      </c>
      <c r="G9011" s="90">
        <v>1.2694953298317565E-2</v>
      </c>
      <c r="H9011" s="90">
        <v>1.4200100833616759E-2</v>
      </c>
      <c r="I9011" s="90">
        <v>1.5608535119901717E-2</v>
      </c>
      <c r="J9011" s="90">
        <v>1.6959020846253541E-2</v>
      </c>
    </row>
    <row r="9012" spans="3:10" x14ac:dyDescent="0.25">
      <c r="C9012" s="82">
        <v>1.5391062935948092E-2</v>
      </c>
      <c r="D9012" s="89">
        <v>2.0958588528982379E-2</v>
      </c>
      <c r="E9012" s="89">
        <v>2.5560668131268827E-2</v>
      </c>
      <c r="F9012" s="89">
        <v>2.9155747442549219E-2</v>
      </c>
      <c r="G9012" s="90">
        <v>3.197171617207379E-2</v>
      </c>
      <c r="H9012" s="90">
        <v>3.4085681162329261E-2</v>
      </c>
      <c r="I9012" s="90">
        <v>3.5790945700846906E-2</v>
      </c>
      <c r="J9012" s="90">
        <v>3.7104082997342906E-2</v>
      </c>
    </row>
    <row r="9013" spans="3:10" x14ac:dyDescent="0.25">
      <c r="C9013" s="82">
        <v>5.52502264648234E-3</v>
      </c>
      <c r="D9013" s="89">
        <v>8.6752116742027149E-3</v>
      </c>
      <c r="E9013" s="89">
        <v>1.1488423282683126E-2</v>
      </c>
      <c r="F9013" s="89">
        <v>1.3620545323915292E-2</v>
      </c>
      <c r="G9013" s="90">
        <v>1.5027292457540514E-2</v>
      </c>
      <c r="H9013" s="90">
        <v>1.5722243717409486E-2</v>
      </c>
      <c r="I9013" s="90">
        <v>1.5890100866391841E-2</v>
      </c>
      <c r="J9013" s="90">
        <v>1.5622684601334879E-2</v>
      </c>
    </row>
    <row r="9014" spans="3:10" x14ac:dyDescent="0.25">
      <c r="C9014" s="82">
        <v>9.6448224049574035E-3</v>
      </c>
      <c r="D9014" s="89">
        <v>1.3353729581431377E-2</v>
      </c>
      <c r="E9014" s="89">
        <v>1.6109022640036153E-2</v>
      </c>
      <c r="F9014" s="89">
        <v>1.7869148084405768E-2</v>
      </c>
      <c r="G9014" s="90">
        <v>1.8862675555522467E-2</v>
      </c>
      <c r="H9014" s="90">
        <v>1.9241270983786595E-2</v>
      </c>
      <c r="I9014" s="90">
        <v>1.9263248108783639E-2</v>
      </c>
      <c r="J9014" s="90">
        <v>1.9008662929423055E-2</v>
      </c>
    </row>
    <row r="9015" spans="3:10" x14ac:dyDescent="0.25">
      <c r="C9015" s="82">
        <v>3.1137588041292456E-2</v>
      </c>
      <c r="D9015" s="89">
        <v>4.0249107808943203E-2</v>
      </c>
      <c r="E9015" s="89">
        <v>4.6790341381859946E-2</v>
      </c>
      <c r="F9015" s="89">
        <v>5.1316185845893321E-2</v>
      </c>
      <c r="G9015" s="90">
        <v>5.4651486001837661E-2</v>
      </c>
      <c r="H9015" s="90">
        <v>5.710682708011032E-2</v>
      </c>
      <c r="I9015" s="90">
        <v>5.9177169910796135E-2</v>
      </c>
      <c r="J9015" s="90">
        <v>6.0780980953420563E-2</v>
      </c>
    </row>
    <row r="9016" spans="3:10" x14ac:dyDescent="0.25">
      <c r="C9016" s="82">
        <v>1.7204481496878973E-2</v>
      </c>
      <c r="D9016" s="89">
        <v>1.8861493207100545E-2</v>
      </c>
      <c r="E9016" s="89">
        <v>2.0014725607042455E-2</v>
      </c>
      <c r="F9016" s="89">
        <v>2.0862393782078079E-2</v>
      </c>
      <c r="G9016" s="90">
        <v>2.1543923542511615E-2</v>
      </c>
      <c r="H9016" s="90">
        <v>2.2022848099710661E-2</v>
      </c>
      <c r="I9016" s="90">
        <v>2.2410987926812197E-2</v>
      </c>
      <c r="J9016" s="90">
        <v>2.266106751421032E-2</v>
      </c>
    </row>
    <row r="9017" spans="3:10" x14ac:dyDescent="0.25">
      <c r="C9017" s="82">
        <v>5.2544783497950491E-2</v>
      </c>
      <c r="D9017" s="89">
        <v>4.5097913257922867E-2</v>
      </c>
      <c r="E9017" s="89">
        <v>3.9630314168838478E-2</v>
      </c>
      <c r="F9017" s="89">
        <v>3.5863858994641271E-2</v>
      </c>
      <c r="G9017" s="90">
        <v>3.341089662062572E-2</v>
      </c>
      <c r="H9017" s="90">
        <v>3.1750670797831997E-2</v>
      </c>
      <c r="I9017" s="90">
        <v>3.0731710268509901E-2</v>
      </c>
      <c r="J9017" s="90">
        <v>3.0066737902642755E-2</v>
      </c>
    </row>
    <row r="9018" spans="3:10" x14ac:dyDescent="0.25">
      <c r="C9018" s="82">
        <v>1.0272175495316309E-2</v>
      </c>
      <c r="D9018" s="89">
        <v>1.3931963364602696E-2</v>
      </c>
      <c r="E9018" s="89">
        <v>1.7212376215506964E-2</v>
      </c>
      <c r="F9018" s="89">
        <v>2.0012235885006866E-2</v>
      </c>
      <c r="G9018" s="90">
        <v>2.2372774292318084E-2</v>
      </c>
      <c r="H9018" s="90">
        <v>2.4256174063185552E-2</v>
      </c>
      <c r="I9018" s="90">
        <v>2.5819270997512474E-2</v>
      </c>
      <c r="J9018" s="90">
        <v>2.7057880549038984E-2</v>
      </c>
    </row>
    <row r="9019" spans="3:10" x14ac:dyDescent="0.25">
      <c r="C9019" s="82">
        <v>2.3905040715024677E-2</v>
      </c>
      <c r="D9019" s="89">
        <v>2.5858284502541053E-2</v>
      </c>
      <c r="E9019" s="89">
        <v>2.6405250079975674E-2</v>
      </c>
      <c r="F9019" s="89">
        <v>2.6198107682932657E-2</v>
      </c>
      <c r="G9019" s="90">
        <v>2.5689055809520772E-2</v>
      </c>
      <c r="H9019" s="90">
        <v>2.4991439571403214E-2</v>
      </c>
      <c r="I9019" s="90">
        <v>2.4315698287899413E-2</v>
      </c>
      <c r="J9019" s="90">
        <v>2.3649423245453126E-2</v>
      </c>
    </row>
    <row r="9020" spans="3:10" x14ac:dyDescent="0.25">
      <c r="C9020" s="82">
        <v>2.6663718198955088E-2</v>
      </c>
      <c r="D9020" s="89">
        <v>2.9343015285620389E-2</v>
      </c>
      <c r="E9020" s="89">
        <v>3.1101724823051926E-2</v>
      </c>
      <c r="F9020" s="89">
        <v>3.2440175384036159E-2</v>
      </c>
      <c r="G9020" s="90">
        <v>3.3723253766623607E-2</v>
      </c>
      <c r="H9020" s="90">
        <v>3.4993143248521014E-2</v>
      </c>
      <c r="I9020" s="90">
        <v>3.6489711312452836E-2</v>
      </c>
      <c r="J9020" s="90">
        <v>3.8176777817240819E-2</v>
      </c>
    </row>
    <row r="9021" spans="3:10" x14ac:dyDescent="0.25">
      <c r="C9021" s="82">
        <v>3.5992364753631425E-3</v>
      </c>
      <c r="D9021" s="89">
        <v>5.3955534602173286E-3</v>
      </c>
      <c r="E9021" s="89">
        <v>7.0867251438584185E-3</v>
      </c>
      <c r="F9021" s="89">
        <v>8.5651240081179685E-3</v>
      </c>
      <c r="G9021" s="90">
        <v>9.8332966612391E-3</v>
      </c>
      <c r="H9021" s="90">
        <v>1.0881328587805654E-2</v>
      </c>
      <c r="I9021" s="90">
        <v>1.1790986686017545E-2</v>
      </c>
      <c r="J9021" s="90">
        <v>1.2573757166149727E-2</v>
      </c>
    </row>
    <row r="9022" spans="3:10" x14ac:dyDescent="0.25">
      <c r="C9022" s="82">
        <v>2.4086934793628743E-2</v>
      </c>
      <c r="D9022" s="89">
        <v>3.1776284511199099E-2</v>
      </c>
      <c r="E9022" s="89">
        <v>3.7663534812878902E-2</v>
      </c>
      <c r="F9022" s="89">
        <v>4.1818099130950075E-2</v>
      </c>
      <c r="G9022" s="90">
        <v>4.4659322098991289E-2</v>
      </c>
      <c r="H9022" s="90">
        <v>4.635240177990161E-2</v>
      </c>
      <c r="I9022" s="90">
        <v>4.7333061749909311E-2</v>
      </c>
      <c r="J9022" s="90">
        <v>4.7641439349863007E-2</v>
      </c>
    </row>
    <row r="9023" spans="3:10" x14ac:dyDescent="0.25">
      <c r="C9023" s="82">
        <v>1.2088703863636016E-2</v>
      </c>
      <c r="D9023" s="89">
        <v>1.6308586614961557E-2</v>
      </c>
      <c r="E9023" s="89">
        <v>1.9893119320152239E-2</v>
      </c>
      <c r="F9023" s="89">
        <v>2.279975501121367E-2</v>
      </c>
      <c r="G9023" s="90">
        <v>2.5178345595738127E-2</v>
      </c>
      <c r="H9023" s="90">
        <v>2.7072362006399658E-2</v>
      </c>
      <c r="I9023" s="90">
        <v>2.8712277085312276E-2</v>
      </c>
      <c r="J9023" s="90">
        <v>3.011952688907826E-2</v>
      </c>
    </row>
    <row r="9024" spans="3:10" x14ac:dyDescent="0.25">
      <c r="C9024" s="82">
        <v>2.7838001595403912E-3</v>
      </c>
      <c r="D9024" s="89">
        <v>5.0556201581799338E-3</v>
      </c>
      <c r="E9024" s="89">
        <v>7.6050591356597429E-3</v>
      </c>
      <c r="F9024" s="89">
        <v>1.0109439582775624E-2</v>
      </c>
      <c r="G9024" s="90">
        <v>1.2407508858611296E-2</v>
      </c>
      <c r="H9024" s="90">
        <v>1.4395624779491708E-2</v>
      </c>
      <c r="I9024" s="90">
        <v>1.6145146967180821E-2</v>
      </c>
      <c r="J9024" s="90">
        <v>1.7668474310882629E-2</v>
      </c>
    </row>
    <row r="9025" spans="3:10" x14ac:dyDescent="0.25">
      <c r="C9025" s="82">
        <v>3.5106666802510516E-3</v>
      </c>
      <c r="D9025" s="89">
        <v>5.5011772010998264E-3</v>
      </c>
      <c r="E9025" s="89">
        <v>7.3953734863182524E-3</v>
      </c>
      <c r="F9025" s="89">
        <v>9.0105756264879048E-3</v>
      </c>
      <c r="G9025" s="90">
        <v>1.031513527106657E-2</v>
      </c>
      <c r="H9025" s="90">
        <v>1.1291433328919057E-2</v>
      </c>
      <c r="I9025" s="90">
        <v>1.2031292175180407E-2</v>
      </c>
      <c r="J9025" s="90">
        <v>1.2558157410472984E-2</v>
      </c>
    </row>
    <row r="9026" spans="3:10" x14ac:dyDescent="0.25">
      <c r="C9026" s="82">
        <v>5.8260389328300246E-3</v>
      </c>
      <c r="D9026" s="89">
        <v>8.7932512646026056E-3</v>
      </c>
      <c r="E9026" s="89">
        <v>1.1832543420120488E-2</v>
      </c>
      <c r="F9026" s="89">
        <v>1.4764978173808492E-2</v>
      </c>
      <c r="G9026" s="90">
        <v>1.7543537128843337E-2</v>
      </c>
      <c r="H9026" s="90">
        <v>2.0091119504102663E-2</v>
      </c>
      <c r="I9026" s="90">
        <v>2.2507274869317809E-2</v>
      </c>
      <c r="J9026" s="90">
        <v>2.4773013242653789E-2</v>
      </c>
    </row>
    <row r="9027" spans="3:10" x14ac:dyDescent="0.25">
      <c r="C9027" s="82">
        <v>5.1631547765424377E-3</v>
      </c>
      <c r="D9027" s="89">
        <v>7.6519197809320457E-3</v>
      </c>
      <c r="E9027" s="89">
        <v>1.0066941759506972E-2</v>
      </c>
      <c r="F9027" s="89">
        <v>1.2249338587987695E-2</v>
      </c>
      <c r="G9027" s="90">
        <v>1.41705098109001E-2</v>
      </c>
      <c r="H9027" s="90">
        <v>1.5788617411116666E-2</v>
      </c>
      <c r="I9027" s="90">
        <v>1.7211015525021089E-2</v>
      </c>
      <c r="J9027" s="90">
        <v>1.8458936514956163E-2</v>
      </c>
    </row>
    <row r="9028" spans="3:10" x14ac:dyDescent="0.25">
      <c r="C9028" s="82">
        <v>5.1304471278089975E-3</v>
      </c>
      <c r="D9028" s="89">
        <v>6.5419087139812777E-3</v>
      </c>
      <c r="E9028" s="89">
        <v>7.6307662680244557E-3</v>
      </c>
      <c r="F9028" s="89">
        <v>8.4006622327000655E-3</v>
      </c>
      <c r="G9028" s="90">
        <v>8.9113294977490095E-3</v>
      </c>
      <c r="H9028" s="90">
        <v>9.1865396791204184E-3</v>
      </c>
      <c r="I9028" s="90">
        <v>9.3259588081472024E-3</v>
      </c>
      <c r="J9028" s="90">
        <v>9.3684652292852014E-3</v>
      </c>
    </row>
    <row r="9029" spans="3:10" x14ac:dyDescent="0.25">
      <c r="C9029" s="82">
        <v>3.2623969303349478E-3</v>
      </c>
      <c r="D9029" s="89">
        <v>4.2598860790059381E-3</v>
      </c>
      <c r="E9029" s="89">
        <v>5.2477689225798926E-3</v>
      </c>
      <c r="F9029" s="89">
        <v>6.190568799903675E-3</v>
      </c>
      <c r="G9029" s="90">
        <v>7.0681007333898253E-3</v>
      </c>
      <c r="H9029" s="90">
        <v>7.8341271096609138E-3</v>
      </c>
      <c r="I9029" s="90">
        <v>8.5184900583930578E-3</v>
      </c>
      <c r="J9029" s="90">
        <v>9.118753372330219E-3</v>
      </c>
    </row>
    <row r="9030" spans="3:10" x14ac:dyDescent="0.25">
      <c r="C9030" s="82">
        <v>2.6206244907251965E-2</v>
      </c>
      <c r="D9030" s="89">
        <v>2.8575272196896231E-2</v>
      </c>
      <c r="E9030" s="89">
        <v>2.9945320342196022E-2</v>
      </c>
      <c r="F9030" s="89">
        <v>3.0830051032672303E-2</v>
      </c>
      <c r="G9030" s="90">
        <v>3.1585563510558148E-2</v>
      </c>
      <c r="H9030" s="90">
        <v>3.2240432714377869E-2</v>
      </c>
      <c r="I9030" s="90">
        <v>3.2989408588331347E-2</v>
      </c>
      <c r="J9030" s="90">
        <v>3.3756668015096372E-2</v>
      </c>
    </row>
    <row r="9031" spans="3:10" x14ac:dyDescent="0.25">
      <c r="C9031" s="82">
        <v>5.3576327087364997E-2</v>
      </c>
      <c r="D9031" s="89">
        <v>5.7758281556820404E-2</v>
      </c>
      <c r="E9031" s="89">
        <v>5.7839887851218769E-2</v>
      </c>
      <c r="F9031" s="89">
        <v>5.5915835360424729E-2</v>
      </c>
      <c r="G9031" s="90">
        <v>5.3341987778777369E-2</v>
      </c>
      <c r="H9031" s="90">
        <v>5.0477514295612654E-2</v>
      </c>
      <c r="I9031" s="90">
        <v>4.7721630776871221E-2</v>
      </c>
      <c r="J9031" s="90">
        <v>4.4952265969066464E-2</v>
      </c>
    </row>
    <row r="9032" spans="3:10" x14ac:dyDescent="0.25">
      <c r="C9032" s="82">
        <v>2.5988176642125983E-3</v>
      </c>
      <c r="D9032" s="89">
        <v>4.6990130994266754E-3</v>
      </c>
      <c r="E9032" s="89">
        <v>6.9944598731679821E-3</v>
      </c>
      <c r="F9032" s="89">
        <v>9.1701279218029952E-3</v>
      </c>
      <c r="G9032" s="90">
        <v>1.1086030191414444E-2</v>
      </c>
      <c r="H9032" s="90">
        <v>1.2669569031843615E-2</v>
      </c>
      <c r="I9032" s="90">
        <v>1.40063270612793E-2</v>
      </c>
      <c r="J9032" s="90">
        <v>1.5125210870713852E-2</v>
      </c>
    </row>
    <row r="9033" spans="3:10" x14ac:dyDescent="0.25">
      <c r="C9033" s="82">
        <v>2.6130018851585453E-2</v>
      </c>
      <c r="D9033" s="89">
        <v>3.063784915218614E-2</v>
      </c>
      <c r="E9033" s="89">
        <v>3.3608831842913175E-2</v>
      </c>
      <c r="F9033" s="89">
        <v>3.5525631844392482E-2</v>
      </c>
      <c r="G9033" s="90">
        <v>3.685359244175198E-2</v>
      </c>
      <c r="H9033" s="90">
        <v>3.7710926972756895E-2</v>
      </c>
      <c r="I9033" s="90">
        <v>3.8397025060986634E-2</v>
      </c>
      <c r="J9033" s="90">
        <v>3.8877471007589273E-2</v>
      </c>
    </row>
    <row r="9034" spans="3:10" x14ac:dyDescent="0.25">
      <c r="C9034" s="82">
        <v>2.8157824786328644E-3</v>
      </c>
      <c r="D9034" s="89">
        <v>5.2092140379113487E-3</v>
      </c>
      <c r="E9034" s="89">
        <v>8.0409648229538434E-3</v>
      </c>
      <c r="F9034" s="89">
        <v>1.0975567857040782E-2</v>
      </c>
      <c r="G9034" s="90">
        <v>1.3794961921822554E-2</v>
      </c>
      <c r="H9034" s="90">
        <v>1.6329190934209821E-2</v>
      </c>
      <c r="I9034" s="90">
        <v>1.8616257755760965E-2</v>
      </c>
      <c r="J9034" s="90">
        <v>2.0646518449490284E-2</v>
      </c>
    </row>
    <row r="9035" spans="3:10" x14ac:dyDescent="0.25">
      <c r="C9035" s="82">
        <v>2.1205626675303579E-2</v>
      </c>
      <c r="D9035" s="89">
        <v>2.5607820098148024E-2</v>
      </c>
      <c r="E9035" s="89">
        <v>2.8315063368942715E-2</v>
      </c>
      <c r="F9035" s="89">
        <v>2.9835879183738586E-2</v>
      </c>
      <c r="G9035" s="90">
        <v>3.0730795747851376E-2</v>
      </c>
      <c r="H9035" s="90">
        <v>3.1245205222642958E-2</v>
      </c>
      <c r="I9035" s="90">
        <v>3.1735174814131163E-2</v>
      </c>
      <c r="J9035" s="90">
        <v>3.2248732358175609E-2</v>
      </c>
    </row>
    <row r="9036" spans="3:10" x14ac:dyDescent="0.25">
      <c r="C9036" s="82">
        <v>1.6872175323270101E-2</v>
      </c>
      <c r="D9036" s="89">
        <v>2.1698087045372825E-2</v>
      </c>
      <c r="E9036" s="89">
        <v>2.4940324617446837E-2</v>
      </c>
      <c r="F9036" s="89">
        <v>2.6912564007601399E-2</v>
      </c>
      <c r="G9036" s="90">
        <v>2.8111317265453208E-2</v>
      </c>
      <c r="H9036" s="90">
        <v>2.8777377696505676E-2</v>
      </c>
      <c r="I9036" s="90">
        <v>2.9247378930311468E-2</v>
      </c>
      <c r="J9036" s="90">
        <v>2.956770436815704E-2</v>
      </c>
    </row>
    <row r="9037" spans="3:10" x14ac:dyDescent="0.25">
      <c r="C9037" s="82">
        <v>0.36744363818879433</v>
      </c>
      <c r="D9037" s="89">
        <v>0.29611883543043466</v>
      </c>
      <c r="E9037" s="89">
        <v>0.2384630045428808</v>
      </c>
      <c r="F9037" s="89">
        <v>0.19629128931057077</v>
      </c>
      <c r="G9037" s="90">
        <v>0.16641016264263531</v>
      </c>
      <c r="H9037" s="90">
        <v>0.1442482015100561</v>
      </c>
      <c r="I9037" s="90">
        <v>0.12745181044007869</v>
      </c>
      <c r="J9037" s="90">
        <v>0.11356509901446708</v>
      </c>
    </row>
    <row r="9038" spans="3:10" x14ac:dyDescent="0.25">
      <c r="C9038" s="82">
        <v>2.9862501916561915E-3</v>
      </c>
      <c r="D9038" s="89">
        <v>5.3207256340593702E-3</v>
      </c>
      <c r="E9038" s="89">
        <v>7.8741200671264017E-3</v>
      </c>
      <c r="F9038" s="89">
        <v>1.0304742997277629E-2</v>
      </c>
      <c r="G9038" s="90">
        <v>1.2440763330220966E-2</v>
      </c>
      <c r="H9038" s="90">
        <v>1.4172146617422991E-2</v>
      </c>
      <c r="I9038" s="90">
        <v>1.556794125175614E-2</v>
      </c>
      <c r="J9038" s="90">
        <v>1.6644024241414916E-2</v>
      </c>
    </row>
    <row r="9039" spans="3:10" x14ac:dyDescent="0.25">
      <c r="C9039" s="82">
        <v>6.711428447539196E-3</v>
      </c>
      <c r="D9039" s="89">
        <v>1.1566611996054268E-2</v>
      </c>
      <c r="E9039" s="89">
        <v>1.6757196960810627E-2</v>
      </c>
      <c r="F9039" s="89">
        <v>2.1713731899989552E-2</v>
      </c>
      <c r="G9039" s="90">
        <v>2.6212984447928973E-2</v>
      </c>
      <c r="H9039" s="90">
        <v>3.0087770651504475E-2</v>
      </c>
      <c r="I9039" s="90">
        <v>3.3466368269139221E-2</v>
      </c>
      <c r="J9039" s="90">
        <v>3.6296734663067244E-2</v>
      </c>
    </row>
    <row r="9040" spans="3:10" x14ac:dyDescent="0.25">
      <c r="C9040" s="82">
        <v>1.1649236751946327E-2</v>
      </c>
      <c r="D9040" s="89">
        <v>1.4348108149651899E-2</v>
      </c>
      <c r="E9040" s="89">
        <v>1.6128620082469597E-2</v>
      </c>
      <c r="F9040" s="89">
        <v>1.716817586560148E-2</v>
      </c>
      <c r="G9040" s="90">
        <v>1.7715289020194834E-2</v>
      </c>
      <c r="H9040" s="90">
        <v>1.7878582092832065E-2</v>
      </c>
      <c r="I9040" s="90">
        <v>1.7859048605398636E-2</v>
      </c>
      <c r="J9040" s="90">
        <v>1.7698852626546552E-2</v>
      </c>
    </row>
    <row r="9041" spans="3:10" x14ac:dyDescent="0.25">
      <c r="C9041" s="82">
        <v>4.577351205337922E-2</v>
      </c>
      <c r="D9041" s="89">
        <v>4.658315498090862E-2</v>
      </c>
      <c r="E9041" s="89">
        <v>4.6071483742747991E-2</v>
      </c>
      <c r="F9041" s="89">
        <v>4.5084992259667979E-2</v>
      </c>
      <c r="G9041" s="90">
        <v>4.4083105110945285E-2</v>
      </c>
      <c r="H9041" s="90">
        <v>4.3030923091606804E-2</v>
      </c>
      <c r="I9041" s="90">
        <v>4.2142875208130266E-2</v>
      </c>
      <c r="J9041" s="90">
        <v>4.1299592294306263E-2</v>
      </c>
    </row>
    <row r="9042" spans="3:10" x14ac:dyDescent="0.25">
      <c r="C9042" s="82">
        <v>2.452556662611011E-2</v>
      </c>
      <c r="D9042" s="89">
        <v>2.5150755147132092E-2</v>
      </c>
      <c r="E9042" s="89">
        <v>2.5541522820083245E-2</v>
      </c>
      <c r="F9042" s="89">
        <v>2.5936166994970967E-2</v>
      </c>
      <c r="G9042" s="90">
        <v>2.6481879769886897E-2</v>
      </c>
      <c r="H9042" s="90">
        <v>2.7121844286171544E-2</v>
      </c>
      <c r="I9042" s="90">
        <v>2.799524326803873E-2</v>
      </c>
      <c r="J9042" s="90">
        <v>2.9050068435864648E-2</v>
      </c>
    </row>
    <row r="9043" spans="3:10" x14ac:dyDescent="0.25">
      <c r="C9043" s="82">
        <v>1.2028629642149619E-2</v>
      </c>
      <c r="D9043" s="89">
        <v>1.7447607416740164E-2</v>
      </c>
      <c r="E9043" s="89">
        <v>2.1927723939427494E-2</v>
      </c>
      <c r="F9043" s="89">
        <v>2.5310092787887983E-2</v>
      </c>
      <c r="G9043" s="90">
        <v>2.7864604873441692E-2</v>
      </c>
      <c r="H9043" s="90">
        <v>2.9785146965120933E-2</v>
      </c>
      <c r="I9043" s="90">
        <v>3.1435506313403278E-2</v>
      </c>
      <c r="J9043" s="90">
        <v>3.2899081850133648E-2</v>
      </c>
    </row>
    <row r="9044" spans="3:10" x14ac:dyDescent="0.25">
      <c r="C9044" s="82">
        <v>2.871048196112147E-2</v>
      </c>
      <c r="D9044" s="89">
        <v>3.1855186383486889E-2</v>
      </c>
      <c r="E9044" s="89">
        <v>3.3662374246905102E-2</v>
      </c>
      <c r="F9044" s="89">
        <v>3.470824311653687E-2</v>
      </c>
      <c r="G9044" s="90">
        <v>3.5430073248307103E-2</v>
      </c>
      <c r="H9044" s="90">
        <v>3.5903920149446378E-2</v>
      </c>
      <c r="I9044" s="90">
        <v>3.6391082071793417E-2</v>
      </c>
      <c r="J9044" s="90">
        <v>3.6852010133965912E-2</v>
      </c>
    </row>
    <row r="9045" spans="3:10" x14ac:dyDescent="0.25">
      <c r="C9045" s="82">
        <v>1.7568020231767959E-2</v>
      </c>
      <c r="D9045" s="89">
        <v>2.0264609076164758E-2</v>
      </c>
      <c r="E9045" s="89">
        <v>2.2287130586642747E-2</v>
      </c>
      <c r="F9045" s="89">
        <v>2.3915331891837147E-2</v>
      </c>
      <c r="G9045" s="90">
        <v>2.5397589380401066E-2</v>
      </c>
      <c r="H9045" s="90">
        <v>2.6772577641648504E-2</v>
      </c>
      <c r="I9045" s="90">
        <v>2.8240161186126017E-2</v>
      </c>
      <c r="J9045" s="90">
        <v>2.9793753862054708E-2</v>
      </c>
    </row>
    <row r="9046" spans="3:10" x14ac:dyDescent="0.25">
      <c r="C9046" s="82">
        <v>6.8103931727619155E-3</v>
      </c>
      <c r="D9046" s="89">
        <v>1.1754367237059964E-2</v>
      </c>
      <c r="E9046" s="89">
        <v>1.6650258779389016E-2</v>
      </c>
      <c r="F9046" s="89">
        <v>2.0851397496573477E-2</v>
      </c>
      <c r="G9046" s="90">
        <v>2.4233212021138456E-2</v>
      </c>
      <c r="H9046" s="90">
        <v>2.6789865293386752E-2</v>
      </c>
      <c r="I9046" s="90">
        <v>2.8772869331977275E-2</v>
      </c>
      <c r="J9046" s="90">
        <v>3.0236064018628581E-2</v>
      </c>
    </row>
    <row r="9047" spans="3:10" x14ac:dyDescent="0.25">
      <c r="C9047" s="82">
        <v>7.0532605565282996E-3</v>
      </c>
      <c r="D9047" s="89">
        <v>1.0816479106110766E-2</v>
      </c>
      <c r="E9047" s="89">
        <v>1.4757798550457031E-2</v>
      </c>
      <c r="F9047" s="89">
        <v>1.8632808493188931E-2</v>
      </c>
      <c r="G9047" s="90">
        <v>2.2371560284713134E-2</v>
      </c>
      <c r="H9047" s="90">
        <v>2.588150805885529E-2</v>
      </c>
      <c r="I9047" s="90">
        <v>2.9307321393026824E-2</v>
      </c>
      <c r="J9047" s="90">
        <v>3.2644119389905767E-2</v>
      </c>
    </row>
    <row r="9048" spans="3:10" x14ac:dyDescent="0.25">
      <c r="C9048" s="82">
        <v>5.226554219806505E-3</v>
      </c>
      <c r="D9048" s="89">
        <v>7.0833236287498203E-3</v>
      </c>
      <c r="E9048" s="89">
        <v>8.6917921108915861E-3</v>
      </c>
      <c r="F9048" s="89">
        <v>9.9682122543779828E-3</v>
      </c>
      <c r="G9048" s="90">
        <v>1.0906505550316558E-2</v>
      </c>
      <c r="H9048" s="90">
        <v>1.1474322319277266E-2</v>
      </c>
      <c r="I9048" s="90">
        <v>1.1750357825599326E-2</v>
      </c>
      <c r="J9048" s="90">
        <v>1.1754769782118073E-2</v>
      </c>
    </row>
    <row r="9049" spans="3:10" x14ac:dyDescent="0.25">
      <c r="C9049" s="82">
        <v>4.0467567113069092E-2</v>
      </c>
      <c r="D9049" s="89">
        <v>3.7658532358091773E-2</v>
      </c>
      <c r="E9049" s="89">
        <v>3.5718576716596465E-2</v>
      </c>
      <c r="F9049" s="89">
        <v>3.4475486265937612E-2</v>
      </c>
      <c r="G9049" s="90">
        <v>3.3753179634188328E-2</v>
      </c>
      <c r="H9049" s="90">
        <v>3.3217101296799223E-2</v>
      </c>
      <c r="I9049" s="90">
        <v>3.2858843215446451E-2</v>
      </c>
      <c r="J9049" s="90">
        <v>3.2490527692103678E-2</v>
      </c>
    </row>
    <row r="9050" spans="3:10" x14ac:dyDescent="0.25">
      <c r="C9050" s="82">
        <v>1.3176230798347451E-3</v>
      </c>
      <c r="D9050" s="89">
        <v>2.5796332867032441E-3</v>
      </c>
      <c r="E9050" s="89">
        <v>4.1249712645828928E-3</v>
      </c>
      <c r="F9050" s="89">
        <v>5.7527798991374455E-3</v>
      </c>
      <c r="G9050" s="90">
        <v>7.3171864741875363E-3</v>
      </c>
      <c r="H9050" s="90">
        <v>8.7009636835954363E-3</v>
      </c>
      <c r="I9050" s="90">
        <v>9.9048883735431744E-3</v>
      </c>
      <c r="J9050" s="90">
        <v>1.0914642649762798E-2</v>
      </c>
    </row>
    <row r="9051" spans="3:10" x14ac:dyDescent="0.25">
      <c r="C9051" s="82">
        <v>6.3135963698086961E-3</v>
      </c>
      <c r="D9051" s="89">
        <v>9.9126908117429299E-3</v>
      </c>
      <c r="E9051" s="89">
        <v>1.3372393963322807E-2</v>
      </c>
      <c r="F9051" s="89">
        <v>1.6286258170483108E-2</v>
      </c>
      <c r="G9051" s="90">
        <v>1.8516535015859172E-2</v>
      </c>
      <c r="H9051" s="90">
        <v>1.9986925383575261E-2</v>
      </c>
      <c r="I9051" s="90">
        <v>2.0857937716258424E-2</v>
      </c>
      <c r="J9051" s="90">
        <v>2.1196808308179223E-2</v>
      </c>
    </row>
    <row r="9052" spans="3:10" x14ac:dyDescent="0.25">
      <c r="C9052" s="82">
        <v>1.3293577562061176E-2</v>
      </c>
      <c r="D9052" s="89">
        <v>1.8736885836580092E-2</v>
      </c>
      <c r="E9052" s="89">
        <v>2.2986791563304389E-2</v>
      </c>
      <c r="F9052" s="89">
        <v>2.5929514854649473E-2</v>
      </c>
      <c r="G9052" s="90">
        <v>2.782576038223563E-2</v>
      </c>
      <c r="H9052" s="90">
        <v>2.8819476634797274E-2</v>
      </c>
      <c r="I9052" s="90">
        <v>2.9218118616541354E-2</v>
      </c>
      <c r="J9052" s="90">
        <v>2.9076786585479113E-2</v>
      </c>
    </row>
    <row r="9053" spans="3:10" x14ac:dyDescent="0.25">
      <c r="C9053" s="82">
        <v>1.279566572742675E-2</v>
      </c>
      <c r="D9053" s="89">
        <v>1.5300685885799092E-2</v>
      </c>
      <c r="E9053" s="89">
        <v>1.7078033591242651E-2</v>
      </c>
      <c r="F9053" s="89">
        <v>1.8334316566923557E-2</v>
      </c>
      <c r="G9053" s="90">
        <v>1.9307399317672974E-2</v>
      </c>
      <c r="H9053" s="90">
        <v>2.0084781642620234E-2</v>
      </c>
      <c r="I9053" s="90">
        <v>2.0868591910472682E-2</v>
      </c>
      <c r="J9053" s="90">
        <v>2.1695356258155291E-2</v>
      </c>
    </row>
    <row r="9054" spans="3:10" x14ac:dyDescent="0.25">
      <c r="C9054" s="82">
        <v>1.855694139440398E-3</v>
      </c>
      <c r="D9054" s="89">
        <v>3.2751263060934893E-3</v>
      </c>
      <c r="E9054" s="89">
        <v>4.8553330577498282E-3</v>
      </c>
      <c r="F9054" s="89">
        <v>6.3925646127750094E-3</v>
      </c>
      <c r="G9054" s="90">
        <v>7.7676325595000782E-3</v>
      </c>
      <c r="H9054" s="90">
        <v>8.8957282378110195E-3</v>
      </c>
      <c r="I9054" s="90">
        <v>9.812161964460173E-3</v>
      </c>
      <c r="J9054" s="90">
        <v>1.0530240425496572E-2</v>
      </c>
    </row>
    <row r="9055" spans="3:10" x14ac:dyDescent="0.25">
      <c r="C9055" s="82">
        <v>5.9320961512298988E-3</v>
      </c>
      <c r="D9055" s="89">
        <v>8.3454157655003854E-3</v>
      </c>
      <c r="E9055" s="89">
        <v>1.0467711525185875E-2</v>
      </c>
      <c r="F9055" s="89">
        <v>1.2257908282094403E-2</v>
      </c>
      <c r="G9055" s="90">
        <v>1.3811016310133446E-2</v>
      </c>
      <c r="H9055" s="90">
        <v>1.5177142142214809E-2</v>
      </c>
      <c r="I9055" s="90">
        <v>1.651322708702983E-2</v>
      </c>
      <c r="J9055" s="90">
        <v>1.7861001560362032E-2</v>
      </c>
    </row>
    <row r="9056" spans="3:10" x14ac:dyDescent="0.25">
      <c r="C9056" s="82">
        <v>2.3854207618071759E-2</v>
      </c>
      <c r="D9056" s="89">
        <v>2.4567917172662629E-2</v>
      </c>
      <c r="E9056" s="89">
        <v>2.4642521174178346E-2</v>
      </c>
      <c r="F9056" s="89">
        <v>2.4483982480869821E-2</v>
      </c>
      <c r="G9056" s="90">
        <v>2.432404910211184E-2</v>
      </c>
      <c r="H9056" s="90">
        <v>2.4142832859775951E-2</v>
      </c>
      <c r="I9056" s="90">
        <v>2.4067408610332953E-2</v>
      </c>
      <c r="J9056" s="90">
        <v>2.4042531752264323E-2</v>
      </c>
    </row>
    <row r="9057" spans="3:10" x14ac:dyDescent="0.25">
      <c r="C9057" s="82">
        <v>2.6464476410360486E-3</v>
      </c>
      <c r="D9057" s="89">
        <v>5.2425076500365823E-3</v>
      </c>
      <c r="E9057" s="89">
        <v>8.2771466312957127E-3</v>
      </c>
      <c r="F9057" s="89">
        <v>1.1236887668354139E-2</v>
      </c>
      <c r="G9057" s="90">
        <v>1.3805769774878542E-2</v>
      </c>
      <c r="H9057" s="90">
        <v>1.5790450374969352E-2</v>
      </c>
      <c r="I9057" s="90">
        <v>1.7241611127376308E-2</v>
      </c>
      <c r="J9057" s="90">
        <v>1.8177033919676105E-2</v>
      </c>
    </row>
    <row r="9058" spans="3:10" x14ac:dyDescent="0.25">
      <c r="C9058" s="82">
        <v>1.9471568280957502E-3</v>
      </c>
      <c r="D9058" s="89">
        <v>3.8297346996148548E-3</v>
      </c>
      <c r="E9058" s="89">
        <v>6.1231803987169247E-3</v>
      </c>
      <c r="F9058" s="89">
        <v>8.5219110541572968E-3</v>
      </c>
      <c r="G9058" s="90">
        <v>1.0808190508337284E-2</v>
      </c>
      <c r="H9058" s="90">
        <v>1.2803455854596297E-2</v>
      </c>
      <c r="I9058" s="90">
        <v>1.4493053846093213E-2</v>
      </c>
      <c r="J9058" s="90">
        <v>1.5829240662987527E-2</v>
      </c>
    </row>
    <row r="9059" spans="3:10" x14ac:dyDescent="0.25">
      <c r="C9059" s="82">
        <v>1.3143605392437869E-3</v>
      </c>
      <c r="D9059" s="89">
        <v>2.3795469855731571E-3</v>
      </c>
      <c r="E9059" s="89">
        <v>3.6323055957271019E-3</v>
      </c>
      <c r="F9059" s="89">
        <v>4.942028567469189E-3</v>
      </c>
      <c r="G9059" s="90">
        <v>6.2358088460714662E-3</v>
      </c>
      <c r="H9059" s="90">
        <v>7.4655742242772565E-3</v>
      </c>
      <c r="I9059" s="90">
        <v>8.6816980983160687E-3</v>
      </c>
      <c r="J9059" s="90">
        <v>9.9189676506152655E-3</v>
      </c>
    </row>
    <row r="9060" spans="3:10" x14ac:dyDescent="0.25">
      <c r="C9060" s="82">
        <v>1.562959896963572E-2</v>
      </c>
      <c r="D9060" s="89">
        <v>2.0120486387887899E-2</v>
      </c>
      <c r="E9060" s="89">
        <v>2.307158951146273E-2</v>
      </c>
      <c r="F9060" s="89">
        <v>2.4713030866728589E-2</v>
      </c>
      <c r="G9060" s="90">
        <v>2.5443790163518477E-2</v>
      </c>
      <c r="H9060" s="90">
        <v>2.544363914940901E-2</v>
      </c>
      <c r="I9060" s="90">
        <v>2.5001527461276846E-2</v>
      </c>
      <c r="J9060" s="90">
        <v>2.4176367636579689E-2</v>
      </c>
    </row>
    <row r="9061" spans="3:10" x14ac:dyDescent="0.25">
      <c r="C9061" s="82">
        <v>1.0973090649126157E-2</v>
      </c>
      <c r="D9061" s="89">
        <v>1.5303887518865796E-2</v>
      </c>
      <c r="E9061" s="89">
        <v>1.866463966740518E-2</v>
      </c>
      <c r="F9061" s="89">
        <v>2.0996717180628517E-2</v>
      </c>
      <c r="G9061" s="90">
        <v>2.2547362604441561E-2</v>
      </c>
      <c r="H9061" s="90">
        <v>2.3477178596239587E-2</v>
      </c>
      <c r="I9061" s="90">
        <v>2.4081200556656107E-2</v>
      </c>
      <c r="J9061" s="90">
        <v>2.4440851555160265E-2</v>
      </c>
    </row>
    <row r="9062" spans="3:10" x14ac:dyDescent="0.25">
      <c r="C9062" s="82">
        <v>2.4931359171763727E-3</v>
      </c>
      <c r="D9062" s="89">
        <v>3.9783577136257705E-3</v>
      </c>
      <c r="E9062" s="89">
        <v>5.6191128373669222E-3</v>
      </c>
      <c r="F9062" s="89">
        <v>7.3019998264579576E-3</v>
      </c>
      <c r="G9062" s="90">
        <v>8.9603055349213902E-3</v>
      </c>
      <c r="H9062" s="90">
        <v>1.0509422581085778E-2</v>
      </c>
      <c r="I9062" s="90">
        <v>1.1963807034272906E-2</v>
      </c>
      <c r="J9062" s="90">
        <v>1.3290825414894849E-2</v>
      </c>
    </row>
    <row r="9063" spans="3:10" x14ac:dyDescent="0.25">
      <c r="C9063" s="82">
        <v>3.1640843732852773E-2</v>
      </c>
      <c r="D9063" s="89">
        <v>3.1538804706809115E-2</v>
      </c>
      <c r="E9063" s="89">
        <v>3.0831565175159649E-2</v>
      </c>
      <c r="F9063" s="89">
        <v>2.9999746486219937E-2</v>
      </c>
      <c r="G9063" s="90">
        <v>2.9276432294735383E-2</v>
      </c>
      <c r="H9063" s="90">
        <v>2.8588897032586137E-2</v>
      </c>
      <c r="I9063" s="90">
        <v>2.8049658421278677E-2</v>
      </c>
      <c r="J9063" s="90">
        <v>2.7563973738720833E-2</v>
      </c>
    </row>
    <row r="9064" spans="3:10" x14ac:dyDescent="0.25">
      <c r="C9064" s="82">
        <v>5.9936782062783127E-3</v>
      </c>
      <c r="D9064" s="89">
        <v>8.8259527476536714E-3</v>
      </c>
      <c r="E9064" s="89">
        <v>1.1353849785298617E-2</v>
      </c>
      <c r="F9064" s="89">
        <v>1.3362760527085767E-2</v>
      </c>
      <c r="G9064" s="90">
        <v>1.4835932698679296E-2</v>
      </c>
      <c r="H9064" s="90">
        <v>1.5764658912800423E-2</v>
      </c>
      <c r="I9064" s="90">
        <v>1.6295598108332629E-2</v>
      </c>
      <c r="J9064" s="90">
        <v>1.6481112732143144E-2</v>
      </c>
    </row>
    <row r="9065" spans="3:10" x14ac:dyDescent="0.25">
      <c r="C9065" s="82">
        <v>1.1477167777097503E-2</v>
      </c>
      <c r="D9065" s="89">
        <v>1.398574975546314E-2</v>
      </c>
      <c r="E9065" s="89">
        <v>1.5769569332411248E-2</v>
      </c>
      <c r="F9065" s="89">
        <v>1.705491057006215E-2</v>
      </c>
      <c r="G9065" s="90">
        <v>1.8079697707270328E-2</v>
      </c>
      <c r="H9065" s="90">
        <v>1.8915220708100783E-2</v>
      </c>
      <c r="I9065" s="90">
        <v>1.9725390136735035E-2</v>
      </c>
      <c r="J9065" s="90">
        <v>2.051625182054953E-2</v>
      </c>
    </row>
    <row r="9066" spans="3:10" x14ac:dyDescent="0.25">
      <c r="C9066" s="82">
        <v>1.0644965965430498E-3</v>
      </c>
      <c r="D9066" s="89">
        <v>2.2512512136574517E-3</v>
      </c>
      <c r="E9066" s="89">
        <v>3.7693471229001399E-3</v>
      </c>
      <c r="F9066" s="89">
        <v>5.3853321181932898E-3</v>
      </c>
      <c r="G9066" s="90">
        <v>6.9132878621559904E-3</v>
      </c>
      <c r="H9066" s="90">
        <v>8.2144093320127582E-3</v>
      </c>
      <c r="I9066" s="90">
        <v>9.2823218017834812E-3</v>
      </c>
      <c r="J9066" s="90">
        <v>1.0109023574441109E-2</v>
      </c>
    </row>
    <row r="9067" spans="3:10" x14ac:dyDescent="0.25">
      <c r="C9067" s="82">
        <v>4.856946952805144E-2</v>
      </c>
      <c r="D9067" s="89">
        <v>4.9325341233919275E-2</v>
      </c>
      <c r="E9067" s="89">
        <v>4.8365905993062709E-2</v>
      </c>
      <c r="F9067" s="89">
        <v>4.6883879244981067E-2</v>
      </c>
      <c r="G9067" s="90">
        <v>4.5473201497013761E-2</v>
      </c>
      <c r="H9067" s="90">
        <v>4.4090737680384504E-2</v>
      </c>
      <c r="I9067" s="90">
        <v>4.289267988131136E-2</v>
      </c>
      <c r="J9067" s="90">
        <v>4.1677069949499213E-2</v>
      </c>
    </row>
    <row r="9068" spans="3:10" x14ac:dyDescent="0.25">
      <c r="C9068" s="82">
        <v>1.42509695350328E-2</v>
      </c>
      <c r="D9068" s="89">
        <v>1.7104655708215816E-2</v>
      </c>
      <c r="E9068" s="89">
        <v>1.9355356051715837E-2</v>
      </c>
      <c r="F9068" s="89">
        <v>2.1127342571654033E-2</v>
      </c>
      <c r="G9068" s="90">
        <v>2.2572751728724482E-2</v>
      </c>
      <c r="H9068" s="90">
        <v>2.3693787277004545E-2</v>
      </c>
      <c r="I9068" s="90">
        <v>2.4655350341769983E-2</v>
      </c>
      <c r="J9068" s="90">
        <v>2.5449231225617139E-2</v>
      </c>
    </row>
    <row r="9069" spans="3:10" x14ac:dyDescent="0.25">
      <c r="C9069" s="82">
        <v>2.9457491142261044E-3</v>
      </c>
      <c r="D9069" s="89">
        <v>5.986048239618698E-3</v>
      </c>
      <c r="E9069" s="89">
        <v>9.6440624160235664E-3</v>
      </c>
      <c r="F9069" s="89">
        <v>1.3332451335703982E-2</v>
      </c>
      <c r="G9069" s="90">
        <v>1.667871216187811E-2</v>
      </c>
      <c r="H9069" s="90">
        <v>1.9440955361734923E-2</v>
      </c>
      <c r="I9069" s="90">
        <v>2.165887105367972E-2</v>
      </c>
      <c r="J9069" s="90">
        <v>2.3321030334604091E-2</v>
      </c>
    </row>
    <row r="9070" spans="3:10" x14ac:dyDescent="0.25">
      <c r="C9070" s="82">
        <v>1.6587594792004178E-2</v>
      </c>
      <c r="D9070" s="89">
        <v>2.1939339316192068E-2</v>
      </c>
      <c r="E9070" s="89">
        <v>2.6393798581825265E-2</v>
      </c>
      <c r="F9070" s="89">
        <v>2.999007976103563E-2</v>
      </c>
      <c r="G9070" s="90">
        <v>3.2969447105799007E-2</v>
      </c>
      <c r="H9070" s="90">
        <v>3.5389485657442085E-2</v>
      </c>
      <c r="I9070" s="90">
        <v>3.7522497315266572E-2</v>
      </c>
      <c r="J9070" s="90">
        <v>3.93477815608263E-2</v>
      </c>
    </row>
    <row r="9071" spans="3:10" x14ac:dyDescent="0.25">
      <c r="C9071" s="82">
        <v>1.5102980460605974E-3</v>
      </c>
      <c r="D9071" s="89">
        <v>3.5791021093249135E-3</v>
      </c>
      <c r="E9071" s="89">
        <v>6.4713425571099195E-3</v>
      </c>
      <c r="F9071" s="89">
        <v>9.758003002052618E-3</v>
      </c>
      <c r="G9071" s="90">
        <v>1.3040754362658473E-2</v>
      </c>
      <c r="H9071" s="90">
        <v>1.5998444107166575E-2</v>
      </c>
      <c r="I9071" s="90">
        <v>1.8560170130367613E-2</v>
      </c>
      <c r="J9071" s="90">
        <v>2.0646109180882555E-2</v>
      </c>
    </row>
    <row r="9072" spans="3:10" x14ac:dyDescent="0.25">
      <c r="C9072" s="82">
        <v>1.9180069309291819E-2</v>
      </c>
      <c r="D9072" s="89">
        <v>2.2504873132966174E-2</v>
      </c>
      <c r="E9072" s="89">
        <v>2.4955854979943647E-2</v>
      </c>
      <c r="F9072" s="89">
        <v>2.6784405583941972E-2</v>
      </c>
      <c r="G9072" s="90">
        <v>2.8224026857980498E-2</v>
      </c>
      <c r="H9072" s="90">
        <v>2.9279131103870298E-2</v>
      </c>
      <c r="I9072" s="90">
        <v>3.0136278294731773E-2</v>
      </c>
      <c r="J9072" s="90">
        <v>3.0763323356010449E-2</v>
      </c>
    </row>
    <row r="9073" spans="3:10" x14ac:dyDescent="0.25">
      <c r="C9073" s="82">
        <v>3.4991625262451136E-2</v>
      </c>
      <c r="D9073" s="89">
        <v>3.2033752464305822E-2</v>
      </c>
      <c r="E9073" s="89">
        <v>2.9662609771310976E-2</v>
      </c>
      <c r="F9073" s="89">
        <v>2.7874689749822934E-2</v>
      </c>
      <c r="G9073" s="90">
        <v>2.6587277583242593E-2</v>
      </c>
      <c r="H9073" s="90">
        <v>2.5565348367802738E-2</v>
      </c>
      <c r="I9073" s="90">
        <v>2.4823402275572535E-2</v>
      </c>
      <c r="J9073" s="90">
        <v>2.423578758557705E-2</v>
      </c>
    </row>
    <row r="9074" spans="3:10" x14ac:dyDescent="0.25">
      <c r="C9074" s="82">
        <v>7.2868610569821191E-3</v>
      </c>
      <c r="D9074" s="89">
        <v>9.5451805811693283E-3</v>
      </c>
      <c r="E9074" s="89">
        <v>1.1454302094611891E-2</v>
      </c>
      <c r="F9074" s="89">
        <v>1.3006337101920474E-2</v>
      </c>
      <c r="G9074" s="90">
        <v>1.4274376149510751E-2</v>
      </c>
      <c r="H9074" s="90">
        <v>1.5267006281469946E-2</v>
      </c>
      <c r="I9074" s="90">
        <v>1.6107130304596724E-2</v>
      </c>
      <c r="J9074" s="90">
        <v>1.6811242084764248E-2</v>
      </c>
    </row>
    <row r="9075" spans="3:10" x14ac:dyDescent="0.25">
      <c r="C9075" s="82">
        <v>1.468654413490336E-2</v>
      </c>
      <c r="D9075" s="89">
        <v>1.9537920323103648E-2</v>
      </c>
      <c r="E9075" s="89">
        <v>2.347324749110688E-2</v>
      </c>
      <c r="F9075" s="89">
        <v>2.6514418988722501E-2</v>
      </c>
      <c r="G9075" s="90">
        <v>2.8888890854018759E-2</v>
      </c>
      <c r="H9075" s="90">
        <v>3.0671569417174711E-2</v>
      </c>
      <c r="I9075" s="90">
        <v>3.2131545176124564E-2</v>
      </c>
      <c r="J9075" s="90">
        <v>3.3293729374857292E-2</v>
      </c>
    </row>
    <row r="9076" spans="3:10" x14ac:dyDescent="0.25">
      <c r="C9076" s="82">
        <v>1.016453843057168E-2</v>
      </c>
      <c r="D9076" s="89">
        <v>1.5223463261718756E-2</v>
      </c>
      <c r="E9076" s="89">
        <v>1.9270625829031805E-2</v>
      </c>
      <c r="F9076" s="89">
        <v>2.2038346259806305E-2</v>
      </c>
      <c r="G9076" s="90">
        <v>2.3761534867092204E-2</v>
      </c>
      <c r="H9076" s="90">
        <v>2.465177648034619E-2</v>
      </c>
      <c r="I9076" s="90">
        <v>2.5064719758382151E-2</v>
      </c>
      <c r="J9076" s="90">
        <v>2.5117941387960023E-2</v>
      </c>
    </row>
    <row r="9077" spans="3:10" x14ac:dyDescent="0.25">
      <c r="C9077" s="82">
        <v>3.096846910795131E-3</v>
      </c>
      <c r="D9077" s="89">
        <v>5.654533310429353E-3</v>
      </c>
      <c r="E9077" s="89">
        <v>8.5760345369746069E-3</v>
      </c>
      <c r="F9077" s="89">
        <v>1.1500914079691203E-2</v>
      </c>
      <c r="G9077" s="90">
        <v>1.4219239315344422E-2</v>
      </c>
      <c r="H9077" s="90">
        <v>1.6566284113073294E-2</v>
      </c>
      <c r="I9077" s="90">
        <v>1.8572848470366686E-2</v>
      </c>
      <c r="J9077" s="90">
        <v>2.0207244428604297E-2</v>
      </c>
    </row>
    <row r="9078" spans="3:10" x14ac:dyDescent="0.25">
      <c r="C9078" s="82">
        <v>3.8886042018594141E-3</v>
      </c>
      <c r="D9078" s="89">
        <v>5.7167406726087574E-3</v>
      </c>
      <c r="E9078" s="89">
        <v>7.4143204501177879E-3</v>
      </c>
      <c r="F9078" s="89">
        <v>8.8649061511447327E-3</v>
      </c>
      <c r="G9078" s="90">
        <v>1.0064823975682502E-2</v>
      </c>
      <c r="H9078" s="90">
        <v>1.100642471885567E-2</v>
      </c>
      <c r="I9078" s="90">
        <v>1.1784829940868328E-2</v>
      </c>
      <c r="J9078" s="90">
        <v>1.2428514948254733E-2</v>
      </c>
    </row>
    <row r="9079" spans="3:10" x14ac:dyDescent="0.25">
      <c r="C9079" s="82">
        <v>3.8645570374719294E-2</v>
      </c>
      <c r="D9079" s="89">
        <v>4.2362804273667072E-2</v>
      </c>
      <c r="E9079" s="89">
        <v>4.34584331629497E-2</v>
      </c>
      <c r="F9079" s="89">
        <v>4.3072198905517597E-2</v>
      </c>
      <c r="G9079" s="90">
        <v>4.2006294265254901E-2</v>
      </c>
      <c r="H9079" s="90">
        <v>4.046769554986341E-2</v>
      </c>
      <c r="I9079" s="90">
        <v>3.8792670447715241E-2</v>
      </c>
      <c r="J9079" s="90">
        <v>3.6943563210789655E-2</v>
      </c>
    </row>
    <row r="9080" spans="3:10" x14ac:dyDescent="0.25">
      <c r="C9080" s="82">
        <v>3.111173187906149E-3</v>
      </c>
      <c r="D9080" s="89">
        <v>5.5257687325284783E-3</v>
      </c>
      <c r="E9080" s="89">
        <v>8.1998275613145207E-3</v>
      </c>
      <c r="F9080" s="89">
        <v>1.0782392958146855E-2</v>
      </c>
      <c r="G9080" s="90">
        <v>1.3078240956057552E-2</v>
      </c>
      <c r="H9080" s="90">
        <v>1.495021533518813E-2</v>
      </c>
      <c r="I9080" s="90">
        <v>1.6453311534488865E-2</v>
      </c>
      <c r="J9080" s="90">
        <v>1.7592918288318882E-2</v>
      </c>
    </row>
    <row r="9081" spans="3:10" x14ac:dyDescent="0.25">
      <c r="C9081" s="82">
        <v>3.8808857871803224E-3</v>
      </c>
      <c r="D9081" s="89">
        <v>7.1110250284305392E-3</v>
      </c>
      <c r="E9081" s="89">
        <v>1.0601401768020581E-2</v>
      </c>
      <c r="F9081" s="89">
        <v>1.3840200862944326E-2</v>
      </c>
      <c r="G9081" s="90">
        <v>1.662773663907078E-2</v>
      </c>
      <c r="H9081" s="90">
        <v>1.8889129317139201E-2</v>
      </c>
      <c r="I9081" s="90">
        <v>2.0785770417298111E-2</v>
      </c>
      <c r="J9081" s="90">
        <v>2.2383364985497121E-2</v>
      </c>
    </row>
    <row r="9082" spans="3:10" x14ac:dyDescent="0.25">
      <c r="C9082" s="82">
        <v>1.8770946602595723E-2</v>
      </c>
      <c r="D9082" s="89">
        <v>1.9730019548200601E-2</v>
      </c>
      <c r="E9082" s="89">
        <v>2.0211603724735856E-2</v>
      </c>
      <c r="F9082" s="89">
        <v>2.0492596826620958E-2</v>
      </c>
      <c r="G9082" s="90">
        <v>2.0729070862424873E-2</v>
      </c>
      <c r="H9082" s="90">
        <v>2.0881116937675765E-2</v>
      </c>
      <c r="I9082" s="90">
        <v>2.1047208925122959E-2</v>
      </c>
      <c r="J9082" s="90">
        <v>2.1180448335547403E-2</v>
      </c>
    </row>
    <row r="9083" spans="3:10" x14ac:dyDescent="0.25">
      <c r="C9083" s="82">
        <v>3.694445296228327E-2</v>
      </c>
      <c r="D9083" s="89">
        <v>3.6003094150770187E-2</v>
      </c>
      <c r="E9083" s="89">
        <v>3.4335502266783315E-2</v>
      </c>
      <c r="F9083" s="89">
        <v>3.2637801665620372E-2</v>
      </c>
      <c r="G9083" s="90">
        <v>3.1204343276272414E-2</v>
      </c>
      <c r="H9083" s="90">
        <v>2.9939301143779042E-2</v>
      </c>
      <c r="I9083" s="90">
        <v>2.892227228948684E-2</v>
      </c>
      <c r="J9083" s="90">
        <v>2.801081630642727E-2</v>
      </c>
    </row>
    <row r="9084" spans="3:10" x14ac:dyDescent="0.25">
      <c r="C9084" s="82">
        <v>6.751605261073137E-3</v>
      </c>
      <c r="D9084" s="89">
        <v>1.0262376412310209E-2</v>
      </c>
      <c r="E9084" s="89">
        <v>1.3577106834818388E-2</v>
      </c>
      <c r="F9084" s="89">
        <v>1.6442374579742482E-2</v>
      </c>
      <c r="G9084" s="90">
        <v>1.8851654056491252E-2</v>
      </c>
      <c r="H9084" s="90">
        <v>2.0803221746912074E-2</v>
      </c>
      <c r="I9084" s="90">
        <v>2.2482337426940679E-2</v>
      </c>
      <c r="J9084" s="90">
        <v>2.3936513835251475E-2</v>
      </c>
    </row>
    <row r="9085" spans="3:10" x14ac:dyDescent="0.25">
      <c r="C9085" s="82">
        <v>6.0078704101274305E-3</v>
      </c>
      <c r="D9085" s="89">
        <v>8.5434759490950352E-3</v>
      </c>
      <c r="E9085" s="89">
        <v>1.0710927696190337E-2</v>
      </c>
      <c r="F9085" s="89">
        <v>1.2407826985305657E-2</v>
      </c>
      <c r="G9085" s="90">
        <v>1.3695845752672107E-2</v>
      </c>
      <c r="H9085" s="90">
        <v>1.4608787575513812E-2</v>
      </c>
      <c r="I9085" s="90">
        <v>1.5293164155883341E-2</v>
      </c>
      <c r="J9085" s="90">
        <v>1.5786623509298787E-2</v>
      </c>
    </row>
    <row r="9086" spans="3:10" x14ac:dyDescent="0.25">
      <c r="C9086" s="82">
        <v>1.4132849511656756E-2</v>
      </c>
      <c r="D9086" s="89">
        <v>1.6887453390901436E-2</v>
      </c>
      <c r="E9086" s="89">
        <v>1.8763928252512121E-2</v>
      </c>
      <c r="F9086" s="89">
        <v>2.0009392500794917E-2</v>
      </c>
      <c r="G9086" s="90">
        <v>2.0877681692410218E-2</v>
      </c>
      <c r="H9086" s="90">
        <v>2.143513196889878E-2</v>
      </c>
      <c r="I9086" s="90">
        <v>2.1859276821544146E-2</v>
      </c>
      <c r="J9086" s="90">
        <v>2.2148210466305579E-2</v>
      </c>
    </row>
    <row r="9087" spans="3:10" x14ac:dyDescent="0.25">
      <c r="C9087" s="82">
        <v>1.5436078068981849E-2</v>
      </c>
      <c r="D9087" s="89">
        <v>1.9102462756489122E-2</v>
      </c>
      <c r="E9087" s="89">
        <v>2.2151566780661023E-2</v>
      </c>
      <c r="F9087" s="89">
        <v>2.473318481996753E-2</v>
      </c>
      <c r="G9087" s="90">
        <v>2.7049915722213842E-2</v>
      </c>
      <c r="H9087" s="90">
        <v>2.9121814888789486E-2</v>
      </c>
      <c r="I9087" s="90">
        <v>3.1153439260431133E-2</v>
      </c>
      <c r="J9087" s="90">
        <v>3.3126957501001128E-2</v>
      </c>
    </row>
    <row r="9088" spans="3:10" x14ac:dyDescent="0.25">
      <c r="C9088" s="82">
        <v>4.0176890564581156E-3</v>
      </c>
      <c r="D9088" s="89">
        <v>7.0736298201361731E-3</v>
      </c>
      <c r="E9088" s="89">
        <v>1.0347880648787756E-2</v>
      </c>
      <c r="F9088" s="89">
        <v>1.3432328267212836E-2</v>
      </c>
      <c r="G9088" s="90">
        <v>1.6171949498577476E-2</v>
      </c>
      <c r="H9088" s="90">
        <v>1.8487015912825401E-2</v>
      </c>
      <c r="I9088" s="90">
        <v>2.0504490468801768E-2</v>
      </c>
      <c r="J9088" s="90">
        <v>2.22491695744906E-2</v>
      </c>
    </row>
    <row r="9089" spans="3:10" x14ac:dyDescent="0.25">
      <c r="C9089" s="82">
        <v>6.5515817575473711E-3</v>
      </c>
      <c r="D9089" s="89">
        <v>1.0709802782925375E-2</v>
      </c>
      <c r="E9089" s="89">
        <v>1.4835833479415809E-2</v>
      </c>
      <c r="F9089" s="89">
        <v>1.8467542367711632E-2</v>
      </c>
      <c r="G9089" s="90">
        <v>2.1483815759652837E-2</v>
      </c>
      <c r="H9089" s="90">
        <v>2.3827512251479048E-2</v>
      </c>
      <c r="I9089" s="90">
        <v>2.56838525138086E-2</v>
      </c>
      <c r="J9089" s="90">
        <v>2.7089293102721096E-2</v>
      </c>
    </row>
    <row r="9090" spans="3:10" x14ac:dyDescent="0.25">
      <c r="C9090" s="82">
        <v>9.3421534841036415E-3</v>
      </c>
      <c r="D9090" s="89">
        <v>1.2742946578753443E-2</v>
      </c>
      <c r="E9090" s="89">
        <v>1.5519390488716475E-2</v>
      </c>
      <c r="F9090" s="89">
        <v>1.7616000346431081E-2</v>
      </c>
      <c r="G9090" s="90">
        <v>1.9171897771889535E-2</v>
      </c>
      <c r="H9090" s="90">
        <v>2.025913339214647E-2</v>
      </c>
      <c r="I9090" s="90">
        <v>2.109029594725528E-2</v>
      </c>
      <c r="J9090" s="90">
        <v>2.1715669352944528E-2</v>
      </c>
    </row>
    <row r="9091" spans="3:10" x14ac:dyDescent="0.25">
      <c r="C9091" s="82">
        <v>4.3704292237149297E-3</v>
      </c>
      <c r="D9091" s="89">
        <v>5.6840855964558337E-3</v>
      </c>
      <c r="E9091" s="89">
        <v>6.9082648661791491E-3</v>
      </c>
      <c r="F9091" s="89">
        <v>8.0321549011483605E-3</v>
      </c>
      <c r="G9091" s="90">
        <v>9.0793561470805893E-3</v>
      </c>
      <c r="H9091" s="90">
        <v>1.0037462133993291E-2</v>
      </c>
      <c r="I9091" s="90">
        <v>1.0980104794495946E-2</v>
      </c>
      <c r="J9091" s="90">
        <v>1.1925411428399882E-2</v>
      </c>
    </row>
    <row r="9092" spans="3:10" x14ac:dyDescent="0.25">
      <c r="C9092" s="82">
        <v>4.9577374429632176E-3</v>
      </c>
      <c r="D9092" s="89">
        <v>7.9572682774443418E-3</v>
      </c>
      <c r="E9092" s="89">
        <v>1.0751383769991294E-2</v>
      </c>
      <c r="F9092" s="89">
        <v>1.3006444621762411E-2</v>
      </c>
      <c r="G9092" s="90">
        <v>1.4667231594422177E-2</v>
      </c>
      <c r="H9092" s="90">
        <v>1.5730272246589145E-2</v>
      </c>
      <c r="I9092" s="90">
        <v>1.6354429891321215E-2</v>
      </c>
      <c r="J9092" s="90">
        <v>1.660000542034613E-2</v>
      </c>
    </row>
    <row r="9093" spans="3:10" x14ac:dyDescent="0.25">
      <c r="C9093" s="82">
        <v>1.6362118193776903E-3</v>
      </c>
      <c r="D9093" s="89">
        <v>3.2180694842421902E-3</v>
      </c>
      <c r="E9093" s="89">
        <v>5.1155688335618984E-3</v>
      </c>
      <c r="F9093" s="89">
        <v>7.0423005128932075E-3</v>
      </c>
      <c r="G9093" s="90">
        <v>8.8038058028874419E-3</v>
      </c>
      <c r="H9093" s="90">
        <v>1.0265483715842722E-2</v>
      </c>
      <c r="I9093" s="90">
        <v>1.1447424374534243E-2</v>
      </c>
      <c r="J9093" s="90">
        <v>1.2353557941456083E-2</v>
      </c>
    </row>
    <row r="9094" spans="3:10" x14ac:dyDescent="0.25">
      <c r="C9094" s="82">
        <v>1.12599044324655E-2</v>
      </c>
      <c r="D9094" s="89">
        <v>1.5747503983516237E-2</v>
      </c>
      <c r="E9094" s="89">
        <v>1.9710844028762168E-2</v>
      </c>
      <c r="F9094" s="89">
        <v>2.2985223166100226E-2</v>
      </c>
      <c r="G9094" s="90">
        <v>2.5672069654495571E-2</v>
      </c>
      <c r="H9094" s="90">
        <v>2.7828066898720957E-2</v>
      </c>
      <c r="I9094" s="90">
        <v>2.9733385166792452E-2</v>
      </c>
      <c r="J9094" s="90">
        <v>3.1458641054546779E-2</v>
      </c>
    </row>
    <row r="9095" spans="3:10" x14ac:dyDescent="0.25">
      <c r="C9095" s="82">
        <v>1.9835238817939974E-2</v>
      </c>
      <c r="D9095" s="89">
        <v>2.5601978871269786E-2</v>
      </c>
      <c r="E9095" s="89">
        <v>2.983442123235041E-2</v>
      </c>
      <c r="F9095" s="89">
        <v>3.2629850666110412E-2</v>
      </c>
      <c r="G9095" s="90">
        <v>3.4333822555332051E-2</v>
      </c>
      <c r="H9095" s="90">
        <v>3.510421120912189E-2</v>
      </c>
      <c r="I9095" s="90">
        <v>3.5323130144111696E-2</v>
      </c>
      <c r="J9095" s="90">
        <v>3.5083051427214546E-2</v>
      </c>
    </row>
    <row r="9096" spans="3:10" x14ac:dyDescent="0.25">
      <c r="C9096" s="82">
        <v>3.6793656742973385E-2</v>
      </c>
      <c r="D9096" s="89">
        <v>4.1912326763225927E-2</v>
      </c>
      <c r="E9096" s="89">
        <v>4.3889024841206215E-2</v>
      </c>
      <c r="F9096" s="89">
        <v>4.4135121665921928E-2</v>
      </c>
      <c r="G9096" s="90">
        <v>4.3738427121140962E-2</v>
      </c>
      <c r="H9096" s="90">
        <v>4.3069074171821757E-2</v>
      </c>
      <c r="I9096" s="90">
        <v>4.253755222461806E-2</v>
      </c>
      <c r="J9096" s="90">
        <v>4.2092893193976431E-2</v>
      </c>
    </row>
    <row r="9097" spans="3:10" x14ac:dyDescent="0.25">
      <c r="C9097" s="82">
        <v>4.5487556984218983E-3</v>
      </c>
      <c r="D9097" s="89">
        <v>6.5346691636902939E-3</v>
      </c>
      <c r="E9097" s="89">
        <v>8.216530365882992E-3</v>
      </c>
      <c r="F9097" s="89">
        <v>9.4714947189081019E-3</v>
      </c>
      <c r="G9097" s="90">
        <v>1.0327008285422478E-2</v>
      </c>
      <c r="H9097" s="90">
        <v>1.0813678520692848E-2</v>
      </c>
      <c r="I9097" s="90">
        <v>1.1061379526253837E-2</v>
      </c>
      <c r="J9097" s="90">
        <v>1.1124566267835022E-2</v>
      </c>
    </row>
    <row r="9098" spans="3:10" x14ac:dyDescent="0.25">
      <c r="C9098" s="82">
        <v>1.122451535839983E-2</v>
      </c>
      <c r="D9098" s="89">
        <v>1.4105445462293777E-2</v>
      </c>
      <c r="E9098" s="89">
        <v>1.6428208125799142E-2</v>
      </c>
      <c r="F9098" s="89">
        <v>1.8295609471389754E-2</v>
      </c>
      <c r="G9098" s="90">
        <v>1.9879751968027253E-2</v>
      </c>
      <c r="H9098" s="90">
        <v>2.1226146299404496E-2</v>
      </c>
      <c r="I9098" s="90">
        <v>2.2514505862341876E-2</v>
      </c>
      <c r="J9098" s="90">
        <v>2.3759218749449362E-2</v>
      </c>
    </row>
    <row r="9099" spans="3:10" x14ac:dyDescent="0.25">
      <c r="C9099" s="82">
        <v>6.3931383842585031E-3</v>
      </c>
      <c r="D9099" s="89">
        <v>8.5693069776855996E-3</v>
      </c>
      <c r="E9099" s="89">
        <v>1.0316514857055387E-2</v>
      </c>
      <c r="F9099" s="89">
        <v>1.1628355013373021E-2</v>
      </c>
      <c r="G9099" s="90">
        <v>1.2613085688205881E-2</v>
      </c>
      <c r="H9099" s="90">
        <v>1.3326428773722259E-2</v>
      </c>
      <c r="I9099" s="90">
        <v>1.3913262828232714E-2</v>
      </c>
      <c r="J9099" s="90">
        <v>1.4410885955160565E-2</v>
      </c>
    </row>
    <row r="9100" spans="3:10" x14ac:dyDescent="0.25">
      <c r="C9100" s="82">
        <v>2.2397829718626312E-2</v>
      </c>
      <c r="D9100" s="89">
        <v>2.6350227969308821E-2</v>
      </c>
      <c r="E9100" s="89">
        <v>2.9037016674161423E-2</v>
      </c>
      <c r="F9100" s="89">
        <v>3.0857708700243243E-2</v>
      </c>
      <c r="G9100" s="90">
        <v>3.2195007902968087E-2</v>
      </c>
      <c r="H9100" s="90">
        <v>3.3138207294887763E-2</v>
      </c>
      <c r="I9100" s="90">
        <v>3.3947008010903217E-2</v>
      </c>
      <c r="J9100" s="90">
        <v>3.4598799017532503E-2</v>
      </c>
    </row>
    <row r="9101" spans="3:10" x14ac:dyDescent="0.25">
      <c r="C9101" s="82">
        <v>1.5881543804117628E-2</v>
      </c>
      <c r="D9101" s="89">
        <v>2.1928807490845477E-2</v>
      </c>
      <c r="E9101" s="89">
        <v>2.6973892697317512E-2</v>
      </c>
      <c r="F9101" s="89">
        <v>3.0881357635651027E-2</v>
      </c>
      <c r="G9101" s="90">
        <v>3.3825943662448003E-2</v>
      </c>
      <c r="H9101" s="90">
        <v>3.5841958907064875E-2</v>
      </c>
      <c r="I9101" s="90">
        <v>3.7205944162906478E-2</v>
      </c>
      <c r="J9101" s="90">
        <v>3.7917082304161603E-2</v>
      </c>
    </row>
    <row r="9102" spans="3:10" x14ac:dyDescent="0.25">
      <c r="C9102" s="82">
        <v>6.4022129513387682E-3</v>
      </c>
      <c r="D9102" s="89">
        <v>9.3141436796459302E-3</v>
      </c>
      <c r="E9102" s="89">
        <v>1.1620618504049126E-2</v>
      </c>
      <c r="F9102" s="89">
        <v>1.3216920239739709E-2</v>
      </c>
      <c r="G9102" s="90">
        <v>1.4243065771024773E-2</v>
      </c>
      <c r="H9102" s="90">
        <v>1.4804569258164316E-2</v>
      </c>
      <c r="I9102" s="90">
        <v>1.5097768729359043E-2</v>
      </c>
      <c r="J9102" s="90">
        <v>1.5188590091843347E-2</v>
      </c>
    </row>
    <row r="9103" spans="3:10" x14ac:dyDescent="0.25">
      <c r="C9103" s="82">
        <v>5.4993911711096376E-2</v>
      </c>
      <c r="D9103" s="89">
        <v>5.8186937475401358E-2</v>
      </c>
      <c r="E9103" s="89">
        <v>5.7954007214126961E-2</v>
      </c>
      <c r="F9103" s="89">
        <v>5.6169749034006865E-2</v>
      </c>
      <c r="G9103" s="90">
        <v>5.3965003749588084E-2</v>
      </c>
      <c r="H9103" s="90">
        <v>5.1557834900740861E-2</v>
      </c>
      <c r="I9103" s="90">
        <v>4.9280803747422559E-2</v>
      </c>
      <c r="J9103" s="90">
        <v>4.6975123702895812E-2</v>
      </c>
    </row>
    <row r="9104" spans="3:10" x14ac:dyDescent="0.25">
      <c r="C9104" s="82">
        <v>2.2721771213684405E-2</v>
      </c>
      <c r="D9104" s="89">
        <v>2.2832972364564382E-2</v>
      </c>
      <c r="E9104" s="89">
        <v>2.2361685181126557E-2</v>
      </c>
      <c r="F9104" s="89">
        <v>2.1768677276497988E-2</v>
      </c>
      <c r="G9104" s="90">
        <v>2.1298885464368495E-2</v>
      </c>
      <c r="H9104" s="90">
        <v>2.094642043471685E-2</v>
      </c>
      <c r="I9104" s="90">
        <v>2.0824129373416721E-2</v>
      </c>
      <c r="J9104" s="90">
        <v>2.0885169354481724E-2</v>
      </c>
    </row>
    <row r="9105" spans="3:10" x14ac:dyDescent="0.25">
      <c r="C9105" s="82">
        <v>1.0372460498477898E-2</v>
      </c>
      <c r="D9105" s="89">
        <v>1.2435053827576143E-2</v>
      </c>
      <c r="E9105" s="89">
        <v>1.3961777445158023E-2</v>
      </c>
      <c r="F9105" s="89">
        <v>1.5122260575556734E-2</v>
      </c>
      <c r="G9105" s="90">
        <v>1.6097514601886985E-2</v>
      </c>
      <c r="H9105" s="90">
        <v>1.6940738728317761E-2</v>
      </c>
      <c r="I9105" s="90">
        <v>1.7806035615323082E-2</v>
      </c>
      <c r="J9105" s="90">
        <v>1.871759203409399E-2</v>
      </c>
    </row>
    <row r="9106" spans="3:10" x14ac:dyDescent="0.25">
      <c r="C9106" s="82">
        <v>3.3951508323377247E-2</v>
      </c>
      <c r="D9106" s="89">
        <v>3.8300549201497482E-2</v>
      </c>
      <c r="E9106" s="89">
        <v>4.0474743125395174E-2</v>
      </c>
      <c r="F9106" s="89">
        <v>4.1461295035341551E-2</v>
      </c>
      <c r="G9106" s="90">
        <v>4.2014175117862665E-2</v>
      </c>
      <c r="H9106" s="90">
        <v>4.234417945571655E-2</v>
      </c>
      <c r="I9106" s="90">
        <v>4.2799836310550642E-2</v>
      </c>
      <c r="J9106" s="90">
        <v>4.3328864416180911E-2</v>
      </c>
    </row>
    <row r="9107" spans="3:10" x14ac:dyDescent="0.25">
      <c r="C9107" s="82">
        <v>1.5682667542396566E-2</v>
      </c>
      <c r="D9107" s="89">
        <v>1.7196682324993488E-2</v>
      </c>
      <c r="E9107" s="89">
        <v>1.8352194986147381E-2</v>
      </c>
      <c r="F9107" s="89">
        <v>1.930340846516667E-2</v>
      </c>
      <c r="G9107" s="90">
        <v>2.0166931474137357E-2</v>
      </c>
      <c r="H9107" s="90">
        <v>2.0913549344615621E-2</v>
      </c>
      <c r="I9107" s="90">
        <v>2.1666124594888092E-2</v>
      </c>
      <c r="J9107" s="90">
        <v>2.2403330914206206E-2</v>
      </c>
    </row>
    <row r="9108" spans="3:10" x14ac:dyDescent="0.25">
      <c r="C9108" s="82">
        <v>2.8638625514050508E-2</v>
      </c>
      <c r="D9108" s="89">
        <v>3.0461288804361358E-2</v>
      </c>
      <c r="E9108" s="89">
        <v>3.0975952314683086E-2</v>
      </c>
      <c r="F9108" s="89">
        <v>3.0821802780000337E-2</v>
      </c>
      <c r="G9108" s="90">
        <v>3.0395767567667781E-2</v>
      </c>
      <c r="H9108" s="90">
        <v>2.9727502895247587E-2</v>
      </c>
      <c r="I9108" s="90">
        <v>2.8992649319583449E-2</v>
      </c>
      <c r="J9108" s="90">
        <v>2.8124174083423659E-2</v>
      </c>
    </row>
    <row r="9109" spans="3:10" x14ac:dyDescent="0.25">
      <c r="C9109" s="82">
        <v>7.789828864629404E-3</v>
      </c>
      <c r="D9109" s="89">
        <v>1.1945648577187896E-2</v>
      </c>
      <c r="E9109" s="89">
        <v>1.5529663448867076E-2</v>
      </c>
      <c r="F9109" s="89">
        <v>1.824656943069768E-2</v>
      </c>
      <c r="G9109" s="90">
        <v>2.0193212899845426E-2</v>
      </c>
      <c r="H9109" s="90">
        <v>2.1473718220409395E-2</v>
      </c>
      <c r="I9109" s="90">
        <v>2.2348016709957317E-2</v>
      </c>
      <c r="J9109" s="90">
        <v>2.2891782979677103E-2</v>
      </c>
    </row>
    <row r="9110" spans="3:10" x14ac:dyDescent="0.25">
      <c r="C9110" s="82">
        <v>5.5937686262928221E-3</v>
      </c>
      <c r="D9110" s="89">
        <v>8.2024366048299054E-3</v>
      </c>
      <c r="E9110" s="89">
        <v>1.0481482297775386E-2</v>
      </c>
      <c r="F9110" s="89">
        <v>1.2291639192781902E-2</v>
      </c>
      <c r="G9110" s="90">
        <v>1.3667793968245837E-2</v>
      </c>
      <c r="H9110" s="90">
        <v>1.4620547179707429E-2</v>
      </c>
      <c r="I9110" s="90">
        <v>1.5276605104448579E-2</v>
      </c>
      <c r="J9110" s="90">
        <v>1.5661632083043789E-2</v>
      </c>
    </row>
    <row r="9111" spans="3:10" x14ac:dyDescent="0.25">
      <c r="C9111" s="82">
        <v>1.4407227687532687E-2</v>
      </c>
      <c r="D9111" s="89">
        <v>1.544695960531159E-2</v>
      </c>
      <c r="E9111" s="89">
        <v>1.6121218534003341E-2</v>
      </c>
      <c r="F9111" s="89">
        <v>1.6610674721515204E-2</v>
      </c>
      <c r="G9111" s="90">
        <v>1.7036143709611949E-2</v>
      </c>
      <c r="H9111" s="90">
        <v>1.7377026934965543E-2</v>
      </c>
      <c r="I9111" s="90">
        <v>1.7732561579746644E-2</v>
      </c>
      <c r="J9111" s="90">
        <v>1.8079961759765877E-2</v>
      </c>
    </row>
    <row r="9112" spans="3:10" x14ac:dyDescent="0.25">
      <c r="C9112" s="82">
        <v>2.2934067913139987E-3</v>
      </c>
      <c r="D9112" s="89">
        <v>4.4349340544768637E-3</v>
      </c>
      <c r="E9112" s="89">
        <v>6.9703802532452078E-3</v>
      </c>
      <c r="F9112" s="89">
        <v>9.5429064481233269E-3</v>
      </c>
      <c r="G9112" s="90">
        <v>1.1926692392700415E-2</v>
      </c>
      <c r="H9112" s="90">
        <v>1.3961409328146693E-2</v>
      </c>
      <c r="I9112" s="90">
        <v>1.5675796613060029E-2</v>
      </c>
      <c r="J9112" s="90">
        <v>1.706146621173054E-2</v>
      </c>
    </row>
    <row r="9113" spans="3:10" x14ac:dyDescent="0.25">
      <c r="C9113" s="82">
        <v>8.1268189875382327E-3</v>
      </c>
      <c r="D9113" s="89">
        <v>1.3952376079028475E-2</v>
      </c>
      <c r="E9113" s="89">
        <v>1.986293424413876E-2</v>
      </c>
      <c r="F9113" s="89">
        <v>2.5174834802873157E-2</v>
      </c>
      <c r="G9113" s="90">
        <v>2.9770963184513687E-2</v>
      </c>
      <c r="H9113" s="90">
        <v>3.3650154286225108E-2</v>
      </c>
      <c r="I9113" s="90">
        <v>3.7123677453291877E-2</v>
      </c>
      <c r="J9113" s="90">
        <v>4.0253175096248144E-2</v>
      </c>
    </row>
    <row r="9114" spans="3:10" x14ac:dyDescent="0.25">
      <c r="C9114" s="82">
        <v>2.1687343821325923E-3</v>
      </c>
      <c r="D9114" s="89">
        <v>3.8243832903508642E-3</v>
      </c>
      <c r="E9114" s="89">
        <v>5.7169395648226243E-3</v>
      </c>
      <c r="F9114" s="89">
        <v>7.6533256388840037E-3</v>
      </c>
      <c r="G9114" s="90">
        <v>9.5334364698566754E-3</v>
      </c>
      <c r="H9114" s="90">
        <v>1.1283526464196027E-2</v>
      </c>
      <c r="I9114" s="90">
        <v>1.2961016548798986E-2</v>
      </c>
      <c r="J9114" s="90">
        <v>1.4578575676777991E-2</v>
      </c>
    </row>
    <row r="9115" spans="3:10" x14ac:dyDescent="0.25">
      <c r="C9115" s="82">
        <v>1.7309310098397819E-2</v>
      </c>
      <c r="D9115" s="89">
        <v>2.3496358822268734E-2</v>
      </c>
      <c r="E9115" s="89">
        <v>2.8584851258954578E-2</v>
      </c>
      <c r="F9115" s="89">
        <v>3.2453581913984071E-2</v>
      </c>
      <c r="G9115" s="90">
        <v>3.5303305255270423E-2</v>
      </c>
      <c r="H9115" s="90">
        <v>3.7201231219485514E-2</v>
      </c>
      <c r="I9115" s="90">
        <v>3.8475907250275124E-2</v>
      </c>
      <c r="J9115" s="90">
        <v>3.9164144008164516E-2</v>
      </c>
    </row>
    <row r="9116" spans="3:10" x14ac:dyDescent="0.25">
      <c r="C9116" s="82">
        <v>1.3678654041579637E-2</v>
      </c>
      <c r="D9116" s="89">
        <v>1.9196529015604487E-2</v>
      </c>
      <c r="E9116" s="89">
        <v>2.3784507265966055E-2</v>
      </c>
      <c r="F9116" s="89">
        <v>2.7365275477172487E-2</v>
      </c>
      <c r="G9116" s="90">
        <v>3.0217780456675454E-2</v>
      </c>
      <c r="H9116" s="90">
        <v>3.2506749671145585E-2</v>
      </c>
      <c r="I9116" s="90">
        <v>3.4585113758542979E-2</v>
      </c>
      <c r="J9116" s="90">
        <v>3.6508286419299311E-2</v>
      </c>
    </row>
    <row r="9117" spans="3:10" x14ac:dyDescent="0.25">
      <c r="C9117" s="82">
        <v>6.8339499434450076E-3</v>
      </c>
      <c r="D9117" s="89">
        <v>9.0941959726962805E-3</v>
      </c>
      <c r="E9117" s="89">
        <v>1.1036701269408858E-2</v>
      </c>
      <c r="F9117" s="89">
        <v>1.2603678406163554E-2</v>
      </c>
      <c r="G9117" s="90">
        <v>1.383002870448503E-2</v>
      </c>
      <c r="H9117" s="90">
        <v>1.470645893541931E-2</v>
      </c>
      <c r="I9117" s="90">
        <v>1.534983532667465E-2</v>
      </c>
      <c r="J9117" s="90">
        <v>1.5785440074136819E-2</v>
      </c>
    </row>
    <row r="9118" spans="3:10" x14ac:dyDescent="0.25">
      <c r="C9118" s="82">
        <v>2.6319479654097248E-2</v>
      </c>
      <c r="D9118" s="89">
        <v>2.825069954120597E-2</v>
      </c>
      <c r="E9118" s="89">
        <v>2.9255985930930414E-2</v>
      </c>
      <c r="F9118" s="89">
        <v>2.9815349341979543E-2</v>
      </c>
      <c r="G9118" s="90">
        <v>3.0240923329276963E-2</v>
      </c>
      <c r="H9118" s="90">
        <v>3.0540019354882368E-2</v>
      </c>
      <c r="I9118" s="90">
        <v>3.0896288061529595E-2</v>
      </c>
      <c r="J9118" s="90">
        <v>3.1255097480926093E-2</v>
      </c>
    </row>
    <row r="9119" spans="3:10" x14ac:dyDescent="0.25">
      <c r="C9119" s="82">
        <v>5.5127327724608356E-2</v>
      </c>
      <c r="D9119" s="89">
        <v>5.0256565806794724E-2</v>
      </c>
      <c r="E9119" s="89">
        <v>4.4872775098804135E-2</v>
      </c>
      <c r="F9119" s="89">
        <v>4.0137928823840444E-2</v>
      </c>
      <c r="G9119" s="90">
        <v>3.6338778263382519E-2</v>
      </c>
      <c r="H9119" s="90">
        <v>3.3206320251242656E-2</v>
      </c>
      <c r="I9119" s="90">
        <v>3.0694956324547544E-2</v>
      </c>
      <c r="J9119" s="90">
        <v>2.8554407535858473E-2</v>
      </c>
    </row>
    <row r="9120" spans="3:10" x14ac:dyDescent="0.25">
      <c r="C9120" s="82">
        <v>2.2939269656472076E-2</v>
      </c>
      <c r="D9120" s="89">
        <v>2.7756544607627893E-2</v>
      </c>
      <c r="E9120" s="89">
        <v>3.1043959345896481E-2</v>
      </c>
      <c r="F9120" s="89">
        <v>3.3174217605965513E-2</v>
      </c>
      <c r="G9120" s="90">
        <v>3.4564401641789637E-2</v>
      </c>
      <c r="H9120" s="90">
        <v>3.5325416929788307E-2</v>
      </c>
      <c r="I9120" s="90">
        <v>3.5744978355951966E-2</v>
      </c>
      <c r="J9120" s="90">
        <v>3.5806464168992871E-2</v>
      </c>
    </row>
    <row r="9121" spans="3:10" x14ac:dyDescent="0.25">
      <c r="C9121" s="82">
        <v>4.7845362961890141E-3</v>
      </c>
      <c r="D9121" s="89">
        <v>6.7665579562495512E-3</v>
      </c>
      <c r="E9121" s="89">
        <v>8.4201948160969684E-3</v>
      </c>
      <c r="F9121" s="89">
        <v>9.6565783068163057E-3</v>
      </c>
      <c r="G9121" s="90">
        <v>1.0517768594649883E-2</v>
      </c>
      <c r="H9121" s="90">
        <v>1.1029696252203154E-2</v>
      </c>
      <c r="I9121" s="90">
        <v>1.1311508149817524E-2</v>
      </c>
      <c r="J9121" s="90">
        <v>1.1406906562594658E-2</v>
      </c>
    </row>
    <row r="9122" spans="3:10" x14ac:dyDescent="0.25">
      <c r="C9122" s="82">
        <v>9.3574834839707504E-3</v>
      </c>
      <c r="D9122" s="89">
        <v>1.1863140634804632E-2</v>
      </c>
      <c r="E9122" s="89">
        <v>1.3637977930823919E-2</v>
      </c>
      <c r="F9122" s="89">
        <v>1.4773971354849329E-2</v>
      </c>
      <c r="G9122" s="90">
        <v>1.5462921674485418E-2</v>
      </c>
      <c r="H9122" s="90">
        <v>1.5799553403332774E-2</v>
      </c>
      <c r="I9122" s="90">
        <v>1.5971263873549937E-2</v>
      </c>
      <c r="J9122" s="90">
        <v>1.603022551859604E-2</v>
      </c>
    </row>
    <row r="9123" spans="3:10" x14ac:dyDescent="0.25">
      <c r="C9123" s="82">
        <v>9.8847814584988369E-2</v>
      </c>
      <c r="D9123" s="89">
        <v>9.3644205195670613E-2</v>
      </c>
      <c r="E9123" s="89">
        <v>8.7646738119238163E-2</v>
      </c>
      <c r="F9123" s="89">
        <v>8.2645299246617301E-2</v>
      </c>
      <c r="G9123" s="90">
        <v>7.9145193225282379E-2</v>
      </c>
      <c r="H9123" s="90">
        <v>7.6646128873525191E-2</v>
      </c>
      <c r="I9123" s="90">
        <v>7.5123361982989467E-2</v>
      </c>
      <c r="J9123" s="90">
        <v>7.400296189013135E-2</v>
      </c>
    </row>
    <row r="9124" spans="3:10" x14ac:dyDescent="0.25">
      <c r="C9124" s="82">
        <v>3.0138609679016431E-3</v>
      </c>
      <c r="D9124" s="89">
        <v>5.4066838841558074E-3</v>
      </c>
      <c r="E9124" s="89">
        <v>7.9821955044949017E-3</v>
      </c>
      <c r="F9124" s="89">
        <v>1.0389695936090059E-2</v>
      </c>
      <c r="G9124" s="90">
        <v>1.2480226702395479E-2</v>
      </c>
      <c r="H9124" s="90">
        <v>1.4170082560421141E-2</v>
      </c>
      <c r="I9124" s="90">
        <v>1.5540511819622342E-2</v>
      </c>
      <c r="J9124" s="90">
        <v>1.6600822043183919E-2</v>
      </c>
    </row>
    <row r="9125" spans="3:10" x14ac:dyDescent="0.25">
      <c r="C9125" s="82">
        <v>1.6550517289965327E-2</v>
      </c>
      <c r="D9125" s="89">
        <v>2.0513509130823854E-2</v>
      </c>
      <c r="E9125" s="89">
        <v>2.3384326845658953E-2</v>
      </c>
      <c r="F9125" s="89">
        <v>2.535215521810932E-2</v>
      </c>
      <c r="G9125" s="90">
        <v>2.668863190349632E-2</v>
      </c>
      <c r="H9125" s="90">
        <v>2.746310209081804E-2</v>
      </c>
      <c r="I9125" s="90">
        <v>2.7900202818661079E-2</v>
      </c>
      <c r="J9125" s="90">
        <v>2.7998806286222526E-2</v>
      </c>
    </row>
    <row r="9126" spans="3:10" x14ac:dyDescent="0.25">
      <c r="C9126" s="82">
        <v>3.6217673383111149E-3</v>
      </c>
      <c r="D9126" s="89">
        <v>5.8990533195012974E-3</v>
      </c>
      <c r="E9126" s="89">
        <v>8.1125616320130382E-3</v>
      </c>
      <c r="F9126" s="89">
        <v>1.0002069508125027E-2</v>
      </c>
      <c r="G9126" s="90">
        <v>1.1504499053960828E-2</v>
      </c>
      <c r="H9126" s="90">
        <v>1.2599438491688344E-2</v>
      </c>
      <c r="I9126" s="90">
        <v>1.3403618195458093E-2</v>
      </c>
      <c r="J9126" s="90">
        <v>1.396336200077135E-2</v>
      </c>
    </row>
    <row r="9127" spans="3:10" x14ac:dyDescent="0.25">
      <c r="C9127" s="82">
        <v>5.4736419793761926E-3</v>
      </c>
      <c r="D9127" s="89">
        <v>8.3997047820892155E-3</v>
      </c>
      <c r="E9127" s="89">
        <v>1.1337778471976433E-2</v>
      </c>
      <c r="F9127" s="89">
        <v>1.4025004288890076E-2</v>
      </c>
      <c r="G9127" s="90">
        <v>1.6349078335890475E-2</v>
      </c>
      <c r="H9127" s="90">
        <v>1.820052248985872E-2</v>
      </c>
      <c r="I9127" s="90">
        <v>1.9661131993804284E-2</v>
      </c>
      <c r="J9127" s="90">
        <v>2.0728358576854431E-2</v>
      </c>
    </row>
    <row r="9128" spans="3:10" x14ac:dyDescent="0.25">
      <c r="C9128" s="82">
        <v>6.5219815461108619E-3</v>
      </c>
      <c r="D9128" s="89">
        <v>9.275632707735874E-3</v>
      </c>
      <c r="E9128" s="89">
        <v>1.1879153223124425E-2</v>
      </c>
      <c r="F9128" s="89">
        <v>1.4205628474875784E-2</v>
      </c>
      <c r="G9128" s="90">
        <v>1.6257786804822739E-2</v>
      </c>
      <c r="H9128" s="90">
        <v>1.8004549016362451E-2</v>
      </c>
      <c r="I9128" s="90">
        <v>1.9570696051538234E-2</v>
      </c>
      <c r="J9128" s="90">
        <v>2.096905943925477E-2</v>
      </c>
    </row>
    <row r="9129" spans="3:10" x14ac:dyDescent="0.25">
      <c r="C9129" s="82">
        <v>6.7578355763021616E-3</v>
      </c>
      <c r="D9129" s="89">
        <v>8.8797381736017041E-3</v>
      </c>
      <c r="E9129" s="89">
        <v>1.0751173287643192E-2</v>
      </c>
      <c r="F9129" s="89">
        <v>1.2345742492519832E-2</v>
      </c>
      <c r="G9129" s="90">
        <v>1.3699693387350083E-2</v>
      </c>
      <c r="H9129" s="90">
        <v>1.4788445255373326E-2</v>
      </c>
      <c r="I9129" s="90">
        <v>1.57058534253832E-2</v>
      </c>
      <c r="J9129" s="90">
        <v>1.6454055973423386E-2</v>
      </c>
    </row>
    <row r="9130" spans="3:10" x14ac:dyDescent="0.25">
      <c r="C9130" s="82">
        <v>1.4220441461559128E-2</v>
      </c>
      <c r="D9130" s="89">
        <v>1.5496709034096428E-2</v>
      </c>
      <c r="E9130" s="89">
        <v>1.6481611386632539E-2</v>
      </c>
      <c r="F9130" s="89">
        <v>1.7344946517192074E-2</v>
      </c>
      <c r="G9130" s="90">
        <v>1.8204165515429315E-2</v>
      </c>
      <c r="H9130" s="90">
        <v>1.9033300736561988E-2</v>
      </c>
      <c r="I9130" s="90">
        <v>1.9939534400051227E-2</v>
      </c>
      <c r="J9130" s="90">
        <v>2.0901163963055389E-2</v>
      </c>
    </row>
    <row r="9131" spans="3:10" x14ac:dyDescent="0.25">
      <c r="C9131" s="82">
        <v>5.8390910513154062E-3</v>
      </c>
      <c r="D9131" s="89">
        <v>8.2870405060666754E-3</v>
      </c>
      <c r="E9131" s="89">
        <v>1.0356609815022483E-2</v>
      </c>
      <c r="F9131" s="89">
        <v>1.1943582447416431E-2</v>
      </c>
      <c r="G9131" s="90">
        <v>1.3092304320282799E-2</v>
      </c>
      <c r="H9131" s="90">
        <v>1.3814734622941017E-2</v>
      </c>
      <c r="I9131" s="90">
        <v>1.4232044038102411E-2</v>
      </c>
      <c r="J9131" s="90">
        <v>1.4370047155437722E-2</v>
      </c>
    </row>
    <row r="9132" spans="3:10" x14ac:dyDescent="0.25">
      <c r="C9132" s="82">
        <v>2.3030221644755292E-3</v>
      </c>
      <c r="D9132" s="89">
        <v>4.3971070109671767E-3</v>
      </c>
      <c r="E9132" s="89">
        <v>6.964550315636398E-3</v>
      </c>
      <c r="F9132" s="89">
        <v>9.7159939906753465E-3</v>
      </c>
      <c r="G9132" s="90">
        <v>1.243608595563659E-2</v>
      </c>
      <c r="H9132" s="90">
        <v>1.4929367058567263E-2</v>
      </c>
      <c r="I9132" s="90">
        <v>1.7175953641944776E-2</v>
      </c>
      <c r="J9132" s="90">
        <v>1.9110661765444112E-2</v>
      </c>
    </row>
    <row r="9133" spans="3:10" x14ac:dyDescent="0.25">
      <c r="C9133" s="82">
        <v>1.9914740550042789E-3</v>
      </c>
      <c r="D9133" s="89">
        <v>3.5438104982524897E-3</v>
      </c>
      <c r="E9133" s="89">
        <v>5.2633406164710912E-3</v>
      </c>
      <c r="F9133" s="89">
        <v>6.919263934965207E-3</v>
      </c>
      <c r="G9133" s="90">
        <v>8.3858513666918589E-3</v>
      </c>
      <c r="H9133" s="90">
        <v>9.5841581657815401E-3</v>
      </c>
      <c r="I9133" s="90">
        <v>1.0567753716016355E-2</v>
      </c>
      <c r="J9133" s="90">
        <v>1.1364990458576954E-2</v>
      </c>
    </row>
    <row r="9134" spans="3:10" x14ac:dyDescent="0.25">
      <c r="C9134" s="82">
        <v>1.0952831337995204E-2</v>
      </c>
      <c r="D9134" s="89">
        <v>1.4990991008548716E-2</v>
      </c>
      <c r="E9134" s="89">
        <v>1.8303157887750943E-2</v>
      </c>
      <c r="F9134" s="89">
        <v>2.0862419333337667E-2</v>
      </c>
      <c r="G9134" s="90">
        <v>2.2857555002816846E-2</v>
      </c>
      <c r="H9134" s="90">
        <v>2.437741834896048E-2</v>
      </c>
      <c r="I9134" s="90">
        <v>2.5667372904527884E-2</v>
      </c>
      <c r="J9134" s="90">
        <v>2.6775686678873135E-2</v>
      </c>
    </row>
    <row r="9135" spans="3:10" x14ac:dyDescent="0.25">
      <c r="C9135" s="82">
        <v>1.3561410807542916E-2</v>
      </c>
      <c r="D9135" s="89">
        <v>1.6052318692846231E-2</v>
      </c>
      <c r="E9135" s="89">
        <v>1.7947251037490713E-2</v>
      </c>
      <c r="F9135" s="89">
        <v>1.9404812143409167E-2</v>
      </c>
      <c r="G9135" s="90">
        <v>2.0593044711778388E-2</v>
      </c>
      <c r="H9135" s="90">
        <v>2.15304638400226E-2</v>
      </c>
      <c r="I9135" s="90">
        <v>2.2378277159189629E-2</v>
      </c>
      <c r="J9135" s="90">
        <v>2.3139962833559773E-2</v>
      </c>
    </row>
    <row r="9136" spans="3:10" x14ac:dyDescent="0.25">
      <c r="C9136" s="82">
        <v>4.2168513637499697E-2</v>
      </c>
      <c r="D9136" s="89">
        <v>4.3245876064619555E-2</v>
      </c>
      <c r="E9136" s="89">
        <v>4.2801741937821727E-2</v>
      </c>
      <c r="F9136" s="89">
        <v>4.1951875609384112E-2</v>
      </c>
      <c r="G9136" s="90">
        <v>4.1281800179372809E-2</v>
      </c>
      <c r="H9136" s="90">
        <v>4.0793763175976216E-2</v>
      </c>
      <c r="I9136" s="90">
        <v>4.0659251513121893E-2</v>
      </c>
      <c r="J9136" s="90">
        <v>4.0704510646281084E-2</v>
      </c>
    </row>
    <row r="9137" spans="3:10" x14ac:dyDescent="0.25">
      <c r="C9137" s="82">
        <v>1.8338474251411449E-3</v>
      </c>
      <c r="D9137" s="89">
        <v>3.4332478757430787E-3</v>
      </c>
      <c r="E9137" s="89">
        <v>5.2209855750061434E-3</v>
      </c>
      <c r="F9137" s="89">
        <v>6.945646748300195E-3</v>
      </c>
      <c r="G9137" s="90">
        <v>8.4981341696983119E-3</v>
      </c>
      <c r="H9137" s="90">
        <v>9.830015759737E-3</v>
      </c>
      <c r="I9137" s="90">
        <v>1.1019586620079562E-2</v>
      </c>
      <c r="J9137" s="90">
        <v>1.2104617529743079E-2</v>
      </c>
    </row>
    <row r="9138" spans="3:10" x14ac:dyDescent="0.25">
      <c r="C9138" s="82">
        <v>1.6765499772344262E-3</v>
      </c>
      <c r="D9138" s="89">
        <v>3.2044012853164349E-3</v>
      </c>
      <c r="E9138" s="89">
        <v>4.9776896774841716E-3</v>
      </c>
      <c r="F9138" s="89">
        <v>6.7295669215196559E-3</v>
      </c>
      <c r="G9138" s="90">
        <v>8.294229137214849E-3</v>
      </c>
      <c r="H9138" s="90">
        <v>9.5604673716917932E-3</v>
      </c>
      <c r="I9138" s="90">
        <v>1.0555332950045187E-2</v>
      </c>
      <c r="J9138" s="90">
        <v>1.1285453550375623E-2</v>
      </c>
    </row>
    <row r="9139" spans="3:10" x14ac:dyDescent="0.25">
      <c r="C9139" s="82">
        <v>4.903158417756028E-3</v>
      </c>
      <c r="D9139" s="89">
        <v>7.7993343330160789E-3</v>
      </c>
      <c r="E9139" s="89">
        <v>1.0504658642213116E-2</v>
      </c>
      <c r="F9139" s="89">
        <v>1.2728149457344545E-2</v>
      </c>
      <c r="G9139" s="90">
        <v>1.4428128378090785E-2</v>
      </c>
      <c r="H9139" s="90">
        <v>1.5595093618564928E-2</v>
      </c>
      <c r="I9139" s="90">
        <v>1.6372343609871349E-2</v>
      </c>
      <c r="J9139" s="90">
        <v>1.6807118680157343E-2</v>
      </c>
    </row>
    <row r="9140" spans="3:10" x14ac:dyDescent="0.25">
      <c r="C9140" s="82">
        <v>3.7879743463777309E-2</v>
      </c>
      <c r="D9140" s="89">
        <v>3.9144701427186394E-2</v>
      </c>
      <c r="E9140" s="89">
        <v>3.9257763284933266E-2</v>
      </c>
      <c r="F9140" s="89">
        <v>3.9044183159544471E-2</v>
      </c>
      <c r="G9140" s="90">
        <v>3.8985816648002838E-2</v>
      </c>
      <c r="H9140" s="90">
        <v>3.9108620006955933E-2</v>
      </c>
      <c r="I9140" s="90">
        <v>3.9641555362853402E-2</v>
      </c>
      <c r="J9140" s="90">
        <v>4.0498387236439032E-2</v>
      </c>
    </row>
    <row r="9141" spans="3:10" x14ac:dyDescent="0.25">
      <c r="C9141" s="82">
        <v>1.4494833441843566E-2</v>
      </c>
      <c r="D9141" s="89">
        <v>1.6588097597622628E-2</v>
      </c>
      <c r="E9141" s="89">
        <v>1.8082321597263085E-2</v>
      </c>
      <c r="F9141" s="89">
        <v>1.9190167670028912E-2</v>
      </c>
      <c r="G9141" s="90">
        <v>2.0091372030492015E-2</v>
      </c>
      <c r="H9141" s="90">
        <v>2.079734963888916E-2</v>
      </c>
      <c r="I9141" s="90">
        <v>2.1449218491524005E-2</v>
      </c>
      <c r="J9141" s="90">
        <v>2.2032418935274717E-2</v>
      </c>
    </row>
    <row r="9142" spans="3:10" x14ac:dyDescent="0.25">
      <c r="C9142" s="82">
        <v>1.2511536393296479E-2</v>
      </c>
      <c r="D9142" s="89">
        <v>1.5513554843259848E-2</v>
      </c>
      <c r="E9142" s="89">
        <v>1.7369974589895122E-2</v>
      </c>
      <c r="F9142" s="89">
        <v>1.8326927350195567E-2</v>
      </c>
      <c r="G9142" s="90">
        <v>1.8731313622946097E-2</v>
      </c>
      <c r="H9142" s="90">
        <v>1.876113945073055E-2</v>
      </c>
      <c r="I9142" s="90">
        <v>1.8662672279229516E-2</v>
      </c>
      <c r="J9142" s="90">
        <v>1.8491427195112976E-2</v>
      </c>
    </row>
    <row r="9143" spans="3:10" x14ac:dyDescent="0.25">
      <c r="C9143" s="82">
        <v>1.7926456505811605E-2</v>
      </c>
      <c r="D9143" s="89">
        <v>2.1126514914417364E-2</v>
      </c>
      <c r="E9143" s="89">
        <v>2.3186238151497025E-2</v>
      </c>
      <c r="F9143" s="89">
        <v>2.4423125944899586E-2</v>
      </c>
      <c r="G9143" s="90">
        <v>2.5130584516907285E-2</v>
      </c>
      <c r="H9143" s="90">
        <v>2.5361890956954777E-2</v>
      </c>
      <c r="I9143" s="90">
        <v>2.5304603406723258E-2</v>
      </c>
      <c r="J9143" s="90">
        <v>2.4942315872862261E-2</v>
      </c>
    </row>
    <row r="9144" spans="3:10" x14ac:dyDescent="0.25">
      <c r="C9144" s="82">
        <v>7.0023875920370311E-3</v>
      </c>
      <c r="D9144" s="89">
        <v>1.0753815697403189E-2</v>
      </c>
      <c r="E9144" s="89">
        <v>1.4141683641228359E-2</v>
      </c>
      <c r="F9144" s="89">
        <v>1.6893367943256393E-2</v>
      </c>
      <c r="G9144" s="90">
        <v>1.9062160214261589E-2</v>
      </c>
      <c r="H9144" s="90">
        <v>2.0717549876135867E-2</v>
      </c>
      <c r="I9144" s="90">
        <v>2.2099551536567865E-2</v>
      </c>
      <c r="J9144" s="90">
        <v>2.3288584092219355E-2</v>
      </c>
    </row>
    <row r="9145" spans="3:10" x14ac:dyDescent="0.25">
      <c r="C9145" s="82">
        <v>2.7491294452532157E-3</v>
      </c>
      <c r="D9145" s="89">
        <v>4.973509524808197E-3</v>
      </c>
      <c r="E9145" s="89">
        <v>7.5874327447887158E-3</v>
      </c>
      <c r="F9145" s="89">
        <v>1.0313088626966581E-2</v>
      </c>
      <c r="G9145" s="90">
        <v>1.2979917833936672E-2</v>
      </c>
      <c r="H9145" s="90">
        <v>1.5452099273669221E-2</v>
      </c>
      <c r="I9145" s="90">
        <v>1.7780835600032036E-2</v>
      </c>
      <c r="J9145" s="90">
        <v>1.9966710449250427E-2</v>
      </c>
    </row>
    <row r="9146" spans="3:10" x14ac:dyDescent="0.25">
      <c r="C9146" s="82">
        <v>8.7631814628672967E-3</v>
      </c>
      <c r="D9146" s="89">
        <v>1.3327125660650932E-2</v>
      </c>
      <c r="E9146" s="89">
        <v>1.7327348693094474E-2</v>
      </c>
      <c r="F9146" s="89">
        <v>2.0485259774913268E-2</v>
      </c>
      <c r="G9146" s="90">
        <v>2.2896000789725604E-2</v>
      </c>
      <c r="H9146" s="90">
        <v>2.4622123009916837E-2</v>
      </c>
      <c r="I9146" s="90">
        <v>2.588782304199664E-2</v>
      </c>
      <c r="J9146" s="90">
        <v>2.6705242817350049E-2</v>
      </c>
    </row>
    <row r="9147" spans="3:10" x14ac:dyDescent="0.25">
      <c r="C9147" s="82">
        <v>9.7220978800428418E-2</v>
      </c>
      <c r="D9147" s="89">
        <v>9.5386081506084616E-2</v>
      </c>
      <c r="E9147" s="89">
        <v>8.8992666320483194E-2</v>
      </c>
      <c r="F9147" s="89">
        <v>8.1723684233098295E-2</v>
      </c>
      <c r="G9147" s="90">
        <v>7.5187307751272831E-2</v>
      </c>
      <c r="H9147" s="90">
        <v>6.9383184127570136E-2</v>
      </c>
      <c r="I9147" s="90">
        <v>6.4452091340108569E-2</v>
      </c>
      <c r="J9147" s="90">
        <v>5.9931570416044404E-2</v>
      </c>
    </row>
    <row r="9148" spans="3:10" x14ac:dyDescent="0.25">
      <c r="C9148" s="82">
        <v>1.5964654071281364E-2</v>
      </c>
      <c r="D9148" s="89">
        <v>2.1171893296548866E-2</v>
      </c>
      <c r="E9148" s="89">
        <v>2.5313046184494505E-2</v>
      </c>
      <c r="F9148" s="89">
        <v>2.8399457325586089E-2</v>
      </c>
      <c r="G9148" s="90">
        <v>3.0656334073191117E-2</v>
      </c>
      <c r="H9148" s="90">
        <v>3.2141171920837472E-2</v>
      </c>
      <c r="I9148" s="90">
        <v>3.3116405858636365E-2</v>
      </c>
      <c r="J9148" s="90">
        <v>3.3592724661108929E-2</v>
      </c>
    </row>
    <row r="9149" spans="3:10" x14ac:dyDescent="0.25">
      <c r="C9149" s="82">
        <v>8.875610428813888E-3</v>
      </c>
      <c r="D9149" s="89">
        <v>1.2203941237117653E-2</v>
      </c>
      <c r="E9149" s="89">
        <v>1.497389813657826E-2</v>
      </c>
      <c r="F9149" s="89">
        <v>1.7130885182664275E-2</v>
      </c>
      <c r="G9149" s="90">
        <v>1.8788901596239041E-2</v>
      </c>
      <c r="H9149" s="90">
        <v>1.998207152176994E-2</v>
      </c>
      <c r="I9149" s="90">
        <v>2.0879808402130363E-2</v>
      </c>
      <c r="J9149" s="90">
        <v>2.1498625091469763E-2</v>
      </c>
    </row>
    <row r="9150" spans="3:10" x14ac:dyDescent="0.25">
      <c r="C9150" s="82">
        <v>6.3812122146494031E-3</v>
      </c>
      <c r="D9150" s="89">
        <v>1.0231920326590002E-2</v>
      </c>
      <c r="E9150" s="89">
        <v>1.3855327854679394E-2</v>
      </c>
      <c r="F9150" s="89">
        <v>1.6874078961097189E-2</v>
      </c>
      <c r="G9150" s="90">
        <v>1.9265387457924062E-2</v>
      </c>
      <c r="H9150" s="90">
        <v>2.1055265659581046E-2</v>
      </c>
      <c r="I9150" s="90">
        <v>2.2462596790319263E-2</v>
      </c>
      <c r="J9150" s="90">
        <v>2.3555731131046639E-2</v>
      </c>
    </row>
    <row r="9151" spans="3:10" x14ac:dyDescent="0.25">
      <c r="C9151" s="82">
        <v>7.0250743275509205E-3</v>
      </c>
      <c r="D9151" s="89">
        <v>1.0481651292585744E-2</v>
      </c>
      <c r="E9151" s="89">
        <v>1.374052805964081E-2</v>
      </c>
      <c r="F9151" s="89">
        <v>1.6608215980461902E-2</v>
      </c>
      <c r="G9151" s="90">
        <v>1.9121941643711796E-2</v>
      </c>
      <c r="H9151" s="90">
        <v>2.1309858287589242E-2</v>
      </c>
      <c r="I9151" s="90">
        <v>2.3383680589597618E-2</v>
      </c>
      <c r="J9151" s="90">
        <v>2.5412287279099766E-2</v>
      </c>
    </row>
    <row r="9152" spans="3:10" x14ac:dyDescent="0.25">
      <c r="C9152" s="82">
        <v>7.380479511148539E-3</v>
      </c>
      <c r="D9152" s="89">
        <v>1.3476137166329415E-2</v>
      </c>
      <c r="E9152" s="89">
        <v>1.9680816887802294E-2</v>
      </c>
      <c r="F9152" s="89">
        <v>2.4977359288114849E-2</v>
      </c>
      <c r="G9152" s="90">
        <v>2.9088391108497601E-2</v>
      </c>
      <c r="H9152" s="90">
        <v>3.1985790697160905E-2</v>
      </c>
      <c r="I9152" s="90">
        <v>3.3997169707406301E-2</v>
      </c>
      <c r="J9152" s="90">
        <v>3.5223678239095016E-2</v>
      </c>
    </row>
    <row r="9153" spans="3:10" x14ac:dyDescent="0.25">
      <c r="C9153" s="82">
        <v>9.9231058092361397E-3</v>
      </c>
      <c r="D9153" s="89">
        <v>1.4668288364422409E-2</v>
      </c>
      <c r="E9153" s="89">
        <v>1.8869156517660208E-2</v>
      </c>
      <c r="F9153" s="89">
        <v>2.2151975750606977E-2</v>
      </c>
      <c r="G9153" s="90">
        <v>2.4477509014096906E-2</v>
      </c>
      <c r="H9153" s="90">
        <v>2.5814713835210654E-2</v>
      </c>
      <c r="I9153" s="90">
        <v>2.6383224868939955E-2</v>
      </c>
      <c r="J9153" s="90">
        <v>2.6249342083239452E-2</v>
      </c>
    </row>
    <row r="9154" spans="3:10" x14ac:dyDescent="0.25">
      <c r="C9154" s="82">
        <v>6.8977582568962702E-3</v>
      </c>
      <c r="D9154" s="89">
        <v>9.2578675078791479E-3</v>
      </c>
      <c r="E9154" s="89">
        <v>1.1078024998156371E-2</v>
      </c>
      <c r="F9154" s="89">
        <v>1.2316017413317676E-2</v>
      </c>
      <c r="G9154" s="90">
        <v>1.3068859407121399E-2</v>
      </c>
      <c r="H9154" s="90">
        <v>1.339250935244355E-2</v>
      </c>
      <c r="I9154" s="90">
        <v>1.3443968271506943E-2</v>
      </c>
      <c r="J9154" s="90">
        <v>1.3277088435014763E-2</v>
      </c>
    </row>
    <row r="9155" spans="3:10" x14ac:dyDescent="0.25">
      <c r="C9155" s="82">
        <v>1.5428461248089957E-3</v>
      </c>
      <c r="D9155" s="89">
        <v>3.5200000786925209E-3</v>
      </c>
      <c r="E9155" s="89">
        <v>6.2419652007526458E-3</v>
      </c>
      <c r="F9155" s="89">
        <v>9.3273199437371428E-3</v>
      </c>
      <c r="G9155" s="90">
        <v>1.2422029708344618E-2</v>
      </c>
      <c r="H9155" s="90">
        <v>1.5234366143711896E-2</v>
      </c>
      <c r="I9155" s="90">
        <v>1.7706861207351553E-2</v>
      </c>
      <c r="J9155" s="90">
        <v>1.9775537398179648E-2</v>
      </c>
    </row>
    <row r="9156" spans="3:10" x14ac:dyDescent="0.25">
      <c r="C9156" s="82">
        <v>4.8610829881682209E-3</v>
      </c>
      <c r="D9156" s="89">
        <v>1.0463547605885498E-2</v>
      </c>
      <c r="E9156" s="89">
        <v>1.7150357751033109E-2</v>
      </c>
      <c r="F9156" s="89">
        <v>2.3603439404217965E-2</v>
      </c>
      <c r="G9156" s="90">
        <v>2.9113241457678171E-2</v>
      </c>
      <c r="H9156" s="90">
        <v>3.3367942929499468E-2</v>
      </c>
      <c r="I9156" s="90">
        <v>3.6574823246137866E-2</v>
      </c>
      <c r="J9156" s="90">
        <v>3.8803000271816365E-2</v>
      </c>
    </row>
    <row r="9157" spans="3:10" x14ac:dyDescent="0.25">
      <c r="C9157" s="82">
        <v>3.9090514174405181E-3</v>
      </c>
      <c r="D9157" s="89">
        <v>5.9285363750009442E-3</v>
      </c>
      <c r="E9157" s="89">
        <v>7.8698670689143126E-3</v>
      </c>
      <c r="F9157" s="89">
        <v>9.586059986464366E-3</v>
      </c>
      <c r="G9157" s="90">
        <v>1.105980942030595E-2</v>
      </c>
      <c r="H9157" s="90">
        <v>1.227534968646325E-2</v>
      </c>
      <c r="I9157" s="90">
        <v>1.3332896619778134E-2</v>
      </c>
      <c r="J9157" s="90">
        <v>1.4259971118727547E-2</v>
      </c>
    </row>
    <row r="9158" spans="3:10" x14ac:dyDescent="0.25">
      <c r="C9158" s="82">
        <v>1.4457909472380952E-2</v>
      </c>
      <c r="D9158" s="89">
        <v>1.9396909150995741E-2</v>
      </c>
      <c r="E9158" s="89">
        <v>2.2620108120115012E-2</v>
      </c>
      <c r="F9158" s="89">
        <v>2.4256595222382393E-2</v>
      </c>
      <c r="G9158" s="90">
        <v>2.479048380905248E-2</v>
      </c>
      <c r="H9158" s="90">
        <v>2.45446267793097E-2</v>
      </c>
      <c r="I9158" s="90">
        <v>2.3929204534227051E-2</v>
      </c>
      <c r="J9158" s="90">
        <v>2.3090727638751418E-2</v>
      </c>
    </row>
    <row r="9159" spans="3:10" x14ac:dyDescent="0.25">
      <c r="C9159" s="82">
        <v>6.1614802332682723E-3</v>
      </c>
      <c r="D9159" s="89">
        <v>8.2559852436639245E-3</v>
      </c>
      <c r="E9159" s="89">
        <v>1.005243893786989E-2</v>
      </c>
      <c r="F9159" s="89">
        <v>1.1563633645618984E-2</v>
      </c>
      <c r="G9159" s="90">
        <v>1.288817142096221E-2</v>
      </c>
      <c r="H9159" s="90">
        <v>1.4062726472978378E-2</v>
      </c>
      <c r="I9159" s="90">
        <v>1.5218471910789342E-2</v>
      </c>
      <c r="J9159" s="90">
        <v>1.6380483853622785E-2</v>
      </c>
    </row>
    <row r="9160" spans="3:10" x14ac:dyDescent="0.25">
      <c r="C9160" s="82">
        <v>0.13540732204043929</v>
      </c>
      <c r="D9160" s="89">
        <v>0.11635896750368223</v>
      </c>
      <c r="E9160" s="89">
        <v>0.10093321464351086</v>
      </c>
      <c r="F9160" s="89">
        <v>8.938427958152094E-2</v>
      </c>
      <c r="G9160" s="90">
        <v>8.1080704655876204E-2</v>
      </c>
      <c r="H9160" s="90">
        <v>7.4814872742378288E-2</v>
      </c>
      <c r="I9160" s="90">
        <v>7.0184289816245832E-2</v>
      </c>
      <c r="J9160" s="90">
        <v>6.6435578607793019E-2</v>
      </c>
    </row>
    <row r="9161" spans="3:10" x14ac:dyDescent="0.25">
      <c r="C9161" s="82">
        <v>1.6914235792887381E-3</v>
      </c>
      <c r="D9161" s="89">
        <v>3.5159172338489679E-3</v>
      </c>
      <c r="E9161" s="89">
        <v>5.8348326368318501E-3</v>
      </c>
      <c r="F9161" s="89">
        <v>8.3309056688412476E-3</v>
      </c>
      <c r="G9161" s="90">
        <v>1.0770440449702812E-2</v>
      </c>
      <c r="H9161" s="90">
        <v>1.2975762363997285E-2</v>
      </c>
      <c r="I9161" s="90">
        <v>1.4946605332493168E-2</v>
      </c>
      <c r="J9161" s="90">
        <v>1.6650500205754787E-2</v>
      </c>
    </row>
    <row r="9162" spans="3:10" x14ac:dyDescent="0.25">
      <c r="C9162" s="82">
        <v>3.3391817758849265E-2</v>
      </c>
      <c r="D9162" s="89">
        <v>3.6136847720821687E-2</v>
      </c>
      <c r="E9162" s="89">
        <v>3.6317841752303924E-2</v>
      </c>
      <c r="F9162" s="89">
        <v>3.5217174500829306E-2</v>
      </c>
      <c r="G9162" s="90">
        <v>3.3686832679182668E-2</v>
      </c>
      <c r="H9162" s="90">
        <v>3.1972687360137531E-2</v>
      </c>
      <c r="I9162" s="90">
        <v>3.0357701532400815E-2</v>
      </c>
      <c r="J9162" s="90">
        <v>2.8799298347187471E-2</v>
      </c>
    </row>
    <row r="9163" spans="3:10" x14ac:dyDescent="0.25">
      <c r="C9163" s="82">
        <v>8.736691838729391E-3</v>
      </c>
      <c r="D9163" s="89">
        <v>1.5043296965827331E-2</v>
      </c>
      <c r="E9163" s="89">
        <v>2.173846748024166E-2</v>
      </c>
      <c r="F9163" s="89">
        <v>2.8077241669375259E-2</v>
      </c>
      <c r="G9163" s="90">
        <v>3.3785516643698471E-2</v>
      </c>
      <c r="H9163" s="90">
        <v>3.8671770805185753E-2</v>
      </c>
      <c r="I9163" s="90">
        <v>4.2925675726984393E-2</v>
      </c>
      <c r="J9163" s="90">
        <v>4.6502121211242926E-2</v>
      </c>
    </row>
    <row r="9164" spans="3:10" x14ac:dyDescent="0.25">
      <c r="C9164" s="82">
        <v>5.8338672871987756E-3</v>
      </c>
      <c r="D9164" s="89">
        <v>1.0029489742792609E-2</v>
      </c>
      <c r="E9164" s="89">
        <v>1.4382800979632635E-2</v>
      </c>
      <c r="F9164" s="89">
        <v>1.8377261616463435E-2</v>
      </c>
      <c r="G9164" s="90">
        <v>2.1862900455306207E-2</v>
      </c>
      <c r="H9164" s="90">
        <v>2.4779138428637378E-2</v>
      </c>
      <c r="I9164" s="90">
        <v>2.7322932926289498E-2</v>
      </c>
      <c r="J9164" s="90">
        <v>2.9536340525452114E-2</v>
      </c>
    </row>
    <row r="9165" spans="3:10" x14ac:dyDescent="0.25">
      <c r="C9165" s="82">
        <v>1.4729230464475085E-2</v>
      </c>
      <c r="D9165" s="89">
        <v>1.8907783453690777E-2</v>
      </c>
      <c r="E9165" s="89">
        <v>2.1976969099141687E-2</v>
      </c>
      <c r="F9165" s="89">
        <v>2.4078455472498164E-2</v>
      </c>
      <c r="G9165" s="90">
        <v>2.5507604028464043E-2</v>
      </c>
      <c r="H9165" s="90">
        <v>2.6386384879010096E-2</v>
      </c>
      <c r="I9165" s="90">
        <v>2.6980090966207189E-2</v>
      </c>
      <c r="J9165" s="90">
        <v>2.7325282008435734E-2</v>
      </c>
    </row>
    <row r="9166" spans="3:10" x14ac:dyDescent="0.25">
      <c r="C9166" s="82">
        <v>2.83485463279804E-3</v>
      </c>
      <c r="D9166" s="89">
        <v>4.8277448257037425E-3</v>
      </c>
      <c r="E9166" s="89">
        <v>6.959510298423564E-3</v>
      </c>
      <c r="F9166" s="89">
        <v>8.9813463921615839E-3</v>
      </c>
      <c r="G9166" s="90">
        <v>1.0777883919071246E-2</v>
      </c>
      <c r="H9166" s="90">
        <v>1.2270390344463896E-2</v>
      </c>
      <c r="I9166" s="90">
        <v>1.3525932404399629E-2</v>
      </c>
      <c r="J9166" s="90">
        <v>1.4561956536963436E-2</v>
      </c>
    </row>
    <row r="9167" spans="3:10" x14ac:dyDescent="0.25">
      <c r="C9167" s="82">
        <v>7.6612103880573214E-3</v>
      </c>
      <c r="D9167" s="89">
        <v>1.039161397566632E-2</v>
      </c>
      <c r="E9167" s="89">
        <v>1.2810887346913791E-2</v>
      </c>
      <c r="F9167" s="89">
        <v>1.4849553606463093E-2</v>
      </c>
      <c r="G9167" s="90">
        <v>1.6544885114137729E-2</v>
      </c>
      <c r="H9167" s="90">
        <v>1.7872278785565802E-2</v>
      </c>
      <c r="I9167" s="90">
        <v>1.8948544333889275E-2</v>
      </c>
      <c r="J9167" s="90">
        <v>1.9772155962826121E-2</v>
      </c>
    </row>
    <row r="9168" spans="3:10" x14ac:dyDescent="0.25">
      <c r="C9168" s="82">
        <v>2.8614380547501778E-2</v>
      </c>
      <c r="D9168" s="89">
        <v>3.7008768435810357E-2</v>
      </c>
      <c r="E9168" s="89">
        <v>4.2682027152605641E-2</v>
      </c>
      <c r="F9168" s="89">
        <v>4.6081216706230006E-2</v>
      </c>
      <c r="G9168" s="90">
        <v>4.797410416745343E-2</v>
      </c>
      <c r="H9168" s="90">
        <v>4.8696944431260873E-2</v>
      </c>
      <c r="I9168" s="90">
        <v>4.8751482566183099E-2</v>
      </c>
      <c r="J9168" s="90">
        <v>4.8151864682259869E-2</v>
      </c>
    </row>
    <row r="9169" spans="3:10" x14ac:dyDescent="0.25">
      <c r="C9169" s="82">
        <v>1.7764428843833756E-3</v>
      </c>
      <c r="D9169" s="89">
        <v>3.6166328958784676E-3</v>
      </c>
      <c r="E9169" s="89">
        <v>5.9176241697736064E-3</v>
      </c>
      <c r="F9169" s="89">
        <v>8.3572970882321556E-3</v>
      </c>
      <c r="G9169" s="90">
        <v>1.0705060550516994E-2</v>
      </c>
      <c r="H9169" s="90">
        <v>1.2794834053823527E-2</v>
      </c>
      <c r="I9169" s="90">
        <v>1.4644304551995984E-2</v>
      </c>
      <c r="J9169" s="90">
        <v>1.6243743165739597E-2</v>
      </c>
    </row>
    <row r="9170" spans="3:10" x14ac:dyDescent="0.25">
      <c r="C9170" s="82">
        <v>1.0284217270471118E-2</v>
      </c>
      <c r="D9170" s="89">
        <v>1.4208390722789167E-2</v>
      </c>
      <c r="E9170" s="89">
        <v>1.760646662832312E-2</v>
      </c>
      <c r="F9170" s="89">
        <v>2.0388852348649279E-2</v>
      </c>
      <c r="G9170" s="90">
        <v>2.2665958755244086E-2</v>
      </c>
      <c r="H9170" s="90">
        <v>2.4468905888388619E-2</v>
      </c>
      <c r="I9170" s="90">
        <v>2.60046493291195E-2</v>
      </c>
      <c r="J9170" s="90">
        <v>2.7294578795336883E-2</v>
      </c>
    </row>
    <row r="9171" spans="3:10" x14ac:dyDescent="0.25">
      <c r="C9171" s="82">
        <v>7.1438852461988382E-3</v>
      </c>
      <c r="D9171" s="89">
        <v>1.2085468029534557E-2</v>
      </c>
      <c r="E9171" s="89">
        <v>1.6984755084250323E-2</v>
      </c>
      <c r="F9171" s="89">
        <v>2.1250913633591134E-2</v>
      </c>
      <c r="G9171" s="90">
        <v>2.4777083995331926E-2</v>
      </c>
      <c r="H9171" s="90">
        <v>2.7557992118870091E-2</v>
      </c>
      <c r="I9171" s="90">
        <v>2.9853612093209411E-2</v>
      </c>
      <c r="J9171" s="90">
        <v>3.1726845483720935E-2</v>
      </c>
    </row>
    <row r="9172" spans="3:10" x14ac:dyDescent="0.25">
      <c r="C9172" s="82">
        <v>1.0528907792612294E-2</v>
      </c>
      <c r="D9172" s="89">
        <v>1.305426924327068E-2</v>
      </c>
      <c r="E9172" s="89">
        <v>1.4570939187290171E-2</v>
      </c>
      <c r="F9172" s="89">
        <v>1.5348351769934689E-2</v>
      </c>
      <c r="G9172" s="90">
        <v>1.569904854825098E-2</v>
      </c>
      <c r="H9172" s="90">
        <v>1.5760394448387408E-2</v>
      </c>
      <c r="I9172" s="90">
        <v>1.5716344706853749E-2</v>
      </c>
      <c r="J9172" s="90">
        <v>1.55959892841184E-2</v>
      </c>
    </row>
    <row r="9173" spans="3:10" x14ac:dyDescent="0.25">
      <c r="C9173" s="82">
        <v>3.4459662201921919E-2</v>
      </c>
      <c r="D9173" s="89">
        <v>3.9353577647151222E-2</v>
      </c>
      <c r="E9173" s="89">
        <v>4.2084409483483583E-2</v>
      </c>
      <c r="F9173" s="89">
        <v>4.3469184137464333E-2</v>
      </c>
      <c r="G9173" s="90">
        <v>4.4179501344701048E-2</v>
      </c>
      <c r="H9173" s="90">
        <v>4.4384896203611322E-2</v>
      </c>
      <c r="I9173" s="90">
        <v>4.4433046383185459E-2</v>
      </c>
      <c r="J9173" s="90">
        <v>4.4267025451926297E-2</v>
      </c>
    </row>
    <row r="9174" spans="3:10" x14ac:dyDescent="0.25">
      <c r="C9174" s="82">
        <v>3.7722870722186155E-4</v>
      </c>
      <c r="D9174" s="89">
        <v>1.015531324461991E-3</v>
      </c>
      <c r="E9174" s="89">
        <v>2.0338876256513817E-3</v>
      </c>
      <c r="F9174" s="89">
        <v>3.3328965916384432E-3</v>
      </c>
      <c r="G9174" s="90">
        <v>4.7724545500310222E-3</v>
      </c>
      <c r="H9174" s="90">
        <v>6.2118129490930582E-3</v>
      </c>
      <c r="I9174" s="90">
        <v>7.6011930915405243E-3</v>
      </c>
      <c r="J9174" s="90">
        <v>8.8997725185697169E-3</v>
      </c>
    </row>
    <row r="9175" spans="3:10" x14ac:dyDescent="0.25">
      <c r="C9175" s="82">
        <v>1.955522845283493E-2</v>
      </c>
      <c r="D9175" s="89">
        <v>2.3656919406423022E-2</v>
      </c>
      <c r="E9175" s="89">
        <v>2.6316731060698886E-2</v>
      </c>
      <c r="F9175" s="89">
        <v>2.793777903684112E-2</v>
      </c>
      <c r="G9175" s="90">
        <v>2.8949113955748708E-2</v>
      </c>
      <c r="H9175" s="90">
        <v>2.9494136999792395E-2</v>
      </c>
      <c r="I9175" s="90">
        <v>2.9843311514166717E-2</v>
      </c>
      <c r="J9175" s="90">
        <v>3.0002704254660891E-2</v>
      </c>
    </row>
    <row r="9176" spans="3:10" x14ac:dyDescent="0.25">
      <c r="C9176" s="82">
        <v>4.39317819256439E-3</v>
      </c>
      <c r="D9176" s="89">
        <v>6.6047371452126954E-3</v>
      </c>
      <c r="E9176" s="89">
        <v>8.8058739881917789E-3</v>
      </c>
      <c r="F9176" s="89">
        <v>1.0806973442464734E-2</v>
      </c>
      <c r="G9176" s="90">
        <v>1.2522256627860906E-2</v>
      </c>
      <c r="H9176" s="90">
        <v>1.3863153147716089E-2</v>
      </c>
      <c r="I9176" s="90">
        <v>1.4888330249077101E-2</v>
      </c>
      <c r="J9176" s="90">
        <v>1.5595148917112115E-2</v>
      </c>
    </row>
    <row r="9177" spans="3:10" x14ac:dyDescent="0.25">
      <c r="C9177" s="82">
        <v>1.5196574794183038E-2</v>
      </c>
      <c r="D9177" s="89">
        <v>1.7688079900998792E-2</v>
      </c>
      <c r="E9177" s="89">
        <v>1.9722264322740914E-2</v>
      </c>
      <c r="F9177" s="89">
        <v>2.1374230596327034E-2</v>
      </c>
      <c r="G9177" s="90">
        <v>2.2713600736116456E-2</v>
      </c>
      <c r="H9177" s="90">
        <v>2.3666776592473789E-2</v>
      </c>
      <c r="I9177" s="90">
        <v>2.4350317496407214E-2</v>
      </c>
      <c r="J9177" s="90">
        <v>2.4740104522660591E-2</v>
      </c>
    </row>
    <row r="9178" spans="3:10" x14ac:dyDescent="0.25">
      <c r="C9178" s="82">
        <v>1.7133962403600874E-2</v>
      </c>
      <c r="D9178" s="89">
        <v>2.2682587581993048E-2</v>
      </c>
      <c r="E9178" s="89">
        <v>2.6782061906069854E-2</v>
      </c>
      <c r="F9178" s="89">
        <v>2.9542360754035827E-2</v>
      </c>
      <c r="G9178" s="90">
        <v>3.1364169809207677E-2</v>
      </c>
      <c r="H9178" s="90">
        <v>3.2457164328745174E-2</v>
      </c>
      <c r="I9178" s="90">
        <v>3.3191175042440381E-2</v>
      </c>
      <c r="J9178" s="90">
        <v>3.3629062192913825E-2</v>
      </c>
    </row>
    <row r="9179" spans="3:10" x14ac:dyDescent="0.25">
      <c r="C9179" s="82">
        <v>1.7757878919387696E-2</v>
      </c>
      <c r="D9179" s="89">
        <v>2.4154646836878908E-2</v>
      </c>
      <c r="E9179" s="89">
        <v>2.9065438440863289E-2</v>
      </c>
      <c r="F9179" s="89">
        <v>3.2578142882025846E-2</v>
      </c>
      <c r="G9179" s="90">
        <v>3.5127702462100806E-2</v>
      </c>
      <c r="H9179" s="90">
        <v>3.6926324293786866E-2</v>
      </c>
      <c r="I9179" s="90">
        <v>3.8348830776595892E-2</v>
      </c>
      <c r="J9179" s="90">
        <v>3.9408700117339643E-2</v>
      </c>
    </row>
    <row r="9180" spans="3:10" x14ac:dyDescent="0.25">
      <c r="C9180" s="82">
        <v>3.6513137936766233E-3</v>
      </c>
      <c r="D9180" s="89">
        <v>5.5747375184492607E-3</v>
      </c>
      <c r="E9180" s="89">
        <v>7.4460682641848998E-3</v>
      </c>
      <c r="F9180" s="89">
        <v>9.0938153095082158E-3</v>
      </c>
      <c r="G9180" s="90">
        <v>1.0455654741995925E-2</v>
      </c>
      <c r="H9180" s="90">
        <v>1.1472388183188107E-2</v>
      </c>
      <c r="I9180" s="90">
        <v>1.2205219767710251E-2</v>
      </c>
      <c r="J9180" s="90">
        <v>1.2661838065002122E-2</v>
      </c>
    </row>
    <row r="9181" spans="3:10" x14ac:dyDescent="0.25">
      <c r="C9181" s="82">
        <v>9.8668041560458723E-3</v>
      </c>
      <c r="D9181" s="89">
        <v>1.254416982102154E-2</v>
      </c>
      <c r="E9181" s="89">
        <v>1.4693388125685155E-2</v>
      </c>
      <c r="F9181" s="89">
        <v>1.6409661100832459E-2</v>
      </c>
      <c r="G9181" s="90">
        <v>1.7864068737772843E-2</v>
      </c>
      <c r="H9181" s="90">
        <v>1.9114847123702948E-2</v>
      </c>
      <c r="I9181" s="90">
        <v>2.0337721503482589E-2</v>
      </c>
      <c r="J9181" s="90">
        <v>2.1556761955355507E-2</v>
      </c>
    </row>
    <row r="9182" spans="3:10" x14ac:dyDescent="0.25">
      <c r="C9182" s="82">
        <v>1.1143075689096704E-3</v>
      </c>
      <c r="D9182" s="89">
        <v>2.074046845490072E-3</v>
      </c>
      <c r="E9182" s="89">
        <v>3.1752932342827499E-3</v>
      </c>
      <c r="F9182" s="89">
        <v>4.2698627554299488E-3</v>
      </c>
      <c r="G9182" s="90">
        <v>5.2761386329172469E-3</v>
      </c>
      <c r="H9182" s="90">
        <v>6.1437442781716025E-3</v>
      </c>
      <c r="I9182" s="90">
        <v>6.9053694915596304E-3</v>
      </c>
      <c r="J9182" s="90">
        <v>7.5753792944412519E-3</v>
      </c>
    </row>
    <row r="9183" spans="3:10" x14ac:dyDescent="0.25">
      <c r="C9183" s="82">
        <v>9.0495433298815268E-3</v>
      </c>
      <c r="D9183" s="89">
        <v>1.176417960441813E-2</v>
      </c>
      <c r="E9183" s="89">
        <v>1.4070475065223752E-2</v>
      </c>
      <c r="F9183" s="89">
        <v>1.6019828959149711E-2</v>
      </c>
      <c r="G9183" s="90">
        <v>1.7736948119880531E-2</v>
      </c>
      <c r="H9183" s="90">
        <v>1.9240951195060373E-2</v>
      </c>
      <c r="I9183" s="90">
        <v>2.0677014719983934E-2</v>
      </c>
      <c r="J9183" s="90">
        <v>2.2049058776513468E-2</v>
      </c>
    </row>
    <row r="9184" spans="3:10" x14ac:dyDescent="0.25">
      <c r="C9184" s="82">
        <v>4.8864721279977603E-2</v>
      </c>
      <c r="D9184" s="89">
        <v>3.9929997657579611E-2</v>
      </c>
      <c r="E9184" s="89">
        <v>3.3923293825850236E-2</v>
      </c>
      <c r="F9184" s="89">
        <v>2.9972447690023132E-2</v>
      </c>
      <c r="G9184" s="90">
        <v>2.7477771052179054E-2</v>
      </c>
      <c r="H9184" s="90">
        <v>2.5907689305732683E-2</v>
      </c>
      <c r="I9184" s="90">
        <v>2.5115915266242156E-2</v>
      </c>
      <c r="J9184" s="90">
        <v>2.4879142384415569E-2</v>
      </c>
    </row>
    <row r="9185" spans="3:10" x14ac:dyDescent="0.25">
      <c r="C9185" s="82">
        <v>1.6702499723003019E-3</v>
      </c>
      <c r="D9185" s="89">
        <v>3.420041711158988E-3</v>
      </c>
      <c r="E9185" s="89">
        <v>5.7119646219950942E-3</v>
      </c>
      <c r="F9185" s="89">
        <v>8.3113475133792542E-3</v>
      </c>
      <c r="G9185" s="90">
        <v>1.1038478541246999E-2</v>
      </c>
      <c r="H9185" s="90">
        <v>1.3747042975319557E-2</v>
      </c>
      <c r="I9185" s="90">
        <v>1.646676007363625E-2</v>
      </c>
      <c r="J9185" s="90">
        <v>1.9194522735726464E-2</v>
      </c>
    </row>
    <row r="9186" spans="3:10" x14ac:dyDescent="0.25">
      <c r="C9186" s="82">
        <v>2.3301214882608876E-2</v>
      </c>
      <c r="D9186" s="89">
        <v>2.5052527969664694E-2</v>
      </c>
      <c r="E9186" s="89">
        <v>2.5932355661807096E-2</v>
      </c>
      <c r="F9186" s="89">
        <v>2.6396666531750899E-2</v>
      </c>
      <c r="G9186" s="90">
        <v>2.6735992001997968E-2</v>
      </c>
      <c r="H9186" s="90">
        <v>2.6960436435811704E-2</v>
      </c>
      <c r="I9186" s="90">
        <v>2.7235124614774574E-2</v>
      </c>
      <c r="J9186" s="90">
        <v>2.7521483201046974E-2</v>
      </c>
    </row>
    <row r="9187" spans="3:10" x14ac:dyDescent="0.25">
      <c r="C9187" s="82">
        <v>3.8491075240103386E-3</v>
      </c>
      <c r="D9187" s="89">
        <v>6.7137439989762605E-3</v>
      </c>
      <c r="E9187" s="89">
        <v>9.9143737698997453E-3</v>
      </c>
      <c r="F9187" s="89">
        <v>1.3052034792749559E-2</v>
      </c>
      <c r="G9187" s="90">
        <v>1.5875325916514468E-2</v>
      </c>
      <c r="H9187" s="90">
        <v>1.8182490353682308E-2</v>
      </c>
      <c r="I9187" s="90">
        <v>2.0003282870066433E-2</v>
      </c>
      <c r="J9187" s="90">
        <v>2.1312748339002194E-2</v>
      </c>
    </row>
    <row r="9188" spans="3:10" x14ac:dyDescent="0.25">
      <c r="C9188" s="82">
        <v>4.2027437355434804E-3</v>
      </c>
      <c r="D9188" s="89">
        <v>7.360041186296103E-3</v>
      </c>
      <c r="E9188" s="89">
        <v>1.0678969560772977E-2</v>
      </c>
      <c r="F9188" s="89">
        <v>1.3706371175985603E-2</v>
      </c>
      <c r="G9188" s="90">
        <v>1.6260805763129885E-2</v>
      </c>
      <c r="H9188" s="90">
        <v>1.8249576935937397E-2</v>
      </c>
      <c r="I9188" s="90">
        <v>1.979659336858287E-2</v>
      </c>
      <c r="J9188" s="90">
        <v>2.0932906911256668E-2</v>
      </c>
    </row>
    <row r="9189" spans="3:10" x14ac:dyDescent="0.25">
      <c r="C9189" s="82">
        <v>3.0919729004282082E-2</v>
      </c>
      <c r="D9189" s="89">
        <v>3.3575631642842794E-2</v>
      </c>
      <c r="E9189" s="89">
        <v>3.4892600435768854E-2</v>
      </c>
      <c r="F9189" s="89">
        <v>3.5522056847862325E-2</v>
      </c>
      <c r="G9189" s="90">
        <v>3.5897519887412799E-2</v>
      </c>
      <c r="H9189" s="90">
        <v>3.6049556179115941E-2</v>
      </c>
      <c r="I9189" s="90">
        <v>3.6185069461396734E-2</v>
      </c>
      <c r="J9189" s="90">
        <v>3.6209975500610475E-2</v>
      </c>
    </row>
    <row r="9190" spans="3:10" x14ac:dyDescent="0.25">
      <c r="C9190" s="82">
        <v>5.5013306723022178E-3</v>
      </c>
      <c r="D9190" s="89">
        <v>8.5411462685261001E-3</v>
      </c>
      <c r="E9190" s="89">
        <v>1.138060551113837E-2</v>
      </c>
      <c r="F9190" s="89">
        <v>1.3715030014409022E-2</v>
      </c>
      <c r="G9190" s="90">
        <v>1.5470736578132718E-2</v>
      </c>
      <c r="H9190" s="90">
        <v>1.6605276404050399E-2</v>
      </c>
      <c r="I9190" s="90">
        <v>1.7252841679092759E-2</v>
      </c>
      <c r="J9190" s="90">
        <v>1.7459231237733831E-2</v>
      </c>
    </row>
    <row r="9191" spans="3:10" x14ac:dyDescent="0.25">
      <c r="C9191" s="82">
        <v>2.2169182403866304E-2</v>
      </c>
      <c r="D9191" s="89">
        <v>2.7298319194709042E-2</v>
      </c>
      <c r="E9191" s="89">
        <v>3.0629921424810316E-2</v>
      </c>
      <c r="F9191" s="89">
        <v>3.2536599052771301E-2</v>
      </c>
      <c r="G9191" s="90">
        <v>3.351005589112472E-2</v>
      </c>
      <c r="H9191" s="90">
        <v>3.3756471859691599E-2</v>
      </c>
      <c r="I9191" s="90">
        <v>3.3641463912461353E-2</v>
      </c>
      <c r="J9191" s="90">
        <v>3.322125551642207E-2</v>
      </c>
    </row>
    <row r="9192" spans="3:10" x14ac:dyDescent="0.25">
      <c r="C9192" s="82">
        <v>1.1083819813207758E-2</v>
      </c>
      <c r="D9192" s="89">
        <v>1.3160828737442372E-2</v>
      </c>
      <c r="E9192" s="89">
        <v>1.4580648806236073E-2</v>
      </c>
      <c r="F9192" s="89">
        <v>1.5527396077763921E-2</v>
      </c>
      <c r="G9192" s="90">
        <v>1.618060928223802E-2</v>
      </c>
      <c r="H9192" s="90">
        <v>1.6576578002203756E-2</v>
      </c>
      <c r="I9192" s="90">
        <v>1.6845134014378507E-2</v>
      </c>
      <c r="J9192" s="90">
        <v>1.6986125806922905E-2</v>
      </c>
    </row>
    <row r="9193" spans="3:10" x14ac:dyDescent="0.25">
      <c r="C9193" s="82">
        <v>1.0748478135488645E-2</v>
      </c>
      <c r="D9193" s="89">
        <v>1.5098804757516236E-2</v>
      </c>
      <c r="E9193" s="89">
        <v>1.8942292633729221E-2</v>
      </c>
      <c r="F9193" s="89">
        <v>2.2238029635181161E-2</v>
      </c>
      <c r="G9193" s="90">
        <v>2.5188458769923972E-2</v>
      </c>
      <c r="H9193" s="90">
        <v>2.7903597003134464E-2</v>
      </c>
      <c r="I9193" s="90">
        <v>3.0674567098082643E-2</v>
      </c>
      <c r="J9193" s="90">
        <v>3.3563763781462995E-2</v>
      </c>
    </row>
    <row r="9194" spans="3:10" x14ac:dyDescent="0.25">
      <c r="C9194" s="82">
        <v>7.8614491181081145E-2</v>
      </c>
      <c r="D9194" s="89">
        <v>7.1499862805826014E-2</v>
      </c>
      <c r="E9194" s="89">
        <v>6.4686400812012088E-2</v>
      </c>
      <c r="F9194" s="89">
        <v>5.9155058788762843E-2</v>
      </c>
      <c r="G9194" s="90">
        <v>5.5068067230556975E-2</v>
      </c>
      <c r="H9194" s="90">
        <v>5.1972910413475411E-2</v>
      </c>
      <c r="I9194" s="90">
        <v>4.9815109474764155E-2</v>
      </c>
      <c r="J9194" s="90">
        <v>4.8209832779692784E-2</v>
      </c>
    </row>
    <row r="9195" spans="3:10" x14ac:dyDescent="0.25">
      <c r="C9195" s="82">
        <v>7.7735354690369922E-3</v>
      </c>
      <c r="D9195" s="89">
        <v>1.0740981483713061E-2</v>
      </c>
      <c r="E9195" s="89">
        <v>1.3332435340228906E-2</v>
      </c>
      <c r="F9195" s="89">
        <v>1.5462354304895067E-2</v>
      </c>
      <c r="G9195" s="90">
        <v>1.7190102852938625E-2</v>
      </c>
      <c r="H9195" s="90">
        <v>1.851979496067593E-2</v>
      </c>
      <c r="I9195" s="90">
        <v>1.9598910715453419E-2</v>
      </c>
      <c r="J9195" s="90">
        <v>2.0445531656410599E-2</v>
      </c>
    </row>
    <row r="9196" spans="3:10" x14ac:dyDescent="0.25">
      <c r="C9196" s="82">
        <v>9.7126267000109193E-3</v>
      </c>
      <c r="D9196" s="89">
        <v>1.5702902107137227E-2</v>
      </c>
      <c r="E9196" s="89">
        <v>2.1309595335198554E-2</v>
      </c>
      <c r="F9196" s="89">
        <v>2.5908881420246166E-2</v>
      </c>
      <c r="G9196" s="90">
        <v>2.9464498598307472E-2</v>
      </c>
      <c r="H9196" s="90">
        <v>3.2032020283028623E-2</v>
      </c>
      <c r="I9196" s="90">
        <v>3.3955910804303484E-2</v>
      </c>
      <c r="J9196" s="90">
        <v>3.5336113811356373E-2</v>
      </c>
    </row>
    <row r="9197" spans="3:10" x14ac:dyDescent="0.25">
      <c r="C9197" s="82">
        <v>2.0963348921657587E-2</v>
      </c>
      <c r="D9197" s="89">
        <v>2.6129326533285365E-2</v>
      </c>
      <c r="E9197" s="89">
        <v>2.9972989621835738E-2</v>
      </c>
      <c r="F9197" s="89">
        <v>3.2747372811234514E-2</v>
      </c>
      <c r="G9197" s="90">
        <v>3.4842249136601812E-2</v>
      </c>
      <c r="H9197" s="90">
        <v>3.6396078537703755E-2</v>
      </c>
      <c r="I9197" s="90">
        <v>3.7741625273549129E-2</v>
      </c>
      <c r="J9197" s="90">
        <v>3.8888708048934698E-2</v>
      </c>
    </row>
    <row r="9198" spans="3:10" x14ac:dyDescent="0.25">
      <c r="C9198" s="82">
        <v>7.3358012485985113E-2</v>
      </c>
      <c r="D9198" s="89">
        <v>7.781375222989817E-2</v>
      </c>
      <c r="E9198" s="89">
        <v>7.6985221229658923E-2</v>
      </c>
      <c r="F9198" s="89">
        <v>7.3871363183503139E-2</v>
      </c>
      <c r="G9198" s="90">
        <v>7.0270955776061184E-2</v>
      </c>
      <c r="H9198" s="90">
        <v>6.6592980729680479E-2</v>
      </c>
      <c r="I9198" s="90">
        <v>6.3294387564527058E-2</v>
      </c>
      <c r="J9198" s="90">
        <v>6.015742369998521E-2</v>
      </c>
    </row>
    <row r="9199" spans="3:10" x14ac:dyDescent="0.25">
      <c r="C9199" s="82">
        <v>2.4872116559256363E-3</v>
      </c>
      <c r="D9199" s="89">
        <v>4.8118054082425228E-3</v>
      </c>
      <c r="E9199" s="89">
        <v>7.5718276620637386E-3</v>
      </c>
      <c r="F9199" s="89">
        <v>1.0370897522858408E-2</v>
      </c>
      <c r="G9199" s="90">
        <v>1.2961935172321264E-2</v>
      </c>
      <c r="H9199" s="90">
        <v>1.5186905823187271E-2</v>
      </c>
      <c r="I9199" s="90">
        <v>1.7107273059120236E-2</v>
      </c>
      <c r="J9199" s="90">
        <v>1.8747343936895422E-2</v>
      </c>
    </row>
    <row r="9200" spans="3:10" x14ac:dyDescent="0.25">
      <c r="C9200" s="82">
        <v>3.0390302970454183E-2</v>
      </c>
      <c r="D9200" s="89">
        <v>3.2568814294181826E-2</v>
      </c>
      <c r="E9200" s="89">
        <v>3.364520990473252E-2</v>
      </c>
      <c r="F9200" s="89">
        <v>3.422177942302821E-2</v>
      </c>
      <c r="G9200" s="90">
        <v>3.4664782487807543E-2</v>
      </c>
      <c r="H9200" s="90">
        <v>3.496067325574647E-2</v>
      </c>
      <c r="I9200" s="90">
        <v>3.5284789903923044E-2</v>
      </c>
      <c r="J9200" s="90">
        <v>3.553940510570993E-2</v>
      </c>
    </row>
    <row r="9201" spans="3:10" x14ac:dyDescent="0.25">
      <c r="C9201" s="82">
        <v>2.543690380822132E-3</v>
      </c>
      <c r="D9201" s="89">
        <v>4.559123278973602E-3</v>
      </c>
      <c r="E9201" s="89">
        <v>6.728755133951248E-3</v>
      </c>
      <c r="F9201" s="89">
        <v>8.7568388834103721E-3</v>
      </c>
      <c r="G9201" s="90">
        <v>1.0516825417889722E-2</v>
      </c>
      <c r="H9201" s="90">
        <v>1.1940145188713025E-2</v>
      </c>
      <c r="I9201" s="90">
        <v>1.3103466613811709E-2</v>
      </c>
      <c r="J9201" s="90">
        <v>1.4030399151446727E-2</v>
      </c>
    </row>
    <row r="9202" spans="3:10" x14ac:dyDescent="0.25">
      <c r="C9202" s="82">
        <v>4.9760265033597572E-3</v>
      </c>
      <c r="D9202" s="89">
        <v>7.9142278549561261E-3</v>
      </c>
      <c r="E9202" s="89">
        <v>1.0736559606222319E-2</v>
      </c>
      <c r="F9202" s="89">
        <v>1.3146065819207388E-2</v>
      </c>
      <c r="G9202" s="90">
        <v>1.509218390588936E-2</v>
      </c>
      <c r="H9202" s="90">
        <v>1.6566513197828453E-2</v>
      </c>
      <c r="I9202" s="90">
        <v>1.7727417662951862E-2</v>
      </c>
      <c r="J9202" s="90">
        <v>1.8627098140271199E-2</v>
      </c>
    </row>
    <row r="9203" spans="3:10" x14ac:dyDescent="0.25">
      <c r="C9203" s="82">
        <v>1.0812795651018364E-2</v>
      </c>
      <c r="D9203" s="89">
        <v>1.5227153412690523E-2</v>
      </c>
      <c r="E9203" s="89">
        <v>1.878507596054723E-2</v>
      </c>
      <c r="F9203" s="89">
        <v>2.1460977763312811E-2</v>
      </c>
      <c r="G9203" s="90">
        <v>2.3522346567231869E-2</v>
      </c>
      <c r="H9203" s="90">
        <v>2.5129301580593014E-2</v>
      </c>
      <c r="I9203" s="90">
        <v>2.6573088195312389E-2</v>
      </c>
      <c r="J9203" s="90">
        <v>2.791282287757689E-2</v>
      </c>
    </row>
    <row r="9204" spans="3:10" x14ac:dyDescent="0.25">
      <c r="C9204" s="82">
        <v>7.1362767306289475E-3</v>
      </c>
      <c r="D9204" s="89">
        <v>1.021086361017296E-2</v>
      </c>
      <c r="E9204" s="89">
        <v>1.2781236341856302E-2</v>
      </c>
      <c r="F9204" s="89">
        <v>1.4725860436697784E-2</v>
      </c>
      <c r="G9204" s="90">
        <v>1.6134375224780752E-2</v>
      </c>
      <c r="H9204" s="90">
        <v>1.7061401646583946E-2</v>
      </c>
      <c r="I9204" s="90">
        <v>1.7688239066868144E-2</v>
      </c>
      <c r="J9204" s="90">
        <v>1.8065699156959297E-2</v>
      </c>
    </row>
    <row r="9205" spans="3:10" x14ac:dyDescent="0.25">
      <c r="C9205" s="82">
        <v>3.5201075075523579E-2</v>
      </c>
      <c r="D9205" s="89">
        <v>3.3220176003744113E-2</v>
      </c>
      <c r="E9205" s="89">
        <v>3.1429971667119798E-2</v>
      </c>
      <c r="F9205" s="89">
        <v>3.0105804481110537E-2</v>
      </c>
      <c r="G9205" s="90">
        <v>2.92943887973964E-2</v>
      </c>
      <c r="H9205" s="90">
        <v>2.8793186935698149E-2</v>
      </c>
      <c r="I9205" s="90">
        <v>2.8632753512219725E-2</v>
      </c>
      <c r="J9205" s="90">
        <v>2.8666808470615732E-2</v>
      </c>
    </row>
    <row r="9206" spans="3:10" x14ac:dyDescent="0.25">
      <c r="C9206" s="82">
        <v>1.2003126315846121E-2</v>
      </c>
      <c r="D9206" s="89">
        <v>1.8648063024467476E-2</v>
      </c>
      <c r="E9206" s="89">
        <v>2.4460795422319787E-2</v>
      </c>
      <c r="F9206" s="89">
        <v>2.8848372260475201E-2</v>
      </c>
      <c r="G9206" s="90">
        <v>3.1840746430179423E-2</v>
      </c>
      <c r="H9206" s="90">
        <v>3.3511795285221323E-2</v>
      </c>
      <c r="I9206" s="90">
        <v>3.4218143947090246E-2</v>
      </c>
      <c r="J9206" s="90">
        <v>3.4065470616224704E-2</v>
      </c>
    </row>
    <row r="9207" spans="3:10" x14ac:dyDescent="0.25">
      <c r="C9207" s="82">
        <v>1.2863226049146468E-2</v>
      </c>
      <c r="D9207" s="89">
        <v>1.6811283808180602E-2</v>
      </c>
      <c r="E9207" s="89">
        <v>1.9621940708503888E-2</v>
      </c>
      <c r="F9207" s="89">
        <v>2.1400613760943956E-2</v>
      </c>
      <c r="G9207" s="90">
        <v>2.2442088576742836E-2</v>
      </c>
      <c r="H9207" s="90">
        <v>2.2893675849600406E-2</v>
      </c>
      <c r="I9207" s="90">
        <v>2.3018044291238479E-2</v>
      </c>
      <c r="J9207" s="90">
        <v>2.2868148680028684E-2</v>
      </c>
    </row>
    <row r="9208" spans="3:10" x14ac:dyDescent="0.25">
      <c r="C9208" s="82">
        <v>1.1190762721145171E-2</v>
      </c>
      <c r="D9208" s="89">
        <v>1.2981978261215143E-2</v>
      </c>
      <c r="E9208" s="89">
        <v>1.4073227334464014E-2</v>
      </c>
      <c r="F9208" s="89">
        <v>1.468463127537537E-2</v>
      </c>
      <c r="G9208" s="90">
        <v>1.5019055745977131E-2</v>
      </c>
      <c r="H9208" s="90">
        <v>1.5136496902894892E-2</v>
      </c>
      <c r="I9208" s="90">
        <v>1.5177083748359894E-2</v>
      </c>
      <c r="J9208" s="90">
        <v>1.5155993476205812E-2</v>
      </c>
    </row>
    <row r="9209" spans="3:10" x14ac:dyDescent="0.25">
      <c r="C9209" s="82">
        <v>1.4461601847752662E-2</v>
      </c>
      <c r="D9209" s="89">
        <v>1.9777726884967914E-2</v>
      </c>
      <c r="E9209" s="89">
        <v>2.3939435687354741E-2</v>
      </c>
      <c r="F9209" s="89">
        <v>2.6847672700343307E-2</v>
      </c>
      <c r="G9209" s="90">
        <v>2.8754764350112011E-2</v>
      </c>
      <c r="H9209" s="90">
        <v>2.9829770823533761E-2</v>
      </c>
      <c r="I9209" s="90">
        <v>3.0449523737631198E-2</v>
      </c>
      <c r="J9209" s="90">
        <v>3.0741403644386919E-2</v>
      </c>
    </row>
    <row r="9210" spans="3:10" x14ac:dyDescent="0.25">
      <c r="C9210" s="82">
        <v>6.3877435679163853E-3</v>
      </c>
      <c r="D9210" s="89">
        <v>9.502195640745132E-3</v>
      </c>
      <c r="E9210" s="89">
        <v>1.2448981046500895E-2</v>
      </c>
      <c r="F9210" s="89">
        <v>1.5020659841955664E-2</v>
      </c>
      <c r="G9210" s="90">
        <v>1.7208279059755145E-2</v>
      </c>
      <c r="H9210" s="90">
        <v>1.9002570938207848E-2</v>
      </c>
      <c r="I9210" s="90">
        <v>2.0572229516960014E-2</v>
      </c>
      <c r="J9210" s="90">
        <v>2.1969975138952231E-2</v>
      </c>
    </row>
    <row r="9211" spans="3:10" x14ac:dyDescent="0.25">
      <c r="C9211" s="82">
        <v>5.1448473913054084E-3</v>
      </c>
      <c r="D9211" s="89">
        <v>8.8916755836869043E-3</v>
      </c>
      <c r="E9211" s="89">
        <v>1.2826518910403494E-2</v>
      </c>
      <c r="F9211" s="89">
        <v>1.6504121697957192E-2</v>
      </c>
      <c r="G9211" s="90">
        <v>1.9807940631378387E-2</v>
      </c>
      <c r="H9211" s="90">
        <v>2.270385504979943E-2</v>
      </c>
      <c r="I9211" s="90">
        <v>2.5393347289416234E-2</v>
      </c>
      <c r="J9211" s="90">
        <v>2.7936470489200203E-2</v>
      </c>
    </row>
    <row r="9212" spans="3:10" x14ac:dyDescent="0.25">
      <c r="C9212" s="82">
        <v>4.1670537548180168E-2</v>
      </c>
      <c r="D9212" s="89">
        <v>3.9332652529134801E-2</v>
      </c>
      <c r="E9212" s="89">
        <v>3.7188428185677594E-2</v>
      </c>
      <c r="F9212" s="89">
        <v>3.5457687310251979E-2</v>
      </c>
      <c r="G9212" s="90">
        <v>3.4186659366219972E-2</v>
      </c>
      <c r="H9212" s="90">
        <v>3.3173084534674283E-2</v>
      </c>
      <c r="I9212" s="90">
        <v>3.2499957954096492E-2</v>
      </c>
      <c r="J9212" s="90">
        <v>3.2044590288541598E-2</v>
      </c>
    </row>
    <row r="9213" spans="3:10" x14ac:dyDescent="0.25">
      <c r="C9213" s="82">
        <v>4.4168466444469232E-3</v>
      </c>
      <c r="D9213" s="89">
        <v>8.1904714541747598E-3</v>
      </c>
      <c r="E9213" s="89">
        <v>1.219887508664242E-2</v>
      </c>
      <c r="F9213" s="89">
        <v>1.5748007563282859E-2</v>
      </c>
      <c r="G9213" s="90">
        <v>1.8527408458141319E-2</v>
      </c>
      <c r="H9213" s="90">
        <v>2.0396866832191617E-2</v>
      </c>
      <c r="I9213" s="90">
        <v>2.1501631765681626E-2</v>
      </c>
      <c r="J9213" s="90">
        <v>2.1906111514186397E-2</v>
      </c>
    </row>
    <row r="9214" spans="3:10" x14ac:dyDescent="0.25">
      <c r="C9214" s="82">
        <v>8.4559870939005521E-3</v>
      </c>
      <c r="D9214" s="89">
        <v>9.6375718163495602E-3</v>
      </c>
      <c r="E9214" s="89">
        <v>1.0394299858333796E-2</v>
      </c>
      <c r="F9214" s="89">
        <v>1.087708490955476E-2</v>
      </c>
      <c r="G9214" s="90">
        <v>1.1211000147841285E-2</v>
      </c>
      <c r="H9214" s="90">
        <v>1.1419681974097604E-2</v>
      </c>
      <c r="I9214" s="90">
        <v>1.1596608785972752E-2</v>
      </c>
      <c r="J9214" s="90">
        <v>1.1750910251740477E-2</v>
      </c>
    </row>
    <row r="9215" spans="3:10" x14ac:dyDescent="0.25">
      <c r="C9215" s="82">
        <v>4.9678317824249371E-3</v>
      </c>
      <c r="D9215" s="89">
        <v>9.1293901685590203E-3</v>
      </c>
      <c r="E9215" s="89">
        <v>1.3580513678906607E-2</v>
      </c>
      <c r="F9215" s="89">
        <v>1.7678549138201442E-2</v>
      </c>
      <c r="G9215" s="90">
        <v>2.120674252937637E-2</v>
      </c>
      <c r="H9215" s="90">
        <v>2.4094816909063215E-2</v>
      </c>
      <c r="I9215" s="90">
        <v>2.6545080329601276E-2</v>
      </c>
      <c r="J9215" s="90">
        <v>2.8611378356025192E-2</v>
      </c>
    </row>
    <row r="9216" spans="3:10" x14ac:dyDescent="0.25">
      <c r="C9216" s="82">
        <v>4.5691966380930565E-2</v>
      </c>
      <c r="D9216" s="89">
        <v>4.8743045702153313E-2</v>
      </c>
      <c r="E9216" s="89">
        <v>4.9563472756226475E-2</v>
      </c>
      <c r="F9216" s="89">
        <v>4.9331461848658997E-2</v>
      </c>
      <c r="G9216" s="90">
        <v>4.8774626334693878E-2</v>
      </c>
      <c r="H9216" s="90">
        <v>4.7994230142308442E-2</v>
      </c>
      <c r="I9216" s="90">
        <v>4.7299695255231665E-2</v>
      </c>
      <c r="J9216" s="90">
        <v>4.6584713364228286E-2</v>
      </c>
    </row>
    <row r="9217" spans="3:10" x14ac:dyDescent="0.25">
      <c r="C9217" s="82">
        <v>5.5680803254363302E-2</v>
      </c>
      <c r="D9217" s="89">
        <v>4.9655801753805857E-2</v>
      </c>
      <c r="E9217" s="89">
        <v>4.5712170892177183E-2</v>
      </c>
      <c r="F9217" s="89">
        <v>4.3427465411865436E-2</v>
      </c>
      <c r="G9217" s="90">
        <v>4.2446449278127088E-2</v>
      </c>
      <c r="H9217" s="90">
        <v>4.2282401487924906E-2</v>
      </c>
      <c r="I9217" s="90">
        <v>4.2901371417254142E-2</v>
      </c>
      <c r="J9217" s="90">
        <v>4.4060085284653147E-2</v>
      </c>
    </row>
    <row r="9218" spans="3:10" x14ac:dyDescent="0.25">
      <c r="C9218" s="82">
        <v>1.346205923166454E-2</v>
      </c>
      <c r="D9218" s="89">
        <v>1.5605020069462324E-2</v>
      </c>
      <c r="E9218" s="89">
        <v>1.702148318281544E-2</v>
      </c>
      <c r="F9218" s="89">
        <v>1.7954661564551874E-2</v>
      </c>
      <c r="G9218" s="90">
        <v>1.8632908258545404E-2</v>
      </c>
      <c r="H9218" s="90">
        <v>1.911977799968646E-2</v>
      </c>
      <c r="I9218" s="90">
        <v>1.9585535298375898E-2</v>
      </c>
      <c r="J9218" s="90">
        <v>2.0045012294709157E-2</v>
      </c>
    </row>
    <row r="9219" spans="3:10" x14ac:dyDescent="0.25">
      <c r="C9219" s="82">
        <v>1.1510481651554204E-3</v>
      </c>
      <c r="D9219" s="89">
        <v>2.3947155902222413E-3</v>
      </c>
      <c r="E9219" s="89">
        <v>3.9427783396239523E-3</v>
      </c>
      <c r="F9219" s="89">
        <v>5.5563621024670327E-3</v>
      </c>
      <c r="G9219" s="90">
        <v>7.0693565544421794E-3</v>
      </c>
      <c r="H9219" s="90">
        <v>8.3683616313777222E-3</v>
      </c>
      <c r="I9219" s="90">
        <v>9.4657409127381735E-3</v>
      </c>
      <c r="J9219" s="90">
        <v>1.0358825620355625E-2</v>
      </c>
    </row>
    <row r="9220" spans="3:10" x14ac:dyDescent="0.25">
      <c r="C9220" s="82">
        <v>2.0236288723222751E-2</v>
      </c>
      <c r="D9220" s="89">
        <v>2.5238797941914363E-2</v>
      </c>
      <c r="E9220" s="89">
        <v>2.9042582256784806E-2</v>
      </c>
      <c r="F9220" s="89">
        <v>3.1919630894770283E-2</v>
      </c>
      <c r="G9220" s="90">
        <v>3.420782609602039E-2</v>
      </c>
      <c r="H9220" s="90">
        <v>3.5962180503353015E-2</v>
      </c>
      <c r="I9220" s="90">
        <v>3.7422484185341179E-2</v>
      </c>
      <c r="J9220" s="90">
        <v>3.8523891853384763E-2</v>
      </c>
    </row>
    <row r="9221" spans="3:10" x14ac:dyDescent="0.25">
      <c r="C9221" s="82">
        <v>2.9952396481937753E-2</v>
      </c>
      <c r="D9221" s="89">
        <v>3.1696912062144998E-2</v>
      </c>
      <c r="E9221" s="89">
        <v>3.2668381366677067E-2</v>
      </c>
      <c r="F9221" s="89">
        <v>3.3346710796486982E-2</v>
      </c>
      <c r="G9221" s="90">
        <v>3.4012053040694684E-2</v>
      </c>
      <c r="H9221" s="90">
        <v>3.4608936906032575E-2</v>
      </c>
      <c r="I9221" s="90">
        <v>3.5289452459466193E-2</v>
      </c>
      <c r="J9221" s="90">
        <v>3.5943763155483262E-2</v>
      </c>
    </row>
    <row r="9222" spans="3:10" x14ac:dyDescent="0.25">
      <c r="C9222" s="82">
        <v>2.2925729074743009E-2</v>
      </c>
      <c r="D9222" s="89">
        <v>2.7517663712057213E-2</v>
      </c>
      <c r="E9222" s="89">
        <v>3.0762439120127938E-2</v>
      </c>
      <c r="F9222" s="89">
        <v>3.3102001767030903E-2</v>
      </c>
      <c r="G9222" s="90">
        <v>3.4960038323550317E-2</v>
      </c>
      <c r="H9222" s="90">
        <v>3.6420945209128357E-2</v>
      </c>
      <c r="I9222" s="90">
        <v>3.7737152506094933E-2</v>
      </c>
      <c r="J9222" s="90">
        <v>3.8845975077061716E-2</v>
      </c>
    </row>
    <row r="9223" spans="3:10" x14ac:dyDescent="0.25">
      <c r="C9223" s="82">
        <v>6.5162611074626401E-3</v>
      </c>
      <c r="D9223" s="89">
        <v>9.5824650807606448E-3</v>
      </c>
      <c r="E9223" s="89">
        <v>1.239724492289138E-2</v>
      </c>
      <c r="F9223" s="89">
        <v>1.4769611671736176E-2</v>
      </c>
      <c r="G9223" s="90">
        <v>1.6692121186337491E-2</v>
      </c>
      <c r="H9223" s="90">
        <v>1.8135363845600685E-2</v>
      </c>
      <c r="I9223" s="90">
        <v>1.9225668916863149E-2</v>
      </c>
      <c r="J9223" s="90">
        <v>1.9972019693202364E-2</v>
      </c>
    </row>
    <row r="9224" spans="3:10" x14ac:dyDescent="0.25">
      <c r="C9224" s="82">
        <v>0.13308249888448201</v>
      </c>
      <c r="D9224" s="89">
        <v>9.5949248113184046E-2</v>
      </c>
      <c r="E9224" s="89">
        <v>7.436990152793338E-2</v>
      </c>
      <c r="F9224" s="89">
        <v>6.1191965697714082E-2</v>
      </c>
      <c r="G9224" s="90">
        <v>5.2764571229663326E-2</v>
      </c>
      <c r="H9224" s="90">
        <v>4.6866246921984545E-2</v>
      </c>
      <c r="I9224" s="90">
        <v>4.2598668764341763E-2</v>
      </c>
      <c r="J9224" s="90">
        <v>3.9204911591161712E-2</v>
      </c>
    </row>
    <row r="9225" spans="3:10" x14ac:dyDescent="0.25">
      <c r="C9225" s="82">
        <v>2.0881337416827864E-2</v>
      </c>
      <c r="D9225" s="89">
        <v>2.7906370180475641E-2</v>
      </c>
      <c r="E9225" s="89">
        <v>3.2749746822926404E-2</v>
      </c>
      <c r="F9225" s="89">
        <v>3.568659419455928E-2</v>
      </c>
      <c r="G9225" s="90">
        <v>3.7377728558304166E-2</v>
      </c>
      <c r="H9225" s="90">
        <v>3.8173057686621888E-2</v>
      </c>
      <c r="I9225" s="90">
        <v>3.8533719776758207E-2</v>
      </c>
      <c r="J9225" s="90">
        <v>3.8516440725046418E-2</v>
      </c>
    </row>
    <row r="9226" spans="3:10" x14ac:dyDescent="0.25">
      <c r="C9226" s="82">
        <v>7.6214697833360589E-3</v>
      </c>
      <c r="D9226" s="89">
        <v>1.0375599347744544E-2</v>
      </c>
      <c r="E9226" s="89">
        <v>1.2718193631808124E-2</v>
      </c>
      <c r="F9226" s="89">
        <v>1.4601987641566621E-2</v>
      </c>
      <c r="G9226" s="90">
        <v>1.6112114552144258E-2</v>
      </c>
      <c r="H9226" s="90">
        <v>1.7273393262231301E-2</v>
      </c>
      <c r="I9226" s="90">
        <v>1.8237511372351547E-2</v>
      </c>
      <c r="J9226" s="90">
        <v>1.9030002854670675E-2</v>
      </c>
    </row>
    <row r="9227" spans="3:10" x14ac:dyDescent="0.25">
      <c r="C9227" s="82">
        <v>4.1104183114946326E-2</v>
      </c>
      <c r="D9227" s="89">
        <v>5.0285587709999476E-2</v>
      </c>
      <c r="E9227" s="89">
        <v>5.5260085676120285E-2</v>
      </c>
      <c r="F9227" s="89">
        <v>5.725805127884042E-2</v>
      </c>
      <c r="G9227" s="90">
        <v>5.760898234890402E-2</v>
      </c>
      <c r="H9227" s="90">
        <v>5.689600619002079E-2</v>
      </c>
      <c r="I9227" s="90">
        <v>5.5786581311079726E-2</v>
      </c>
      <c r="J9227" s="90">
        <v>5.4323617827838837E-2</v>
      </c>
    </row>
    <row r="9228" spans="3:10" x14ac:dyDescent="0.25">
      <c r="C9228" s="82">
        <v>2.5195322793946463E-2</v>
      </c>
      <c r="D9228" s="89">
        <v>2.7564721615744581E-2</v>
      </c>
      <c r="E9228" s="89">
        <v>2.8770497783856552E-2</v>
      </c>
      <c r="F9228" s="89">
        <v>2.9363602940781938E-2</v>
      </c>
      <c r="G9228" s="90">
        <v>2.9733186434304892E-2</v>
      </c>
      <c r="H9228" s="90">
        <v>2.9937724078899112E-2</v>
      </c>
      <c r="I9228" s="90">
        <v>3.0177086451130014E-2</v>
      </c>
      <c r="J9228" s="90">
        <v>3.0392680657001844E-2</v>
      </c>
    </row>
    <row r="9229" spans="3:10" x14ac:dyDescent="0.25">
      <c r="C9229" s="82">
        <v>5.0201520519692717E-3</v>
      </c>
      <c r="D9229" s="89">
        <v>7.7880041748292772E-3</v>
      </c>
      <c r="E9229" s="89">
        <v>1.0383217815931706E-2</v>
      </c>
      <c r="F9229" s="89">
        <v>1.2578138195509873E-2</v>
      </c>
      <c r="G9229" s="90">
        <v>1.4356327894481017E-2</v>
      </c>
      <c r="H9229" s="90">
        <v>1.5712521257460525E-2</v>
      </c>
      <c r="I9229" s="90">
        <v>1.6785692725885457E-2</v>
      </c>
      <c r="J9229" s="90">
        <v>1.7614658663801925E-2</v>
      </c>
    </row>
    <row r="9230" spans="3:10" x14ac:dyDescent="0.25">
      <c r="C9230" s="82">
        <v>1.9663756510289267E-2</v>
      </c>
      <c r="D9230" s="89">
        <v>2.5793244371202523E-2</v>
      </c>
      <c r="E9230" s="89">
        <v>3.0696490014345157E-2</v>
      </c>
      <c r="F9230" s="89">
        <v>3.4425303670072002E-2</v>
      </c>
      <c r="G9230" s="90">
        <v>3.7259071161786415E-2</v>
      </c>
      <c r="H9230" s="90">
        <v>3.9263881732097626E-2</v>
      </c>
      <c r="I9230" s="90">
        <v>4.0752259008940167E-2</v>
      </c>
      <c r="J9230" s="90">
        <v>4.1724629231232067E-2</v>
      </c>
    </row>
    <row r="9231" spans="3:10" x14ac:dyDescent="0.25">
      <c r="C9231" s="82">
        <v>4.1252857445608047E-2</v>
      </c>
      <c r="D9231" s="89">
        <v>4.0864104063818525E-2</v>
      </c>
      <c r="E9231" s="89">
        <v>3.8942103398734905E-2</v>
      </c>
      <c r="F9231" s="89">
        <v>3.6593387110115075E-2</v>
      </c>
      <c r="G9231" s="90">
        <v>3.4384585141003586E-2</v>
      </c>
      <c r="H9231" s="90">
        <v>3.2358410488677235E-2</v>
      </c>
      <c r="I9231" s="90">
        <v>3.0689805132078727E-2</v>
      </c>
      <c r="J9231" s="90">
        <v>2.9276112275496615E-2</v>
      </c>
    </row>
    <row r="9232" spans="3:10" x14ac:dyDescent="0.25">
      <c r="C9232" s="82">
        <v>1.0854518781931879E-2</v>
      </c>
      <c r="D9232" s="89">
        <v>1.3260713451572084E-2</v>
      </c>
      <c r="E9232" s="89">
        <v>1.5142003786648608E-2</v>
      </c>
      <c r="F9232" s="89">
        <v>1.6591497412231603E-2</v>
      </c>
      <c r="G9232" s="90">
        <v>1.7749149216882119E-2</v>
      </c>
      <c r="H9232" s="90">
        <v>1.8645967489995776E-2</v>
      </c>
      <c r="I9232" s="90">
        <v>1.9442723735829899E-2</v>
      </c>
      <c r="J9232" s="90">
        <v>2.0163602299907015E-2</v>
      </c>
    </row>
    <row r="9233" spans="3:10" x14ac:dyDescent="0.25">
      <c r="C9233" s="82">
        <v>2.8701168988936538E-3</v>
      </c>
      <c r="D9233" s="89">
        <v>5.303937724127402E-3</v>
      </c>
      <c r="E9233" s="89">
        <v>7.9588793701969775E-3</v>
      </c>
      <c r="F9233" s="89">
        <v>1.0409683314177446E-2</v>
      </c>
      <c r="G9233" s="90">
        <v>1.2452165985627206E-2</v>
      </c>
      <c r="H9233" s="90">
        <v>1.3987796913174535E-2</v>
      </c>
      <c r="I9233" s="90">
        <v>1.5115075988745865E-2</v>
      </c>
      <c r="J9233" s="90">
        <v>1.5879693586706354E-2</v>
      </c>
    </row>
    <row r="9234" spans="3:10" x14ac:dyDescent="0.25">
      <c r="C9234" s="82">
        <v>8.8927033979739022E-3</v>
      </c>
      <c r="D9234" s="89">
        <v>1.2086865518754281E-2</v>
      </c>
      <c r="E9234" s="89">
        <v>1.4511670131484288E-2</v>
      </c>
      <c r="F9234" s="89">
        <v>1.607983585266724E-2</v>
      </c>
      <c r="G9234" s="90">
        <v>1.6910689116851573E-2</v>
      </c>
      <c r="H9234" s="90">
        <v>1.7081493229312097E-2</v>
      </c>
      <c r="I9234" s="90">
        <v>1.6807553666347189E-2</v>
      </c>
      <c r="J9234" s="90">
        <v>1.6180126269449049E-2</v>
      </c>
    </row>
    <row r="9235" spans="3:10" x14ac:dyDescent="0.25">
      <c r="C9235" s="82">
        <v>2.3742568391113238E-3</v>
      </c>
      <c r="D9235" s="89">
        <v>4.4691376791863259E-3</v>
      </c>
      <c r="E9235" s="89">
        <v>7.0035557741616929E-3</v>
      </c>
      <c r="F9235" s="89">
        <v>9.6795151389928273E-3</v>
      </c>
      <c r="G9235" s="90">
        <v>1.2283402816797823E-2</v>
      </c>
      <c r="H9235" s="90">
        <v>1.4637084922712347E-2</v>
      </c>
      <c r="I9235" s="90">
        <v>1.6749805493753333E-2</v>
      </c>
      <c r="J9235" s="90">
        <v>1.8594572614968823E-2</v>
      </c>
    </row>
    <row r="9236" spans="3:10" x14ac:dyDescent="0.25">
      <c r="C9236" s="82">
        <v>6.1902264464028765E-3</v>
      </c>
      <c r="D9236" s="89">
        <v>8.8889666268260198E-3</v>
      </c>
      <c r="E9236" s="89">
        <v>1.1073774533056281E-2</v>
      </c>
      <c r="F9236" s="89">
        <v>1.2615173267991933E-2</v>
      </c>
      <c r="G9236" s="90">
        <v>1.3589220678916632E-2</v>
      </c>
      <c r="H9236" s="90">
        <v>1.4051389368429612E-2</v>
      </c>
      <c r="I9236" s="90">
        <v>1.4164741201658025E-2</v>
      </c>
      <c r="J9236" s="90">
        <v>1.3984303751520934E-2</v>
      </c>
    </row>
    <row r="9237" spans="3:10" x14ac:dyDescent="0.25">
      <c r="C9237" s="82">
        <v>6.8167421575601574E-3</v>
      </c>
      <c r="D9237" s="89">
        <v>8.910042149312793E-3</v>
      </c>
      <c r="E9237" s="89">
        <v>1.0679710359584356E-2</v>
      </c>
      <c r="F9237" s="89">
        <v>1.2140362524526521E-2</v>
      </c>
      <c r="G9237" s="90">
        <v>1.338467609846427E-2</v>
      </c>
      <c r="H9237" s="90">
        <v>1.4443874387395037E-2</v>
      </c>
      <c r="I9237" s="90">
        <v>1.5454810742295617E-2</v>
      </c>
      <c r="J9237" s="90">
        <v>1.6452595743867902E-2</v>
      </c>
    </row>
    <row r="9238" spans="3:10" x14ac:dyDescent="0.25">
      <c r="C9238" s="82">
        <v>1.1109954272556894E-2</v>
      </c>
      <c r="D9238" s="89">
        <v>1.422068743480626E-2</v>
      </c>
      <c r="E9238" s="89">
        <v>1.6596283880977943E-2</v>
      </c>
      <c r="F9238" s="89">
        <v>1.8346264026051259E-2</v>
      </c>
      <c r="G9238" s="90">
        <v>1.9662408152729287E-2</v>
      </c>
      <c r="H9238" s="90">
        <v>2.0594709245667107E-2</v>
      </c>
      <c r="I9238" s="90">
        <v>2.1311173051091203E-2</v>
      </c>
      <c r="J9238" s="90">
        <v>2.1816075035836883E-2</v>
      </c>
    </row>
    <row r="9239" spans="3:10" x14ac:dyDescent="0.25">
      <c r="C9239" s="82">
        <v>1.1757816487159053E-3</v>
      </c>
      <c r="D9239" s="89">
        <v>2.355742631486146E-3</v>
      </c>
      <c r="E9239" s="89">
        <v>3.8512848225311339E-3</v>
      </c>
      <c r="F9239" s="89">
        <v>5.4887507133036337E-3</v>
      </c>
      <c r="G9239" s="90">
        <v>7.1386623691406014E-3</v>
      </c>
      <c r="H9239" s="90">
        <v>8.695555413072726E-3</v>
      </c>
      <c r="I9239" s="90">
        <v>1.0167586277771552E-2</v>
      </c>
      <c r="J9239" s="90">
        <v>1.1544624228712138E-2</v>
      </c>
    </row>
    <row r="9240" spans="3:10" x14ac:dyDescent="0.25">
      <c r="C9240" s="82">
        <v>3.06288965633876E-2</v>
      </c>
      <c r="D9240" s="89">
        <v>3.0754499661726227E-2</v>
      </c>
      <c r="E9240" s="89">
        <v>3.0357362678897722E-2</v>
      </c>
      <c r="F9240" s="89">
        <v>2.992276939316706E-2</v>
      </c>
      <c r="G9240" s="90">
        <v>2.9662958993097042E-2</v>
      </c>
      <c r="H9240" s="90">
        <v>2.9472955542820412E-2</v>
      </c>
      <c r="I9240" s="90">
        <v>2.9433371749690851E-2</v>
      </c>
      <c r="J9240" s="90">
        <v>2.9412588734087398E-2</v>
      </c>
    </row>
    <row r="9241" spans="3:10" x14ac:dyDescent="0.25">
      <c r="C9241" s="82">
        <v>2.0965226868563491E-3</v>
      </c>
      <c r="D9241" s="89">
        <v>3.9531886077523223E-3</v>
      </c>
      <c r="E9241" s="89">
        <v>6.0632840564778228E-3</v>
      </c>
      <c r="F9241" s="89">
        <v>8.1013813690838359E-3</v>
      </c>
      <c r="G9241" s="90">
        <v>9.8787577075461434E-3</v>
      </c>
      <c r="H9241" s="90">
        <v>1.127839621633262E-2</v>
      </c>
      <c r="I9241" s="90">
        <v>1.2347204126933001E-2</v>
      </c>
      <c r="J9241" s="90">
        <v>1.3104309846754932E-2</v>
      </c>
    </row>
    <row r="9242" spans="3:10" x14ac:dyDescent="0.25">
      <c r="C9242" s="82">
        <v>6.4626383604805141E-3</v>
      </c>
      <c r="D9242" s="89">
        <v>9.3338356320162991E-3</v>
      </c>
      <c r="E9242" s="89">
        <v>1.2010075510688325E-2</v>
      </c>
      <c r="F9242" s="89">
        <v>1.4370294240165542E-2</v>
      </c>
      <c r="G9242" s="90">
        <v>1.6444026381234152E-2</v>
      </c>
      <c r="H9242" s="90">
        <v>1.8222340855426147E-2</v>
      </c>
      <c r="I9242" s="90">
        <v>1.9842812627588562E-2</v>
      </c>
      <c r="J9242" s="90">
        <v>2.1321109041530943E-2</v>
      </c>
    </row>
    <row r="9243" spans="3:10" x14ac:dyDescent="0.25">
      <c r="C9243" s="82">
        <v>9.8942077355779375E-3</v>
      </c>
      <c r="D9243" s="89">
        <v>1.376885616281006E-2</v>
      </c>
      <c r="E9243" s="89">
        <v>1.7378932814981391E-2</v>
      </c>
      <c r="F9243" s="89">
        <v>2.0598802691033126E-2</v>
      </c>
      <c r="G9243" s="90">
        <v>2.3463068966126519E-2</v>
      </c>
      <c r="H9243" s="90">
        <v>2.5933135597564293E-2</v>
      </c>
      <c r="I9243" s="90">
        <v>2.8179771350193349E-2</v>
      </c>
      <c r="J9243" s="90">
        <v>3.0203352072998037E-2</v>
      </c>
    </row>
    <row r="9244" spans="3:10" x14ac:dyDescent="0.25">
      <c r="C9244" s="82">
        <v>9.5804357402949625E-2</v>
      </c>
      <c r="D9244" s="89">
        <v>9.2166991948356133E-2</v>
      </c>
      <c r="E9244" s="89">
        <v>8.6154460782238845E-2</v>
      </c>
      <c r="F9244" s="89">
        <v>8.0256945597140722E-2</v>
      </c>
      <c r="G9244" s="90">
        <v>7.5414113324031154E-2</v>
      </c>
      <c r="H9244" s="90">
        <v>7.1398558724987016E-2</v>
      </c>
      <c r="I9244" s="90">
        <v>6.8346242413065333E-2</v>
      </c>
      <c r="J9244" s="90">
        <v>6.5854082967801528E-2</v>
      </c>
    </row>
    <row r="9245" spans="3:10" x14ac:dyDescent="0.25">
      <c r="C9245" s="82">
        <v>1.7740116056318336E-3</v>
      </c>
      <c r="D9245" s="89">
        <v>3.1574386577153993E-3</v>
      </c>
      <c r="E9245" s="89">
        <v>4.6537705735931502E-3</v>
      </c>
      <c r="F9245" s="89">
        <v>6.0657545898790332E-3</v>
      </c>
      <c r="G9245" s="90">
        <v>7.3105119340568002E-3</v>
      </c>
      <c r="H9245" s="90">
        <v>8.347809156132896E-3</v>
      </c>
      <c r="I9245" s="90">
        <v>9.2424706744848942E-3</v>
      </c>
      <c r="J9245" s="90">
        <v>1.0024504540078034E-2</v>
      </c>
    </row>
    <row r="9246" spans="3:10" x14ac:dyDescent="0.25">
      <c r="C9246" s="82">
        <v>2.8993093266593394E-2</v>
      </c>
      <c r="D9246" s="89">
        <v>3.4144625770773256E-2</v>
      </c>
      <c r="E9246" s="89">
        <v>3.7091868038895422E-2</v>
      </c>
      <c r="F9246" s="89">
        <v>3.8586563767775042E-2</v>
      </c>
      <c r="G9246" s="90">
        <v>3.9314014347333733E-2</v>
      </c>
      <c r="H9246" s="90">
        <v>3.9501672346866676E-2</v>
      </c>
      <c r="I9246" s="90">
        <v>3.9511721997748717E-2</v>
      </c>
      <c r="J9246" s="90">
        <v>3.9328770097333675E-2</v>
      </c>
    </row>
    <row r="9247" spans="3:10" x14ac:dyDescent="0.25">
      <c r="C9247" s="82">
        <v>0.10062603505674245</v>
      </c>
      <c r="D9247" s="89">
        <v>9.1891255626752585E-2</v>
      </c>
      <c r="E9247" s="89">
        <v>8.3824314954527523E-2</v>
      </c>
      <c r="F9247" s="89">
        <v>7.7356472215675293E-2</v>
      </c>
      <c r="G9247" s="90">
        <v>7.2553304087826245E-2</v>
      </c>
      <c r="H9247" s="90">
        <v>6.8767053860618835E-2</v>
      </c>
      <c r="I9247" s="90">
        <v>6.5907028633801559E-2</v>
      </c>
      <c r="J9247" s="90">
        <v>6.3456455550758725E-2</v>
      </c>
    </row>
    <row r="9248" spans="3:10" x14ac:dyDescent="0.25">
      <c r="C9248" s="82">
        <v>5.5641253782558716E-3</v>
      </c>
      <c r="D9248" s="89">
        <v>8.9355689122059268E-3</v>
      </c>
      <c r="E9248" s="89">
        <v>1.2296338446733217E-2</v>
      </c>
      <c r="F9248" s="89">
        <v>1.5270424109718185E-2</v>
      </c>
      <c r="G9248" s="90">
        <v>1.771308251654146E-2</v>
      </c>
      <c r="H9248" s="90">
        <v>1.9516855742374824E-2</v>
      </c>
      <c r="I9248" s="90">
        <v>2.0786115612664784E-2</v>
      </c>
      <c r="J9248" s="90">
        <v>2.1528085837668534E-2</v>
      </c>
    </row>
    <row r="9249" spans="3:10" x14ac:dyDescent="0.25">
      <c r="C9249" s="82">
        <v>8.5276832756720645E-3</v>
      </c>
      <c r="D9249" s="89">
        <v>1.2953816877005021E-2</v>
      </c>
      <c r="E9249" s="89">
        <v>1.6891767454472587E-2</v>
      </c>
      <c r="F9249" s="89">
        <v>1.9930358971876613E-2</v>
      </c>
      <c r="G9249" s="90">
        <v>2.2018537062702119E-2</v>
      </c>
      <c r="H9249" s="90">
        <v>2.3147887817272571E-2</v>
      </c>
      <c r="I9249" s="90">
        <v>2.354887475659341E-2</v>
      </c>
      <c r="J9249" s="90">
        <v>2.3316439811936603E-2</v>
      </c>
    </row>
    <row r="9250" spans="3:10" x14ac:dyDescent="0.25">
      <c r="C9250" s="82">
        <v>6.4383242612156477E-3</v>
      </c>
      <c r="D9250" s="89">
        <v>9.7912313534292798E-3</v>
      </c>
      <c r="E9250" s="89">
        <v>1.2493956090053115E-2</v>
      </c>
      <c r="F9250" s="89">
        <v>1.4244332550237056E-2</v>
      </c>
      <c r="G9250" s="90">
        <v>1.5126137353997657E-2</v>
      </c>
      <c r="H9250" s="90">
        <v>1.5283209890983173E-2</v>
      </c>
      <c r="I9250" s="90">
        <v>1.4995251695512069E-2</v>
      </c>
      <c r="J9250" s="90">
        <v>1.4406960291807325E-2</v>
      </c>
    </row>
    <row r="9251" spans="3:10" x14ac:dyDescent="0.25">
      <c r="C9251" s="82">
        <v>9.1588331737513656E-3</v>
      </c>
      <c r="D9251" s="89">
        <v>1.2234627132112151E-2</v>
      </c>
      <c r="E9251" s="89">
        <v>1.483794919922214E-2</v>
      </c>
      <c r="F9251" s="89">
        <v>1.6968034310265577E-2</v>
      </c>
      <c r="G9251" s="90">
        <v>1.8742521915189506E-2</v>
      </c>
      <c r="H9251" s="90">
        <v>2.0184934765758316E-2</v>
      </c>
      <c r="I9251" s="90">
        <v>2.1455007615711546E-2</v>
      </c>
      <c r="J9251" s="90">
        <v>2.2561359267558437E-2</v>
      </c>
    </row>
    <row r="9252" spans="3:10" x14ac:dyDescent="0.25">
      <c r="C9252" s="82">
        <v>1.4933169858820178E-2</v>
      </c>
      <c r="D9252" s="89">
        <v>2.0302761679333321E-2</v>
      </c>
      <c r="E9252" s="89">
        <v>2.4324068496712765E-2</v>
      </c>
      <c r="F9252" s="89">
        <v>2.7021552007623094E-2</v>
      </c>
      <c r="G9252" s="90">
        <v>2.8729143223386915E-2</v>
      </c>
      <c r="H9252" s="90">
        <v>2.9615543447870377E-2</v>
      </c>
      <c r="I9252" s="90">
        <v>2.9999426299914041E-2</v>
      </c>
      <c r="J9252" s="90">
        <v>2.9929214610149128E-2</v>
      </c>
    </row>
    <row r="9253" spans="3:10" x14ac:dyDescent="0.25">
      <c r="C9253" s="82">
        <v>1.7165658330030854E-2</v>
      </c>
      <c r="D9253" s="89">
        <v>2.2774968795714726E-2</v>
      </c>
      <c r="E9253" s="89">
        <v>2.6447544033498742E-2</v>
      </c>
      <c r="F9253" s="89">
        <v>2.8388316703526241E-2</v>
      </c>
      <c r="G9253" s="90">
        <v>2.9131603455729835E-2</v>
      </c>
      <c r="H9253" s="90">
        <v>2.8985511429390168E-2</v>
      </c>
      <c r="I9253" s="90">
        <v>2.8359604960510945E-2</v>
      </c>
      <c r="J9253" s="90">
        <v>2.7367431735883983E-2</v>
      </c>
    </row>
    <row r="9254" spans="3:10" x14ac:dyDescent="0.25">
      <c r="C9254" s="82">
        <v>1.6852400211024954E-2</v>
      </c>
      <c r="D9254" s="89">
        <v>2.0011919920421679E-2</v>
      </c>
      <c r="E9254" s="89">
        <v>2.2250368646248232E-2</v>
      </c>
      <c r="F9254" s="89">
        <v>2.3881260371997653E-2</v>
      </c>
      <c r="G9254" s="90">
        <v>2.5206685572745406E-2</v>
      </c>
      <c r="H9254" s="90">
        <v>2.62974788870327E-2</v>
      </c>
      <c r="I9254" s="90">
        <v>2.7356379616011919E-2</v>
      </c>
      <c r="J9254" s="90">
        <v>2.8362301932078268E-2</v>
      </c>
    </row>
    <row r="9255" spans="3:10" x14ac:dyDescent="0.25">
      <c r="C9255" s="82">
        <v>6.2724478918088772E-3</v>
      </c>
      <c r="D9255" s="89">
        <v>9.4584584946665173E-3</v>
      </c>
      <c r="E9255" s="89">
        <v>1.2329048309995783E-2</v>
      </c>
      <c r="F9255" s="89">
        <v>1.4674580587222862E-2</v>
      </c>
      <c r="G9255" s="90">
        <v>1.6515817154751637E-2</v>
      </c>
      <c r="H9255" s="90">
        <v>1.7856587248425506E-2</v>
      </c>
      <c r="I9255" s="90">
        <v>1.8840569858752675E-2</v>
      </c>
      <c r="J9255" s="90">
        <v>1.9480637801708781E-2</v>
      </c>
    </row>
    <row r="9256" spans="3:10" x14ac:dyDescent="0.25">
      <c r="C9256" s="82">
        <v>7.1239296866971984E-3</v>
      </c>
      <c r="D9256" s="89">
        <v>8.7955844370304157E-3</v>
      </c>
      <c r="E9256" s="89">
        <v>1.0108418560729264E-2</v>
      </c>
      <c r="F9256" s="89">
        <v>1.1124887519262076E-2</v>
      </c>
      <c r="G9256" s="90">
        <v>1.1935949274073095E-2</v>
      </c>
      <c r="H9256" s="90">
        <v>1.2555362674627072E-2</v>
      </c>
      <c r="I9256" s="90">
        <v>1.3084266139077596E-2</v>
      </c>
      <c r="J9256" s="90">
        <v>1.3536513242317433E-2</v>
      </c>
    </row>
    <row r="9257" spans="3:10" x14ac:dyDescent="0.25">
      <c r="C9257" s="82">
        <v>2.3064114045931637E-2</v>
      </c>
      <c r="D9257" s="89">
        <v>2.79687307327047E-2</v>
      </c>
      <c r="E9257" s="89">
        <v>3.1156038530116247E-2</v>
      </c>
      <c r="F9257" s="89">
        <v>3.3020242233365353E-2</v>
      </c>
      <c r="G9257" s="90">
        <v>3.4032374210034431E-2</v>
      </c>
      <c r="H9257" s="90">
        <v>3.436295604232964E-2</v>
      </c>
      <c r="I9257" s="90">
        <v>3.4346477492103192E-2</v>
      </c>
      <c r="J9257" s="90">
        <v>3.400854754793093E-2</v>
      </c>
    </row>
    <row r="9258" spans="3:10" x14ac:dyDescent="0.25">
      <c r="C9258" s="82">
        <v>3.4149631964211985E-4</v>
      </c>
      <c r="D9258" s="89">
        <v>7.6962426755318165E-4</v>
      </c>
      <c r="E9258" s="89">
        <v>1.3692768907910954E-3</v>
      </c>
      <c r="F9258" s="89">
        <v>2.0666817085427825E-3</v>
      </c>
      <c r="G9258" s="90">
        <v>2.7849505971875529E-3</v>
      </c>
      <c r="H9258" s="90">
        <v>3.4559258409724999E-3</v>
      </c>
      <c r="I9258" s="90">
        <v>4.0672312455684572E-3</v>
      </c>
      <c r="J9258" s="90">
        <v>4.6133881466377501E-3</v>
      </c>
    </row>
    <row r="9259" spans="3:10" x14ac:dyDescent="0.25">
      <c r="C9259" s="82">
        <v>1.4976186523150109E-2</v>
      </c>
      <c r="D9259" s="89">
        <v>1.8670569757661744E-2</v>
      </c>
      <c r="E9259" s="89">
        <v>2.1664774682379859E-2</v>
      </c>
      <c r="F9259" s="89">
        <v>2.4081169804037426E-2</v>
      </c>
      <c r="G9259" s="90">
        <v>2.6115581214062565E-2</v>
      </c>
      <c r="H9259" s="90">
        <v>2.7798824351929475E-2</v>
      </c>
      <c r="I9259" s="90">
        <v>2.9347148864323727E-2</v>
      </c>
      <c r="J9259" s="90">
        <v>3.0771378474062895E-2</v>
      </c>
    </row>
    <row r="9260" spans="3:10" x14ac:dyDescent="0.25">
      <c r="C9260" s="82">
        <v>2.65312872375593E-3</v>
      </c>
      <c r="D9260" s="89">
        <v>4.8515291450475246E-3</v>
      </c>
      <c r="E9260" s="89">
        <v>7.1671778723120553E-3</v>
      </c>
      <c r="F9260" s="89">
        <v>9.2184204170983261E-3</v>
      </c>
      <c r="G9260" s="90">
        <v>1.0858557570001565E-2</v>
      </c>
      <c r="H9260" s="90">
        <v>1.2044895406789198E-2</v>
      </c>
      <c r="I9260" s="90">
        <v>1.2899432744836507E-2</v>
      </c>
      <c r="J9260" s="90">
        <v>1.3486723938175958E-2</v>
      </c>
    </row>
    <row r="9261" spans="3:10" x14ac:dyDescent="0.25">
      <c r="C9261" s="82">
        <v>5.5549461905531221E-2</v>
      </c>
      <c r="D9261" s="89">
        <v>5.0461463814632519E-2</v>
      </c>
      <c r="E9261" s="89">
        <v>4.4776214080276801E-2</v>
      </c>
      <c r="F9261" s="89">
        <v>3.9798292793177557E-2</v>
      </c>
      <c r="G9261" s="90">
        <v>3.5871221697426549E-2</v>
      </c>
      <c r="H9261" s="90">
        <v>3.2744829361926006E-2</v>
      </c>
      <c r="I9261" s="90">
        <v>3.0370509980115271E-2</v>
      </c>
      <c r="J9261" s="90">
        <v>2.84872453372403E-2</v>
      </c>
    </row>
    <row r="9262" spans="3:10" x14ac:dyDescent="0.25">
      <c r="C9262" s="82">
        <v>2.0030060696676222E-2</v>
      </c>
      <c r="D9262" s="89">
        <v>2.4816466835653507E-2</v>
      </c>
      <c r="E9262" s="89">
        <v>2.8088975320434709E-2</v>
      </c>
      <c r="F9262" s="89">
        <v>3.0225807934976395E-2</v>
      </c>
      <c r="G9262" s="90">
        <v>3.1709563631502749E-2</v>
      </c>
      <c r="H9262" s="90">
        <v>3.2741293280179801E-2</v>
      </c>
      <c r="I9262" s="90">
        <v>3.3662360319571503E-2</v>
      </c>
      <c r="J9262" s="90">
        <v>3.450828321059618E-2</v>
      </c>
    </row>
    <row r="9263" spans="3:10" x14ac:dyDescent="0.25">
      <c r="C9263" s="82">
        <v>5.5259447575213829E-3</v>
      </c>
      <c r="D9263" s="89">
        <v>7.8898204420264316E-3</v>
      </c>
      <c r="E9263" s="89">
        <v>1.0102792746581522E-2</v>
      </c>
      <c r="F9263" s="89">
        <v>1.2114843061800065E-2</v>
      </c>
      <c r="G9263" s="90">
        <v>1.3999172990593051E-2</v>
      </c>
      <c r="H9263" s="90">
        <v>1.5790859430101691E-2</v>
      </c>
      <c r="I9263" s="90">
        <v>1.7647148932894978E-2</v>
      </c>
      <c r="J9263" s="90">
        <v>1.9619008454295695E-2</v>
      </c>
    </row>
    <row r="9264" spans="3:10" x14ac:dyDescent="0.25">
      <c r="C9264" s="82">
        <v>5.0247693047843864E-2</v>
      </c>
      <c r="D9264" s="89">
        <v>4.5688417190115294E-2</v>
      </c>
      <c r="E9264" s="89">
        <v>4.097794815795943E-2</v>
      </c>
      <c r="F9264" s="89">
        <v>3.7015051736123475E-2</v>
      </c>
      <c r="G9264" s="90">
        <v>3.3995115161327527E-2</v>
      </c>
      <c r="H9264" s="90">
        <v>3.1648583945061662E-2</v>
      </c>
      <c r="I9264" s="90">
        <v>2.9931145819452911E-2</v>
      </c>
      <c r="J9264" s="90">
        <v>2.8603440749460987E-2</v>
      </c>
    </row>
    <row r="9265" spans="3:10" x14ac:dyDescent="0.25">
      <c r="C9265" s="82">
        <v>1.5414969523291265E-2</v>
      </c>
      <c r="D9265" s="89">
        <v>1.7841857072531737E-2</v>
      </c>
      <c r="E9265" s="89">
        <v>1.9192817597746263E-2</v>
      </c>
      <c r="F9265" s="89">
        <v>1.9843973831762493E-2</v>
      </c>
      <c r="G9265" s="90">
        <v>2.0125362530622123E-2</v>
      </c>
      <c r="H9265" s="90">
        <v>2.0143405709422208E-2</v>
      </c>
      <c r="I9265" s="90">
        <v>2.008790329152502E-2</v>
      </c>
      <c r="J9265" s="90">
        <v>1.9967105950761597E-2</v>
      </c>
    </row>
    <row r="9266" spans="3:10" x14ac:dyDescent="0.25">
      <c r="C9266" s="82">
        <v>2.1649921263081781E-2</v>
      </c>
      <c r="D9266" s="89">
        <v>2.5105567555834589E-2</v>
      </c>
      <c r="E9266" s="89">
        <v>2.7964282670932244E-2</v>
      </c>
      <c r="F9266" s="89">
        <v>3.0458327987055899E-2</v>
      </c>
      <c r="G9266" s="90">
        <v>3.2762389717546039E-2</v>
      </c>
      <c r="H9266" s="90">
        <v>3.4784262267379108E-2</v>
      </c>
      <c r="I9266" s="90">
        <v>3.6647616879063184E-2</v>
      </c>
      <c r="J9266" s="90">
        <v>3.8219708705169504E-2</v>
      </c>
    </row>
    <row r="9267" spans="3:10" x14ac:dyDescent="0.25">
      <c r="C9267" s="82">
        <v>2.0529589334075522E-2</v>
      </c>
      <c r="D9267" s="89">
        <v>2.6105225598634488E-2</v>
      </c>
      <c r="E9267" s="89">
        <v>2.9539240850656772E-2</v>
      </c>
      <c r="F9267" s="89">
        <v>3.1210020022442712E-2</v>
      </c>
      <c r="G9267" s="90">
        <v>3.1715146169198349E-2</v>
      </c>
      <c r="H9267" s="90">
        <v>3.1351787441846232E-2</v>
      </c>
      <c r="I9267" s="90">
        <v>3.0515780635865311E-2</v>
      </c>
      <c r="J9267" s="90">
        <v>2.9282187360203885E-2</v>
      </c>
    </row>
    <row r="9268" spans="3:10" x14ac:dyDescent="0.25">
      <c r="C9268" s="82">
        <v>3.9668685811705693E-3</v>
      </c>
      <c r="D9268" s="89">
        <v>6.1187530216361696E-3</v>
      </c>
      <c r="E9268" s="89">
        <v>8.1920806056725894E-3</v>
      </c>
      <c r="F9268" s="89">
        <v>9.9843051063696082E-3</v>
      </c>
      <c r="G9268" s="90">
        <v>1.1427206672036826E-2</v>
      </c>
      <c r="H9268" s="90">
        <v>1.246180005876322E-2</v>
      </c>
      <c r="I9268" s="90">
        <v>1.3161375796217492E-2</v>
      </c>
      <c r="J9268" s="90">
        <v>1.3540970489840397E-2</v>
      </c>
    </row>
    <row r="9269" spans="3:10" x14ac:dyDescent="0.25">
      <c r="C9269" s="82">
        <v>2.51901340278676E-2</v>
      </c>
      <c r="D9269" s="89">
        <v>2.9973803106805752E-2</v>
      </c>
      <c r="E9269" s="89">
        <v>3.279627141822191E-2</v>
      </c>
      <c r="F9269" s="89">
        <v>3.4165139268698033E-2</v>
      </c>
      <c r="G9269" s="90">
        <v>3.462048395554132E-2</v>
      </c>
      <c r="H9269" s="90">
        <v>3.4366225126445903E-2</v>
      </c>
      <c r="I9269" s="90">
        <v>3.3763930439879929E-2</v>
      </c>
      <c r="J9269" s="90">
        <v>3.2867182031426211E-2</v>
      </c>
    </row>
    <row r="9270" spans="3:10" x14ac:dyDescent="0.25">
      <c r="C9270" s="82">
        <v>1.2289061716226436E-2</v>
      </c>
      <c r="D9270" s="89">
        <v>1.6646998840145744E-2</v>
      </c>
      <c r="E9270" s="89">
        <v>1.9854013341794471E-2</v>
      </c>
      <c r="F9270" s="89">
        <v>2.1940375295339081E-2</v>
      </c>
      <c r="G9270" s="90">
        <v>2.3201332463708941E-2</v>
      </c>
      <c r="H9270" s="90">
        <v>2.3804202174656661E-2</v>
      </c>
      <c r="I9270" s="90">
        <v>2.4038631404520634E-2</v>
      </c>
      <c r="J9270" s="90">
        <v>2.3975712053061812E-2</v>
      </c>
    </row>
    <row r="9271" spans="3:10" x14ac:dyDescent="0.25">
      <c r="C9271" s="82">
        <v>3.5141574554047976E-3</v>
      </c>
      <c r="D9271" s="89">
        <v>6.7753482456811278E-3</v>
      </c>
      <c r="E9271" s="89">
        <v>1.043100260874103E-2</v>
      </c>
      <c r="F9271" s="89">
        <v>1.3894177919528719E-2</v>
      </c>
      <c r="G9271" s="90">
        <v>1.6909373306651355E-2</v>
      </c>
      <c r="H9271" s="90">
        <v>1.9382388674477967E-2</v>
      </c>
      <c r="I9271" s="90">
        <v>2.1478745624471548E-2</v>
      </c>
      <c r="J9271" s="90">
        <v>2.3268285795624614E-2</v>
      </c>
    </row>
    <row r="9272" spans="3:10" x14ac:dyDescent="0.25">
      <c r="C9272" s="82">
        <v>1.6532110492974202E-2</v>
      </c>
      <c r="D9272" s="89">
        <v>1.9882447341052177E-2</v>
      </c>
      <c r="E9272" s="89">
        <v>2.2340854197993396E-2</v>
      </c>
      <c r="F9272" s="89">
        <v>2.4169428728102647E-2</v>
      </c>
      <c r="G9272" s="90">
        <v>2.5641253128423951E-2</v>
      </c>
      <c r="H9272" s="90">
        <v>2.6811234162051754E-2</v>
      </c>
      <c r="I9272" s="90">
        <v>2.7878458115769E-2</v>
      </c>
      <c r="J9272" s="90">
        <v>2.8820180250177924E-2</v>
      </c>
    </row>
    <row r="9273" spans="3:10" x14ac:dyDescent="0.25">
      <c r="C9273" s="82">
        <v>2.5474717884848511E-2</v>
      </c>
      <c r="D9273" s="89">
        <v>2.6836683082234858E-2</v>
      </c>
      <c r="E9273" s="89">
        <v>2.739248665306615E-2</v>
      </c>
      <c r="F9273" s="89">
        <v>2.7545095685558664E-2</v>
      </c>
      <c r="G9273" s="90">
        <v>2.7518222017047518E-2</v>
      </c>
      <c r="H9273" s="90">
        <v>2.7256001754561079E-2</v>
      </c>
      <c r="I9273" s="90">
        <v>2.6874056282124994E-2</v>
      </c>
      <c r="J9273" s="90">
        <v>2.629282917358363E-2</v>
      </c>
    </row>
    <row r="9274" spans="3:10" x14ac:dyDescent="0.25">
      <c r="C9274" s="82">
        <v>1.7154211548393856E-3</v>
      </c>
      <c r="D9274" s="89">
        <v>3.4012636127899462E-3</v>
      </c>
      <c r="E9274" s="89">
        <v>5.3584745426907493E-3</v>
      </c>
      <c r="F9274" s="89">
        <v>7.2404802858220992E-3</v>
      </c>
      <c r="G9274" s="90">
        <v>8.8327202305750595E-3</v>
      </c>
      <c r="H9274" s="90">
        <v>1.0006511153013466E-2</v>
      </c>
      <c r="I9274" s="90">
        <v>1.0796535196966469E-2</v>
      </c>
      <c r="J9274" s="90">
        <v>1.1223543740808471E-2</v>
      </c>
    </row>
    <row r="9275" spans="3:10" x14ac:dyDescent="0.25">
      <c r="C9275" s="82">
        <v>1.0147883678236493E-2</v>
      </c>
      <c r="D9275" s="89">
        <v>1.3199470302623983E-2</v>
      </c>
      <c r="E9275" s="89">
        <v>1.5542833983210994E-2</v>
      </c>
      <c r="F9275" s="89">
        <v>1.7229231710479066E-2</v>
      </c>
      <c r="G9275" s="90">
        <v>1.8433320592407113E-2</v>
      </c>
      <c r="H9275" s="90">
        <v>1.9225900318927226E-2</v>
      </c>
      <c r="I9275" s="90">
        <v>1.9800121246299429E-2</v>
      </c>
      <c r="J9275" s="90">
        <v>2.0196826370416379E-2</v>
      </c>
    </row>
    <row r="9276" spans="3:10" x14ac:dyDescent="0.25">
      <c r="C9276" s="82">
        <v>1.0400076275756846E-2</v>
      </c>
      <c r="D9276" s="89">
        <v>1.3377517053051713E-2</v>
      </c>
      <c r="E9276" s="89">
        <v>1.5376174158619048E-2</v>
      </c>
      <c r="F9276" s="89">
        <v>1.658655382397143E-2</v>
      </c>
      <c r="G9276" s="90">
        <v>1.7314618055917014E-2</v>
      </c>
      <c r="H9276" s="90">
        <v>1.7713185666876345E-2</v>
      </c>
      <c r="I9276" s="90">
        <v>1.7998166754535604E-2</v>
      </c>
      <c r="J9276" s="90">
        <v>1.8209541863505454E-2</v>
      </c>
    </row>
    <row r="9277" spans="3:10" x14ac:dyDescent="0.25">
      <c r="C9277" s="82">
        <v>2.5148254258327883E-3</v>
      </c>
      <c r="D9277" s="89">
        <v>4.7271101071731146E-3</v>
      </c>
      <c r="E9277" s="89">
        <v>7.2919820919343141E-3</v>
      </c>
      <c r="F9277" s="89">
        <v>9.8720837879590923E-3</v>
      </c>
      <c r="G9277" s="90">
        <v>1.227241584595914E-2</v>
      </c>
      <c r="H9277" s="90">
        <v>1.4354868457324714E-2</v>
      </c>
      <c r="I9277" s="90">
        <v>1.6161001909629519E-2</v>
      </c>
      <c r="J9277" s="90">
        <v>1.7681116778297878E-2</v>
      </c>
    </row>
    <row r="9278" spans="3:10" x14ac:dyDescent="0.25">
      <c r="C9278" s="82">
        <v>2.7687850356075933E-2</v>
      </c>
      <c r="D9278" s="89">
        <v>2.8418862001854898E-2</v>
      </c>
      <c r="E9278" s="89">
        <v>2.8346033583939445E-2</v>
      </c>
      <c r="F9278" s="89">
        <v>2.8040838876462481E-2</v>
      </c>
      <c r="G9278" s="90">
        <v>2.7797205116961401E-2</v>
      </c>
      <c r="H9278" s="90">
        <v>2.7573667498937429E-2</v>
      </c>
      <c r="I9278" s="90">
        <v>2.7474305251585278E-2</v>
      </c>
      <c r="J9278" s="90">
        <v>2.738774200050563E-2</v>
      </c>
    </row>
    <row r="9279" spans="3:10" x14ac:dyDescent="0.25">
      <c r="C9279" s="82">
        <v>7.3855695164189389E-4</v>
      </c>
      <c r="D9279" s="89">
        <v>1.6342054633020739E-3</v>
      </c>
      <c r="E9279" s="89">
        <v>2.8897599317662176E-3</v>
      </c>
      <c r="F9279" s="89">
        <v>4.357078917312616E-3</v>
      </c>
      <c r="G9279" s="90">
        <v>5.8687700312148568E-3</v>
      </c>
      <c r="H9279" s="90">
        <v>7.2640466229808662E-3</v>
      </c>
      <c r="I9279" s="90">
        <v>8.4949218431036033E-3</v>
      </c>
      <c r="J9279" s="90">
        <v>9.528683695818909E-3</v>
      </c>
    </row>
    <row r="9280" spans="3:10" x14ac:dyDescent="0.25">
      <c r="C9280" s="82">
        <v>3.2460081489832503E-2</v>
      </c>
      <c r="D9280" s="89">
        <v>4.0573938223444579E-2</v>
      </c>
      <c r="E9280" s="89">
        <v>4.5875806889208733E-2</v>
      </c>
      <c r="F9280" s="89">
        <v>4.8676951676991549E-2</v>
      </c>
      <c r="G9280" s="90">
        <v>4.9548052081858689E-2</v>
      </c>
      <c r="H9280" s="90">
        <v>4.8711222334301037E-2</v>
      </c>
      <c r="I9280" s="90">
        <v>4.6701804642563176E-2</v>
      </c>
      <c r="J9280" s="90">
        <v>4.368881121600298E-2</v>
      </c>
    </row>
    <row r="9281" spans="3:10" x14ac:dyDescent="0.25">
      <c r="C9281" s="82">
        <v>1.4263272986015454E-2</v>
      </c>
      <c r="D9281" s="89">
        <v>1.8251268273592698E-2</v>
      </c>
      <c r="E9281" s="89">
        <v>2.1313069490123123E-2</v>
      </c>
      <c r="F9281" s="89">
        <v>2.3591991793907436E-2</v>
      </c>
      <c r="G9281" s="90">
        <v>2.5332630400433397E-2</v>
      </c>
      <c r="H9281" s="90">
        <v>2.6590929514023483E-2</v>
      </c>
      <c r="I9281" s="90">
        <v>2.7566968753340287E-2</v>
      </c>
      <c r="J9281" s="90">
        <v>2.8240942376912312E-2</v>
      </c>
    </row>
    <row r="9282" spans="3:10" x14ac:dyDescent="0.25">
      <c r="C9282" s="82">
        <v>3.5142090289723435E-3</v>
      </c>
      <c r="D9282" s="89">
        <v>5.9655178678817986E-3</v>
      </c>
      <c r="E9282" s="89">
        <v>8.5356437277776791E-3</v>
      </c>
      <c r="F9282" s="89">
        <v>1.0908912939347199E-2</v>
      </c>
      <c r="G9282" s="90">
        <v>1.2953268390922619E-2</v>
      </c>
      <c r="H9282" s="90">
        <v>1.4589376889249784E-2</v>
      </c>
      <c r="I9282" s="90">
        <v>1.5909417680148089E-2</v>
      </c>
      <c r="J9282" s="90">
        <v>1.6937460056455501E-2</v>
      </c>
    </row>
    <row r="9283" spans="3:10" x14ac:dyDescent="0.25">
      <c r="C9283" s="82">
        <v>6.9492184007314012E-3</v>
      </c>
      <c r="D9283" s="89">
        <v>1.1003487278887062E-2</v>
      </c>
      <c r="E9283" s="89">
        <v>1.4875995836137895E-2</v>
      </c>
      <c r="F9283" s="89">
        <v>1.819915221419003E-2</v>
      </c>
      <c r="G9283" s="90">
        <v>2.0926441904112709E-2</v>
      </c>
      <c r="H9283" s="90">
        <v>2.3034823057232139E-2</v>
      </c>
      <c r="I9283" s="90">
        <v>2.470699742737471E-2</v>
      </c>
      <c r="J9283" s="90">
        <v>2.5967878377299684E-2</v>
      </c>
    </row>
    <row r="9284" spans="3:10" x14ac:dyDescent="0.25">
      <c r="C9284" s="82">
        <v>7.1679081751427239E-3</v>
      </c>
      <c r="D9284" s="89">
        <v>1.086484139037139E-2</v>
      </c>
      <c r="E9284" s="89">
        <v>1.4409925015983613E-2</v>
      </c>
      <c r="F9284" s="89">
        <v>1.7522263413149292E-2</v>
      </c>
      <c r="G9284" s="90">
        <v>2.0157648533520835E-2</v>
      </c>
      <c r="H9284" s="90">
        <v>2.2273206529625087E-2</v>
      </c>
      <c r="I9284" s="90">
        <v>2.4031643352916045E-2</v>
      </c>
      <c r="J9284" s="90">
        <v>2.5454065215465244E-2</v>
      </c>
    </row>
    <row r="9285" spans="3:10" x14ac:dyDescent="0.25">
      <c r="C9285" s="82">
        <v>1.101335709468952E-2</v>
      </c>
      <c r="D9285" s="89">
        <v>1.2712854610730582E-2</v>
      </c>
      <c r="E9285" s="89">
        <v>1.3959090603856408E-2</v>
      </c>
      <c r="F9285" s="89">
        <v>1.4865552799472923E-2</v>
      </c>
      <c r="G9285" s="90">
        <v>1.5534692349185772E-2</v>
      </c>
      <c r="H9285" s="90">
        <v>1.5956044307615221E-2</v>
      </c>
      <c r="I9285" s="90">
        <v>1.6235514909439752E-2</v>
      </c>
      <c r="J9285" s="90">
        <v>1.6373319229718075E-2</v>
      </c>
    </row>
    <row r="9286" spans="3:10" x14ac:dyDescent="0.25">
      <c r="C9286" s="82">
        <v>5.3744712733976201E-3</v>
      </c>
      <c r="D9286" s="89">
        <v>9.5114848693801345E-3</v>
      </c>
      <c r="E9286" s="89">
        <v>1.3740812061659845E-2</v>
      </c>
      <c r="F9286" s="89">
        <v>1.7419061775549537E-2</v>
      </c>
      <c r="G9286" s="90">
        <v>2.0320722768333688E-2</v>
      </c>
      <c r="H9286" s="90">
        <v>2.2359533430276836E-2</v>
      </c>
      <c r="I9286" s="90">
        <v>2.3716294157450284E-2</v>
      </c>
      <c r="J9286" s="90">
        <v>2.4449314664315824E-2</v>
      </c>
    </row>
    <row r="9287" spans="3:10" x14ac:dyDescent="0.25">
      <c r="C9287" s="82">
        <v>4.2929459793043884E-2</v>
      </c>
      <c r="D9287" s="89">
        <v>4.4863271960802441E-2</v>
      </c>
      <c r="E9287" s="89">
        <v>4.4708376497606929E-2</v>
      </c>
      <c r="F9287" s="89">
        <v>4.3635774953404156E-2</v>
      </c>
      <c r="G9287" s="90">
        <v>4.2291098063381508E-2</v>
      </c>
      <c r="H9287" s="90">
        <v>4.0706760625501104E-2</v>
      </c>
      <c r="I9287" s="90">
        <v>3.9084015274055063E-2</v>
      </c>
      <c r="J9287" s="90">
        <v>3.7291758914827333E-2</v>
      </c>
    </row>
    <row r="9288" spans="3:10" x14ac:dyDescent="0.25">
      <c r="C9288" s="82">
        <v>1.2062703437823313E-2</v>
      </c>
      <c r="D9288" s="89">
        <v>1.5604497654998217E-2</v>
      </c>
      <c r="E9288" s="89">
        <v>1.7987156474078971E-2</v>
      </c>
      <c r="F9288" s="89">
        <v>1.9287236311622057E-2</v>
      </c>
      <c r="G9288" s="90">
        <v>1.9768084988958119E-2</v>
      </c>
      <c r="H9288" s="90">
        <v>1.9581443190675056E-2</v>
      </c>
      <c r="I9288" s="90">
        <v>1.8996938504676982E-2</v>
      </c>
      <c r="J9288" s="90">
        <v>1.8115120345950798E-2</v>
      </c>
    </row>
    <row r="9289" spans="3:10" x14ac:dyDescent="0.25">
      <c r="C9289" s="82">
        <v>3.7407185571905685E-2</v>
      </c>
      <c r="D9289" s="89">
        <v>3.9437328391526132E-2</v>
      </c>
      <c r="E9289" s="89">
        <v>3.9641165426556227E-2</v>
      </c>
      <c r="F9289" s="89">
        <v>3.9086278700537387E-2</v>
      </c>
      <c r="G9289" s="90">
        <v>3.8415088969808803E-2</v>
      </c>
      <c r="H9289" s="90">
        <v>3.7724121491769881E-2</v>
      </c>
      <c r="I9289" s="90">
        <v>3.7249571968622962E-2</v>
      </c>
      <c r="J9289" s="90">
        <v>3.6893859635351758E-2</v>
      </c>
    </row>
    <row r="9290" spans="3:10" x14ac:dyDescent="0.25">
      <c r="C9290" s="82">
        <v>4.6875367710567037E-3</v>
      </c>
      <c r="D9290" s="89">
        <v>8.1481457866032763E-3</v>
      </c>
      <c r="E9290" s="89">
        <v>1.186076971884675E-2</v>
      </c>
      <c r="F9290" s="89">
        <v>1.5405953330375043E-2</v>
      </c>
      <c r="G9290" s="90">
        <v>1.8619614670329045E-2</v>
      </c>
      <c r="H9290" s="90">
        <v>2.1388322727466356E-2</v>
      </c>
      <c r="I9290" s="90">
        <v>2.3816968143061279E-2</v>
      </c>
      <c r="J9290" s="90">
        <v>2.588837942828871E-2</v>
      </c>
    </row>
    <row r="9291" spans="3:10" x14ac:dyDescent="0.25">
      <c r="C9291" s="82">
        <v>2.1898473231284275E-2</v>
      </c>
      <c r="D9291" s="89">
        <v>2.4439297832093202E-2</v>
      </c>
      <c r="E9291" s="89">
        <v>2.5887805642361154E-2</v>
      </c>
      <c r="F9291" s="89">
        <v>2.6691265310267047E-2</v>
      </c>
      <c r="G9291" s="90">
        <v>2.7168686430389073E-2</v>
      </c>
      <c r="H9291" s="90">
        <v>2.7346656946468591E-2</v>
      </c>
      <c r="I9291" s="90">
        <v>2.7390388495548704E-2</v>
      </c>
      <c r="J9291" s="90">
        <v>2.7242814081191152E-2</v>
      </c>
    </row>
    <row r="9292" spans="3:10" x14ac:dyDescent="0.25">
      <c r="C9292" s="82">
        <v>5.6991613695794599E-2</v>
      </c>
      <c r="D9292" s="89">
        <v>4.9208246804081673E-2</v>
      </c>
      <c r="E9292" s="89">
        <v>4.2998186592768231E-2</v>
      </c>
      <c r="F9292" s="89">
        <v>3.8281856542097335E-2</v>
      </c>
      <c r="G9292" s="90">
        <v>3.4779971612582179E-2</v>
      </c>
      <c r="H9292" s="90">
        <v>3.202849761344307E-2</v>
      </c>
      <c r="I9292" s="90">
        <v>2.992537811317789E-2</v>
      </c>
      <c r="J9292" s="90">
        <v>2.8220589529940811E-2</v>
      </c>
    </row>
    <row r="9293" spans="3:10" x14ac:dyDescent="0.25">
      <c r="C9293" s="82">
        <v>2.4129127854992154E-2</v>
      </c>
      <c r="D9293" s="89">
        <v>2.6327047081855907E-2</v>
      </c>
      <c r="E9293" s="89">
        <v>2.7470210346147658E-2</v>
      </c>
      <c r="F9293" s="89">
        <v>2.8034063699657549E-2</v>
      </c>
      <c r="G9293" s="90">
        <v>2.8340231324341776E-2</v>
      </c>
      <c r="H9293" s="90">
        <v>2.8408787262612784E-2</v>
      </c>
      <c r="I9293" s="90">
        <v>2.8411986130770756E-2</v>
      </c>
      <c r="J9293" s="90">
        <v>2.8295323185369845E-2</v>
      </c>
    </row>
    <row r="9294" spans="3:10" x14ac:dyDescent="0.25">
      <c r="C9294" s="82">
        <v>2.1732036543970937E-2</v>
      </c>
      <c r="D9294" s="89">
        <v>2.6589133082918451E-2</v>
      </c>
      <c r="E9294" s="89">
        <v>2.9910255136103354E-2</v>
      </c>
      <c r="F9294" s="89">
        <v>3.2145329033028372E-2</v>
      </c>
      <c r="G9294" s="90">
        <v>3.3755246824456839E-2</v>
      </c>
      <c r="H9294" s="90">
        <v>3.4855154517073224E-2</v>
      </c>
      <c r="I9294" s="90">
        <v>3.5702785214512277E-2</v>
      </c>
      <c r="J9294" s="90">
        <v>3.6245522970119168E-2</v>
      </c>
    </row>
    <row r="9295" spans="3:10" x14ac:dyDescent="0.25">
      <c r="C9295" s="82">
        <v>1.0513262385893092E-2</v>
      </c>
      <c r="D9295" s="89">
        <v>1.1700484294644591E-2</v>
      </c>
      <c r="E9295" s="89">
        <v>1.2431337615811893E-2</v>
      </c>
      <c r="F9295" s="89">
        <v>1.2904452108154656E-2</v>
      </c>
      <c r="G9295" s="90">
        <v>1.3268831083504903E-2</v>
      </c>
      <c r="H9295" s="90">
        <v>1.354365063875866E-2</v>
      </c>
      <c r="I9295" s="90">
        <v>1.382357860206084E-2</v>
      </c>
      <c r="J9295" s="90">
        <v>1.4096074364306174E-2</v>
      </c>
    </row>
    <row r="9296" spans="3:10" x14ac:dyDescent="0.25">
      <c r="C9296" s="82">
        <v>9.2242853461312595E-3</v>
      </c>
      <c r="D9296" s="89">
        <v>1.1034672902519077E-2</v>
      </c>
      <c r="E9296" s="89">
        <v>1.2256434852715723E-2</v>
      </c>
      <c r="F9296" s="89">
        <v>1.3005485124601287E-2</v>
      </c>
      <c r="G9296" s="90">
        <v>1.3407515511152424E-2</v>
      </c>
      <c r="H9296" s="90">
        <v>1.3482353645511029E-2</v>
      </c>
      <c r="I9296" s="90">
        <v>1.3339328291147833E-2</v>
      </c>
      <c r="J9296" s="90">
        <v>1.2992390099184795E-2</v>
      </c>
    </row>
    <row r="9297" spans="3:10" x14ac:dyDescent="0.25">
      <c r="C9297" s="82">
        <v>2.3934557366489429E-3</v>
      </c>
      <c r="D9297" s="89">
        <v>3.8897520063428271E-3</v>
      </c>
      <c r="E9297" s="89">
        <v>5.5005857030846475E-3</v>
      </c>
      <c r="F9297" s="89">
        <v>7.0941683827970437E-3</v>
      </c>
      <c r="G9297" s="90">
        <v>8.6234379265985317E-3</v>
      </c>
      <c r="H9297" s="90">
        <v>1.0053691836887849E-2</v>
      </c>
      <c r="I9297" s="90">
        <v>1.1459780878820738E-2</v>
      </c>
      <c r="J9297" s="90">
        <v>1.2873955889874996E-2</v>
      </c>
    </row>
    <row r="9298" spans="3:10" x14ac:dyDescent="0.25">
      <c r="C9298" s="82">
        <v>1.9283771140986939E-2</v>
      </c>
      <c r="D9298" s="89">
        <v>2.2773103165074426E-2</v>
      </c>
      <c r="E9298" s="89">
        <v>2.5106652365003347E-2</v>
      </c>
      <c r="F9298" s="89">
        <v>2.6670467387578545E-2</v>
      </c>
      <c r="G9298" s="90">
        <v>2.7847690229162392E-2</v>
      </c>
      <c r="H9298" s="90">
        <v>2.8769149503339544E-2</v>
      </c>
      <c r="I9298" s="90">
        <v>2.9713271794947763E-2</v>
      </c>
      <c r="J9298" s="90">
        <v>3.0714031061624632E-2</v>
      </c>
    </row>
    <row r="9299" spans="3:10" x14ac:dyDescent="0.25">
      <c r="C9299" s="82">
        <v>1.5427730533297452E-2</v>
      </c>
      <c r="D9299" s="89">
        <v>1.7914288234697495E-2</v>
      </c>
      <c r="E9299" s="89">
        <v>1.9382015507012955E-2</v>
      </c>
      <c r="F9299" s="89">
        <v>2.0144661514491711E-2</v>
      </c>
      <c r="G9299" s="90">
        <v>2.0498202461661518E-2</v>
      </c>
      <c r="H9299" s="90">
        <v>2.0539147832071638E-2</v>
      </c>
      <c r="I9299" s="90">
        <v>2.0466302746955017E-2</v>
      </c>
      <c r="J9299" s="90">
        <v>2.0302116635287071E-2</v>
      </c>
    </row>
    <row r="9300" spans="3:10" x14ac:dyDescent="0.25">
      <c r="C9300" s="82">
        <v>4.2935091843162073E-3</v>
      </c>
      <c r="D9300" s="89">
        <v>8.0807403000304791E-3</v>
      </c>
      <c r="E9300" s="89">
        <v>1.2450422924660908E-2</v>
      </c>
      <c r="F9300" s="89">
        <v>1.6821415405726084E-2</v>
      </c>
      <c r="G9300" s="90">
        <v>2.0871379460622119E-2</v>
      </c>
      <c r="H9300" s="90">
        <v>2.4373495675700921E-2</v>
      </c>
      <c r="I9300" s="90">
        <v>2.7387499608125931E-2</v>
      </c>
      <c r="J9300" s="90">
        <v>2.9858109399739426E-2</v>
      </c>
    </row>
    <row r="9301" spans="3:10" x14ac:dyDescent="0.25">
      <c r="C9301" s="82">
        <v>4.7837102472258614E-3</v>
      </c>
      <c r="D9301" s="89">
        <v>7.2048958656752106E-3</v>
      </c>
      <c r="E9301" s="89">
        <v>9.3547453729785034E-3</v>
      </c>
      <c r="F9301" s="89">
        <v>1.1100609512125633E-2</v>
      </c>
      <c r="G9301" s="90">
        <v>1.250328620113879E-2</v>
      </c>
      <c r="H9301" s="90">
        <v>1.3612399240194844E-2</v>
      </c>
      <c r="I9301" s="90">
        <v>1.4577119624374971E-2</v>
      </c>
      <c r="J9301" s="90">
        <v>1.5437729357564439E-2</v>
      </c>
    </row>
    <row r="9302" spans="3:10" x14ac:dyDescent="0.25">
      <c r="C9302" s="82">
        <v>9.9384219013883661E-3</v>
      </c>
      <c r="D9302" s="89">
        <v>1.1862689376177909E-2</v>
      </c>
      <c r="E9302" s="89">
        <v>1.3223529904357503E-2</v>
      </c>
      <c r="F9302" s="89">
        <v>1.4216788950650339E-2</v>
      </c>
      <c r="G9302" s="90">
        <v>1.5035693732668255E-2</v>
      </c>
      <c r="H9302" s="90">
        <v>1.5737338829415567E-2</v>
      </c>
      <c r="I9302" s="90">
        <v>1.6460577447700325E-2</v>
      </c>
      <c r="J9302" s="90">
        <v>1.7215150940444214E-2</v>
      </c>
    </row>
    <row r="9303" spans="3:10" x14ac:dyDescent="0.25">
      <c r="C9303" s="82">
        <v>3.7226960516661195E-3</v>
      </c>
      <c r="D9303" s="89">
        <v>6.3920075259565759E-3</v>
      </c>
      <c r="E9303" s="89">
        <v>9.3464366689090909E-3</v>
      </c>
      <c r="F9303" s="89">
        <v>1.2293464802246197E-2</v>
      </c>
      <c r="G9303" s="90">
        <v>1.5104922083407522E-2</v>
      </c>
      <c r="H9303" s="90">
        <v>1.7688390851590477E-2</v>
      </c>
      <c r="I9303" s="90">
        <v>2.0143460665307231E-2</v>
      </c>
      <c r="J9303" s="90">
        <v>2.2483798947100144E-2</v>
      </c>
    </row>
    <row r="9304" spans="3:10" x14ac:dyDescent="0.25">
      <c r="C9304" s="82">
        <v>4.1880077857630116E-3</v>
      </c>
      <c r="D9304" s="89">
        <v>7.4815623864621936E-3</v>
      </c>
      <c r="E9304" s="89">
        <v>1.1027339824660965E-2</v>
      </c>
      <c r="F9304" s="89">
        <v>1.4336640481967765E-2</v>
      </c>
      <c r="G9304" s="90">
        <v>1.7199477414316506E-2</v>
      </c>
      <c r="H9304" s="90">
        <v>1.9508746231028769E-2</v>
      </c>
      <c r="I9304" s="90">
        <v>2.1398146667509749E-2</v>
      </c>
      <c r="J9304" s="90">
        <v>2.2909122770411957E-2</v>
      </c>
    </row>
    <row r="9305" spans="3:10" x14ac:dyDescent="0.25">
      <c r="C9305" s="82">
        <v>8.567543511955546E-3</v>
      </c>
      <c r="D9305" s="89">
        <v>1.1313030077752638E-2</v>
      </c>
      <c r="E9305" s="89">
        <v>1.3546312536081297E-2</v>
      </c>
      <c r="F9305" s="89">
        <v>1.5269788344957971E-2</v>
      </c>
      <c r="G9305" s="90">
        <v>1.6594681555115374E-2</v>
      </c>
      <c r="H9305" s="90">
        <v>1.7549319415559091E-2</v>
      </c>
      <c r="I9305" s="90">
        <v>1.8283213960694111E-2</v>
      </c>
      <c r="J9305" s="90">
        <v>1.8815441812064626E-2</v>
      </c>
    </row>
    <row r="9306" spans="3:10" x14ac:dyDescent="0.25">
      <c r="C9306" s="82">
        <v>9.1432258179136913E-3</v>
      </c>
      <c r="D9306" s="89">
        <v>1.3891312743176213E-2</v>
      </c>
      <c r="E9306" s="89">
        <v>1.794122616150948E-2</v>
      </c>
      <c r="F9306" s="89">
        <v>2.0974423259229057E-2</v>
      </c>
      <c r="G9306" s="90">
        <v>2.3111776688666433E-2</v>
      </c>
      <c r="H9306" s="90">
        <v>2.4477964942469271E-2</v>
      </c>
      <c r="I9306" s="90">
        <v>2.5375739848114E-2</v>
      </c>
      <c r="J9306" s="90">
        <v>2.5897770967234029E-2</v>
      </c>
    </row>
    <row r="9307" spans="3:10" x14ac:dyDescent="0.25">
      <c r="C9307" s="82">
        <v>1.1454923879552297E-3</v>
      </c>
      <c r="D9307" s="89">
        <v>2.4302066656367275E-3</v>
      </c>
      <c r="E9307" s="89">
        <v>4.0132290102510492E-3</v>
      </c>
      <c r="F9307" s="89">
        <v>5.6121680266028144E-3</v>
      </c>
      <c r="G9307" s="90">
        <v>7.0401726694026313E-3</v>
      </c>
      <c r="H9307" s="90">
        <v>8.1888025494751999E-3</v>
      </c>
      <c r="I9307" s="90">
        <v>9.0883581690075124E-3</v>
      </c>
      <c r="J9307" s="90">
        <v>9.7573552752097028E-3</v>
      </c>
    </row>
    <row r="9308" spans="3:10" x14ac:dyDescent="0.25">
      <c r="C9308" s="82">
        <v>6.3129300405217244E-4</v>
      </c>
      <c r="D9308" s="89">
        <v>1.4673845797190557E-3</v>
      </c>
      <c r="E9308" s="89">
        <v>2.6167332530777597E-3</v>
      </c>
      <c r="F9308" s="89">
        <v>3.8955736199529612E-3</v>
      </c>
      <c r="G9308" s="90">
        <v>5.1354909070131889E-3</v>
      </c>
      <c r="H9308" s="90">
        <v>6.2100921083163762E-3</v>
      </c>
      <c r="I9308" s="90">
        <v>7.1073661249490645E-3</v>
      </c>
      <c r="J9308" s="90">
        <v>7.8266599396379973E-3</v>
      </c>
    </row>
    <row r="9309" spans="3:10" x14ac:dyDescent="0.25">
      <c r="C9309" s="82">
        <v>1.2940366760544102E-2</v>
      </c>
      <c r="D9309" s="89">
        <v>1.8881643656888367E-2</v>
      </c>
      <c r="E9309" s="89">
        <v>2.4048546353047685E-2</v>
      </c>
      <c r="F9309" s="89">
        <v>2.8144292079325433E-2</v>
      </c>
      <c r="G9309" s="90">
        <v>3.1298880844823809E-2</v>
      </c>
      <c r="H9309" s="90">
        <v>3.3592649466008845E-2</v>
      </c>
      <c r="I9309" s="90">
        <v>3.5349866229691419E-2</v>
      </c>
      <c r="J9309" s="90">
        <v>3.6621288508813084E-2</v>
      </c>
    </row>
    <row r="9310" spans="3:10" x14ac:dyDescent="0.25">
      <c r="C9310" s="82">
        <v>2.1138972722410849E-2</v>
      </c>
      <c r="D9310" s="89">
        <v>2.8339935181784612E-2</v>
      </c>
      <c r="E9310" s="89">
        <v>3.4131288218111205E-2</v>
      </c>
      <c r="F9310" s="89">
        <v>3.8514519117509048E-2</v>
      </c>
      <c r="G9310" s="90">
        <v>4.1801869220809737E-2</v>
      </c>
      <c r="H9310" s="90">
        <v>4.4071825304704923E-2</v>
      </c>
      <c r="I9310" s="90">
        <v>4.5662804945667698E-2</v>
      </c>
      <c r="J9310" s="90">
        <v>4.6544627147987072E-2</v>
      </c>
    </row>
    <row r="9311" spans="3:10" x14ac:dyDescent="0.25">
      <c r="C9311" s="82">
        <v>8.1179038102959095E-3</v>
      </c>
      <c r="D9311" s="89">
        <v>1.0774158646927276E-2</v>
      </c>
      <c r="E9311" s="89">
        <v>1.2923154401106928E-2</v>
      </c>
      <c r="F9311" s="89">
        <v>1.4509972521810476E-2</v>
      </c>
      <c r="G9311" s="90">
        <v>1.5595936652050198E-2</v>
      </c>
      <c r="H9311" s="90">
        <v>1.6184668845377573E-2</v>
      </c>
      <c r="I9311" s="90">
        <v>1.6413092599886412E-2</v>
      </c>
      <c r="J9311" s="90">
        <v>1.6313842410540822E-2</v>
      </c>
    </row>
    <row r="9312" spans="3:10" x14ac:dyDescent="0.25">
      <c r="C9312" s="82">
        <v>1.5288218091214712E-2</v>
      </c>
      <c r="D9312" s="89">
        <v>1.840504591249403E-2</v>
      </c>
      <c r="E9312" s="89">
        <v>2.04165821355543E-2</v>
      </c>
      <c r="F9312" s="89">
        <v>2.1601101563735261E-2</v>
      </c>
      <c r="G9312" s="90">
        <v>2.2264963293776217E-2</v>
      </c>
      <c r="H9312" s="90">
        <v>2.2510070400317189E-2</v>
      </c>
      <c r="I9312" s="90">
        <v>2.2547625782861434E-2</v>
      </c>
      <c r="J9312" s="90">
        <v>2.2392675559319716E-2</v>
      </c>
    </row>
    <row r="9313" spans="3:10" x14ac:dyDescent="0.25">
      <c r="C9313" s="82">
        <v>6.5230290048701785E-3</v>
      </c>
      <c r="D9313" s="89">
        <v>9.2914121781210932E-3</v>
      </c>
      <c r="E9313" s="89">
        <v>1.1793275563829428E-2</v>
      </c>
      <c r="F9313" s="89">
        <v>1.3905771271170819E-2</v>
      </c>
      <c r="G9313" s="90">
        <v>1.5648459351269958E-2</v>
      </c>
      <c r="H9313" s="90">
        <v>1.7000171767092346E-2</v>
      </c>
      <c r="I9313" s="90">
        <v>1.8075980917187647E-2</v>
      </c>
      <c r="J9313" s="90">
        <v>1.8876084152052969E-2</v>
      </c>
    </row>
    <row r="9314" spans="3:10" x14ac:dyDescent="0.25">
      <c r="C9314" s="82">
        <v>5.8345405044835296E-3</v>
      </c>
      <c r="D9314" s="89">
        <v>8.6441352394835674E-3</v>
      </c>
      <c r="E9314" s="89">
        <v>1.1288216704748368E-2</v>
      </c>
      <c r="F9314" s="89">
        <v>1.3594076061053817E-2</v>
      </c>
      <c r="G9314" s="90">
        <v>1.5552758438538148E-2</v>
      </c>
      <c r="H9314" s="90">
        <v>1.7137292976859356E-2</v>
      </c>
      <c r="I9314" s="90">
        <v>1.8470974435216572E-2</v>
      </c>
      <c r="J9314" s="90">
        <v>1.9569869612140422E-2</v>
      </c>
    </row>
    <row r="9315" spans="3:10" x14ac:dyDescent="0.25">
      <c r="C9315" s="82">
        <v>5.3836286448376864E-3</v>
      </c>
      <c r="D9315" s="89">
        <v>8.8342030381534722E-3</v>
      </c>
      <c r="E9315" s="89">
        <v>1.2292378389011998E-2</v>
      </c>
      <c r="F9315" s="89">
        <v>1.5396898377812763E-2</v>
      </c>
      <c r="G9315" s="90">
        <v>1.8063906854958497E-2</v>
      </c>
      <c r="H9315" s="90">
        <v>2.0251861930292412E-2</v>
      </c>
      <c r="I9315" s="90">
        <v>2.2113638234059062E-2</v>
      </c>
      <c r="J9315" s="90">
        <v>2.3668501659131522E-2</v>
      </c>
    </row>
    <row r="9316" spans="3:10" x14ac:dyDescent="0.25">
      <c r="C9316" s="82">
        <v>1.210694837991892E-2</v>
      </c>
      <c r="D9316" s="89">
        <v>1.670291655596904E-2</v>
      </c>
      <c r="E9316" s="89">
        <v>2.0864133731480879E-2</v>
      </c>
      <c r="F9316" s="89">
        <v>2.4535052083219815E-2</v>
      </c>
      <c r="G9316" s="90">
        <v>2.7872738281320471E-2</v>
      </c>
      <c r="H9316" s="90">
        <v>3.0933544354711986E-2</v>
      </c>
      <c r="I9316" s="90">
        <v>3.3997895087507689E-2</v>
      </c>
      <c r="J9316" s="90">
        <v>3.7118419512855598E-2</v>
      </c>
    </row>
    <row r="9317" spans="3:10" x14ac:dyDescent="0.25">
      <c r="C9317" s="82">
        <v>3.022985471533569E-2</v>
      </c>
      <c r="D9317" s="89">
        <v>2.8466222287496307E-2</v>
      </c>
      <c r="E9317" s="89">
        <v>2.701757518088839E-2</v>
      </c>
      <c r="F9317" s="89">
        <v>2.596084283901624E-2</v>
      </c>
      <c r="G9317" s="90">
        <v>2.5261018629221206E-2</v>
      </c>
      <c r="H9317" s="90">
        <v>2.471373091225372E-2</v>
      </c>
      <c r="I9317" s="90">
        <v>2.4334792815622099E-2</v>
      </c>
      <c r="J9317" s="90">
        <v>2.3993835809120879E-2</v>
      </c>
    </row>
    <row r="9318" spans="3:10" x14ac:dyDescent="0.25">
      <c r="C9318" s="82">
        <v>1.1741820677632089E-2</v>
      </c>
      <c r="D9318" s="89">
        <v>1.7378428570337324E-2</v>
      </c>
      <c r="E9318" s="89">
        <v>2.2071460226383833E-2</v>
      </c>
      <c r="F9318" s="89">
        <v>2.5483080059615592E-2</v>
      </c>
      <c r="G9318" s="90">
        <v>2.7765826494746022E-2</v>
      </c>
      <c r="H9318" s="90">
        <v>2.9058340183557817E-2</v>
      </c>
      <c r="I9318" s="90">
        <v>2.9710371398098352E-2</v>
      </c>
      <c r="J9318" s="90">
        <v>2.9825567932571531E-2</v>
      </c>
    </row>
    <row r="9319" spans="3:10" x14ac:dyDescent="0.25">
      <c r="C9319" s="82">
        <v>1.9268444880640546E-2</v>
      </c>
      <c r="D9319" s="89">
        <v>2.3280558384285277E-2</v>
      </c>
      <c r="E9319" s="89">
        <v>2.638147504897586E-2</v>
      </c>
      <c r="F9319" s="89">
        <v>2.8837972169468502E-2</v>
      </c>
      <c r="G9319" s="90">
        <v>3.0946078794340189E-2</v>
      </c>
      <c r="H9319" s="90">
        <v>3.2760554459566334E-2</v>
      </c>
      <c r="I9319" s="90">
        <v>3.4524438722197633E-2</v>
      </c>
      <c r="J9319" s="90">
        <v>3.6215288106039009E-2</v>
      </c>
    </row>
    <row r="9320" spans="3:10" x14ac:dyDescent="0.25">
      <c r="C9320" s="82">
        <v>4.2149060279282908E-3</v>
      </c>
      <c r="D9320" s="89">
        <v>6.2149003661451235E-3</v>
      </c>
      <c r="E9320" s="89">
        <v>8.0976872562267422E-3</v>
      </c>
      <c r="F9320" s="89">
        <v>9.7337136062506761E-3</v>
      </c>
      <c r="G9320" s="90">
        <v>1.1105903204287426E-2</v>
      </c>
      <c r="H9320" s="90">
        <v>1.2187736534776237E-2</v>
      </c>
      <c r="I9320" s="90">
        <v>1.3067563896488044E-2</v>
      </c>
      <c r="J9320" s="90">
        <v>1.3765812185560078E-2</v>
      </c>
    </row>
    <row r="9321" spans="3:10" x14ac:dyDescent="0.25">
      <c r="C9321" s="82">
        <v>1.0291778720646066E-3</v>
      </c>
      <c r="D9321" s="89">
        <v>1.87898406200916E-3</v>
      </c>
      <c r="E9321" s="89">
        <v>2.9093768106031002E-3</v>
      </c>
      <c r="F9321" s="89">
        <v>4.0122656872510322E-3</v>
      </c>
      <c r="G9321" s="90">
        <v>5.1042199427050331E-3</v>
      </c>
      <c r="H9321" s="90">
        <v>6.11088823199779E-3</v>
      </c>
      <c r="I9321" s="90">
        <v>7.0383844556985873E-3</v>
      </c>
      <c r="J9321" s="90">
        <v>7.8852772079103708E-3</v>
      </c>
    </row>
    <row r="9322" spans="3:10" x14ac:dyDescent="0.25">
      <c r="C9322" s="82">
        <v>3.1092154750059817E-2</v>
      </c>
      <c r="D9322" s="89">
        <v>3.2389817701839796E-2</v>
      </c>
      <c r="E9322" s="89">
        <v>3.299588462639013E-2</v>
      </c>
      <c r="F9322" s="89">
        <v>3.3287469959321483E-2</v>
      </c>
      <c r="G9322" s="90">
        <v>3.3463623125608612E-2</v>
      </c>
      <c r="H9322" s="90">
        <v>3.3418247455595421E-2</v>
      </c>
      <c r="I9322" s="90">
        <v>3.327190861277815E-2</v>
      </c>
      <c r="J9322" s="90">
        <v>3.2911125387031753E-2</v>
      </c>
    </row>
    <row r="9323" spans="3:10" x14ac:dyDescent="0.25">
      <c r="C9323" s="82">
        <v>2.803235332400606E-3</v>
      </c>
      <c r="D9323" s="89">
        <v>4.7970021225827008E-3</v>
      </c>
      <c r="E9323" s="89">
        <v>7.0375344270260723E-3</v>
      </c>
      <c r="F9323" s="89">
        <v>9.3117734401364626E-3</v>
      </c>
      <c r="G9323" s="90">
        <v>1.1507136760372901E-2</v>
      </c>
      <c r="H9323" s="90">
        <v>1.3525583086270162E-2</v>
      </c>
      <c r="I9323" s="90">
        <v>1.5414238327967882E-2</v>
      </c>
      <c r="J9323" s="90">
        <v>1.7159513281207003E-2</v>
      </c>
    </row>
    <row r="9324" spans="3:10" x14ac:dyDescent="0.25">
      <c r="C9324" s="82">
        <v>1.2761882514863508E-2</v>
      </c>
      <c r="D9324" s="89">
        <v>1.758875806295845E-2</v>
      </c>
      <c r="E9324" s="89">
        <v>2.1593443563228676E-2</v>
      </c>
      <c r="F9324" s="89">
        <v>2.4793947742999232E-2</v>
      </c>
      <c r="G9324" s="90">
        <v>2.7436562558641134E-2</v>
      </c>
      <c r="H9324" s="90">
        <v>2.960694103368788E-2</v>
      </c>
      <c r="I9324" s="90">
        <v>3.154737587151258E-2</v>
      </c>
      <c r="J9324" s="90">
        <v>3.3243148310293812E-2</v>
      </c>
    </row>
    <row r="9325" spans="3:10" x14ac:dyDescent="0.25">
      <c r="C9325" s="82">
        <v>6.0225147573932693E-2</v>
      </c>
      <c r="D9325" s="89">
        <v>6.2778536454774214E-2</v>
      </c>
      <c r="E9325" s="89">
        <v>6.2289608571165354E-2</v>
      </c>
      <c r="F9325" s="89">
        <v>6.0631289805307992E-2</v>
      </c>
      <c r="G9325" s="90">
        <v>5.8840059452480491E-2</v>
      </c>
      <c r="H9325" s="90">
        <v>5.7016590483526995E-2</v>
      </c>
      <c r="I9325" s="90">
        <v>5.5436150688358478E-2</v>
      </c>
      <c r="J9325" s="90">
        <v>5.3858468428359813E-2</v>
      </c>
    </row>
    <row r="9326" spans="3:10" x14ac:dyDescent="0.25">
      <c r="C9326" s="82">
        <v>1.9087144106585002E-2</v>
      </c>
      <c r="D9326" s="89">
        <v>2.4622568558661108E-2</v>
      </c>
      <c r="E9326" s="89">
        <v>2.8654638654227439E-2</v>
      </c>
      <c r="F9326" s="89">
        <v>3.1416076409347259E-2</v>
      </c>
      <c r="G9326" s="90">
        <v>3.3318265222803234E-2</v>
      </c>
      <c r="H9326" s="90">
        <v>3.4505401276998415E-2</v>
      </c>
      <c r="I9326" s="90">
        <v>3.5279184313900286E-2</v>
      </c>
      <c r="J9326" s="90">
        <v>3.5629513921259286E-2</v>
      </c>
    </row>
    <row r="9327" spans="3:10" x14ac:dyDescent="0.25">
      <c r="C9327" s="82">
        <v>1.2367708295544108E-2</v>
      </c>
      <c r="D9327" s="89">
        <v>1.6372912626140455E-2</v>
      </c>
      <c r="E9327" s="89">
        <v>1.9502593442313317E-2</v>
      </c>
      <c r="F9327" s="89">
        <v>2.181449715217634E-2</v>
      </c>
      <c r="G9327" s="90">
        <v>2.3556185159420515E-2</v>
      </c>
      <c r="H9327" s="90">
        <v>2.4846149490149152E-2</v>
      </c>
      <c r="I9327" s="90">
        <v>2.5944813349005148E-2</v>
      </c>
      <c r="J9327" s="90">
        <v>2.6893810962696746E-2</v>
      </c>
    </row>
    <row r="9328" spans="3:10" x14ac:dyDescent="0.25">
      <c r="C9328" s="82">
        <v>4.1047856119669351E-3</v>
      </c>
      <c r="D9328" s="89">
        <v>7.17403689074733E-3</v>
      </c>
      <c r="E9328" s="89">
        <v>1.0197464222058783E-2</v>
      </c>
      <c r="F9328" s="89">
        <v>1.2734529063194571E-2</v>
      </c>
      <c r="G9328" s="90">
        <v>1.468361347761086E-2</v>
      </c>
      <c r="H9328" s="90">
        <v>1.6033535579333083E-2</v>
      </c>
      <c r="I9328" s="90">
        <v>1.6944708193716865E-2</v>
      </c>
      <c r="J9328" s="90">
        <v>1.747529582492725E-2</v>
      </c>
    </row>
    <row r="9329" spans="3:10" x14ac:dyDescent="0.25">
      <c r="C9329" s="82">
        <v>6.4409125973421494E-2</v>
      </c>
      <c r="D9329" s="89">
        <v>6.1183610888580632E-2</v>
      </c>
      <c r="E9329" s="89">
        <v>5.6605563767588331E-2</v>
      </c>
      <c r="F9329" s="89">
        <v>5.2198551838316828E-2</v>
      </c>
      <c r="G9329" s="90">
        <v>4.8519637327965139E-2</v>
      </c>
      <c r="H9329" s="90">
        <v>4.5382302571806886E-2</v>
      </c>
      <c r="I9329" s="90">
        <v>4.2844451883565525E-2</v>
      </c>
      <c r="J9329" s="90">
        <v>4.0636128807638144E-2</v>
      </c>
    </row>
    <row r="9330" spans="3:10" x14ac:dyDescent="0.25">
      <c r="C9330" s="82">
        <v>2.9325573704467294E-3</v>
      </c>
      <c r="D9330" s="89">
        <v>4.9465238665529739E-3</v>
      </c>
      <c r="E9330" s="89">
        <v>6.8180020376896093E-3</v>
      </c>
      <c r="F9330" s="89">
        <v>8.2563448387516485E-3</v>
      </c>
      <c r="G9330" s="90">
        <v>9.2154105692931823E-3</v>
      </c>
      <c r="H9330" s="90">
        <v>9.7250798087629604E-3</v>
      </c>
      <c r="I9330" s="90">
        <v>9.9307389005331252E-3</v>
      </c>
      <c r="J9330" s="90">
        <v>9.9145698484846712E-3</v>
      </c>
    </row>
    <row r="9331" spans="3:10" x14ac:dyDescent="0.25">
      <c r="C9331" s="82">
        <v>4.2039733309400858E-3</v>
      </c>
      <c r="D9331" s="89">
        <v>5.7256872896283059E-3</v>
      </c>
      <c r="E9331" s="89">
        <v>7.0304451142268942E-3</v>
      </c>
      <c r="F9331" s="89">
        <v>8.0869282642977314E-3</v>
      </c>
      <c r="G9331" s="90">
        <v>8.9323544899676012E-3</v>
      </c>
      <c r="H9331" s="90">
        <v>9.5719430458732074E-3</v>
      </c>
      <c r="I9331" s="90">
        <v>1.0086810478541812E-2</v>
      </c>
      <c r="J9331" s="90">
        <v>1.0495257673121653E-2</v>
      </c>
    </row>
    <row r="9332" spans="3:10" x14ac:dyDescent="0.25">
      <c r="C9332" s="82">
        <v>3.9612756176144667E-3</v>
      </c>
      <c r="D9332" s="89">
        <v>6.9915545427418979E-3</v>
      </c>
      <c r="E9332" s="89">
        <v>1.0258906346042245E-2</v>
      </c>
      <c r="F9332" s="89">
        <v>1.3354926921099769E-2</v>
      </c>
      <c r="G9332" s="90">
        <v>1.610473982475838E-2</v>
      </c>
      <c r="H9332" s="90">
        <v>1.8397050076983234E-2</v>
      </c>
      <c r="I9332" s="90">
        <v>2.0324497080556041E-2</v>
      </c>
      <c r="J9332" s="90">
        <v>2.1884226947282349E-2</v>
      </c>
    </row>
    <row r="9333" spans="3:10" x14ac:dyDescent="0.25">
      <c r="C9333" s="82">
        <v>4.7666974591455604E-3</v>
      </c>
      <c r="D9333" s="89">
        <v>6.6533211016794594E-3</v>
      </c>
      <c r="E9333" s="89">
        <v>8.4330885326939047E-3</v>
      </c>
      <c r="F9333" s="89">
        <v>1.0052667981111128E-2</v>
      </c>
      <c r="G9333" s="90">
        <v>1.1538394745223663E-2</v>
      </c>
      <c r="H9333" s="90">
        <v>1.2881744620851874E-2</v>
      </c>
      <c r="I9333" s="90">
        <v>1.4178019129837008E-2</v>
      </c>
      <c r="J9333" s="90">
        <v>1.5438301125623163E-2</v>
      </c>
    </row>
    <row r="9334" spans="3:10" x14ac:dyDescent="0.25">
      <c r="C9334" s="82">
        <v>4.1211316496602094E-3</v>
      </c>
      <c r="D9334" s="89">
        <v>6.102315347674768E-3</v>
      </c>
      <c r="E9334" s="89">
        <v>8.048614942248792E-3</v>
      </c>
      <c r="F9334" s="89">
        <v>9.7979708692320141E-3</v>
      </c>
      <c r="G9334" s="90">
        <v>1.1283676669239042E-2</v>
      </c>
      <c r="H9334" s="90">
        <v>1.2440035592836839E-2</v>
      </c>
      <c r="I9334" s="90">
        <v>1.3337834145717197E-2</v>
      </c>
      <c r="J9334" s="90">
        <v>1.3995096239085248E-2</v>
      </c>
    </row>
    <row r="9335" spans="3:10" x14ac:dyDescent="0.25">
      <c r="C9335" s="82">
        <v>4.0586407090417746E-3</v>
      </c>
      <c r="D9335" s="89">
        <v>7.5719385467246424E-3</v>
      </c>
      <c r="E9335" s="89">
        <v>1.1366922645482341E-2</v>
      </c>
      <c r="F9335" s="89">
        <v>1.4801582935654034E-2</v>
      </c>
      <c r="G9335" s="90">
        <v>1.7582706094840948E-2</v>
      </c>
      <c r="H9335" s="90">
        <v>1.958062739330901E-2</v>
      </c>
      <c r="I9335" s="90">
        <v>2.0939400906332919E-2</v>
      </c>
      <c r="J9335" s="90">
        <v>2.1719994192419965E-2</v>
      </c>
    </row>
    <row r="9336" spans="3:10" x14ac:dyDescent="0.25">
      <c r="C9336" s="82">
        <v>5.3881579415542462E-3</v>
      </c>
      <c r="D9336" s="89">
        <v>9.2616879742917248E-3</v>
      </c>
      <c r="E9336" s="89">
        <v>1.3250828150322462E-2</v>
      </c>
      <c r="F9336" s="89">
        <v>1.6845160042999307E-2</v>
      </c>
      <c r="G9336" s="90">
        <v>1.987475742354354E-2</v>
      </c>
      <c r="H9336" s="90">
        <v>2.226233881826354E-2</v>
      </c>
      <c r="I9336" s="90">
        <v>2.4176790263787648E-2</v>
      </c>
      <c r="J9336" s="90">
        <v>2.566054313105668E-2</v>
      </c>
    </row>
    <row r="9337" spans="3:10" x14ac:dyDescent="0.25">
      <c r="C9337" s="82">
        <v>8.4839414085720564E-3</v>
      </c>
      <c r="D9337" s="89">
        <v>1.1940403752865992E-2</v>
      </c>
      <c r="E9337" s="89">
        <v>1.4917400967900958E-2</v>
      </c>
      <c r="F9337" s="89">
        <v>1.730208781323847E-2</v>
      </c>
      <c r="G9337" s="90">
        <v>1.918521389086222E-2</v>
      </c>
      <c r="H9337" s="90">
        <v>2.0604774864076345E-2</v>
      </c>
      <c r="I9337" s="90">
        <v>2.1750827462388836E-2</v>
      </c>
      <c r="J9337" s="90">
        <v>2.265724706942851E-2</v>
      </c>
    </row>
    <row r="9338" spans="3:10" x14ac:dyDescent="0.25">
      <c r="C9338" s="82">
        <v>1.9424481230792115E-2</v>
      </c>
      <c r="D9338" s="89">
        <v>2.4307452018152997E-2</v>
      </c>
      <c r="E9338" s="89">
        <v>2.7793522927808331E-2</v>
      </c>
      <c r="F9338" s="89">
        <v>3.0295557501463961E-2</v>
      </c>
      <c r="G9338" s="90">
        <v>3.2296179918956364E-2</v>
      </c>
      <c r="H9338" s="90">
        <v>3.3968446276379037E-2</v>
      </c>
      <c r="I9338" s="90">
        <v>3.5623284548894213E-2</v>
      </c>
      <c r="J9338" s="90">
        <v>3.7263017002623883E-2</v>
      </c>
    </row>
    <row r="9339" spans="3:10" x14ac:dyDescent="0.25">
      <c r="C9339" s="82">
        <v>1.6244529400009533E-2</v>
      </c>
      <c r="D9339" s="89">
        <v>1.983405682416358E-2</v>
      </c>
      <c r="E9339" s="89">
        <v>2.2141149331874391E-2</v>
      </c>
      <c r="F9339" s="89">
        <v>2.3508937837649336E-2</v>
      </c>
      <c r="G9339" s="90">
        <v>2.4316968759220958E-2</v>
      </c>
      <c r="H9339" s="90">
        <v>2.4701448423869777E-2</v>
      </c>
      <c r="I9339" s="90">
        <v>2.4899425460797819E-2</v>
      </c>
      <c r="J9339" s="90">
        <v>2.492246377210984E-2</v>
      </c>
    </row>
    <row r="9340" spans="3:10" x14ac:dyDescent="0.25">
      <c r="C9340" s="82">
        <v>7.7417724113214813E-3</v>
      </c>
      <c r="D9340" s="89">
        <v>1.0034412137230352E-2</v>
      </c>
      <c r="E9340" s="89">
        <v>1.1879922351493082E-2</v>
      </c>
      <c r="F9340" s="89">
        <v>1.3297120980911256E-2</v>
      </c>
      <c r="G9340" s="90">
        <v>1.4390823055046666E-2</v>
      </c>
      <c r="H9340" s="90">
        <v>1.5193221113248716E-2</v>
      </c>
      <c r="I9340" s="90">
        <v>1.5842084993481064E-2</v>
      </c>
      <c r="J9340" s="90">
        <v>1.6361046723670374E-2</v>
      </c>
    </row>
    <row r="9341" spans="3:10" x14ac:dyDescent="0.25">
      <c r="C9341" s="82">
        <v>5.4360943881488289E-3</v>
      </c>
      <c r="D9341" s="89">
        <v>8.2085072419380376E-3</v>
      </c>
      <c r="E9341" s="89">
        <v>1.0904052623172539E-2</v>
      </c>
      <c r="F9341" s="89">
        <v>1.3340084479007178E-2</v>
      </c>
      <c r="G9341" s="90">
        <v>1.5511391261319767E-2</v>
      </c>
      <c r="H9341" s="90">
        <v>1.7414845682259504E-2</v>
      </c>
      <c r="I9341" s="90">
        <v>1.9208929379838174E-2</v>
      </c>
      <c r="J9341" s="90">
        <v>2.0944118167516568E-2</v>
      </c>
    </row>
    <row r="9342" spans="3:10" x14ac:dyDescent="0.25">
      <c r="C9342" s="82">
        <v>6.9629349044219302E-3</v>
      </c>
      <c r="D9342" s="89">
        <v>1.1399170162825491E-2</v>
      </c>
      <c r="E9342" s="89">
        <v>1.603035787079439E-2</v>
      </c>
      <c r="F9342" s="89">
        <v>2.0396902636813107E-2</v>
      </c>
      <c r="G9342" s="90">
        <v>2.4313519754532296E-2</v>
      </c>
      <c r="H9342" s="90">
        <v>2.7626439127713183E-2</v>
      </c>
      <c r="I9342" s="90">
        <v>3.0465350026034659E-2</v>
      </c>
      <c r="J9342" s="90">
        <v>3.2816431639001352E-2</v>
      </c>
    </row>
    <row r="9343" spans="3:10" x14ac:dyDescent="0.25">
      <c r="C9343" s="82">
        <v>4.9327785881297529E-3</v>
      </c>
      <c r="D9343" s="89">
        <v>7.0120136134059806E-3</v>
      </c>
      <c r="E9343" s="89">
        <v>8.9657302864699154E-3</v>
      </c>
      <c r="F9343" s="89">
        <v>1.0696866614470274E-2</v>
      </c>
      <c r="G9343" s="90">
        <v>1.2198733854594518E-2</v>
      </c>
      <c r="H9343" s="90">
        <v>1.3433881415449102E-2</v>
      </c>
      <c r="I9343" s="90">
        <v>1.4481856779208222E-2</v>
      </c>
      <c r="J9343" s="90">
        <v>1.5343854231537148E-2</v>
      </c>
    </row>
    <row r="9344" spans="3:10" x14ac:dyDescent="0.25">
      <c r="C9344" s="82">
        <v>1.602497753545757E-2</v>
      </c>
      <c r="D9344" s="89">
        <v>2.2513301306163382E-2</v>
      </c>
      <c r="E9344" s="89">
        <v>2.8202012997985009E-2</v>
      </c>
      <c r="F9344" s="89">
        <v>3.3050817662002387E-2</v>
      </c>
      <c r="G9344" s="90">
        <v>3.7347207759535275E-2</v>
      </c>
      <c r="H9344" s="90">
        <v>4.1194972597744725E-2</v>
      </c>
      <c r="I9344" s="90">
        <v>4.4927395013336431E-2</v>
      </c>
      <c r="J9344" s="90">
        <v>4.8514488673717431E-2</v>
      </c>
    </row>
    <row r="9345" spans="3:10" x14ac:dyDescent="0.25">
      <c r="C9345" s="82">
        <v>2.661497401050737E-3</v>
      </c>
      <c r="D9345" s="89">
        <v>4.6711753352487581E-3</v>
      </c>
      <c r="E9345" s="89">
        <v>6.9160845057415895E-3</v>
      </c>
      <c r="F9345" s="89">
        <v>9.1424487484149993E-3</v>
      </c>
      <c r="G9345" s="90">
        <v>1.1227847741341666E-2</v>
      </c>
      <c r="H9345" s="90">
        <v>1.3097292783467404E-2</v>
      </c>
      <c r="I9345" s="90">
        <v>1.4839611987965096E-2</v>
      </c>
      <c r="J9345" s="90">
        <v>1.6497814556053602E-2</v>
      </c>
    </row>
    <row r="9346" spans="3:10" x14ac:dyDescent="0.25">
      <c r="C9346" s="82">
        <v>1.9196450073850336E-2</v>
      </c>
      <c r="D9346" s="89">
        <v>2.1946552107471401E-2</v>
      </c>
      <c r="E9346" s="89">
        <v>2.3709556607628274E-2</v>
      </c>
      <c r="F9346" s="89">
        <v>2.4886462456097932E-2</v>
      </c>
      <c r="G9346" s="90">
        <v>2.5803030351236923E-2</v>
      </c>
      <c r="H9346" s="90">
        <v>2.6522831822395121E-2</v>
      </c>
      <c r="I9346" s="90">
        <v>2.7240559898135099E-2</v>
      </c>
      <c r="J9346" s="90">
        <v>2.7928688404412504E-2</v>
      </c>
    </row>
    <row r="9347" spans="3:10" x14ac:dyDescent="0.25">
      <c r="C9347" s="82">
        <v>1.3363751943488359E-2</v>
      </c>
      <c r="D9347" s="89">
        <v>1.9637288217929979E-2</v>
      </c>
      <c r="E9347" s="89">
        <v>2.4537495027208707E-2</v>
      </c>
      <c r="F9347" s="89">
        <v>2.7762670615929411E-2</v>
      </c>
      <c r="G9347" s="90">
        <v>2.9613984838833832E-2</v>
      </c>
      <c r="H9347" s="90">
        <v>3.0359358780879329E-2</v>
      </c>
      <c r="I9347" s="90">
        <v>3.0448814700306016E-2</v>
      </c>
      <c r="J9347" s="90">
        <v>3.0037331752020929E-2</v>
      </c>
    </row>
    <row r="9348" spans="3:10" x14ac:dyDescent="0.25">
      <c r="C9348" s="82">
        <v>2.077917653253784E-2</v>
      </c>
      <c r="D9348" s="89">
        <v>2.3251744637567431E-2</v>
      </c>
      <c r="E9348" s="89">
        <v>2.5161420738685786E-2</v>
      </c>
      <c r="F9348" s="89">
        <v>2.6886230002925747E-2</v>
      </c>
      <c r="G9348" s="90">
        <v>2.8734280761572591E-2</v>
      </c>
      <c r="H9348" s="90">
        <v>3.0772654190672221E-2</v>
      </c>
      <c r="I9348" s="90">
        <v>3.3258080150588509E-2</v>
      </c>
      <c r="J9348" s="90">
        <v>3.6217976483239434E-2</v>
      </c>
    </row>
    <row r="9349" spans="3:10" x14ac:dyDescent="0.25">
      <c r="C9349" s="82">
        <v>1.0596229047870609E-2</v>
      </c>
      <c r="D9349" s="89">
        <v>1.3894168245439147E-2</v>
      </c>
      <c r="E9349" s="89">
        <v>1.6545173578434675E-2</v>
      </c>
      <c r="F9349" s="89">
        <v>1.8585057865903452E-2</v>
      </c>
      <c r="G9349" s="90">
        <v>2.0181638246988751E-2</v>
      </c>
      <c r="H9349" s="90">
        <v>2.139314694000426E-2</v>
      </c>
      <c r="I9349" s="90">
        <v>2.2412010237258227E-2</v>
      </c>
      <c r="J9349" s="90">
        <v>2.3256860724678027E-2</v>
      </c>
    </row>
    <row r="9350" spans="3:10" x14ac:dyDescent="0.25">
      <c r="C9350" s="82">
        <v>8.3481171178534583E-3</v>
      </c>
      <c r="D9350" s="89">
        <v>1.1098201785703561E-2</v>
      </c>
      <c r="E9350" s="89">
        <v>1.3709282412016284E-2</v>
      </c>
      <c r="F9350" s="89">
        <v>1.6182130475716046E-2</v>
      </c>
      <c r="G9350" s="90">
        <v>1.8586087133470808E-2</v>
      </c>
      <c r="H9350" s="90">
        <v>2.0898690261011026E-2</v>
      </c>
      <c r="I9350" s="90">
        <v>2.3249358267450553E-2</v>
      </c>
      <c r="J9350" s="90">
        <v>2.5626682344426038E-2</v>
      </c>
    </row>
    <row r="9351" spans="3:10" x14ac:dyDescent="0.25">
      <c r="C9351" s="82">
        <v>5.0714380163893848E-3</v>
      </c>
      <c r="D9351" s="89">
        <v>8.5882651780697268E-3</v>
      </c>
      <c r="E9351" s="89">
        <v>1.2024421521096711E-2</v>
      </c>
      <c r="F9351" s="89">
        <v>1.4902236966138283E-2</v>
      </c>
      <c r="G9351" s="90">
        <v>1.7094766828504426E-2</v>
      </c>
      <c r="H9351" s="90">
        <v>1.8569588468375062E-2</v>
      </c>
      <c r="I9351" s="90">
        <v>1.9503745254217743E-2</v>
      </c>
      <c r="J9351" s="90">
        <v>1.9967643540079311E-2</v>
      </c>
    </row>
    <row r="9352" spans="3:10" x14ac:dyDescent="0.25">
      <c r="C9352" s="82">
        <v>2.719215025283907E-3</v>
      </c>
      <c r="D9352" s="89">
        <v>4.6532029032784914E-3</v>
      </c>
      <c r="E9352" s="89">
        <v>6.6548162156271689E-3</v>
      </c>
      <c r="F9352" s="89">
        <v>8.4696174071443361E-3</v>
      </c>
      <c r="G9352" s="90">
        <v>1.0009352230785836E-2</v>
      </c>
      <c r="H9352" s="90">
        <v>1.1236991799361917E-2</v>
      </c>
      <c r="I9352" s="90">
        <v>1.2248110035163349E-2</v>
      </c>
      <c r="J9352" s="90">
        <v>1.3082162838532323E-2</v>
      </c>
    </row>
    <row r="9353" spans="3:10" x14ac:dyDescent="0.25">
      <c r="C9353" s="82">
        <v>8.975851047506497E-3</v>
      </c>
      <c r="D9353" s="89">
        <v>1.1509727202806949E-2</v>
      </c>
      <c r="E9353" s="89">
        <v>1.3291257230158336E-2</v>
      </c>
      <c r="F9353" s="89">
        <v>1.4394191694823626E-2</v>
      </c>
      <c r="G9353" s="90">
        <v>1.4991468489210638E-2</v>
      </c>
      <c r="H9353" s="90">
        <v>1.5157561992010982E-2</v>
      </c>
      <c r="I9353" s="90">
        <v>1.5056698708813276E-2</v>
      </c>
      <c r="J9353" s="90">
        <v>1.4728812213771871E-2</v>
      </c>
    </row>
    <row r="9354" spans="3:10" x14ac:dyDescent="0.25">
      <c r="C9354" s="82">
        <v>8.4323394052012723E-3</v>
      </c>
      <c r="D9354" s="89">
        <v>1.1252062171435434E-2</v>
      </c>
      <c r="E9354" s="89">
        <v>1.3609216973757421E-2</v>
      </c>
      <c r="F9354" s="89">
        <v>1.5493466662345306E-2</v>
      </c>
      <c r="G9354" s="90">
        <v>1.7011567601846543E-2</v>
      </c>
      <c r="H9354" s="90">
        <v>1.8191574571382301E-2</v>
      </c>
      <c r="I9354" s="90">
        <v>1.9189312708478592E-2</v>
      </c>
      <c r="J9354" s="90">
        <v>2.0026962906796803E-2</v>
      </c>
    </row>
    <row r="9355" spans="3:10" x14ac:dyDescent="0.25">
      <c r="C9355" s="82">
        <v>1.751655397987472E-2</v>
      </c>
      <c r="D9355" s="89">
        <v>2.2239373673458795E-2</v>
      </c>
      <c r="E9355" s="89">
        <v>2.564888165826135E-2</v>
      </c>
      <c r="F9355" s="89">
        <v>2.8001156149888864E-2</v>
      </c>
      <c r="G9355" s="90">
        <v>2.9710543977607386E-2</v>
      </c>
      <c r="H9355" s="90">
        <v>3.0963536507195241E-2</v>
      </c>
      <c r="I9355" s="90">
        <v>3.2090918410320919E-2</v>
      </c>
      <c r="J9355" s="90">
        <v>3.3135111806517369E-2</v>
      </c>
    </row>
    <row r="9356" spans="3:10" x14ac:dyDescent="0.25">
      <c r="C9356" s="82">
        <v>1.0799338054564577E-2</v>
      </c>
      <c r="D9356" s="89">
        <v>1.6394761722368874E-2</v>
      </c>
      <c r="E9356" s="89">
        <v>2.1578734685019713E-2</v>
      </c>
      <c r="F9356" s="89">
        <v>2.5971245009080667E-2</v>
      </c>
      <c r="G9356" s="90">
        <v>2.9591371659239859E-2</v>
      </c>
      <c r="H9356" s="90">
        <v>3.2438406001990931E-2</v>
      </c>
      <c r="I9356" s="90">
        <v>3.4769466043240299E-2</v>
      </c>
      <c r="J9356" s="90">
        <v>3.6599132607232826E-2</v>
      </c>
    </row>
    <row r="9357" spans="3:10" x14ac:dyDescent="0.25">
      <c r="C9357" s="82">
        <v>2.5239009239957609E-2</v>
      </c>
      <c r="D9357" s="89">
        <v>2.7856258889096184E-2</v>
      </c>
      <c r="E9357" s="89">
        <v>2.8873014988213846E-2</v>
      </c>
      <c r="F9357" s="89">
        <v>2.8959388320885508E-2</v>
      </c>
      <c r="G9357" s="90">
        <v>2.8596317518143122E-2</v>
      </c>
      <c r="H9357" s="90">
        <v>2.7895943231747267E-2</v>
      </c>
      <c r="I9357" s="90">
        <v>2.7078776613328592E-2</v>
      </c>
      <c r="J9357" s="90">
        <v>2.6117876823368722E-2</v>
      </c>
    </row>
    <row r="9358" spans="3:10" x14ac:dyDescent="0.25">
      <c r="C9358" s="82">
        <v>4.7609698767548669E-3</v>
      </c>
      <c r="D9358" s="89">
        <v>7.3628867697909548E-3</v>
      </c>
      <c r="E9358" s="89">
        <v>9.94209764867637E-3</v>
      </c>
      <c r="F9358" s="89">
        <v>1.2290097029553143E-2</v>
      </c>
      <c r="G9358" s="90">
        <v>1.4359602973502051E-2</v>
      </c>
      <c r="H9358" s="90">
        <v>1.6107828238454622E-2</v>
      </c>
      <c r="I9358" s="90">
        <v>1.7646171955963144E-2</v>
      </c>
      <c r="J9358" s="90">
        <v>1.8992211123787052E-2</v>
      </c>
    </row>
    <row r="9359" spans="3:10" x14ac:dyDescent="0.25">
      <c r="C9359" s="82">
        <v>3.842863277681349E-3</v>
      </c>
      <c r="D9359" s="89">
        <v>7.0137290384995315E-3</v>
      </c>
      <c r="E9359" s="89">
        <v>1.0516480442778363E-2</v>
      </c>
      <c r="F9359" s="89">
        <v>1.3848085053039708E-2</v>
      </c>
      <c r="G9359" s="90">
        <v>1.6747184623964535E-2</v>
      </c>
      <c r="H9359" s="90">
        <v>1.9048105508029461E-2</v>
      </c>
      <c r="I9359" s="90">
        <v>2.0828742360821304E-2</v>
      </c>
      <c r="J9359" s="90">
        <v>2.2091498082186821E-2</v>
      </c>
    </row>
    <row r="9360" spans="3:10" x14ac:dyDescent="0.25">
      <c r="C9360" s="82">
        <v>7.2306308847848904E-3</v>
      </c>
      <c r="D9360" s="89">
        <v>1.1201809313553225E-2</v>
      </c>
      <c r="E9360" s="89">
        <v>1.5107247205940694E-2</v>
      </c>
      <c r="F9360" s="89">
        <v>1.8621666000924179E-2</v>
      </c>
      <c r="G9360" s="90">
        <v>2.1674032246703244E-2</v>
      </c>
      <c r="H9360" s="90">
        <v>2.4198490176943928E-2</v>
      </c>
      <c r="I9360" s="90">
        <v>2.6353083505563063E-2</v>
      </c>
      <c r="J9360" s="90">
        <v>2.8144699703089398E-2</v>
      </c>
    </row>
    <row r="9361" spans="3:10" x14ac:dyDescent="0.25">
      <c r="C9361" s="82">
        <v>3.6662238798674243E-3</v>
      </c>
      <c r="D9361" s="89">
        <v>6.1474283860234302E-3</v>
      </c>
      <c r="E9361" s="89">
        <v>8.7369538794256022E-3</v>
      </c>
      <c r="F9361" s="89">
        <v>1.1141134445009705E-2</v>
      </c>
      <c r="G9361" s="90">
        <v>1.3238364340466711E-2</v>
      </c>
      <c r="H9361" s="90">
        <v>1.4941552260664504E-2</v>
      </c>
      <c r="I9361" s="90">
        <v>1.6327153207106187E-2</v>
      </c>
      <c r="J9361" s="90">
        <v>1.7398937148076925E-2</v>
      </c>
    </row>
    <row r="9362" spans="3:10" x14ac:dyDescent="0.25">
      <c r="C9362" s="82">
        <v>1.0907597309744584E-2</v>
      </c>
      <c r="D9362" s="89">
        <v>1.5793140430464217E-2</v>
      </c>
      <c r="E9362" s="89">
        <v>2.0157631999986665E-2</v>
      </c>
      <c r="F9362" s="89">
        <v>2.3785780958148914E-2</v>
      </c>
      <c r="G9362" s="90">
        <v>2.6768779075607509E-2</v>
      </c>
      <c r="H9362" s="90">
        <v>2.9140264069914351E-2</v>
      </c>
      <c r="I9362" s="90">
        <v>3.1149250600870985E-2</v>
      </c>
      <c r="J9362" s="90">
        <v>3.2819292129958877E-2</v>
      </c>
    </row>
    <row r="9363" spans="3:10" x14ac:dyDescent="0.25">
      <c r="C9363" s="82">
        <v>1.5235124555324945E-2</v>
      </c>
      <c r="D9363" s="89">
        <v>1.736532478763838E-2</v>
      </c>
      <c r="E9363" s="89">
        <v>1.8565770500106438E-2</v>
      </c>
      <c r="F9363" s="89">
        <v>1.9161854726735612E-2</v>
      </c>
      <c r="G9363" s="90">
        <v>1.9428592500419312E-2</v>
      </c>
      <c r="H9363" s="90">
        <v>1.944326698360772E-2</v>
      </c>
      <c r="I9363" s="90">
        <v>1.938293239923175E-2</v>
      </c>
      <c r="J9363" s="90">
        <v>1.926347347752768E-2</v>
      </c>
    </row>
    <row r="9364" spans="3:10" x14ac:dyDescent="0.25">
      <c r="C9364" s="82">
        <v>1.2355233643682301E-3</v>
      </c>
      <c r="D9364" s="89">
        <v>2.6157854493037347E-3</v>
      </c>
      <c r="E9364" s="89">
        <v>4.3744957377937323E-3</v>
      </c>
      <c r="F9364" s="89">
        <v>6.2537307228805374E-3</v>
      </c>
      <c r="G9364" s="90">
        <v>8.0604824613364941E-3</v>
      </c>
      <c r="H9364" s="90">
        <v>9.6500357211921715E-3</v>
      </c>
      <c r="I9364" s="90">
        <v>1.1018237039737491E-2</v>
      </c>
      <c r="J9364" s="90">
        <v>1.2146939038029058E-2</v>
      </c>
    </row>
    <row r="9365" spans="3:10" x14ac:dyDescent="0.25">
      <c r="C9365" s="82">
        <v>2.6855337786133274E-3</v>
      </c>
      <c r="D9365" s="89">
        <v>4.9448191558643913E-3</v>
      </c>
      <c r="E9365" s="89">
        <v>7.5545004918488199E-3</v>
      </c>
      <c r="F9365" s="89">
        <v>1.0208616283483872E-2</v>
      </c>
      <c r="G9365" s="90">
        <v>1.2748332286385038E-2</v>
      </c>
      <c r="H9365" s="90">
        <v>1.5068968654428073E-2</v>
      </c>
      <c r="I9365" s="90">
        <v>1.7248460789786962E-2</v>
      </c>
      <c r="J9365" s="90">
        <v>1.9306080104751207E-2</v>
      </c>
    </row>
    <row r="9366" spans="3:10" x14ac:dyDescent="0.25">
      <c r="C9366" s="82">
        <v>6.8546340053335202E-3</v>
      </c>
      <c r="D9366" s="89">
        <v>1.0352004742375465E-2</v>
      </c>
      <c r="E9366" s="89">
        <v>1.3691405968173134E-2</v>
      </c>
      <c r="F9366" s="89">
        <v>1.6568729061198245E-2</v>
      </c>
      <c r="G9366" s="90">
        <v>1.8901759005164134E-2</v>
      </c>
      <c r="H9366" s="90">
        <v>2.0623855635683034E-2</v>
      </c>
      <c r="I9366" s="90">
        <v>2.1878736144650676E-2</v>
      </c>
      <c r="J9366" s="90">
        <v>2.2694778339837924E-2</v>
      </c>
    </row>
    <row r="9367" spans="3:10" x14ac:dyDescent="0.25">
      <c r="C9367" s="82">
        <v>1.6056015270937099E-3</v>
      </c>
      <c r="D9367" s="89">
        <v>3.1187288148927109E-3</v>
      </c>
      <c r="E9367" s="89">
        <v>4.930780342064311E-3</v>
      </c>
      <c r="F9367" s="89">
        <v>6.7848814814263081E-3</v>
      </c>
      <c r="G9367" s="90">
        <v>8.5113926060858096E-3</v>
      </c>
      <c r="H9367" s="90">
        <v>9.9934704032510063E-3</v>
      </c>
      <c r="I9367" s="90">
        <v>1.1259573472377505E-2</v>
      </c>
      <c r="J9367" s="90">
        <v>1.2319165669102281E-2</v>
      </c>
    </row>
    <row r="9368" spans="3:10" x14ac:dyDescent="0.25">
      <c r="C9368" s="82">
        <v>8.2663182011823676E-3</v>
      </c>
      <c r="D9368" s="89">
        <v>1.0614187722116052E-2</v>
      </c>
      <c r="E9368" s="89">
        <v>1.2533990105017717E-2</v>
      </c>
      <c r="F9368" s="89">
        <v>1.4037712198631357E-2</v>
      </c>
      <c r="G9368" s="90">
        <v>1.522108349009125E-2</v>
      </c>
      <c r="H9368" s="90">
        <v>1.6109998999232988E-2</v>
      </c>
      <c r="I9368" s="90">
        <v>1.6852054259833646E-2</v>
      </c>
      <c r="J9368" s="90">
        <v>1.7481931788244615E-2</v>
      </c>
    </row>
    <row r="9369" spans="3:10" x14ac:dyDescent="0.25">
      <c r="C9369" s="82">
        <v>1.7712265037761303E-3</v>
      </c>
      <c r="D9369" s="89">
        <v>3.7270264053243232E-3</v>
      </c>
      <c r="E9369" s="89">
        <v>6.1320354304032288E-3</v>
      </c>
      <c r="F9369" s="89">
        <v>8.5609483727105608E-3</v>
      </c>
      <c r="G9369" s="90">
        <v>1.0731084761699063E-2</v>
      </c>
      <c r="H9369" s="90">
        <v>1.2478563216934415E-2</v>
      </c>
      <c r="I9369" s="90">
        <v>1.3851198731876738E-2</v>
      </c>
      <c r="J9369" s="90">
        <v>1.4877320636076994E-2</v>
      </c>
    </row>
    <row r="9370" spans="3:10" x14ac:dyDescent="0.25">
      <c r="C9370" s="82">
        <v>5.8727593461993174E-3</v>
      </c>
      <c r="D9370" s="89">
        <v>9.7781927418876518E-3</v>
      </c>
      <c r="E9370" s="89">
        <v>1.3777274766875318E-2</v>
      </c>
      <c r="F9370" s="89">
        <v>1.7422857552172578E-2</v>
      </c>
      <c r="G9370" s="90">
        <v>2.056152190830807E-2</v>
      </c>
      <c r="H9370" s="90">
        <v>2.3091825498909504E-2</v>
      </c>
      <c r="I9370" s="90">
        <v>2.5149567688530584E-2</v>
      </c>
      <c r="J9370" s="90">
        <v>2.6738445408506249E-2</v>
      </c>
    </row>
    <row r="9371" spans="3:10" x14ac:dyDescent="0.25">
      <c r="C9371" s="82">
        <v>3.467460513783182E-2</v>
      </c>
      <c r="D9371" s="89">
        <v>3.7041557870708425E-2</v>
      </c>
      <c r="E9371" s="89">
        <v>3.6677026500589897E-2</v>
      </c>
      <c r="F9371" s="89">
        <v>3.5088473648201494E-2</v>
      </c>
      <c r="G9371" s="90">
        <v>3.3210928079169609E-2</v>
      </c>
      <c r="H9371" s="90">
        <v>3.1293995023499631E-2</v>
      </c>
      <c r="I9371" s="90">
        <v>2.9590883248976324E-2</v>
      </c>
      <c r="J9371" s="90">
        <v>2.8028003718013724E-2</v>
      </c>
    </row>
    <row r="9372" spans="3:10" x14ac:dyDescent="0.25">
      <c r="C9372" s="82">
        <v>4.0659475474302048E-3</v>
      </c>
      <c r="D9372" s="89">
        <v>6.0129577237519093E-3</v>
      </c>
      <c r="E9372" s="89">
        <v>7.8979108435110242E-3</v>
      </c>
      <c r="F9372" s="89">
        <v>9.6105603628525386E-3</v>
      </c>
      <c r="G9372" s="90">
        <v>1.114800879314507E-2</v>
      </c>
      <c r="H9372" s="90">
        <v>1.2496311966645838E-2</v>
      </c>
      <c r="I9372" s="90">
        <v>1.3754770564724249E-2</v>
      </c>
      <c r="J9372" s="90">
        <v>1.4948858293339291E-2</v>
      </c>
    </row>
    <row r="9373" spans="3:10" x14ac:dyDescent="0.25">
      <c r="C9373" s="82">
        <v>2.9446255358745746E-2</v>
      </c>
      <c r="D9373" s="89">
        <v>3.8976189806843302E-2</v>
      </c>
      <c r="E9373" s="89">
        <v>4.5904702874550556E-2</v>
      </c>
      <c r="F9373" s="89">
        <v>5.0631212743548905E-2</v>
      </c>
      <c r="G9373" s="90">
        <v>5.3982450375999934E-2</v>
      </c>
      <c r="H9373" s="90">
        <v>5.6345266269834972E-2</v>
      </c>
      <c r="I9373" s="90">
        <v>5.83053588248066E-2</v>
      </c>
      <c r="J9373" s="90">
        <v>5.9878632638113459E-2</v>
      </c>
    </row>
    <row r="9374" spans="3:10" x14ac:dyDescent="0.25">
      <c r="C9374" s="82">
        <v>1.629522933163426E-2</v>
      </c>
      <c r="D9374" s="89">
        <v>1.7682785768434271E-2</v>
      </c>
      <c r="E9374" s="89">
        <v>1.8432526784646814E-2</v>
      </c>
      <c r="F9374" s="89">
        <v>1.8836114026958627E-2</v>
      </c>
      <c r="G9374" s="90">
        <v>1.9085981815936987E-2</v>
      </c>
      <c r="H9374" s="90">
        <v>1.9183695633314454E-2</v>
      </c>
      <c r="I9374" s="90">
        <v>1.9245550088082892E-2</v>
      </c>
      <c r="J9374" s="90">
        <v>1.9244806194509648E-2</v>
      </c>
    </row>
    <row r="9375" spans="3:10" x14ac:dyDescent="0.25">
      <c r="C9375" s="82">
        <v>8.6206610085750243E-3</v>
      </c>
      <c r="D9375" s="89">
        <v>1.3541750381209125E-2</v>
      </c>
      <c r="E9375" s="89">
        <v>1.8046077678868407E-2</v>
      </c>
      <c r="F9375" s="89">
        <v>2.1758949625339245E-2</v>
      </c>
      <c r="G9375" s="90">
        <v>2.4756849166088165E-2</v>
      </c>
      <c r="H9375" s="90">
        <v>2.7132742327769237E-2</v>
      </c>
      <c r="I9375" s="90">
        <v>2.9178458632316637E-2</v>
      </c>
      <c r="J9375" s="90">
        <v>3.095138863633571E-2</v>
      </c>
    </row>
    <row r="9376" spans="3:10" x14ac:dyDescent="0.25">
      <c r="C9376" s="82">
        <v>1.6675843759948693E-2</v>
      </c>
      <c r="D9376" s="89">
        <v>2.2841877991698484E-2</v>
      </c>
      <c r="E9376" s="89">
        <v>2.7692569399456878E-2</v>
      </c>
      <c r="F9376" s="89">
        <v>3.1236953841764732E-2</v>
      </c>
      <c r="G9376" s="90">
        <v>3.3843348614069658E-2</v>
      </c>
      <c r="H9376" s="90">
        <v>3.5703486271221149E-2</v>
      </c>
      <c r="I9376" s="90">
        <v>3.7191813785027228E-2</v>
      </c>
      <c r="J9376" s="90">
        <v>3.8346630018551764E-2</v>
      </c>
    </row>
    <row r="9377" spans="3:10" x14ac:dyDescent="0.25">
      <c r="C9377" s="82">
        <v>4.0352402679770701E-3</v>
      </c>
      <c r="D9377" s="89">
        <v>6.5601387440142531E-3</v>
      </c>
      <c r="E9377" s="89">
        <v>9.0823617704887411E-3</v>
      </c>
      <c r="F9377" s="89">
        <v>1.1349122789285774E-2</v>
      </c>
      <c r="G9377" s="90">
        <v>1.3303391198983706E-2</v>
      </c>
      <c r="H9377" s="90">
        <v>1.4913798228140759E-2</v>
      </c>
      <c r="I9377" s="90">
        <v>1.6291162098876832E-2</v>
      </c>
      <c r="J9377" s="90">
        <v>1.7449600298992219E-2</v>
      </c>
    </row>
    <row r="9378" spans="3:10" x14ac:dyDescent="0.25">
      <c r="C9378" s="82">
        <v>2.1003054017707825E-2</v>
      </c>
      <c r="D9378" s="89">
        <v>2.1792855306696977E-2</v>
      </c>
      <c r="E9378" s="89">
        <v>2.1883300551070559E-2</v>
      </c>
      <c r="F9378" s="89">
        <v>2.1676969140786786E-2</v>
      </c>
      <c r="G9378" s="90">
        <v>2.1405566613767739E-2</v>
      </c>
      <c r="H9378" s="90">
        <v>2.1064915252137349E-2</v>
      </c>
      <c r="I9378" s="90">
        <v>2.0774695924968636E-2</v>
      </c>
      <c r="J9378" s="90">
        <v>2.0496479176878763E-2</v>
      </c>
    </row>
    <row r="9379" spans="3:10" x14ac:dyDescent="0.25">
      <c r="C9379" s="82">
        <v>5.2302022788248371E-3</v>
      </c>
      <c r="D9379" s="89">
        <v>9.2400013170938697E-3</v>
      </c>
      <c r="E9379" s="89">
        <v>1.3524433944094862E-2</v>
      </c>
      <c r="F9379" s="89">
        <v>1.7531970439067856E-2</v>
      </c>
      <c r="G9379" s="90">
        <v>2.1043686466638397E-2</v>
      </c>
      <c r="H9379" s="90">
        <v>2.3936543475640171E-2</v>
      </c>
      <c r="I9379" s="90">
        <v>2.6352647118551332E-2</v>
      </c>
      <c r="J9379" s="90">
        <v>2.8301145511435435E-2</v>
      </c>
    </row>
    <row r="9380" spans="3:10" x14ac:dyDescent="0.25">
      <c r="C9380" s="82">
        <v>3.603946786259013E-2</v>
      </c>
      <c r="D9380" s="89">
        <v>4.2945292457103858E-2</v>
      </c>
      <c r="E9380" s="89">
        <v>4.6890545588581391E-2</v>
      </c>
      <c r="F9380" s="89">
        <v>4.8708434598339706E-2</v>
      </c>
      <c r="G9380" s="90">
        <v>4.9280186171025316E-2</v>
      </c>
      <c r="H9380" s="90">
        <v>4.8975464553484324E-2</v>
      </c>
      <c r="I9380" s="90">
        <v>4.8340869276702933E-2</v>
      </c>
      <c r="J9380" s="90">
        <v>4.7433123664223004E-2</v>
      </c>
    </row>
    <row r="9381" spans="3:10" x14ac:dyDescent="0.25">
      <c r="C9381" s="82">
        <v>3.8692469737634481E-2</v>
      </c>
      <c r="D9381" s="89">
        <v>4.604709287302116E-2</v>
      </c>
      <c r="E9381" s="89">
        <v>5.0214413125238069E-2</v>
      </c>
      <c r="F9381" s="89">
        <v>5.2403474186060464E-2</v>
      </c>
      <c r="G9381" s="90">
        <v>5.3702547637934937E-2</v>
      </c>
      <c r="H9381" s="90">
        <v>5.4484557297054342E-2</v>
      </c>
      <c r="I9381" s="90">
        <v>5.5234319184681996E-2</v>
      </c>
      <c r="J9381" s="90">
        <v>5.5873091038139679E-2</v>
      </c>
    </row>
    <row r="9382" spans="3:10" x14ac:dyDescent="0.25">
      <c r="C9382" s="82">
        <v>1.4684199067420012E-2</v>
      </c>
      <c r="D9382" s="89">
        <v>1.9016359370278034E-2</v>
      </c>
      <c r="E9382" s="89">
        <v>2.2363068197713207E-2</v>
      </c>
      <c r="F9382" s="89">
        <v>2.474810908368693E-2</v>
      </c>
      <c r="G9382" s="90">
        <v>2.6374400848658774E-2</v>
      </c>
      <c r="H9382" s="90">
        <v>2.7312219833795691E-2</v>
      </c>
      <c r="I9382" s="90">
        <v>2.7818968908078369E-2</v>
      </c>
      <c r="J9382" s="90">
        <v>2.7940179679021484E-2</v>
      </c>
    </row>
    <row r="9383" spans="3:10" x14ac:dyDescent="0.25">
      <c r="C9383" s="82">
        <v>3.2729762312323121E-2</v>
      </c>
      <c r="D9383" s="89">
        <v>3.5230569995660412E-2</v>
      </c>
      <c r="E9383" s="89">
        <v>3.5681517612138947E-2</v>
      </c>
      <c r="F9383" s="89">
        <v>3.5030361261657969E-2</v>
      </c>
      <c r="G9383" s="90">
        <v>3.3905532759236523E-2</v>
      </c>
      <c r="H9383" s="90">
        <v>3.2455006794683432E-2</v>
      </c>
      <c r="I9383" s="90">
        <v>3.0945407412786022E-2</v>
      </c>
      <c r="J9383" s="90">
        <v>2.9356074130613485E-2</v>
      </c>
    </row>
    <row r="9384" spans="3:10" x14ac:dyDescent="0.25">
      <c r="C9384" s="82">
        <v>1.4144790245559691E-2</v>
      </c>
      <c r="D9384" s="89">
        <v>2.0060640651988385E-2</v>
      </c>
      <c r="E9384" s="89">
        <v>2.4677909901039526E-2</v>
      </c>
      <c r="F9384" s="89">
        <v>2.7790625387917895E-2</v>
      </c>
      <c r="G9384" s="90">
        <v>2.9644916987490742E-2</v>
      </c>
      <c r="H9384" s="90">
        <v>3.0405735681017978E-2</v>
      </c>
      <c r="I9384" s="90">
        <v>3.0432576826662418E-2</v>
      </c>
      <c r="J9384" s="90">
        <v>2.9821848104092743E-2</v>
      </c>
    </row>
    <row r="9385" spans="3:10" x14ac:dyDescent="0.25">
      <c r="C9385" s="82">
        <v>4.8617481627661087E-2</v>
      </c>
      <c r="D9385" s="89">
        <v>5.3778945245351158E-2</v>
      </c>
      <c r="E9385" s="89">
        <v>5.6150964752106833E-2</v>
      </c>
      <c r="F9385" s="89">
        <v>5.7109090070550338E-2</v>
      </c>
      <c r="G9385" s="90">
        <v>5.7613792348416695E-2</v>
      </c>
      <c r="H9385" s="90">
        <v>5.7862988704818284E-2</v>
      </c>
      <c r="I9385" s="90">
        <v>5.8248095847682216E-2</v>
      </c>
      <c r="J9385" s="90">
        <v>5.8617854267625849E-2</v>
      </c>
    </row>
    <row r="9386" spans="3:10" x14ac:dyDescent="0.25">
      <c r="C9386" s="82">
        <v>1.0396926820780821E-2</v>
      </c>
      <c r="D9386" s="89">
        <v>1.4521021206733245E-2</v>
      </c>
      <c r="E9386" s="89">
        <v>1.7507161954485526E-2</v>
      </c>
      <c r="F9386" s="89">
        <v>1.9280732236834994E-2</v>
      </c>
      <c r="G9386" s="90">
        <v>2.0076693494693484E-2</v>
      </c>
      <c r="H9386" s="90">
        <v>2.0051242408879857E-2</v>
      </c>
      <c r="I9386" s="90">
        <v>1.9483479374784667E-2</v>
      </c>
      <c r="J9386" s="90">
        <v>1.8484354430741572E-2</v>
      </c>
    </row>
    <row r="9387" spans="3:10" x14ac:dyDescent="0.25">
      <c r="C9387" s="82">
        <v>3.4741643124915532E-2</v>
      </c>
      <c r="D9387" s="89">
        <v>3.7285411085187001E-2</v>
      </c>
      <c r="E9387" s="89">
        <v>3.7778962579069104E-2</v>
      </c>
      <c r="F9387" s="89">
        <v>3.7233956965467344E-2</v>
      </c>
      <c r="G9387" s="90">
        <v>3.6308561067985912E-2</v>
      </c>
      <c r="H9387" s="90">
        <v>3.515105077053661E-2</v>
      </c>
      <c r="I9387" s="90">
        <v>3.4034488827351481E-2</v>
      </c>
      <c r="J9387" s="90">
        <v>3.291162623030134E-2</v>
      </c>
    </row>
    <row r="9388" spans="3:10" x14ac:dyDescent="0.25">
      <c r="C9388" s="82">
        <v>3.4530311367497665E-3</v>
      </c>
      <c r="D9388" s="89">
        <v>5.3521183696173006E-3</v>
      </c>
      <c r="E9388" s="89">
        <v>7.2779159607036063E-3</v>
      </c>
      <c r="F9388" s="89">
        <v>9.0780159220961616E-3</v>
      </c>
      <c r="G9388" s="90">
        <v>1.0706007248923408E-2</v>
      </c>
      <c r="H9388" s="90">
        <v>1.2119041065884685E-2</v>
      </c>
      <c r="I9388" s="90">
        <v>1.3398521041702948E-2</v>
      </c>
      <c r="J9388" s="90">
        <v>1.456779354958416E-2</v>
      </c>
    </row>
    <row r="9389" spans="3:10" x14ac:dyDescent="0.25">
      <c r="C9389" s="82">
        <v>6.798923597291796E-3</v>
      </c>
      <c r="D9389" s="89">
        <v>8.0679485788615127E-3</v>
      </c>
      <c r="E9389" s="89">
        <v>9.0593059734117021E-3</v>
      </c>
      <c r="F9389" s="89">
        <v>9.8315575187827194E-3</v>
      </c>
      <c r="G9389" s="90">
        <v>1.045924480176972E-2</v>
      </c>
      <c r="H9389" s="90">
        <v>1.0955537969729229E-2</v>
      </c>
      <c r="I9389" s="90">
        <v>1.141900632512426E-2</v>
      </c>
      <c r="J9389" s="90">
        <v>1.1878242641808496E-2</v>
      </c>
    </row>
    <row r="9390" spans="3:10" x14ac:dyDescent="0.25">
      <c r="C9390" s="82">
        <v>1.6245515001946331E-2</v>
      </c>
      <c r="D9390" s="89">
        <v>2.105134928715504E-2</v>
      </c>
      <c r="E9390" s="89">
        <v>2.415574804083586E-2</v>
      </c>
      <c r="F9390" s="89">
        <v>2.5820652274661449E-2</v>
      </c>
      <c r="G9390" s="90">
        <v>2.6500521486855097E-2</v>
      </c>
      <c r="H9390" s="90">
        <v>2.6406542551794622E-2</v>
      </c>
      <c r="I9390" s="90">
        <v>2.584625353954954E-2</v>
      </c>
      <c r="J9390" s="90">
        <v>2.487788590866798E-2</v>
      </c>
    </row>
    <row r="9391" spans="3:10" x14ac:dyDescent="0.25">
      <c r="C9391" s="82">
        <v>5.4908658629409428E-3</v>
      </c>
      <c r="D9391" s="89">
        <v>8.6714530177158557E-3</v>
      </c>
      <c r="E9391" s="89">
        <v>1.1615602172235895E-2</v>
      </c>
      <c r="F9391" s="89">
        <v>1.4006088153415966E-2</v>
      </c>
      <c r="G9391" s="90">
        <v>1.5813738457226462E-2</v>
      </c>
      <c r="H9391" s="90">
        <v>1.7053483200467644E-2</v>
      </c>
      <c r="I9391" s="90">
        <v>1.7905160447665144E-2</v>
      </c>
      <c r="J9391" s="90">
        <v>1.8431748323145886E-2</v>
      </c>
    </row>
    <row r="9392" spans="3:10" x14ac:dyDescent="0.25">
      <c r="C9392" s="82">
        <v>2.0382323812152712E-3</v>
      </c>
      <c r="D9392" s="89">
        <v>3.5674650190201146E-3</v>
      </c>
      <c r="E9392" s="89">
        <v>5.2854581810363186E-3</v>
      </c>
      <c r="F9392" s="89">
        <v>7.0115007934639702E-3</v>
      </c>
      <c r="G9392" s="90">
        <v>8.6519649546367913E-3</v>
      </c>
      <c r="H9392" s="90">
        <v>1.0132928867864563E-2</v>
      </c>
      <c r="I9392" s="90">
        <v>1.1494600723747989E-2</v>
      </c>
      <c r="J9392" s="90">
        <v>1.2735596814876246E-2</v>
      </c>
    </row>
    <row r="9393" spans="3:10" x14ac:dyDescent="0.25">
      <c r="C9393" s="82">
        <v>2.6162972271735214E-2</v>
      </c>
      <c r="D9393" s="89">
        <v>2.9299245106732329E-2</v>
      </c>
      <c r="E9393" s="89">
        <v>3.1254027230202458E-2</v>
      </c>
      <c r="F9393" s="89">
        <v>3.2511248277184879E-2</v>
      </c>
      <c r="G9393" s="90">
        <v>3.3438494696250425E-2</v>
      </c>
      <c r="H9393" s="90">
        <v>3.40737574949114E-2</v>
      </c>
      <c r="I9393" s="90">
        <v>3.4635924024073547E-2</v>
      </c>
      <c r="J9393" s="90">
        <v>3.5062336134136278E-2</v>
      </c>
    </row>
    <row r="9394" spans="3:10" x14ac:dyDescent="0.25">
      <c r="C9394" s="82">
        <v>3.0038856503574909E-3</v>
      </c>
      <c r="D9394" s="89">
        <v>5.7811803737403801E-3</v>
      </c>
      <c r="E9394" s="89">
        <v>9.1068466848310877E-3</v>
      </c>
      <c r="F9394" s="89">
        <v>1.2550402918749917E-2</v>
      </c>
      <c r="G9394" s="90">
        <v>1.5830580261235832E-2</v>
      </c>
      <c r="H9394" s="90">
        <v>1.8725923094710713E-2</v>
      </c>
      <c r="I9394" s="90">
        <v>2.1241251493037187E-2</v>
      </c>
      <c r="J9394" s="90">
        <v>2.3308184871200781E-2</v>
      </c>
    </row>
    <row r="9395" spans="3:10" x14ac:dyDescent="0.25">
      <c r="C9395" s="82">
        <v>3.7881263890452765E-2</v>
      </c>
      <c r="D9395" s="89">
        <v>4.509301334784839E-2</v>
      </c>
      <c r="E9395" s="89">
        <v>4.8219084644977823E-2</v>
      </c>
      <c r="F9395" s="89">
        <v>4.8715401301121633E-2</v>
      </c>
      <c r="G9395" s="90">
        <v>4.7911245110643416E-2</v>
      </c>
      <c r="H9395" s="90">
        <v>4.6350332977560207E-2</v>
      </c>
      <c r="I9395" s="90">
        <v>4.457312169906625E-2</v>
      </c>
      <c r="J9395" s="90">
        <v>4.2590045961470445E-2</v>
      </c>
    </row>
    <row r="9396" spans="3:10" x14ac:dyDescent="0.25">
      <c r="C9396" s="82">
        <v>4.2386762000672599E-3</v>
      </c>
      <c r="D9396" s="89">
        <v>6.0530660643744036E-3</v>
      </c>
      <c r="E9396" s="89">
        <v>7.8438828206096791E-3</v>
      </c>
      <c r="F9396" s="89">
        <v>9.5174388402598786E-3</v>
      </c>
      <c r="G9396" s="90">
        <v>1.1042994784763758E-2</v>
      </c>
      <c r="H9396" s="90">
        <v>1.2361634719216587E-2</v>
      </c>
      <c r="I9396" s="90">
        <v>1.3528655395768361E-2</v>
      </c>
      <c r="J9396" s="90">
        <v>1.453748968647272E-2</v>
      </c>
    </row>
    <row r="9397" spans="3:10" x14ac:dyDescent="0.25">
      <c r="C9397" s="82">
        <v>1.138983924856056E-2</v>
      </c>
      <c r="D9397" s="89">
        <v>1.410838926065941E-2</v>
      </c>
      <c r="E9397" s="89">
        <v>1.6200469819976564E-2</v>
      </c>
      <c r="F9397" s="89">
        <v>1.7843291969926501E-2</v>
      </c>
      <c r="G9397" s="90">
        <v>1.9255854496876224E-2</v>
      </c>
      <c r="H9397" s="90">
        <v>2.0507345182540507E-2</v>
      </c>
      <c r="I9397" s="90">
        <v>2.1780134557900642E-2</v>
      </c>
      <c r="J9397" s="90">
        <v>2.3089785601216752E-2</v>
      </c>
    </row>
    <row r="9398" spans="3:10" x14ac:dyDescent="0.25">
      <c r="C9398" s="82">
        <v>1.204118067885176E-2</v>
      </c>
      <c r="D9398" s="89">
        <v>1.694177896595233E-2</v>
      </c>
      <c r="E9398" s="89">
        <v>2.1494511044972204E-2</v>
      </c>
      <c r="F9398" s="89">
        <v>2.5585389721099312E-2</v>
      </c>
      <c r="G9398" s="90">
        <v>2.9328988810913389E-2</v>
      </c>
      <c r="H9398" s="90">
        <v>3.2740099739149528E-2</v>
      </c>
      <c r="I9398" s="90">
        <v>3.6069384789646566E-2</v>
      </c>
      <c r="J9398" s="90">
        <v>3.9321019425537992E-2</v>
      </c>
    </row>
    <row r="9399" spans="3:10" x14ac:dyDescent="0.25">
      <c r="C9399" s="82">
        <v>1.3314194045062372E-3</v>
      </c>
      <c r="D9399" s="89">
        <v>2.7277330382881274E-3</v>
      </c>
      <c r="E9399" s="89">
        <v>4.4278834913917785E-3</v>
      </c>
      <c r="F9399" s="89">
        <v>6.1448695887394997E-3</v>
      </c>
      <c r="G9399" s="90">
        <v>7.682267497615706E-3</v>
      </c>
      <c r="H9399" s="90">
        <v>8.9156581534191419E-3</v>
      </c>
      <c r="I9399" s="90">
        <v>9.8685578853500225E-3</v>
      </c>
      <c r="J9399" s="90">
        <v>1.0554890176666842E-2</v>
      </c>
    </row>
    <row r="9400" spans="3:10" x14ac:dyDescent="0.25">
      <c r="C9400" s="82">
        <v>7.0922373227967324E-3</v>
      </c>
      <c r="D9400" s="89">
        <v>1.1298601836461343E-2</v>
      </c>
      <c r="E9400" s="89">
        <v>1.520296379051353E-2</v>
      </c>
      <c r="F9400" s="89">
        <v>1.8381366243419937E-2</v>
      </c>
      <c r="G9400" s="90">
        <v>2.0794123834256963E-2</v>
      </c>
      <c r="H9400" s="90">
        <v>2.2455912551344832E-2</v>
      </c>
      <c r="I9400" s="90">
        <v>2.359495792192684E-2</v>
      </c>
      <c r="J9400" s="90">
        <v>2.4287297677942615E-2</v>
      </c>
    </row>
    <row r="9401" spans="3:10" x14ac:dyDescent="0.25">
      <c r="C9401" s="82">
        <v>3.4814618200082019E-2</v>
      </c>
      <c r="D9401" s="89">
        <v>4.0023988184560148E-2</v>
      </c>
      <c r="E9401" s="89">
        <v>4.245891225255579E-2</v>
      </c>
      <c r="F9401" s="89">
        <v>4.316449210678145E-2</v>
      </c>
      <c r="G9401" s="90">
        <v>4.2985056690275344E-2</v>
      </c>
      <c r="H9401" s="90">
        <v>4.2180085146370644E-2</v>
      </c>
      <c r="I9401" s="90">
        <v>4.1126224572092238E-2</v>
      </c>
      <c r="J9401" s="90">
        <v>3.9795796854606304E-2</v>
      </c>
    </row>
    <row r="9402" spans="3:10" x14ac:dyDescent="0.25">
      <c r="C9402" s="82">
        <v>6.1435077597437979E-2</v>
      </c>
      <c r="D9402" s="89">
        <v>5.5134546951902258E-2</v>
      </c>
      <c r="E9402" s="89">
        <v>4.9971688433718721E-2</v>
      </c>
      <c r="F9402" s="89">
        <v>4.6047266123353456E-2</v>
      </c>
      <c r="G9402" s="90">
        <v>4.3162007931006746E-2</v>
      </c>
      <c r="H9402" s="90">
        <v>4.0822239587737799E-2</v>
      </c>
      <c r="I9402" s="90">
        <v>3.8941268890386405E-2</v>
      </c>
      <c r="J9402" s="90">
        <v>3.7227467228415308E-2</v>
      </c>
    </row>
    <row r="9403" spans="3:10" x14ac:dyDescent="0.25">
      <c r="C9403" s="82">
        <v>4.5176256437350296E-3</v>
      </c>
      <c r="D9403" s="89">
        <v>6.0114370257447237E-3</v>
      </c>
      <c r="E9403" s="89">
        <v>7.254400706869878E-3</v>
      </c>
      <c r="F9403" s="89">
        <v>8.2203451648368842E-3</v>
      </c>
      <c r="G9403" s="90">
        <v>8.9499863306728919E-3</v>
      </c>
      <c r="H9403" s="90">
        <v>9.4533272378300413E-3</v>
      </c>
      <c r="I9403" s="90">
        <v>9.8173788962162625E-3</v>
      </c>
      <c r="J9403" s="90">
        <v>1.006597290357748E-2</v>
      </c>
    </row>
    <row r="9404" spans="3:10" x14ac:dyDescent="0.25">
      <c r="C9404" s="82">
        <v>1.0072837155446447E-2</v>
      </c>
      <c r="D9404" s="89">
        <v>1.4706862597629744E-2</v>
      </c>
      <c r="E9404" s="89">
        <v>1.8498687590127405E-2</v>
      </c>
      <c r="F9404" s="89">
        <v>2.1250975968404272E-2</v>
      </c>
      <c r="G9404" s="90">
        <v>2.3142396385594271E-2</v>
      </c>
      <c r="H9404" s="90">
        <v>2.4304114905896956E-2</v>
      </c>
      <c r="I9404" s="90">
        <v>2.5024092994508702E-2</v>
      </c>
      <c r="J9404" s="90">
        <v>2.5379380047604826E-2</v>
      </c>
    </row>
    <row r="9405" spans="3:10" x14ac:dyDescent="0.25">
      <c r="C9405" s="82">
        <v>6.8865938038728458E-3</v>
      </c>
      <c r="D9405" s="89">
        <v>9.5595016740823539E-3</v>
      </c>
      <c r="E9405" s="89">
        <v>1.174222417489203E-2</v>
      </c>
      <c r="F9405" s="89">
        <v>1.333479382381636E-2</v>
      </c>
      <c r="G9405" s="90">
        <v>1.4407358653302244E-2</v>
      </c>
      <c r="H9405" s="90">
        <v>1.5001241645442523E-2</v>
      </c>
      <c r="I9405" s="90">
        <v>1.5280233945931258E-2</v>
      </c>
      <c r="J9405" s="90">
        <v>1.5300316271527047E-2</v>
      </c>
    </row>
    <row r="9406" spans="3:10" x14ac:dyDescent="0.25">
      <c r="C9406" s="82">
        <v>4.2014912371581122E-2</v>
      </c>
      <c r="D9406" s="89">
        <v>4.8176023555357994E-2</v>
      </c>
      <c r="E9406" s="89">
        <v>5.1411858918674461E-2</v>
      </c>
      <c r="F9406" s="89">
        <v>5.2873780572880412E-2</v>
      </c>
      <c r="G9406" s="90">
        <v>5.34863713094198E-2</v>
      </c>
      <c r="H9406" s="90">
        <v>5.3496139707137493E-2</v>
      </c>
      <c r="I9406" s="90">
        <v>5.3315503250767719E-2</v>
      </c>
      <c r="J9406" s="90">
        <v>5.2839509859992667E-2</v>
      </c>
    </row>
    <row r="9407" spans="3:10" x14ac:dyDescent="0.25">
      <c r="C9407" s="82">
        <v>9.4357386833235672E-4</v>
      </c>
      <c r="D9407" s="89">
        <v>1.772993831794156E-3</v>
      </c>
      <c r="E9407" s="89">
        <v>2.7828473952953747E-3</v>
      </c>
      <c r="F9407" s="89">
        <v>3.858186767750149E-3</v>
      </c>
      <c r="G9407" s="90">
        <v>4.9168403690108544E-3</v>
      </c>
      <c r="H9407" s="90">
        <v>5.8938136146194477E-3</v>
      </c>
      <c r="I9407" s="90">
        <v>6.8049961165415705E-3</v>
      </c>
      <c r="J9407" s="90">
        <v>7.6581290486833703E-3</v>
      </c>
    </row>
    <row r="9408" spans="3:10" x14ac:dyDescent="0.25">
      <c r="C9408" s="82">
        <v>6.0996150376685238E-3</v>
      </c>
      <c r="D9408" s="89">
        <v>8.3311943296413074E-3</v>
      </c>
      <c r="E9408" s="89">
        <v>1.0440894058668493E-2</v>
      </c>
      <c r="F9408" s="89">
        <v>1.2401867087850273E-2</v>
      </c>
      <c r="G9408" s="90">
        <v>1.4278002002202181E-2</v>
      </c>
      <c r="H9408" s="90">
        <v>1.6089615327811137E-2</v>
      </c>
      <c r="I9408" s="90">
        <v>1.799022191149887E-2</v>
      </c>
      <c r="J9408" s="90">
        <v>2.0035267238993477E-2</v>
      </c>
    </row>
    <row r="9409" spans="3:10" x14ac:dyDescent="0.25">
      <c r="C9409" s="82">
        <v>1.7887924923453299E-2</v>
      </c>
      <c r="D9409" s="89">
        <v>2.2309501429173317E-2</v>
      </c>
      <c r="E9409" s="89">
        <v>2.5258153983139582E-2</v>
      </c>
      <c r="F9409" s="89">
        <v>2.7034744091387865E-2</v>
      </c>
      <c r="G9409" s="90">
        <v>2.803832792205874E-2</v>
      </c>
      <c r="H9409" s="90">
        <v>2.8420172507174601E-2</v>
      </c>
      <c r="I9409" s="90">
        <v>2.8464724056722276E-2</v>
      </c>
      <c r="J9409" s="90">
        <v>2.8207020357503325E-2</v>
      </c>
    </row>
    <row r="9410" spans="3:10" x14ac:dyDescent="0.25">
      <c r="C9410" s="82">
        <v>2.0792979379187511E-2</v>
      </c>
      <c r="D9410" s="89">
        <v>2.7272380980047608E-2</v>
      </c>
      <c r="E9410" s="89">
        <v>3.1469469676334252E-2</v>
      </c>
      <c r="F9410" s="89">
        <v>3.364296898207185E-2</v>
      </c>
      <c r="G9410" s="90">
        <v>3.443316453347909E-2</v>
      </c>
      <c r="H9410" s="90">
        <v>3.4218951929833888E-2</v>
      </c>
      <c r="I9410" s="90">
        <v>3.3494077807333371E-2</v>
      </c>
      <c r="J9410" s="90">
        <v>3.2385533428119118E-2</v>
      </c>
    </row>
    <row r="9411" spans="3:10" x14ac:dyDescent="0.25">
      <c r="C9411" s="82">
        <v>6.4190350853584079E-3</v>
      </c>
      <c r="D9411" s="89">
        <v>1.0308454010149829E-2</v>
      </c>
      <c r="E9411" s="89">
        <v>1.3917246956823368E-2</v>
      </c>
      <c r="F9411" s="89">
        <v>1.6797916798945271E-2</v>
      </c>
      <c r="G9411" s="90">
        <v>1.8872752709580762E-2</v>
      </c>
      <c r="H9411" s="90">
        <v>2.0142069892674475E-2</v>
      </c>
      <c r="I9411" s="90">
        <v>2.0822609665293076E-2</v>
      </c>
      <c r="J9411" s="90">
        <v>2.1008545601138E-2</v>
      </c>
    </row>
    <row r="9412" spans="3:10" x14ac:dyDescent="0.25">
      <c r="C9412" s="82">
        <v>5.4913891831206478E-2</v>
      </c>
      <c r="D9412" s="89">
        <v>4.6597960016292746E-2</v>
      </c>
      <c r="E9412" s="89">
        <v>4.0691632450984574E-2</v>
      </c>
      <c r="F9412" s="89">
        <v>3.6630145926716477E-2</v>
      </c>
      <c r="G9412" s="90">
        <v>3.3896929363370895E-2</v>
      </c>
      <c r="H9412" s="90">
        <v>3.191319621317977E-2</v>
      </c>
      <c r="I9412" s="90">
        <v>3.0509387456116796E-2</v>
      </c>
      <c r="J9412" s="90">
        <v>2.9399447065501481E-2</v>
      </c>
    </row>
    <row r="9413" spans="3:10" x14ac:dyDescent="0.25">
      <c r="C9413" s="82">
        <v>1.6851121112301477E-2</v>
      </c>
      <c r="D9413" s="89">
        <v>2.0128468733628547E-2</v>
      </c>
      <c r="E9413" s="89">
        <v>2.2603444110904626E-2</v>
      </c>
      <c r="F9413" s="89">
        <v>2.4488996940224848E-2</v>
      </c>
      <c r="G9413" s="90">
        <v>2.6015574506843227E-2</v>
      </c>
      <c r="H9413" s="90">
        <v>2.7216117300925668E-2</v>
      </c>
      <c r="I9413" s="90">
        <v>2.8291612615715972E-2</v>
      </c>
      <c r="J9413" s="90">
        <v>2.9232598624937555E-2</v>
      </c>
    </row>
    <row r="9414" spans="3:10" x14ac:dyDescent="0.25">
      <c r="C9414" s="82">
        <v>1.2370762601368039E-2</v>
      </c>
      <c r="D9414" s="89">
        <v>1.7223771318103639E-2</v>
      </c>
      <c r="E9414" s="89">
        <v>2.1096804169584711E-2</v>
      </c>
      <c r="F9414" s="89">
        <v>2.3950548243918526E-2</v>
      </c>
      <c r="G9414" s="90">
        <v>2.6051977005983305E-2</v>
      </c>
      <c r="H9414" s="90">
        <v>2.7546044580542706E-2</v>
      </c>
      <c r="I9414" s="90">
        <v>2.8723542215452209E-2</v>
      </c>
      <c r="J9414" s="90">
        <v>2.9620350275416596E-2</v>
      </c>
    </row>
    <row r="9415" spans="3:10" x14ac:dyDescent="0.25">
      <c r="C9415" s="82">
        <v>5.2899258428525651E-4</v>
      </c>
      <c r="D9415" s="89">
        <v>1.4115667894666816E-3</v>
      </c>
      <c r="E9415" s="89">
        <v>2.7556670517004263E-3</v>
      </c>
      <c r="F9415" s="89">
        <v>4.3565551697652997E-3</v>
      </c>
      <c r="G9415" s="90">
        <v>5.9839341186055097E-3</v>
      </c>
      <c r="H9415" s="90">
        <v>7.4503999248160813E-3</v>
      </c>
      <c r="I9415" s="90">
        <v>8.7129522414673578E-3</v>
      </c>
      <c r="J9415" s="90">
        <v>9.7530187683310329E-3</v>
      </c>
    </row>
    <row r="9416" spans="3:10" x14ac:dyDescent="0.25">
      <c r="C9416" s="82">
        <v>1.264455589851079E-2</v>
      </c>
      <c r="D9416" s="89">
        <v>1.5767985925615267E-2</v>
      </c>
      <c r="E9416" s="89">
        <v>1.8205390859264571E-2</v>
      </c>
      <c r="F9416" s="89">
        <v>2.005575924769069E-2</v>
      </c>
      <c r="G9416" s="90">
        <v>2.1497952554129417E-2</v>
      </c>
      <c r="H9416" s="90">
        <v>2.2578745773778486E-2</v>
      </c>
      <c r="I9416" s="90">
        <v>2.349361243345139E-2</v>
      </c>
      <c r="J9416" s="90">
        <v>2.426408495990778E-2</v>
      </c>
    </row>
    <row r="9417" spans="3:10" x14ac:dyDescent="0.25">
      <c r="C9417" s="82">
        <v>2.9065995192264316E-2</v>
      </c>
      <c r="D9417" s="89">
        <v>3.3837271864962014E-2</v>
      </c>
      <c r="E9417" s="89">
        <v>3.6219387632922644E-2</v>
      </c>
      <c r="F9417" s="89">
        <v>3.7170063065736524E-2</v>
      </c>
      <c r="G9417" s="90">
        <v>3.7518703970678247E-2</v>
      </c>
      <c r="H9417" s="90">
        <v>3.7573621729759255E-2</v>
      </c>
      <c r="I9417" s="90">
        <v>3.7711616213755517E-2</v>
      </c>
      <c r="J9417" s="90">
        <v>3.7910120923364647E-2</v>
      </c>
    </row>
    <row r="9418" spans="3:10" x14ac:dyDescent="0.25">
      <c r="C9418" s="82">
        <v>1.1040543063404657E-3</v>
      </c>
      <c r="D9418" s="89">
        <v>2.6204890343269512E-3</v>
      </c>
      <c r="E9418" s="89">
        <v>4.7911853021079982E-3</v>
      </c>
      <c r="F9418" s="89">
        <v>7.3591889336802191E-3</v>
      </c>
      <c r="G9418" s="90">
        <v>1.0079699932060896E-2</v>
      </c>
      <c r="H9418" s="90">
        <v>1.2745833697731393E-2</v>
      </c>
      <c r="I9418" s="90">
        <v>1.5328954649008653E-2</v>
      </c>
      <c r="J9418" s="90">
        <v>1.7783007333278835E-2</v>
      </c>
    </row>
    <row r="9419" spans="3:10" x14ac:dyDescent="0.25">
      <c r="C9419" s="82">
        <v>5.1035090806542055E-3</v>
      </c>
      <c r="D9419" s="89">
        <v>7.8032647383704367E-3</v>
      </c>
      <c r="E9419" s="89">
        <v>1.0231464289017814E-2</v>
      </c>
      <c r="F9419" s="89">
        <v>1.2162638112229444E-2</v>
      </c>
      <c r="G9419" s="90">
        <v>1.3605073958650829E-2</v>
      </c>
      <c r="H9419" s="90">
        <v>1.4593893999432055E-2</v>
      </c>
      <c r="I9419" s="90">
        <v>1.5303470282846548E-2</v>
      </c>
      <c r="J9419" s="90">
        <v>1.5809825773316931E-2</v>
      </c>
    </row>
    <row r="9420" spans="3:10" x14ac:dyDescent="0.25">
      <c r="C9420" s="82">
        <v>1.2374234397180111E-2</v>
      </c>
      <c r="D9420" s="89">
        <v>1.5469975119158175E-2</v>
      </c>
      <c r="E9420" s="89">
        <v>1.7915458349704753E-2</v>
      </c>
      <c r="F9420" s="89">
        <v>1.9858697411654132E-2</v>
      </c>
      <c r="G9420" s="90">
        <v>2.153716479654335E-2</v>
      </c>
      <c r="H9420" s="90">
        <v>2.3054919519865831E-2</v>
      </c>
      <c r="I9420" s="90">
        <v>2.4660292980400598E-2</v>
      </c>
      <c r="J9420" s="90">
        <v>2.641946291418517E-2</v>
      </c>
    </row>
    <row r="9421" spans="3:10" x14ac:dyDescent="0.25">
      <c r="C9421" s="82">
        <v>5.8943428393290875E-3</v>
      </c>
      <c r="D9421" s="89">
        <v>8.8821959086077297E-3</v>
      </c>
      <c r="E9421" s="89">
        <v>1.1656181086021884E-2</v>
      </c>
      <c r="F9421" s="89">
        <v>1.4035021387136972E-2</v>
      </c>
      <c r="G9421" s="90">
        <v>1.6039358433951514E-2</v>
      </c>
      <c r="H9421" s="90">
        <v>1.7674185303862253E-2</v>
      </c>
      <c r="I9421" s="90">
        <v>1.9089268423407017E-2</v>
      </c>
      <c r="J9421" s="90">
        <v>2.0312450120524458E-2</v>
      </c>
    </row>
    <row r="9422" spans="3:10" x14ac:dyDescent="0.25">
      <c r="C9422" s="82">
        <v>2.337655489828758E-3</v>
      </c>
      <c r="D9422" s="89">
        <v>4.1968081845211308E-3</v>
      </c>
      <c r="E9422" s="89">
        <v>6.2653927708343779E-3</v>
      </c>
      <c r="F9422" s="89">
        <v>8.2495946573169533E-3</v>
      </c>
      <c r="G9422" s="90">
        <v>9.9796663862410616E-3</v>
      </c>
      <c r="H9422" s="90">
        <v>1.1345136049059987E-2</v>
      </c>
      <c r="I9422" s="90">
        <v>1.2395492352134488E-2</v>
      </c>
      <c r="J9422" s="90">
        <v>1.3149895099875138E-2</v>
      </c>
    </row>
    <row r="9423" spans="3:10" x14ac:dyDescent="0.25">
      <c r="C9423" s="82">
        <v>1.0836991231302984E-2</v>
      </c>
      <c r="D9423" s="89">
        <v>1.3092676869946642E-2</v>
      </c>
      <c r="E9423" s="89">
        <v>1.4804570929411899E-2</v>
      </c>
      <c r="F9423" s="89">
        <v>1.6119512177087954E-2</v>
      </c>
      <c r="G9423" s="90">
        <v>1.7203155775015515E-2</v>
      </c>
      <c r="H9423" s="90">
        <v>1.8089633403637253E-2</v>
      </c>
      <c r="I9423" s="90">
        <v>1.8922259269374769E-2</v>
      </c>
      <c r="J9423" s="90">
        <v>1.9704386630301839E-2</v>
      </c>
    </row>
    <row r="9424" spans="3:10" x14ac:dyDescent="0.25">
      <c r="C9424" s="82">
        <v>4.2143835907018654E-3</v>
      </c>
      <c r="D9424" s="89">
        <v>6.0408260579930175E-3</v>
      </c>
      <c r="E9424" s="89">
        <v>7.8074595073241828E-3</v>
      </c>
      <c r="F9424" s="89">
        <v>9.4280389353587814E-3</v>
      </c>
      <c r="G9424" s="90">
        <v>1.0894420579525749E-2</v>
      </c>
      <c r="H9424" s="90">
        <v>1.2173517145302412E-2</v>
      </c>
      <c r="I9424" s="90">
        <v>1.3339048576829113E-2</v>
      </c>
      <c r="J9424" s="90">
        <v>1.4393785580958024E-2</v>
      </c>
    </row>
    <row r="9425" spans="3:10" x14ac:dyDescent="0.25">
      <c r="C9425" s="82">
        <v>1.4591795649551289E-2</v>
      </c>
      <c r="D9425" s="89">
        <v>2.3769517046753317E-2</v>
      </c>
      <c r="E9425" s="89">
        <v>3.2424789658820639E-2</v>
      </c>
      <c r="F9425" s="89">
        <v>3.9562475199156552E-2</v>
      </c>
      <c r="G9425" s="90">
        <v>4.5048362541328109E-2</v>
      </c>
      <c r="H9425" s="90">
        <v>4.8868016619266159E-2</v>
      </c>
      <c r="I9425" s="90">
        <v>5.1452300729697906E-2</v>
      </c>
      <c r="J9425" s="90">
        <v>5.2881902320921284E-2</v>
      </c>
    </row>
    <row r="9426" spans="3:10" x14ac:dyDescent="0.25">
      <c r="C9426" s="82">
        <v>1.0637270194437118E-3</v>
      </c>
      <c r="D9426" s="89">
        <v>1.9708584684003131E-3</v>
      </c>
      <c r="E9426" s="89">
        <v>3.0022539343480398E-3</v>
      </c>
      <c r="F9426" s="89">
        <v>4.0130750619675921E-3</v>
      </c>
      <c r="G9426" s="90">
        <v>4.9219019575753751E-3</v>
      </c>
      <c r="H9426" s="90">
        <v>5.6785191677818456E-3</v>
      </c>
      <c r="I9426" s="90">
        <v>6.3128909569182155E-3</v>
      </c>
      <c r="J9426" s="90">
        <v>6.8411881920210854E-3</v>
      </c>
    </row>
    <row r="9427" spans="3:10" x14ac:dyDescent="0.25">
      <c r="C9427" s="82">
        <v>4.0317293789822163E-2</v>
      </c>
      <c r="D9427" s="89">
        <v>3.9484826209259229E-2</v>
      </c>
      <c r="E9427" s="89">
        <v>3.7843398975069074E-2</v>
      </c>
      <c r="F9427" s="89">
        <v>3.5952215394217772E-2</v>
      </c>
      <c r="G9427" s="90">
        <v>3.4059570487871733E-2</v>
      </c>
      <c r="H9427" s="90">
        <v>3.2074592334996987E-2</v>
      </c>
      <c r="I9427" s="90">
        <v>3.0148804776274258E-2</v>
      </c>
      <c r="J9427" s="90">
        <v>2.8222048119514297E-2</v>
      </c>
    </row>
    <row r="9428" spans="3:10" x14ac:dyDescent="0.25">
      <c r="C9428" s="82">
        <v>1.172263886774866E-2</v>
      </c>
      <c r="D9428" s="89">
        <v>1.5410033519643335E-2</v>
      </c>
      <c r="E9428" s="89">
        <v>1.8531839421813877E-2</v>
      </c>
      <c r="F9428" s="89">
        <v>2.1157262707865533E-2</v>
      </c>
      <c r="G9428" s="90">
        <v>2.3466461357984195E-2</v>
      </c>
      <c r="H9428" s="90">
        <v>2.5496452587529198E-2</v>
      </c>
      <c r="I9428" s="90">
        <v>2.7441273731833474E-2</v>
      </c>
      <c r="J9428" s="90">
        <v>2.9297384308327835E-2</v>
      </c>
    </row>
    <row r="9429" spans="3:10" x14ac:dyDescent="0.25">
      <c r="C9429" s="82">
        <v>2.0089451489536921E-3</v>
      </c>
      <c r="D9429" s="89">
        <v>3.9688946920436322E-3</v>
      </c>
      <c r="E9429" s="89">
        <v>6.2630376251089307E-3</v>
      </c>
      <c r="F9429" s="89">
        <v>8.5394841984130013E-3</v>
      </c>
      <c r="G9429" s="90">
        <v>1.0611766208560571E-2</v>
      </c>
      <c r="H9429" s="90">
        <v>1.2383480056556246E-2</v>
      </c>
      <c r="I9429" s="90">
        <v>1.3931841638219672E-2</v>
      </c>
      <c r="J9429" s="90">
        <v>1.5290606852357246E-2</v>
      </c>
    </row>
    <row r="9430" spans="3:10" x14ac:dyDescent="0.25">
      <c r="C9430" s="82">
        <v>1.937365539060745E-3</v>
      </c>
      <c r="D9430" s="89">
        <v>3.9030761779496417E-3</v>
      </c>
      <c r="E9430" s="89">
        <v>6.2210822511666987E-3</v>
      </c>
      <c r="F9430" s="89">
        <v>8.516739200206222E-3</v>
      </c>
      <c r="G9430" s="90">
        <v>1.0588661969718355E-2</v>
      </c>
      <c r="H9430" s="90">
        <v>1.2335634120162751E-2</v>
      </c>
      <c r="I9430" s="90">
        <v>1.3833387908840002E-2</v>
      </c>
      <c r="J9430" s="90">
        <v>1.5112972683936222E-2</v>
      </c>
    </row>
    <row r="9431" spans="3:10" x14ac:dyDescent="0.25">
      <c r="C9431" s="82">
        <v>1.8900834784598714E-2</v>
      </c>
      <c r="D9431" s="89">
        <v>2.1398499082805927E-2</v>
      </c>
      <c r="E9431" s="89">
        <v>2.2948785464166694E-2</v>
      </c>
      <c r="F9431" s="89">
        <v>2.3946466578645378E-2</v>
      </c>
      <c r="G9431" s="90">
        <v>2.4698758496493618E-2</v>
      </c>
      <c r="H9431" s="90">
        <v>2.5259337400010701E-2</v>
      </c>
      <c r="I9431" s="90">
        <v>2.5809577119639628E-2</v>
      </c>
      <c r="J9431" s="90">
        <v>2.6321391493367957E-2</v>
      </c>
    </row>
    <row r="9432" spans="3:10" x14ac:dyDescent="0.25">
      <c r="C9432" s="82">
        <v>2.2020017276608059E-2</v>
      </c>
      <c r="D9432" s="89">
        <v>2.6454545532182454E-2</v>
      </c>
      <c r="E9432" s="89">
        <v>2.9110127992882307E-2</v>
      </c>
      <c r="F9432" s="89">
        <v>3.0477639175251793E-2</v>
      </c>
      <c r="G9432" s="90">
        <v>3.1082793317408399E-2</v>
      </c>
      <c r="H9432" s="90">
        <v>3.1130934610670666E-2</v>
      </c>
      <c r="I9432" s="90">
        <v>3.0947476130792656E-2</v>
      </c>
      <c r="J9432" s="90">
        <v>3.0562079649345847E-2</v>
      </c>
    </row>
    <row r="9433" spans="3:10" x14ac:dyDescent="0.25">
      <c r="C9433" s="82">
        <v>2.1606639153655825E-3</v>
      </c>
      <c r="D9433" s="89">
        <v>4.024694901624621E-3</v>
      </c>
      <c r="E9433" s="89">
        <v>6.1591260007511752E-3</v>
      </c>
      <c r="F9433" s="89">
        <v>8.2627993081261109E-3</v>
      </c>
      <c r="G9433" s="90">
        <v>1.0153001715508946E-2</v>
      </c>
      <c r="H9433" s="90">
        <v>1.1699377791375016E-2</v>
      </c>
      <c r="I9433" s="90">
        <v>1.2927388694436303E-2</v>
      </c>
      <c r="J9433" s="90">
        <v>1.3828108500078744E-2</v>
      </c>
    </row>
    <row r="9434" spans="3:10" x14ac:dyDescent="0.25">
      <c r="C9434" s="82">
        <v>1.5674299511761535E-2</v>
      </c>
      <c r="D9434" s="89">
        <v>1.917463877187146E-2</v>
      </c>
      <c r="E9434" s="89">
        <v>2.1776529747496592E-2</v>
      </c>
      <c r="F9434" s="89">
        <v>2.3685840765153673E-2</v>
      </c>
      <c r="G9434" s="90">
        <v>2.5156541369598138E-2</v>
      </c>
      <c r="H9434" s="90">
        <v>2.6256589070851558E-2</v>
      </c>
      <c r="I9434" s="90">
        <v>2.7215280986367996E-2</v>
      </c>
      <c r="J9434" s="90">
        <v>2.8058747901799849E-2</v>
      </c>
    </row>
    <row r="9435" spans="3:10" x14ac:dyDescent="0.25">
      <c r="C9435" s="82">
        <v>2.5616321038872864E-2</v>
      </c>
      <c r="D9435" s="89">
        <v>3.3073412435777223E-2</v>
      </c>
      <c r="E9435" s="89">
        <v>3.7969791674729005E-2</v>
      </c>
      <c r="F9435" s="89">
        <v>4.0755078518275083E-2</v>
      </c>
      <c r="G9435" s="90">
        <v>4.219561670360706E-2</v>
      </c>
      <c r="H9435" s="90">
        <v>4.2672460322789346E-2</v>
      </c>
      <c r="I9435" s="90">
        <v>4.2696822065217487E-2</v>
      </c>
      <c r="J9435" s="90">
        <v>4.2336838925588823E-2</v>
      </c>
    </row>
    <row r="9436" spans="3:10" x14ac:dyDescent="0.25">
      <c r="C9436" s="82">
        <v>1.4501503360342149E-2</v>
      </c>
      <c r="D9436" s="89">
        <v>1.8274461636504511E-2</v>
      </c>
      <c r="E9436" s="89">
        <v>2.076470365399689E-2</v>
      </c>
      <c r="F9436" s="89">
        <v>2.2138262005124039E-2</v>
      </c>
      <c r="G9436" s="90">
        <v>2.2704595960108032E-2</v>
      </c>
      <c r="H9436" s="90">
        <v>2.2610346666432968E-2</v>
      </c>
      <c r="I9436" s="90">
        <v>2.2125338056677209E-2</v>
      </c>
      <c r="J9436" s="90">
        <v>2.1322680455922477E-2</v>
      </c>
    </row>
    <row r="9437" spans="3:10" x14ac:dyDescent="0.25">
      <c r="C9437" s="82">
        <v>1.7875666868319037E-2</v>
      </c>
      <c r="D9437" s="89">
        <v>2.2014479300048101E-2</v>
      </c>
      <c r="E9437" s="89">
        <v>2.4931410203187083E-2</v>
      </c>
      <c r="F9437" s="89">
        <v>2.6892541781257294E-2</v>
      </c>
      <c r="G9437" s="90">
        <v>2.8215094036073526E-2</v>
      </c>
      <c r="H9437" s="90">
        <v>2.8969593435854799E-2</v>
      </c>
      <c r="I9437" s="90">
        <v>2.9373308832116106E-2</v>
      </c>
      <c r="J9437" s="90">
        <v>2.9401197936941671E-2</v>
      </c>
    </row>
    <row r="9438" spans="3:10" x14ac:dyDescent="0.25">
      <c r="C9438" s="82">
        <v>2.7144814341862177E-2</v>
      </c>
      <c r="D9438" s="89">
        <v>2.9916818271935885E-2</v>
      </c>
      <c r="E9438" s="89">
        <v>3.1496679804637169E-2</v>
      </c>
      <c r="F9438" s="89">
        <v>3.2597330518063967E-2</v>
      </c>
      <c r="G9438" s="90">
        <v>3.371867554136676E-2</v>
      </c>
      <c r="H9438" s="90">
        <v>3.4965516065806314E-2</v>
      </c>
      <c r="I9438" s="90">
        <v>3.6595054122825703E-2</v>
      </c>
      <c r="J9438" s="90">
        <v>3.8562146220415497E-2</v>
      </c>
    </row>
    <row r="9439" spans="3:10" x14ac:dyDescent="0.25">
      <c r="C9439" s="82">
        <v>5.4967441345183429E-2</v>
      </c>
      <c r="D9439" s="89">
        <v>5.3181762764407246E-2</v>
      </c>
      <c r="E9439" s="89">
        <v>5.0822019023003283E-2</v>
      </c>
      <c r="F9439" s="89">
        <v>4.8563628144262933E-2</v>
      </c>
      <c r="G9439" s="90">
        <v>4.6616699713141266E-2</v>
      </c>
      <c r="H9439" s="90">
        <v>4.4720033389476145E-2</v>
      </c>
      <c r="I9439" s="90">
        <v>4.2950179186906107E-2</v>
      </c>
      <c r="J9439" s="90">
        <v>4.1105576520382721E-2</v>
      </c>
    </row>
    <row r="9440" spans="3:10" x14ac:dyDescent="0.25">
      <c r="C9440" s="82">
        <v>4.5136285081036369E-3</v>
      </c>
      <c r="D9440" s="89">
        <v>6.7002348543616398E-3</v>
      </c>
      <c r="E9440" s="89">
        <v>8.7461656510956342E-3</v>
      </c>
      <c r="F9440" s="89">
        <v>1.0528646444388761E-2</v>
      </c>
      <c r="G9440" s="90">
        <v>1.2058198878795091E-2</v>
      </c>
      <c r="H9440" s="90">
        <v>1.3329649135340927E-2</v>
      </c>
      <c r="I9440" s="90">
        <v>1.4449888888782358E-2</v>
      </c>
      <c r="J9440" s="90">
        <v>1.5438270448291366E-2</v>
      </c>
    </row>
    <row r="9441" spans="3:10" x14ac:dyDescent="0.25">
      <c r="C9441" s="82">
        <v>2.9831747545811554E-2</v>
      </c>
      <c r="D9441" s="89">
        <v>3.7819218371449519E-2</v>
      </c>
      <c r="E9441" s="89">
        <v>4.3332626717373104E-2</v>
      </c>
      <c r="F9441" s="89">
        <v>4.6797599303719094E-2</v>
      </c>
      <c r="G9441" s="90">
        <v>4.8857729042462557E-2</v>
      </c>
      <c r="H9441" s="90">
        <v>4.9732417586407708E-2</v>
      </c>
      <c r="I9441" s="90">
        <v>4.9862346508304504E-2</v>
      </c>
      <c r="J9441" s="90">
        <v>4.9243543123210706E-2</v>
      </c>
    </row>
    <row r="9442" spans="3:10" x14ac:dyDescent="0.25">
      <c r="C9442" s="82">
        <v>3.020672744011018E-2</v>
      </c>
      <c r="D9442" s="89">
        <v>4.3722456725112636E-2</v>
      </c>
      <c r="E9442" s="89">
        <v>5.3791973442570716E-2</v>
      </c>
      <c r="F9442" s="89">
        <v>6.0005215879781089E-2</v>
      </c>
      <c r="G9442" s="90">
        <v>6.320756956545559E-2</v>
      </c>
      <c r="H9442" s="90">
        <v>6.402782141590356E-2</v>
      </c>
      <c r="I9442" s="90">
        <v>6.3367510061872995E-2</v>
      </c>
      <c r="J9442" s="90">
        <v>6.1452512246825727E-2</v>
      </c>
    </row>
    <row r="9443" spans="3:10" x14ac:dyDescent="0.25">
      <c r="C9443" s="82">
        <v>2.5925711049002521E-2</v>
      </c>
      <c r="D9443" s="89">
        <v>2.8639235536256916E-2</v>
      </c>
      <c r="E9443" s="89">
        <v>2.934528829963029E-2</v>
      </c>
      <c r="F9443" s="89">
        <v>2.8980032587021497E-2</v>
      </c>
      <c r="G9443" s="90">
        <v>2.821870673317636E-2</v>
      </c>
      <c r="H9443" s="90">
        <v>2.7276432439931046E-2</v>
      </c>
      <c r="I9443" s="90">
        <v>2.6409355657238374E-2</v>
      </c>
      <c r="J9443" s="90">
        <v>2.5591520293811884E-2</v>
      </c>
    </row>
    <row r="9444" spans="3:10" x14ac:dyDescent="0.25">
      <c r="C9444" s="82">
        <v>4.797297175477902E-3</v>
      </c>
      <c r="D9444" s="89">
        <v>6.4536964999771847E-3</v>
      </c>
      <c r="E9444" s="89">
        <v>7.912811264799896E-3</v>
      </c>
      <c r="F9444" s="89">
        <v>9.1792095617491427E-3</v>
      </c>
      <c r="G9444" s="90">
        <v>1.0329144786149812E-2</v>
      </c>
      <c r="H9444" s="90">
        <v>1.1398942318356751E-2</v>
      </c>
      <c r="I9444" s="90">
        <v>1.2511575266156335E-2</v>
      </c>
      <c r="J9444" s="90">
        <v>1.3714679373224551E-2</v>
      </c>
    </row>
    <row r="9445" spans="3:10" x14ac:dyDescent="0.25">
      <c r="C9445" s="82">
        <v>9.7078616680601332E-3</v>
      </c>
      <c r="D9445" s="89">
        <v>1.3530765341595559E-2</v>
      </c>
      <c r="E9445" s="89">
        <v>1.6403484183076029E-2</v>
      </c>
      <c r="F9445" s="89">
        <v>1.8255515063789474E-2</v>
      </c>
      <c r="G9445" s="90">
        <v>1.9303869781648657E-2</v>
      </c>
      <c r="H9445" s="90">
        <v>1.9696818771523249E-2</v>
      </c>
      <c r="I9445" s="90">
        <v>1.9696482409918267E-2</v>
      </c>
      <c r="J9445" s="90">
        <v>1.938394419571101E-2</v>
      </c>
    </row>
    <row r="9446" spans="3:10" x14ac:dyDescent="0.25">
      <c r="C9446" s="82">
        <v>2.6304327121210625E-3</v>
      </c>
      <c r="D9446" s="89">
        <v>4.7974165679019638E-3</v>
      </c>
      <c r="E9446" s="89">
        <v>7.2571394563111227E-3</v>
      </c>
      <c r="F9446" s="89">
        <v>9.6859145508513284E-3</v>
      </c>
      <c r="G9446" s="90">
        <v>1.1885737282411876E-2</v>
      </c>
      <c r="H9446" s="90">
        <v>1.3699806847185147E-2</v>
      </c>
      <c r="I9446" s="90">
        <v>1.5139564288062431E-2</v>
      </c>
      <c r="J9446" s="90">
        <v>1.6170745587799823E-2</v>
      </c>
    </row>
    <row r="9447" spans="3:10" x14ac:dyDescent="0.25">
      <c r="C9447" s="82">
        <v>1.3270043189006734E-2</v>
      </c>
      <c r="D9447" s="89">
        <v>1.7902295833101815E-2</v>
      </c>
      <c r="E9447" s="89">
        <v>2.1526804259632101E-2</v>
      </c>
      <c r="F9447" s="89">
        <v>2.4184235317082504E-2</v>
      </c>
      <c r="G9447" s="90">
        <v>2.6144869527997924E-2</v>
      </c>
      <c r="H9447" s="90">
        <v>2.7524721554166038E-2</v>
      </c>
      <c r="I9447" s="90">
        <v>2.8584179881556364E-2</v>
      </c>
      <c r="J9447" s="90">
        <v>2.9337434355444343E-2</v>
      </c>
    </row>
    <row r="9448" spans="3:10" x14ac:dyDescent="0.25">
      <c r="C9448" s="82">
        <v>5.0608392967854054E-3</v>
      </c>
      <c r="D9448" s="89">
        <v>7.7892896938906841E-3</v>
      </c>
      <c r="E9448" s="89">
        <v>1.0419164642386503E-2</v>
      </c>
      <c r="F9448" s="89">
        <v>1.2758554179437706E-2</v>
      </c>
      <c r="G9448" s="90">
        <v>1.4800952241185703E-2</v>
      </c>
      <c r="H9448" s="90">
        <v>1.6536728112651892E-2</v>
      </c>
      <c r="I9448" s="90">
        <v>1.8098554561484095E-2</v>
      </c>
      <c r="J9448" s="90">
        <v>1.9507451162195259E-2</v>
      </c>
    </row>
    <row r="9449" spans="3:10" x14ac:dyDescent="0.25">
      <c r="C9449" s="82">
        <v>3.0969495974191696E-2</v>
      </c>
      <c r="D9449" s="89">
        <v>3.076766056679316E-2</v>
      </c>
      <c r="E9449" s="89">
        <v>2.9896868420104864E-2</v>
      </c>
      <c r="F9449" s="89">
        <v>2.8862125313393543E-2</v>
      </c>
      <c r="G9449" s="90">
        <v>2.791232612229716E-2</v>
      </c>
      <c r="H9449" s="90">
        <v>2.6996298496948835E-2</v>
      </c>
      <c r="I9449" s="90">
        <v>2.6238028675522013E-2</v>
      </c>
      <c r="J9449" s="90">
        <v>2.556611109119766E-2</v>
      </c>
    </row>
    <row r="9450" spans="3:10" x14ac:dyDescent="0.25">
      <c r="C9450" s="82">
        <v>6.871247624517453E-3</v>
      </c>
      <c r="D9450" s="89">
        <v>9.3758022315274751E-3</v>
      </c>
      <c r="E9450" s="89">
        <v>1.1605459064416913E-2</v>
      </c>
      <c r="F9450" s="89">
        <v>1.3526582885369988E-2</v>
      </c>
      <c r="G9450" s="90">
        <v>1.520645230460623E-2</v>
      </c>
      <c r="H9450" s="90">
        <v>1.6649903393545277E-2</v>
      </c>
      <c r="I9450" s="90">
        <v>1.7985732378345349E-2</v>
      </c>
      <c r="J9450" s="90">
        <v>1.922902645411179E-2</v>
      </c>
    </row>
    <row r="9451" spans="3:10" x14ac:dyDescent="0.25">
      <c r="C9451" s="82">
        <v>1.4126206301419521E-3</v>
      </c>
      <c r="D9451" s="89">
        <v>2.7065341551755686E-3</v>
      </c>
      <c r="E9451" s="89">
        <v>4.2948126448343095E-3</v>
      </c>
      <c r="F9451" s="89">
        <v>5.9896978858755695E-3</v>
      </c>
      <c r="G9451" s="90">
        <v>7.6505518283898604E-3</v>
      </c>
      <c r="H9451" s="90">
        <v>9.1578560781132891E-3</v>
      </c>
      <c r="I9451" s="90">
        <v>1.0511252045313906E-2</v>
      </c>
      <c r="J9451" s="90">
        <v>1.1692121639105183E-2</v>
      </c>
    </row>
    <row r="9452" spans="3:10" x14ac:dyDescent="0.25">
      <c r="C9452" s="82">
        <v>2.3290986874390809E-3</v>
      </c>
      <c r="D9452" s="89">
        <v>3.9909299352729622E-3</v>
      </c>
      <c r="E9452" s="89">
        <v>5.7317629483522757E-3</v>
      </c>
      <c r="F9452" s="89">
        <v>7.3270022449721034E-3</v>
      </c>
      <c r="G9452" s="90">
        <v>8.6850095991062165E-3</v>
      </c>
      <c r="H9452" s="90">
        <v>9.7590112064215358E-3</v>
      </c>
      <c r="I9452" s="90">
        <v>1.0623836453241669E-2</v>
      </c>
      <c r="J9452" s="90">
        <v>1.1312857179700533E-2</v>
      </c>
    </row>
    <row r="9453" spans="3:10" x14ac:dyDescent="0.25">
      <c r="C9453" s="82">
        <v>5.4927560138737386E-3</v>
      </c>
      <c r="D9453" s="89">
        <v>9.1812926143673215E-3</v>
      </c>
      <c r="E9453" s="89">
        <v>1.3021817510677153E-2</v>
      </c>
      <c r="F9453" s="89">
        <v>1.661286274539386E-2</v>
      </c>
      <c r="G9453" s="90">
        <v>1.9817383214636997E-2</v>
      </c>
      <c r="H9453" s="90">
        <v>2.2539939270270114E-2</v>
      </c>
      <c r="I9453" s="90">
        <v>2.491247906562288E-2</v>
      </c>
      <c r="J9453" s="90">
        <v>2.6938782823743627E-2</v>
      </c>
    </row>
    <row r="9454" spans="3:10" x14ac:dyDescent="0.25">
      <c r="C9454" s="82">
        <v>2.9073432239891776E-3</v>
      </c>
      <c r="D9454" s="89">
        <v>4.6621173338965349E-3</v>
      </c>
      <c r="E9454" s="89">
        <v>6.4854946140725928E-3</v>
      </c>
      <c r="F9454" s="89">
        <v>8.2072789170992838E-3</v>
      </c>
      <c r="G9454" s="90">
        <v>9.7598171258288288E-3</v>
      </c>
      <c r="H9454" s="90">
        <v>1.1088591031935392E-2</v>
      </c>
      <c r="I9454" s="90">
        <v>1.2259376403540136E-2</v>
      </c>
      <c r="J9454" s="90">
        <v>1.3288197755228475E-2</v>
      </c>
    </row>
    <row r="9455" spans="3:10" x14ac:dyDescent="0.25">
      <c r="C9455" s="82">
        <v>1.4210310811082223E-2</v>
      </c>
      <c r="D9455" s="89">
        <v>1.9389590324294954E-2</v>
      </c>
      <c r="E9455" s="89">
        <v>2.3802136839514671E-2</v>
      </c>
      <c r="F9455" s="89">
        <v>2.7307449039380961E-2</v>
      </c>
      <c r="G9455" s="90">
        <v>3.0016036041715769E-2</v>
      </c>
      <c r="H9455" s="90">
        <v>3.1944985899713736E-2</v>
      </c>
      <c r="I9455" s="90">
        <v>3.3366515544488586E-2</v>
      </c>
      <c r="J9455" s="90">
        <v>3.4331818478130612E-2</v>
      </c>
    </row>
    <row r="9456" spans="3:10" x14ac:dyDescent="0.25">
      <c r="C9456" s="82">
        <v>1.1415316064736691E-3</v>
      </c>
      <c r="D9456" s="89">
        <v>2.1194290303123086E-3</v>
      </c>
      <c r="E9456" s="89">
        <v>3.2762900170973364E-3</v>
      </c>
      <c r="F9456" s="89">
        <v>4.4834338705052514E-3</v>
      </c>
      <c r="G9456" s="90">
        <v>5.6640054738548544E-3</v>
      </c>
      <c r="H9456" s="90">
        <v>6.759515388766596E-3</v>
      </c>
      <c r="I9456" s="90">
        <v>7.7947605224154056E-3</v>
      </c>
      <c r="J9456" s="90">
        <v>8.774729721560702E-3</v>
      </c>
    </row>
    <row r="9457" spans="3:10" x14ac:dyDescent="0.25">
      <c r="C9457" s="82">
        <v>8.1893262635767891E-3</v>
      </c>
      <c r="D9457" s="89">
        <v>9.9131328379611517E-3</v>
      </c>
      <c r="E9457" s="89">
        <v>1.1077399839458619E-2</v>
      </c>
      <c r="F9457" s="89">
        <v>1.1860031834724947E-2</v>
      </c>
      <c r="G9457" s="90">
        <v>1.2448282565154754E-2</v>
      </c>
      <c r="H9457" s="90">
        <v>1.2911639616192353E-2</v>
      </c>
      <c r="I9457" s="90">
        <v>1.3380846499664603E-2</v>
      </c>
      <c r="J9457" s="90">
        <v>1.3877195901930929E-2</v>
      </c>
    </row>
    <row r="9458" spans="3:10" x14ac:dyDescent="0.25">
      <c r="C9458" s="82">
        <v>3.8858010167505723E-2</v>
      </c>
      <c r="D9458" s="89">
        <v>4.4281037406346292E-2</v>
      </c>
      <c r="E9458" s="89">
        <v>4.7335683096909664E-2</v>
      </c>
      <c r="F9458" s="89">
        <v>4.8950242333899836E-2</v>
      </c>
      <c r="G9458" s="90">
        <v>4.9874934841266413E-2</v>
      </c>
      <c r="H9458" s="90">
        <v>5.0294008927567822E-2</v>
      </c>
      <c r="I9458" s="90">
        <v>5.0597925629627442E-2</v>
      </c>
      <c r="J9458" s="90">
        <v>5.0721709616980283E-2</v>
      </c>
    </row>
    <row r="9459" spans="3:10" x14ac:dyDescent="0.25">
      <c r="C9459" s="82">
        <v>2.4003659451593191E-3</v>
      </c>
      <c r="D9459" s="89">
        <v>4.3201392771082658E-3</v>
      </c>
      <c r="E9459" s="89">
        <v>6.4066871728776882E-3</v>
      </c>
      <c r="F9459" s="89">
        <v>8.347282334838186E-3</v>
      </c>
      <c r="G9459" s="90">
        <v>9.9776594881451752E-3</v>
      </c>
      <c r="H9459" s="90">
        <v>1.1198736750880883E-2</v>
      </c>
      <c r="I9459" s="90">
        <v>1.2066915323768539E-2</v>
      </c>
      <c r="J9459" s="90">
        <v>1.2604359772667658E-2</v>
      </c>
    </row>
    <row r="9460" spans="3:10" x14ac:dyDescent="0.25">
      <c r="C9460" s="82">
        <v>1.5032570753818359E-2</v>
      </c>
      <c r="D9460" s="89">
        <v>1.9366385610232486E-2</v>
      </c>
      <c r="E9460" s="89">
        <v>2.286917657035242E-2</v>
      </c>
      <c r="F9460" s="89">
        <v>2.5645327268915993E-2</v>
      </c>
      <c r="G9460" s="90">
        <v>2.7939509196236976E-2</v>
      </c>
      <c r="H9460" s="90">
        <v>2.98237891824716E-2</v>
      </c>
      <c r="I9460" s="90">
        <v>3.1545775818790589E-2</v>
      </c>
      <c r="J9460" s="90">
        <v>3.3103140229301775E-2</v>
      </c>
    </row>
    <row r="9461" spans="3:10" x14ac:dyDescent="0.25">
      <c r="C9461" s="82">
        <v>9.6390785750945073E-3</v>
      </c>
      <c r="D9461" s="89">
        <v>1.094569333591742E-2</v>
      </c>
      <c r="E9461" s="89">
        <v>1.20610046498615E-2</v>
      </c>
      <c r="F9461" s="89">
        <v>1.3017543248434509E-2</v>
      </c>
      <c r="G9461" s="90">
        <v>1.3843317685191522E-2</v>
      </c>
      <c r="H9461" s="90">
        <v>1.4486530466942265E-2</v>
      </c>
      <c r="I9461" s="90">
        <v>1.5018911567068282E-2</v>
      </c>
      <c r="J9461" s="90">
        <v>1.5430515595675222E-2</v>
      </c>
    </row>
    <row r="9462" spans="3:10" x14ac:dyDescent="0.25">
      <c r="C9462" s="82">
        <v>9.6629107398812242E-3</v>
      </c>
      <c r="D9462" s="89">
        <v>1.2899542335995261E-2</v>
      </c>
      <c r="E9462" s="89">
        <v>1.5709665271017838E-2</v>
      </c>
      <c r="F9462" s="89">
        <v>1.8045650587691871E-2</v>
      </c>
      <c r="G9462" s="90">
        <v>1.9968552980320745E-2</v>
      </c>
      <c r="H9462" s="90">
        <v>2.1445376594675592E-2</v>
      </c>
      <c r="I9462" s="90">
        <v>2.2602651655842101E-2</v>
      </c>
      <c r="J9462" s="90">
        <v>2.3422565766204027E-2</v>
      </c>
    </row>
    <row r="9463" spans="3:10" x14ac:dyDescent="0.25">
      <c r="C9463" s="82">
        <v>4.5598476840828968E-3</v>
      </c>
      <c r="D9463" s="89">
        <v>6.9773905204523166E-3</v>
      </c>
      <c r="E9463" s="89">
        <v>9.255979398344499E-3</v>
      </c>
      <c r="F9463" s="89">
        <v>1.1217173239718161E-2</v>
      </c>
      <c r="G9463" s="90">
        <v>1.2856215361525607E-2</v>
      </c>
      <c r="H9463" s="90">
        <v>1.4172086455428386E-2</v>
      </c>
      <c r="I9463" s="90">
        <v>1.5291113329967868E-2</v>
      </c>
      <c r="J9463" s="90">
        <v>1.6247518992778865E-2</v>
      </c>
    </row>
    <row r="9464" spans="3:10" x14ac:dyDescent="0.25">
      <c r="C9464" s="82">
        <v>5.6273565548073104E-3</v>
      </c>
      <c r="D9464" s="89">
        <v>9.8766622100412444E-3</v>
      </c>
      <c r="E9464" s="89">
        <v>1.4385491756644128E-2</v>
      </c>
      <c r="F9464" s="89">
        <v>1.8551933273778361E-2</v>
      </c>
      <c r="G9464" s="90">
        <v>2.2109441262555596E-2</v>
      </c>
      <c r="H9464" s="90">
        <v>2.4885143617976339E-2</v>
      </c>
      <c r="I9464" s="90">
        <v>2.6988024988579693E-2</v>
      </c>
      <c r="J9464" s="90">
        <v>2.8401418006575436E-2</v>
      </c>
    </row>
    <row r="9465" spans="3:10" x14ac:dyDescent="0.25">
      <c r="C9465" s="82">
        <v>1.559169739530809E-2</v>
      </c>
      <c r="D9465" s="89">
        <v>2.0279798581861987E-2</v>
      </c>
      <c r="E9465" s="89">
        <v>2.4042551497437496E-2</v>
      </c>
      <c r="F9465" s="89">
        <v>2.7073170542258492E-2</v>
      </c>
      <c r="G9465" s="90">
        <v>2.9696238592822485E-2</v>
      </c>
      <c r="H9465" s="90">
        <v>3.2012902746007217E-2</v>
      </c>
      <c r="I9465" s="90">
        <v>3.4279217292430282E-2</v>
      </c>
      <c r="J9465" s="90">
        <v>3.6464616845901923E-2</v>
      </c>
    </row>
    <row r="9466" spans="3:10" x14ac:dyDescent="0.25">
      <c r="C9466" s="82">
        <v>1.3065587905295988E-2</v>
      </c>
      <c r="D9466" s="89">
        <v>1.6407080590017092E-2</v>
      </c>
      <c r="E9466" s="89">
        <v>1.9080090408804432E-2</v>
      </c>
      <c r="F9466" s="89">
        <v>2.1192922645585741E-2</v>
      </c>
      <c r="G9466" s="90">
        <v>2.2921169934324259E-2</v>
      </c>
      <c r="H9466" s="90">
        <v>2.4289356054642674E-2</v>
      </c>
      <c r="I9466" s="90">
        <v>2.5480503231809944E-2</v>
      </c>
      <c r="J9466" s="90">
        <v>2.6499138219059991E-2</v>
      </c>
    </row>
    <row r="9467" spans="3:10" x14ac:dyDescent="0.25">
      <c r="C9467" s="82">
        <v>3.3554654771014106E-3</v>
      </c>
      <c r="D9467" s="89">
        <v>7.1170770186242925E-3</v>
      </c>
      <c r="E9467" s="89">
        <v>1.1657852954386537E-2</v>
      </c>
      <c r="F9467" s="89">
        <v>1.6143182657023348E-2</v>
      </c>
      <c r="G9467" s="90">
        <v>2.0069371847162544E-2</v>
      </c>
      <c r="H9467" s="90">
        <v>2.3153461887986899E-2</v>
      </c>
      <c r="I9467" s="90">
        <v>2.5470079675448634E-2</v>
      </c>
      <c r="J9467" s="90">
        <v>2.7025810631973689E-2</v>
      </c>
    </row>
    <row r="9468" spans="3:10" x14ac:dyDescent="0.25">
      <c r="C9468" s="82">
        <v>8.0743923914698423E-3</v>
      </c>
      <c r="D9468" s="89">
        <v>1.0723761413442544E-2</v>
      </c>
      <c r="E9468" s="89">
        <v>1.284154319243036E-2</v>
      </c>
      <c r="F9468" s="89">
        <v>1.441324108867433E-2</v>
      </c>
      <c r="G9468" s="90">
        <v>1.5544383573434026E-2</v>
      </c>
      <c r="H9468" s="90">
        <v>1.6271776106552106E-2</v>
      </c>
      <c r="I9468" s="90">
        <v>1.6749578382991598E-2</v>
      </c>
      <c r="J9468" s="90">
        <v>1.7012542298017151E-2</v>
      </c>
    </row>
    <row r="9469" spans="3:10" x14ac:dyDescent="0.25">
      <c r="C9469" s="82">
        <v>3.462286371103504E-2</v>
      </c>
      <c r="D9469" s="89">
        <v>3.4918959194043891E-2</v>
      </c>
      <c r="E9469" s="89">
        <v>3.4931586174244016E-2</v>
      </c>
      <c r="F9469" s="89">
        <v>3.5017012155282475E-2</v>
      </c>
      <c r="G9469" s="90">
        <v>3.5338944183833071E-2</v>
      </c>
      <c r="H9469" s="90">
        <v>3.5755812969151708E-2</v>
      </c>
      <c r="I9469" s="90">
        <v>3.6378603925429701E-2</v>
      </c>
      <c r="J9469" s="90">
        <v>3.7071604935053709E-2</v>
      </c>
    </row>
    <row r="9470" spans="3:10" x14ac:dyDescent="0.25">
      <c r="C9470" s="82">
        <v>1.3135591340410081E-2</v>
      </c>
      <c r="D9470" s="89">
        <v>2.058178805300501E-2</v>
      </c>
      <c r="E9470" s="89">
        <v>2.7119972283711928E-2</v>
      </c>
      <c r="F9470" s="89">
        <v>3.2151254108048186E-2</v>
      </c>
      <c r="G9470" s="90">
        <v>3.580986656850748E-2</v>
      </c>
      <c r="H9470" s="90">
        <v>3.8252260589237384E-2</v>
      </c>
      <c r="I9470" s="90">
        <v>3.9896850736314153E-2</v>
      </c>
      <c r="J9470" s="90">
        <v>4.0814181166421291E-2</v>
      </c>
    </row>
    <row r="9471" spans="3:10" x14ac:dyDescent="0.25">
      <c r="C9471" s="82">
        <v>1.8227146405536476E-2</v>
      </c>
      <c r="D9471" s="89">
        <v>1.9062301141887797E-2</v>
      </c>
      <c r="E9471" s="89">
        <v>1.9263353285674557E-2</v>
      </c>
      <c r="F9471" s="89">
        <v>1.9217209581391212E-2</v>
      </c>
      <c r="G9471" s="90">
        <v>1.9147072541010956E-2</v>
      </c>
      <c r="H9471" s="90">
        <v>1.9055171091286287E-2</v>
      </c>
      <c r="I9471" s="90">
        <v>1.9048639095209402E-2</v>
      </c>
      <c r="J9471" s="90">
        <v>1.9089596782055303E-2</v>
      </c>
    </row>
    <row r="9472" spans="3:10" x14ac:dyDescent="0.25">
      <c r="C9472" s="82">
        <v>1.0129071408477625E-2</v>
      </c>
      <c r="D9472" s="89">
        <v>1.2093738821473739E-2</v>
      </c>
      <c r="E9472" s="89">
        <v>1.3406093767718475E-2</v>
      </c>
      <c r="F9472" s="89">
        <v>1.4174930678961277E-2</v>
      </c>
      <c r="G9472" s="90">
        <v>1.4541328142541703E-2</v>
      </c>
      <c r="H9472" s="90">
        <v>1.4547033664122449E-2</v>
      </c>
      <c r="I9472" s="90">
        <v>1.4335795000272258E-2</v>
      </c>
      <c r="J9472" s="90">
        <v>1.3944603187848834E-2</v>
      </c>
    </row>
    <row r="9473" spans="3:10" x14ac:dyDescent="0.25">
      <c r="C9473" s="82">
        <v>6.8157462433521082E-2</v>
      </c>
      <c r="D9473" s="89">
        <v>6.4456275419718739E-2</v>
      </c>
      <c r="E9473" s="89">
        <v>6.0609354499159121E-2</v>
      </c>
      <c r="F9473" s="89">
        <v>5.7406630550155352E-2</v>
      </c>
      <c r="G9473" s="90">
        <v>5.5067904118988063E-2</v>
      </c>
      <c r="H9473" s="90">
        <v>5.3252002964485831E-2</v>
      </c>
      <c r="I9473" s="90">
        <v>5.199873594501081E-2</v>
      </c>
      <c r="J9473" s="90">
        <v>5.0981441478749369E-2</v>
      </c>
    </row>
    <row r="9474" spans="3:10" x14ac:dyDescent="0.25">
      <c r="C9474" s="82">
        <v>1.2291734959577465E-2</v>
      </c>
      <c r="D9474" s="89">
        <v>1.4403370894304685E-2</v>
      </c>
      <c r="E9474" s="89">
        <v>1.5915431815542426E-2</v>
      </c>
      <c r="F9474" s="89">
        <v>1.7007036367036817E-2</v>
      </c>
      <c r="G9474" s="90">
        <v>1.7854530441724626E-2</v>
      </c>
      <c r="H9474" s="90">
        <v>1.8494162805399793E-2</v>
      </c>
      <c r="I9474" s="90">
        <v>1.9080433437377253E-2</v>
      </c>
      <c r="J9474" s="90">
        <v>1.9630839612815639E-2</v>
      </c>
    </row>
    <row r="9475" spans="3:10" x14ac:dyDescent="0.25">
      <c r="C9475" s="82">
        <v>4.2419747461323272E-2</v>
      </c>
      <c r="D9475" s="89">
        <v>4.2226349502263075E-2</v>
      </c>
      <c r="E9475" s="89">
        <v>4.1367243290370698E-2</v>
      </c>
      <c r="F9475" s="89">
        <v>4.0451524579978519E-2</v>
      </c>
      <c r="G9475" s="90">
        <v>3.9785023625664363E-2</v>
      </c>
      <c r="H9475" s="90">
        <v>3.9276524396882659E-2</v>
      </c>
      <c r="I9475" s="90">
        <v>3.9091443338607659E-2</v>
      </c>
      <c r="J9475" s="90">
        <v>3.9107312611389007E-2</v>
      </c>
    </row>
    <row r="9476" spans="3:10" x14ac:dyDescent="0.25">
      <c r="C9476" s="82">
        <v>9.2682750285523301E-3</v>
      </c>
      <c r="D9476" s="89">
        <v>1.1392300784953666E-2</v>
      </c>
      <c r="E9476" s="89">
        <v>1.2837460730441326E-2</v>
      </c>
      <c r="F9476" s="89">
        <v>1.3793403769364177E-2</v>
      </c>
      <c r="G9476" s="90">
        <v>1.4474150577383191E-2</v>
      </c>
      <c r="H9476" s="90">
        <v>1.4957314940599948E-2</v>
      </c>
      <c r="I9476" s="90">
        <v>1.5387895911036889E-2</v>
      </c>
      <c r="J9476" s="90">
        <v>1.5779976918013434E-2</v>
      </c>
    </row>
    <row r="9477" spans="3:10" x14ac:dyDescent="0.25">
      <c r="C9477" s="82">
        <v>1.520015886001512E-2</v>
      </c>
      <c r="D9477" s="89">
        <v>2.4255681295197846E-2</v>
      </c>
      <c r="E9477" s="89">
        <v>3.1803199603915956E-2</v>
      </c>
      <c r="F9477" s="89">
        <v>3.6800190517813913E-2</v>
      </c>
      <c r="G9477" s="90">
        <v>3.9381293126332768E-2</v>
      </c>
      <c r="H9477" s="90">
        <v>3.991679222649086E-2</v>
      </c>
      <c r="I9477" s="90">
        <v>3.9134571024401245E-2</v>
      </c>
      <c r="J9477" s="90">
        <v>3.7396116162772636E-2</v>
      </c>
    </row>
    <row r="9478" spans="3:10" x14ac:dyDescent="0.25">
      <c r="C9478" s="82">
        <v>4.9141391619551944E-2</v>
      </c>
      <c r="D9478" s="89">
        <v>4.9974487220164163E-2</v>
      </c>
      <c r="E9478" s="89">
        <v>4.8814107948653672E-2</v>
      </c>
      <c r="F9478" s="89">
        <v>4.7037762530370994E-2</v>
      </c>
      <c r="G9478" s="90">
        <v>4.533741603471346E-2</v>
      </c>
      <c r="H9478" s="90">
        <v>4.3714365628231271E-2</v>
      </c>
      <c r="I9478" s="90">
        <v>4.234773100561133E-2</v>
      </c>
      <c r="J9478" s="90">
        <v>4.1058210313502021E-2</v>
      </c>
    </row>
    <row r="9479" spans="3:10" x14ac:dyDescent="0.25">
      <c r="C9479" s="82">
        <v>6.8304621700692588E-3</v>
      </c>
      <c r="D9479" s="89">
        <v>1.0884884909635116E-2</v>
      </c>
      <c r="E9479" s="89">
        <v>1.4617253574669446E-2</v>
      </c>
      <c r="F9479" s="89">
        <v>1.7597711588925171E-2</v>
      </c>
      <c r="G9479" s="90">
        <v>1.9797668423829677E-2</v>
      </c>
      <c r="H9479" s="90">
        <v>2.1266375682842394E-2</v>
      </c>
      <c r="I9479" s="90">
        <v>2.2264285096748226E-2</v>
      </c>
      <c r="J9479" s="90">
        <v>2.2901993291494387E-2</v>
      </c>
    </row>
    <row r="9480" spans="3:10" x14ac:dyDescent="0.25">
      <c r="C9480" s="82">
        <v>7.8907521765511652E-3</v>
      </c>
      <c r="D9480" s="89">
        <v>1.4036249137163101E-2</v>
      </c>
      <c r="E9480" s="89">
        <v>2.0404352711954524E-2</v>
      </c>
      <c r="F9480" s="89">
        <v>2.6002008505906775E-2</v>
      </c>
      <c r="G9480" s="90">
        <v>3.0449611989929511E-2</v>
      </c>
      <c r="H9480" s="90">
        <v>3.3602094687227933E-2</v>
      </c>
      <c r="I9480" s="90">
        <v>3.5736894777854092E-2</v>
      </c>
      <c r="J9480" s="90">
        <v>3.6949481144850096E-2</v>
      </c>
    </row>
    <row r="9481" spans="3:10" x14ac:dyDescent="0.25">
      <c r="C9481" s="82">
        <v>1.9894071783281491E-2</v>
      </c>
      <c r="D9481" s="89">
        <v>2.4324462906281943E-2</v>
      </c>
      <c r="E9481" s="89">
        <v>2.7195373496219259E-2</v>
      </c>
      <c r="F9481" s="89">
        <v>2.8918159698768448E-2</v>
      </c>
      <c r="G9481" s="90">
        <v>2.9944471679915357E-2</v>
      </c>
      <c r="H9481" s="90">
        <v>3.0424125813256476E-2</v>
      </c>
      <c r="I9481" s="90">
        <v>3.0631284924366852E-2</v>
      </c>
      <c r="J9481" s="90">
        <v>3.0565527396400342E-2</v>
      </c>
    </row>
    <row r="9482" spans="3:10" x14ac:dyDescent="0.25">
      <c r="C9482" s="82">
        <v>9.2490756523485301E-3</v>
      </c>
      <c r="D9482" s="89">
        <v>1.4826080125011803E-2</v>
      </c>
      <c r="E9482" s="89">
        <v>2.0383619329328719E-2</v>
      </c>
      <c r="F9482" s="89">
        <v>2.5312785394401328E-2</v>
      </c>
      <c r="G9482" s="90">
        <v>2.9389565876030092E-2</v>
      </c>
      <c r="H9482" s="90">
        <v>3.2447484594109913E-2</v>
      </c>
      <c r="I9482" s="90">
        <v>3.4662930107026403E-2</v>
      </c>
      <c r="J9482" s="90">
        <v>3.6039595718801797E-2</v>
      </c>
    </row>
    <row r="9483" spans="3:10" x14ac:dyDescent="0.25">
      <c r="C9483" s="82">
        <v>1.1031935283248674E-2</v>
      </c>
      <c r="D9483" s="89">
        <v>1.3226406771980236E-2</v>
      </c>
      <c r="E9483" s="89">
        <v>1.4794951575930578E-2</v>
      </c>
      <c r="F9483" s="89">
        <v>1.5823257801468541E-2</v>
      </c>
      <c r="G9483" s="90">
        <v>1.6439026838936971E-2</v>
      </c>
      <c r="H9483" s="90">
        <v>1.6672961835925877E-2</v>
      </c>
      <c r="I9483" s="90">
        <v>1.6683517799191892E-2</v>
      </c>
      <c r="J9483" s="90">
        <v>1.6514059364712876E-2</v>
      </c>
    </row>
    <row r="9484" spans="3:10" x14ac:dyDescent="0.25">
      <c r="C9484" s="82">
        <v>2.7025063283650994E-2</v>
      </c>
      <c r="D9484" s="89">
        <v>3.2402910122731582E-2</v>
      </c>
      <c r="E9484" s="89">
        <v>3.5680012612149384E-2</v>
      </c>
      <c r="F9484" s="89">
        <v>3.7346012297395099E-2</v>
      </c>
      <c r="G9484" s="90">
        <v>3.7934287391823862E-2</v>
      </c>
      <c r="H9484" s="90">
        <v>3.7624335598496032E-2</v>
      </c>
      <c r="I9484" s="90">
        <v>3.6786351680795304E-2</v>
      </c>
      <c r="J9484" s="90">
        <v>3.5472819177649641E-2</v>
      </c>
    </row>
    <row r="9485" spans="3:10" x14ac:dyDescent="0.25">
      <c r="C9485" s="82">
        <v>5.0498728491547443E-3</v>
      </c>
      <c r="D9485" s="89">
        <v>9.1767554900504759E-3</v>
      </c>
      <c r="E9485" s="89">
        <v>1.3717307244200144E-2</v>
      </c>
      <c r="F9485" s="89">
        <v>1.8037290247232787E-2</v>
      </c>
      <c r="G9485" s="90">
        <v>2.1821615643706927E-2</v>
      </c>
      <c r="H9485" s="90">
        <v>2.4869182837729875E-2</v>
      </c>
      <c r="I9485" s="90">
        <v>2.7278799393387412E-2</v>
      </c>
      <c r="J9485" s="90">
        <v>2.9032514127914948E-2</v>
      </c>
    </row>
    <row r="9486" spans="3:10" x14ac:dyDescent="0.25">
      <c r="C9486" s="82">
        <v>1.568073036653634E-2</v>
      </c>
      <c r="D9486" s="89">
        <v>1.8173993669644842E-2</v>
      </c>
      <c r="E9486" s="89">
        <v>1.9848334880115014E-2</v>
      </c>
      <c r="F9486" s="89">
        <v>2.0920871908629464E-2</v>
      </c>
      <c r="G9486" s="90">
        <v>2.1609156758533608E-2</v>
      </c>
      <c r="H9486" s="90">
        <v>2.1960399201607805E-2</v>
      </c>
      <c r="I9486" s="90">
        <v>2.2159145385772027E-2</v>
      </c>
      <c r="J9486" s="90">
        <v>2.2217378089501996E-2</v>
      </c>
    </row>
    <row r="9487" spans="3:10" x14ac:dyDescent="0.25">
      <c r="C9487" s="82">
        <v>2.845291916461111E-2</v>
      </c>
      <c r="D9487" s="89">
        <v>3.2254434819557948E-2</v>
      </c>
      <c r="E9487" s="89">
        <v>3.4296072226018492E-2</v>
      </c>
      <c r="F9487" s="89">
        <v>3.5227561260818357E-2</v>
      </c>
      <c r="G9487" s="90">
        <v>3.5563177230691891E-2</v>
      </c>
      <c r="H9487" s="90">
        <v>3.5416617594949476E-2</v>
      </c>
      <c r="I9487" s="90">
        <v>3.5058237189234544E-2</v>
      </c>
      <c r="J9487" s="90">
        <v>3.4450069266955964E-2</v>
      </c>
    </row>
    <row r="9488" spans="3:10" x14ac:dyDescent="0.25">
      <c r="C9488" s="82">
        <v>9.2828998837345203E-3</v>
      </c>
      <c r="D9488" s="89">
        <v>1.4499574330519455E-2</v>
      </c>
      <c r="E9488" s="89">
        <v>1.9311590747938014E-2</v>
      </c>
      <c r="F9488" s="89">
        <v>2.3230145947315237E-2</v>
      </c>
      <c r="G9488" s="90">
        <v>2.6197586203680876E-2</v>
      </c>
      <c r="H9488" s="90">
        <v>2.8195201229737381E-2</v>
      </c>
      <c r="I9488" s="90">
        <v>2.9466279904421099E-2</v>
      </c>
      <c r="J9488" s="90">
        <v>3.0067559642369589E-2</v>
      </c>
    </row>
    <row r="9489" spans="3:10" x14ac:dyDescent="0.25">
      <c r="C9489" s="82">
        <v>2.524873407555827E-2</v>
      </c>
      <c r="D9489" s="89">
        <v>3.059836339044367E-2</v>
      </c>
      <c r="E9489" s="89">
        <v>3.4310101932106721E-2</v>
      </c>
      <c r="F9489" s="89">
        <v>3.6843119826347956E-2</v>
      </c>
      <c r="G9489" s="90">
        <v>3.8700990827687368E-2</v>
      </c>
      <c r="H9489" s="90">
        <v>4.0035565931532971E-2</v>
      </c>
      <c r="I9489" s="90">
        <v>4.1184443555406201E-2</v>
      </c>
      <c r="J9489" s="90">
        <v>4.2125616138736367E-2</v>
      </c>
    </row>
    <row r="9490" spans="3:10" x14ac:dyDescent="0.25">
      <c r="C9490" s="82">
        <v>1.0522229789759982E-2</v>
      </c>
      <c r="D9490" s="89">
        <v>1.1925055133170236E-2</v>
      </c>
      <c r="E9490" s="89">
        <v>1.2996971196142078E-2</v>
      </c>
      <c r="F9490" s="89">
        <v>1.38433080832947E-2</v>
      </c>
      <c r="G9490" s="90">
        <v>1.4532234375635052E-2</v>
      </c>
      <c r="H9490" s="90">
        <v>1.5016266721142034E-2</v>
      </c>
      <c r="I9490" s="90">
        <v>1.5356652185469184E-2</v>
      </c>
      <c r="J9490" s="90">
        <v>1.5521146140704864E-2</v>
      </c>
    </row>
    <row r="9491" spans="3:10" x14ac:dyDescent="0.25">
      <c r="C9491" s="82">
        <v>7.0340537963974482E-3</v>
      </c>
      <c r="D9491" s="89">
        <v>9.4976802006983378E-3</v>
      </c>
      <c r="E9491" s="89">
        <v>1.1787802977128033E-2</v>
      </c>
      <c r="F9491" s="89">
        <v>1.385843537970073E-2</v>
      </c>
      <c r="G9491" s="90">
        <v>1.5732896319972853E-2</v>
      </c>
      <c r="H9491" s="90">
        <v>1.7364613896217934E-2</v>
      </c>
      <c r="I9491" s="90">
        <v>1.8844388968153845E-2</v>
      </c>
      <c r="J9491" s="90">
        <v>2.0158517770726726E-2</v>
      </c>
    </row>
    <row r="9492" spans="3:10" x14ac:dyDescent="0.25">
      <c r="C9492" s="82">
        <v>7.1130750818426958E-3</v>
      </c>
      <c r="D9492" s="89">
        <v>1.0941251914160019E-2</v>
      </c>
      <c r="E9492" s="89">
        <v>1.4709526539348665E-2</v>
      </c>
      <c r="F9492" s="89">
        <v>1.8083037481060479E-2</v>
      </c>
      <c r="G9492" s="90">
        <v>2.0962540472448617E-2</v>
      </c>
      <c r="H9492" s="90">
        <v>2.3263965076501837E-2</v>
      </c>
      <c r="I9492" s="90">
        <v>2.5137087840638249E-2</v>
      </c>
      <c r="J9492" s="90">
        <v>2.6601833089567109E-2</v>
      </c>
    </row>
    <row r="9493" spans="3:10" x14ac:dyDescent="0.25">
      <c r="C9493" s="82">
        <v>7.2050223160718511E-3</v>
      </c>
      <c r="D9493" s="89">
        <v>1.1679479012711011E-2</v>
      </c>
      <c r="E9493" s="89">
        <v>1.6106959847019969E-2</v>
      </c>
      <c r="F9493" s="89">
        <v>2.0106365087336982E-2</v>
      </c>
      <c r="G9493" s="90">
        <v>2.3654282102385672E-2</v>
      </c>
      <c r="H9493" s="90">
        <v>2.6744704696546832E-2</v>
      </c>
      <c r="I9493" s="90">
        <v>2.9587492831473609E-2</v>
      </c>
      <c r="J9493" s="90">
        <v>3.218622809525281E-2</v>
      </c>
    </row>
    <row r="9494" spans="3:10" x14ac:dyDescent="0.25">
      <c r="C9494" s="82">
        <v>9.0154460961412684E-3</v>
      </c>
      <c r="D9494" s="89">
        <v>1.1226738458649743E-2</v>
      </c>
      <c r="E9494" s="89">
        <v>1.2817740186262123E-2</v>
      </c>
      <c r="F9494" s="89">
        <v>1.3893067957731228E-2</v>
      </c>
      <c r="G9494" s="90">
        <v>1.4601636707905007E-2</v>
      </c>
      <c r="H9494" s="90">
        <v>1.4982373867986065E-2</v>
      </c>
      <c r="I9494" s="90">
        <v>1.516453414429607E-2</v>
      </c>
      <c r="J9494" s="90">
        <v>1.516244082357184E-2</v>
      </c>
    </row>
    <row r="9495" spans="3:10" x14ac:dyDescent="0.25">
      <c r="C9495" s="82">
        <v>7.2482419934610919E-3</v>
      </c>
      <c r="D9495" s="89">
        <v>9.943331252304493E-3</v>
      </c>
      <c r="E9495" s="89">
        <v>1.2482827961719926E-2</v>
      </c>
      <c r="F9495" s="89">
        <v>1.4793452465174368E-2</v>
      </c>
      <c r="G9495" s="90">
        <v>1.6888005050498634E-2</v>
      </c>
      <c r="H9495" s="90">
        <v>1.8713512652352823E-2</v>
      </c>
      <c r="I9495" s="90">
        <v>2.0368622178599555E-2</v>
      </c>
      <c r="J9495" s="90">
        <v>2.183892671394265E-2</v>
      </c>
    </row>
    <row r="9496" spans="3:10" x14ac:dyDescent="0.25">
      <c r="C9496" s="82">
        <v>1.8934751015762721E-2</v>
      </c>
      <c r="D9496" s="89">
        <v>2.1685775995561173E-2</v>
      </c>
      <c r="E9496" s="89">
        <v>2.3827394870283229E-2</v>
      </c>
      <c r="F9496" s="89">
        <v>2.56011334469625E-2</v>
      </c>
      <c r="G9496" s="90">
        <v>2.7215350852827329E-2</v>
      </c>
      <c r="H9496" s="90">
        <v>2.8668363339585511E-2</v>
      </c>
      <c r="I9496" s="90">
        <v>3.0146043956890037E-2</v>
      </c>
      <c r="J9496" s="90">
        <v>3.1624651548328844E-2</v>
      </c>
    </row>
    <row r="9497" spans="3:10" x14ac:dyDescent="0.25">
      <c r="C9497" s="82">
        <v>9.6208465339944309E-3</v>
      </c>
      <c r="D9497" s="89">
        <v>1.5958959406995279E-2</v>
      </c>
      <c r="E9497" s="89">
        <v>2.2298456532395847E-2</v>
      </c>
      <c r="F9497" s="89">
        <v>2.78537671475593E-2</v>
      </c>
      <c r="G9497" s="90">
        <v>3.233867053352734E-2</v>
      </c>
      <c r="H9497" s="90">
        <v>3.5566734412330589E-2</v>
      </c>
      <c r="I9497" s="90">
        <v>3.773587399194004E-2</v>
      </c>
      <c r="J9497" s="90">
        <v>3.8856801102373509E-2</v>
      </c>
    </row>
    <row r="9498" spans="3:10" x14ac:dyDescent="0.25">
      <c r="C9498" s="82">
        <v>8.7532407047096195E-3</v>
      </c>
      <c r="D9498" s="89">
        <v>1.1167673176682045E-2</v>
      </c>
      <c r="E9498" s="89">
        <v>1.332707226048329E-2</v>
      </c>
      <c r="F9498" s="89">
        <v>1.5300251484190498E-2</v>
      </c>
      <c r="G9498" s="90">
        <v>1.7205359865700581E-2</v>
      </c>
      <c r="H9498" s="90">
        <v>1.9057473865570256E-2</v>
      </c>
      <c r="I9498" s="90">
        <v>2.0996200559724797E-2</v>
      </c>
      <c r="J9498" s="90">
        <v>2.3018347542167455E-2</v>
      </c>
    </row>
    <row r="9499" spans="3:10" x14ac:dyDescent="0.25">
      <c r="C9499" s="82">
        <v>1.0549185151167468E-2</v>
      </c>
      <c r="D9499" s="89">
        <v>1.4588260153996477E-2</v>
      </c>
      <c r="E9499" s="89">
        <v>1.7976837525810238E-2</v>
      </c>
      <c r="F9499" s="89">
        <v>2.0691605227993088E-2</v>
      </c>
      <c r="G9499" s="90">
        <v>2.2911654826290585E-2</v>
      </c>
      <c r="H9499" s="90">
        <v>2.4699623021967453E-2</v>
      </c>
      <c r="I9499" s="90">
        <v>2.6260453419487188E-2</v>
      </c>
      <c r="J9499" s="90">
        <v>2.7589207243273163E-2</v>
      </c>
    </row>
    <row r="9500" spans="3:10" x14ac:dyDescent="0.25">
      <c r="C9500" s="82">
        <v>4.71479306703056E-2</v>
      </c>
      <c r="D9500" s="89">
        <v>4.5442800069104221E-2</v>
      </c>
      <c r="E9500" s="89">
        <v>4.3109852731566763E-2</v>
      </c>
      <c r="F9500" s="89">
        <v>4.0880254473824706E-2</v>
      </c>
      <c r="G9500" s="90">
        <v>3.9058706010213468E-2</v>
      </c>
      <c r="H9500" s="90">
        <v>3.7511348472098999E-2</v>
      </c>
      <c r="I9500" s="90">
        <v>3.6344218529759623E-2</v>
      </c>
      <c r="J9500" s="90">
        <v>3.5386780566968618E-2</v>
      </c>
    </row>
    <row r="9501" spans="3:10" x14ac:dyDescent="0.25">
      <c r="C9501" s="82">
        <v>1.6658713331035968E-2</v>
      </c>
      <c r="D9501" s="89">
        <v>2.1461043404395006E-2</v>
      </c>
      <c r="E9501" s="89">
        <v>2.4888660926328431E-2</v>
      </c>
      <c r="F9501" s="89">
        <v>2.7123579195945442E-2</v>
      </c>
      <c r="G9501" s="90">
        <v>2.852393850601536E-2</v>
      </c>
      <c r="H9501" s="90">
        <v>2.923393173299425E-2</v>
      </c>
      <c r="I9501" s="90">
        <v>2.954172753707502E-2</v>
      </c>
      <c r="J9501" s="90">
        <v>2.9475848362485457E-2</v>
      </c>
    </row>
    <row r="9502" spans="3:10" x14ac:dyDescent="0.25">
      <c r="C9502" s="82">
        <v>4.2163425697868337E-3</v>
      </c>
      <c r="D9502" s="89">
        <v>7.0088268540315019E-3</v>
      </c>
      <c r="E9502" s="89">
        <v>9.986341165887749E-3</v>
      </c>
      <c r="F9502" s="89">
        <v>1.2789759386813227E-2</v>
      </c>
      <c r="G9502" s="90">
        <v>1.5203484285481822E-2</v>
      </c>
      <c r="H9502" s="90">
        <v>1.7045736522323982E-2</v>
      </c>
      <c r="I9502" s="90">
        <v>1.8348618030058432E-2</v>
      </c>
      <c r="J9502" s="90">
        <v>1.9098166791651258E-2</v>
      </c>
    </row>
    <row r="9503" spans="3:10" x14ac:dyDescent="0.25">
      <c r="C9503" s="82">
        <v>2.7438402628649595E-2</v>
      </c>
      <c r="D9503" s="89">
        <v>3.261269070786451E-2</v>
      </c>
      <c r="E9503" s="89">
        <v>3.5308127984533082E-2</v>
      </c>
      <c r="F9503" s="89">
        <v>3.6363467299416363E-2</v>
      </c>
      <c r="G9503" s="90">
        <v>3.6548185057241778E-2</v>
      </c>
      <c r="H9503" s="90">
        <v>3.6142377547657582E-2</v>
      </c>
      <c r="I9503" s="90">
        <v>3.5508042225216897E-2</v>
      </c>
      <c r="J9503" s="90">
        <v>3.4646365703231284E-2</v>
      </c>
    </row>
    <row r="9504" spans="3:10" x14ac:dyDescent="0.25">
      <c r="C9504" s="82">
        <v>9.2447427078842705E-3</v>
      </c>
      <c r="D9504" s="89">
        <v>1.3995140189088116E-2</v>
      </c>
      <c r="E9504" s="89">
        <v>1.810291682563921E-2</v>
      </c>
      <c r="F9504" s="89">
        <v>2.1209684389650027E-2</v>
      </c>
      <c r="G9504" s="90">
        <v>2.3391486169875346E-2</v>
      </c>
      <c r="H9504" s="90">
        <v>2.4751608775342288E-2</v>
      </c>
      <c r="I9504" s="90">
        <v>2.5597420178764471E-2</v>
      </c>
      <c r="J9504" s="90">
        <v>2.6036828662327181E-2</v>
      </c>
    </row>
    <row r="9505" spans="3:10" x14ac:dyDescent="0.25">
      <c r="C9505" s="82">
        <v>1.7851841651340895E-2</v>
      </c>
      <c r="D9505" s="89">
        <v>1.9803230663106484E-2</v>
      </c>
      <c r="E9505" s="89">
        <v>2.0863898496520442E-2</v>
      </c>
      <c r="F9505" s="89">
        <v>2.143821541580818E-2</v>
      </c>
      <c r="G9505" s="90">
        <v>2.1819004386117054E-2</v>
      </c>
      <c r="H9505" s="90">
        <v>2.2057318895945626E-2</v>
      </c>
      <c r="I9505" s="90">
        <v>2.2311403082691052E-2</v>
      </c>
      <c r="J9505" s="90">
        <v>2.2556797600137138E-2</v>
      </c>
    </row>
    <row r="9506" spans="3:10" x14ac:dyDescent="0.25">
      <c r="C9506" s="82">
        <v>2.5118994305113281E-2</v>
      </c>
      <c r="D9506" s="89">
        <v>3.3627301103233267E-2</v>
      </c>
      <c r="E9506" s="89">
        <v>3.9835961431981121E-2</v>
      </c>
      <c r="F9506" s="89">
        <v>4.370483014868283E-2</v>
      </c>
      <c r="G9506" s="90">
        <v>4.5679303976428824E-2</v>
      </c>
      <c r="H9506" s="90">
        <v>4.5984590840713525E-2</v>
      </c>
      <c r="I9506" s="90">
        <v>4.5139424750608156E-2</v>
      </c>
      <c r="J9506" s="90">
        <v>4.3289757542219968E-2</v>
      </c>
    </row>
    <row r="9507" spans="3:10" x14ac:dyDescent="0.25">
      <c r="C9507" s="82">
        <v>2.673357549518697E-2</v>
      </c>
      <c r="D9507" s="89">
        <v>3.067367017080087E-2</v>
      </c>
      <c r="E9507" s="89">
        <v>3.2779300933898622E-2</v>
      </c>
      <c r="F9507" s="89">
        <v>3.3780287487464949E-2</v>
      </c>
      <c r="G9507" s="90">
        <v>3.4251402270798738E-2</v>
      </c>
      <c r="H9507" s="90">
        <v>3.4333794477743346E-2</v>
      </c>
      <c r="I9507" s="90">
        <v>3.4283749695503143E-2</v>
      </c>
      <c r="J9507" s="90">
        <v>3.4039386057955291E-2</v>
      </c>
    </row>
    <row r="9508" spans="3:10" x14ac:dyDescent="0.25">
      <c r="C9508" s="82">
        <v>1.3734048928672931E-2</v>
      </c>
      <c r="D9508" s="89">
        <v>1.8696924273972917E-2</v>
      </c>
      <c r="E9508" s="89">
        <v>2.2399176294286709E-2</v>
      </c>
      <c r="F9508" s="89">
        <v>2.483982930011441E-2</v>
      </c>
      <c r="G9508" s="90">
        <v>2.6336226944593678E-2</v>
      </c>
      <c r="H9508" s="90">
        <v>2.7078444124675572E-2</v>
      </c>
      <c r="I9508" s="90">
        <v>2.7403432091744388E-2</v>
      </c>
      <c r="J9508" s="90">
        <v>2.7399260617435358E-2</v>
      </c>
    </row>
    <row r="9509" spans="3:10" x14ac:dyDescent="0.25">
      <c r="C9509" s="82">
        <v>1.8953831539979475E-2</v>
      </c>
      <c r="D9509" s="89">
        <v>2.2385111310308192E-2</v>
      </c>
      <c r="E9509" s="89">
        <v>2.479004138682547E-2</v>
      </c>
      <c r="F9509" s="89">
        <v>2.6567257255806182E-2</v>
      </c>
      <c r="G9509" s="90">
        <v>2.8084219069757454E-2</v>
      </c>
      <c r="H9509" s="90">
        <v>2.9439397296134529E-2</v>
      </c>
      <c r="I9509" s="90">
        <v>3.0873971881267451E-2</v>
      </c>
      <c r="J9509" s="90">
        <v>3.2377517376699076E-2</v>
      </c>
    </row>
    <row r="9510" spans="3:10" x14ac:dyDescent="0.25">
      <c r="C9510" s="82">
        <v>1.0809844205679204E-2</v>
      </c>
      <c r="D9510" s="89">
        <v>1.2768560429132138E-2</v>
      </c>
      <c r="E9510" s="89">
        <v>1.441799372834965E-2</v>
      </c>
      <c r="F9510" s="89">
        <v>1.5892013820749784E-2</v>
      </c>
      <c r="G9510" s="90">
        <v>1.7321079331956465E-2</v>
      </c>
      <c r="H9510" s="90">
        <v>1.8709587752927775E-2</v>
      </c>
      <c r="I9510" s="90">
        <v>2.0183011739232058E-2</v>
      </c>
      <c r="J9510" s="90">
        <v>2.1729539176107024E-2</v>
      </c>
    </row>
    <row r="9511" spans="3:10" x14ac:dyDescent="0.25">
      <c r="C9511" s="82">
        <v>1.5269683169721701E-2</v>
      </c>
      <c r="D9511" s="89">
        <v>1.9995480626446939E-2</v>
      </c>
      <c r="E9511" s="89">
        <v>2.3519143482198929E-2</v>
      </c>
      <c r="F9511" s="89">
        <v>2.6012686543003056E-2</v>
      </c>
      <c r="G9511" s="90">
        <v>2.7828761435674507E-2</v>
      </c>
      <c r="H9511" s="90">
        <v>2.9110649694091006E-2</v>
      </c>
      <c r="I9511" s="90">
        <v>3.0134794263012441E-2</v>
      </c>
      <c r="J9511" s="90">
        <v>3.0909957565576605E-2</v>
      </c>
    </row>
    <row r="9512" spans="3:10" x14ac:dyDescent="0.25">
      <c r="C9512" s="82">
        <v>6.9853451119223598E-3</v>
      </c>
      <c r="D9512" s="89">
        <v>1.1413113594976961E-2</v>
      </c>
      <c r="E9512" s="89">
        <v>1.5763901247722246E-2</v>
      </c>
      <c r="F9512" s="89">
        <v>1.9517168044764013E-2</v>
      </c>
      <c r="G9512" s="90">
        <v>2.253068334570394E-2</v>
      </c>
      <c r="H9512" s="90">
        <v>2.4748961796834917E-2</v>
      </c>
      <c r="I9512" s="90">
        <v>2.6384737824114584E-2</v>
      </c>
      <c r="J9512" s="90">
        <v>2.7505166944879644E-2</v>
      </c>
    </row>
    <row r="9513" spans="3:10" x14ac:dyDescent="0.25">
      <c r="C9513" s="82">
        <v>6.3626805448764867E-2</v>
      </c>
      <c r="D9513" s="89">
        <v>6.4993770629981504E-2</v>
      </c>
      <c r="E9513" s="89">
        <v>6.4202611046824315E-2</v>
      </c>
      <c r="F9513" s="89">
        <v>6.2832680283836331E-2</v>
      </c>
      <c r="G9513" s="90">
        <v>6.1698093026154872E-2</v>
      </c>
      <c r="H9513" s="90">
        <v>6.0770522170488762E-2</v>
      </c>
      <c r="I9513" s="90">
        <v>6.0290338692789609E-2</v>
      </c>
      <c r="J9513" s="90">
        <v>5.9987877853474335E-2</v>
      </c>
    </row>
    <row r="9514" spans="3:10" x14ac:dyDescent="0.25">
      <c r="C9514" s="82">
        <v>1.5829752196089879E-2</v>
      </c>
      <c r="D9514" s="89">
        <v>1.9350194791188994E-2</v>
      </c>
      <c r="E9514" s="89">
        <v>2.1928144100724731E-2</v>
      </c>
      <c r="F9514" s="89">
        <v>2.3784052295279343E-2</v>
      </c>
      <c r="G9514" s="90">
        <v>2.5178352420816928E-2</v>
      </c>
      <c r="H9514" s="90">
        <v>2.6167712632176578E-2</v>
      </c>
      <c r="I9514" s="90">
        <v>2.6954474187235816E-2</v>
      </c>
      <c r="J9514" s="90">
        <v>2.7528111792850564E-2</v>
      </c>
    </row>
    <row r="9515" spans="3:10" x14ac:dyDescent="0.25">
      <c r="C9515" s="82">
        <v>0.13062526723039139</v>
      </c>
      <c r="D9515" s="89">
        <v>9.3025550277967758E-2</v>
      </c>
      <c r="E9515" s="89">
        <v>7.116102576843894E-2</v>
      </c>
      <c r="F9515" s="89">
        <v>5.8074139930647674E-2</v>
      </c>
      <c r="G9515" s="90">
        <v>5.010667846854476E-2</v>
      </c>
      <c r="H9515" s="90">
        <v>4.5029539853464924E-2</v>
      </c>
      <c r="I9515" s="90">
        <v>4.1923400980694275E-2</v>
      </c>
      <c r="J9515" s="90">
        <v>4.0024369194149388E-2</v>
      </c>
    </row>
    <row r="9516" spans="3:10" x14ac:dyDescent="0.25">
      <c r="C9516" s="82">
        <v>0.13489225311159753</v>
      </c>
      <c r="D9516" s="89">
        <v>0.10547211679607571</v>
      </c>
      <c r="E9516" s="89">
        <v>8.6314000322515821E-2</v>
      </c>
      <c r="F9516" s="89">
        <v>7.3939925467447917E-2</v>
      </c>
      <c r="G9516" s="90">
        <v>6.6041551209020957E-2</v>
      </c>
      <c r="H9516" s="90">
        <v>6.0804300099198003E-2</v>
      </c>
      <c r="I9516" s="90">
        <v>5.7524984219971237E-2</v>
      </c>
      <c r="J9516" s="90">
        <v>5.5419345001846455E-2</v>
      </c>
    </row>
    <row r="9517" spans="3:10" x14ac:dyDescent="0.25">
      <c r="C9517" s="82">
        <v>4.2216394809096711E-2</v>
      </c>
      <c r="D9517" s="89">
        <v>3.9054309445577987E-2</v>
      </c>
      <c r="E9517" s="89">
        <v>3.6479392771198382E-2</v>
      </c>
      <c r="F9517" s="89">
        <v>3.4611378968937671E-2</v>
      </c>
      <c r="G9517" s="90">
        <v>3.3385359549926462E-2</v>
      </c>
      <c r="H9517" s="90">
        <v>3.2497945123480969E-2</v>
      </c>
      <c r="I9517" s="90">
        <v>3.193362374453633E-2</v>
      </c>
      <c r="J9517" s="90">
        <v>3.148630620444616E-2</v>
      </c>
    </row>
    <row r="9518" spans="3:10" x14ac:dyDescent="0.25">
      <c r="C9518" s="82">
        <v>1.1294634941279231E-2</v>
      </c>
      <c r="D9518" s="89">
        <v>1.5957700386929605E-2</v>
      </c>
      <c r="E9518" s="89">
        <v>2.0122226120535457E-2</v>
      </c>
      <c r="F9518" s="89">
        <v>2.3594602305718613E-2</v>
      </c>
      <c r="G9518" s="90">
        <v>2.6418276892454611E-2</v>
      </c>
      <c r="H9518" s="90">
        <v>2.8560206946834133E-2</v>
      </c>
      <c r="I9518" s="90">
        <v>3.0209435185816282E-2</v>
      </c>
      <c r="J9518" s="90">
        <v>3.1356246482878117E-2</v>
      </c>
    </row>
    <row r="9519" spans="3:10" x14ac:dyDescent="0.25">
      <c r="C9519" s="82">
        <v>9.9404189028448487E-3</v>
      </c>
      <c r="D9519" s="89">
        <v>1.2545662082956852E-2</v>
      </c>
      <c r="E9519" s="89">
        <v>1.4448596853335528E-2</v>
      </c>
      <c r="F9519" s="89">
        <v>1.5707894897413494E-2</v>
      </c>
      <c r="G9519" s="90">
        <v>1.647532334616688E-2</v>
      </c>
      <c r="H9519" s="90">
        <v>1.6808036971937675E-2</v>
      </c>
      <c r="I9519" s="90">
        <v>1.687639619530611E-2</v>
      </c>
      <c r="J9519" s="90">
        <v>1.672038924528782E-2</v>
      </c>
    </row>
    <row r="9520" spans="3:10" x14ac:dyDescent="0.25">
      <c r="C9520" s="82">
        <v>4.9778195614546612E-2</v>
      </c>
      <c r="D9520" s="89">
        <v>4.934853576821157E-2</v>
      </c>
      <c r="E9520" s="89">
        <v>4.7902177581791681E-2</v>
      </c>
      <c r="F9520" s="89">
        <v>4.6364585541401923E-2</v>
      </c>
      <c r="G9520" s="90">
        <v>4.5156887276985483E-2</v>
      </c>
      <c r="H9520" s="90">
        <v>4.4156992258128414E-2</v>
      </c>
      <c r="I9520" s="90">
        <v>4.34894525556992E-2</v>
      </c>
      <c r="J9520" s="90">
        <v>4.2935705262547849E-2</v>
      </c>
    </row>
    <row r="9521" spans="3:10" x14ac:dyDescent="0.25">
      <c r="C9521" s="82">
        <v>1.16841092261936E-2</v>
      </c>
      <c r="D9521" s="89">
        <v>1.626731967464265E-2</v>
      </c>
      <c r="E9521" s="89">
        <v>1.9965274933511301E-2</v>
      </c>
      <c r="F9521" s="89">
        <v>2.2689467453583342E-2</v>
      </c>
      <c r="G9521" s="90">
        <v>2.4645159461625755E-2</v>
      </c>
      <c r="H9521" s="90">
        <v>2.595059150505313E-2</v>
      </c>
      <c r="I9521" s="90">
        <v>2.6890408535922328E-2</v>
      </c>
      <c r="J9521" s="90">
        <v>2.7529435732395101E-2</v>
      </c>
    </row>
    <row r="9522" spans="3:10" x14ac:dyDescent="0.25">
      <c r="C9522" s="82">
        <v>4.782626037953687E-3</v>
      </c>
      <c r="D9522" s="89">
        <v>8.4846432185445644E-3</v>
      </c>
      <c r="E9522" s="89">
        <v>1.2579391735958364E-2</v>
      </c>
      <c r="F9522" s="89">
        <v>1.6592432958863611E-2</v>
      </c>
      <c r="G9522" s="90">
        <v>2.0313192221238435E-2</v>
      </c>
      <c r="H9522" s="90">
        <v>2.3603493925164955E-2</v>
      </c>
      <c r="I9522" s="90">
        <v>2.6583100187621111E-2</v>
      </c>
      <c r="J9522" s="90">
        <v>2.9244988239796481E-2</v>
      </c>
    </row>
    <row r="9523" spans="3:10" x14ac:dyDescent="0.25">
      <c r="C9523" s="82">
        <v>5.5088726711388005E-3</v>
      </c>
      <c r="D9523" s="89">
        <v>7.8930835435945309E-3</v>
      </c>
      <c r="E9523" s="89">
        <v>9.9299765896485644E-3</v>
      </c>
      <c r="F9523" s="89">
        <v>1.1494273178580296E-2</v>
      </c>
      <c r="G9523" s="90">
        <v>1.262257610598108E-2</v>
      </c>
      <c r="H9523" s="90">
        <v>1.3338245550702175E-2</v>
      </c>
      <c r="I9523" s="90">
        <v>1.3779159486270925E-2</v>
      </c>
      <c r="J9523" s="90">
        <v>1.3991886179071203E-2</v>
      </c>
    </row>
    <row r="9524" spans="3:10" x14ac:dyDescent="0.25">
      <c r="C9524" s="82">
        <v>3.1302332696964023E-2</v>
      </c>
      <c r="D9524" s="89">
        <v>3.3011607527725861E-2</v>
      </c>
      <c r="E9524" s="89">
        <v>3.3863496197997271E-2</v>
      </c>
      <c r="F9524" s="89">
        <v>3.4429344682941045E-2</v>
      </c>
      <c r="G9524" s="90">
        <v>3.5065869412650996E-2</v>
      </c>
      <c r="H9524" s="90">
        <v>3.5772863663175579E-2</v>
      </c>
      <c r="I9524" s="90">
        <v>3.6754646193149373E-2</v>
      </c>
      <c r="J9524" s="90">
        <v>3.7935128116635443E-2</v>
      </c>
    </row>
    <row r="9525" spans="3:10" x14ac:dyDescent="0.25">
      <c r="C9525" s="82">
        <v>3.1185278966682384E-2</v>
      </c>
      <c r="D9525" s="89">
        <v>3.1032961792615856E-2</v>
      </c>
      <c r="E9525" s="89">
        <v>3.0520466629037072E-2</v>
      </c>
      <c r="F9525" s="89">
        <v>3.0141528120322003E-2</v>
      </c>
      <c r="G9525" s="90">
        <v>3.0103716591656227E-2</v>
      </c>
      <c r="H9525" s="90">
        <v>3.0293652786506236E-2</v>
      </c>
      <c r="I9525" s="90">
        <v>3.0789345362256887E-2</v>
      </c>
      <c r="J9525" s="90">
        <v>3.1453179390075171E-2</v>
      </c>
    </row>
    <row r="9526" spans="3:10" x14ac:dyDescent="0.25">
      <c r="C9526" s="82">
        <v>2.9963996995362119E-2</v>
      </c>
      <c r="D9526" s="89">
        <v>2.9375619843295432E-2</v>
      </c>
      <c r="E9526" s="89">
        <v>2.8575547893578961E-2</v>
      </c>
      <c r="F9526" s="89">
        <v>2.7980485239047056E-2</v>
      </c>
      <c r="G9526" s="90">
        <v>2.7759103687401164E-2</v>
      </c>
      <c r="H9526" s="90">
        <v>2.7797182911545485E-2</v>
      </c>
      <c r="I9526" s="90">
        <v>2.8161765165374133E-2</v>
      </c>
      <c r="J9526" s="90">
        <v>2.8718556096215132E-2</v>
      </c>
    </row>
    <row r="9527" spans="3:10" x14ac:dyDescent="0.25">
      <c r="C9527" s="82">
        <v>3.1251395316995736E-2</v>
      </c>
      <c r="D9527" s="89">
        <v>3.5311710863658051E-2</v>
      </c>
      <c r="E9527" s="89">
        <v>3.6801305591177599E-2</v>
      </c>
      <c r="F9527" s="89">
        <v>3.6816226062275755E-2</v>
      </c>
      <c r="G9527" s="90">
        <v>3.6185703504513923E-2</v>
      </c>
      <c r="H9527" s="90">
        <v>3.5180464426985789E-2</v>
      </c>
      <c r="I9527" s="90">
        <v>3.4138114404876851E-2</v>
      </c>
      <c r="J9527" s="90">
        <v>3.3042990470758704E-2</v>
      </c>
    </row>
    <row r="9528" spans="3:10" x14ac:dyDescent="0.25">
      <c r="C9528" s="82">
        <v>2.0012690680505919E-2</v>
      </c>
      <c r="D9528" s="89">
        <v>2.3952882758952441E-2</v>
      </c>
      <c r="E9528" s="89">
        <v>2.6220881706566626E-2</v>
      </c>
      <c r="F9528" s="89">
        <v>2.7238473763861411E-2</v>
      </c>
      <c r="G9528" s="90">
        <v>2.7461548914240928E-2</v>
      </c>
      <c r="H9528" s="90">
        <v>2.7068905209114289E-2</v>
      </c>
      <c r="I9528" s="90">
        <v>2.6355186641743474E-2</v>
      </c>
      <c r="J9528" s="90">
        <v>2.5368420256113675E-2</v>
      </c>
    </row>
    <row r="9529" spans="3:10" x14ac:dyDescent="0.25">
      <c r="C9529" s="82">
        <v>9.048418812777962E-3</v>
      </c>
      <c r="D9529" s="89">
        <v>1.2914057148049801E-2</v>
      </c>
      <c r="E9529" s="89">
        <v>1.6053022271377303E-2</v>
      </c>
      <c r="F9529" s="89">
        <v>1.8327572710387312E-2</v>
      </c>
      <c r="G9529" s="90">
        <v>1.9882985545363212E-2</v>
      </c>
      <c r="H9529" s="90">
        <v>2.0814606572267448E-2</v>
      </c>
      <c r="I9529" s="90">
        <v>2.1357708469965306E-2</v>
      </c>
      <c r="J9529" s="90">
        <v>2.1573562131234153E-2</v>
      </c>
    </row>
    <row r="9530" spans="3:10" x14ac:dyDescent="0.25">
      <c r="C9530" s="82">
        <v>3.3388552893793937E-2</v>
      </c>
      <c r="D9530" s="89">
        <v>3.6740710222383274E-2</v>
      </c>
      <c r="E9530" s="89">
        <v>3.7887034029024561E-2</v>
      </c>
      <c r="F9530" s="89">
        <v>3.7885983275926433E-2</v>
      </c>
      <c r="G9530" s="90">
        <v>3.7465207073883337E-2</v>
      </c>
      <c r="H9530" s="90">
        <v>3.6801188562987919E-2</v>
      </c>
      <c r="I9530" s="90">
        <v>3.6172091267094066E-2</v>
      </c>
      <c r="J9530" s="90">
        <v>3.5507692752181103E-2</v>
      </c>
    </row>
    <row r="9531" spans="3:10" x14ac:dyDescent="0.25">
      <c r="C9531" s="82">
        <v>9.1603897980905152E-3</v>
      </c>
      <c r="D9531" s="89">
        <v>1.2124578020601226E-2</v>
      </c>
      <c r="E9531" s="89">
        <v>1.4525387938611556E-2</v>
      </c>
      <c r="F9531" s="89">
        <v>1.6368910520253768E-2</v>
      </c>
      <c r="G9531" s="90">
        <v>1.7784762563593334E-2</v>
      </c>
      <c r="H9531" s="90">
        <v>1.881225114175604E-2</v>
      </c>
      <c r="I9531" s="90">
        <v>1.9614558026273314E-2</v>
      </c>
      <c r="J9531" s="90">
        <v>2.0207580748596778E-2</v>
      </c>
    </row>
    <row r="9532" spans="3:10" x14ac:dyDescent="0.25">
      <c r="C9532" s="82">
        <v>2.8787162181186179E-2</v>
      </c>
      <c r="D9532" s="89">
        <v>3.5544910137977011E-2</v>
      </c>
      <c r="E9532" s="89">
        <v>3.8588285226313454E-2</v>
      </c>
      <c r="F9532" s="89">
        <v>3.8937613533153129E-2</v>
      </c>
      <c r="G9532" s="90">
        <v>3.7761551353796351E-2</v>
      </c>
      <c r="H9532" s="90">
        <v>3.5658134323008461E-2</v>
      </c>
      <c r="I9532" s="90">
        <v>3.3205810070567172E-2</v>
      </c>
      <c r="J9532" s="90">
        <v>3.0547729794054807E-2</v>
      </c>
    </row>
    <row r="9533" spans="3:10" x14ac:dyDescent="0.25">
      <c r="C9533" s="82">
        <v>5.8799671907405178E-3</v>
      </c>
      <c r="D9533" s="89">
        <v>8.7039418758648509E-3</v>
      </c>
      <c r="E9533" s="89">
        <v>1.1322893554859459E-2</v>
      </c>
      <c r="F9533" s="89">
        <v>1.3571910378846055E-2</v>
      </c>
      <c r="G9533" s="90">
        <v>1.5466625010485452E-2</v>
      </c>
      <c r="H9533" s="90">
        <v>1.7007557515356295E-2</v>
      </c>
      <c r="I9533" s="90">
        <v>1.8337528185754581E-2</v>
      </c>
      <c r="J9533" s="90">
        <v>1.9480832718264063E-2</v>
      </c>
    </row>
    <row r="9534" spans="3:10" x14ac:dyDescent="0.25">
      <c r="C9534" s="82">
        <v>3.7578118117893279E-2</v>
      </c>
      <c r="D9534" s="89">
        <v>4.457114158679782E-2</v>
      </c>
      <c r="E9534" s="89">
        <v>4.8435154778173249E-2</v>
      </c>
      <c r="F9534" s="89">
        <v>5.0367291892844501E-2</v>
      </c>
      <c r="G9534" s="90">
        <v>5.143385732639081E-2</v>
      </c>
      <c r="H9534" s="90">
        <v>5.2006108386279212E-2</v>
      </c>
      <c r="I9534" s="90">
        <v>5.2550886803948461E-2</v>
      </c>
      <c r="J9534" s="90">
        <v>5.2979460990084687E-2</v>
      </c>
    </row>
    <row r="9535" spans="3:10" x14ac:dyDescent="0.25">
      <c r="C9535" s="82">
        <v>6.7415834549333815E-3</v>
      </c>
      <c r="D9535" s="89">
        <v>8.8721837681230258E-3</v>
      </c>
      <c r="E9535" s="89">
        <v>1.0548362541956688E-2</v>
      </c>
      <c r="F9535" s="89">
        <v>1.1803247425193276E-2</v>
      </c>
      <c r="G9535" s="90">
        <v>1.2758745420025364E-2</v>
      </c>
      <c r="H9535" s="90">
        <v>1.3465411118546187E-2</v>
      </c>
      <c r="I9535" s="90">
        <v>1.4057761021955517E-2</v>
      </c>
      <c r="J9535" s="90">
        <v>1.4562916841389504E-2</v>
      </c>
    </row>
    <row r="9536" spans="3:10" x14ac:dyDescent="0.25">
      <c r="C9536" s="82">
        <v>1.5742725723809279E-2</v>
      </c>
      <c r="D9536" s="89">
        <v>2.00011488463986E-2</v>
      </c>
      <c r="E9536" s="89">
        <v>2.3373752542046128E-2</v>
      </c>
      <c r="F9536" s="89">
        <v>2.603491992950769E-2</v>
      </c>
      <c r="G9536" s="90">
        <v>2.8249858272832159E-2</v>
      </c>
      <c r="H9536" s="90">
        <v>3.0072418494960205E-2</v>
      </c>
      <c r="I9536" s="90">
        <v>3.1717574565142494E-2</v>
      </c>
      <c r="J9536" s="90">
        <v>3.3146646221715016E-2</v>
      </c>
    </row>
    <row r="9537" spans="3:10" x14ac:dyDescent="0.25">
      <c r="C9537" s="82">
        <v>1.2354725288855254E-2</v>
      </c>
      <c r="D9537" s="89">
        <v>1.539322327505685E-2</v>
      </c>
      <c r="E9537" s="89">
        <v>1.7941619317002125E-2</v>
      </c>
      <c r="F9537" s="89">
        <v>2.0161407059183189E-2</v>
      </c>
      <c r="G9537" s="90">
        <v>2.2260475268961352E-2</v>
      </c>
      <c r="H9537" s="90">
        <v>2.4292812830944911E-2</v>
      </c>
      <c r="I9537" s="90">
        <v>2.6461239535401086E-2</v>
      </c>
      <c r="J9537" s="90">
        <v>2.8782197053997982E-2</v>
      </c>
    </row>
    <row r="9538" spans="3:10" x14ac:dyDescent="0.25">
      <c r="C9538" s="82">
        <v>2.2772386794531478E-3</v>
      </c>
      <c r="D9538" s="89">
        <v>3.2558661182308726E-3</v>
      </c>
      <c r="E9538" s="89">
        <v>4.2096507126113073E-3</v>
      </c>
      <c r="F9538" s="89">
        <v>5.0760848604849635E-3</v>
      </c>
      <c r="G9538" s="90">
        <v>5.8298108319111861E-3</v>
      </c>
      <c r="H9538" s="90">
        <v>6.4372653126483726E-3</v>
      </c>
      <c r="I9538" s="90">
        <v>6.9324840704559484E-3</v>
      </c>
      <c r="J9538" s="90">
        <v>7.323547622784002E-3</v>
      </c>
    </row>
    <row r="9539" spans="3:10" x14ac:dyDescent="0.25">
      <c r="C9539" s="82">
        <v>4.9178201194760678E-3</v>
      </c>
      <c r="D9539" s="89">
        <v>7.4488933328395925E-3</v>
      </c>
      <c r="E9539" s="89">
        <v>9.5669877705737115E-3</v>
      </c>
      <c r="F9539" s="89">
        <v>1.1065962818463318E-2</v>
      </c>
      <c r="G9539" s="90">
        <v>1.1989414160293281E-2</v>
      </c>
      <c r="H9539" s="90">
        <v>1.2405072206822403E-2</v>
      </c>
      <c r="I9539" s="90">
        <v>1.2489210601559149E-2</v>
      </c>
      <c r="J9539" s="90">
        <v>1.2321100751337757E-2</v>
      </c>
    </row>
    <row r="9540" spans="3:10" x14ac:dyDescent="0.25">
      <c r="C9540" s="82">
        <v>3.0264623745233626E-3</v>
      </c>
      <c r="D9540" s="89">
        <v>5.6343154681810434E-3</v>
      </c>
      <c r="E9540" s="89">
        <v>8.3857180643330635E-3</v>
      </c>
      <c r="F9540" s="89">
        <v>1.0763403383976786E-2</v>
      </c>
      <c r="G9540" s="90">
        <v>1.2534335679310421E-2</v>
      </c>
      <c r="H9540" s="90">
        <v>1.3614393831743508E-2</v>
      </c>
      <c r="I9540" s="90">
        <v>1.4136715479667097E-2</v>
      </c>
      <c r="J9540" s="90">
        <v>1.4190686496449214E-2</v>
      </c>
    </row>
    <row r="9541" spans="3:10" x14ac:dyDescent="0.25">
      <c r="C9541" s="82">
        <v>8.8097016451834827E-3</v>
      </c>
      <c r="D9541" s="89">
        <v>1.2855047155894236E-2</v>
      </c>
      <c r="E9541" s="89">
        <v>1.6726078823871102E-2</v>
      </c>
      <c r="F9541" s="89">
        <v>2.0226726770555998E-2</v>
      </c>
      <c r="G9541" s="90">
        <v>2.336882960453129E-2</v>
      </c>
      <c r="H9541" s="90">
        <v>2.6115262388420053E-2</v>
      </c>
      <c r="I9541" s="90">
        <v>2.8640768938182383E-2</v>
      </c>
      <c r="J9541" s="90">
        <v>3.0943094666063081E-2</v>
      </c>
    </row>
    <row r="9542" spans="3:10" x14ac:dyDescent="0.25">
      <c r="C9542" s="82">
        <v>3.3283704932872984E-2</v>
      </c>
      <c r="D9542" s="89">
        <v>2.7270565836237944E-2</v>
      </c>
      <c r="E9542" s="89">
        <v>2.3434710619503921E-2</v>
      </c>
      <c r="F9542" s="89">
        <v>2.0979092536571927E-2</v>
      </c>
      <c r="G9542" s="90">
        <v>1.9402036750189079E-2</v>
      </c>
      <c r="H9542" s="90">
        <v>1.8286154139166597E-2</v>
      </c>
      <c r="I9542" s="90">
        <v>1.7501954664019503E-2</v>
      </c>
      <c r="J9542" s="90">
        <v>1.6877995716931344E-2</v>
      </c>
    </row>
    <row r="9543" spans="3:10" x14ac:dyDescent="0.25">
      <c r="C9543" s="82">
        <v>2.3112431671726493E-2</v>
      </c>
      <c r="D9543" s="89">
        <v>2.6193495031295911E-2</v>
      </c>
      <c r="E9543" s="89">
        <v>2.8234719361159701E-2</v>
      </c>
      <c r="F9543" s="89">
        <v>2.9576013778344897E-2</v>
      </c>
      <c r="G9543" s="90">
        <v>3.051258455077643E-2</v>
      </c>
      <c r="H9543" s="90">
        <v>3.1084153941284134E-2</v>
      </c>
      <c r="I9543" s="90">
        <v>3.1523396074229916E-2</v>
      </c>
      <c r="J9543" s="90">
        <v>3.1822937302504434E-2</v>
      </c>
    </row>
    <row r="9544" spans="3:10" x14ac:dyDescent="0.25">
      <c r="C9544" s="82">
        <v>1.1262576840149856E-2</v>
      </c>
      <c r="D9544" s="89">
        <v>1.357748310718041E-2</v>
      </c>
      <c r="E9544" s="89">
        <v>1.5463651397733584E-2</v>
      </c>
      <c r="F9544" s="89">
        <v>1.7023962767120749E-2</v>
      </c>
      <c r="G9544" s="90">
        <v>1.8376730103967759E-2</v>
      </c>
      <c r="H9544" s="90">
        <v>1.9514622728770498E-2</v>
      </c>
      <c r="I9544" s="90">
        <v>2.0563163931271364E-2</v>
      </c>
      <c r="J9544" s="90">
        <v>2.1509151858187581E-2</v>
      </c>
    </row>
    <row r="9545" spans="3:10" x14ac:dyDescent="0.25">
      <c r="C9545" s="82">
        <v>3.1857010897304015E-3</v>
      </c>
      <c r="D9545" s="89">
        <v>5.0224398855542949E-3</v>
      </c>
      <c r="E9545" s="89">
        <v>6.8896481808841991E-3</v>
      </c>
      <c r="F9545" s="89">
        <v>8.6241533156248256E-3</v>
      </c>
      <c r="G9545" s="90">
        <v>1.0173670526085638E-2</v>
      </c>
      <c r="H9545" s="90">
        <v>1.1495151293950994E-2</v>
      </c>
      <c r="I9545" s="90">
        <v>1.2664104523865355E-2</v>
      </c>
      <c r="J9545" s="90">
        <v>1.3698410955472163E-2</v>
      </c>
    </row>
    <row r="9546" spans="3:10" x14ac:dyDescent="0.25">
      <c r="C9546" s="82">
        <v>8.1105382092584132E-3</v>
      </c>
      <c r="D9546" s="89">
        <v>1.0621375688136037E-2</v>
      </c>
      <c r="E9546" s="89">
        <v>1.2592656140313414E-2</v>
      </c>
      <c r="F9546" s="89">
        <v>1.4077001431506572E-2</v>
      </c>
      <c r="G9546" s="90">
        <v>1.5211573465550837E-2</v>
      </c>
      <c r="H9546" s="90">
        <v>1.6033965204624294E-2</v>
      </c>
      <c r="I9546" s="90">
        <v>1.6676252844066545E-2</v>
      </c>
      <c r="J9546" s="90">
        <v>1.7143602998253789E-2</v>
      </c>
    </row>
    <row r="9547" spans="3:10" x14ac:dyDescent="0.25">
      <c r="C9547" s="82">
        <v>1.8403734718996101E-3</v>
      </c>
      <c r="D9547" s="89">
        <v>3.3932812657174803E-3</v>
      </c>
      <c r="E9547" s="89">
        <v>5.1710820665143813E-3</v>
      </c>
      <c r="F9547" s="89">
        <v>6.9456509499984951E-3</v>
      </c>
      <c r="G9547" s="90">
        <v>8.5916058897746884E-3</v>
      </c>
      <c r="H9547" s="90">
        <v>1.0026209259705602E-2</v>
      </c>
      <c r="I9547" s="90">
        <v>1.1296448834511323E-2</v>
      </c>
      <c r="J9547" s="90">
        <v>1.2417367315888782E-2</v>
      </c>
    </row>
    <row r="9548" spans="3:10" x14ac:dyDescent="0.25">
      <c r="C9548" s="82">
        <v>1.9170639641881416E-2</v>
      </c>
      <c r="D9548" s="89">
        <v>2.3599286910771504E-2</v>
      </c>
      <c r="E9548" s="89">
        <v>2.6279399056575153E-2</v>
      </c>
      <c r="F9548" s="89">
        <v>2.7596669268054933E-2</v>
      </c>
      <c r="G9548" s="90">
        <v>2.8034429558104746E-2</v>
      </c>
      <c r="H9548" s="90">
        <v>2.7801458556957162E-2</v>
      </c>
      <c r="I9548" s="90">
        <v>2.7213820009648147E-2</v>
      </c>
      <c r="J9548" s="90">
        <v>2.6322847539448579E-2</v>
      </c>
    </row>
    <row r="9549" spans="3:10" x14ac:dyDescent="0.25">
      <c r="C9549" s="82">
        <v>4.9367651412495668E-2</v>
      </c>
      <c r="D9549" s="89">
        <v>4.3160949630265948E-2</v>
      </c>
      <c r="E9549" s="89">
        <v>3.8462907755766544E-2</v>
      </c>
      <c r="F9549" s="89">
        <v>3.5245124108050932E-2</v>
      </c>
      <c r="G9549" s="90">
        <v>3.3311822073048974E-2</v>
      </c>
      <c r="H9549" s="90">
        <v>3.2284556555033227E-2</v>
      </c>
      <c r="I9549" s="90">
        <v>3.2121867832936052E-2</v>
      </c>
      <c r="J9549" s="90">
        <v>3.2624265363702346E-2</v>
      </c>
    </row>
    <row r="9550" spans="3:10" x14ac:dyDescent="0.25">
      <c r="C9550" s="82">
        <v>1.9725426559485157E-2</v>
      </c>
      <c r="D9550" s="89">
        <v>2.5097431837708843E-2</v>
      </c>
      <c r="E9550" s="89">
        <v>2.9130832067305878E-2</v>
      </c>
      <c r="F9550" s="89">
        <v>3.1957214068244061E-2</v>
      </c>
      <c r="G9550" s="90">
        <v>3.3879727170853503E-2</v>
      </c>
      <c r="H9550" s="90">
        <v>3.4980044936278293E-2</v>
      </c>
      <c r="I9550" s="90">
        <v>3.5548693847145228E-2</v>
      </c>
      <c r="J9550" s="90">
        <v>3.5590492536587567E-2</v>
      </c>
    </row>
    <row r="9551" spans="3:10" x14ac:dyDescent="0.25">
      <c r="C9551" s="82">
        <v>9.5689707907846821E-3</v>
      </c>
      <c r="D9551" s="89">
        <v>1.1979508275939365E-2</v>
      </c>
      <c r="E9551" s="89">
        <v>1.4052237340872437E-2</v>
      </c>
      <c r="F9551" s="89">
        <v>1.5793832891278538E-2</v>
      </c>
      <c r="G9551" s="90">
        <v>1.7267516079367291E-2</v>
      </c>
      <c r="H9551" s="90">
        <v>1.8455416612768959E-2</v>
      </c>
      <c r="I9551" s="90">
        <v>1.9490600214835084E-2</v>
      </c>
      <c r="J9551" s="90">
        <v>2.0392064528648949E-2</v>
      </c>
    </row>
    <row r="9552" spans="3:10" x14ac:dyDescent="0.25">
      <c r="C9552" s="82">
        <v>2.2216807163336705E-3</v>
      </c>
      <c r="D9552" s="89">
        <v>4.1928458504368283E-3</v>
      </c>
      <c r="E9552" s="89">
        <v>6.6177953724737395E-3</v>
      </c>
      <c r="F9552" s="89">
        <v>9.2604989843110067E-3</v>
      </c>
      <c r="G9552" s="90">
        <v>1.1965744534783386E-2</v>
      </c>
      <c r="H9552" s="90">
        <v>1.4603868625577698E-2</v>
      </c>
      <c r="I9552" s="90">
        <v>1.7218759781450918E-2</v>
      </c>
      <c r="J9552" s="90">
        <v>1.9810586170865601E-2</v>
      </c>
    </row>
    <row r="9553" spans="3:10" x14ac:dyDescent="0.25">
      <c r="C9553" s="82">
        <v>5.6228093248002833E-3</v>
      </c>
      <c r="D9553" s="89">
        <v>8.1437041646344865E-3</v>
      </c>
      <c r="E9553" s="89">
        <v>1.046490142239119E-2</v>
      </c>
      <c r="F9553" s="89">
        <v>1.2417665209004057E-2</v>
      </c>
      <c r="G9553" s="90">
        <v>1.3978214949741522E-2</v>
      </c>
      <c r="H9553" s="90">
        <v>1.5118167666708459E-2</v>
      </c>
      <c r="I9553" s="90">
        <v>1.5959830796071248E-2</v>
      </c>
      <c r="J9553" s="90">
        <v>1.6543634067649186E-2</v>
      </c>
    </row>
    <row r="9554" spans="3:10" x14ac:dyDescent="0.25">
      <c r="C9554" s="82">
        <v>6.1691970346183069E-3</v>
      </c>
      <c r="D9554" s="89">
        <v>8.5069658422838278E-3</v>
      </c>
      <c r="E9554" s="89">
        <v>1.0633735161273389E-2</v>
      </c>
      <c r="F9554" s="89">
        <v>1.2461858039851267E-2</v>
      </c>
      <c r="G9554" s="90">
        <v>1.3997302371294993E-2</v>
      </c>
      <c r="H9554" s="90">
        <v>1.5203235824914885E-2</v>
      </c>
      <c r="I9554" s="90">
        <v>1.6173285681552862E-2</v>
      </c>
      <c r="J9554" s="90">
        <v>1.6910689436165156E-2</v>
      </c>
    </row>
    <row r="9555" spans="3:10" x14ac:dyDescent="0.25">
      <c r="C9555" s="82">
        <v>1.3757576229510534E-2</v>
      </c>
      <c r="D9555" s="89">
        <v>1.8741077652451869E-2</v>
      </c>
      <c r="E9555" s="89">
        <v>2.2617391404672858E-2</v>
      </c>
      <c r="F9555" s="89">
        <v>2.5415630833171981E-2</v>
      </c>
      <c r="G9555" s="90">
        <v>2.7430503806838223E-2</v>
      </c>
      <c r="H9555" s="90">
        <v>2.879559132693019E-2</v>
      </c>
      <c r="I9555" s="90">
        <v>2.9789695586385057E-2</v>
      </c>
      <c r="J9555" s="90">
        <v>3.0429359459090612E-2</v>
      </c>
    </row>
    <row r="9556" spans="3:10" x14ac:dyDescent="0.25">
      <c r="C9556" s="82">
        <v>2.1835839137285651E-2</v>
      </c>
      <c r="D9556" s="89">
        <v>2.4386019746426769E-2</v>
      </c>
      <c r="E9556" s="89">
        <v>2.5681123572228116E-2</v>
      </c>
      <c r="F9556" s="89">
        <v>2.6176988162979781E-2</v>
      </c>
      <c r="G9556" s="90">
        <v>2.6230380508281748E-2</v>
      </c>
      <c r="H9556" s="90">
        <v>2.5922006117810939E-2</v>
      </c>
      <c r="I9556" s="90">
        <v>2.5466988663351876E-2</v>
      </c>
      <c r="J9556" s="90">
        <v>2.4866736215086518E-2</v>
      </c>
    </row>
    <row r="9557" spans="3:10" x14ac:dyDescent="0.25">
      <c r="C9557" s="82">
        <v>6.5830712392236411E-3</v>
      </c>
      <c r="D9557" s="89">
        <v>9.8216943809093949E-3</v>
      </c>
      <c r="E9557" s="89">
        <v>1.2698496798924427E-2</v>
      </c>
      <c r="F9557" s="89">
        <v>1.4975476886644452E-2</v>
      </c>
      <c r="G9557" s="90">
        <v>1.6666535603582961E-2</v>
      </c>
      <c r="H9557" s="90">
        <v>1.7795450467797451E-2</v>
      </c>
      <c r="I9557" s="90">
        <v>1.8545553099112374E-2</v>
      </c>
      <c r="J9557" s="90">
        <v>1.8975377748016099E-2</v>
      </c>
    </row>
    <row r="9558" spans="3:10" x14ac:dyDescent="0.25">
      <c r="C9558" s="82">
        <v>1.4038690753487479E-2</v>
      </c>
      <c r="D9558" s="89">
        <v>1.9324052389196409E-2</v>
      </c>
      <c r="E9558" s="89">
        <v>2.3814793654426399E-2</v>
      </c>
      <c r="F9558" s="89">
        <v>2.7379319171315808E-2</v>
      </c>
      <c r="G9558" s="90">
        <v>3.0153863444808245E-2</v>
      </c>
      <c r="H9558" s="90">
        <v>3.2163546069394665E-2</v>
      </c>
      <c r="I9558" s="90">
        <v>3.3663812164909594E-2</v>
      </c>
      <c r="J9558" s="90">
        <v>3.4667553382834976E-2</v>
      </c>
    </row>
    <row r="9559" spans="3:10" x14ac:dyDescent="0.25">
      <c r="C9559" s="82">
        <v>1.7469215083778016E-2</v>
      </c>
      <c r="D9559" s="89">
        <v>1.8846718176872314E-2</v>
      </c>
      <c r="E9559" s="89">
        <v>1.9687538624918646E-2</v>
      </c>
      <c r="F9559" s="89">
        <v>2.0268559168052876E-2</v>
      </c>
      <c r="G9559" s="90">
        <v>2.0780817450959981E-2</v>
      </c>
      <c r="H9559" s="90">
        <v>2.1228001327846597E-2</v>
      </c>
      <c r="I9559" s="90">
        <v>2.1749530904262463E-2</v>
      </c>
      <c r="J9559" s="90">
        <v>2.232937877636982E-2</v>
      </c>
    </row>
    <row r="9560" spans="3:10" x14ac:dyDescent="0.25">
      <c r="C9560" s="82">
        <v>1.0834995571935001E-2</v>
      </c>
      <c r="D9560" s="89">
        <v>1.3826156893990029E-2</v>
      </c>
      <c r="E9560" s="89">
        <v>1.6214938455551737E-2</v>
      </c>
      <c r="F9560" s="89">
        <v>1.811207952718695E-2</v>
      </c>
      <c r="G9560" s="90">
        <v>1.9709671343510801E-2</v>
      </c>
      <c r="H9560" s="90">
        <v>2.1065022427690046E-2</v>
      </c>
      <c r="I9560" s="90">
        <v>2.2353120143454704E-2</v>
      </c>
      <c r="J9560" s="90">
        <v>2.3570362976980744E-2</v>
      </c>
    </row>
    <row r="9561" spans="3:10" x14ac:dyDescent="0.25">
      <c r="C9561" s="82">
        <v>2.6956004317455647E-2</v>
      </c>
      <c r="D9561" s="89">
        <v>2.6165693773175458E-2</v>
      </c>
      <c r="E9561" s="89">
        <v>2.5011144664787384E-2</v>
      </c>
      <c r="F9561" s="89">
        <v>2.3955358935316039E-2</v>
      </c>
      <c r="G9561" s="90">
        <v>2.3180754201064798E-2</v>
      </c>
      <c r="H9561" s="90">
        <v>2.2598789983666028E-2</v>
      </c>
      <c r="I9561" s="90">
        <v>2.2261264351043017E-2</v>
      </c>
      <c r="J9561" s="90">
        <v>2.2055416925602363E-2</v>
      </c>
    </row>
    <row r="9562" spans="3:10" x14ac:dyDescent="0.25">
      <c r="C9562" s="82">
        <v>2.643916246059911E-2</v>
      </c>
      <c r="D9562" s="89">
        <v>2.7609399456047491E-2</v>
      </c>
      <c r="E9562" s="89">
        <v>2.8103672514691862E-2</v>
      </c>
      <c r="F9562" s="89">
        <v>2.8369358653061904E-2</v>
      </c>
      <c r="G9562" s="90">
        <v>2.8666786164329584E-2</v>
      </c>
      <c r="H9562" s="90">
        <v>2.8964857530075685E-2</v>
      </c>
      <c r="I9562" s="90">
        <v>2.9403404336116892E-2</v>
      </c>
      <c r="J9562" s="90">
        <v>2.989885863363842E-2</v>
      </c>
    </row>
    <row r="9563" spans="3:10" x14ac:dyDescent="0.25">
      <c r="C9563" s="82">
        <v>1.299818282299522E-3</v>
      </c>
      <c r="D9563" s="89">
        <v>2.6313693590788588E-3</v>
      </c>
      <c r="E9563" s="89">
        <v>4.2773756132945522E-3</v>
      </c>
      <c r="F9563" s="89">
        <v>5.9989209954133529E-3</v>
      </c>
      <c r="G9563" s="90">
        <v>7.6217572141180565E-3</v>
      </c>
      <c r="H9563" s="90">
        <v>9.0137772302940067E-3</v>
      </c>
      <c r="I9563" s="90">
        <v>1.0172523344840222E-2</v>
      </c>
      <c r="J9563" s="90">
        <v>1.1080898134735947E-2</v>
      </c>
    </row>
    <row r="9564" spans="3:10" x14ac:dyDescent="0.25">
      <c r="C9564" s="82">
        <v>1.2688744774702847E-2</v>
      </c>
      <c r="D9564" s="89">
        <v>1.6135653739495874E-2</v>
      </c>
      <c r="E9564" s="89">
        <v>1.8705965124631706E-2</v>
      </c>
      <c r="F9564" s="89">
        <v>2.0530724678704967E-2</v>
      </c>
      <c r="G9564" s="90">
        <v>2.1830609843509086E-2</v>
      </c>
      <c r="H9564" s="90">
        <v>2.2663636647225635E-2</v>
      </c>
      <c r="I9564" s="90">
        <v>2.3212956283198256E-2</v>
      </c>
      <c r="J9564" s="90">
        <v>2.3475869714643556E-2</v>
      </c>
    </row>
    <row r="9565" spans="3:10" x14ac:dyDescent="0.25">
      <c r="C9565" s="82">
        <v>2.0712779788383248E-2</v>
      </c>
      <c r="D9565" s="89">
        <v>2.5256202614944368E-2</v>
      </c>
      <c r="E9565" s="89">
        <v>2.8176892639699448E-2</v>
      </c>
      <c r="F9565" s="89">
        <v>2.9989917771454957E-2</v>
      </c>
      <c r="G9565" s="90">
        <v>3.123942993872679E-2</v>
      </c>
      <c r="H9565" s="90">
        <v>3.2132436960150515E-2</v>
      </c>
      <c r="I9565" s="90">
        <v>3.2981974470588829E-2</v>
      </c>
      <c r="J9565" s="90">
        <v>3.3786173635006446E-2</v>
      </c>
    </row>
    <row r="9566" spans="3:10" x14ac:dyDescent="0.25">
      <c r="C9566" s="82">
        <v>5.0751918147569075E-3</v>
      </c>
      <c r="D9566" s="89">
        <v>6.4478719583578792E-3</v>
      </c>
      <c r="E9566" s="89">
        <v>7.7140140806835024E-3</v>
      </c>
      <c r="F9566" s="89">
        <v>8.8741631177637198E-3</v>
      </c>
      <c r="G9566" s="90">
        <v>9.9541708081194308E-3</v>
      </c>
      <c r="H9566" s="90">
        <v>1.0932028721850517E-2</v>
      </c>
      <c r="I9566" s="90">
        <v>1.1875342946431248E-2</v>
      </c>
      <c r="J9566" s="90">
        <v>1.2788874338136141E-2</v>
      </c>
    </row>
    <row r="9567" spans="3:10" x14ac:dyDescent="0.25">
      <c r="C9567" s="82">
        <v>1.3441577630840451E-2</v>
      </c>
      <c r="D9567" s="89">
        <v>1.6512371021726435E-2</v>
      </c>
      <c r="E9567" s="89">
        <v>1.9021385034008496E-2</v>
      </c>
      <c r="F9567" s="89">
        <v>2.1108067162113463E-2</v>
      </c>
      <c r="G9567" s="90">
        <v>2.2956765685829224E-2</v>
      </c>
      <c r="H9567" s="90">
        <v>2.4599104591233809E-2</v>
      </c>
      <c r="I9567" s="90">
        <v>2.6227981743950749E-2</v>
      </c>
      <c r="J9567" s="90">
        <v>2.7854733644004259E-2</v>
      </c>
    </row>
    <row r="9568" spans="3:10" x14ac:dyDescent="0.25">
      <c r="C9568" s="82">
        <v>5.6694321816972279E-3</v>
      </c>
      <c r="D9568" s="89">
        <v>7.8097743350549007E-3</v>
      </c>
      <c r="E9568" s="89">
        <v>9.7961154593255665E-3</v>
      </c>
      <c r="F9568" s="89">
        <v>1.1560839901583282E-2</v>
      </c>
      <c r="G9568" s="90">
        <v>1.3114738141049454E-2</v>
      </c>
      <c r="H9568" s="90">
        <v>1.4422273104397287E-2</v>
      </c>
      <c r="I9568" s="90">
        <v>1.5565269722335994E-2</v>
      </c>
      <c r="J9568" s="90">
        <v>1.6535358665476906E-2</v>
      </c>
    </row>
    <row r="9569" spans="3:10" x14ac:dyDescent="0.25">
      <c r="C9569" s="82">
        <v>7.0033443604850952E-4</v>
      </c>
      <c r="D9569" s="89">
        <v>1.5313028430994889E-3</v>
      </c>
      <c r="E9569" s="89">
        <v>2.6338181337886781E-3</v>
      </c>
      <c r="F9569" s="89">
        <v>3.8604313639514828E-3</v>
      </c>
      <c r="G9569" s="90">
        <v>5.0956682240915511E-3</v>
      </c>
      <c r="H9569" s="90">
        <v>6.2544520420395565E-3</v>
      </c>
      <c r="I9569" s="90">
        <v>7.3436319621790853E-3</v>
      </c>
      <c r="J9569" s="90">
        <v>8.3612255837779755E-3</v>
      </c>
    </row>
    <row r="9570" spans="3:10" x14ac:dyDescent="0.25">
      <c r="C9570" s="82">
        <v>5.1572462476980148E-3</v>
      </c>
      <c r="D9570" s="89">
        <v>8.2546143155403894E-3</v>
      </c>
      <c r="E9570" s="89">
        <v>1.125011173803514E-2</v>
      </c>
      <c r="F9570" s="89">
        <v>1.3875332777487761E-2</v>
      </c>
      <c r="G9570" s="90">
        <v>1.6115871895078116E-2</v>
      </c>
      <c r="H9570" s="90">
        <v>1.7975252980740489E-2</v>
      </c>
      <c r="I9570" s="90">
        <v>1.9610132661656923E-2</v>
      </c>
      <c r="J9570" s="90">
        <v>2.1046179250708306E-2</v>
      </c>
    </row>
    <row r="9571" spans="3:10" x14ac:dyDescent="0.25">
      <c r="C9571" s="82">
        <v>5.1230941506909865E-3</v>
      </c>
      <c r="D9571" s="89">
        <v>8.6025779259924582E-3</v>
      </c>
      <c r="E9571" s="89">
        <v>1.2206069030464542E-2</v>
      </c>
      <c r="F9571" s="89">
        <v>1.5543969024831919E-2</v>
      </c>
      <c r="G9571" s="90">
        <v>1.8492174624061258E-2</v>
      </c>
      <c r="H9571" s="90">
        <v>2.0973834127552722E-2</v>
      </c>
      <c r="I9571" s="90">
        <v>2.3123171521406631E-2</v>
      </c>
      <c r="J9571" s="90">
        <v>2.494947180631079E-2</v>
      </c>
    </row>
    <row r="9572" spans="3:10" x14ac:dyDescent="0.25">
      <c r="C9572" s="82">
        <v>7.5883712979301476E-3</v>
      </c>
      <c r="D9572" s="89">
        <v>1.1588666789945115E-2</v>
      </c>
      <c r="E9572" s="89">
        <v>1.5466840481652418E-2</v>
      </c>
      <c r="F9572" s="89">
        <v>1.8962840895019137E-2</v>
      </c>
      <c r="G9572" s="90">
        <v>2.2064536050334933E-2</v>
      </c>
      <c r="H9572" s="90">
        <v>2.4736323139683464E-2</v>
      </c>
      <c r="I9572" s="90">
        <v>2.7144563399919684E-2</v>
      </c>
      <c r="J9572" s="90">
        <v>2.9282839101459214E-2</v>
      </c>
    </row>
    <row r="9573" spans="3:10" x14ac:dyDescent="0.25">
      <c r="C9573" s="82">
        <v>3.9616869941570204E-3</v>
      </c>
      <c r="D9573" s="89">
        <v>6.6421957011098985E-3</v>
      </c>
      <c r="E9573" s="89">
        <v>9.4882679506940997E-3</v>
      </c>
      <c r="F9573" s="89">
        <v>1.2198677888676198E-2</v>
      </c>
      <c r="G9573" s="90">
        <v>1.4645601927494761E-2</v>
      </c>
      <c r="H9573" s="90">
        <v>1.6733762000097591E-2</v>
      </c>
      <c r="I9573" s="90">
        <v>1.8550040087188739E-2</v>
      </c>
      <c r="J9573" s="90">
        <v>2.0102401796089436E-2</v>
      </c>
    </row>
    <row r="9574" spans="3:10" x14ac:dyDescent="0.25">
      <c r="C9574" s="82">
        <v>3.1989049039538343E-2</v>
      </c>
      <c r="D9574" s="89">
        <v>3.429026754703212E-2</v>
      </c>
      <c r="E9574" s="89">
        <v>3.5312248391877486E-2</v>
      </c>
      <c r="F9574" s="89">
        <v>3.5698048969629269E-2</v>
      </c>
      <c r="G9574" s="90">
        <v>3.5851934251794865E-2</v>
      </c>
      <c r="H9574" s="90">
        <v>3.5778152384842082E-2</v>
      </c>
      <c r="I9574" s="90">
        <v>3.5666763230465512E-2</v>
      </c>
      <c r="J9574" s="90">
        <v>3.5418965905571358E-2</v>
      </c>
    </row>
    <row r="9575" spans="3:10" x14ac:dyDescent="0.25">
      <c r="C9575" s="82">
        <v>1.3840100476365354E-2</v>
      </c>
      <c r="D9575" s="89">
        <v>2.0155156621667766E-2</v>
      </c>
      <c r="E9575" s="89">
        <v>2.5391795083921302E-2</v>
      </c>
      <c r="F9575" s="89">
        <v>2.9339730873780539E-2</v>
      </c>
      <c r="G9575" s="90">
        <v>3.2260075972074295E-2</v>
      </c>
      <c r="H9575" s="90">
        <v>3.4305599842647853E-2</v>
      </c>
      <c r="I9575" s="90">
        <v>3.5818142232108267E-2</v>
      </c>
      <c r="J9575" s="90">
        <v>3.6821765037388168E-2</v>
      </c>
    </row>
    <row r="9576" spans="3:10" x14ac:dyDescent="0.25">
      <c r="C9576" s="82">
        <v>2.3283533584997915E-3</v>
      </c>
      <c r="D9576" s="89">
        <v>3.5589303578796362E-3</v>
      </c>
      <c r="E9576" s="89">
        <v>4.8243940040116878E-3</v>
      </c>
      <c r="F9576" s="89">
        <v>6.0098515134255834E-3</v>
      </c>
      <c r="G9576" s="90">
        <v>7.0569744356803101E-3</v>
      </c>
      <c r="H9576" s="90">
        <v>7.913952337126837E-3</v>
      </c>
      <c r="I9576" s="90">
        <v>8.6229366348304602E-3</v>
      </c>
      <c r="J9576" s="90">
        <v>9.2000129207577604E-3</v>
      </c>
    </row>
    <row r="9577" spans="3:10" x14ac:dyDescent="0.25">
      <c r="C9577" s="82">
        <v>1.1111606090603373E-2</v>
      </c>
      <c r="D9577" s="89">
        <v>1.4886094406786855E-2</v>
      </c>
      <c r="E9577" s="89">
        <v>1.7833345306432172E-2</v>
      </c>
      <c r="F9577" s="89">
        <v>1.9934790887530057E-2</v>
      </c>
      <c r="G9577" s="90">
        <v>2.1361697576300263E-2</v>
      </c>
      <c r="H9577" s="90">
        <v>2.2186040173021393E-2</v>
      </c>
      <c r="I9577" s="90">
        <v>2.2628268675394615E-2</v>
      </c>
      <c r="J9577" s="90">
        <v>2.2735750808094479E-2</v>
      </c>
    </row>
    <row r="9578" spans="3:10" x14ac:dyDescent="0.25">
      <c r="C9578" s="82">
        <v>2.410872721888059E-3</v>
      </c>
      <c r="D9578" s="89">
        <v>4.259581854967557E-3</v>
      </c>
      <c r="E9578" s="89">
        <v>6.2513382539063278E-3</v>
      </c>
      <c r="F9578" s="89">
        <v>8.1177801566474344E-3</v>
      </c>
      <c r="G9578" s="90">
        <v>9.7285436368692631E-3</v>
      </c>
      <c r="H9578" s="90">
        <v>1.0998942232878541E-2</v>
      </c>
      <c r="I9578" s="90">
        <v>1.1979801915199073E-2</v>
      </c>
      <c r="J9578" s="90">
        <v>1.267792366690145E-2</v>
      </c>
    </row>
    <row r="9579" spans="3:10" x14ac:dyDescent="0.25">
      <c r="C9579" s="82">
        <v>1.8987384907876569E-3</v>
      </c>
      <c r="D9579" s="89">
        <v>3.7152259573742311E-3</v>
      </c>
      <c r="E9579" s="89">
        <v>5.8628366246455078E-3</v>
      </c>
      <c r="F9579" s="89">
        <v>8.0037697787625449E-3</v>
      </c>
      <c r="G9579" s="90">
        <v>9.9161149144286129E-3</v>
      </c>
      <c r="H9579" s="90">
        <v>1.1452754656093857E-2</v>
      </c>
      <c r="I9579" s="90">
        <v>1.2644176818227566E-2</v>
      </c>
      <c r="J9579" s="90">
        <v>1.3505336077937023E-2</v>
      </c>
    </row>
    <row r="9580" spans="3:10" x14ac:dyDescent="0.25">
      <c r="C9580" s="82">
        <v>1.2745247747281354E-2</v>
      </c>
      <c r="D9580" s="89">
        <v>1.5144726836537871E-2</v>
      </c>
      <c r="E9580" s="89">
        <v>1.6989420075545634E-2</v>
      </c>
      <c r="F9580" s="89">
        <v>1.8380349000978166E-2</v>
      </c>
      <c r="G9580" s="90">
        <v>1.9448097763400937E-2</v>
      </c>
      <c r="H9580" s="90">
        <v>2.0206102591964804E-2</v>
      </c>
      <c r="I9580" s="90">
        <v>2.0818985615476439E-2</v>
      </c>
      <c r="J9580" s="90">
        <v>2.1310454161089516E-2</v>
      </c>
    </row>
    <row r="9581" spans="3:10" x14ac:dyDescent="0.25">
      <c r="C9581" s="82">
        <v>7.3460161951635966E-3</v>
      </c>
      <c r="D9581" s="89">
        <v>1.0349042396479326E-2</v>
      </c>
      <c r="E9581" s="89">
        <v>1.3116866851686478E-2</v>
      </c>
      <c r="F9581" s="89">
        <v>1.5575745360113268E-2</v>
      </c>
      <c r="G9581" s="90">
        <v>1.7807414765868973E-2</v>
      </c>
      <c r="H9581" s="90">
        <v>1.9845801300872074E-2</v>
      </c>
      <c r="I9581" s="90">
        <v>2.1877661967273799E-2</v>
      </c>
      <c r="J9581" s="90">
        <v>2.3948836130468141E-2</v>
      </c>
    </row>
    <row r="9582" spans="3:10" x14ac:dyDescent="0.25">
      <c r="C9582" s="82">
        <v>4.8628803671535003E-3</v>
      </c>
      <c r="D9582" s="89">
        <v>8.167762061153756E-3</v>
      </c>
      <c r="E9582" s="89">
        <v>1.1149887696335715E-2</v>
      </c>
      <c r="F9582" s="89">
        <v>1.333537216506632E-2</v>
      </c>
      <c r="G9582" s="90">
        <v>1.4681402092335361E-2</v>
      </c>
      <c r="H9582" s="90">
        <v>1.5267642532604278E-2</v>
      </c>
      <c r="I9582" s="90">
        <v>1.5339904068910781E-2</v>
      </c>
      <c r="J9582" s="90">
        <v>1.5025849216823615E-2</v>
      </c>
    </row>
    <row r="9583" spans="3:10" x14ac:dyDescent="0.25">
      <c r="C9583" s="82">
        <v>4.149272836733278E-3</v>
      </c>
      <c r="D9583" s="89">
        <v>6.3245637711475539E-3</v>
      </c>
      <c r="E9583" s="89">
        <v>8.4245656742796462E-3</v>
      </c>
      <c r="F9583" s="89">
        <v>1.0297450459754214E-2</v>
      </c>
      <c r="G9583" s="90">
        <v>1.1935545757770368E-2</v>
      </c>
      <c r="H9583" s="90">
        <v>1.333117630412734E-2</v>
      </c>
      <c r="I9583" s="90">
        <v>1.459563273439732E-2</v>
      </c>
      <c r="J9583" s="90">
        <v>1.5752526381780162E-2</v>
      </c>
    </row>
    <row r="9584" spans="3:10" x14ac:dyDescent="0.25">
      <c r="C9584" s="82">
        <v>4.5314215306899424E-3</v>
      </c>
      <c r="D9584" s="89">
        <v>7.9799466309753188E-3</v>
      </c>
      <c r="E9584" s="89">
        <v>1.1876663716196282E-2</v>
      </c>
      <c r="F9584" s="89">
        <v>1.5791704638492682E-2</v>
      </c>
      <c r="G9584" s="90">
        <v>1.9488001288295413E-2</v>
      </c>
      <c r="H9584" s="90">
        <v>2.2777464981160889E-2</v>
      </c>
      <c r="I9584" s="90">
        <v>2.5730376519141358E-2</v>
      </c>
      <c r="J9584" s="90">
        <v>2.8317783229220357E-2</v>
      </c>
    </row>
    <row r="9585" spans="3:10" x14ac:dyDescent="0.25">
      <c r="C9585" s="82">
        <v>1.4960599431207228E-2</v>
      </c>
      <c r="D9585" s="89">
        <v>1.912427770029131E-2</v>
      </c>
      <c r="E9585" s="89">
        <v>2.247491665271753E-2</v>
      </c>
      <c r="F9585" s="89">
        <v>2.5256750167184823E-2</v>
      </c>
      <c r="G9585" s="90">
        <v>2.7805293521503051E-2</v>
      </c>
      <c r="H9585" s="90">
        <v>3.0241858685002187E-2</v>
      </c>
      <c r="I9585" s="90">
        <v>3.2840925948779416E-2</v>
      </c>
      <c r="J9585" s="90">
        <v>3.5617304341951594E-2</v>
      </c>
    </row>
    <row r="9586" spans="3:10" x14ac:dyDescent="0.25">
      <c r="C9586" s="82">
        <v>5.2023894665221934E-2</v>
      </c>
      <c r="D9586" s="89">
        <v>5.4808861459761875E-2</v>
      </c>
      <c r="E9586" s="89">
        <v>5.5773725126918777E-2</v>
      </c>
      <c r="F9586" s="89">
        <v>5.610833001162268E-2</v>
      </c>
      <c r="G9586" s="90">
        <v>5.6470641345912162E-2</v>
      </c>
      <c r="H9586" s="90">
        <v>5.6821173724529994E-2</v>
      </c>
      <c r="I9586" s="90">
        <v>5.7385417125150703E-2</v>
      </c>
      <c r="J9586" s="90">
        <v>5.7912800031498686E-2</v>
      </c>
    </row>
    <row r="9587" spans="3:10" x14ac:dyDescent="0.25">
      <c r="C9587" s="82">
        <v>2.5562326436826429E-2</v>
      </c>
      <c r="D9587" s="89">
        <v>3.0924054664438191E-2</v>
      </c>
      <c r="E9587" s="89">
        <v>3.417670919312079E-2</v>
      </c>
      <c r="F9587" s="89">
        <v>3.5912890623433426E-2</v>
      </c>
      <c r="G9587" s="90">
        <v>3.6740673013455141E-2</v>
      </c>
      <c r="H9587" s="90">
        <v>3.6863833391358382E-2</v>
      </c>
      <c r="I9587" s="90">
        <v>3.6618423343194248E-2</v>
      </c>
      <c r="J9587" s="90">
        <v>3.5996408003970533E-2</v>
      </c>
    </row>
    <row r="9588" spans="3:10" x14ac:dyDescent="0.25">
      <c r="C9588" s="82">
        <v>2.5316003753812114E-2</v>
      </c>
      <c r="D9588" s="89">
        <v>3.0433620234631899E-2</v>
      </c>
      <c r="E9588" s="89">
        <v>3.3285434682415932E-2</v>
      </c>
      <c r="F9588" s="89">
        <v>3.4552531203136942E-2</v>
      </c>
      <c r="G9588" s="90">
        <v>3.4918293131428732E-2</v>
      </c>
      <c r="H9588" s="90">
        <v>3.4653969397965119E-2</v>
      </c>
      <c r="I9588" s="90">
        <v>3.4138465127783249E-2</v>
      </c>
      <c r="J9588" s="90">
        <v>3.341640989483545E-2</v>
      </c>
    </row>
    <row r="9589" spans="3:10" x14ac:dyDescent="0.25">
      <c r="C9589" s="82">
        <v>5.0803104274313995E-3</v>
      </c>
      <c r="D9589" s="89">
        <v>7.683991838525305E-3</v>
      </c>
      <c r="E9589" s="89">
        <v>1.0046215964199461E-2</v>
      </c>
      <c r="F9589" s="89">
        <v>1.1946217472764158E-2</v>
      </c>
      <c r="G9589" s="90">
        <v>1.3349757525648065E-2</v>
      </c>
      <c r="H9589" s="90">
        <v>1.4231725243965168E-2</v>
      </c>
      <c r="I9589" s="90">
        <v>1.4708739250809046E-2</v>
      </c>
      <c r="J9589" s="90">
        <v>1.4818252151683775E-2</v>
      </c>
    </row>
    <row r="9590" spans="3:10" x14ac:dyDescent="0.25">
      <c r="C9590" s="82">
        <v>9.8247860910354624E-3</v>
      </c>
      <c r="D9590" s="89">
        <v>1.7886763217261754E-2</v>
      </c>
      <c r="E9590" s="89">
        <v>2.5750243058994298E-2</v>
      </c>
      <c r="F9590" s="89">
        <v>3.210393404994432E-2</v>
      </c>
      <c r="G9590" s="90">
        <v>3.6746925215890278E-2</v>
      </c>
      <c r="H9590" s="90">
        <v>3.9786100027616747E-2</v>
      </c>
      <c r="I9590" s="90">
        <v>4.1707020341844599E-2</v>
      </c>
      <c r="J9590" s="90">
        <v>4.2656805980372386E-2</v>
      </c>
    </row>
    <row r="9591" spans="3:10" x14ac:dyDescent="0.25">
      <c r="C9591" s="82">
        <v>7.6078933768066034E-3</v>
      </c>
      <c r="D9591" s="89">
        <v>1.2213397009486428E-2</v>
      </c>
      <c r="E9591" s="89">
        <v>1.6671431560073394E-2</v>
      </c>
      <c r="F9591" s="89">
        <v>2.0476624041448916E-2</v>
      </c>
      <c r="G9591" s="90">
        <v>2.350674440495501E-2</v>
      </c>
      <c r="H9591" s="90">
        <v>2.571453323975989E-2</v>
      </c>
      <c r="I9591" s="90">
        <v>2.7323053184887609E-2</v>
      </c>
      <c r="J9591" s="90">
        <v>2.8399605453792821E-2</v>
      </c>
    </row>
    <row r="9592" spans="3:10" x14ac:dyDescent="0.25">
      <c r="C9592" s="82">
        <v>6.8544911051256069E-3</v>
      </c>
      <c r="D9592" s="89">
        <v>9.7783001302038982E-3</v>
      </c>
      <c r="E9592" s="89">
        <v>1.2244424784143703E-2</v>
      </c>
      <c r="F9592" s="89">
        <v>1.4113035762578666E-2</v>
      </c>
      <c r="G9592" s="90">
        <v>1.544676785398511E-2</v>
      </c>
      <c r="H9592" s="90">
        <v>1.628717745470213E-2</v>
      </c>
      <c r="I9592" s="90">
        <v>1.680784654941387E-2</v>
      </c>
      <c r="J9592" s="90">
        <v>1.7063140622185887E-2</v>
      </c>
    </row>
    <row r="9593" spans="3:10" x14ac:dyDescent="0.25">
      <c r="C9593" s="82">
        <v>6.4169294896346488E-3</v>
      </c>
      <c r="D9593" s="89">
        <v>9.0063278389966687E-3</v>
      </c>
      <c r="E9593" s="89">
        <v>1.1190137927740561E-2</v>
      </c>
      <c r="F9593" s="89">
        <v>1.2865100700155785E-2</v>
      </c>
      <c r="G9593" s="90">
        <v>1.4086272646945373E-2</v>
      </c>
      <c r="H9593" s="90">
        <v>1.4879545621056421E-2</v>
      </c>
      <c r="I9593" s="90">
        <v>1.5392974575202058E-2</v>
      </c>
      <c r="J9593" s="90">
        <v>1.5672068152121139E-2</v>
      </c>
    </row>
    <row r="9594" spans="3:10" x14ac:dyDescent="0.25">
      <c r="C9594" s="82">
        <v>1.2625806553606842E-2</v>
      </c>
      <c r="D9594" s="89">
        <v>1.6888594810709666E-2</v>
      </c>
      <c r="E9594" s="89">
        <v>2.0333008898482764E-2</v>
      </c>
      <c r="F9594" s="89">
        <v>2.289333524361286E-2</v>
      </c>
      <c r="G9594" s="90">
        <v>2.470118034998733E-2</v>
      </c>
      <c r="H9594" s="90">
        <v>2.5788230243183902E-2</v>
      </c>
      <c r="I9594" s="90">
        <v>2.6380385172958955E-2</v>
      </c>
      <c r="J9594" s="90">
        <v>2.6520403227384356E-2</v>
      </c>
    </row>
    <row r="9595" spans="3:10" x14ac:dyDescent="0.25">
      <c r="C9595" s="82">
        <v>1.941465890162053E-2</v>
      </c>
      <c r="D9595" s="89">
        <v>2.1825030632975764E-2</v>
      </c>
      <c r="E9595" s="89">
        <v>2.3275974469626027E-2</v>
      </c>
      <c r="F9595" s="89">
        <v>2.4179989567992156E-2</v>
      </c>
      <c r="G9595" s="90">
        <v>2.4862143337213417E-2</v>
      </c>
      <c r="H9595" s="90">
        <v>2.5392075991995857E-2</v>
      </c>
      <c r="I9595" s="90">
        <v>2.596661171757722E-2</v>
      </c>
      <c r="J9595" s="90">
        <v>2.6569848809015726E-2</v>
      </c>
    </row>
    <row r="9596" spans="3:10" x14ac:dyDescent="0.25">
      <c r="C9596" s="82">
        <v>5.0001035883000542E-3</v>
      </c>
      <c r="D9596" s="89">
        <v>8.3247794536237731E-3</v>
      </c>
      <c r="E9596" s="89">
        <v>1.1912397494011902E-2</v>
      </c>
      <c r="F9596" s="89">
        <v>1.5438526423229276E-2</v>
      </c>
      <c r="G9596" s="90">
        <v>1.8773943840731038E-2</v>
      </c>
      <c r="H9596" s="90">
        <v>2.180553387606889E-2</v>
      </c>
      <c r="I9596" s="90">
        <v>2.4630713427537011E-2</v>
      </c>
      <c r="J9596" s="90">
        <v>2.7220174297884578E-2</v>
      </c>
    </row>
    <row r="9597" spans="3:10" x14ac:dyDescent="0.25">
      <c r="C9597" s="82">
        <v>0.21780558666662658</v>
      </c>
      <c r="D9597" s="89">
        <v>0.1434352397045783</v>
      </c>
      <c r="E9597" s="89">
        <v>0.10481136727841411</v>
      </c>
      <c r="F9597" s="89">
        <v>8.3410937974478239E-2</v>
      </c>
      <c r="G9597" s="90">
        <v>7.0981178708317993E-2</v>
      </c>
      <c r="H9597" s="90">
        <v>6.3196385153055798E-2</v>
      </c>
      <c r="I9597" s="90">
        <v>5.8266694652541307E-2</v>
      </c>
      <c r="J9597" s="90">
        <v>5.4885883920032318E-2</v>
      </c>
    </row>
    <row r="9598" spans="3:10" x14ac:dyDescent="0.25">
      <c r="C9598" s="82">
        <v>3.7365898071555987E-3</v>
      </c>
      <c r="D9598" s="89">
        <v>6.3627526967490146E-3</v>
      </c>
      <c r="E9598" s="89">
        <v>9.1515801669469835E-3</v>
      </c>
      <c r="F9598" s="89">
        <v>1.1811832846393597E-2</v>
      </c>
      <c r="G9598" s="90">
        <v>1.42403749073066E-2</v>
      </c>
      <c r="H9598" s="90">
        <v>1.6366675444648305E-2</v>
      </c>
      <c r="I9598" s="90">
        <v>1.8286939460314899E-2</v>
      </c>
      <c r="J9598" s="90">
        <v>2.0006916370623535E-2</v>
      </c>
    </row>
    <row r="9599" spans="3:10" x14ac:dyDescent="0.25">
      <c r="C9599" s="82">
        <v>1.9654950771524703E-2</v>
      </c>
      <c r="D9599" s="89">
        <v>1.9789765020142489E-2</v>
      </c>
      <c r="E9599" s="89">
        <v>1.9778485047675841E-2</v>
      </c>
      <c r="F9599" s="89">
        <v>1.9844212424808331E-2</v>
      </c>
      <c r="G9599" s="90">
        <v>2.0077997687628767E-2</v>
      </c>
      <c r="H9599" s="90">
        <v>2.0390083160265964E-2</v>
      </c>
      <c r="I9599" s="90">
        <v>2.0835915832246848E-2</v>
      </c>
      <c r="J9599" s="90">
        <v>2.1337127554006272E-2</v>
      </c>
    </row>
    <row r="9600" spans="3:10" x14ac:dyDescent="0.25">
      <c r="C9600" s="82">
        <v>1.2086932332629655E-2</v>
      </c>
      <c r="D9600" s="89">
        <v>1.6690661497690031E-2</v>
      </c>
      <c r="E9600" s="89">
        <v>2.0441636892530278E-2</v>
      </c>
      <c r="F9600" s="89">
        <v>2.3338177732264157E-2</v>
      </c>
      <c r="G9600" s="90">
        <v>2.5638788017413303E-2</v>
      </c>
      <c r="H9600" s="90">
        <v>2.7473564478034337E-2</v>
      </c>
      <c r="I9600" s="90">
        <v>2.9121745709514806E-2</v>
      </c>
      <c r="J9600" s="90">
        <v>3.0615899061167382E-2</v>
      </c>
    </row>
    <row r="9601" spans="3:10" x14ac:dyDescent="0.25">
      <c r="C9601" s="82">
        <v>2.6977967787477587E-3</v>
      </c>
      <c r="D9601" s="89">
        <v>3.8715623030912728E-3</v>
      </c>
      <c r="E9601" s="89">
        <v>5.0380392465284298E-3</v>
      </c>
      <c r="F9601" s="89">
        <v>6.1396430262804199E-3</v>
      </c>
      <c r="G9601" s="90">
        <v>7.1649979960265071E-3</v>
      </c>
      <c r="H9601" s="90">
        <v>8.0893892108165437E-3</v>
      </c>
      <c r="I9601" s="90">
        <v>8.9653453094863493E-3</v>
      </c>
      <c r="J9601" s="90">
        <v>9.8059303437212052E-3</v>
      </c>
    </row>
    <row r="9602" spans="3:10" x14ac:dyDescent="0.25">
      <c r="C9602" s="82">
        <v>2.8387993731992535E-3</v>
      </c>
      <c r="D9602" s="89">
        <v>4.749718491578311E-3</v>
      </c>
      <c r="E9602" s="89">
        <v>6.7328843135200525E-3</v>
      </c>
      <c r="F9602" s="89">
        <v>8.5392939242613045E-3</v>
      </c>
      <c r="G9602" s="90">
        <v>1.0060335776093386E-2</v>
      </c>
      <c r="H9602" s="90">
        <v>1.1233149614982126E-2</v>
      </c>
      <c r="I9602" s="90">
        <v>1.21369029866612E-2</v>
      </c>
      <c r="J9602" s="90">
        <v>1.280708225043211E-2</v>
      </c>
    </row>
    <row r="9603" spans="3:10" x14ac:dyDescent="0.25">
      <c r="C9603" s="82">
        <v>1.3509247810254522E-2</v>
      </c>
      <c r="D9603" s="89">
        <v>1.6901396474687292E-2</v>
      </c>
      <c r="E9603" s="89">
        <v>1.9309035304282234E-2</v>
      </c>
      <c r="F9603" s="89">
        <v>2.092741158017835E-2</v>
      </c>
      <c r="G9603" s="90">
        <v>2.2050588115496011E-2</v>
      </c>
      <c r="H9603" s="90">
        <v>2.2806032106484065E-2</v>
      </c>
      <c r="I9603" s="90">
        <v>2.3439275921805024E-2</v>
      </c>
      <c r="J9603" s="90">
        <v>2.3995505752186546E-2</v>
      </c>
    </row>
    <row r="9604" spans="3:10" x14ac:dyDescent="0.25">
      <c r="C9604" s="82">
        <v>1.9892716521052491E-2</v>
      </c>
      <c r="D9604" s="89">
        <v>2.5922428365956974E-2</v>
      </c>
      <c r="E9604" s="89">
        <v>3.0637769742220849E-2</v>
      </c>
      <c r="F9604" s="89">
        <v>3.4152074892487692E-2</v>
      </c>
      <c r="G9604" s="90">
        <v>3.6823014881935824E-2</v>
      </c>
      <c r="H9604" s="90">
        <v>3.8790537224817512E-2</v>
      </c>
      <c r="I9604" s="90">
        <v>4.0416165977895609E-2</v>
      </c>
      <c r="J9604" s="90">
        <v>4.1723297031229234E-2</v>
      </c>
    </row>
    <row r="9605" spans="3:10" x14ac:dyDescent="0.25">
      <c r="C9605" s="82">
        <v>1.5068352738106324E-2</v>
      </c>
      <c r="D9605" s="89">
        <v>1.8105616386124207E-2</v>
      </c>
      <c r="E9605" s="89">
        <v>2.0169108264296961E-2</v>
      </c>
      <c r="F9605" s="89">
        <v>2.1496835085966441E-2</v>
      </c>
      <c r="G9605" s="90">
        <v>2.235392884146907E-2</v>
      </c>
      <c r="H9605" s="90">
        <v>2.2817400441640805E-2</v>
      </c>
      <c r="I9605" s="90">
        <v>2.3089945436211439E-2</v>
      </c>
      <c r="J9605" s="90">
        <v>2.3185884874967918E-2</v>
      </c>
    </row>
    <row r="9606" spans="3:10" x14ac:dyDescent="0.25">
      <c r="C9606" s="82">
        <v>1.9187294048431834E-3</v>
      </c>
      <c r="D9606" s="89">
        <v>3.709046257351118E-3</v>
      </c>
      <c r="E9606" s="89">
        <v>5.8882273786260327E-3</v>
      </c>
      <c r="F9606" s="89">
        <v>8.2068659352547112E-3</v>
      </c>
      <c r="G9606" s="90">
        <v>1.0512829717853231E-2</v>
      </c>
      <c r="H9606" s="90">
        <v>1.2694097495810951E-2</v>
      </c>
      <c r="I9606" s="90">
        <v>1.4792776270895078E-2</v>
      </c>
      <c r="J9606" s="90">
        <v>1.6804838016459454E-2</v>
      </c>
    </row>
    <row r="9607" spans="3:10" x14ac:dyDescent="0.25">
      <c r="C9607" s="82">
        <v>2.6229240369789204E-3</v>
      </c>
      <c r="D9607" s="89">
        <v>4.2879243362087078E-3</v>
      </c>
      <c r="E9607" s="89">
        <v>5.979900413826047E-3</v>
      </c>
      <c r="F9607" s="89">
        <v>7.500360468855714E-3</v>
      </c>
      <c r="G9607" s="90">
        <v>8.7640362953899011E-3</v>
      </c>
      <c r="H9607" s="90">
        <v>9.7109285141725957E-3</v>
      </c>
      <c r="I9607" s="90">
        <v>1.0395738711984449E-2</v>
      </c>
      <c r="J9607" s="90">
        <v>1.0834079598159248E-2</v>
      </c>
    </row>
    <row r="9608" spans="3:10" x14ac:dyDescent="0.25">
      <c r="C9608" s="82">
        <v>1.5624547569173239E-2</v>
      </c>
      <c r="D9608" s="89">
        <v>1.9846497835050429E-2</v>
      </c>
      <c r="E9608" s="89">
        <v>2.2503659627931633E-2</v>
      </c>
      <c r="F9608" s="89">
        <v>2.399349874138991E-2</v>
      </c>
      <c r="G9608" s="90">
        <v>2.4827269157979587E-2</v>
      </c>
      <c r="H9608" s="90">
        <v>2.5240235017375282E-2</v>
      </c>
      <c r="I9608" s="90">
        <v>2.5527087936651212E-2</v>
      </c>
      <c r="J9608" s="90">
        <v>2.5721465901454119E-2</v>
      </c>
    </row>
    <row r="9609" spans="3:10" x14ac:dyDescent="0.25">
      <c r="C9609" s="82">
        <v>3.2225954800334744E-2</v>
      </c>
      <c r="D9609" s="89">
        <v>2.9790488321088542E-2</v>
      </c>
      <c r="E9609" s="89">
        <v>2.8178328831730753E-2</v>
      </c>
      <c r="F9609" s="89">
        <v>2.735509008095589E-2</v>
      </c>
      <c r="G9609" s="90">
        <v>2.7254399825786264E-2</v>
      </c>
      <c r="H9609" s="90">
        <v>2.7673961041777009E-2</v>
      </c>
      <c r="I9609" s="90">
        <v>2.8674585940877982E-2</v>
      </c>
      <c r="J9609" s="90">
        <v>3.0168258072209249E-2</v>
      </c>
    </row>
    <row r="9610" spans="3:10" x14ac:dyDescent="0.25">
      <c r="C9610" s="82">
        <v>2.2967875172151521E-2</v>
      </c>
      <c r="D9610" s="89">
        <v>2.5719432028360027E-2</v>
      </c>
      <c r="E9610" s="89">
        <v>2.7050081849643651E-2</v>
      </c>
      <c r="F9610" s="89">
        <v>2.7579305634983009E-2</v>
      </c>
      <c r="G9610" s="90">
        <v>2.7781676451131901E-2</v>
      </c>
      <c r="H9610" s="90">
        <v>2.7792567586891411E-2</v>
      </c>
      <c r="I9610" s="90">
        <v>2.7857462463677908E-2</v>
      </c>
      <c r="J9610" s="90">
        <v>2.7974679168124211E-2</v>
      </c>
    </row>
    <row r="9611" spans="3:10" x14ac:dyDescent="0.25">
      <c r="C9611" s="82">
        <v>8.1915535030095115E-3</v>
      </c>
      <c r="D9611" s="89">
        <v>1.0824477608794E-2</v>
      </c>
      <c r="E9611" s="89">
        <v>1.3045343575701794E-2</v>
      </c>
      <c r="F9611" s="89">
        <v>1.4873092717825349E-2</v>
      </c>
      <c r="G9611" s="90">
        <v>1.6414397421208742E-2</v>
      </c>
      <c r="H9611" s="90">
        <v>1.7685128123835398E-2</v>
      </c>
      <c r="I9611" s="90">
        <v>1.8818573837866594E-2</v>
      </c>
      <c r="J9611" s="90">
        <v>1.9817703524131765E-2</v>
      </c>
    </row>
    <row r="9612" spans="3:10" x14ac:dyDescent="0.25">
      <c r="C9612" s="82">
        <v>2.6984084065173785E-2</v>
      </c>
      <c r="D9612" s="89">
        <v>2.9330887799680572E-2</v>
      </c>
      <c r="E9612" s="89">
        <v>3.0176923318799034E-2</v>
      </c>
      <c r="F9612" s="89">
        <v>3.0178563919592269E-2</v>
      </c>
      <c r="G9612" s="90">
        <v>2.9796818271143426E-2</v>
      </c>
      <c r="H9612" s="90">
        <v>2.9132245196892479E-2</v>
      </c>
      <c r="I9612" s="90">
        <v>2.8417426113463345E-2</v>
      </c>
      <c r="J9612" s="90">
        <v>2.7635646136112735E-2</v>
      </c>
    </row>
    <row r="9613" spans="3:10" x14ac:dyDescent="0.25">
      <c r="C9613" s="82">
        <v>2.0702369654819811E-2</v>
      </c>
      <c r="D9613" s="89">
        <v>2.4003678500453346E-2</v>
      </c>
      <c r="E9613" s="89">
        <v>2.5997554015539513E-2</v>
      </c>
      <c r="F9613" s="89">
        <v>2.7197918365964007E-2</v>
      </c>
      <c r="G9613" s="90">
        <v>2.8049738814077001E-2</v>
      </c>
      <c r="H9613" s="90">
        <v>2.8687608360208266E-2</v>
      </c>
      <c r="I9613" s="90">
        <v>2.9359626290207268E-2</v>
      </c>
      <c r="J9613" s="90">
        <v>3.0049299987697349E-2</v>
      </c>
    </row>
    <row r="9614" spans="3:10" x14ac:dyDescent="0.25">
      <c r="C9614" s="82">
        <v>1.2408223861916139E-2</v>
      </c>
      <c r="D9614" s="89">
        <v>1.7247827609154186E-2</v>
      </c>
      <c r="E9614" s="89">
        <v>2.1646530321876006E-2</v>
      </c>
      <c r="F9614" s="89">
        <v>2.5495148187677508E-2</v>
      </c>
      <c r="G9614" s="90">
        <v>2.8905456256398756E-2</v>
      </c>
      <c r="H9614" s="90">
        <v>3.1886390656477769E-2</v>
      </c>
      <c r="I9614" s="90">
        <v>3.467961897234146E-2</v>
      </c>
      <c r="J9614" s="90">
        <v>3.7292567631485238E-2</v>
      </c>
    </row>
    <row r="9615" spans="3:10" x14ac:dyDescent="0.25">
      <c r="C9615" s="82">
        <v>8.71966961941412E-3</v>
      </c>
      <c r="D9615" s="89">
        <v>1.3444081798090313E-2</v>
      </c>
      <c r="E9615" s="89">
        <v>1.7647577603104828E-2</v>
      </c>
      <c r="F9615" s="89">
        <v>2.0947778818441974E-2</v>
      </c>
      <c r="G9615" s="90">
        <v>2.3379963428930898E-2</v>
      </c>
      <c r="H9615" s="90">
        <v>2.5000201909987311E-2</v>
      </c>
      <c r="I9615" s="90">
        <v>2.6070649462601438E-2</v>
      </c>
      <c r="J9615" s="90">
        <v>2.6661815342741757E-2</v>
      </c>
    </row>
    <row r="9616" spans="3:10" x14ac:dyDescent="0.25">
      <c r="C9616" s="82">
        <v>1.7063561398029788E-2</v>
      </c>
      <c r="D9616" s="89">
        <v>1.9258857735811378E-2</v>
      </c>
      <c r="E9616" s="89">
        <v>2.0824941434381523E-2</v>
      </c>
      <c r="F9616" s="89">
        <v>2.1954577351623351E-2</v>
      </c>
      <c r="G9616" s="90">
        <v>2.2812320896877708E-2</v>
      </c>
      <c r="H9616" s="90">
        <v>2.339279100228921E-2</v>
      </c>
      <c r="I9616" s="90">
        <v>2.3856583643148591E-2</v>
      </c>
      <c r="J9616" s="90">
        <v>2.4201166218110675E-2</v>
      </c>
    </row>
    <row r="9617" spans="3:10" x14ac:dyDescent="0.25">
      <c r="C9617" s="82">
        <v>2.0525934817297125E-2</v>
      </c>
      <c r="D9617" s="89">
        <v>2.4061000931854676E-2</v>
      </c>
      <c r="E9617" s="89">
        <v>2.6344381227368097E-2</v>
      </c>
      <c r="F9617" s="89">
        <v>2.783865463217659E-2</v>
      </c>
      <c r="G9617" s="90">
        <v>2.895603185669076E-2</v>
      </c>
      <c r="H9617" s="90">
        <v>2.9808220224360221E-2</v>
      </c>
      <c r="I9617" s="90">
        <v>3.0639998681708535E-2</v>
      </c>
      <c r="J9617" s="90">
        <v>3.1436290803652303E-2</v>
      </c>
    </row>
    <row r="9618" spans="3:10" x14ac:dyDescent="0.25">
      <c r="C9618" s="82">
        <v>1.0657242403852886E-2</v>
      </c>
      <c r="D9618" s="89">
        <v>1.511536696914475E-2</v>
      </c>
      <c r="E9618" s="89">
        <v>1.8648953469039335E-2</v>
      </c>
      <c r="F9618" s="89">
        <v>2.1272352370004147E-2</v>
      </c>
      <c r="G9618" s="90">
        <v>2.331162340803181E-2</v>
      </c>
      <c r="H9618" s="90">
        <v>2.4968710233295392E-2</v>
      </c>
      <c r="I9618" s="90">
        <v>2.6553328640576121E-2</v>
      </c>
      <c r="J9618" s="90">
        <v>2.8129115781391229E-2</v>
      </c>
    </row>
    <row r="9619" spans="3:10" x14ac:dyDescent="0.25">
      <c r="C9619" s="82">
        <v>2.8855874475571855E-3</v>
      </c>
      <c r="D9619" s="89">
        <v>6.0286331836549136E-3</v>
      </c>
      <c r="E9619" s="89">
        <v>9.9351116830087866E-3</v>
      </c>
      <c r="F9619" s="89">
        <v>1.3935816727929786E-2</v>
      </c>
      <c r="G9619" s="90">
        <v>1.7522675641143473E-2</v>
      </c>
      <c r="H9619" s="90">
        <v>2.0330747835569814E-2</v>
      </c>
      <c r="I9619" s="90">
        <v>2.2332178132290756E-2</v>
      </c>
      <c r="J9619" s="90">
        <v>2.3491302074129063E-2</v>
      </c>
    </row>
    <row r="9620" spans="3:10" x14ac:dyDescent="0.25">
      <c r="C9620" s="82">
        <v>2.0882869178354274E-2</v>
      </c>
      <c r="D9620" s="89">
        <v>2.436010402647705E-2</v>
      </c>
      <c r="E9620" s="89">
        <v>2.6497473480730293E-2</v>
      </c>
      <c r="F9620" s="89">
        <v>2.7679916792779969E-2</v>
      </c>
      <c r="G9620" s="90">
        <v>2.8257700271644603E-2</v>
      </c>
      <c r="H9620" s="90">
        <v>2.8313333691476896E-2</v>
      </c>
      <c r="I9620" s="90">
        <v>2.8085885027859202E-2</v>
      </c>
      <c r="J9620" s="90">
        <v>2.7589729384315601E-2</v>
      </c>
    </row>
    <row r="9621" spans="3:10" x14ac:dyDescent="0.25">
      <c r="C9621" s="82">
        <v>4.0651383796219916E-2</v>
      </c>
      <c r="D9621" s="89">
        <v>4.1544659651052813E-2</v>
      </c>
      <c r="E9621" s="89">
        <v>4.017304850754301E-2</v>
      </c>
      <c r="F9621" s="89">
        <v>3.8031043690772905E-2</v>
      </c>
      <c r="G9621" s="90">
        <v>3.5891030901075274E-2</v>
      </c>
      <c r="H9621" s="90">
        <v>3.3841092607445541E-2</v>
      </c>
      <c r="I9621" s="90">
        <v>3.2043235681858573E-2</v>
      </c>
      <c r="J9621" s="90">
        <v>3.0355250994029345E-2</v>
      </c>
    </row>
    <row r="9622" spans="3:10" x14ac:dyDescent="0.25">
      <c r="C9622" s="82">
        <v>8.0114789953850754E-3</v>
      </c>
      <c r="D9622" s="89">
        <v>1.2486960557520528E-2</v>
      </c>
      <c r="E9622" s="89">
        <v>1.6578852072074383E-2</v>
      </c>
      <c r="F9622" s="89">
        <v>1.9909628318008781E-2</v>
      </c>
      <c r="G9622" s="90">
        <v>2.2482236097827225E-2</v>
      </c>
      <c r="H9622" s="90">
        <v>2.4317851333964673E-2</v>
      </c>
      <c r="I9622" s="90">
        <v>2.5639125489519066E-2</v>
      </c>
      <c r="J9622" s="90">
        <v>2.648508727276188E-2</v>
      </c>
    </row>
    <row r="9623" spans="3:10" x14ac:dyDescent="0.25">
      <c r="C9623" s="82">
        <v>8.7543736223513503E-3</v>
      </c>
      <c r="D9623" s="89">
        <v>1.3259404457504502E-2</v>
      </c>
      <c r="E9623" s="89">
        <v>1.7196516525056341E-2</v>
      </c>
      <c r="F9623" s="89">
        <v>2.0212088840933486E-2</v>
      </c>
      <c r="G9623" s="90">
        <v>2.2331630103691488E-2</v>
      </c>
      <c r="H9623" s="90">
        <v>2.3598153703171278E-2</v>
      </c>
      <c r="I9623" s="90">
        <v>2.4263326993514529E-2</v>
      </c>
      <c r="J9623" s="90">
        <v>2.4413683139035209E-2</v>
      </c>
    </row>
    <row r="9624" spans="3:10" x14ac:dyDescent="0.25">
      <c r="C9624" s="82">
        <v>6.5724767178279384E-3</v>
      </c>
      <c r="D9624" s="89">
        <v>1.0581786425913481E-2</v>
      </c>
      <c r="E9624" s="89">
        <v>1.4475223813952222E-2</v>
      </c>
      <c r="F9624" s="89">
        <v>1.7810972934086941E-2</v>
      </c>
      <c r="G9624" s="90">
        <v>2.0466981592445817E-2</v>
      </c>
      <c r="H9624" s="90">
        <v>2.237331053451462E-2</v>
      </c>
      <c r="I9624" s="90">
        <v>2.3689979915674453E-2</v>
      </c>
      <c r="J9624" s="90">
        <v>2.4445812418159005E-2</v>
      </c>
    </row>
    <row r="9625" spans="3:10" x14ac:dyDescent="0.25">
      <c r="C9625" s="82">
        <v>5.940928110714643E-3</v>
      </c>
      <c r="D9625" s="89">
        <v>8.9588904370434437E-3</v>
      </c>
      <c r="E9625" s="89">
        <v>1.1817208358615539E-2</v>
      </c>
      <c r="F9625" s="89">
        <v>1.4309715810076798E-2</v>
      </c>
      <c r="G9625" s="90">
        <v>1.6427238843229539E-2</v>
      </c>
      <c r="H9625" s="90">
        <v>1.815527582899313E-2</v>
      </c>
      <c r="I9625" s="90">
        <v>1.9640338021324505E-2</v>
      </c>
      <c r="J9625" s="90">
        <v>2.0910964859261361E-2</v>
      </c>
    </row>
    <row r="9626" spans="3:10" x14ac:dyDescent="0.25">
      <c r="C9626" s="82">
        <v>2.9213494829858841E-3</v>
      </c>
      <c r="D9626" s="89">
        <v>5.7306573451124483E-3</v>
      </c>
      <c r="E9626" s="89">
        <v>9.0663774203896402E-3</v>
      </c>
      <c r="F9626" s="89">
        <v>1.2450752438586911E-2</v>
      </c>
      <c r="G9626" s="90">
        <v>1.5592258169307772E-2</v>
      </c>
      <c r="H9626" s="90">
        <v>1.8288708800844985E-2</v>
      </c>
      <c r="I9626" s="90">
        <v>2.0575574931204366E-2</v>
      </c>
      <c r="J9626" s="90">
        <v>2.2424167444354912E-2</v>
      </c>
    </row>
    <row r="9627" spans="3:10" x14ac:dyDescent="0.25">
      <c r="C9627" s="82">
        <v>1.134193355396571E-2</v>
      </c>
      <c r="D9627" s="89">
        <v>1.6603299113605564E-2</v>
      </c>
      <c r="E9627" s="89">
        <v>2.1146139431836217E-2</v>
      </c>
      <c r="F9627" s="89">
        <v>2.4704191096455913E-2</v>
      </c>
      <c r="G9627" s="90">
        <v>2.7388185415917081E-2</v>
      </c>
      <c r="H9627" s="90">
        <v>2.9258383424543212E-2</v>
      </c>
      <c r="I9627" s="90">
        <v>3.058453291492726E-2</v>
      </c>
      <c r="J9627" s="90">
        <v>3.140188071320036E-2</v>
      </c>
    </row>
    <row r="9628" spans="3:10" x14ac:dyDescent="0.25">
      <c r="C9628" s="82">
        <v>1.6711478548907262E-2</v>
      </c>
      <c r="D9628" s="89">
        <v>1.8695311770925014E-2</v>
      </c>
      <c r="E9628" s="89">
        <v>2.0028186088259028E-2</v>
      </c>
      <c r="F9628" s="89">
        <v>2.0986665707588899E-2</v>
      </c>
      <c r="G9628" s="90">
        <v>2.1766921857177674E-2</v>
      </c>
      <c r="H9628" s="90">
        <v>2.236075035551896E-2</v>
      </c>
      <c r="I9628" s="90">
        <v>2.2894024499594368E-2</v>
      </c>
      <c r="J9628" s="90">
        <v>2.3327163860098723E-2</v>
      </c>
    </row>
    <row r="9629" spans="3:10" x14ac:dyDescent="0.25">
      <c r="C9629" s="82">
        <v>2.2318261044800224E-3</v>
      </c>
      <c r="D9629" s="89">
        <v>3.3195473717953076E-3</v>
      </c>
      <c r="E9629" s="89">
        <v>4.3722480969963541E-3</v>
      </c>
      <c r="F9629" s="89">
        <v>5.3253790106666974E-3</v>
      </c>
      <c r="G9629" s="90">
        <v>6.1737752915534076E-3</v>
      </c>
      <c r="H9629" s="90">
        <v>6.9059925818729358E-3</v>
      </c>
      <c r="I9629" s="90">
        <v>7.5741938948524117E-3</v>
      </c>
      <c r="J9629" s="90">
        <v>8.1918010897614139E-3</v>
      </c>
    </row>
    <row r="9630" spans="3:10" x14ac:dyDescent="0.25">
      <c r="C9630" s="82">
        <v>2.2802445223248421E-2</v>
      </c>
      <c r="D9630" s="89">
        <v>2.87411482670809E-2</v>
      </c>
      <c r="E9630" s="89">
        <v>3.2906745429950791E-2</v>
      </c>
      <c r="F9630" s="89">
        <v>3.5537908649836858E-2</v>
      </c>
      <c r="G9630" s="90">
        <v>3.703866452900486E-2</v>
      </c>
      <c r="H9630" s="90">
        <v>3.7531098705914742E-2</v>
      </c>
      <c r="I9630" s="90">
        <v>3.7343751614923766E-2</v>
      </c>
      <c r="J9630" s="90">
        <v>3.6495578368118786E-2</v>
      </c>
    </row>
    <row r="9631" spans="3:10" x14ac:dyDescent="0.25">
      <c r="C9631" s="82">
        <v>7.2284222902566529E-3</v>
      </c>
      <c r="D9631" s="89">
        <v>9.7810751520752137E-3</v>
      </c>
      <c r="E9631" s="89">
        <v>1.1810975273797542E-2</v>
      </c>
      <c r="F9631" s="89">
        <v>1.3264422211634106E-2</v>
      </c>
      <c r="G9631" s="90">
        <v>1.4233015438098722E-2</v>
      </c>
      <c r="H9631" s="90">
        <v>1.4764561276132251E-2</v>
      </c>
      <c r="I9631" s="90">
        <v>1.5020869656641485E-2</v>
      </c>
      <c r="J9631" s="90">
        <v>1.505514361298892E-2</v>
      </c>
    </row>
    <row r="9632" spans="3:10" x14ac:dyDescent="0.25">
      <c r="C9632" s="82">
        <v>9.7148900461397521E-3</v>
      </c>
      <c r="D9632" s="89">
        <v>1.2211592769575088E-2</v>
      </c>
      <c r="E9632" s="89">
        <v>1.4013375636807168E-2</v>
      </c>
      <c r="F9632" s="89">
        <v>1.52069384176843E-2</v>
      </c>
      <c r="G9632" s="90">
        <v>1.5956476937491384E-2</v>
      </c>
      <c r="H9632" s="90">
        <v>1.6323633993295922E-2</v>
      </c>
      <c r="I9632" s="90">
        <v>1.6474993546467444E-2</v>
      </c>
      <c r="J9632" s="90">
        <v>1.6450525542149468E-2</v>
      </c>
    </row>
    <row r="9633" spans="3:10" x14ac:dyDescent="0.25">
      <c r="C9633" s="82">
        <v>2.0737945770686354E-3</v>
      </c>
      <c r="D9633" s="89">
        <v>3.9574460579265896E-3</v>
      </c>
      <c r="E9633" s="89">
        <v>6.0437751863244632E-3</v>
      </c>
      <c r="F9633" s="89">
        <v>7.9962929660557514E-3</v>
      </c>
      <c r="G9633" s="90">
        <v>9.6610871985972086E-3</v>
      </c>
      <c r="H9633" s="90">
        <v>1.0967184765409111E-2</v>
      </c>
      <c r="I9633" s="90">
        <v>1.1990911210391562E-2</v>
      </c>
      <c r="J9633" s="90">
        <v>1.2762122801404988E-2</v>
      </c>
    </row>
    <row r="9634" spans="3:10" x14ac:dyDescent="0.25">
      <c r="C9634" s="82">
        <v>1.4289778425141593E-2</v>
      </c>
      <c r="D9634" s="89">
        <v>1.8204449675666756E-2</v>
      </c>
      <c r="E9634" s="89">
        <v>2.1131685007233638E-2</v>
      </c>
      <c r="F9634" s="89">
        <v>2.3210037706968192E-2</v>
      </c>
      <c r="G9634" s="90">
        <v>2.4693992279047117E-2</v>
      </c>
      <c r="H9634" s="90">
        <v>2.5662698771657597E-2</v>
      </c>
      <c r="I9634" s="90">
        <v>2.6338263162789154E-2</v>
      </c>
      <c r="J9634" s="90">
        <v>2.6728522548092794E-2</v>
      </c>
    </row>
    <row r="9635" spans="3:10" x14ac:dyDescent="0.25">
      <c r="C9635" s="82">
        <v>1.110178781346235E-2</v>
      </c>
      <c r="D9635" s="89">
        <v>1.6359173599068643E-2</v>
      </c>
      <c r="E9635" s="89">
        <v>2.0852808582213202E-2</v>
      </c>
      <c r="F9635" s="89">
        <v>2.4273076730875805E-2</v>
      </c>
      <c r="G9635" s="90">
        <v>2.6734120554011497E-2</v>
      </c>
      <c r="H9635" s="90">
        <v>2.8333527330501058E-2</v>
      </c>
      <c r="I9635" s="90">
        <v>2.938288528944381E-2</v>
      </c>
      <c r="J9635" s="90">
        <v>2.9962171580624249E-2</v>
      </c>
    </row>
    <row r="9636" spans="3:10" x14ac:dyDescent="0.25">
      <c r="C9636" s="82">
        <v>1.1901587988387847E-2</v>
      </c>
      <c r="D9636" s="89">
        <v>1.5289994556286509E-2</v>
      </c>
      <c r="E9636" s="89">
        <v>1.7826020459346576E-2</v>
      </c>
      <c r="F9636" s="89">
        <v>1.9665625519853264E-2</v>
      </c>
      <c r="G9636" s="90">
        <v>2.1057743576778989E-2</v>
      </c>
      <c r="H9636" s="90">
        <v>2.208224411894931E-2</v>
      </c>
      <c r="I9636" s="90">
        <v>2.292409221311054E-2</v>
      </c>
      <c r="J9636" s="90">
        <v>2.3573724210726257E-2</v>
      </c>
    </row>
    <row r="9637" spans="3:10" x14ac:dyDescent="0.25">
      <c r="C9637" s="82">
        <v>0.16404033566827844</v>
      </c>
      <c r="D9637" s="89">
        <v>0.1189180613296533</v>
      </c>
      <c r="E9637" s="89">
        <v>9.199896222312258E-2</v>
      </c>
      <c r="F9637" s="89">
        <v>7.5606158046911856E-2</v>
      </c>
      <c r="G9637" s="90">
        <v>6.5453762174827679E-2</v>
      </c>
      <c r="H9637" s="90">
        <v>5.8784504833580997E-2</v>
      </c>
      <c r="I9637" s="90">
        <v>5.4427808622139688E-2</v>
      </c>
      <c r="J9637" s="90">
        <v>5.1374257130657575E-2</v>
      </c>
    </row>
    <row r="9638" spans="3:10" x14ac:dyDescent="0.25">
      <c r="C9638" s="82">
        <v>1.1239169509509509E-2</v>
      </c>
      <c r="D9638" s="89">
        <v>1.5749315084418257E-2</v>
      </c>
      <c r="E9638" s="89">
        <v>1.9364924923320669E-2</v>
      </c>
      <c r="F9638" s="89">
        <v>2.2059745634220106E-2</v>
      </c>
      <c r="G9638" s="90">
        <v>2.4119494297835869E-2</v>
      </c>
      <c r="H9638" s="90">
        <v>2.5730854588714148E-2</v>
      </c>
      <c r="I9638" s="90">
        <v>2.7220173037890545E-2</v>
      </c>
      <c r="J9638" s="90">
        <v>2.8676270426510914E-2</v>
      </c>
    </row>
    <row r="9639" spans="3:10" x14ac:dyDescent="0.25">
      <c r="C9639" s="82">
        <v>1.1112747293096858E-3</v>
      </c>
      <c r="D9639" s="89">
        <v>2.5128395902790654E-3</v>
      </c>
      <c r="E9639" s="89">
        <v>4.4828108511614931E-3</v>
      </c>
      <c r="F9639" s="89">
        <v>6.8200783900000152E-3</v>
      </c>
      <c r="G9639" s="90">
        <v>9.3408707264416076E-3</v>
      </c>
      <c r="H9639" s="90">
        <v>1.1885615836662958E-2</v>
      </c>
      <c r="I9639" s="90">
        <v>1.4449097734823189E-2</v>
      </c>
      <c r="J9639" s="90">
        <v>1.7002826428622619E-2</v>
      </c>
    </row>
    <row r="9640" spans="3:10" x14ac:dyDescent="0.25">
      <c r="C9640" s="82">
        <v>1.094104288933447E-2</v>
      </c>
      <c r="D9640" s="89">
        <v>1.585697625492551E-2</v>
      </c>
      <c r="E9640" s="89">
        <v>2.0073444026889271E-2</v>
      </c>
      <c r="F9640" s="89">
        <v>2.3396920571964325E-2</v>
      </c>
      <c r="G9640" s="90">
        <v>2.5979580012725462E-2</v>
      </c>
      <c r="H9640" s="90">
        <v>2.7917016848467532E-2</v>
      </c>
      <c r="I9640" s="90">
        <v>2.9499051210427358E-2</v>
      </c>
      <c r="J9640" s="90">
        <v>3.078648850058395E-2</v>
      </c>
    </row>
    <row r="9641" spans="3:10" x14ac:dyDescent="0.25">
      <c r="C9641" s="82">
        <v>3.3830432902627432E-2</v>
      </c>
      <c r="D9641" s="89">
        <v>3.8112570421348184E-2</v>
      </c>
      <c r="E9641" s="89">
        <v>4.0306845767496088E-2</v>
      </c>
      <c r="F9641" s="89">
        <v>4.1362037675672807E-2</v>
      </c>
      <c r="G9641" s="90">
        <v>4.1982586163378341E-2</v>
      </c>
      <c r="H9641" s="90">
        <v>4.2328999360169886E-2</v>
      </c>
      <c r="I9641" s="90">
        <v>4.2699372697672031E-2</v>
      </c>
      <c r="J9641" s="90">
        <v>4.2992071691105811E-2</v>
      </c>
    </row>
    <row r="9642" spans="3:10" x14ac:dyDescent="0.25">
      <c r="C9642" s="82">
        <v>2.7258001389495095E-3</v>
      </c>
      <c r="D9642" s="89">
        <v>4.5997858241230262E-3</v>
      </c>
      <c r="E9642" s="89">
        <v>6.4958230830041309E-3</v>
      </c>
      <c r="F9642" s="89">
        <v>8.1382568101441843E-3</v>
      </c>
      <c r="G9642" s="90">
        <v>9.4097448641445279E-3</v>
      </c>
      <c r="H9642" s="90">
        <v>1.0253235134603798E-2</v>
      </c>
      <c r="I9642" s="90">
        <v>1.0752166067644762E-2</v>
      </c>
      <c r="J9642" s="90">
        <v>1.0953061297819391E-2</v>
      </c>
    </row>
    <row r="9643" spans="3:10" x14ac:dyDescent="0.25">
      <c r="C9643" s="82">
        <v>2.4818002473001574E-2</v>
      </c>
      <c r="D9643" s="89">
        <v>3.0990137956945409E-2</v>
      </c>
      <c r="E9643" s="89">
        <v>3.4787345043793667E-2</v>
      </c>
      <c r="F9643" s="89">
        <v>3.6886125109500359E-2</v>
      </c>
      <c r="G9643" s="90">
        <v>3.8082311404623335E-2</v>
      </c>
      <c r="H9643" s="90">
        <v>3.8726933118496863E-2</v>
      </c>
      <c r="I9643" s="90">
        <v>3.9250714937428023E-2</v>
      </c>
      <c r="J9643" s="90">
        <v>3.9671466948911015E-2</v>
      </c>
    </row>
    <row r="9644" spans="3:10" x14ac:dyDescent="0.25">
      <c r="C9644" s="82">
        <v>1.3648219257158574E-2</v>
      </c>
      <c r="D9644" s="89">
        <v>1.8593347619274499E-2</v>
      </c>
      <c r="E9644" s="89">
        <v>2.2982440569936226E-2</v>
      </c>
      <c r="F9644" s="89">
        <v>2.6743288615928562E-2</v>
      </c>
      <c r="G9644" s="90">
        <v>3.0004118817204304E-2</v>
      </c>
      <c r="H9644" s="90">
        <v>3.2762634678504161E-2</v>
      </c>
      <c r="I9644" s="90">
        <v>3.5244556999776543E-2</v>
      </c>
      <c r="J9644" s="90">
        <v>3.7429108298415108E-2</v>
      </c>
    </row>
    <row r="9645" spans="3:10" x14ac:dyDescent="0.25">
      <c r="C9645" s="82">
        <v>5.0183166526618153E-2</v>
      </c>
      <c r="D9645" s="89">
        <v>4.9740363048762205E-2</v>
      </c>
      <c r="E9645" s="89">
        <v>4.8721558121650528E-2</v>
      </c>
      <c r="F9645" s="89">
        <v>4.7752660225421115E-2</v>
      </c>
      <c r="G9645" s="90">
        <v>4.7112664206923616E-2</v>
      </c>
      <c r="H9645" s="90">
        <v>4.6621613067133451E-2</v>
      </c>
      <c r="I9645" s="90">
        <v>4.6409258076703166E-2</v>
      </c>
      <c r="J9645" s="90">
        <v>4.6266476950428168E-2</v>
      </c>
    </row>
    <row r="9646" spans="3:10" x14ac:dyDescent="0.25">
      <c r="C9646" s="82">
        <v>1.1812764039185283E-2</v>
      </c>
      <c r="D9646" s="89">
        <v>1.5931007987105523E-2</v>
      </c>
      <c r="E9646" s="89">
        <v>1.8840301011046636E-2</v>
      </c>
      <c r="F9646" s="89">
        <v>2.0624776330844034E-2</v>
      </c>
      <c r="G9646" s="90">
        <v>2.1627333678902006E-2</v>
      </c>
      <c r="H9646" s="90">
        <v>2.2051129817536076E-2</v>
      </c>
      <c r="I9646" s="90">
        <v>2.2189854590033056E-2</v>
      </c>
      <c r="J9646" s="90">
        <v>2.2116614331776419E-2</v>
      </c>
    </row>
    <row r="9647" spans="3:10" x14ac:dyDescent="0.25">
      <c r="C9647" s="82">
        <v>2.804222252067546E-2</v>
      </c>
      <c r="D9647" s="89">
        <v>3.254407141109103E-2</v>
      </c>
      <c r="E9647" s="89">
        <v>3.5953205134082643E-2</v>
      </c>
      <c r="F9647" s="89">
        <v>3.8667379890874702E-2</v>
      </c>
      <c r="G9647" s="90">
        <v>4.1028853859328134E-2</v>
      </c>
      <c r="H9647" s="90">
        <v>4.3027977867196747E-2</v>
      </c>
      <c r="I9647" s="90">
        <v>4.48988215434791E-2</v>
      </c>
      <c r="J9647" s="90">
        <v>4.6528415464385506E-2</v>
      </c>
    </row>
    <row r="9648" spans="3:10" x14ac:dyDescent="0.25">
      <c r="C9648" s="82">
        <v>2.8728195712124749E-3</v>
      </c>
      <c r="D9648" s="89">
        <v>5.053550256503626E-3</v>
      </c>
      <c r="E9648" s="89">
        <v>7.4754429644959793E-3</v>
      </c>
      <c r="F9648" s="89">
        <v>9.8451751975549839E-3</v>
      </c>
      <c r="G9648" s="90">
        <v>1.2002740077309859E-2</v>
      </c>
      <c r="H9648" s="90">
        <v>1.3829632266727109E-2</v>
      </c>
      <c r="I9648" s="90">
        <v>1.5374571499364345E-2</v>
      </c>
      <c r="J9648" s="90">
        <v>1.6633766074634185E-2</v>
      </c>
    </row>
    <row r="9649" spans="3:10" x14ac:dyDescent="0.25">
      <c r="C9649" s="82">
        <v>1.3846150565029528E-3</v>
      </c>
      <c r="D9649" s="89">
        <v>2.3838844526608079E-3</v>
      </c>
      <c r="E9649" s="89">
        <v>3.4635226510376649E-3</v>
      </c>
      <c r="F9649" s="89">
        <v>4.494172440855284E-3</v>
      </c>
      <c r="G9649" s="90">
        <v>5.411572985936342E-3</v>
      </c>
      <c r="H9649" s="90">
        <v>6.1710642104440896E-3</v>
      </c>
      <c r="I9649" s="90">
        <v>6.8044689232722505E-3</v>
      </c>
      <c r="J9649" s="90">
        <v>7.3228665774135908E-3</v>
      </c>
    </row>
    <row r="9650" spans="3:10" x14ac:dyDescent="0.25">
      <c r="C9650" s="82">
        <v>3.7975625674057163E-2</v>
      </c>
      <c r="D9650" s="89">
        <v>4.6974087308738886E-2</v>
      </c>
      <c r="E9650" s="89">
        <v>5.3040164882530556E-2</v>
      </c>
      <c r="F9650" s="89">
        <v>5.6944062146238254E-2</v>
      </c>
      <c r="G9650" s="90">
        <v>5.9618851216049713E-2</v>
      </c>
      <c r="H9650" s="90">
        <v>6.1420611747958154E-2</v>
      </c>
      <c r="I9650" s="90">
        <v>6.2926197212344243E-2</v>
      </c>
      <c r="J9650" s="90">
        <v>6.4102548133025933E-2</v>
      </c>
    </row>
    <row r="9651" spans="3:10" x14ac:dyDescent="0.25">
      <c r="C9651" s="82">
        <v>4.0119717437372575E-2</v>
      </c>
      <c r="D9651" s="89">
        <v>3.9238936182763584E-2</v>
      </c>
      <c r="E9651" s="89">
        <v>3.8068928391335126E-2</v>
      </c>
      <c r="F9651" s="89">
        <v>3.7042225259836005E-2</v>
      </c>
      <c r="G9651" s="90">
        <v>3.6325231305247452E-2</v>
      </c>
      <c r="H9651" s="90">
        <v>3.5746563015554608E-2</v>
      </c>
      <c r="I9651" s="90">
        <v>3.5389784255591659E-2</v>
      </c>
      <c r="J9651" s="90">
        <v>3.5091513728877123E-2</v>
      </c>
    </row>
    <row r="9652" spans="3:10" x14ac:dyDescent="0.25">
      <c r="C9652" s="82">
        <v>5.9138478767367109E-3</v>
      </c>
      <c r="D9652" s="89">
        <v>8.4168931331132634E-3</v>
      </c>
      <c r="E9652" s="89">
        <v>1.0519046700335528E-2</v>
      </c>
      <c r="F9652" s="89">
        <v>1.2146724220640118E-2</v>
      </c>
      <c r="G9652" s="90">
        <v>1.3401622713223628E-2</v>
      </c>
      <c r="H9652" s="90">
        <v>1.4353282970271551E-2</v>
      </c>
      <c r="I9652" s="90">
        <v>1.5170186079103559E-2</v>
      </c>
      <c r="J9652" s="90">
        <v>1.5902836226574447E-2</v>
      </c>
    </row>
    <row r="9653" spans="3:10" x14ac:dyDescent="0.25">
      <c r="C9653" s="82">
        <v>2.4181431321729466E-2</v>
      </c>
      <c r="D9653" s="89">
        <v>2.5861236752769863E-2</v>
      </c>
      <c r="E9653" s="89">
        <v>2.6777215278787386E-2</v>
      </c>
      <c r="F9653" s="89">
        <v>2.7332858032722718E-2</v>
      </c>
      <c r="G9653" s="90">
        <v>2.7760669748271596E-2</v>
      </c>
      <c r="H9653" s="90">
        <v>2.8012792461303854E-2</v>
      </c>
      <c r="I9653" s="90">
        <v>2.8213148231957925E-2</v>
      </c>
      <c r="J9653" s="90">
        <v>2.8283889290979681E-2</v>
      </c>
    </row>
    <row r="9654" spans="3:10" x14ac:dyDescent="0.25">
      <c r="C9654" s="82">
        <v>6.6249006551810818E-2</v>
      </c>
      <c r="D9654" s="89">
        <v>6.5026733632361125E-2</v>
      </c>
      <c r="E9654" s="89">
        <v>6.2301253751217901E-2</v>
      </c>
      <c r="F9654" s="89">
        <v>5.9160263511033644E-2</v>
      </c>
      <c r="G9654" s="90">
        <v>5.6091114425836967E-2</v>
      </c>
      <c r="H9654" s="90">
        <v>5.29529008285183E-2</v>
      </c>
      <c r="I9654" s="90">
        <v>4.9960698653901625E-2</v>
      </c>
      <c r="J9654" s="90">
        <v>4.695821805068081E-2</v>
      </c>
    </row>
    <row r="9655" spans="3:10" x14ac:dyDescent="0.25">
      <c r="C9655" s="82">
        <v>8.9859671683211739E-3</v>
      </c>
      <c r="D9655" s="89">
        <v>1.2378416926433019E-2</v>
      </c>
      <c r="E9655" s="89">
        <v>1.5306490508729852E-2</v>
      </c>
      <c r="F9655" s="89">
        <v>1.7684722556784948E-2</v>
      </c>
      <c r="G9655" s="90">
        <v>1.9590002466607085E-2</v>
      </c>
      <c r="H9655" s="90">
        <v>2.1027312029664895E-2</v>
      </c>
      <c r="I9655" s="90">
        <v>2.2156945146305399E-2</v>
      </c>
      <c r="J9655" s="90">
        <v>2.2987455472189652E-2</v>
      </c>
    </row>
    <row r="9656" spans="3:10" x14ac:dyDescent="0.25">
      <c r="C9656" s="82">
        <v>2.0336940801333695E-2</v>
      </c>
      <c r="D9656" s="89">
        <v>2.316368713699404E-2</v>
      </c>
      <c r="E9656" s="89">
        <v>2.52039159279068E-2</v>
      </c>
      <c r="F9656" s="89">
        <v>2.6670236783291182E-2</v>
      </c>
      <c r="G9656" s="90">
        <v>2.7762558779837784E-2</v>
      </c>
      <c r="H9656" s="90">
        <v>2.8482688192543772E-2</v>
      </c>
      <c r="I9656" s="90">
        <v>2.9034529588360551E-2</v>
      </c>
      <c r="J9656" s="90">
        <v>2.9419506146360734E-2</v>
      </c>
    </row>
    <row r="9657" spans="3:10" x14ac:dyDescent="0.25">
      <c r="C9657" s="82">
        <v>1.4040110691351313E-2</v>
      </c>
      <c r="D9657" s="89">
        <v>1.7155038082786359E-2</v>
      </c>
      <c r="E9657" s="89">
        <v>1.9250312796558443E-2</v>
      </c>
      <c r="F9657" s="89">
        <v>2.0631579639727605E-2</v>
      </c>
      <c r="G9657" s="90">
        <v>2.1639781907227505E-2</v>
      </c>
      <c r="H9657" s="90">
        <v>2.2407684056618478E-2</v>
      </c>
      <c r="I9657" s="90">
        <v>2.3161343359525851E-2</v>
      </c>
      <c r="J9657" s="90">
        <v>2.3920943635456989E-2</v>
      </c>
    </row>
    <row r="9658" spans="3:10" x14ac:dyDescent="0.25">
      <c r="C9658" s="82">
        <v>2.6742429588706974E-2</v>
      </c>
      <c r="D9658" s="89">
        <v>2.8790061888950697E-2</v>
      </c>
      <c r="E9658" s="89">
        <v>2.9765932057008778E-2</v>
      </c>
      <c r="F9658" s="89">
        <v>3.022043205925766E-2</v>
      </c>
      <c r="G9658" s="90">
        <v>3.0509277400953334E-2</v>
      </c>
      <c r="H9658" s="90">
        <v>3.0656146889282331E-2</v>
      </c>
      <c r="I9658" s="90">
        <v>3.084914410038983E-2</v>
      </c>
      <c r="J9658" s="90">
        <v>3.1032415529933965E-2</v>
      </c>
    </row>
    <row r="9659" spans="3:10" x14ac:dyDescent="0.25">
      <c r="C9659" s="82">
        <v>3.6793563259015518E-3</v>
      </c>
      <c r="D9659" s="89">
        <v>6.1714058030263464E-3</v>
      </c>
      <c r="E9659" s="89">
        <v>8.8535229909805571E-3</v>
      </c>
      <c r="F9659" s="89">
        <v>1.1432781059068902E-2</v>
      </c>
      <c r="G9659" s="90">
        <v>1.3755695663854794E-2</v>
      </c>
      <c r="H9659" s="90">
        <v>1.5695015126748282E-2</v>
      </c>
      <c r="I9659" s="90">
        <v>1.73022805020085E-2</v>
      </c>
      <c r="J9659" s="90">
        <v>1.8566101494150878E-2</v>
      </c>
    </row>
    <row r="9660" spans="3:10" x14ac:dyDescent="0.25">
      <c r="C9660" s="82">
        <v>3.4388367711006819E-2</v>
      </c>
      <c r="D9660" s="89">
        <v>3.6597913514765899E-2</v>
      </c>
      <c r="E9660" s="89">
        <v>3.7383331809943798E-2</v>
      </c>
      <c r="F9660" s="89">
        <v>3.7462451778543168E-2</v>
      </c>
      <c r="G9660" s="90">
        <v>3.7301292069567456E-2</v>
      </c>
      <c r="H9660" s="90">
        <v>3.6955336280817687E-2</v>
      </c>
      <c r="I9660" s="90">
        <v>3.667729121308385E-2</v>
      </c>
      <c r="J9660" s="90">
        <v>3.6418620494159705E-2</v>
      </c>
    </row>
    <row r="9661" spans="3:10" x14ac:dyDescent="0.25">
      <c r="C9661" s="82">
        <v>6.3890088781559063E-3</v>
      </c>
      <c r="D9661" s="89">
        <v>9.9522739255227446E-3</v>
      </c>
      <c r="E9661" s="89">
        <v>1.3340467725668661E-2</v>
      </c>
      <c r="F9661" s="89">
        <v>1.6210777089353305E-2</v>
      </c>
      <c r="G9661" s="90">
        <v>1.8492914019217831E-2</v>
      </c>
      <c r="H9661" s="90">
        <v>2.0154285721407261E-2</v>
      </c>
      <c r="I9661" s="90">
        <v>2.1368193649953206E-2</v>
      </c>
      <c r="J9661" s="90">
        <v>2.2188037937207427E-2</v>
      </c>
    </row>
    <row r="9662" spans="3:10" x14ac:dyDescent="0.25">
      <c r="C9662" s="82">
        <v>1.0796082712702259E-2</v>
      </c>
      <c r="D9662" s="89">
        <v>1.5643004798752899E-2</v>
      </c>
      <c r="E9662" s="89">
        <v>1.9710136304805299E-2</v>
      </c>
      <c r="F9662" s="89">
        <v>2.2769600910329948E-2</v>
      </c>
      <c r="G9662" s="90">
        <v>2.4945826884602774E-2</v>
      </c>
      <c r="H9662" s="90">
        <v>2.6318051282804403E-2</v>
      </c>
      <c r="I9662" s="90">
        <v>2.7159274979316996E-2</v>
      </c>
      <c r="J9662" s="90">
        <v>2.753597423860998E-2</v>
      </c>
    </row>
    <row r="9663" spans="3:10" x14ac:dyDescent="0.25">
      <c r="C9663" s="82">
        <v>1.3910759169823868E-3</v>
      </c>
      <c r="D9663" s="89">
        <v>3.2553174498623533E-3</v>
      </c>
      <c r="E9663" s="89">
        <v>5.8241043591266946E-3</v>
      </c>
      <c r="F9663" s="89">
        <v>8.7085402135583332E-3</v>
      </c>
      <c r="G9663" s="90">
        <v>1.1567928174383926E-2</v>
      </c>
      <c r="H9663" s="90">
        <v>1.41416549969608E-2</v>
      </c>
      <c r="I9663" s="90">
        <v>1.6392064981007374E-2</v>
      </c>
      <c r="J9663" s="90">
        <v>1.8268076001609061E-2</v>
      </c>
    </row>
    <row r="9664" spans="3:10" x14ac:dyDescent="0.25">
      <c r="C9664" s="82">
        <v>2.3219083607948251E-3</v>
      </c>
      <c r="D9664" s="89">
        <v>4.1517012404240963E-3</v>
      </c>
      <c r="E9664" s="89">
        <v>6.2092193431951123E-3</v>
      </c>
      <c r="F9664" s="89">
        <v>8.2381117751646644E-3</v>
      </c>
      <c r="G9664" s="90">
        <v>1.0096519064237327E-2</v>
      </c>
      <c r="H9664" s="90">
        <v>1.1685134401015236E-2</v>
      </c>
      <c r="I9664" s="90">
        <v>1.3052342161647168E-2</v>
      </c>
      <c r="J9664" s="90">
        <v>1.4206313930578824E-2</v>
      </c>
    </row>
    <row r="9665" spans="3:10" x14ac:dyDescent="0.25">
      <c r="C9665" s="82">
        <v>6.3566745115138813E-3</v>
      </c>
      <c r="D9665" s="89">
        <v>1.1116257788907761E-2</v>
      </c>
      <c r="E9665" s="89">
        <v>1.5721193110084946E-2</v>
      </c>
      <c r="F9665" s="89">
        <v>1.9403673928781121E-2</v>
      </c>
      <c r="G9665" s="90">
        <v>2.1966741330699618E-2</v>
      </c>
      <c r="H9665" s="90">
        <v>2.3402903216081797E-2</v>
      </c>
      <c r="I9665" s="90">
        <v>2.3986080226723459E-2</v>
      </c>
      <c r="J9665" s="90">
        <v>2.3844780424919543E-2</v>
      </c>
    </row>
    <row r="9666" spans="3:10" x14ac:dyDescent="0.25">
      <c r="C9666" s="82">
        <v>5.0761689237706952E-3</v>
      </c>
      <c r="D9666" s="89">
        <v>8.7073570957225035E-3</v>
      </c>
      <c r="E9666" s="89">
        <v>1.2663043313188089E-2</v>
      </c>
      <c r="F9666" s="89">
        <v>1.655633203397865E-2</v>
      </c>
      <c r="G9666" s="90">
        <v>2.0217272101540163E-2</v>
      </c>
      <c r="H9666" s="90">
        <v>2.3487657825615991E-2</v>
      </c>
      <c r="I9666" s="90">
        <v>2.642774948056598E-2</v>
      </c>
      <c r="J9666" s="90">
        <v>2.8961782247763086E-2</v>
      </c>
    </row>
    <row r="9667" spans="3:10" x14ac:dyDescent="0.25">
      <c r="C9667" s="82">
        <v>4.7728316403914069E-2</v>
      </c>
      <c r="D9667" s="89">
        <v>4.5832686215748181E-2</v>
      </c>
      <c r="E9667" s="89">
        <v>4.263942659633272E-2</v>
      </c>
      <c r="F9667" s="89">
        <v>3.956604191036376E-2</v>
      </c>
      <c r="G9667" s="90">
        <v>3.7177598334994323E-2</v>
      </c>
      <c r="H9667" s="90">
        <v>3.5389431949377832E-2</v>
      </c>
      <c r="I9667" s="90">
        <v>3.4257548197057744E-2</v>
      </c>
      <c r="J9667" s="90">
        <v>3.3552133457980533E-2</v>
      </c>
    </row>
    <row r="9668" spans="3:10" x14ac:dyDescent="0.25">
      <c r="C9668" s="82">
        <v>2.0132636468619897E-3</v>
      </c>
      <c r="D9668" s="89">
        <v>3.6548503243446439E-3</v>
      </c>
      <c r="E9668" s="89">
        <v>5.493198128275101E-3</v>
      </c>
      <c r="F9668" s="89">
        <v>7.2791098154750726E-3</v>
      </c>
      <c r="G9668" s="90">
        <v>8.8729576186848159E-3</v>
      </c>
      <c r="H9668" s="90">
        <v>1.0178709790429164E-2</v>
      </c>
      <c r="I9668" s="90">
        <v>1.123335115209077E-2</v>
      </c>
      <c r="J9668" s="90">
        <v>1.2042142427661834E-2</v>
      </c>
    </row>
    <row r="9669" spans="3:10" x14ac:dyDescent="0.25">
      <c r="C9669" s="82">
        <v>3.1851444438544848E-3</v>
      </c>
      <c r="D9669" s="89">
        <v>5.8526410721165666E-3</v>
      </c>
      <c r="E9669" s="89">
        <v>8.730976079586306E-3</v>
      </c>
      <c r="F9669" s="89">
        <v>1.1391007503238943E-2</v>
      </c>
      <c r="G9669" s="90">
        <v>1.3666160776431175E-2</v>
      </c>
      <c r="H9669" s="90">
        <v>1.5496131443236683E-2</v>
      </c>
      <c r="I9669" s="90">
        <v>1.7015489120662263E-2</v>
      </c>
      <c r="J9669" s="90">
        <v>1.8279727967462044E-2</v>
      </c>
    </row>
    <row r="9670" spans="3:10" x14ac:dyDescent="0.25">
      <c r="C9670" s="82">
        <v>1.4496928916140952E-2</v>
      </c>
      <c r="D9670" s="89">
        <v>1.6722781965950003E-2</v>
      </c>
      <c r="E9670" s="89">
        <v>1.8053742611429204E-2</v>
      </c>
      <c r="F9670" s="89">
        <v>1.8737384061241303E-2</v>
      </c>
      <c r="G9670" s="90">
        <v>1.903137169234306E-2</v>
      </c>
      <c r="H9670" s="90">
        <v>1.9034890511860549E-2</v>
      </c>
      <c r="I9670" s="90">
        <v>1.8956276886450428E-2</v>
      </c>
      <c r="J9670" s="90">
        <v>1.8843597106544711E-2</v>
      </c>
    </row>
    <row r="9671" spans="3:10" x14ac:dyDescent="0.25">
      <c r="C9671" s="82">
        <v>2.0550638370408353E-2</v>
      </c>
      <c r="D9671" s="89">
        <v>1.9394156019857823E-2</v>
      </c>
      <c r="E9671" s="89">
        <v>1.8453875124541937E-2</v>
      </c>
      <c r="F9671" s="89">
        <v>1.7750796275343515E-2</v>
      </c>
      <c r="G9671" s="90">
        <v>1.7247048380739656E-2</v>
      </c>
      <c r="H9671" s="90">
        <v>1.6800192480174673E-2</v>
      </c>
      <c r="I9671" s="90">
        <v>1.6428404390799112E-2</v>
      </c>
      <c r="J9671" s="90">
        <v>1.6060550790848876E-2</v>
      </c>
    </row>
    <row r="9672" spans="3:10" x14ac:dyDescent="0.25">
      <c r="C9672" s="82">
        <v>1.2543481672974468E-2</v>
      </c>
      <c r="D9672" s="89">
        <v>1.6304856090697782E-2</v>
      </c>
      <c r="E9672" s="89">
        <v>1.9336698006091425E-2</v>
      </c>
      <c r="F9672" s="89">
        <v>2.1729089437577821E-2</v>
      </c>
      <c r="G9672" s="90">
        <v>2.3688574113714639E-2</v>
      </c>
      <c r="H9672" s="90">
        <v>2.5269147264787701E-2</v>
      </c>
      <c r="I9672" s="90">
        <v>2.6674673840877579E-2</v>
      </c>
      <c r="J9672" s="90">
        <v>2.7907030765502976E-2</v>
      </c>
    </row>
    <row r="9673" spans="3:10" x14ac:dyDescent="0.25">
      <c r="C9673" s="82">
        <v>1.3189698114992796E-2</v>
      </c>
      <c r="D9673" s="89">
        <v>1.8686122753809268E-2</v>
      </c>
      <c r="E9673" s="89">
        <v>2.2959207879450143E-2</v>
      </c>
      <c r="F9673" s="89">
        <v>2.5959881948955196E-2</v>
      </c>
      <c r="G9673" s="90">
        <v>2.8014362930713715E-2</v>
      </c>
      <c r="H9673" s="90">
        <v>2.9303763063466406E-2</v>
      </c>
      <c r="I9673" s="90">
        <v>3.0149445122334178E-2</v>
      </c>
      <c r="J9673" s="90">
        <v>3.0600067062779224E-2</v>
      </c>
    </row>
    <row r="9674" spans="3:10" x14ac:dyDescent="0.25">
      <c r="C9674" s="82">
        <v>4.495991822718752E-3</v>
      </c>
      <c r="D9674" s="89">
        <v>7.4995067202062709E-3</v>
      </c>
      <c r="E9674" s="89">
        <v>1.0759001365817093E-2</v>
      </c>
      <c r="F9674" s="89">
        <v>1.3994678253743387E-2</v>
      </c>
      <c r="G9674" s="90">
        <v>1.7090212641373989E-2</v>
      </c>
      <c r="H9674" s="90">
        <v>1.993085252416172E-2</v>
      </c>
      <c r="I9674" s="90">
        <v>2.2589758143142871E-2</v>
      </c>
      <c r="J9674" s="90">
        <v>2.5031119886307931E-2</v>
      </c>
    </row>
    <row r="9675" spans="3:10" x14ac:dyDescent="0.25">
      <c r="C9675" s="82">
        <v>1.1527612066258791E-2</v>
      </c>
      <c r="D9675" s="89">
        <v>1.5441424353660095E-2</v>
      </c>
      <c r="E9675" s="89">
        <v>1.873632843057749E-2</v>
      </c>
      <c r="F9675" s="89">
        <v>2.1334433278412279E-2</v>
      </c>
      <c r="G9675" s="90">
        <v>2.332610637314389E-2</v>
      </c>
      <c r="H9675" s="90">
        <v>2.471080307653262E-2</v>
      </c>
      <c r="I9675" s="90">
        <v>2.5677624781933764E-2</v>
      </c>
      <c r="J9675" s="90">
        <v>2.6243480096506653E-2</v>
      </c>
    </row>
    <row r="9676" spans="3:10" x14ac:dyDescent="0.25">
      <c r="C9676" s="82">
        <v>3.3994158868879435E-3</v>
      </c>
      <c r="D9676" s="89">
        <v>6.2308190312804395E-3</v>
      </c>
      <c r="E9676" s="89">
        <v>9.2037250861499373E-3</v>
      </c>
      <c r="F9676" s="89">
        <v>1.1841339934912038E-2</v>
      </c>
      <c r="G9676" s="90">
        <v>1.3974423074519736E-2</v>
      </c>
      <c r="H9676" s="90">
        <v>1.5554411732723268E-2</v>
      </c>
      <c r="I9676" s="90">
        <v>1.6727409273426391E-2</v>
      </c>
      <c r="J9676" s="90">
        <v>1.7552766841860513E-2</v>
      </c>
    </row>
    <row r="9677" spans="3:10" x14ac:dyDescent="0.25">
      <c r="C9677" s="82">
        <v>3.891666398534362E-3</v>
      </c>
      <c r="D9677" s="89">
        <v>6.3802860598606171E-3</v>
      </c>
      <c r="E9677" s="89">
        <v>8.9415834143125802E-3</v>
      </c>
      <c r="F9677" s="89">
        <v>1.131060641884719E-2</v>
      </c>
      <c r="G9677" s="90">
        <v>1.3382433870259834E-2</v>
      </c>
      <c r="H9677" s="90">
        <v>1.5068952902648255E-2</v>
      </c>
      <c r="I9677" s="90">
        <v>1.6435437569838271E-2</v>
      </c>
      <c r="J9677" s="90">
        <v>1.7469157157314966E-2</v>
      </c>
    </row>
    <row r="9678" spans="3:10" x14ac:dyDescent="0.25">
      <c r="C9678" s="82">
        <v>4.9060804845041314E-2</v>
      </c>
      <c r="D9678" s="89">
        <v>5.6515118024804141E-2</v>
      </c>
      <c r="E9678" s="89">
        <v>6.046564121276795E-2</v>
      </c>
      <c r="F9678" s="89">
        <v>6.2324516698856171E-2</v>
      </c>
      <c r="G9678" s="90">
        <v>6.326697602321317E-2</v>
      </c>
      <c r="H9678" s="90">
        <v>6.3689854395991688E-2</v>
      </c>
      <c r="I9678" s="90">
        <v>6.4197128363694511E-2</v>
      </c>
      <c r="J9678" s="90">
        <v>6.4772673616307772E-2</v>
      </c>
    </row>
    <row r="9679" spans="3:10" x14ac:dyDescent="0.25">
      <c r="C9679" s="82">
        <v>9.3211079974253631E-3</v>
      </c>
      <c r="D9679" s="89">
        <v>1.1525698160374707E-2</v>
      </c>
      <c r="E9679" s="89">
        <v>1.3290856143514667E-2</v>
      </c>
      <c r="F9679" s="89">
        <v>1.4707633117571593E-2</v>
      </c>
      <c r="G9679" s="90">
        <v>1.5901656109297797E-2</v>
      </c>
      <c r="H9679" s="90">
        <v>1.6891129470049712E-2</v>
      </c>
      <c r="I9679" s="90">
        <v>1.780446813194617E-2</v>
      </c>
      <c r="J9679" s="90">
        <v>1.8645634846524713E-2</v>
      </c>
    </row>
    <row r="9680" spans="3:10" x14ac:dyDescent="0.25">
      <c r="C9680" s="82">
        <v>1.1762041040629778E-2</v>
      </c>
      <c r="D9680" s="89">
        <v>1.7790270590303296E-2</v>
      </c>
      <c r="E9680" s="89">
        <v>2.3268473894178073E-2</v>
      </c>
      <c r="F9680" s="89">
        <v>2.7785061445401209E-2</v>
      </c>
      <c r="G9680" s="90">
        <v>3.1378006312540632E-2</v>
      </c>
      <c r="H9680" s="90">
        <v>3.4064456242819827E-2</v>
      </c>
      <c r="I9680" s="90">
        <v>3.6124626091875903E-2</v>
      </c>
      <c r="J9680" s="90">
        <v>3.7574620769781034E-2</v>
      </c>
    </row>
    <row r="9681" spans="3:10" x14ac:dyDescent="0.25">
      <c r="C9681" s="82">
        <v>4.7582419427721163E-3</v>
      </c>
      <c r="D9681" s="89">
        <v>6.9650924783934013E-3</v>
      </c>
      <c r="E9681" s="89">
        <v>8.9557924715892457E-3</v>
      </c>
      <c r="F9681" s="89">
        <v>1.057968774248993E-2</v>
      </c>
      <c r="G9681" s="90">
        <v>1.1828188335093866E-2</v>
      </c>
      <c r="H9681" s="90">
        <v>1.269097899015381E-2</v>
      </c>
      <c r="I9681" s="90">
        <v>1.3280607969331249E-2</v>
      </c>
      <c r="J9681" s="90">
        <v>1.363645522830075E-2</v>
      </c>
    </row>
    <row r="9682" spans="3:10" x14ac:dyDescent="0.25">
      <c r="C9682" s="82">
        <v>4.8982851027191332E-3</v>
      </c>
      <c r="D9682" s="89">
        <v>6.9974993618360931E-3</v>
      </c>
      <c r="E9682" s="89">
        <v>8.8465310748108306E-3</v>
      </c>
      <c r="F9682" s="89">
        <v>1.0338530714385705E-2</v>
      </c>
      <c r="G9682" s="90">
        <v>1.1487621747818073E-2</v>
      </c>
      <c r="H9682" s="90">
        <v>1.2288449587026193E-2</v>
      </c>
      <c r="I9682" s="90">
        <v>1.2844040561374861E-2</v>
      </c>
      <c r="J9682" s="90">
        <v>1.3181948672186255E-2</v>
      </c>
    </row>
    <row r="9683" spans="3:10" x14ac:dyDescent="0.25">
      <c r="C9683" s="82">
        <v>2.3577473895451929E-2</v>
      </c>
      <c r="D9683" s="89">
        <v>2.9455832107769739E-2</v>
      </c>
      <c r="E9683" s="89">
        <v>3.2580398997632778E-2</v>
      </c>
      <c r="F9683" s="89">
        <v>3.3683895712360995E-2</v>
      </c>
      <c r="G9683" s="90">
        <v>3.3632763852422427E-2</v>
      </c>
      <c r="H9683" s="90">
        <v>3.284179698265767E-2</v>
      </c>
      <c r="I9683" s="90">
        <v>3.1749057918838912E-2</v>
      </c>
      <c r="J9683" s="90">
        <v>3.0417861143492993E-2</v>
      </c>
    </row>
    <row r="9684" spans="3:10" x14ac:dyDescent="0.25">
      <c r="C9684" s="82">
        <v>2.5652398718364059E-2</v>
      </c>
      <c r="D9684" s="89">
        <v>2.8794589728594149E-2</v>
      </c>
      <c r="E9684" s="89">
        <v>3.0759875832207888E-2</v>
      </c>
      <c r="F9684" s="89">
        <v>3.2042680711378765E-2</v>
      </c>
      <c r="G9684" s="90">
        <v>3.2999321063057176E-2</v>
      </c>
      <c r="H9684" s="90">
        <v>3.3646986483136646E-2</v>
      </c>
      <c r="I9684" s="90">
        <v>3.4180646981821862E-2</v>
      </c>
      <c r="J9684" s="90">
        <v>3.4526721424032833E-2</v>
      </c>
    </row>
    <row r="9685" spans="3:10" x14ac:dyDescent="0.25">
      <c r="C9685" s="82">
        <v>1.5083838677179249E-3</v>
      </c>
      <c r="D9685" s="89">
        <v>3.5383116341616665E-3</v>
      </c>
      <c r="E9685" s="89">
        <v>6.2919530038751019E-3</v>
      </c>
      <c r="F9685" s="89">
        <v>9.3589068331461252E-3</v>
      </c>
      <c r="G9685" s="90">
        <v>1.2439252123909447E-2</v>
      </c>
      <c r="H9685" s="90">
        <v>1.5337491555203572E-2</v>
      </c>
      <c r="I9685" s="90">
        <v>1.8083102175454266E-2</v>
      </c>
      <c r="J9685" s="90">
        <v>2.0666019349485733E-2</v>
      </c>
    </row>
    <row r="9686" spans="3:10" x14ac:dyDescent="0.25">
      <c r="C9686" s="82">
        <v>4.8624340825915843E-3</v>
      </c>
      <c r="D9686" s="89">
        <v>7.6986971077294582E-3</v>
      </c>
      <c r="E9686" s="89">
        <v>1.0413629285764408E-2</v>
      </c>
      <c r="F9686" s="89">
        <v>1.2686351046791658E-2</v>
      </c>
      <c r="G9686" s="90">
        <v>1.4417156905850395E-2</v>
      </c>
      <c r="H9686" s="90">
        <v>1.5553806318637434E-2</v>
      </c>
      <c r="I9686" s="90">
        <v>1.6224091201614051E-2</v>
      </c>
      <c r="J9686" s="90">
        <v>1.6480834375258629E-2</v>
      </c>
    </row>
    <row r="9687" spans="3:10" x14ac:dyDescent="0.25">
      <c r="C9687" s="82">
        <v>2.8940807272630738E-3</v>
      </c>
      <c r="D9687" s="89">
        <v>5.1479270444870348E-3</v>
      </c>
      <c r="E9687" s="89">
        <v>7.573101276062923E-3</v>
      </c>
      <c r="F9687" s="89">
        <v>9.8182024419678476E-3</v>
      </c>
      <c r="G9687" s="90">
        <v>1.1714795397013797E-2</v>
      </c>
      <c r="H9687" s="90">
        <v>1.316974708237178E-2</v>
      </c>
      <c r="I9687" s="90">
        <v>1.4263860447625116E-2</v>
      </c>
      <c r="J9687" s="90">
        <v>1.5025263492490584E-2</v>
      </c>
    </row>
    <row r="9688" spans="3:10" x14ac:dyDescent="0.25">
      <c r="C9688" s="82">
        <v>5.371808392696526E-3</v>
      </c>
      <c r="D9688" s="89">
        <v>8.7354341561037014E-3</v>
      </c>
      <c r="E9688" s="89">
        <v>1.1951610799076787E-2</v>
      </c>
      <c r="F9688" s="89">
        <v>1.4622134651237958E-2</v>
      </c>
      <c r="G9688" s="90">
        <v>1.6656065660288991E-2</v>
      </c>
      <c r="H9688" s="90">
        <v>1.802991513009913E-2</v>
      </c>
      <c r="I9688" s="90">
        <v>1.8913083622234927E-2</v>
      </c>
      <c r="J9688" s="90">
        <v>1.93651208406415E-2</v>
      </c>
    </row>
    <row r="9689" spans="3:10" x14ac:dyDescent="0.25">
      <c r="C9689" s="82">
        <v>5.4618768907197662E-3</v>
      </c>
      <c r="D9689" s="89">
        <v>8.0257489793374038E-3</v>
      </c>
      <c r="E9689" s="89">
        <v>1.0405006229457029E-2</v>
      </c>
      <c r="F9689" s="89">
        <v>1.2429102449153183E-2</v>
      </c>
      <c r="G9689" s="90">
        <v>1.407724337386124E-2</v>
      </c>
      <c r="H9689" s="90">
        <v>1.5318077921109176E-2</v>
      </c>
      <c r="I9689" s="90">
        <v>1.6263523785563717E-2</v>
      </c>
      <c r="J9689" s="90">
        <v>1.6936449562887656E-2</v>
      </c>
    </row>
    <row r="9690" spans="3:10" x14ac:dyDescent="0.25">
      <c r="C9690" s="82">
        <v>8.1868359674771522E-3</v>
      </c>
      <c r="D9690" s="89">
        <v>1.1811426647420176E-2</v>
      </c>
      <c r="E9690" s="89">
        <v>1.5181160586669608E-2</v>
      </c>
      <c r="F9690" s="89">
        <v>1.8147182949812414E-2</v>
      </c>
      <c r="G9690" s="90">
        <v>2.0751621118545983E-2</v>
      </c>
      <c r="H9690" s="90">
        <v>2.2982823050010211E-2</v>
      </c>
      <c r="I9690" s="90">
        <v>2.5003812635662995E-2</v>
      </c>
      <c r="J9690" s="90">
        <v>2.6810329636307893E-2</v>
      </c>
    </row>
    <row r="9691" spans="3:10" x14ac:dyDescent="0.25">
      <c r="C9691" s="82">
        <v>8.3771771120984689E-3</v>
      </c>
      <c r="D9691" s="89">
        <v>1.0885575144032239E-2</v>
      </c>
      <c r="E9691" s="89">
        <v>1.3136279181374272E-2</v>
      </c>
      <c r="F9691" s="89">
        <v>1.5115265130017529E-2</v>
      </c>
      <c r="G9691" s="90">
        <v>1.6883627099633289E-2</v>
      </c>
      <c r="H9691" s="90">
        <v>1.842966307734907E-2</v>
      </c>
      <c r="I9691" s="90">
        <v>1.9886087473170382E-2</v>
      </c>
      <c r="J9691" s="90">
        <v>2.1263738752847285E-2</v>
      </c>
    </row>
    <row r="9692" spans="3:10" x14ac:dyDescent="0.25">
      <c r="C9692" s="82">
        <v>5.8502628892458108E-3</v>
      </c>
      <c r="D9692" s="89">
        <v>8.456481070523568E-3</v>
      </c>
      <c r="E9692" s="89">
        <v>1.0842725802085663E-2</v>
      </c>
      <c r="F9692" s="89">
        <v>1.2846638187143562E-2</v>
      </c>
      <c r="G9692" s="90">
        <v>1.4458173241113721E-2</v>
      </c>
      <c r="H9692" s="90">
        <v>1.5657379626126334E-2</v>
      </c>
      <c r="I9692" s="90">
        <v>1.6571548962780992E-2</v>
      </c>
      <c r="J9692" s="90">
        <v>1.7234283020116238E-2</v>
      </c>
    </row>
    <row r="9693" spans="3:10" x14ac:dyDescent="0.25">
      <c r="C9693" s="82">
        <v>1.4973716534780114E-2</v>
      </c>
      <c r="D9693" s="89">
        <v>2.1174963863682054E-2</v>
      </c>
      <c r="E9693" s="89">
        <v>2.6515339627475057E-2</v>
      </c>
      <c r="F9693" s="89">
        <v>3.07799270945051E-2</v>
      </c>
      <c r="G9693" s="90">
        <v>3.4101627496964063E-2</v>
      </c>
      <c r="H9693" s="90">
        <v>3.6497891160029224E-2</v>
      </c>
      <c r="I9693" s="90">
        <v>3.8241094617670696E-2</v>
      </c>
      <c r="J9693" s="90">
        <v>3.9323400235279228E-2</v>
      </c>
    </row>
    <row r="9694" spans="3:10" x14ac:dyDescent="0.25">
      <c r="C9694" s="82">
        <v>4.2964622852550488E-3</v>
      </c>
      <c r="D9694" s="89">
        <v>7.6537329832250039E-3</v>
      </c>
      <c r="E9694" s="89">
        <v>1.1347889910839007E-2</v>
      </c>
      <c r="F9694" s="89">
        <v>1.4939342682027963E-2</v>
      </c>
      <c r="G9694" s="90">
        <v>1.8235156073177217E-2</v>
      </c>
      <c r="H9694" s="90">
        <v>2.1109004042338061E-2</v>
      </c>
      <c r="I9694" s="90">
        <v>2.3665412652626706E-2</v>
      </c>
      <c r="J9694" s="90">
        <v>2.5897941612683946E-2</v>
      </c>
    </row>
    <row r="9695" spans="3:10" x14ac:dyDescent="0.25">
      <c r="C9695" s="82">
        <v>4.0484123260242193E-3</v>
      </c>
      <c r="D9695" s="89">
        <v>8.7953410648318187E-3</v>
      </c>
      <c r="E9695" s="89">
        <v>1.4784791950680273E-2</v>
      </c>
      <c r="F9695" s="89">
        <v>2.0987226735926567E-2</v>
      </c>
      <c r="G9695" s="90">
        <v>2.6691429864599863E-2</v>
      </c>
      <c r="H9695" s="90">
        <v>3.1438562751689034E-2</v>
      </c>
      <c r="I9695" s="90">
        <v>3.5250889350514243E-2</v>
      </c>
      <c r="J9695" s="90">
        <v>3.8065008266662495E-2</v>
      </c>
    </row>
    <row r="9696" spans="3:10" x14ac:dyDescent="0.25">
      <c r="C9696" s="82">
        <v>1.5064243669540395E-2</v>
      </c>
      <c r="D9696" s="89">
        <v>1.7815541421097293E-2</v>
      </c>
      <c r="E9696" s="89">
        <v>2.0110430017441561E-2</v>
      </c>
      <c r="F9696" s="89">
        <v>2.216462419141783E-2</v>
      </c>
      <c r="G9696" s="90">
        <v>2.4183143569626229E-2</v>
      </c>
      <c r="H9696" s="90">
        <v>2.6184848984276331E-2</v>
      </c>
      <c r="I9696" s="90">
        <v>2.8347899306715791E-2</v>
      </c>
      <c r="J9696" s="90">
        <v>3.0649776547726524E-2</v>
      </c>
    </row>
    <row r="9697" spans="3:10" x14ac:dyDescent="0.25">
      <c r="C9697" s="82">
        <v>1.0207682504658833E-2</v>
      </c>
      <c r="D9697" s="89">
        <v>1.8153775239163873E-2</v>
      </c>
      <c r="E9697" s="89">
        <v>2.6406870837595131E-2</v>
      </c>
      <c r="F9697" s="89">
        <v>3.377888988803774E-2</v>
      </c>
      <c r="G9697" s="90">
        <v>3.9851821707779844E-2</v>
      </c>
      <c r="H9697" s="90">
        <v>4.4440922493906417E-2</v>
      </c>
      <c r="I9697" s="90">
        <v>4.7855931931643961E-2</v>
      </c>
      <c r="J9697" s="90">
        <v>5.0141008655835463E-2</v>
      </c>
    </row>
    <row r="9698" spans="3:10" x14ac:dyDescent="0.25">
      <c r="C9698" s="82">
        <v>4.203626343632515E-3</v>
      </c>
      <c r="D9698" s="89">
        <v>7.2645172239491247E-3</v>
      </c>
      <c r="E9698" s="89">
        <v>1.0490230765686904E-2</v>
      </c>
      <c r="F9698" s="89">
        <v>1.3522706452005956E-2</v>
      </c>
      <c r="G9698" s="90">
        <v>1.6258672994492185E-2</v>
      </c>
      <c r="H9698" s="90">
        <v>1.8649754332742182E-2</v>
      </c>
      <c r="I9698" s="90">
        <v>2.0834955000685686E-2</v>
      </c>
      <c r="J9698" s="90">
        <v>2.2836927457187739E-2</v>
      </c>
    </row>
    <row r="9699" spans="3:10" x14ac:dyDescent="0.25">
      <c r="C9699" s="82">
        <v>4.3500429583365752E-3</v>
      </c>
      <c r="D9699" s="89">
        <v>7.0512747499683207E-3</v>
      </c>
      <c r="E9699" s="89">
        <v>9.7246019001450551E-3</v>
      </c>
      <c r="F9699" s="89">
        <v>1.207116442427171E-2</v>
      </c>
      <c r="G9699" s="90">
        <v>1.3995152769873133E-2</v>
      </c>
      <c r="H9699" s="90">
        <v>1.5435202339162499E-2</v>
      </c>
      <c r="I9699" s="90">
        <v>1.6494897245350072E-2</v>
      </c>
      <c r="J9699" s="90">
        <v>1.719711992529906E-2</v>
      </c>
    </row>
    <row r="9700" spans="3:10" x14ac:dyDescent="0.25">
      <c r="C9700" s="82">
        <v>4.836555266079577E-3</v>
      </c>
      <c r="D9700" s="89">
        <v>7.624730584746193E-3</v>
      </c>
      <c r="E9700" s="89">
        <v>1.033565651415182E-2</v>
      </c>
      <c r="F9700" s="89">
        <v>1.2728073814689602E-2</v>
      </c>
      <c r="G9700" s="90">
        <v>1.4756257440839743E-2</v>
      </c>
      <c r="H9700" s="90">
        <v>1.6381852885335436E-2</v>
      </c>
      <c r="I9700" s="90">
        <v>1.7718546742177484E-2</v>
      </c>
      <c r="J9700" s="90">
        <v>1.8781909199083551E-2</v>
      </c>
    </row>
    <row r="9701" spans="3:10" x14ac:dyDescent="0.25">
      <c r="C9701" s="82">
        <v>1.3530072748623417E-2</v>
      </c>
      <c r="D9701" s="89">
        <v>1.7275571353151432E-2</v>
      </c>
      <c r="E9701" s="89">
        <v>1.9894239939175787E-2</v>
      </c>
      <c r="F9701" s="89">
        <v>2.1523946826576698E-2</v>
      </c>
      <c r="G9701" s="90">
        <v>2.2421829450946593E-2</v>
      </c>
      <c r="H9701" s="90">
        <v>2.2677822030629579E-2</v>
      </c>
      <c r="I9701" s="90">
        <v>2.2509555653239845E-2</v>
      </c>
      <c r="J9701" s="90">
        <v>2.195251478462884E-2</v>
      </c>
    </row>
    <row r="9702" spans="3:10" x14ac:dyDescent="0.25">
      <c r="C9702" s="82">
        <v>5.872972459759501E-3</v>
      </c>
      <c r="D9702" s="89">
        <v>8.8085654406530375E-3</v>
      </c>
      <c r="E9702" s="89">
        <v>1.1554972821699868E-2</v>
      </c>
      <c r="F9702" s="89">
        <v>1.396128206431676E-2</v>
      </c>
      <c r="G9702" s="90">
        <v>1.6079880596065625E-2</v>
      </c>
      <c r="H9702" s="90">
        <v>1.7947794785174026E-2</v>
      </c>
      <c r="I9702" s="90">
        <v>1.9743294512664062E-2</v>
      </c>
      <c r="J9702" s="90">
        <v>2.1511857061365196E-2</v>
      </c>
    </row>
    <row r="9703" spans="3:10" x14ac:dyDescent="0.25">
      <c r="C9703" s="82">
        <v>2.4926825241147119E-2</v>
      </c>
      <c r="D9703" s="89">
        <v>3.2152275122346245E-2</v>
      </c>
      <c r="E9703" s="89">
        <v>3.6716806689638989E-2</v>
      </c>
      <c r="F9703" s="89">
        <v>3.9039188896754604E-2</v>
      </c>
      <c r="G9703" s="90">
        <v>3.9849857134567596E-2</v>
      </c>
      <c r="H9703" s="90">
        <v>3.9517603691814618E-2</v>
      </c>
      <c r="I9703" s="90">
        <v>3.8541731998055682E-2</v>
      </c>
      <c r="J9703" s="90">
        <v>3.7022162452725868E-2</v>
      </c>
    </row>
    <row r="9704" spans="3:10" x14ac:dyDescent="0.25">
      <c r="C9704" s="82">
        <v>7.0288351366358491E-3</v>
      </c>
      <c r="D9704" s="89">
        <v>7.6475659509137733E-3</v>
      </c>
      <c r="E9704" s="89">
        <v>8.1456278532315973E-3</v>
      </c>
      <c r="F9704" s="89">
        <v>8.5685346497703652E-3</v>
      </c>
      <c r="G9704" s="90">
        <v>8.9458799551564109E-3</v>
      </c>
      <c r="H9704" s="90">
        <v>9.2472933875058626E-3</v>
      </c>
      <c r="I9704" s="90">
        <v>9.5165787581173999E-3</v>
      </c>
      <c r="J9704" s="90">
        <v>9.741376074452671E-3</v>
      </c>
    </row>
    <row r="9705" spans="3:10" x14ac:dyDescent="0.25">
      <c r="C9705" s="82">
        <v>1.1449967908821546E-3</v>
      </c>
      <c r="D9705" s="89">
        <v>2.6521291431235794E-3</v>
      </c>
      <c r="E9705" s="89">
        <v>4.6683611158447758E-3</v>
      </c>
      <c r="F9705" s="89">
        <v>6.8428433354206664E-3</v>
      </c>
      <c r="G9705" s="90">
        <v>8.8871730611140964E-3</v>
      </c>
      <c r="H9705" s="90">
        <v>1.0597506711490253E-2</v>
      </c>
      <c r="I9705" s="90">
        <v>1.1954681459578148E-2</v>
      </c>
      <c r="J9705" s="90">
        <v>1.2939351615971702E-2</v>
      </c>
    </row>
    <row r="9706" spans="3:10" x14ac:dyDescent="0.25">
      <c r="C9706" s="82">
        <v>4.4688794116515836E-2</v>
      </c>
      <c r="D9706" s="89">
        <v>4.5614132685938613E-2</v>
      </c>
      <c r="E9706" s="89">
        <v>4.4773275774235968E-2</v>
      </c>
      <c r="F9706" s="89">
        <v>4.3421315368597724E-2</v>
      </c>
      <c r="G9706" s="90">
        <v>4.2196760894245705E-2</v>
      </c>
      <c r="H9706" s="90">
        <v>4.1099651586274134E-2</v>
      </c>
      <c r="I9706" s="90">
        <v>4.0286360467588607E-2</v>
      </c>
      <c r="J9706" s="90">
        <v>3.9560940649432344E-2</v>
      </c>
    </row>
    <row r="9707" spans="3:10" x14ac:dyDescent="0.25">
      <c r="C9707" s="82">
        <v>2.7178582452782932E-2</v>
      </c>
      <c r="D9707" s="89">
        <v>2.9584637657851024E-2</v>
      </c>
      <c r="E9707" s="89">
        <v>3.135882658852137E-2</v>
      </c>
      <c r="F9707" s="89">
        <v>3.296553831501977E-2</v>
      </c>
      <c r="G9707" s="90">
        <v>3.4736797644408103E-2</v>
      </c>
      <c r="H9707" s="90">
        <v>3.6692104397394378E-2</v>
      </c>
      <c r="I9707" s="90">
        <v>3.9067742066062679E-2</v>
      </c>
      <c r="J9707" s="90">
        <v>4.1813908759125558E-2</v>
      </c>
    </row>
    <row r="9708" spans="3:10" x14ac:dyDescent="0.25">
      <c r="C9708" s="82">
        <v>1.3575379930582457E-2</v>
      </c>
      <c r="D9708" s="89">
        <v>1.6905295097633714E-2</v>
      </c>
      <c r="E9708" s="89">
        <v>1.9436559880096672E-2</v>
      </c>
      <c r="F9708" s="89">
        <v>2.1365943602277081E-2</v>
      </c>
      <c r="G9708" s="90">
        <v>2.2945089147459435E-2</v>
      </c>
      <c r="H9708" s="90">
        <v>2.4245201633897966E-2</v>
      </c>
      <c r="I9708" s="90">
        <v>2.5469589223404136E-2</v>
      </c>
      <c r="J9708" s="90">
        <v>2.6622635089538178E-2</v>
      </c>
    </row>
    <row r="9709" spans="3:10" x14ac:dyDescent="0.25">
      <c r="C9709" s="82">
        <v>4.0802241692372279E-3</v>
      </c>
      <c r="D9709" s="89">
        <v>6.6139219217901356E-3</v>
      </c>
      <c r="E9709" s="89">
        <v>8.9825970709311448E-3</v>
      </c>
      <c r="F9709" s="89">
        <v>1.0928731660589225E-2</v>
      </c>
      <c r="G9709" s="90">
        <v>1.2436219274964622E-2</v>
      </c>
      <c r="H9709" s="90">
        <v>1.3518762904093226E-2</v>
      </c>
      <c r="I9709" s="90">
        <v>1.4309073555718171E-2</v>
      </c>
      <c r="J9709" s="90">
        <v>1.4840236276455594E-2</v>
      </c>
    </row>
    <row r="9710" spans="3:10" x14ac:dyDescent="0.25">
      <c r="C9710" s="82">
        <v>7.4734018311146564E-3</v>
      </c>
      <c r="D9710" s="89">
        <v>1.1045035168858856E-2</v>
      </c>
      <c r="E9710" s="89">
        <v>1.417425383749584E-2</v>
      </c>
      <c r="F9710" s="89">
        <v>1.6625881610654127E-2</v>
      </c>
      <c r="G9710" s="90">
        <v>1.8435276559830901E-2</v>
      </c>
      <c r="H9710" s="90">
        <v>1.9635490686442363E-2</v>
      </c>
      <c r="I9710" s="90">
        <v>2.0427564208712199E-2</v>
      </c>
      <c r="J9710" s="90">
        <v>2.0872149136382134E-2</v>
      </c>
    </row>
    <row r="9711" spans="3:10" x14ac:dyDescent="0.25">
      <c r="C9711" s="82">
        <v>3.0911779736491108E-2</v>
      </c>
      <c r="D9711" s="89">
        <v>3.3167908840418613E-2</v>
      </c>
      <c r="E9711" s="89">
        <v>3.4296762330806307E-2</v>
      </c>
      <c r="F9711" s="89">
        <v>3.5042007259893718E-2</v>
      </c>
      <c r="G9711" s="90">
        <v>3.585110603375611E-2</v>
      </c>
      <c r="H9711" s="90">
        <v>3.6735594785657688E-2</v>
      </c>
      <c r="I9711" s="90">
        <v>3.787011370980229E-2</v>
      </c>
      <c r="J9711" s="90">
        <v>3.9115854769846324E-2</v>
      </c>
    </row>
    <row r="9712" spans="3:10" x14ac:dyDescent="0.25">
      <c r="C9712" s="82">
        <v>1.5605182267245991E-2</v>
      </c>
      <c r="D9712" s="89">
        <v>2.2107255936268552E-2</v>
      </c>
      <c r="E9712" s="89">
        <v>2.6975621117522879E-2</v>
      </c>
      <c r="F9712" s="89">
        <v>3.0125739938439949E-2</v>
      </c>
      <c r="G9712" s="90">
        <v>3.2017426267560614E-2</v>
      </c>
      <c r="H9712" s="90">
        <v>3.2982127811946226E-2</v>
      </c>
      <c r="I9712" s="90">
        <v>3.3497464258891892E-2</v>
      </c>
      <c r="J9712" s="90">
        <v>3.369683230003212E-2</v>
      </c>
    </row>
    <row r="9713" spans="3:10" x14ac:dyDescent="0.25">
      <c r="C9713" s="82">
        <v>4.3214509032022553E-3</v>
      </c>
      <c r="D9713" s="89">
        <v>6.898917882184402E-3</v>
      </c>
      <c r="E9713" s="89">
        <v>9.314425900527756E-3</v>
      </c>
      <c r="F9713" s="89">
        <v>1.130220701634577E-2</v>
      </c>
      <c r="G9713" s="90">
        <v>1.2821913241103645E-2</v>
      </c>
      <c r="H9713" s="90">
        <v>1.3864276552871389E-2</v>
      </c>
      <c r="I9713" s="90">
        <v>1.4554373448392046E-2</v>
      </c>
      <c r="J9713" s="90">
        <v>1.4927665712464103E-2</v>
      </c>
    </row>
    <row r="9714" spans="3:10" x14ac:dyDescent="0.25">
      <c r="C9714" s="82">
        <v>6.5312299559006177E-3</v>
      </c>
      <c r="D9714" s="89">
        <v>9.1194698732876417E-3</v>
      </c>
      <c r="E9714" s="89">
        <v>1.1403161104623201E-2</v>
      </c>
      <c r="F9714" s="89">
        <v>1.3291971051678658E-2</v>
      </c>
      <c r="G9714" s="90">
        <v>1.4827041052239054E-2</v>
      </c>
      <c r="H9714" s="90">
        <v>1.6009166826156749E-2</v>
      </c>
      <c r="I9714" s="90">
        <v>1.696973324783746E-2</v>
      </c>
      <c r="J9714" s="90">
        <v>1.7734863335947249E-2</v>
      </c>
    </row>
    <row r="9715" spans="3:10" x14ac:dyDescent="0.25">
      <c r="C9715" s="82">
        <v>2.8395323829044634E-3</v>
      </c>
      <c r="D9715" s="89">
        <v>4.9505535282044792E-3</v>
      </c>
      <c r="E9715" s="89">
        <v>7.209853605246821E-3</v>
      </c>
      <c r="F9715" s="89">
        <v>9.306755359377519E-3</v>
      </c>
      <c r="G9715" s="90">
        <v>1.1096143521702035E-2</v>
      </c>
      <c r="H9715" s="90">
        <v>1.2502826878450481E-2</v>
      </c>
      <c r="I9715" s="90">
        <v>1.3620721852855955E-2</v>
      </c>
      <c r="J9715" s="90">
        <v>1.4498548118733624E-2</v>
      </c>
    </row>
    <row r="9716" spans="3:10" x14ac:dyDescent="0.25">
      <c r="C9716" s="82">
        <v>1.8852282026462011E-2</v>
      </c>
      <c r="D9716" s="89">
        <v>2.3497707097107016E-2</v>
      </c>
      <c r="E9716" s="89">
        <v>2.6317580090728907E-2</v>
      </c>
      <c r="F9716" s="89">
        <v>2.769862537955238E-2</v>
      </c>
      <c r="G9716" s="90">
        <v>2.8174922257618001E-2</v>
      </c>
      <c r="H9716" s="90">
        <v>2.8009707039073836E-2</v>
      </c>
      <c r="I9716" s="90">
        <v>2.7557863680785801E-2</v>
      </c>
      <c r="J9716" s="90">
        <v>2.6885648052161891E-2</v>
      </c>
    </row>
    <row r="9717" spans="3:10" x14ac:dyDescent="0.25">
      <c r="C9717" s="82">
        <v>6.2649724206515099E-3</v>
      </c>
      <c r="D9717" s="89">
        <v>9.6010000161059292E-3</v>
      </c>
      <c r="E9717" s="89">
        <v>1.2599784349875806E-2</v>
      </c>
      <c r="F9717" s="89">
        <v>1.4991202528204088E-2</v>
      </c>
      <c r="G9717" s="90">
        <v>1.6787045517733842E-2</v>
      </c>
      <c r="H9717" s="90">
        <v>1.8016608876935652E-2</v>
      </c>
      <c r="I9717" s="90">
        <v>1.8866147081292192E-2</v>
      </c>
      <c r="J9717" s="90">
        <v>1.939065219065755E-2</v>
      </c>
    </row>
    <row r="9718" spans="3:10" x14ac:dyDescent="0.25">
      <c r="C9718" s="82">
        <v>9.6530158757678758E-3</v>
      </c>
      <c r="D9718" s="89">
        <v>1.1091416160369344E-2</v>
      </c>
      <c r="E9718" s="89">
        <v>1.2285321430242581E-2</v>
      </c>
      <c r="F9718" s="89">
        <v>1.3298537802904272E-2</v>
      </c>
      <c r="G9718" s="90">
        <v>1.418685594221515E-2</v>
      </c>
      <c r="H9718" s="90">
        <v>1.4913193621518458E-2</v>
      </c>
      <c r="I9718" s="90">
        <v>1.5554873740763272E-2</v>
      </c>
      <c r="J9718" s="90">
        <v>1.6094919504947694E-2</v>
      </c>
    </row>
    <row r="9719" spans="3:10" x14ac:dyDescent="0.25">
      <c r="C9719" s="82">
        <v>6.4116808492219405E-3</v>
      </c>
      <c r="D9719" s="89">
        <v>7.9500173308756084E-3</v>
      </c>
      <c r="E9719" s="89">
        <v>9.2272722981645745E-3</v>
      </c>
      <c r="F9719" s="89">
        <v>1.0284056770069499E-2</v>
      </c>
      <c r="G9719" s="90">
        <v>1.1190124652911946E-2</v>
      </c>
      <c r="H9719" s="90">
        <v>1.1950368121346899E-2</v>
      </c>
      <c r="I9719" s="90">
        <v>1.2656963688947984E-2</v>
      </c>
      <c r="J9719" s="90">
        <v>1.3320932454039713E-2</v>
      </c>
    </row>
    <row r="9720" spans="3:10" x14ac:dyDescent="0.25">
      <c r="C9720" s="82">
        <v>0.20980959542641636</v>
      </c>
      <c r="D9720" s="89">
        <v>0.14521920284075762</v>
      </c>
      <c r="E9720" s="89">
        <v>0.11042411141993536</v>
      </c>
      <c r="F9720" s="89">
        <v>9.0468131962246442E-2</v>
      </c>
      <c r="G9720" s="90">
        <v>7.8480918108401881E-2</v>
      </c>
      <c r="H9720" s="90">
        <v>7.0655747886292142E-2</v>
      </c>
      <c r="I9720" s="90">
        <v>6.5473932966082046E-2</v>
      </c>
      <c r="J9720" s="90">
        <v>6.1733369905527087E-2</v>
      </c>
    </row>
    <row r="9721" spans="3:10" x14ac:dyDescent="0.25">
      <c r="C9721" s="82">
        <v>1.1834256901948679E-2</v>
      </c>
      <c r="D9721" s="89">
        <v>1.3707284449177527E-2</v>
      </c>
      <c r="E9721" s="89">
        <v>1.5269505834680999E-2</v>
      </c>
      <c r="F9721" s="89">
        <v>1.6668155496445E-2</v>
      </c>
      <c r="G9721" s="90">
        <v>1.8023502199559595E-2</v>
      </c>
      <c r="H9721" s="90">
        <v>1.9315854080858067E-2</v>
      </c>
      <c r="I9721" s="90">
        <v>2.0651725368716699E-2</v>
      </c>
      <c r="J9721" s="90">
        <v>2.2001084067142622E-2</v>
      </c>
    </row>
    <row r="9722" spans="3:10" x14ac:dyDescent="0.25">
      <c r="C9722" s="82">
        <v>9.3930314038043194E-3</v>
      </c>
      <c r="D9722" s="89">
        <v>1.2346301211847379E-2</v>
      </c>
      <c r="E9722" s="89">
        <v>1.4497570604142014E-2</v>
      </c>
      <c r="F9722" s="89">
        <v>1.5890997958047659E-2</v>
      </c>
      <c r="G9722" s="90">
        <v>1.6720483763241051E-2</v>
      </c>
      <c r="H9722" s="90">
        <v>1.7087112479621504E-2</v>
      </c>
      <c r="I9722" s="90">
        <v>1.7193096704451107E-2</v>
      </c>
      <c r="J9722" s="90">
        <v>1.7094960770821947E-2</v>
      </c>
    </row>
    <row r="9723" spans="3:10" x14ac:dyDescent="0.25">
      <c r="C9723" s="82">
        <v>1.734450245843806E-3</v>
      </c>
      <c r="D9723" s="89">
        <v>3.1124271112504265E-3</v>
      </c>
      <c r="E9723" s="89">
        <v>4.7238701469696116E-3</v>
      </c>
      <c r="F9723" s="89">
        <v>6.401203605324415E-3</v>
      </c>
      <c r="G9723" s="90">
        <v>8.0357062045916441E-3</v>
      </c>
      <c r="H9723" s="90">
        <v>9.5292313083572486E-3</v>
      </c>
      <c r="I9723" s="90">
        <v>1.0891460301701305E-2</v>
      </c>
      <c r="J9723" s="90">
        <v>1.2098366186221923E-2</v>
      </c>
    </row>
    <row r="9724" spans="3:10" x14ac:dyDescent="0.25">
      <c r="C9724" s="82">
        <v>3.4531830182120103E-2</v>
      </c>
      <c r="D9724" s="89">
        <v>3.9285732468102311E-2</v>
      </c>
      <c r="E9724" s="89">
        <v>4.2038620259551233E-2</v>
      </c>
      <c r="F9724" s="89">
        <v>4.3634529267140808E-2</v>
      </c>
      <c r="G9724" s="90">
        <v>4.4716843792764409E-2</v>
      </c>
      <c r="H9724" s="90">
        <v>4.5404018864645977E-2</v>
      </c>
      <c r="I9724" s="90">
        <v>4.599287627716523E-2</v>
      </c>
      <c r="J9724" s="90">
        <v>4.6369499037303426E-2</v>
      </c>
    </row>
    <row r="9725" spans="3:10" x14ac:dyDescent="0.25">
      <c r="C9725" s="82">
        <v>7.7507572069517999E-3</v>
      </c>
      <c r="D9725" s="89">
        <v>9.3587580757785779E-3</v>
      </c>
      <c r="E9725" s="89">
        <v>1.0436254987848521E-2</v>
      </c>
      <c r="F9725" s="89">
        <v>1.1083617499460803E-2</v>
      </c>
      <c r="G9725" s="90">
        <v>1.1435515629121682E-2</v>
      </c>
      <c r="H9725" s="90">
        <v>1.1545675003373775E-2</v>
      </c>
      <c r="I9725" s="90">
        <v>1.1541120541004804E-2</v>
      </c>
      <c r="J9725" s="90">
        <v>1.1457220955785864E-2</v>
      </c>
    </row>
    <row r="9726" spans="3:10" x14ac:dyDescent="0.25">
      <c r="C9726" s="82">
        <v>7.2981534623719271E-3</v>
      </c>
      <c r="D9726" s="89">
        <v>1.1052519862070989E-2</v>
      </c>
      <c r="E9726" s="89">
        <v>1.4399357338397291E-2</v>
      </c>
      <c r="F9726" s="89">
        <v>1.7024029338241174E-2</v>
      </c>
      <c r="G9726" s="90">
        <v>1.8915100202293304E-2</v>
      </c>
      <c r="H9726" s="90">
        <v>2.0084498077895693E-2</v>
      </c>
      <c r="I9726" s="90">
        <v>2.0734512279793896E-2</v>
      </c>
      <c r="J9726" s="90">
        <v>2.0936161527358714E-2</v>
      </c>
    </row>
    <row r="9727" spans="3:10" x14ac:dyDescent="0.25">
      <c r="C9727" s="82">
        <v>6.4878171266892796E-3</v>
      </c>
      <c r="D9727" s="89">
        <v>1.0736141946086545E-2</v>
      </c>
      <c r="E9727" s="89">
        <v>1.4946698219943561E-2</v>
      </c>
      <c r="F9727" s="89">
        <v>1.8534530098311838E-2</v>
      </c>
      <c r="G9727" s="90">
        <v>2.1260209845641819E-2</v>
      </c>
      <c r="H9727" s="90">
        <v>2.2991629109661661E-2</v>
      </c>
      <c r="I9727" s="90">
        <v>2.3894273176906081E-2</v>
      </c>
      <c r="J9727" s="90">
        <v>2.4047255689717134E-2</v>
      </c>
    </row>
    <row r="9728" spans="3:10" x14ac:dyDescent="0.25">
      <c r="C9728" s="82">
        <v>7.7857084630099088E-3</v>
      </c>
      <c r="D9728" s="89">
        <v>1.0184430027213297E-2</v>
      </c>
      <c r="E9728" s="89">
        <v>1.2007402453487578E-2</v>
      </c>
      <c r="F9728" s="89">
        <v>1.3297002063000664E-2</v>
      </c>
      <c r="G9728" s="90">
        <v>1.4195794356558098E-2</v>
      </c>
      <c r="H9728" s="90">
        <v>1.4761763637044841E-2</v>
      </c>
      <c r="I9728" s="90">
        <v>1.5141183014211858E-2</v>
      </c>
      <c r="J9728" s="90">
        <v>1.5359209716824437E-2</v>
      </c>
    </row>
    <row r="9729" spans="3:10" x14ac:dyDescent="0.25">
      <c r="C9729" s="82">
        <v>2.1235939965874198E-3</v>
      </c>
      <c r="D9729" s="89">
        <v>4.2348884257212378E-3</v>
      </c>
      <c r="E9729" s="89">
        <v>6.7068729695800057E-3</v>
      </c>
      <c r="F9729" s="89">
        <v>9.1472539339276151E-3</v>
      </c>
      <c r="G9729" s="90">
        <v>1.1339245562546962E-2</v>
      </c>
      <c r="H9729" s="90">
        <v>1.3158292284064881E-2</v>
      </c>
      <c r="I9729" s="90">
        <v>1.4662151135712143E-2</v>
      </c>
      <c r="J9729" s="90">
        <v>1.5863513713666618E-2</v>
      </c>
    </row>
    <row r="9730" spans="3:10" x14ac:dyDescent="0.25">
      <c r="C9730" s="82">
        <v>1.0113853417567181E-2</v>
      </c>
      <c r="D9730" s="89">
        <v>1.6540459123058127E-2</v>
      </c>
      <c r="E9730" s="89">
        <v>2.2479871471807567E-2</v>
      </c>
      <c r="F9730" s="89">
        <v>2.7129849571819308E-2</v>
      </c>
      <c r="G9730" s="90">
        <v>3.0336590965070385E-2</v>
      </c>
      <c r="H9730" s="90">
        <v>3.2084670673888052E-2</v>
      </c>
      <c r="I9730" s="90">
        <v>3.2702997155490139E-2</v>
      </c>
      <c r="J9730" s="90">
        <v>3.2327778048744989E-2</v>
      </c>
    </row>
    <row r="9731" spans="3:10" x14ac:dyDescent="0.25">
      <c r="C9731" s="82">
        <v>4.7821968656550883E-2</v>
      </c>
      <c r="D9731" s="89">
        <v>4.9041182638275289E-2</v>
      </c>
      <c r="E9731" s="89">
        <v>4.8235593969638307E-2</v>
      </c>
      <c r="F9731" s="89">
        <v>4.6489080331079818E-2</v>
      </c>
      <c r="G9731" s="90">
        <v>4.4370904666681719E-2</v>
      </c>
      <c r="H9731" s="90">
        <v>4.1874497227574844E-2</v>
      </c>
      <c r="I9731" s="90">
        <v>3.9225755537163974E-2</v>
      </c>
      <c r="J9731" s="90">
        <v>3.634272052109111E-2</v>
      </c>
    </row>
    <row r="9732" spans="3:10" x14ac:dyDescent="0.25">
      <c r="C9732" s="82">
        <v>3.0612504189985292E-3</v>
      </c>
      <c r="D9732" s="89">
        <v>4.8638707315331797E-3</v>
      </c>
      <c r="E9732" s="89">
        <v>6.7110079566824214E-3</v>
      </c>
      <c r="F9732" s="89">
        <v>8.4350272386674099E-3</v>
      </c>
      <c r="G9732" s="90">
        <v>9.9720230901829202E-3</v>
      </c>
      <c r="H9732" s="90">
        <v>1.126573031138285E-2</v>
      </c>
      <c r="I9732" s="90">
        <v>1.2378208653871986E-2</v>
      </c>
      <c r="J9732" s="90">
        <v>1.3319718651349738E-2</v>
      </c>
    </row>
    <row r="9733" spans="3:10" x14ac:dyDescent="0.25">
      <c r="C9733" s="82">
        <v>9.7825319770447183E-3</v>
      </c>
      <c r="D9733" s="89">
        <v>1.3168171996921482E-2</v>
      </c>
      <c r="E9733" s="89">
        <v>1.5944332185908416E-2</v>
      </c>
      <c r="F9733" s="89">
        <v>1.8171925410091376E-2</v>
      </c>
      <c r="G9733" s="90">
        <v>2.0071213899949491E-2</v>
      </c>
      <c r="H9733" s="90">
        <v>2.1749948400465215E-2</v>
      </c>
      <c r="I9733" s="90">
        <v>2.3435452973773734E-2</v>
      </c>
      <c r="J9733" s="90">
        <v>2.516456592418399E-2</v>
      </c>
    </row>
    <row r="9734" spans="3:10" x14ac:dyDescent="0.25">
      <c r="C9734" s="82">
        <v>1.1231717065972173E-2</v>
      </c>
      <c r="D9734" s="89">
        <v>1.3517893424025091E-2</v>
      </c>
      <c r="E9734" s="89">
        <v>1.4911034312156379E-2</v>
      </c>
      <c r="F9734" s="89">
        <v>1.570594659046054E-2</v>
      </c>
      <c r="G9734" s="90">
        <v>1.6209419883775954E-2</v>
      </c>
      <c r="H9734" s="90">
        <v>1.6552980905065483E-2</v>
      </c>
      <c r="I9734" s="90">
        <v>1.6925944890047569E-2</v>
      </c>
      <c r="J9734" s="90">
        <v>1.7359444763496285E-2</v>
      </c>
    </row>
    <row r="9735" spans="3:10" x14ac:dyDescent="0.25">
      <c r="C9735" s="82">
        <v>2.6209145798288683E-3</v>
      </c>
      <c r="D9735" s="89">
        <v>4.6173394432750935E-3</v>
      </c>
      <c r="E9735" s="89">
        <v>6.7560001873324688E-3</v>
      </c>
      <c r="F9735" s="89">
        <v>8.7613644490660923E-3</v>
      </c>
      <c r="G9735" s="90">
        <v>1.0518950875716511E-2</v>
      </c>
      <c r="H9735" s="90">
        <v>1.1965247351752053E-2</v>
      </c>
      <c r="I9735" s="90">
        <v>1.3177742835274764E-2</v>
      </c>
      <c r="J9735" s="90">
        <v>1.4177203780889198E-2</v>
      </c>
    </row>
    <row r="9736" spans="3:10" x14ac:dyDescent="0.25">
      <c r="C9736" s="82">
        <v>8.093209699921184E-3</v>
      </c>
      <c r="D9736" s="89">
        <v>1.0050910684047199E-2</v>
      </c>
      <c r="E9736" s="89">
        <v>1.1628689215992581E-2</v>
      </c>
      <c r="F9736" s="89">
        <v>1.28952871068419E-2</v>
      </c>
      <c r="G9736" s="90">
        <v>1.3953705739021053E-2</v>
      </c>
      <c r="H9736" s="90">
        <v>1.4818498749906095E-2</v>
      </c>
      <c r="I9736" s="90">
        <v>1.5607322895750737E-2</v>
      </c>
      <c r="J9736" s="90">
        <v>1.6334951185428798E-2</v>
      </c>
    </row>
    <row r="9737" spans="3:10" x14ac:dyDescent="0.25">
      <c r="C9737" s="82">
        <v>2.1962161607383453E-3</v>
      </c>
      <c r="D9737" s="89">
        <v>4.3992145610451481E-3</v>
      </c>
      <c r="E9737" s="89">
        <v>7.0658802338771521E-3</v>
      </c>
      <c r="F9737" s="89">
        <v>9.7781572990523133E-3</v>
      </c>
      <c r="G9737" s="90">
        <v>1.2242437509287361E-2</v>
      </c>
      <c r="H9737" s="90">
        <v>1.4250383627155619E-2</v>
      </c>
      <c r="I9737" s="90">
        <v>1.5812369114559414E-2</v>
      </c>
      <c r="J9737" s="90">
        <v>1.6921709698142849E-2</v>
      </c>
    </row>
    <row r="9738" spans="3:10" x14ac:dyDescent="0.25">
      <c r="C9738" s="82">
        <v>4.7908279125675364E-2</v>
      </c>
      <c r="D9738" s="89">
        <v>4.6015400339405481E-2</v>
      </c>
      <c r="E9738" s="89">
        <v>4.3000236427639019E-2</v>
      </c>
      <c r="F9738" s="89">
        <v>3.995446895086846E-2</v>
      </c>
      <c r="G9738" s="90">
        <v>3.7319764254172681E-2</v>
      </c>
      <c r="H9738" s="90">
        <v>3.4998672138642543E-2</v>
      </c>
      <c r="I9738" s="90">
        <v>3.3081385745696829E-2</v>
      </c>
      <c r="J9738" s="90">
        <v>3.1393076173037847E-2</v>
      </c>
    </row>
    <row r="9739" spans="3:10" x14ac:dyDescent="0.25">
      <c r="C9739" s="82">
        <v>5.4704653288220996E-3</v>
      </c>
      <c r="D9739" s="89">
        <v>9.6161160817808886E-3</v>
      </c>
      <c r="E9739" s="89">
        <v>1.3910254579040045E-2</v>
      </c>
      <c r="F9739" s="89">
        <v>1.7759388084966604E-2</v>
      </c>
      <c r="G9739" s="90">
        <v>2.0969892667094252E-2</v>
      </c>
      <c r="H9739" s="90">
        <v>2.347141971460364E-2</v>
      </c>
      <c r="I9739" s="90">
        <v>2.5454391832777593E-2</v>
      </c>
      <c r="J9739" s="90">
        <v>2.6962891381510513E-2</v>
      </c>
    </row>
    <row r="9740" spans="3:10" x14ac:dyDescent="0.25">
      <c r="C9740" s="82">
        <v>1.1774949001928471E-2</v>
      </c>
      <c r="D9740" s="89">
        <v>1.424714924907584E-2</v>
      </c>
      <c r="E9740" s="89">
        <v>1.6105603760701467E-2</v>
      </c>
      <c r="F9740" s="89">
        <v>1.7450497635958392E-2</v>
      </c>
      <c r="G9740" s="90">
        <v>1.84076029671391E-2</v>
      </c>
      <c r="H9740" s="90">
        <v>1.8976723153363521E-2</v>
      </c>
      <c r="I9740" s="90">
        <v>1.929194908756908E-2</v>
      </c>
      <c r="J9740" s="90">
        <v>1.9357030956671586E-2</v>
      </c>
    </row>
    <row r="9741" spans="3:10" x14ac:dyDescent="0.25">
      <c r="C9741" s="82">
        <v>7.5020059180971876E-3</v>
      </c>
      <c r="D9741" s="89">
        <v>8.9476306051597537E-3</v>
      </c>
      <c r="E9741" s="89">
        <v>1.0134131559883899E-2</v>
      </c>
      <c r="F9741" s="89">
        <v>1.110216157581345E-2</v>
      </c>
      <c r="G9741" s="90">
        <v>1.1900730065705013E-2</v>
      </c>
      <c r="H9741" s="90">
        <v>1.2506134078919538E-2</v>
      </c>
      <c r="I9741" s="90">
        <v>1.2992827297220701E-2</v>
      </c>
      <c r="J9741" s="90">
        <v>1.3358327187626319E-2</v>
      </c>
    </row>
    <row r="9742" spans="3:10" x14ac:dyDescent="0.25">
      <c r="C9742" s="82">
        <v>1.4467751084585895E-2</v>
      </c>
      <c r="D9742" s="89">
        <v>1.9598186868424204E-2</v>
      </c>
      <c r="E9742" s="89">
        <v>2.3428995288966224E-2</v>
      </c>
      <c r="F9742" s="89">
        <v>2.6022295149555095E-2</v>
      </c>
      <c r="G9742" s="90">
        <v>2.7747574684540807E-2</v>
      </c>
      <c r="H9742" s="90">
        <v>2.8816488999129631E-2</v>
      </c>
      <c r="I9742" s="90">
        <v>2.9581670187286004E-2</v>
      </c>
      <c r="J9742" s="90">
        <v>3.012450174547476E-2</v>
      </c>
    </row>
    <row r="9743" spans="3:10" x14ac:dyDescent="0.25">
      <c r="C9743" s="82">
        <v>1.9658520136724148E-2</v>
      </c>
      <c r="D9743" s="89">
        <v>2.1859998799671279E-2</v>
      </c>
      <c r="E9743" s="89">
        <v>2.2950028871775642E-2</v>
      </c>
      <c r="F9743" s="89">
        <v>2.3456406748148039E-2</v>
      </c>
      <c r="G9743" s="90">
        <v>2.3774046726119876E-2</v>
      </c>
      <c r="H9743" s="90">
        <v>2.4010635628637724E-2</v>
      </c>
      <c r="I9743" s="90">
        <v>2.4371706138116057E-2</v>
      </c>
      <c r="J9743" s="90">
        <v>2.4850779363372356E-2</v>
      </c>
    </row>
    <row r="9744" spans="3:10" x14ac:dyDescent="0.25">
      <c r="C9744" s="82">
        <v>2.4730834889555377E-2</v>
      </c>
      <c r="D9744" s="89">
        <v>3.0656708436618725E-2</v>
      </c>
      <c r="E9744" s="89">
        <v>3.4896991913520511E-2</v>
      </c>
      <c r="F9744" s="89">
        <v>3.7812344440311389E-2</v>
      </c>
      <c r="G9744" s="90">
        <v>3.9879724169027055E-2</v>
      </c>
      <c r="H9744" s="90">
        <v>4.1247297643425447E-2</v>
      </c>
      <c r="I9744" s="90">
        <v>4.2263845468471666E-2</v>
      </c>
      <c r="J9744" s="90">
        <v>4.290688980621505E-2</v>
      </c>
    </row>
    <row r="9745" spans="3:10" x14ac:dyDescent="0.25">
      <c r="C9745" s="82">
        <v>1.1836948497250735E-2</v>
      </c>
      <c r="D9745" s="89">
        <v>1.576698639726749E-2</v>
      </c>
      <c r="E9745" s="89">
        <v>1.8846979809966961E-2</v>
      </c>
      <c r="F9745" s="89">
        <v>2.1126054225904727E-2</v>
      </c>
      <c r="G9745" s="90">
        <v>2.2830482048924034E-2</v>
      </c>
      <c r="H9745" s="90">
        <v>2.405220158986409E-2</v>
      </c>
      <c r="I9745" s="90">
        <v>2.5018530374357278E-2</v>
      </c>
      <c r="J9745" s="90">
        <v>2.575132213585999E-2</v>
      </c>
    </row>
    <row r="9746" spans="3:10" x14ac:dyDescent="0.25">
      <c r="C9746" s="82">
        <v>6.2574727739916529E-3</v>
      </c>
      <c r="D9746" s="89">
        <v>9.5723389744942992E-3</v>
      </c>
      <c r="E9746" s="89">
        <v>1.2672022592736278E-2</v>
      </c>
      <c r="F9746" s="89">
        <v>1.5262868141066997E-2</v>
      </c>
      <c r="G9746" s="90">
        <v>1.7298487314359713E-2</v>
      </c>
      <c r="H9746" s="90">
        <v>1.8757517883801811E-2</v>
      </c>
      <c r="I9746" s="90">
        <v>1.9803078725801445E-2</v>
      </c>
      <c r="J9746" s="90">
        <v>2.048039411449314E-2</v>
      </c>
    </row>
    <row r="9747" spans="3:10" x14ac:dyDescent="0.25">
      <c r="C9747" s="82">
        <v>4.1305134753379297E-2</v>
      </c>
      <c r="D9747" s="89">
        <v>3.9974669233856168E-2</v>
      </c>
      <c r="E9747" s="89">
        <v>3.9039660783300886E-2</v>
      </c>
      <c r="F9747" s="89">
        <v>3.8728529677716894E-2</v>
      </c>
      <c r="G9747" s="90">
        <v>3.9095028689752537E-2</v>
      </c>
      <c r="H9747" s="90">
        <v>3.9899015043168715E-2</v>
      </c>
      <c r="I9747" s="90">
        <v>4.1207240535902287E-2</v>
      </c>
      <c r="J9747" s="90">
        <v>4.2821139253498987E-2</v>
      </c>
    </row>
    <row r="9748" spans="3:10" x14ac:dyDescent="0.25">
      <c r="C9748" s="82">
        <v>9.6281497531882764E-3</v>
      </c>
      <c r="D9748" s="89">
        <v>1.1223036641562168E-2</v>
      </c>
      <c r="E9748" s="89">
        <v>1.2532535426508083E-2</v>
      </c>
      <c r="F9748" s="89">
        <v>1.3665621175933552E-2</v>
      </c>
      <c r="G9748" s="90">
        <v>1.4726455832900687E-2</v>
      </c>
      <c r="H9748" s="90">
        <v>1.5716153668106764E-2</v>
      </c>
      <c r="I9748" s="90">
        <v>1.6745792481680094E-2</v>
      </c>
      <c r="J9748" s="90">
        <v>1.7819226164020766E-2</v>
      </c>
    </row>
    <row r="9749" spans="3:10" x14ac:dyDescent="0.25">
      <c r="C9749" s="82">
        <v>4.5148825617179417E-3</v>
      </c>
      <c r="D9749" s="89">
        <v>7.212963449524561E-3</v>
      </c>
      <c r="E9749" s="89">
        <v>9.9970910701889411E-3</v>
      </c>
      <c r="F9749" s="89">
        <v>1.2619119386716145E-2</v>
      </c>
      <c r="G9749" s="90">
        <v>1.4996046234062192E-2</v>
      </c>
      <c r="H9749" s="90">
        <v>1.7060567683283911E-2</v>
      </c>
      <c r="I9749" s="90">
        <v>1.8917417409503368E-2</v>
      </c>
      <c r="J9749" s="90">
        <v>2.0577995818418564E-2</v>
      </c>
    </row>
    <row r="9750" spans="3:10" x14ac:dyDescent="0.25">
      <c r="C9750" s="82">
        <v>5.966789397657192E-3</v>
      </c>
      <c r="D9750" s="89">
        <v>9.166570091206595E-3</v>
      </c>
      <c r="E9750" s="89">
        <v>1.2191122826277448E-2</v>
      </c>
      <c r="F9750" s="89">
        <v>1.4806832230346314E-2</v>
      </c>
      <c r="G9750" s="90">
        <v>1.700597709919727E-2</v>
      </c>
      <c r="H9750" s="90">
        <v>1.877796201260231E-2</v>
      </c>
      <c r="I9750" s="90">
        <v>2.0273461507075079E-2</v>
      </c>
      <c r="J9750" s="90">
        <v>2.1516775556831496E-2</v>
      </c>
    </row>
    <row r="9751" spans="3:10" x14ac:dyDescent="0.25">
      <c r="C9751" s="82">
        <v>1.399445696628472E-2</v>
      </c>
      <c r="D9751" s="89">
        <v>1.9680540377372678E-2</v>
      </c>
      <c r="E9751" s="89">
        <v>2.4287992281245421E-2</v>
      </c>
      <c r="F9751" s="89">
        <v>2.771048412533975E-2</v>
      </c>
      <c r="G9751" s="90">
        <v>3.0200708551358087E-2</v>
      </c>
      <c r="H9751" s="90">
        <v>3.1882594498725096E-2</v>
      </c>
      <c r="I9751" s="90">
        <v>3.3063447901922415E-2</v>
      </c>
      <c r="J9751" s="90">
        <v>3.3770791236612946E-2</v>
      </c>
    </row>
    <row r="9752" spans="3:10" x14ac:dyDescent="0.25">
      <c r="C9752" s="82">
        <v>3.3834333302337647E-3</v>
      </c>
      <c r="D9752" s="89">
        <v>6.02815798119616E-3</v>
      </c>
      <c r="E9752" s="89">
        <v>8.9029828948142369E-3</v>
      </c>
      <c r="F9752" s="89">
        <v>1.1618334363069823E-2</v>
      </c>
      <c r="G9752" s="90">
        <v>1.3987759674675559E-2</v>
      </c>
      <c r="H9752" s="90">
        <v>1.5899906187795798E-2</v>
      </c>
      <c r="I9752" s="90">
        <v>1.7444485168215017E-2</v>
      </c>
      <c r="J9752" s="90">
        <v>1.8648102973109971E-2</v>
      </c>
    </row>
    <row r="9753" spans="3:10" x14ac:dyDescent="0.25">
      <c r="C9753" s="82">
        <v>1.2076329237674909E-2</v>
      </c>
      <c r="D9753" s="89">
        <v>1.5357836157121182E-2</v>
      </c>
      <c r="E9753" s="89">
        <v>1.7624009982332389E-2</v>
      </c>
      <c r="F9753" s="89">
        <v>1.9022791949366159E-2</v>
      </c>
      <c r="G9753" s="90">
        <v>1.9806383943987999E-2</v>
      </c>
      <c r="H9753" s="90">
        <v>2.0072812235149617E-2</v>
      </c>
      <c r="I9753" s="90">
        <v>2.0024814570885566E-2</v>
      </c>
      <c r="J9753" s="90">
        <v>1.9695745715013011E-2</v>
      </c>
    </row>
    <row r="9754" spans="3:10" x14ac:dyDescent="0.25">
      <c r="C9754" s="82">
        <v>1.3800718947174852E-2</v>
      </c>
      <c r="D9754" s="89">
        <v>1.878570370029459E-2</v>
      </c>
      <c r="E9754" s="89">
        <v>2.2742826824103612E-2</v>
      </c>
      <c r="F9754" s="89">
        <v>2.5654476845967299E-2</v>
      </c>
      <c r="G9754" s="90">
        <v>2.7782116990170736E-2</v>
      </c>
      <c r="H9754" s="90">
        <v>2.9257139257583498E-2</v>
      </c>
      <c r="I9754" s="90">
        <v>3.0381352071299286E-2</v>
      </c>
      <c r="J9754" s="90">
        <v>3.119651693235815E-2</v>
      </c>
    </row>
    <row r="9755" spans="3:10" x14ac:dyDescent="0.25">
      <c r="C9755" s="82">
        <v>6.5508441131540106E-3</v>
      </c>
      <c r="D9755" s="89">
        <v>8.3792143958754586E-3</v>
      </c>
      <c r="E9755" s="89">
        <v>9.9197001014077694E-3</v>
      </c>
      <c r="F9755" s="89">
        <v>1.1175289446311434E-2</v>
      </c>
      <c r="G9755" s="90">
        <v>1.218668418968777E-2</v>
      </c>
      <c r="H9755" s="90">
        <v>1.2926463356579151E-2</v>
      </c>
      <c r="I9755" s="90">
        <v>1.3466471555890798E-2</v>
      </c>
      <c r="J9755" s="90">
        <v>1.379873239301941E-2</v>
      </c>
    </row>
    <row r="9756" spans="3:10" x14ac:dyDescent="0.25">
      <c r="C9756" s="82">
        <v>3.8966436811245088E-3</v>
      </c>
      <c r="D9756" s="89">
        <v>5.9204772176197854E-3</v>
      </c>
      <c r="E9756" s="89">
        <v>7.9302110469917694E-3</v>
      </c>
      <c r="F9756" s="89">
        <v>9.8065637438282689E-3</v>
      </c>
      <c r="G9756" s="90">
        <v>1.1541785081094437E-2</v>
      </c>
      <c r="H9756" s="90">
        <v>1.3114089754087873E-2</v>
      </c>
      <c r="I9756" s="90">
        <v>1.4615825473740161E-2</v>
      </c>
      <c r="J9756" s="90">
        <v>1.6060100313046367E-2</v>
      </c>
    </row>
    <row r="9757" spans="3:10" x14ac:dyDescent="0.25">
      <c r="C9757" s="82">
        <v>2.0550824423973608E-2</v>
      </c>
      <c r="D9757" s="89">
        <v>2.2270948899110632E-2</v>
      </c>
      <c r="E9757" s="89">
        <v>2.3319511695913286E-2</v>
      </c>
      <c r="F9757" s="89">
        <v>2.4081652184383455E-2</v>
      </c>
      <c r="G9757" s="90">
        <v>2.4807720469605124E-2</v>
      </c>
      <c r="H9757" s="90">
        <v>2.5498168994348137E-2</v>
      </c>
      <c r="I9757" s="90">
        <v>2.6299641563453793E-2</v>
      </c>
      <c r="J9757" s="90">
        <v>2.7164869451237736E-2</v>
      </c>
    </row>
    <row r="9758" spans="3:10" x14ac:dyDescent="0.25">
      <c r="C9758" s="82">
        <v>7.8965807141014952E-3</v>
      </c>
      <c r="D9758" s="89">
        <v>1.1363321597997002E-2</v>
      </c>
      <c r="E9758" s="89">
        <v>1.474835179454353E-2</v>
      </c>
      <c r="F9758" s="89">
        <v>1.7880835177910594E-2</v>
      </c>
      <c r="G9758" s="90">
        <v>2.0736400422737361E-2</v>
      </c>
      <c r="H9758" s="90">
        <v>2.3240336554627324E-2</v>
      </c>
      <c r="I9758" s="90">
        <v>2.5513972198198204E-2</v>
      </c>
      <c r="J9758" s="90">
        <v>2.7531666290313603E-2</v>
      </c>
    </row>
    <row r="9759" spans="3:10" x14ac:dyDescent="0.25">
      <c r="C9759" s="82">
        <v>1.0778320060646891E-2</v>
      </c>
      <c r="D9759" s="89">
        <v>1.6004779601440547E-2</v>
      </c>
      <c r="E9759" s="89">
        <v>2.0353766542135859E-2</v>
      </c>
      <c r="F9759" s="89">
        <v>2.3517293784025613E-2</v>
      </c>
      <c r="G9759" s="90">
        <v>2.5629181920926378E-2</v>
      </c>
      <c r="H9759" s="90">
        <v>2.6793016094261581E-2</v>
      </c>
      <c r="I9759" s="90">
        <v>2.7297414892090595E-2</v>
      </c>
      <c r="J9759" s="90">
        <v>2.720512200165685E-2</v>
      </c>
    </row>
    <row r="9760" spans="3:10" x14ac:dyDescent="0.25">
      <c r="C9760" s="82">
        <v>1.3346563892935008E-2</v>
      </c>
      <c r="D9760" s="89">
        <v>1.6742202311655983E-2</v>
      </c>
      <c r="E9760" s="89">
        <v>1.9375151322742964E-2</v>
      </c>
      <c r="F9760" s="89">
        <v>2.1382837170253223E-2</v>
      </c>
      <c r="G9760" s="90">
        <v>2.2988304492109056E-2</v>
      </c>
      <c r="H9760" s="90">
        <v>2.426069287063877E-2</v>
      </c>
      <c r="I9760" s="90">
        <v>2.5415549082070023E-2</v>
      </c>
      <c r="J9760" s="90">
        <v>2.6473192211012408E-2</v>
      </c>
    </row>
    <row r="9761" spans="3:10" x14ac:dyDescent="0.25">
      <c r="C9761" s="82">
        <v>2.6605059809764974E-2</v>
      </c>
      <c r="D9761" s="89">
        <v>2.8227036525690967E-2</v>
      </c>
      <c r="E9761" s="89">
        <v>2.827039946827388E-2</v>
      </c>
      <c r="F9761" s="89">
        <v>2.7497108121439486E-2</v>
      </c>
      <c r="G9761" s="90">
        <v>2.6399382123157192E-2</v>
      </c>
      <c r="H9761" s="90">
        <v>2.5094572343989398E-2</v>
      </c>
      <c r="I9761" s="90">
        <v>2.3791694784571993E-2</v>
      </c>
      <c r="J9761" s="90">
        <v>2.2472215459477012E-2</v>
      </c>
    </row>
    <row r="9762" spans="3:10" x14ac:dyDescent="0.25">
      <c r="C9762" s="82">
        <v>1.5263663670776591E-2</v>
      </c>
      <c r="D9762" s="89">
        <v>1.9259626419965613E-2</v>
      </c>
      <c r="E9762" s="89">
        <v>2.2324217173528619E-2</v>
      </c>
      <c r="F9762" s="89">
        <v>2.455319481661453E-2</v>
      </c>
      <c r="G9762" s="90">
        <v>2.6156078540995043E-2</v>
      </c>
      <c r="H9762" s="90">
        <v>2.7179768545320292E-2</v>
      </c>
      <c r="I9762" s="90">
        <v>2.7847118124001896E-2</v>
      </c>
      <c r="J9762" s="90">
        <v>2.817000174729796E-2</v>
      </c>
    </row>
    <row r="9763" spans="3:10" x14ac:dyDescent="0.25">
      <c r="C9763" s="82">
        <v>2.4744972774667509E-3</v>
      </c>
      <c r="D9763" s="89">
        <v>4.8546755509739793E-3</v>
      </c>
      <c r="E9763" s="89">
        <v>7.5994412027034853E-3</v>
      </c>
      <c r="F9763" s="89">
        <v>1.0267806068064989E-2</v>
      </c>
      <c r="G9763" s="90">
        <v>1.2617547577427642E-2</v>
      </c>
      <c r="H9763" s="90">
        <v>1.4507497321125324E-2</v>
      </c>
      <c r="I9763" s="90">
        <v>1.5997058905738715E-2</v>
      </c>
      <c r="J9763" s="90">
        <v>1.7094806477007653E-2</v>
      </c>
    </row>
    <row r="9764" spans="3:10" x14ac:dyDescent="0.25">
      <c r="C9764" s="82">
        <v>1.0150427186457903E-2</v>
      </c>
      <c r="D9764" s="89">
        <v>1.5200646152851221E-2</v>
      </c>
      <c r="E9764" s="89">
        <v>1.9973208718739668E-2</v>
      </c>
      <c r="F9764" s="89">
        <v>2.4183450284150771E-2</v>
      </c>
      <c r="G9764" s="90">
        <v>2.7860873771805152E-2</v>
      </c>
      <c r="H9764" s="90">
        <v>3.0987158023038697E-2</v>
      </c>
      <c r="I9764" s="90">
        <v>3.3774115258164462E-2</v>
      </c>
      <c r="J9764" s="90">
        <v>3.6191573231995532E-2</v>
      </c>
    </row>
    <row r="9765" spans="3:10" x14ac:dyDescent="0.25">
      <c r="C9765" s="82">
        <v>9.528579801023708E-3</v>
      </c>
      <c r="D9765" s="89">
        <v>1.0663403935841302E-2</v>
      </c>
      <c r="E9765" s="89">
        <v>1.1745371818599842E-2</v>
      </c>
      <c r="F9765" s="89">
        <v>1.2826322492980879E-2</v>
      </c>
      <c r="G9765" s="90">
        <v>1.3956454225486756E-2</v>
      </c>
      <c r="H9765" s="90">
        <v>1.5105667957218205E-2</v>
      </c>
      <c r="I9765" s="90">
        <v>1.6363844214356375E-2</v>
      </c>
      <c r="J9765" s="90">
        <v>1.7726986507997047E-2</v>
      </c>
    </row>
    <row r="9766" spans="3:10" x14ac:dyDescent="0.25">
      <c r="C9766" s="82">
        <v>4.3783268003949926E-3</v>
      </c>
      <c r="D9766" s="89">
        <v>7.6439094997092219E-3</v>
      </c>
      <c r="E9766" s="89">
        <v>1.11056297068224E-2</v>
      </c>
      <c r="F9766" s="89">
        <v>1.431586239849458E-2</v>
      </c>
      <c r="G9766" s="90">
        <v>1.7084715870764076E-2</v>
      </c>
      <c r="H9766" s="90">
        <v>1.9296587652032744E-2</v>
      </c>
      <c r="I9766" s="90">
        <v>2.1059777381071541E-2</v>
      </c>
      <c r="J9766" s="90">
        <v>2.2391655580855017E-2</v>
      </c>
    </row>
    <row r="9767" spans="3:10" x14ac:dyDescent="0.25">
      <c r="C9767" s="82">
        <v>0.12342249089869595</v>
      </c>
      <c r="D9767" s="89">
        <v>9.0893942429372307E-2</v>
      </c>
      <c r="E9767" s="89">
        <v>7.148165235163248E-2</v>
      </c>
      <c r="F9767" s="89">
        <v>5.9498712250957743E-2</v>
      </c>
      <c r="G9767" s="90">
        <v>5.1875604365269584E-2</v>
      </c>
      <c r="H9767" s="90">
        <v>4.6639793151541424E-2</v>
      </c>
      <c r="I9767" s="90">
        <v>4.3000352289607538E-2</v>
      </c>
      <c r="J9767" s="90">
        <v>4.0253780235113966E-2</v>
      </c>
    </row>
    <row r="9768" spans="3:10" x14ac:dyDescent="0.25">
      <c r="C9768" s="82">
        <v>5.6937301764262475E-2</v>
      </c>
      <c r="D9768" s="89">
        <v>4.9430350726945252E-2</v>
      </c>
      <c r="E9768" s="89">
        <v>4.3465128702390977E-2</v>
      </c>
      <c r="F9768" s="89">
        <v>3.9177967718760372E-2</v>
      </c>
      <c r="G9768" s="90">
        <v>3.6345157799505964E-2</v>
      </c>
      <c r="H9768" s="90">
        <v>3.4488779847466913E-2</v>
      </c>
      <c r="I9768" s="90">
        <v>3.3486199490202123E-2</v>
      </c>
      <c r="J9768" s="90">
        <v>3.3044932769976158E-2</v>
      </c>
    </row>
    <row r="9769" spans="3:10" x14ac:dyDescent="0.25">
      <c r="C9769" s="82">
        <v>1.9119058347929754E-3</v>
      </c>
      <c r="D9769" s="89">
        <v>4.0726846943293241E-3</v>
      </c>
      <c r="E9769" s="89">
        <v>6.8245722226586139E-3</v>
      </c>
      <c r="F9769" s="89">
        <v>9.7382611633496201E-3</v>
      </c>
      <c r="G9769" s="90">
        <v>1.2486320729000477E-2</v>
      </c>
      <c r="H9769" s="90">
        <v>1.4824280401997677E-2</v>
      </c>
      <c r="I9769" s="90">
        <v>1.672863613992271E-2</v>
      </c>
      <c r="J9769" s="90">
        <v>1.8151477958431701E-2</v>
      </c>
    </row>
    <row r="9770" spans="3:10" x14ac:dyDescent="0.25">
      <c r="C9770" s="82">
        <v>1.3922843267861588E-2</v>
      </c>
      <c r="D9770" s="89">
        <v>1.7533148350994256E-2</v>
      </c>
      <c r="E9770" s="89">
        <v>2.0239066348564219E-2</v>
      </c>
      <c r="F9770" s="89">
        <v>2.2244189516390189E-2</v>
      </c>
      <c r="G9770" s="90">
        <v>2.3857535305772885E-2</v>
      </c>
      <c r="H9770" s="90">
        <v>2.5212904694103522E-2</v>
      </c>
      <c r="I9770" s="90">
        <v>2.6573048767847655E-2</v>
      </c>
      <c r="J9770" s="90">
        <v>2.7976146196278293E-2</v>
      </c>
    </row>
    <row r="9771" spans="3:10" x14ac:dyDescent="0.25">
      <c r="C9771" s="82">
        <v>4.0435001471849598E-3</v>
      </c>
      <c r="D9771" s="89">
        <v>6.5592407276328915E-3</v>
      </c>
      <c r="E9771" s="89">
        <v>9.1626450224647858E-3</v>
      </c>
      <c r="F9771" s="89">
        <v>1.1635892095009896E-2</v>
      </c>
      <c r="G9771" s="90">
        <v>1.3923783673256848E-2</v>
      </c>
      <c r="H9771" s="90">
        <v>1.5980000902208091E-2</v>
      </c>
      <c r="I9771" s="90">
        <v>1.7909113969932788E-2</v>
      </c>
      <c r="J9771" s="90">
        <v>1.9723547578585989E-2</v>
      </c>
    </row>
    <row r="9772" spans="3:10" x14ac:dyDescent="0.25">
      <c r="C9772" s="82">
        <v>3.1521449444879196E-2</v>
      </c>
      <c r="D9772" s="89">
        <v>3.7555032818382718E-2</v>
      </c>
      <c r="E9772" s="89">
        <v>4.1332284212167593E-2</v>
      </c>
      <c r="F9772" s="89">
        <v>4.3513689358707544E-2</v>
      </c>
      <c r="G9772" s="90">
        <v>4.475699881418313E-2</v>
      </c>
      <c r="H9772" s="90">
        <v>4.5264395536776837E-2</v>
      </c>
      <c r="I9772" s="90">
        <v>4.5430564114930523E-2</v>
      </c>
      <c r="J9772" s="90">
        <v>4.5240147811377286E-2</v>
      </c>
    </row>
    <row r="9773" spans="3:10" x14ac:dyDescent="0.25">
      <c r="C9773" s="82">
        <v>5.0873601377784466E-3</v>
      </c>
      <c r="D9773" s="89">
        <v>7.9815835789242302E-3</v>
      </c>
      <c r="E9773" s="89">
        <v>1.082448564970444E-2</v>
      </c>
      <c r="F9773" s="89">
        <v>1.3400835091144163E-2</v>
      </c>
      <c r="G9773" s="90">
        <v>1.5709886332747575E-2</v>
      </c>
      <c r="H9773" s="90">
        <v>1.7762810193521297E-2</v>
      </c>
      <c r="I9773" s="90">
        <v>1.9728356356857994E-2</v>
      </c>
      <c r="J9773" s="90">
        <v>2.165484728447702E-2</v>
      </c>
    </row>
    <row r="9774" spans="3:10" x14ac:dyDescent="0.25">
      <c r="C9774" s="82">
        <v>5.4706387217060004E-4</v>
      </c>
      <c r="D9774" s="89">
        <v>1.157568773169607E-3</v>
      </c>
      <c r="E9774" s="89">
        <v>1.9450054073657584E-3</v>
      </c>
      <c r="F9774" s="89">
        <v>2.8010965222343052E-3</v>
      </c>
      <c r="G9774" s="90">
        <v>3.6435238873447962E-3</v>
      </c>
      <c r="H9774" s="90">
        <v>4.4116850749480827E-3</v>
      </c>
      <c r="I9774" s="90">
        <v>5.1114380028699623E-3</v>
      </c>
      <c r="J9774" s="90">
        <v>5.7456662140286932E-3</v>
      </c>
    </row>
    <row r="9775" spans="3:10" x14ac:dyDescent="0.25">
      <c r="C9775" s="82">
        <v>2.46298972074168E-2</v>
      </c>
      <c r="D9775" s="89">
        <v>2.6011813313323695E-2</v>
      </c>
      <c r="E9775" s="89">
        <v>2.63797943818266E-2</v>
      </c>
      <c r="F9775" s="89">
        <v>2.6303041176214043E-2</v>
      </c>
      <c r="G9775" s="90">
        <v>2.6122222542962464E-2</v>
      </c>
      <c r="H9775" s="90">
        <v>2.586443622516094E-2</v>
      </c>
      <c r="I9775" s="90">
        <v>2.568685097933365E-2</v>
      </c>
      <c r="J9775" s="90">
        <v>2.5537395452025324E-2</v>
      </c>
    </row>
    <row r="9776" spans="3:10" x14ac:dyDescent="0.25">
      <c r="C9776" s="82">
        <v>8.2128510828031118E-2</v>
      </c>
      <c r="D9776" s="89">
        <v>7.9273352920273502E-2</v>
      </c>
      <c r="E9776" s="89">
        <v>7.4017992360223453E-2</v>
      </c>
      <c r="F9776" s="89">
        <v>6.8661270471357255E-2</v>
      </c>
      <c r="G9776" s="90">
        <v>6.4162391190765722E-2</v>
      </c>
      <c r="H9776" s="90">
        <v>6.0406394202475705E-2</v>
      </c>
      <c r="I9776" s="90">
        <v>5.7530596273940984E-2</v>
      </c>
      <c r="J9776" s="90">
        <v>5.5185700323502326E-2</v>
      </c>
    </row>
    <row r="9777" spans="3:10" x14ac:dyDescent="0.25">
      <c r="C9777" s="82">
        <v>2.3471758190930208E-3</v>
      </c>
      <c r="D9777" s="89">
        <v>4.3440815677150187E-3</v>
      </c>
      <c r="E9777" s="89">
        <v>6.6233869949008347E-3</v>
      </c>
      <c r="F9777" s="89">
        <v>8.8899679607568945E-3</v>
      </c>
      <c r="G9777" s="90">
        <v>1.0982492496523315E-2</v>
      </c>
      <c r="H9777" s="90">
        <v>1.2787794664941007E-2</v>
      </c>
      <c r="I9777" s="90">
        <v>1.4347574452092584E-2</v>
      </c>
      <c r="J9777" s="90">
        <v>1.5652297546876342E-2</v>
      </c>
    </row>
    <row r="9778" spans="3:10" x14ac:dyDescent="0.25">
      <c r="C9778" s="82">
        <v>2.7877095888982828E-3</v>
      </c>
      <c r="D9778" s="89">
        <v>5.3806402797188825E-3</v>
      </c>
      <c r="E9778" s="89">
        <v>8.2857598669606441E-3</v>
      </c>
      <c r="F9778" s="89">
        <v>1.1022521465838384E-2</v>
      </c>
      <c r="G9778" s="90">
        <v>1.3356579704926092E-2</v>
      </c>
      <c r="H9778" s="90">
        <v>1.5172703892100228E-2</v>
      </c>
      <c r="I9778" s="90">
        <v>1.6564356712985197E-2</v>
      </c>
      <c r="J9778" s="90">
        <v>1.7563341130357502E-2</v>
      </c>
    </row>
    <row r="9779" spans="3:10" x14ac:dyDescent="0.25">
      <c r="C9779" s="82">
        <v>5.7983331209515862E-2</v>
      </c>
      <c r="D9779" s="89">
        <v>6.4066869900696294E-2</v>
      </c>
      <c r="E9779" s="89">
        <v>6.671408994564007E-2</v>
      </c>
      <c r="F9779" s="89">
        <v>6.7583803634255493E-2</v>
      </c>
      <c r="G9779" s="90">
        <v>6.7811696811786878E-2</v>
      </c>
      <c r="H9779" s="90">
        <v>6.7608991849341327E-2</v>
      </c>
      <c r="I9779" s="90">
        <v>6.7407305328431547E-2</v>
      </c>
      <c r="J9779" s="90">
        <v>6.7011664914289198E-2</v>
      </c>
    </row>
    <row r="9780" spans="3:10" x14ac:dyDescent="0.25">
      <c r="C9780" s="82">
        <v>2.3323741464790451E-2</v>
      </c>
      <c r="D9780" s="89">
        <v>2.8393421931011374E-2</v>
      </c>
      <c r="E9780" s="89">
        <v>3.1793248888707243E-2</v>
      </c>
      <c r="F9780" s="89">
        <v>3.4019712322898882E-2</v>
      </c>
      <c r="G9780" s="90">
        <v>3.5592085294831634E-2</v>
      </c>
      <c r="H9780" s="90">
        <v>3.6667030132915196E-2</v>
      </c>
      <c r="I9780" s="90">
        <v>3.7545594031797851E-2</v>
      </c>
      <c r="J9780" s="90">
        <v>3.8190311377078505E-2</v>
      </c>
    </row>
    <row r="9781" spans="3:10" x14ac:dyDescent="0.25">
      <c r="C9781" s="82">
        <v>2.093744524880168E-2</v>
      </c>
      <c r="D9781" s="89">
        <v>2.3564420959958102E-2</v>
      </c>
      <c r="E9781" s="89">
        <v>2.4830147913715891E-2</v>
      </c>
      <c r="F9781" s="89">
        <v>2.528030997790354E-2</v>
      </c>
      <c r="G9781" s="90">
        <v>2.5324337721927111E-2</v>
      </c>
      <c r="H9781" s="90">
        <v>2.5060895050915646E-2</v>
      </c>
      <c r="I9781" s="90">
        <v>2.4693451115813732E-2</v>
      </c>
      <c r="J9781" s="90">
        <v>2.4211111631725929E-2</v>
      </c>
    </row>
    <row r="9782" spans="3:10" x14ac:dyDescent="0.25">
      <c r="C9782" s="82">
        <v>2.6234838244768726E-2</v>
      </c>
      <c r="D9782" s="89">
        <v>3.2555456084815616E-2</v>
      </c>
      <c r="E9782" s="89">
        <v>3.6511892782502463E-2</v>
      </c>
      <c r="F9782" s="89">
        <v>3.8714343597034219E-2</v>
      </c>
      <c r="G9782" s="90">
        <v>3.9883671923969188E-2</v>
      </c>
      <c r="H9782" s="90">
        <v>4.0309070599043192E-2</v>
      </c>
      <c r="I9782" s="90">
        <v>4.0398753847715387E-2</v>
      </c>
      <c r="J9782" s="90">
        <v>4.0156999225376598E-2</v>
      </c>
    </row>
    <row r="9783" spans="3:10" x14ac:dyDescent="0.25">
      <c r="C9783" s="82">
        <v>9.4134146808823194E-3</v>
      </c>
      <c r="D9783" s="89">
        <v>1.2961457537551633E-2</v>
      </c>
      <c r="E9783" s="89">
        <v>1.5788509681303773E-2</v>
      </c>
      <c r="F9783" s="89">
        <v>1.7895792105778827E-2</v>
      </c>
      <c r="G9783" s="90">
        <v>1.9502660151118578E-2</v>
      </c>
      <c r="H9783" s="90">
        <v>2.0738769866883239E-2</v>
      </c>
      <c r="I9783" s="90">
        <v>2.1849195029819836E-2</v>
      </c>
      <c r="J9783" s="90">
        <v>2.2892235884330266E-2</v>
      </c>
    </row>
    <row r="9784" spans="3:10" x14ac:dyDescent="0.25">
      <c r="C9784" s="82">
        <v>4.0815921061225474E-2</v>
      </c>
      <c r="D9784" s="89">
        <v>4.5329190034020091E-2</v>
      </c>
      <c r="E9784" s="89">
        <v>4.6614544529692874E-2</v>
      </c>
      <c r="F9784" s="89">
        <v>4.6205215172407992E-2</v>
      </c>
      <c r="G9784" s="90">
        <v>4.5189692068588957E-2</v>
      </c>
      <c r="H9784" s="90">
        <v>4.3904673736636472E-2</v>
      </c>
      <c r="I9784" s="90">
        <v>4.2748586049333293E-2</v>
      </c>
      <c r="J9784" s="90">
        <v>4.1667646870616033E-2</v>
      </c>
    </row>
    <row r="9785" spans="3:10" x14ac:dyDescent="0.25">
      <c r="C9785" s="82">
        <v>1.6588935109181725E-2</v>
      </c>
      <c r="D9785" s="89">
        <v>1.9304565854851453E-2</v>
      </c>
      <c r="E9785" s="89">
        <v>2.129433925720212E-2</v>
      </c>
      <c r="F9785" s="89">
        <v>2.2784730158884235E-2</v>
      </c>
      <c r="G9785" s="90">
        <v>2.3979321690090531E-2</v>
      </c>
      <c r="H9785" s="90">
        <v>2.4886938413961255E-2</v>
      </c>
      <c r="I9785" s="90">
        <v>2.5672446353476371E-2</v>
      </c>
      <c r="J9785" s="90">
        <v>2.6314535339984995E-2</v>
      </c>
    </row>
    <row r="9786" spans="3:10" x14ac:dyDescent="0.25">
      <c r="C9786" s="82">
        <v>2.3196942179112254E-2</v>
      </c>
      <c r="D9786" s="89">
        <v>2.9046470576149716E-2</v>
      </c>
      <c r="E9786" s="89">
        <v>3.3087615537135941E-2</v>
      </c>
      <c r="F9786" s="89">
        <v>3.5659395857288549E-2</v>
      </c>
      <c r="G9786" s="90">
        <v>3.7272820586565121E-2</v>
      </c>
      <c r="H9786" s="90">
        <v>3.8145076638702563E-2</v>
      </c>
      <c r="I9786" s="90">
        <v>3.8680264043801711E-2</v>
      </c>
      <c r="J9786" s="90">
        <v>3.8938571264076849E-2</v>
      </c>
    </row>
    <row r="9787" spans="3:10" x14ac:dyDescent="0.25">
      <c r="C9787" s="82">
        <v>1.6488969032802184E-2</v>
      </c>
      <c r="D9787" s="89">
        <v>2.2982040476254136E-2</v>
      </c>
      <c r="E9787" s="89">
        <v>2.8356331900566488E-2</v>
      </c>
      <c r="F9787" s="89">
        <v>3.2405513948946196E-2</v>
      </c>
      <c r="G9787" s="90">
        <v>3.5297351412848753E-2</v>
      </c>
      <c r="H9787" s="90">
        <v>3.7081885598646613E-2</v>
      </c>
      <c r="I9787" s="90">
        <v>3.8074189737065181E-2</v>
      </c>
      <c r="J9787" s="90">
        <v>3.830554369012331E-2</v>
      </c>
    </row>
    <row r="9788" spans="3:10" x14ac:dyDescent="0.25">
      <c r="C9788" s="82">
        <v>3.1166951916723352E-2</v>
      </c>
      <c r="D9788" s="89">
        <v>3.7789512777548669E-2</v>
      </c>
      <c r="E9788" s="89">
        <v>4.1823127887100908E-2</v>
      </c>
      <c r="F9788" s="89">
        <v>4.4085915288496889E-2</v>
      </c>
      <c r="G9788" s="90">
        <v>4.5475432438747812E-2</v>
      </c>
      <c r="H9788" s="90">
        <v>4.6388881339801E-2</v>
      </c>
      <c r="I9788" s="90">
        <v>4.735107710755608E-2</v>
      </c>
      <c r="J9788" s="90">
        <v>4.8399774496281897E-2</v>
      </c>
    </row>
    <row r="9789" spans="3:10" x14ac:dyDescent="0.25">
      <c r="C9789" s="82">
        <v>3.3449759335500758E-3</v>
      </c>
      <c r="D9789" s="89">
        <v>5.693644628113937E-3</v>
      </c>
      <c r="E9789" s="89">
        <v>8.2134945373793771E-3</v>
      </c>
      <c r="F9789" s="89">
        <v>1.0630461409165948E-2</v>
      </c>
      <c r="G9789" s="90">
        <v>1.2829949010987437E-2</v>
      </c>
      <c r="H9789" s="90">
        <v>1.4733844448721915E-2</v>
      </c>
      <c r="I9789" s="90">
        <v>1.6426820076583474E-2</v>
      </c>
      <c r="J9789" s="90">
        <v>1.7922532262502223E-2</v>
      </c>
    </row>
    <row r="9790" spans="3:10" x14ac:dyDescent="0.25">
      <c r="C9790" s="82">
        <v>7.6490907014499926E-3</v>
      </c>
      <c r="D9790" s="89">
        <v>1.1994841624447364E-2</v>
      </c>
      <c r="E9790" s="89">
        <v>1.577325536269825E-2</v>
      </c>
      <c r="F9790" s="89">
        <v>1.8645016690120461E-2</v>
      </c>
      <c r="G9790" s="90">
        <v>2.072269814944621E-2</v>
      </c>
      <c r="H9790" s="90">
        <v>2.2139894270982327E-2</v>
      </c>
      <c r="I9790" s="90">
        <v>2.318019103696833E-2</v>
      </c>
      <c r="J9790" s="90">
        <v>2.3920575478782981E-2</v>
      </c>
    </row>
    <row r="9791" spans="3:10" x14ac:dyDescent="0.25">
      <c r="C9791" s="82">
        <v>2.9455607524336005E-3</v>
      </c>
      <c r="D9791" s="89">
        <v>6.1200030714928279E-3</v>
      </c>
      <c r="E9791" s="89">
        <v>1.0060369608641085E-2</v>
      </c>
      <c r="F9791" s="89">
        <v>1.4137769334397945E-2</v>
      </c>
      <c r="G9791" s="90">
        <v>1.7902889079102785E-2</v>
      </c>
      <c r="H9791" s="90">
        <v>2.1041224175120776E-2</v>
      </c>
      <c r="I9791" s="90">
        <v>2.3560087649015165E-2</v>
      </c>
      <c r="J9791" s="90">
        <v>2.5433316786469595E-2</v>
      </c>
    </row>
    <row r="9792" spans="3:10" x14ac:dyDescent="0.25">
      <c r="C9792" s="82">
        <v>1.8124227620998485E-2</v>
      </c>
      <c r="D9792" s="89">
        <v>2.3052053635411563E-2</v>
      </c>
      <c r="E9792" s="89">
        <v>2.673721366583048E-2</v>
      </c>
      <c r="F9792" s="89">
        <v>2.9325250282614856E-2</v>
      </c>
      <c r="G9792" s="90">
        <v>3.1096236517216286E-2</v>
      </c>
      <c r="H9792" s="90">
        <v>3.2109368573811886E-2</v>
      </c>
      <c r="I9792" s="90">
        <v>3.2611095806309678E-2</v>
      </c>
      <c r="J9792" s="90">
        <v>3.2592234051416785E-2</v>
      </c>
    </row>
    <row r="9793" spans="3:10" x14ac:dyDescent="0.25">
      <c r="C9793" s="82">
        <v>6.2814773035106521E-3</v>
      </c>
      <c r="D9793" s="89">
        <v>9.5682631318990442E-3</v>
      </c>
      <c r="E9793" s="89">
        <v>1.2438506195724319E-2</v>
      </c>
      <c r="F9793" s="89">
        <v>1.4644755614937114E-2</v>
      </c>
      <c r="G9793" s="90">
        <v>1.6238924641264852E-2</v>
      </c>
      <c r="H9793" s="90">
        <v>1.7286465752481335E-2</v>
      </c>
      <c r="I9793" s="90">
        <v>1.7987654184117133E-2</v>
      </c>
      <c r="J9793" s="90">
        <v>1.8397267182774627E-2</v>
      </c>
    </row>
    <row r="9794" spans="3:10" x14ac:dyDescent="0.25">
      <c r="C9794" s="82">
        <v>2.5864685873129762E-3</v>
      </c>
      <c r="D9794" s="89">
        <v>5.3838770382632576E-3</v>
      </c>
      <c r="E9794" s="89">
        <v>8.7257429828531251E-3</v>
      </c>
      <c r="F9794" s="89">
        <v>1.1982490421493857E-2</v>
      </c>
      <c r="G9794" s="90">
        <v>1.4764935255950093E-2</v>
      </c>
      <c r="H9794" s="90">
        <v>1.6863526772144605E-2</v>
      </c>
      <c r="I9794" s="90">
        <v>1.83578802173388E-2</v>
      </c>
      <c r="J9794" s="90">
        <v>1.9298961233954966E-2</v>
      </c>
    </row>
    <row r="9795" spans="3:10" x14ac:dyDescent="0.25">
      <c r="C9795" s="82">
        <v>3.6151917484360191E-3</v>
      </c>
      <c r="D9795" s="89">
        <v>7.2459434115252656E-3</v>
      </c>
      <c r="E9795" s="89">
        <v>1.1507456665071194E-2</v>
      </c>
      <c r="F9795" s="89">
        <v>1.5707509389264511E-2</v>
      </c>
      <c r="G9795" s="90">
        <v>1.9453537310236101E-2</v>
      </c>
      <c r="H9795" s="90">
        <v>2.2511418512257908E-2</v>
      </c>
      <c r="I9795" s="90">
        <v>2.4955293611298012E-2</v>
      </c>
      <c r="J9795" s="90">
        <v>2.6775079309766553E-2</v>
      </c>
    </row>
    <row r="9796" spans="3:10" x14ac:dyDescent="0.25">
      <c r="C9796" s="82">
        <v>5.7132348130142369E-3</v>
      </c>
      <c r="D9796" s="89">
        <v>8.509949136219325E-3</v>
      </c>
      <c r="E9796" s="89">
        <v>1.1250211923348998E-2</v>
      </c>
      <c r="F9796" s="89">
        <v>1.3749734567009215E-2</v>
      </c>
      <c r="G9796" s="90">
        <v>1.5970848702878442E-2</v>
      </c>
      <c r="H9796" s="90">
        <v>1.7863333409270498E-2</v>
      </c>
      <c r="I9796" s="90">
        <v>1.9545186070951775E-2</v>
      </c>
      <c r="J9796" s="90">
        <v>2.1033065469956112E-2</v>
      </c>
    </row>
    <row r="9797" spans="3:10" x14ac:dyDescent="0.25">
      <c r="C9797" s="82">
        <v>1.5482039409115515E-2</v>
      </c>
      <c r="D9797" s="89">
        <v>1.9001406941932371E-2</v>
      </c>
      <c r="E9797" s="89">
        <v>2.1415072818933161E-2</v>
      </c>
      <c r="F9797" s="89">
        <v>2.2931067843836809E-2</v>
      </c>
      <c r="G9797" s="90">
        <v>2.3842438332477366E-2</v>
      </c>
      <c r="H9797" s="90">
        <v>2.4264759667720272E-2</v>
      </c>
      <c r="I9797" s="90">
        <v>2.445122052902883E-2</v>
      </c>
      <c r="J9797" s="90">
        <v>2.444985146726962E-2</v>
      </c>
    </row>
    <row r="9798" spans="3:10" x14ac:dyDescent="0.25">
      <c r="C9798" s="82">
        <v>4.7360005721844366E-2</v>
      </c>
      <c r="D9798" s="89">
        <v>5.3479901535905948E-2</v>
      </c>
      <c r="E9798" s="89">
        <v>5.6712626593162618E-2</v>
      </c>
      <c r="F9798" s="89">
        <v>5.830979551114375E-2</v>
      </c>
      <c r="G9798" s="90">
        <v>5.9212746299494849E-2</v>
      </c>
      <c r="H9798" s="90">
        <v>5.9622791098852032E-2</v>
      </c>
      <c r="I9798" s="90">
        <v>5.9945773498694205E-2</v>
      </c>
      <c r="J9798" s="90">
        <v>6.0024950647720676E-2</v>
      </c>
    </row>
    <row r="9799" spans="3:10" x14ac:dyDescent="0.25">
      <c r="C9799" s="82">
        <v>4.3166646200675902E-2</v>
      </c>
      <c r="D9799" s="89">
        <v>4.1252186698117151E-2</v>
      </c>
      <c r="E9799" s="89">
        <v>3.9111366542580468E-2</v>
      </c>
      <c r="F9799" s="89">
        <v>3.7311365297803475E-2</v>
      </c>
      <c r="G9799" s="90">
        <v>3.6027496744723761E-2</v>
      </c>
      <c r="H9799" s="90">
        <v>3.5054984780882675E-2</v>
      </c>
      <c r="I9799" s="90">
        <v>3.4434904694112617E-2</v>
      </c>
      <c r="J9799" s="90">
        <v>3.3971632481100827E-2</v>
      </c>
    </row>
    <row r="9800" spans="3:10" x14ac:dyDescent="0.25">
      <c r="C9800" s="82">
        <v>8.5542674367527737E-3</v>
      </c>
      <c r="D9800" s="89">
        <v>1.3547957249441517E-2</v>
      </c>
      <c r="E9800" s="89">
        <v>1.8052274557265328E-2</v>
      </c>
      <c r="F9800" s="89">
        <v>2.1548849879800946E-2</v>
      </c>
      <c r="G9800" s="90">
        <v>2.3987032764715678E-2</v>
      </c>
      <c r="H9800" s="90">
        <v>2.5375687093489557E-2</v>
      </c>
      <c r="I9800" s="90">
        <v>2.5962799281892046E-2</v>
      </c>
      <c r="J9800" s="90">
        <v>2.5824921343309069E-2</v>
      </c>
    </row>
    <row r="9801" spans="3:10" x14ac:dyDescent="0.25">
      <c r="C9801" s="82">
        <v>2.8980374625406915E-3</v>
      </c>
      <c r="D9801" s="89">
        <v>5.1011201438400169E-3</v>
      </c>
      <c r="E9801" s="89">
        <v>7.6026645869875318E-3</v>
      </c>
      <c r="F9801" s="89">
        <v>1.0120284037077156E-2</v>
      </c>
      <c r="G9801" s="90">
        <v>1.2478781222518952E-2</v>
      </c>
      <c r="H9801" s="90">
        <v>1.4528430457080112E-2</v>
      </c>
      <c r="I9801" s="90">
        <v>1.6290251809329994E-2</v>
      </c>
      <c r="J9801" s="90">
        <v>1.7734920147688328E-2</v>
      </c>
    </row>
    <row r="9802" spans="3:10" x14ac:dyDescent="0.25">
      <c r="C9802" s="82">
        <v>4.1722678639333904E-2</v>
      </c>
      <c r="D9802" s="89">
        <v>4.2337658924822719E-2</v>
      </c>
      <c r="E9802" s="89">
        <v>4.2342352533604639E-2</v>
      </c>
      <c r="F9802" s="89">
        <v>4.2144345047347265E-2</v>
      </c>
      <c r="G9802" s="90">
        <v>4.1933343755241381E-2</v>
      </c>
      <c r="H9802" s="90">
        <v>4.1544778099972049E-2</v>
      </c>
      <c r="I9802" s="90">
        <v>4.1121621097528149E-2</v>
      </c>
      <c r="J9802" s="90">
        <v>4.0527381008337894E-2</v>
      </c>
    </row>
    <row r="9803" spans="3:10" x14ac:dyDescent="0.25">
      <c r="C9803" s="82">
        <v>2.9572418895208027E-3</v>
      </c>
      <c r="D9803" s="89">
        <v>5.4393671887055526E-3</v>
      </c>
      <c r="E9803" s="89">
        <v>8.1631490655540602E-3</v>
      </c>
      <c r="F9803" s="89">
        <v>1.0719715036287974E-2</v>
      </c>
      <c r="G9803" s="90">
        <v>1.2906117832194341E-2</v>
      </c>
      <c r="H9803" s="90">
        <v>1.4606872262184796E-2</v>
      </c>
      <c r="I9803" s="90">
        <v>1.5902131072037265E-2</v>
      </c>
      <c r="J9803" s="90">
        <v>1.6820194465706657E-2</v>
      </c>
    </row>
    <row r="9804" spans="3:10" x14ac:dyDescent="0.25">
      <c r="C9804" s="82">
        <v>1.8597992272337222E-3</v>
      </c>
      <c r="D9804" s="89">
        <v>2.9199321464274627E-3</v>
      </c>
      <c r="E9804" s="89">
        <v>4.0219167148028536E-3</v>
      </c>
      <c r="F9804" s="89">
        <v>5.0728713712171469E-3</v>
      </c>
      <c r="G9804" s="90">
        <v>6.0369007606270158E-3</v>
      </c>
      <c r="H9804" s="90">
        <v>6.8844495447766309E-3</v>
      </c>
      <c r="I9804" s="90">
        <v>7.6625243218005424E-3</v>
      </c>
      <c r="J9804" s="90">
        <v>8.3908498520642166E-3</v>
      </c>
    </row>
    <row r="9805" spans="3:10" x14ac:dyDescent="0.25">
      <c r="C9805" s="82">
        <v>5.9823440765362163E-3</v>
      </c>
      <c r="D9805" s="89">
        <v>1.0422843391025222E-2</v>
      </c>
      <c r="E9805" s="89">
        <v>1.483732124927534E-2</v>
      </c>
      <c r="F9805" s="89">
        <v>1.8584609514523016E-2</v>
      </c>
      <c r="G9805" s="90">
        <v>2.1516660183614641E-2</v>
      </c>
      <c r="H9805" s="90">
        <v>2.3634577816997349E-2</v>
      </c>
      <c r="I9805" s="90">
        <v>2.5197962493037979E-2</v>
      </c>
      <c r="J9805" s="90">
        <v>2.6303978939750373E-2</v>
      </c>
    </row>
    <row r="9806" spans="3:10" x14ac:dyDescent="0.25">
      <c r="C9806" s="82">
        <v>1.5326845537545718E-3</v>
      </c>
      <c r="D9806" s="89">
        <v>3.0678887024583874E-3</v>
      </c>
      <c r="E9806" s="89">
        <v>4.9651082148385681E-3</v>
      </c>
      <c r="F9806" s="89">
        <v>6.9829556298686875E-3</v>
      </c>
      <c r="G9806" s="90">
        <v>8.9650504642056952E-3</v>
      </c>
      <c r="H9806" s="90">
        <v>1.0801239710636295E-2</v>
      </c>
      <c r="I9806" s="90">
        <v>1.2525700751737839E-2</v>
      </c>
      <c r="J9806" s="90">
        <v>1.4145233909317188E-2</v>
      </c>
    </row>
    <row r="9807" spans="3:10" x14ac:dyDescent="0.25">
      <c r="C9807" s="82">
        <v>6.2797015721412462E-3</v>
      </c>
      <c r="D9807" s="89">
        <v>9.7329805757341709E-3</v>
      </c>
      <c r="E9807" s="89">
        <v>1.3201205702234648E-2</v>
      </c>
      <c r="F9807" s="89">
        <v>1.6383716507264473E-2</v>
      </c>
      <c r="G9807" s="90">
        <v>1.918727777589942E-2</v>
      </c>
      <c r="H9807" s="90">
        <v>2.1534224055738425E-2</v>
      </c>
      <c r="I9807" s="90">
        <v>2.3564570314218509E-2</v>
      </c>
      <c r="J9807" s="90">
        <v>2.5299132646285843E-2</v>
      </c>
    </row>
    <row r="9808" spans="3:10" x14ac:dyDescent="0.25">
      <c r="C9808" s="82">
        <v>4.6512544670417131E-3</v>
      </c>
      <c r="D9808" s="89">
        <v>6.8961621766636507E-3</v>
      </c>
      <c r="E9808" s="89">
        <v>8.9826042509760853E-3</v>
      </c>
      <c r="F9808" s="89">
        <v>1.0759445536107732E-2</v>
      </c>
      <c r="G9808" s="90">
        <v>1.2217424681769885E-2</v>
      </c>
      <c r="H9808" s="90">
        <v>1.3342651095939797E-2</v>
      </c>
      <c r="I9808" s="90">
        <v>1.4244174918520484E-2</v>
      </c>
      <c r="J9808" s="90">
        <v>1.4949205043240569E-2</v>
      </c>
    </row>
    <row r="9809" spans="3:10" x14ac:dyDescent="0.25">
      <c r="C9809" s="82">
        <v>8.0538011439298864E-3</v>
      </c>
      <c r="D9809" s="89">
        <v>9.9286865371673999E-3</v>
      </c>
      <c r="E9809" s="89">
        <v>1.1294486875785541E-2</v>
      </c>
      <c r="F9809" s="89">
        <v>1.2228039324168669E-2</v>
      </c>
      <c r="G9809" s="90">
        <v>1.2848485137598205E-2</v>
      </c>
      <c r="H9809" s="90">
        <v>1.3192883636454419E-2</v>
      </c>
      <c r="I9809" s="90">
        <v>1.3391066749342586E-2</v>
      </c>
      <c r="J9809" s="90">
        <v>1.3479296957850835E-2</v>
      </c>
    </row>
    <row r="9810" spans="3:10" x14ac:dyDescent="0.25">
      <c r="C9810" s="82">
        <v>1.237671041318102E-2</v>
      </c>
      <c r="D9810" s="89">
        <v>1.6577062586305567E-2</v>
      </c>
      <c r="E9810" s="89">
        <v>2.0137037569014644E-2</v>
      </c>
      <c r="F9810" s="89">
        <v>2.2963888505738141E-2</v>
      </c>
      <c r="G9810" s="90">
        <v>2.5146510191716407E-2</v>
      </c>
      <c r="H9810" s="90">
        <v>2.6679820159313111E-2</v>
      </c>
      <c r="I9810" s="90">
        <v>2.77654444433767E-2</v>
      </c>
      <c r="J9810" s="90">
        <v>2.8418701110096853E-2</v>
      </c>
    </row>
    <row r="9811" spans="3:10" x14ac:dyDescent="0.25">
      <c r="C9811" s="82">
        <v>9.1919095622398379E-3</v>
      </c>
      <c r="D9811" s="89">
        <v>1.208505630933299E-2</v>
      </c>
      <c r="E9811" s="89">
        <v>1.4341322919879124E-2</v>
      </c>
      <c r="F9811" s="89">
        <v>1.5898882850959382E-2</v>
      </c>
      <c r="G9811" s="90">
        <v>1.6847571368945644E-2</v>
      </c>
      <c r="H9811" s="90">
        <v>1.7233432668230547E-2</v>
      </c>
      <c r="I9811" s="90">
        <v>1.7252571977241039E-2</v>
      </c>
      <c r="J9811" s="90">
        <v>1.6984272452786307E-2</v>
      </c>
    </row>
    <row r="9812" spans="3:10" x14ac:dyDescent="0.25">
      <c r="C9812" s="82">
        <v>4.1583051667828542E-3</v>
      </c>
      <c r="D9812" s="89">
        <v>7.1376728862980006E-3</v>
      </c>
      <c r="E9812" s="89">
        <v>1.0277594788259955E-2</v>
      </c>
      <c r="F9812" s="89">
        <v>1.3199067664824348E-2</v>
      </c>
      <c r="G9812" s="90">
        <v>1.5757352075285596E-2</v>
      </c>
      <c r="H9812" s="90">
        <v>1.7871851460996516E-2</v>
      </c>
      <c r="I9812" s="90">
        <v>1.9663072258670498E-2</v>
      </c>
      <c r="J9812" s="90">
        <v>2.1158335494330063E-2</v>
      </c>
    </row>
    <row r="9813" spans="3:10" x14ac:dyDescent="0.25">
      <c r="C9813" s="82">
        <v>6.9130100194490871E-3</v>
      </c>
      <c r="D9813" s="89">
        <v>1.0723460464121917E-2</v>
      </c>
      <c r="E9813" s="89">
        <v>1.4203643295126736E-2</v>
      </c>
      <c r="F9813" s="89">
        <v>1.7025511775050895E-2</v>
      </c>
      <c r="G9813" s="90">
        <v>1.9186099018851998E-2</v>
      </c>
      <c r="H9813" s="90">
        <v>2.0708568596501359E-2</v>
      </c>
      <c r="I9813" s="90">
        <v>2.1799126685950462E-2</v>
      </c>
      <c r="J9813" s="90">
        <v>2.2514304693111043E-2</v>
      </c>
    </row>
    <row r="9814" spans="3:10" x14ac:dyDescent="0.25">
      <c r="C9814" s="82">
        <v>1.0085868731773069E-2</v>
      </c>
      <c r="D9814" s="89">
        <v>1.3912592447303996E-2</v>
      </c>
      <c r="E9814" s="89">
        <v>1.6995531219508211E-2</v>
      </c>
      <c r="F9814" s="89">
        <v>1.9245281284699385E-2</v>
      </c>
      <c r="G9814" s="90">
        <v>2.0817690748370109E-2</v>
      </c>
      <c r="H9814" s="90">
        <v>2.1807367664338145E-2</v>
      </c>
      <c r="I9814" s="90">
        <v>2.2461195540841743E-2</v>
      </c>
      <c r="J9814" s="90">
        <v>2.2846953329257434E-2</v>
      </c>
    </row>
    <row r="9815" spans="3:10" x14ac:dyDescent="0.25">
      <c r="C9815" s="82">
        <v>5.4671385769291883E-3</v>
      </c>
      <c r="D9815" s="89">
        <v>8.4936442787070937E-3</v>
      </c>
      <c r="E9815" s="89">
        <v>1.1543845312335099E-2</v>
      </c>
      <c r="F9815" s="89">
        <v>1.4391165877084285E-2</v>
      </c>
      <c r="G9815" s="90">
        <v>1.6979327971015472E-2</v>
      </c>
      <c r="H9815" s="90">
        <v>1.9240359260854024E-2</v>
      </c>
      <c r="I9815" s="90">
        <v>2.1277843709022106E-2</v>
      </c>
      <c r="J9815" s="90">
        <v>2.3077931713668644E-2</v>
      </c>
    </row>
    <row r="9816" spans="3:10" x14ac:dyDescent="0.25">
      <c r="C9816" s="82">
        <v>4.3142918440164768E-2</v>
      </c>
      <c r="D9816" s="89">
        <v>4.7674054868938137E-2</v>
      </c>
      <c r="E9816" s="89">
        <v>4.9516769789723643E-2</v>
      </c>
      <c r="F9816" s="89">
        <v>5.0006054337848778E-2</v>
      </c>
      <c r="G9816" s="90">
        <v>5.0065961062193035E-2</v>
      </c>
      <c r="H9816" s="90">
        <v>4.9908001233633731E-2</v>
      </c>
      <c r="I9816" s="90">
        <v>4.9888215764422775E-2</v>
      </c>
      <c r="J9816" s="90">
        <v>4.9890582718165377E-2</v>
      </c>
    </row>
    <row r="9817" spans="3:10" x14ac:dyDescent="0.25">
      <c r="C9817" s="82">
        <v>3.2932749444673222E-3</v>
      </c>
      <c r="D9817" s="89">
        <v>5.1516174992696862E-3</v>
      </c>
      <c r="E9817" s="89">
        <v>6.9731604582676989E-3</v>
      </c>
      <c r="F9817" s="89">
        <v>8.5954112861279606E-3</v>
      </c>
      <c r="G9817" s="90">
        <v>9.9830236926169713E-3</v>
      </c>
      <c r="H9817" s="90">
        <v>1.1112269680912345E-2</v>
      </c>
      <c r="I9817" s="90">
        <v>1.2071774265449453E-2</v>
      </c>
      <c r="J9817" s="90">
        <v>1.2890542908913692E-2</v>
      </c>
    </row>
    <row r="9818" spans="3:10" x14ac:dyDescent="0.25">
      <c r="C9818" s="82">
        <v>3.4101791624660767E-2</v>
      </c>
      <c r="D9818" s="89">
        <v>3.8158440523897261E-2</v>
      </c>
      <c r="E9818" s="89">
        <v>3.9923960510833613E-2</v>
      </c>
      <c r="F9818" s="89">
        <v>4.0456726179365604E-2</v>
      </c>
      <c r="G9818" s="90">
        <v>4.0504806389998586E-2</v>
      </c>
      <c r="H9818" s="90">
        <v>4.0234693020217295E-2</v>
      </c>
      <c r="I9818" s="90">
        <v>3.9921155896745199E-2</v>
      </c>
      <c r="J9818" s="90">
        <v>3.9454727369597729E-2</v>
      </c>
    </row>
    <row r="9819" spans="3:10" x14ac:dyDescent="0.25">
      <c r="C9819" s="82">
        <v>2.871454558249447E-2</v>
      </c>
      <c r="D9819" s="89">
        <v>3.2172840514844661E-2</v>
      </c>
      <c r="E9819" s="89">
        <v>3.3671871252916818E-2</v>
      </c>
      <c r="F9819" s="89">
        <v>3.4074015471411243E-2</v>
      </c>
      <c r="G9819" s="90">
        <v>3.4032576756714547E-2</v>
      </c>
      <c r="H9819" s="90">
        <v>3.3747973821706891E-2</v>
      </c>
      <c r="I9819" s="90">
        <v>3.3526104368216979E-2</v>
      </c>
      <c r="J9819" s="90">
        <v>3.3348884283483184E-2</v>
      </c>
    </row>
    <row r="9820" spans="3:10" x14ac:dyDescent="0.25">
      <c r="C9820" s="82">
        <v>2.190035358586149E-3</v>
      </c>
      <c r="D9820" s="89">
        <v>3.9746093597902961E-3</v>
      </c>
      <c r="E9820" s="89">
        <v>6.0367478183159153E-3</v>
      </c>
      <c r="F9820" s="89">
        <v>8.1473086013931165E-3</v>
      </c>
      <c r="G9820" s="90">
        <v>1.0190516939752542E-2</v>
      </c>
      <c r="H9820" s="90">
        <v>1.2094527432195197E-2</v>
      </c>
      <c r="I9820" s="90">
        <v>1.3936566593555043E-2</v>
      </c>
      <c r="J9820" s="90">
        <v>1.5748233447451489E-2</v>
      </c>
    </row>
    <row r="9821" spans="3:10" x14ac:dyDescent="0.25">
      <c r="C9821" s="82">
        <v>2.0592507990783143E-2</v>
      </c>
      <c r="D9821" s="89">
        <v>3.2577944566742935E-2</v>
      </c>
      <c r="E9821" s="89">
        <v>4.2458068556985216E-2</v>
      </c>
      <c r="F9821" s="89">
        <v>4.9382875450496008E-2</v>
      </c>
      <c r="G9821" s="90">
        <v>5.3931491391404754E-2</v>
      </c>
      <c r="H9821" s="90">
        <v>5.6683841519783743E-2</v>
      </c>
      <c r="I9821" s="90">
        <v>5.8477951465515869E-2</v>
      </c>
      <c r="J9821" s="90">
        <v>5.9519513675376674E-2</v>
      </c>
    </row>
    <row r="9822" spans="3:10" x14ac:dyDescent="0.25">
      <c r="C9822" s="82">
        <v>2.6971001569665778E-2</v>
      </c>
      <c r="D9822" s="89">
        <v>3.0484463879719686E-2</v>
      </c>
      <c r="E9822" s="89">
        <v>3.1931075789227818E-2</v>
      </c>
      <c r="F9822" s="89">
        <v>3.2201096831341862E-2</v>
      </c>
      <c r="G9822" s="90">
        <v>3.1985518635579399E-2</v>
      </c>
      <c r="H9822" s="90">
        <v>3.1514406876953234E-2</v>
      </c>
      <c r="I9822" s="90">
        <v>3.1091648692943532E-2</v>
      </c>
      <c r="J9822" s="90">
        <v>3.0708026541633043E-2</v>
      </c>
    </row>
    <row r="9823" spans="3:10" x14ac:dyDescent="0.25">
      <c r="C9823" s="82">
        <v>6.2817436203827133E-3</v>
      </c>
      <c r="D9823" s="89">
        <v>9.8517282752272114E-3</v>
      </c>
      <c r="E9823" s="89">
        <v>1.3487830067358153E-2</v>
      </c>
      <c r="F9823" s="89">
        <v>1.6899633416761341E-2</v>
      </c>
      <c r="G9823" s="90">
        <v>2.0006156522411465E-2</v>
      </c>
      <c r="H9823" s="90">
        <v>2.2727986697537186E-2</v>
      </c>
      <c r="I9823" s="90">
        <v>2.5197931958177561E-2</v>
      </c>
      <c r="J9823" s="90">
        <v>2.7411611749003296E-2</v>
      </c>
    </row>
    <row r="9824" spans="3:10" x14ac:dyDescent="0.25">
      <c r="C9824" s="82">
        <v>8.8556712117201404E-3</v>
      </c>
      <c r="D9824" s="89">
        <v>1.2419672859935629E-2</v>
      </c>
      <c r="E9824" s="89">
        <v>1.5419778529403875E-2</v>
      </c>
      <c r="F9824" s="89">
        <v>1.7740418244222411E-2</v>
      </c>
      <c r="G9824" s="90">
        <v>1.948506384162153E-2</v>
      </c>
      <c r="H9824" s="90">
        <v>2.0707181005541343E-2</v>
      </c>
      <c r="I9824" s="90">
        <v>2.1616503904900636E-2</v>
      </c>
      <c r="J9824" s="90">
        <v>2.2267787191714791E-2</v>
      </c>
    </row>
    <row r="9825" spans="3:10" x14ac:dyDescent="0.25">
      <c r="C9825" s="82">
        <v>1.2970099806517064E-2</v>
      </c>
      <c r="D9825" s="89">
        <v>2.2437189903563741E-2</v>
      </c>
      <c r="E9825" s="89">
        <v>3.2132095927399157E-2</v>
      </c>
      <c r="F9825" s="89">
        <v>4.0674037178274086E-2</v>
      </c>
      <c r="G9825" s="90">
        <v>4.7538560397655645E-2</v>
      </c>
      <c r="H9825" s="90">
        <v>5.2451206300679579E-2</v>
      </c>
      <c r="I9825" s="90">
        <v>5.5724399493261509E-2</v>
      </c>
      <c r="J9825" s="90">
        <v>5.7359846579755437E-2</v>
      </c>
    </row>
    <row r="9826" spans="3:10" x14ac:dyDescent="0.25">
      <c r="C9826" s="82">
        <v>4.3237420045412712E-3</v>
      </c>
      <c r="D9826" s="89">
        <v>7.0605162783940701E-3</v>
      </c>
      <c r="E9826" s="89">
        <v>9.780002345058398E-3</v>
      </c>
      <c r="F9826" s="89">
        <v>1.2175791020377283E-2</v>
      </c>
      <c r="G9826" s="90">
        <v>1.4164951249303857E-2</v>
      </c>
      <c r="H9826" s="90">
        <v>1.5712357662616302E-2</v>
      </c>
      <c r="I9826" s="90">
        <v>1.695215012220145E-2</v>
      </c>
      <c r="J9826" s="90">
        <v>1.7930234586593725E-2</v>
      </c>
    </row>
    <row r="9827" spans="3:10" x14ac:dyDescent="0.25">
      <c r="C9827" s="82">
        <v>7.8956129376711263E-3</v>
      </c>
      <c r="D9827" s="89">
        <v>1.053481859209285E-2</v>
      </c>
      <c r="E9827" s="89">
        <v>1.2769558139016493E-2</v>
      </c>
      <c r="F9827" s="89">
        <v>1.4623833302980199E-2</v>
      </c>
      <c r="G9827" s="90">
        <v>1.621368764979781E-2</v>
      </c>
      <c r="H9827" s="90">
        <v>1.7562456525866778E-2</v>
      </c>
      <c r="I9827" s="90">
        <v>1.8804230785426167E-2</v>
      </c>
      <c r="J9827" s="90">
        <v>1.9939109753786169E-2</v>
      </c>
    </row>
    <row r="9828" spans="3:10" x14ac:dyDescent="0.25">
      <c r="C9828" s="82">
        <v>3.8790844398501445E-2</v>
      </c>
      <c r="D9828" s="89">
        <v>3.8867951172002216E-2</v>
      </c>
      <c r="E9828" s="89">
        <v>3.8754791551346507E-2</v>
      </c>
      <c r="F9828" s="89">
        <v>3.8832990811717295E-2</v>
      </c>
      <c r="G9828" s="90">
        <v>3.9283497290937497E-2</v>
      </c>
      <c r="H9828" s="90">
        <v>3.9962290225147502E-2</v>
      </c>
      <c r="I9828" s="90">
        <v>4.1013858217574722E-2</v>
      </c>
      <c r="J9828" s="90">
        <v>4.230704691853937E-2</v>
      </c>
    </row>
    <row r="9829" spans="3:10" x14ac:dyDescent="0.25">
      <c r="C9829" s="82">
        <v>1.3924407124242632E-2</v>
      </c>
      <c r="D9829" s="89">
        <v>1.7046727589245358E-2</v>
      </c>
      <c r="E9829" s="89">
        <v>1.949371003907999E-2</v>
      </c>
      <c r="F9829" s="89">
        <v>2.1379860368388733E-2</v>
      </c>
      <c r="G9829" s="90">
        <v>2.287945671838576E-2</v>
      </c>
      <c r="H9829" s="90">
        <v>2.4024331792546434E-2</v>
      </c>
      <c r="I9829" s="90">
        <v>2.5011570919548833E-2</v>
      </c>
      <c r="J9829" s="90">
        <v>2.586113608552177E-2</v>
      </c>
    </row>
    <row r="9830" spans="3:10" x14ac:dyDescent="0.25">
      <c r="C9830" s="82">
        <v>1.5674182244145823E-2</v>
      </c>
      <c r="D9830" s="89">
        <v>2.0211269430485203E-2</v>
      </c>
      <c r="E9830" s="89">
        <v>2.3369844884671961E-2</v>
      </c>
      <c r="F9830" s="89">
        <v>2.5308310819401148E-2</v>
      </c>
      <c r="G9830" s="90">
        <v>2.6385430940819965E-2</v>
      </c>
      <c r="H9830" s="90">
        <v>2.6778873235953831E-2</v>
      </c>
      <c r="I9830" s="90">
        <v>2.6803313107985872E-2</v>
      </c>
      <c r="J9830" s="90">
        <v>2.653225940523847E-2</v>
      </c>
    </row>
    <row r="9831" spans="3:10" x14ac:dyDescent="0.25">
      <c r="C9831" s="82">
        <v>8.3679279937732892E-4</v>
      </c>
      <c r="D9831" s="89">
        <v>2.0305980303385808E-3</v>
      </c>
      <c r="E9831" s="89">
        <v>3.7281311783741158E-3</v>
      </c>
      <c r="F9831" s="89">
        <v>5.6493533269811776E-3</v>
      </c>
      <c r="G9831" s="90">
        <v>7.5062483126309152E-3</v>
      </c>
      <c r="H9831" s="90">
        <v>9.0657404661633953E-3</v>
      </c>
      <c r="I9831" s="90">
        <v>1.0270403469123501E-2</v>
      </c>
      <c r="J9831" s="90">
        <v>1.1091966886392258E-2</v>
      </c>
    </row>
    <row r="9832" spans="3:10" x14ac:dyDescent="0.25">
      <c r="C9832" s="82">
        <v>3.5166902110772023E-2</v>
      </c>
      <c r="D9832" s="89">
        <v>3.7590632119348773E-2</v>
      </c>
      <c r="E9832" s="89">
        <v>3.7695419780723334E-2</v>
      </c>
      <c r="F9832" s="89">
        <v>3.6630157393828418E-2</v>
      </c>
      <c r="G9832" s="90">
        <v>3.5096830462696918E-2</v>
      </c>
      <c r="H9832" s="90">
        <v>3.3233279450893417E-2</v>
      </c>
      <c r="I9832" s="90">
        <v>3.1280887572246181E-2</v>
      </c>
      <c r="J9832" s="90">
        <v>2.9192280482990562E-2</v>
      </c>
    </row>
    <row r="9833" spans="3:10" x14ac:dyDescent="0.25">
      <c r="C9833" s="82">
        <v>2.2113118666308312E-2</v>
      </c>
      <c r="D9833" s="89">
        <v>2.6910527280215948E-2</v>
      </c>
      <c r="E9833" s="89">
        <v>3.0067710101573716E-2</v>
      </c>
      <c r="F9833" s="89">
        <v>3.1956985813034668E-2</v>
      </c>
      <c r="G9833" s="90">
        <v>3.3026046768743648E-2</v>
      </c>
      <c r="H9833" s="90">
        <v>3.3434646094221802E-2</v>
      </c>
      <c r="I9833" s="90">
        <v>3.35073455116549E-2</v>
      </c>
      <c r="J9833" s="90">
        <v>3.3274070595790635E-2</v>
      </c>
    </row>
    <row r="9834" spans="3:10" x14ac:dyDescent="0.25">
      <c r="C9834" s="82">
        <v>3.0089022889326906E-3</v>
      </c>
      <c r="D9834" s="89">
        <v>6.3995832073010205E-3</v>
      </c>
      <c r="E9834" s="89">
        <v>1.0645549934092044E-2</v>
      </c>
      <c r="F9834" s="89">
        <v>1.5087295001379787E-2</v>
      </c>
      <c r="G9834" s="90">
        <v>1.9300878707364792E-2</v>
      </c>
      <c r="H9834" s="90">
        <v>2.3019277335885751E-2</v>
      </c>
      <c r="I9834" s="90">
        <v>2.629872849011133E-2</v>
      </c>
      <c r="J9834" s="90">
        <v>2.9115656807923888E-2</v>
      </c>
    </row>
    <row r="9835" spans="3:10" x14ac:dyDescent="0.25">
      <c r="C9835" s="82">
        <v>3.123835315172397E-2</v>
      </c>
      <c r="D9835" s="89">
        <v>3.097567147116299E-2</v>
      </c>
      <c r="E9835" s="89">
        <v>3.0317422057047714E-2</v>
      </c>
      <c r="F9835" s="89">
        <v>2.9640432384125788E-2</v>
      </c>
      <c r="G9835" s="90">
        <v>2.9095189012616585E-2</v>
      </c>
      <c r="H9835" s="90">
        <v>2.8553496631109669E-2</v>
      </c>
      <c r="I9835" s="90">
        <v>2.8092366815882817E-2</v>
      </c>
      <c r="J9835" s="90">
        <v>2.7599488785703754E-2</v>
      </c>
    </row>
    <row r="9836" spans="3:10" x14ac:dyDescent="0.25">
      <c r="C9836" s="82">
        <v>6.2795339207667696E-3</v>
      </c>
      <c r="D9836" s="89">
        <v>9.5272311932181851E-3</v>
      </c>
      <c r="E9836" s="89">
        <v>1.2174889889421687E-2</v>
      </c>
      <c r="F9836" s="89">
        <v>1.4060285853580443E-2</v>
      </c>
      <c r="G9836" s="90">
        <v>1.5339201106450148E-2</v>
      </c>
      <c r="H9836" s="90">
        <v>1.6142950929220634E-2</v>
      </c>
      <c r="I9836" s="90">
        <v>1.6691312374484516E-2</v>
      </c>
      <c r="J9836" s="90">
        <v>1.7049630767005438E-2</v>
      </c>
    </row>
    <row r="9837" spans="3:10" x14ac:dyDescent="0.25">
      <c r="C9837" s="82">
        <v>2.9827797280169432E-2</v>
      </c>
      <c r="D9837" s="89">
        <v>3.5276806081861442E-2</v>
      </c>
      <c r="E9837" s="89">
        <v>3.8397269263696909E-2</v>
      </c>
      <c r="F9837" s="89">
        <v>4.0039689766258268E-2</v>
      </c>
      <c r="G9837" s="90">
        <v>4.0944824460613462E-2</v>
      </c>
      <c r="H9837" s="90">
        <v>4.1338577203245311E-2</v>
      </c>
      <c r="I9837" s="90">
        <v>4.1566122922037825E-2</v>
      </c>
      <c r="J9837" s="90">
        <v>4.1570713577615277E-2</v>
      </c>
    </row>
    <row r="9838" spans="3:10" x14ac:dyDescent="0.25">
      <c r="C9838" s="82">
        <v>2.9281282000783865E-2</v>
      </c>
      <c r="D9838" s="89">
        <v>2.717396654416241E-2</v>
      </c>
      <c r="E9838" s="89">
        <v>2.5108005714363873E-2</v>
      </c>
      <c r="F9838" s="89">
        <v>2.3306545416746319E-2</v>
      </c>
      <c r="G9838" s="90">
        <v>2.1801064025812441E-2</v>
      </c>
      <c r="H9838" s="90">
        <v>2.0434426953041915E-2</v>
      </c>
      <c r="I9838" s="90">
        <v>1.9229823276623884E-2</v>
      </c>
      <c r="J9838" s="90">
        <v>1.8093406378513904E-2</v>
      </c>
    </row>
    <row r="9839" spans="3:10" x14ac:dyDescent="0.25">
      <c r="C9839" s="82">
        <v>2.4795613179246731E-3</v>
      </c>
      <c r="D9839" s="89">
        <v>4.6281841643865925E-3</v>
      </c>
      <c r="E9839" s="89">
        <v>7.287389095123469E-3</v>
      </c>
      <c r="F9839" s="89">
        <v>1.0190479314108596E-2</v>
      </c>
      <c r="G9839" s="90">
        <v>1.3106452654894922E-2</v>
      </c>
      <c r="H9839" s="90">
        <v>1.5790541392966172E-2</v>
      </c>
      <c r="I9839" s="90">
        <v>1.81705176449126E-2</v>
      </c>
      <c r="J9839" s="90">
        <v>2.0132663088170473E-2</v>
      </c>
    </row>
    <row r="9840" spans="3:10" x14ac:dyDescent="0.25">
      <c r="C9840" s="82">
        <v>1.0321449096072542E-2</v>
      </c>
      <c r="D9840" s="89">
        <v>1.6499599298503559E-2</v>
      </c>
      <c r="E9840" s="89">
        <v>2.2686467991999547E-2</v>
      </c>
      <c r="F9840" s="89">
        <v>2.8405670934077167E-2</v>
      </c>
      <c r="G9840" s="90">
        <v>3.361162024844247E-2</v>
      </c>
      <c r="H9840" s="90">
        <v>3.8243315504758096E-2</v>
      </c>
      <c r="I9840" s="90">
        <v>4.2529950449937473E-2</v>
      </c>
      <c r="J9840" s="90">
        <v>4.6395658949790052E-2</v>
      </c>
    </row>
    <row r="9841" spans="3:10" x14ac:dyDescent="0.25">
      <c r="C9841" s="82">
        <v>2.1133110062651311E-2</v>
      </c>
      <c r="D9841" s="89">
        <v>2.4504233623676468E-2</v>
      </c>
      <c r="E9841" s="89">
        <v>2.6206055928332903E-2</v>
      </c>
      <c r="F9841" s="89">
        <v>2.6827955684473971E-2</v>
      </c>
      <c r="G9841" s="90">
        <v>2.6889237816476071E-2</v>
      </c>
      <c r="H9841" s="90">
        <v>2.6576439297544337E-2</v>
      </c>
      <c r="I9841" s="90">
        <v>2.6157631485164392E-2</v>
      </c>
      <c r="J9841" s="90">
        <v>2.5639782402007209E-2</v>
      </c>
    </row>
    <row r="9842" spans="3:10" x14ac:dyDescent="0.25">
      <c r="C9842" s="82">
        <v>1.8119574869855295E-2</v>
      </c>
      <c r="D9842" s="89">
        <v>2.0445572200433523E-2</v>
      </c>
      <c r="E9842" s="89">
        <v>2.1902452585057703E-2</v>
      </c>
      <c r="F9842" s="89">
        <v>2.2793955302305432E-2</v>
      </c>
      <c r="G9842" s="90">
        <v>2.3355378828674583E-2</v>
      </c>
      <c r="H9842" s="90">
        <v>2.3603099212854431E-2</v>
      </c>
      <c r="I9842" s="90">
        <v>2.369255497226138E-2</v>
      </c>
      <c r="J9842" s="90">
        <v>2.3598285924313959E-2</v>
      </c>
    </row>
    <row r="9843" spans="3:10" x14ac:dyDescent="0.25">
      <c r="C9843" s="82">
        <v>4.2158701279130326E-3</v>
      </c>
      <c r="D9843" s="89">
        <v>6.7474203436848961E-3</v>
      </c>
      <c r="E9843" s="89">
        <v>9.1654718586811276E-3</v>
      </c>
      <c r="F9843" s="89">
        <v>1.1212471940744781E-2</v>
      </c>
      <c r="G9843" s="90">
        <v>1.2830894353782039E-2</v>
      </c>
      <c r="H9843" s="90">
        <v>1.3984202995435667E-2</v>
      </c>
      <c r="I9843" s="90">
        <v>1.4772908250242984E-2</v>
      </c>
      <c r="J9843" s="90">
        <v>1.5216472692982645E-2</v>
      </c>
    </row>
    <row r="9844" spans="3:10" x14ac:dyDescent="0.25">
      <c r="C9844" s="82">
        <v>7.5200194625532225E-3</v>
      </c>
      <c r="D9844" s="89">
        <v>1.2192600027917432E-2</v>
      </c>
      <c r="E9844" s="89">
        <v>1.6637919067726301E-2</v>
      </c>
      <c r="F9844" s="89">
        <v>2.0367709731612439E-2</v>
      </c>
      <c r="G9844" s="90">
        <v>2.3326265402546884E-2</v>
      </c>
      <c r="H9844" s="90">
        <v>2.5521718205622653E-2</v>
      </c>
      <c r="I9844" s="90">
        <v>2.7195428229327485E-2</v>
      </c>
      <c r="J9844" s="90">
        <v>2.8402876299449591E-2</v>
      </c>
    </row>
    <row r="9845" spans="3:10" x14ac:dyDescent="0.25">
      <c r="C9845" s="82">
        <v>6.5828564214810061E-3</v>
      </c>
      <c r="D9845" s="89">
        <v>1.0161213987551113E-2</v>
      </c>
      <c r="E9845" s="89">
        <v>1.348184307717188E-2</v>
      </c>
      <c r="F9845" s="89">
        <v>1.6246195293925507E-2</v>
      </c>
      <c r="G9845" s="90">
        <v>1.8422498604954648E-2</v>
      </c>
      <c r="H9845" s="90">
        <v>1.9983921171582757E-2</v>
      </c>
      <c r="I9845" s="90">
        <v>2.1079767111250484E-2</v>
      </c>
      <c r="J9845" s="90">
        <v>2.1726884279834612E-2</v>
      </c>
    </row>
    <row r="9846" spans="3:10" x14ac:dyDescent="0.25">
      <c r="C9846" s="82">
        <v>2.6517153218037536E-3</v>
      </c>
      <c r="D9846" s="89">
        <v>5.29567217485356E-3</v>
      </c>
      <c r="E9846" s="89">
        <v>8.4791617969181519E-3</v>
      </c>
      <c r="F9846" s="89">
        <v>1.1739876491488582E-2</v>
      </c>
      <c r="G9846" s="90">
        <v>1.4784551760051006E-2</v>
      </c>
      <c r="H9846" s="90">
        <v>1.7406491120264898E-2</v>
      </c>
      <c r="I9846" s="90">
        <v>1.9629999413152126E-2</v>
      </c>
      <c r="J9846" s="90">
        <v>2.142557048880727E-2</v>
      </c>
    </row>
    <row r="9847" spans="3:10" x14ac:dyDescent="0.25">
      <c r="C9847" s="82">
        <v>2.7666107999346209E-2</v>
      </c>
      <c r="D9847" s="89">
        <v>3.0689477959703219E-2</v>
      </c>
      <c r="E9847" s="89">
        <v>3.1759694657274462E-2</v>
      </c>
      <c r="F9847" s="89">
        <v>3.1655602486715263E-2</v>
      </c>
      <c r="G9847" s="90">
        <v>3.0954980299334741E-2</v>
      </c>
      <c r="H9847" s="90">
        <v>2.9828909487766477E-2</v>
      </c>
      <c r="I9847" s="90">
        <v>2.8558498023615889E-2</v>
      </c>
      <c r="J9847" s="90">
        <v>2.7152670117443715E-2</v>
      </c>
    </row>
    <row r="9848" spans="3:10" x14ac:dyDescent="0.25">
      <c r="C9848" s="82">
        <v>1.8209370666022937E-2</v>
      </c>
      <c r="D9848" s="89">
        <v>2.5597712384860135E-2</v>
      </c>
      <c r="E9848" s="89">
        <v>3.170325195655898E-2</v>
      </c>
      <c r="F9848" s="89">
        <v>3.6427789349397645E-2</v>
      </c>
      <c r="G9848" s="90">
        <v>4.0091442114736163E-2</v>
      </c>
      <c r="H9848" s="90">
        <v>4.2802844533001087E-2</v>
      </c>
      <c r="I9848" s="90">
        <v>4.4885178759619025E-2</v>
      </c>
      <c r="J9848" s="90">
        <v>4.6265633458531269E-2</v>
      </c>
    </row>
    <row r="9849" spans="3:10" x14ac:dyDescent="0.25">
      <c r="C9849" s="82">
        <v>1.1125495512013958E-2</v>
      </c>
      <c r="D9849" s="89">
        <v>1.4160835101388325E-2</v>
      </c>
      <c r="E9849" s="89">
        <v>1.6366490193165918E-2</v>
      </c>
      <c r="F9849" s="89">
        <v>1.7923888806173613E-2</v>
      </c>
      <c r="G9849" s="90">
        <v>1.9095327647395768E-2</v>
      </c>
      <c r="H9849" s="90">
        <v>1.9981750321001766E-2</v>
      </c>
      <c r="I9849" s="90">
        <v>2.0772370474699691E-2</v>
      </c>
      <c r="J9849" s="90">
        <v>2.1474175578230746E-2</v>
      </c>
    </row>
    <row r="9850" spans="3:10" x14ac:dyDescent="0.25">
      <c r="C9850" s="82">
        <v>2.3940117424749496E-2</v>
      </c>
      <c r="D9850" s="89">
        <v>3.0430534691094521E-2</v>
      </c>
      <c r="E9850" s="89">
        <v>3.5198137184921131E-2</v>
      </c>
      <c r="F9850" s="89">
        <v>3.8417688221175562E-2</v>
      </c>
      <c r="G9850" s="90">
        <v>4.0475451318026767E-2</v>
      </c>
      <c r="H9850" s="90">
        <v>4.1491181362118004E-2</v>
      </c>
      <c r="I9850" s="90">
        <v>4.1833962493497454E-2</v>
      </c>
      <c r="J9850" s="90">
        <v>4.1534760336982605E-2</v>
      </c>
    </row>
    <row r="9851" spans="3:10" x14ac:dyDescent="0.25">
      <c r="C9851" s="82">
        <v>2.1878325015967466E-3</v>
      </c>
      <c r="D9851" s="89">
        <v>4.1282441248541545E-3</v>
      </c>
      <c r="E9851" s="89">
        <v>6.4147050823709778E-3</v>
      </c>
      <c r="F9851" s="89">
        <v>8.7433337060505902E-3</v>
      </c>
      <c r="G9851" s="90">
        <v>1.0911616248970813E-2</v>
      </c>
      <c r="H9851" s="90">
        <v>1.2761526654814644E-2</v>
      </c>
      <c r="I9851" s="90">
        <v>1.4302774760554702E-2</v>
      </c>
      <c r="J9851" s="90">
        <v>1.5512670899745555E-2</v>
      </c>
    </row>
    <row r="9852" spans="3:10" x14ac:dyDescent="0.25">
      <c r="C9852" s="82">
        <v>4.891738959795864E-3</v>
      </c>
      <c r="D9852" s="89">
        <v>7.3750263423591721E-3</v>
      </c>
      <c r="E9852" s="89">
        <v>9.4349278814266722E-3</v>
      </c>
      <c r="F9852" s="89">
        <v>1.0912294342730887E-2</v>
      </c>
      <c r="G9852" s="90">
        <v>1.1882546723806004E-2</v>
      </c>
      <c r="H9852" s="90">
        <v>1.2420553764718369E-2</v>
      </c>
      <c r="I9852" s="90">
        <v>1.2690701666858763E-2</v>
      </c>
      <c r="J9852" s="90">
        <v>1.2752074240692083E-2</v>
      </c>
    </row>
    <row r="9853" spans="3:10" x14ac:dyDescent="0.25">
      <c r="C9853" s="82">
        <v>3.3876756714896837E-2</v>
      </c>
      <c r="D9853" s="89">
        <v>3.5666746739020136E-2</v>
      </c>
      <c r="E9853" s="89">
        <v>3.6049127158196879E-2</v>
      </c>
      <c r="F9853" s="89">
        <v>3.5939505034014045E-2</v>
      </c>
      <c r="G9853" s="90">
        <v>3.5867254600839484E-2</v>
      </c>
      <c r="H9853" s="90">
        <v>3.5879610752490569E-2</v>
      </c>
      <c r="I9853" s="90">
        <v>3.6176083591439874E-2</v>
      </c>
      <c r="J9853" s="90">
        <v>3.6654430246118933E-2</v>
      </c>
    </row>
    <row r="9854" spans="3:10" x14ac:dyDescent="0.25">
      <c r="C9854" s="82">
        <v>1.4278851050584497E-2</v>
      </c>
      <c r="D9854" s="89">
        <v>1.8064179885676268E-2</v>
      </c>
      <c r="E9854" s="89">
        <v>2.1015101555806104E-2</v>
      </c>
      <c r="F9854" s="89">
        <v>2.3309216434901789E-2</v>
      </c>
      <c r="G9854" s="90">
        <v>2.5205966760267241E-2</v>
      </c>
      <c r="H9854" s="90">
        <v>2.6773878395961386E-2</v>
      </c>
      <c r="I9854" s="90">
        <v>2.8223063044151005E-2</v>
      </c>
      <c r="J9854" s="90">
        <v>2.9535788438455356E-2</v>
      </c>
    </row>
    <row r="9855" spans="3:10" x14ac:dyDescent="0.25">
      <c r="C9855" s="82">
        <v>7.0518680252343053E-3</v>
      </c>
      <c r="D9855" s="89">
        <v>8.6821455328855678E-3</v>
      </c>
      <c r="E9855" s="89">
        <v>1.017839577636361E-2</v>
      </c>
      <c r="F9855" s="89">
        <v>1.156271213262192E-2</v>
      </c>
      <c r="G9855" s="90">
        <v>1.2888336575421934E-2</v>
      </c>
      <c r="H9855" s="90">
        <v>1.4148013730728911E-2</v>
      </c>
      <c r="I9855" s="90">
        <v>1.544997129152632E-2</v>
      </c>
      <c r="J9855" s="90">
        <v>1.6816538961051862E-2</v>
      </c>
    </row>
    <row r="9856" spans="3:10" x14ac:dyDescent="0.25">
      <c r="C9856" s="82">
        <v>1.2686009531381177E-2</v>
      </c>
      <c r="D9856" s="89">
        <v>1.5722570709796428E-2</v>
      </c>
      <c r="E9856" s="89">
        <v>1.7820165583812383E-2</v>
      </c>
      <c r="F9856" s="89">
        <v>1.9123323775284629E-2</v>
      </c>
      <c r="G9856" s="90">
        <v>1.9843025684158348E-2</v>
      </c>
      <c r="H9856" s="90">
        <v>2.0043333067031835E-2</v>
      </c>
      <c r="I9856" s="90">
        <v>1.9913978660467097E-2</v>
      </c>
      <c r="J9856" s="90">
        <v>1.9493509537025031E-2</v>
      </c>
    </row>
    <row r="9857" spans="3:10" x14ac:dyDescent="0.25">
      <c r="C9857" s="82">
        <v>4.1134599119222763E-3</v>
      </c>
      <c r="D9857" s="89">
        <v>6.9587709816635503E-3</v>
      </c>
      <c r="E9857" s="89">
        <v>9.8595648424256842E-3</v>
      </c>
      <c r="F9857" s="89">
        <v>1.2467834780720922E-2</v>
      </c>
      <c r="G9857" s="90">
        <v>1.4685305782647621E-2</v>
      </c>
      <c r="H9857" s="90">
        <v>1.6477753248828209E-2</v>
      </c>
      <c r="I9857" s="90">
        <v>1.7990752259216605E-2</v>
      </c>
      <c r="J9857" s="90">
        <v>1.9275732063793904E-2</v>
      </c>
    </row>
    <row r="9858" spans="3:10" x14ac:dyDescent="0.25">
      <c r="C9858" s="82">
        <v>4.0608314823518323E-2</v>
      </c>
      <c r="D9858" s="89">
        <v>4.203577177080571E-2</v>
      </c>
      <c r="E9858" s="89">
        <v>4.2187870563467379E-2</v>
      </c>
      <c r="F9858" s="89">
        <v>4.1933161715182715E-2</v>
      </c>
      <c r="G9858" s="90">
        <v>4.1765156289370407E-2</v>
      </c>
      <c r="H9858" s="90">
        <v>4.168293079221165E-2</v>
      </c>
      <c r="I9858" s="90">
        <v>4.1897367918136218E-2</v>
      </c>
      <c r="J9858" s="90">
        <v>4.2278201136571256E-2</v>
      </c>
    </row>
    <row r="9859" spans="3:10" x14ac:dyDescent="0.25">
      <c r="C9859" s="82">
        <v>2.3212838529184373E-2</v>
      </c>
      <c r="D9859" s="89">
        <v>2.8034964699210199E-2</v>
      </c>
      <c r="E9859" s="89">
        <v>3.1514839370415916E-2</v>
      </c>
      <c r="F9859" s="89">
        <v>3.3941847207110715E-2</v>
      </c>
      <c r="G9859" s="90">
        <v>3.5652150834665372E-2</v>
      </c>
      <c r="H9859" s="90">
        <v>3.6695322428093882E-2</v>
      </c>
      <c r="I9859" s="90">
        <v>3.7327767505488739E-2</v>
      </c>
      <c r="J9859" s="90">
        <v>3.7504202551229479E-2</v>
      </c>
    </row>
    <row r="9860" spans="3:10" x14ac:dyDescent="0.25">
      <c r="C9860" s="82">
        <v>1.9332674457964276E-3</v>
      </c>
      <c r="D9860" s="89">
        <v>3.1282624305835442E-3</v>
      </c>
      <c r="E9860" s="89">
        <v>4.4348514928194641E-3</v>
      </c>
      <c r="F9860" s="89">
        <v>5.7541651924060419E-3</v>
      </c>
      <c r="G9860" s="90">
        <v>7.0387265923728265E-3</v>
      </c>
      <c r="H9860" s="90">
        <v>8.2380890190100857E-3</v>
      </c>
      <c r="I9860" s="90">
        <v>9.3857188546439384E-3</v>
      </c>
      <c r="J9860" s="90">
        <v>1.0480421450545577E-2</v>
      </c>
    </row>
    <row r="9861" spans="3:10" x14ac:dyDescent="0.25">
      <c r="C9861" s="82">
        <v>1.1109678235964843E-2</v>
      </c>
      <c r="D9861" s="89">
        <v>1.6049359535731316E-2</v>
      </c>
      <c r="E9861" s="89">
        <v>2.0141465155990461E-2</v>
      </c>
      <c r="F9861" s="89">
        <v>2.3191675768250947E-2</v>
      </c>
      <c r="G9861" s="90">
        <v>2.5378936651825452E-2</v>
      </c>
      <c r="H9861" s="90">
        <v>2.6825433636798266E-2</v>
      </c>
      <c r="I9861" s="90">
        <v>2.7831018893391912E-2</v>
      </c>
      <c r="J9861" s="90">
        <v>2.8466171503732589E-2</v>
      </c>
    </row>
    <row r="9862" spans="3:10" x14ac:dyDescent="0.25">
      <c r="C9862" s="82">
        <v>9.5334489391834063E-3</v>
      </c>
      <c r="D9862" s="89">
        <v>1.3124510781901175E-2</v>
      </c>
      <c r="E9862" s="89">
        <v>1.6348731615247122E-2</v>
      </c>
      <c r="F9862" s="89">
        <v>1.9101535096085396E-2</v>
      </c>
      <c r="G9862" s="90">
        <v>2.1431989163330389E-2</v>
      </c>
      <c r="H9862" s="90">
        <v>2.3315200555756348E-2</v>
      </c>
      <c r="I9862" s="90">
        <v>2.4908558175114278E-2</v>
      </c>
      <c r="J9862" s="90">
        <v>2.6211129786098002E-2</v>
      </c>
    </row>
    <row r="9863" spans="3:10" x14ac:dyDescent="0.25">
      <c r="C9863" s="82">
        <v>8.8977172682732312E-3</v>
      </c>
      <c r="D9863" s="89">
        <v>1.2357468244742589E-2</v>
      </c>
      <c r="E9863" s="89">
        <v>1.5351896752354204E-2</v>
      </c>
      <c r="F9863" s="89">
        <v>1.7796276045749734E-2</v>
      </c>
      <c r="G9863" s="90">
        <v>1.9791507295770654E-2</v>
      </c>
      <c r="H9863" s="90">
        <v>2.1375380377571165E-2</v>
      </c>
      <c r="I9863" s="90">
        <v>2.2742294501693513E-2</v>
      </c>
      <c r="J9863" s="90">
        <v>2.3926130675668286E-2</v>
      </c>
    </row>
    <row r="9864" spans="3:10" x14ac:dyDescent="0.25">
      <c r="C9864" s="82">
        <v>4.5163124816596997E-3</v>
      </c>
      <c r="D9864" s="89">
        <v>6.6181876052379433E-3</v>
      </c>
      <c r="E9864" s="89">
        <v>8.4302196709871487E-3</v>
      </c>
      <c r="F9864" s="89">
        <v>9.8329250418810309E-3</v>
      </c>
      <c r="G9864" s="90">
        <v>1.0862827273954358E-2</v>
      </c>
      <c r="H9864" s="90">
        <v>1.1547137596410538E-2</v>
      </c>
      <c r="I9864" s="90">
        <v>1.2006704269725393E-2</v>
      </c>
      <c r="J9864" s="90">
        <v>1.2277981735443937E-2</v>
      </c>
    </row>
    <row r="9865" spans="3:10" x14ac:dyDescent="0.25">
      <c r="C9865" s="82">
        <v>3.386824960557059E-2</v>
      </c>
      <c r="D9865" s="89">
        <v>3.0641516033541844E-2</v>
      </c>
      <c r="E9865" s="89">
        <v>2.8151312984768272E-2</v>
      </c>
      <c r="F9865" s="89">
        <v>2.6420391809628987E-2</v>
      </c>
      <c r="G9865" s="90">
        <v>2.5359387870529149E-2</v>
      </c>
      <c r="H9865" s="90">
        <v>2.4727088872768463E-2</v>
      </c>
      <c r="I9865" s="90">
        <v>2.4521995607042324E-2</v>
      </c>
      <c r="J9865" s="90">
        <v>2.4609305243086091E-2</v>
      </c>
    </row>
    <row r="9866" spans="3:10" x14ac:dyDescent="0.25">
      <c r="C9866" s="82">
        <v>6.2432693241816148E-3</v>
      </c>
      <c r="D9866" s="89">
        <v>9.3541124971242198E-3</v>
      </c>
      <c r="E9866" s="89">
        <v>1.2238864700511772E-2</v>
      </c>
      <c r="F9866" s="89">
        <v>1.4695551832772904E-2</v>
      </c>
      <c r="G9866" s="90">
        <v>1.6733614699391823E-2</v>
      </c>
      <c r="H9866" s="90">
        <v>1.8355505821365758E-2</v>
      </c>
      <c r="I9866" s="90">
        <v>1.9721712953868448E-2</v>
      </c>
      <c r="J9866" s="90">
        <v>2.086662540893533E-2</v>
      </c>
    </row>
    <row r="9867" spans="3:10" x14ac:dyDescent="0.25">
      <c r="C9867" s="82">
        <v>0.1304759105654244</v>
      </c>
      <c r="D9867" s="89">
        <v>0.11344780927275966</v>
      </c>
      <c r="E9867" s="89">
        <v>9.7754185648226702E-2</v>
      </c>
      <c r="F9867" s="89">
        <v>8.5134029763436814E-2</v>
      </c>
      <c r="G9867" s="90">
        <v>7.554276189770219E-2</v>
      </c>
      <c r="H9867" s="90">
        <v>6.8009250051159417E-2</v>
      </c>
      <c r="I9867" s="90">
        <v>6.2193513245079386E-2</v>
      </c>
      <c r="J9867" s="90">
        <v>5.74205245366314E-2</v>
      </c>
    </row>
    <row r="9868" spans="3:10" x14ac:dyDescent="0.25">
      <c r="C9868" s="82">
        <v>2.9872681839221944E-2</v>
      </c>
      <c r="D9868" s="89">
        <v>3.429149580869597E-2</v>
      </c>
      <c r="E9868" s="89">
        <v>3.6920561085092847E-2</v>
      </c>
      <c r="F9868" s="89">
        <v>3.8406955089866218E-2</v>
      </c>
      <c r="G9868" s="90">
        <v>3.9301243361133137E-2</v>
      </c>
      <c r="H9868" s="90">
        <v>3.9739839667098695E-2</v>
      </c>
      <c r="I9868" s="90">
        <v>4.0038156533383246E-2</v>
      </c>
      <c r="J9868" s="90">
        <v>4.015998673334633E-2</v>
      </c>
    </row>
    <row r="9869" spans="3:10" x14ac:dyDescent="0.25">
      <c r="C9869" s="82">
        <v>2.621463254208198E-3</v>
      </c>
      <c r="D9869" s="89">
        <v>4.627124561161251E-3</v>
      </c>
      <c r="E9869" s="89">
        <v>6.7415549633133192E-3</v>
      </c>
      <c r="F9869" s="89">
        <v>8.6524903987412628E-3</v>
      </c>
      <c r="G9869" s="90">
        <v>1.021665501424833E-2</v>
      </c>
      <c r="H9869" s="90">
        <v>1.1355713680027201E-2</v>
      </c>
      <c r="I9869" s="90">
        <v>1.2141861018020039E-2</v>
      </c>
      <c r="J9869" s="90">
        <v>1.2604988470583667E-2</v>
      </c>
    </row>
    <row r="9870" spans="3:10" x14ac:dyDescent="0.25">
      <c r="C9870" s="82">
        <v>9.1125642426457973E-2</v>
      </c>
      <c r="D9870" s="89">
        <v>8.8846139641097055E-2</v>
      </c>
      <c r="E9870" s="89">
        <v>8.4024811957437107E-2</v>
      </c>
      <c r="F9870" s="89">
        <v>7.9297793692749877E-2</v>
      </c>
      <c r="G9870" s="90">
        <v>7.5756283960460649E-2</v>
      </c>
      <c r="H9870" s="90">
        <v>7.3248609482144553E-2</v>
      </c>
      <c r="I9870" s="90">
        <v>7.1915346963838139E-2</v>
      </c>
      <c r="J9870" s="90">
        <v>7.1281815122528888E-2</v>
      </c>
    </row>
    <row r="9871" spans="3:10" x14ac:dyDescent="0.25">
      <c r="C9871" s="82">
        <v>1.3636304022707754E-2</v>
      </c>
      <c r="D9871" s="89">
        <v>1.4737178199800463E-2</v>
      </c>
      <c r="E9871" s="89">
        <v>1.545873750221702E-2</v>
      </c>
      <c r="F9871" s="89">
        <v>1.6013196858705909E-2</v>
      </c>
      <c r="G9871" s="90">
        <v>1.6544390468671729E-2</v>
      </c>
      <c r="H9871" s="90">
        <v>1.7048178705241789E-2</v>
      </c>
      <c r="I9871" s="90">
        <v>1.762970099002438E-2</v>
      </c>
      <c r="J9871" s="90">
        <v>1.8270757143099906E-2</v>
      </c>
    </row>
    <row r="9872" spans="3:10" x14ac:dyDescent="0.25">
      <c r="C9872" s="82">
        <v>1.4718597478534889E-2</v>
      </c>
      <c r="D9872" s="89">
        <v>1.7408817973207608E-2</v>
      </c>
      <c r="E9872" s="89">
        <v>1.9107765071037723E-2</v>
      </c>
      <c r="F9872" s="89">
        <v>2.0194244836565955E-2</v>
      </c>
      <c r="G9872" s="90">
        <v>2.1009510246581566E-2</v>
      </c>
      <c r="H9872" s="90">
        <v>2.1660602920230629E-2</v>
      </c>
      <c r="I9872" s="90">
        <v>2.2337462065733057E-2</v>
      </c>
      <c r="J9872" s="90">
        <v>2.3032854074080737E-2</v>
      </c>
    </row>
    <row r="9873" spans="3:10" x14ac:dyDescent="0.25">
      <c r="C9873" s="82">
        <v>9.1351267593029029E-2</v>
      </c>
      <c r="D9873" s="89">
        <v>8.8925730027457101E-2</v>
      </c>
      <c r="E9873" s="89">
        <v>8.3196176406724318E-2</v>
      </c>
      <c r="F9873" s="89">
        <v>7.6836880929977203E-2</v>
      </c>
      <c r="G9873" s="90">
        <v>7.1002596574702592E-2</v>
      </c>
      <c r="H9873" s="90">
        <v>6.5627330384374821E-2</v>
      </c>
      <c r="I9873" s="90">
        <v>6.0914167260728361E-2</v>
      </c>
      <c r="J9873" s="90">
        <v>5.6541209074748869E-2</v>
      </c>
    </row>
    <row r="9874" spans="3:10" x14ac:dyDescent="0.25">
      <c r="C9874" s="82">
        <v>1.7643319258242581E-2</v>
      </c>
      <c r="D9874" s="89">
        <v>2.4109153470560574E-2</v>
      </c>
      <c r="E9874" s="89">
        <v>2.9518081509238878E-2</v>
      </c>
      <c r="F9874" s="89">
        <v>3.3706634050437612E-2</v>
      </c>
      <c r="G9874" s="90">
        <v>3.6847577261146562E-2</v>
      </c>
      <c r="H9874" s="90">
        <v>3.8987302392774391E-2</v>
      </c>
      <c r="I9874" s="90">
        <v>4.0456833737805759E-2</v>
      </c>
      <c r="J9874" s="90">
        <v>4.1287777560122876E-2</v>
      </c>
    </row>
    <row r="9875" spans="3:10" x14ac:dyDescent="0.25">
      <c r="C9875" s="82">
        <v>4.0914180649569611E-3</v>
      </c>
      <c r="D9875" s="89">
        <v>7.7566003947639279E-3</v>
      </c>
      <c r="E9875" s="89">
        <v>1.1895675852182586E-2</v>
      </c>
      <c r="F9875" s="89">
        <v>1.5935208415178145E-2</v>
      </c>
      <c r="G9875" s="90">
        <v>1.9614804756929612E-2</v>
      </c>
      <c r="H9875" s="90">
        <v>2.2787828717602619E-2</v>
      </c>
      <c r="I9875" s="90">
        <v>2.5571541134741641E-2</v>
      </c>
      <c r="J9875" s="90">
        <v>2.7965033751181412E-2</v>
      </c>
    </row>
    <row r="9876" spans="3:10" x14ac:dyDescent="0.25">
      <c r="C9876" s="82">
        <v>2.3431878667175911E-2</v>
      </c>
      <c r="D9876" s="89">
        <v>3.1933744438498467E-2</v>
      </c>
      <c r="E9876" s="89">
        <v>3.8329729126803949E-2</v>
      </c>
      <c r="F9876" s="89">
        <v>4.2675371701580408E-2</v>
      </c>
      <c r="G9876" s="90">
        <v>4.5536066243262181E-2</v>
      </c>
      <c r="H9876" s="90">
        <v>4.7210697475840196E-2</v>
      </c>
      <c r="I9876" s="90">
        <v>4.8216076313186661E-2</v>
      </c>
      <c r="J9876" s="90">
        <v>4.8613255969466883E-2</v>
      </c>
    </row>
    <row r="9877" spans="3:10" x14ac:dyDescent="0.25">
      <c r="C9877" s="82">
        <v>6.6324094873958768E-3</v>
      </c>
      <c r="D9877" s="89">
        <v>1.0389304290552397E-2</v>
      </c>
      <c r="E9877" s="89">
        <v>1.3847390173374743E-2</v>
      </c>
      <c r="F9877" s="89">
        <v>1.6658853890873376E-2</v>
      </c>
      <c r="G9877" s="90">
        <v>1.8817977390551906E-2</v>
      </c>
      <c r="H9877" s="90">
        <v>2.0366783436691724E-2</v>
      </c>
      <c r="I9877" s="90">
        <v>2.153654838028584E-2</v>
      </c>
      <c r="J9877" s="90">
        <v>2.2410313067443132E-2</v>
      </c>
    </row>
    <row r="9878" spans="3:10" x14ac:dyDescent="0.25">
      <c r="C9878" s="82">
        <v>1.4850883728324214E-2</v>
      </c>
      <c r="D9878" s="89">
        <v>1.8737831391103681E-2</v>
      </c>
      <c r="E9878" s="89">
        <v>2.1992051749241199E-2</v>
      </c>
      <c r="F9878" s="89">
        <v>2.4677657609109515E-2</v>
      </c>
      <c r="G9878" s="90">
        <v>2.6923751246646414E-2</v>
      </c>
      <c r="H9878" s="90">
        <v>2.8683822215821698E-2</v>
      </c>
      <c r="I9878" s="90">
        <v>3.0100650058546591E-2</v>
      </c>
      <c r="J9878" s="90">
        <v>3.1108987789013488E-2</v>
      </c>
    </row>
    <row r="9879" spans="3:10" x14ac:dyDescent="0.25">
      <c r="C9879" s="82">
        <v>3.922941499176396E-2</v>
      </c>
      <c r="D9879" s="89">
        <v>4.253859333247851E-2</v>
      </c>
      <c r="E9879" s="89">
        <v>4.4133308417547104E-2</v>
      </c>
      <c r="F9879" s="89">
        <v>4.492264359870253E-2</v>
      </c>
      <c r="G9879" s="90">
        <v>4.5490433631693868E-2</v>
      </c>
      <c r="H9879" s="90">
        <v>4.5874103172085783E-2</v>
      </c>
      <c r="I9879" s="90">
        <v>4.6312735011486514E-2</v>
      </c>
      <c r="J9879" s="90">
        <v>4.6649672162689663E-2</v>
      </c>
    </row>
    <row r="9880" spans="3:10" x14ac:dyDescent="0.25">
      <c r="C9880" s="82">
        <v>2.4158246479232603E-2</v>
      </c>
      <c r="D9880" s="89">
        <v>2.904391785496185E-2</v>
      </c>
      <c r="E9880" s="89">
        <v>3.2880853152939579E-2</v>
      </c>
      <c r="F9880" s="89">
        <v>3.5956125324917244E-2</v>
      </c>
      <c r="G9880" s="90">
        <v>3.8595187170213513E-2</v>
      </c>
      <c r="H9880" s="90">
        <v>4.0841980925390597E-2</v>
      </c>
      <c r="I9880" s="90">
        <v>4.2992273581214629E-2</v>
      </c>
      <c r="J9880" s="90">
        <v>4.5020096680047236E-2</v>
      </c>
    </row>
    <row r="9881" spans="3:10" x14ac:dyDescent="0.25">
      <c r="C9881" s="82">
        <v>2.4774552075342775E-3</v>
      </c>
      <c r="D9881" s="89">
        <v>4.8286944009348111E-3</v>
      </c>
      <c r="E9881" s="89">
        <v>7.5298407756079011E-3</v>
      </c>
      <c r="F9881" s="89">
        <v>1.0117212316706412E-2</v>
      </c>
      <c r="G9881" s="90">
        <v>1.2309153176613947E-2</v>
      </c>
      <c r="H9881" s="90">
        <v>1.3933722062443515E-2</v>
      </c>
      <c r="I9881" s="90">
        <v>1.5038457068073415E-2</v>
      </c>
      <c r="J9881" s="90">
        <v>1.5647271637809282E-2</v>
      </c>
    </row>
    <row r="9882" spans="3:10" x14ac:dyDescent="0.25">
      <c r="C9882" s="82">
        <v>4.3422321252039563E-2</v>
      </c>
      <c r="D9882" s="89">
        <v>4.0009509538989241E-2</v>
      </c>
      <c r="E9882" s="89">
        <v>3.6786929856454799E-2</v>
      </c>
      <c r="F9882" s="89">
        <v>3.422266743734078E-2</v>
      </c>
      <c r="G9882" s="90">
        <v>3.2419298854430581E-2</v>
      </c>
      <c r="H9882" s="90">
        <v>3.115883917741814E-2</v>
      </c>
      <c r="I9882" s="90">
        <v>3.0467569371347574E-2</v>
      </c>
      <c r="J9882" s="90">
        <v>3.0174728901505257E-2</v>
      </c>
    </row>
    <row r="9883" spans="3:10" x14ac:dyDescent="0.25">
      <c r="C9883" s="82">
        <v>5.0250810766961241E-3</v>
      </c>
      <c r="D9883" s="89">
        <v>8.3581005352092556E-3</v>
      </c>
      <c r="E9883" s="89">
        <v>1.1788283243910035E-2</v>
      </c>
      <c r="F9883" s="89">
        <v>1.4943890939049973E-2</v>
      </c>
      <c r="G9883" s="90">
        <v>1.7707815725448408E-2</v>
      </c>
      <c r="H9883" s="90">
        <v>2.0012410350967715E-2</v>
      </c>
      <c r="I9883" s="90">
        <v>2.1996298398228954E-2</v>
      </c>
      <c r="J9883" s="90">
        <v>2.3680167160226001E-2</v>
      </c>
    </row>
    <row r="9884" spans="3:10" x14ac:dyDescent="0.25">
      <c r="C9884" s="82">
        <v>2.1717755083460751E-2</v>
      </c>
      <c r="D9884" s="89">
        <v>2.1596377440385332E-2</v>
      </c>
      <c r="E9884" s="89">
        <v>2.1513797733667791E-2</v>
      </c>
      <c r="F9884" s="89">
        <v>2.1656840703505795E-2</v>
      </c>
      <c r="G9884" s="90">
        <v>2.2127228799120106E-2</v>
      </c>
      <c r="H9884" s="90">
        <v>2.2863071331181841E-2</v>
      </c>
      <c r="I9884" s="90">
        <v>2.3978489464064161E-2</v>
      </c>
      <c r="J9884" s="90">
        <v>2.5439886495771113E-2</v>
      </c>
    </row>
    <row r="9885" spans="3:10" x14ac:dyDescent="0.25">
      <c r="C9885" s="82">
        <v>3.7455558031253668E-3</v>
      </c>
      <c r="D9885" s="89">
        <v>5.5326721588508671E-3</v>
      </c>
      <c r="E9885" s="89">
        <v>7.3945608026370667E-3</v>
      </c>
      <c r="F9885" s="89">
        <v>9.2594082654317757E-3</v>
      </c>
      <c r="G9885" s="90">
        <v>1.1120259402862018E-2</v>
      </c>
      <c r="H9885" s="90">
        <v>1.2941180327514545E-2</v>
      </c>
      <c r="I9885" s="90">
        <v>1.4798116619452698E-2</v>
      </c>
      <c r="J9885" s="90">
        <v>1.6696778751380613E-2</v>
      </c>
    </row>
    <row r="9886" spans="3:10" x14ac:dyDescent="0.25">
      <c r="C9886" s="82">
        <v>2.3352385330709633E-2</v>
      </c>
      <c r="D9886" s="89">
        <v>2.4473949523299534E-2</v>
      </c>
      <c r="E9886" s="89">
        <v>2.4917599791320875E-2</v>
      </c>
      <c r="F9886" s="89">
        <v>2.5066643197804273E-2</v>
      </c>
      <c r="G9886" s="90">
        <v>2.5163052859140826E-2</v>
      </c>
      <c r="H9886" s="90">
        <v>2.5203468114384769E-2</v>
      </c>
      <c r="I9886" s="90">
        <v>2.533999572921998E-2</v>
      </c>
      <c r="J9886" s="90">
        <v>2.5534091681921087E-2</v>
      </c>
    </row>
    <row r="9887" spans="3:10" x14ac:dyDescent="0.25">
      <c r="C9887" s="82">
        <v>1.4326778202403927E-2</v>
      </c>
      <c r="D9887" s="89">
        <v>1.8609147669905304E-2</v>
      </c>
      <c r="E9887" s="89">
        <v>2.2187948445880241E-2</v>
      </c>
      <c r="F9887" s="89">
        <v>2.5158270818259405E-2</v>
      </c>
      <c r="G9887" s="90">
        <v>2.7733199389084588E-2</v>
      </c>
      <c r="H9887" s="90">
        <v>2.994740761964516E-2</v>
      </c>
      <c r="I9887" s="90">
        <v>3.2012001155292381E-2</v>
      </c>
      <c r="J9887" s="90">
        <v>3.3894830490615237E-2</v>
      </c>
    </row>
    <row r="9888" spans="3:10" x14ac:dyDescent="0.25">
      <c r="C9888" s="82">
        <v>2.7485598623114066E-3</v>
      </c>
      <c r="D9888" s="89">
        <v>5.1815051326806992E-3</v>
      </c>
      <c r="E9888" s="89">
        <v>7.906327719733007E-3</v>
      </c>
      <c r="F9888" s="89">
        <v>1.0527038568382208E-2</v>
      </c>
      <c r="G9888" s="90">
        <v>1.2854823913491617E-2</v>
      </c>
      <c r="H9888" s="90">
        <v>1.4784265869296199E-2</v>
      </c>
      <c r="I9888" s="90">
        <v>1.6396071693784278E-2</v>
      </c>
      <c r="J9888" s="90">
        <v>1.7709079392021029E-2</v>
      </c>
    </row>
    <row r="9889" spans="3:10" x14ac:dyDescent="0.25">
      <c r="C9889" s="82">
        <v>7.9146774700134537E-3</v>
      </c>
      <c r="D9889" s="89">
        <v>1.1677337580778775E-2</v>
      </c>
      <c r="E9889" s="89">
        <v>1.4764114116561913E-2</v>
      </c>
      <c r="F9889" s="89">
        <v>1.6931781392940548E-2</v>
      </c>
      <c r="G9889" s="90">
        <v>1.8268070830527623E-2</v>
      </c>
      <c r="H9889" s="90">
        <v>1.8861965382654777E-2</v>
      </c>
      <c r="I9889" s="90">
        <v>1.8953827607835847E-2</v>
      </c>
      <c r="J9889" s="90">
        <v>1.8636020422286528E-2</v>
      </c>
    </row>
    <row r="9890" spans="3:10" x14ac:dyDescent="0.25">
      <c r="C9890" s="82">
        <v>1.5707679733405204E-3</v>
      </c>
      <c r="D9890" s="89">
        <v>3.1803446907703748E-3</v>
      </c>
      <c r="E9890" s="89">
        <v>5.2032292783109925E-3</v>
      </c>
      <c r="F9890" s="89">
        <v>7.3701581740943057E-3</v>
      </c>
      <c r="G9890" s="90">
        <v>9.4780715652247136E-3</v>
      </c>
      <c r="H9890" s="90">
        <v>1.136756848625861E-2</v>
      </c>
      <c r="I9890" s="90">
        <v>1.3038530393139954E-2</v>
      </c>
      <c r="J9890" s="90">
        <v>1.4472479345644138E-2</v>
      </c>
    </row>
    <row r="9891" spans="3:10" x14ac:dyDescent="0.25">
      <c r="C9891" s="82">
        <v>4.5022412691092034E-3</v>
      </c>
      <c r="D9891" s="89">
        <v>6.5579296742854717E-3</v>
      </c>
      <c r="E9891" s="89">
        <v>8.6815485077861784E-3</v>
      </c>
      <c r="F9891" s="89">
        <v>1.0787021304810547E-2</v>
      </c>
      <c r="G9891" s="90">
        <v>1.2868215448228077E-2</v>
      </c>
      <c r="H9891" s="90">
        <v>1.4893478145911727E-2</v>
      </c>
      <c r="I9891" s="90">
        <v>1.6965871563814613E-2</v>
      </c>
      <c r="J9891" s="90">
        <v>1.910747072021951E-2</v>
      </c>
    </row>
    <row r="9892" spans="3:10" x14ac:dyDescent="0.25">
      <c r="C9892" s="82">
        <v>1.5544750910968252E-2</v>
      </c>
      <c r="D9892" s="89">
        <v>2.1478732475392864E-2</v>
      </c>
      <c r="E9892" s="89">
        <v>2.6443815690605964E-2</v>
      </c>
      <c r="F9892" s="89">
        <v>3.0342481247408608E-2</v>
      </c>
      <c r="G9892" s="90">
        <v>3.3398945490069887E-2</v>
      </c>
      <c r="H9892" s="90">
        <v>3.5701578517810473E-2</v>
      </c>
      <c r="I9892" s="90">
        <v>3.7570660034755302E-2</v>
      </c>
      <c r="J9892" s="90">
        <v>3.9036195305919182E-2</v>
      </c>
    </row>
    <row r="9893" spans="3:10" x14ac:dyDescent="0.25">
      <c r="C9893" s="82">
        <v>1.7869188463691694E-2</v>
      </c>
      <c r="D9893" s="89">
        <v>2.3016537937320291E-2</v>
      </c>
      <c r="E9893" s="89">
        <v>2.7150910785811864E-2</v>
      </c>
      <c r="F9893" s="89">
        <v>3.0284930867125085E-2</v>
      </c>
      <c r="G9893" s="90">
        <v>3.2591613388578099E-2</v>
      </c>
      <c r="H9893" s="90">
        <v>3.406996458734747E-2</v>
      </c>
      <c r="I9893" s="90">
        <v>3.4965496062678784E-2</v>
      </c>
      <c r="J9893" s="90">
        <v>3.5283719414133836E-2</v>
      </c>
    </row>
    <row r="9894" spans="3:10" x14ac:dyDescent="0.25">
      <c r="C9894" s="82">
        <v>6.8085126695085598E-3</v>
      </c>
      <c r="D9894" s="89">
        <v>1.085690063633825E-2</v>
      </c>
      <c r="E9894" s="89">
        <v>1.4836580832515461E-2</v>
      </c>
      <c r="F9894" s="89">
        <v>1.8336240585107147E-2</v>
      </c>
      <c r="G9894" s="90">
        <v>2.1249066454358159E-2</v>
      </c>
      <c r="H9894" s="90">
        <v>2.3512443068287769E-2</v>
      </c>
      <c r="I9894" s="90">
        <v>2.5300117880284793E-2</v>
      </c>
      <c r="J9894" s="90">
        <v>2.6643249746867912E-2</v>
      </c>
    </row>
    <row r="9895" spans="3:10" x14ac:dyDescent="0.25">
      <c r="C9895" s="82">
        <v>3.1240120498142289E-3</v>
      </c>
      <c r="D9895" s="89">
        <v>5.5096926331107913E-3</v>
      </c>
      <c r="E9895" s="89">
        <v>8.2392764647991976E-3</v>
      </c>
      <c r="F9895" s="89">
        <v>1.1034481867945844E-2</v>
      </c>
      <c r="G9895" s="90">
        <v>1.3727654136732307E-2</v>
      </c>
      <c r="H9895" s="90">
        <v>1.6163555920855849E-2</v>
      </c>
      <c r="I9895" s="90">
        <v>1.8361065927644835E-2</v>
      </c>
      <c r="J9895" s="90">
        <v>2.027550228762796E-2</v>
      </c>
    </row>
    <row r="9896" spans="3:10" x14ac:dyDescent="0.25">
      <c r="C9896" s="82">
        <v>2.7336871013584432E-3</v>
      </c>
      <c r="D9896" s="89">
        <v>4.1924977792557787E-3</v>
      </c>
      <c r="E9896" s="89">
        <v>5.6895650456895552E-3</v>
      </c>
      <c r="F9896" s="89">
        <v>7.1204219657330465E-3</v>
      </c>
      <c r="G9896" s="90">
        <v>8.4485128016572285E-3</v>
      </c>
      <c r="H9896" s="90">
        <v>9.6282598090311651E-3</v>
      </c>
      <c r="I9896" s="90">
        <v>1.0705048177063215E-2</v>
      </c>
      <c r="J9896" s="90">
        <v>1.1673973419771694E-2</v>
      </c>
    </row>
    <row r="9897" spans="3:10" x14ac:dyDescent="0.25">
      <c r="C9897" s="82">
        <v>1.7332813952525249E-3</v>
      </c>
      <c r="D9897" s="89">
        <v>3.6430622407754442E-3</v>
      </c>
      <c r="E9897" s="89">
        <v>6.0816816601342348E-3</v>
      </c>
      <c r="F9897" s="89">
        <v>8.7077703372536626E-3</v>
      </c>
      <c r="G9897" s="90">
        <v>1.1269194035259439E-2</v>
      </c>
      <c r="H9897" s="90">
        <v>1.3578424692328717E-2</v>
      </c>
      <c r="I9897" s="90">
        <v>1.563993350773818E-2</v>
      </c>
      <c r="J9897" s="90">
        <v>1.7430582383733476E-2</v>
      </c>
    </row>
    <row r="9898" spans="3:10" x14ac:dyDescent="0.25">
      <c r="C9898" s="82">
        <v>5.8304015855286948E-3</v>
      </c>
      <c r="D9898" s="89">
        <v>8.7766574317186524E-3</v>
      </c>
      <c r="E9898" s="89">
        <v>1.1618481603499316E-2</v>
      </c>
      <c r="F9898" s="89">
        <v>1.4117248348795901E-2</v>
      </c>
      <c r="G9898" s="90">
        <v>1.6202275179682434E-2</v>
      </c>
      <c r="H9898" s="90">
        <v>1.7803151103553239E-2</v>
      </c>
      <c r="I9898" s="90">
        <v>1.9029033209433367E-2</v>
      </c>
      <c r="J9898" s="90">
        <v>1.9897310728726924E-2</v>
      </c>
    </row>
    <row r="9899" spans="3:10" x14ac:dyDescent="0.25">
      <c r="C9899" s="82">
        <v>1.7436576465494558E-2</v>
      </c>
      <c r="D9899" s="89">
        <v>1.8643754924126649E-2</v>
      </c>
      <c r="E9899" s="89">
        <v>1.9469432909935632E-2</v>
      </c>
      <c r="F9899" s="89">
        <v>2.0145076444190786E-2</v>
      </c>
      <c r="G9899" s="90">
        <v>2.0809972567735646E-2</v>
      </c>
      <c r="H9899" s="90">
        <v>2.1419206119415845E-2</v>
      </c>
      <c r="I9899" s="90">
        <v>2.2067464500249316E-2</v>
      </c>
      <c r="J9899" s="90">
        <v>2.2695450201752652E-2</v>
      </c>
    </row>
    <row r="9900" spans="3:10" x14ac:dyDescent="0.25">
      <c r="C9900" s="82">
        <v>9.1858804448204084E-3</v>
      </c>
      <c r="D9900" s="89">
        <v>1.4364355934818235E-2</v>
      </c>
      <c r="E9900" s="89">
        <v>1.9301801096836785E-2</v>
      </c>
      <c r="F9900" s="89">
        <v>2.3601419928036046E-2</v>
      </c>
      <c r="G9900" s="90">
        <v>2.7266037199735239E-2</v>
      </c>
      <c r="H9900" s="90">
        <v>3.0305826306848322E-2</v>
      </c>
      <c r="I9900" s="90">
        <v>3.2978514659743864E-2</v>
      </c>
      <c r="J9900" s="90">
        <v>3.5314929575126552E-2</v>
      </c>
    </row>
    <row r="9901" spans="3:10" x14ac:dyDescent="0.25">
      <c r="C9901" s="82">
        <v>3.1189941254747618E-2</v>
      </c>
      <c r="D9901" s="89">
        <v>3.4312389225601841E-2</v>
      </c>
      <c r="E9901" s="89">
        <v>3.6551051474332484E-2</v>
      </c>
      <c r="F9901" s="89">
        <v>3.838966520606981E-2</v>
      </c>
      <c r="G9901" s="90">
        <v>4.0167667299513779E-2</v>
      </c>
      <c r="H9901" s="90">
        <v>4.1861130389363066E-2</v>
      </c>
      <c r="I9901" s="90">
        <v>4.3692015459604806E-2</v>
      </c>
      <c r="J9901" s="90">
        <v>4.5552866047973831E-2</v>
      </c>
    </row>
    <row r="9902" spans="3:10" x14ac:dyDescent="0.25">
      <c r="C9902" s="82">
        <v>2.1035587980538385E-2</v>
      </c>
      <c r="D9902" s="89">
        <v>2.7856766450611359E-2</v>
      </c>
      <c r="E9902" s="89">
        <v>3.3209034425294021E-2</v>
      </c>
      <c r="F9902" s="89">
        <v>3.7348182211356502E-2</v>
      </c>
      <c r="G9902" s="90">
        <v>4.0803688893881536E-2</v>
      </c>
      <c r="H9902" s="90">
        <v>4.3815342534391732E-2</v>
      </c>
      <c r="I9902" s="90">
        <v>4.6820971768745744E-2</v>
      </c>
      <c r="J9902" s="90">
        <v>4.9841784284487385E-2</v>
      </c>
    </row>
    <row r="9903" spans="3:10" x14ac:dyDescent="0.25">
      <c r="C9903" s="82">
        <v>8.1591586499661604E-3</v>
      </c>
      <c r="D9903" s="89">
        <v>1.2652194966785357E-2</v>
      </c>
      <c r="E9903" s="89">
        <v>1.6882112048635722E-2</v>
      </c>
      <c r="F9903" s="89">
        <v>2.0585464864414309E-2</v>
      </c>
      <c r="G9903" s="90">
        <v>2.3818519606043122E-2</v>
      </c>
      <c r="H9903" s="90">
        <v>2.6592462564738507E-2</v>
      </c>
      <c r="I9903" s="90">
        <v>2.9097246152829687E-2</v>
      </c>
      <c r="J9903" s="90">
        <v>3.1307381136394592E-2</v>
      </c>
    </row>
    <row r="9904" spans="3:10" x14ac:dyDescent="0.25">
      <c r="C9904" s="82">
        <v>1.3673904314053105E-2</v>
      </c>
      <c r="D9904" s="89">
        <v>1.7864285147759056E-2</v>
      </c>
      <c r="E9904" s="89">
        <v>2.1049181424671236E-2</v>
      </c>
      <c r="F9904" s="89">
        <v>2.3306751804820794E-2</v>
      </c>
      <c r="G9904" s="90">
        <v>2.4898999441169457E-2</v>
      </c>
      <c r="H9904" s="90">
        <v>2.5939039498625364E-2</v>
      </c>
      <c r="I9904" s="90">
        <v>2.668527912579791E-2</v>
      </c>
      <c r="J9904" s="90">
        <v>2.7169072817729418E-2</v>
      </c>
    </row>
    <row r="9905" spans="3:10" x14ac:dyDescent="0.25">
      <c r="C9905" s="82">
        <v>4.8008260624656284E-3</v>
      </c>
      <c r="D9905" s="89">
        <v>8.729259462849236E-3</v>
      </c>
      <c r="E9905" s="89">
        <v>1.3031026486249079E-2</v>
      </c>
      <c r="F9905" s="89">
        <v>1.7089388904393692E-2</v>
      </c>
      <c r="G9905" s="90">
        <v>2.060340742249437E-2</v>
      </c>
      <c r="H9905" s="90">
        <v>2.3392168875742799E-2</v>
      </c>
      <c r="I9905" s="90">
        <v>2.5566330664852345E-2</v>
      </c>
      <c r="J9905" s="90">
        <v>2.7133053782443912E-2</v>
      </c>
    </row>
    <row r="9906" spans="3:10" x14ac:dyDescent="0.25">
      <c r="C9906" s="82">
        <v>2.1238563354340444E-2</v>
      </c>
      <c r="D9906" s="89">
        <v>2.4651780774157042E-2</v>
      </c>
      <c r="E9906" s="89">
        <v>2.6504709354742813E-2</v>
      </c>
      <c r="F9906" s="89">
        <v>2.7298454863367301E-2</v>
      </c>
      <c r="G9906" s="90">
        <v>2.7481405629866121E-2</v>
      </c>
      <c r="H9906" s="90">
        <v>2.7200732984749582E-2</v>
      </c>
      <c r="I9906" s="90">
        <v>2.6721287124988502E-2</v>
      </c>
      <c r="J9906" s="90">
        <v>2.6066809366614516E-2</v>
      </c>
    </row>
    <row r="9907" spans="3:10" x14ac:dyDescent="0.25">
      <c r="C9907" s="82">
        <v>5.4941158308492909E-2</v>
      </c>
      <c r="D9907" s="89">
        <v>4.8343804506387186E-2</v>
      </c>
      <c r="E9907" s="89">
        <v>4.4143124965729183E-2</v>
      </c>
      <c r="F9907" s="89">
        <v>4.163347811288988E-2</v>
      </c>
      <c r="G9907" s="90">
        <v>4.0312485726562756E-2</v>
      </c>
      <c r="H9907" s="90">
        <v>3.9613595218104806E-2</v>
      </c>
      <c r="I9907" s="90">
        <v>3.9427058074356626E-2</v>
      </c>
      <c r="J9907" s="90">
        <v>3.9461410221235019E-2</v>
      </c>
    </row>
    <row r="9908" spans="3:10" x14ac:dyDescent="0.25">
      <c r="C9908" s="82">
        <v>1.4719870229633322E-2</v>
      </c>
      <c r="D9908" s="89">
        <v>1.9962553533729246E-2</v>
      </c>
      <c r="E9908" s="89">
        <v>2.4282042315310268E-2</v>
      </c>
      <c r="F9908" s="89">
        <v>2.7681335402816479E-2</v>
      </c>
      <c r="G9908" s="90">
        <v>3.0391273341452179E-2</v>
      </c>
      <c r="H9908" s="90">
        <v>3.2466190317354086E-2</v>
      </c>
      <c r="I9908" s="90">
        <v>3.4140280686163864E-2</v>
      </c>
      <c r="J9908" s="90">
        <v>3.5369030887549564E-2</v>
      </c>
    </row>
    <row r="9909" spans="3:10" x14ac:dyDescent="0.25">
      <c r="C9909" s="82">
        <v>1.6723296513340216E-2</v>
      </c>
      <c r="D9909" s="89">
        <v>1.9819743457572602E-2</v>
      </c>
      <c r="E9909" s="89">
        <v>2.2123895573426242E-2</v>
      </c>
      <c r="F9909" s="89">
        <v>2.3942553658786243E-2</v>
      </c>
      <c r="G9909" s="90">
        <v>2.558030135047832E-2</v>
      </c>
      <c r="H9909" s="90">
        <v>2.7125407838234968E-2</v>
      </c>
      <c r="I9909" s="90">
        <v>2.8813247753140724E-2</v>
      </c>
      <c r="J9909" s="90">
        <v>3.0653878998458846E-2</v>
      </c>
    </row>
    <row r="9910" spans="3:10" x14ac:dyDescent="0.25">
      <c r="C9910" s="82">
        <v>2.2525589107985057E-2</v>
      </c>
      <c r="D9910" s="89">
        <v>2.3498411418719646E-2</v>
      </c>
      <c r="E9910" s="89">
        <v>2.376163531507167E-2</v>
      </c>
      <c r="F9910" s="89">
        <v>2.3747300894214698E-2</v>
      </c>
      <c r="G9910" s="90">
        <v>2.3701356167258492E-2</v>
      </c>
      <c r="H9910" s="90">
        <v>2.3608331552621421E-2</v>
      </c>
      <c r="I9910" s="90">
        <v>2.3587184479876587E-2</v>
      </c>
      <c r="J9910" s="90">
        <v>2.3576658999367436E-2</v>
      </c>
    </row>
    <row r="9911" spans="3:10" x14ac:dyDescent="0.25">
      <c r="C9911" s="82">
        <v>2.0705110708495348E-2</v>
      </c>
      <c r="D9911" s="89">
        <v>2.8078075115804672E-2</v>
      </c>
      <c r="E9911" s="89">
        <v>3.353761060210924E-2</v>
      </c>
      <c r="F9911" s="89">
        <v>3.7288607343454766E-2</v>
      </c>
      <c r="G9911" s="90">
        <v>3.9927872304351401E-2</v>
      </c>
      <c r="H9911" s="90">
        <v>4.1740646905255759E-2</v>
      </c>
      <c r="I9911" s="90">
        <v>4.3143215468426352E-2</v>
      </c>
      <c r="J9911" s="90">
        <v>4.4108472952472923E-2</v>
      </c>
    </row>
    <row r="9912" spans="3:10" x14ac:dyDescent="0.25">
      <c r="C9912" s="82">
        <v>1.8135075963883838E-2</v>
      </c>
      <c r="D9912" s="89">
        <v>2.0599611217438359E-2</v>
      </c>
      <c r="E9912" s="89">
        <v>2.2381370536780232E-2</v>
      </c>
      <c r="F9912" s="89">
        <v>2.3709679272829069E-2</v>
      </c>
      <c r="G9912" s="90">
        <v>2.47703283842188E-2</v>
      </c>
      <c r="H9912" s="90">
        <v>2.5547425061474872E-2</v>
      </c>
      <c r="I9912" s="90">
        <v>2.6191056569199525E-2</v>
      </c>
      <c r="J9912" s="90">
        <v>2.6664460947434739E-2</v>
      </c>
    </row>
    <row r="9913" spans="3:10" x14ac:dyDescent="0.25">
      <c r="C9913" s="82">
        <v>1.5164181899638491E-2</v>
      </c>
      <c r="D9913" s="89">
        <v>1.8042913952556215E-2</v>
      </c>
      <c r="E9913" s="89">
        <v>2.0062097830109954E-2</v>
      </c>
      <c r="F9913" s="89">
        <v>2.1489516919355443E-2</v>
      </c>
      <c r="G9913" s="90">
        <v>2.2585167937695608E-2</v>
      </c>
      <c r="H9913" s="90">
        <v>2.3406536455552199E-2</v>
      </c>
      <c r="I9913" s="90">
        <v>2.4136582768499549E-2</v>
      </c>
      <c r="J9913" s="90">
        <v>2.4767811342913972E-2</v>
      </c>
    </row>
    <row r="9914" spans="3:10" x14ac:dyDescent="0.25">
      <c r="C9914" s="82">
        <v>8.3894172292069673E-3</v>
      </c>
      <c r="D9914" s="89">
        <v>1.2486663986087805E-2</v>
      </c>
      <c r="E9914" s="89">
        <v>1.6160604343860033E-2</v>
      </c>
      <c r="F9914" s="89">
        <v>1.9152415053201886E-2</v>
      </c>
      <c r="G9914" s="90">
        <v>2.1489054247882632E-2</v>
      </c>
      <c r="H9914" s="90">
        <v>2.3175682720286517E-2</v>
      </c>
      <c r="I9914" s="90">
        <v>2.4405372252923441E-2</v>
      </c>
      <c r="J9914" s="90">
        <v>2.5206400830916763E-2</v>
      </c>
    </row>
    <row r="9915" spans="3:10" x14ac:dyDescent="0.25">
      <c r="C9915" s="82">
        <v>2.3347710273272128E-2</v>
      </c>
      <c r="D9915" s="89">
        <v>2.5100796193066342E-2</v>
      </c>
      <c r="E9915" s="89">
        <v>2.6311491194400335E-2</v>
      </c>
      <c r="F9915" s="89">
        <v>2.737612636129589E-2</v>
      </c>
      <c r="G9915" s="90">
        <v>2.8559768538783031E-2</v>
      </c>
      <c r="H9915" s="90">
        <v>2.9864320819729773E-2</v>
      </c>
      <c r="I9915" s="90">
        <v>3.147403799904077E-2</v>
      </c>
      <c r="J9915" s="90">
        <v>3.3350390175461736E-2</v>
      </c>
    </row>
    <row r="9916" spans="3:10" x14ac:dyDescent="0.25">
      <c r="C9916" s="82">
        <v>5.8137522446793091E-3</v>
      </c>
      <c r="D9916" s="89">
        <v>9.2699893471877275E-3</v>
      </c>
      <c r="E9916" s="89">
        <v>1.2674506600014086E-2</v>
      </c>
      <c r="F9916" s="89">
        <v>1.5698739790275248E-2</v>
      </c>
      <c r="G9916" s="90">
        <v>1.8277406249967276E-2</v>
      </c>
      <c r="H9916" s="90">
        <v>2.0380430375007353E-2</v>
      </c>
      <c r="I9916" s="90">
        <v>2.217744989867735E-2</v>
      </c>
      <c r="J9916" s="90">
        <v>2.3710450047736344E-2</v>
      </c>
    </row>
    <row r="9917" spans="3:10" x14ac:dyDescent="0.25">
      <c r="C9917" s="82">
        <v>2.2354890898118086E-2</v>
      </c>
      <c r="D9917" s="89">
        <v>3.0589645282603398E-2</v>
      </c>
      <c r="E9917" s="89">
        <v>3.6742006556098654E-2</v>
      </c>
      <c r="F9917" s="89">
        <v>4.0914593945772536E-2</v>
      </c>
      <c r="G9917" s="90">
        <v>4.3713435754790302E-2</v>
      </c>
      <c r="H9917" s="90">
        <v>4.5467731646889178E-2</v>
      </c>
      <c r="I9917" s="90">
        <v>4.6692598460118445E-2</v>
      </c>
      <c r="J9917" s="90">
        <v>4.7448572220100675E-2</v>
      </c>
    </row>
    <row r="9918" spans="3:10" x14ac:dyDescent="0.25">
      <c r="C9918" s="82">
        <v>4.9667578033611411E-3</v>
      </c>
      <c r="D9918" s="89">
        <v>9.0757445330685634E-3</v>
      </c>
      <c r="E9918" s="89">
        <v>1.3520194199488998E-2</v>
      </c>
      <c r="F9918" s="89">
        <v>1.7630285446560159E-2</v>
      </c>
      <c r="G9918" s="90">
        <v>2.1115905843644676E-2</v>
      </c>
      <c r="H9918" s="90">
        <v>2.3842470093645565E-2</v>
      </c>
      <c r="I9918" s="90">
        <v>2.5977712451048695E-2</v>
      </c>
      <c r="J9918" s="90">
        <v>2.7570633078977804E-2</v>
      </c>
    </row>
    <row r="9919" spans="3:10" x14ac:dyDescent="0.25">
      <c r="C9919" s="82">
        <v>1.6927942615731469E-3</v>
      </c>
      <c r="D9919" s="89">
        <v>3.0457442106751149E-3</v>
      </c>
      <c r="E9919" s="89">
        <v>4.5443735278449318E-3</v>
      </c>
      <c r="F9919" s="89">
        <v>5.9986970238955018E-3</v>
      </c>
      <c r="G9919" s="90">
        <v>7.3072058246496773E-3</v>
      </c>
      <c r="H9919" s="90">
        <v>8.3924812652631589E-3</v>
      </c>
      <c r="I9919" s="90">
        <v>9.2766705910201832E-3</v>
      </c>
      <c r="J9919" s="90">
        <v>9.9526235083145578E-3</v>
      </c>
    </row>
    <row r="9920" spans="3:10" x14ac:dyDescent="0.25">
      <c r="C9920" s="82">
        <v>1.5572543436698305E-2</v>
      </c>
      <c r="D9920" s="89">
        <v>1.8270101411294225E-2</v>
      </c>
      <c r="E9920" s="89">
        <v>2.0080611505556581E-2</v>
      </c>
      <c r="F9920" s="89">
        <v>2.1245033810864667E-2</v>
      </c>
      <c r="G9920" s="90">
        <v>2.2016055251784714E-2</v>
      </c>
      <c r="H9920" s="90">
        <v>2.2470793845530662E-2</v>
      </c>
      <c r="I9920" s="90">
        <v>2.2822380154207431E-2</v>
      </c>
      <c r="J9920" s="90">
        <v>2.3105197609537276E-2</v>
      </c>
    </row>
    <row r="9921" spans="3:10" x14ac:dyDescent="0.25">
      <c r="C9921" s="82">
        <v>1.4507719267527421E-2</v>
      </c>
      <c r="D9921" s="89">
        <v>1.9135736821838105E-2</v>
      </c>
      <c r="E9921" s="89">
        <v>2.2764947917560854E-2</v>
      </c>
      <c r="F9921" s="89">
        <v>2.5426896826116201E-2</v>
      </c>
      <c r="G9921" s="90">
        <v>2.7374544035771803E-2</v>
      </c>
      <c r="H9921" s="90">
        <v>2.8729107076375108E-2</v>
      </c>
      <c r="I9921" s="90">
        <v>2.9796934855799966E-2</v>
      </c>
      <c r="J9921" s="90">
        <v>3.0647925143371554E-2</v>
      </c>
    </row>
    <row r="9922" spans="3:10" x14ac:dyDescent="0.25">
      <c r="C9922" s="82">
        <v>6.3775682740714098E-3</v>
      </c>
      <c r="D9922" s="89">
        <v>8.2321605031449082E-3</v>
      </c>
      <c r="E9922" s="89">
        <v>9.6908618732132554E-3</v>
      </c>
      <c r="F9922" s="89">
        <v>1.0738966476057389E-2</v>
      </c>
      <c r="G9922" s="90">
        <v>1.143462586281483E-2</v>
      </c>
      <c r="H9922" s="90">
        <v>1.1790613521587692E-2</v>
      </c>
      <c r="I9922" s="90">
        <v>1.1918641042062432E-2</v>
      </c>
      <c r="J9922" s="90">
        <v>1.1855273098875106E-2</v>
      </c>
    </row>
    <row r="9923" spans="3:10" x14ac:dyDescent="0.25">
      <c r="C9923" s="82">
        <v>6.4417764354856438E-3</v>
      </c>
      <c r="D9923" s="89">
        <v>1.0655344256027615E-2</v>
      </c>
      <c r="E9923" s="89">
        <v>1.4748382367053179E-2</v>
      </c>
      <c r="F9923" s="89">
        <v>1.8236872526477148E-2</v>
      </c>
      <c r="G9923" s="90">
        <v>2.1035503542288551E-2</v>
      </c>
      <c r="H9923" s="90">
        <v>2.3139099910429166E-2</v>
      </c>
      <c r="I9923" s="90">
        <v>2.4772171183469083E-2</v>
      </c>
      <c r="J9923" s="90">
        <v>2.6002883759936792E-2</v>
      </c>
    </row>
    <row r="9924" spans="3:10" x14ac:dyDescent="0.25">
      <c r="C9924" s="82">
        <v>5.634826688866626E-2</v>
      </c>
      <c r="D9924" s="89">
        <v>5.6112135114724279E-2</v>
      </c>
      <c r="E9924" s="89">
        <v>5.5948068283063791E-2</v>
      </c>
      <c r="F9924" s="89">
        <v>5.6294180372066425E-2</v>
      </c>
      <c r="G9924" s="90">
        <v>5.7269699969955901E-2</v>
      </c>
      <c r="H9924" s="90">
        <v>5.8498279824500177E-2</v>
      </c>
      <c r="I9924" s="90">
        <v>6.0003941386319662E-2</v>
      </c>
      <c r="J9924" s="90">
        <v>6.139493342049207E-2</v>
      </c>
    </row>
    <row r="9925" spans="3:10" x14ac:dyDescent="0.25">
      <c r="C9925" s="82">
        <v>3.5397093515187566E-3</v>
      </c>
      <c r="D9925" s="89">
        <v>5.3409961097031526E-3</v>
      </c>
      <c r="E9925" s="89">
        <v>7.0393820570383674E-3</v>
      </c>
      <c r="F9925" s="89">
        <v>8.5072008484951816E-3</v>
      </c>
      <c r="G9925" s="90">
        <v>9.7299257398622899E-3</v>
      </c>
      <c r="H9925" s="90">
        <v>1.0688280712861525E-2</v>
      </c>
      <c r="I9925" s="90">
        <v>1.1461222712570562E-2</v>
      </c>
      <c r="J9925" s="90">
        <v>1.2064993886159373E-2</v>
      </c>
    </row>
    <row r="9926" spans="3:10" x14ac:dyDescent="0.25">
      <c r="C9926" s="82">
        <v>2.5666651508453073E-2</v>
      </c>
      <c r="D9926" s="89">
        <v>3.350958447606716E-2</v>
      </c>
      <c r="E9926" s="89">
        <v>3.9047701896591042E-2</v>
      </c>
      <c r="F9926" s="89">
        <v>4.2712195157251519E-2</v>
      </c>
      <c r="G9926" s="90">
        <v>4.5296258102554748E-2</v>
      </c>
      <c r="H9926" s="90">
        <v>4.7222195207595255E-2</v>
      </c>
      <c r="I9926" s="90">
        <v>4.9072557067024063E-2</v>
      </c>
      <c r="J9926" s="90">
        <v>5.0939062422094873E-2</v>
      </c>
    </row>
    <row r="9927" spans="3:10" x14ac:dyDescent="0.25">
      <c r="C9927" s="82">
        <v>5.3415431140046009E-2</v>
      </c>
      <c r="D9927" s="89">
        <v>5.2803326781719909E-2</v>
      </c>
      <c r="E9927" s="89">
        <v>5.0421128691440664E-2</v>
      </c>
      <c r="F9927" s="89">
        <v>4.747538233751257E-2</v>
      </c>
      <c r="G9927" s="90">
        <v>4.4585828006876611E-2</v>
      </c>
      <c r="H9927" s="90">
        <v>4.1768529792270234E-2</v>
      </c>
      <c r="I9927" s="90">
        <v>3.9246354956895477E-2</v>
      </c>
      <c r="J9927" s="90">
        <v>3.689634852591861E-2</v>
      </c>
    </row>
    <row r="9928" spans="3:10" x14ac:dyDescent="0.25">
      <c r="C9928" s="82">
        <v>1.1312112111832667E-2</v>
      </c>
      <c r="D9928" s="89">
        <v>1.485366057399343E-2</v>
      </c>
      <c r="E9928" s="89">
        <v>1.7696303564455135E-2</v>
      </c>
      <c r="F9928" s="89">
        <v>1.984430522079202E-2</v>
      </c>
      <c r="G9928" s="90">
        <v>2.1440795865212425E-2</v>
      </c>
      <c r="H9928" s="90">
        <v>2.2521357947181235E-2</v>
      </c>
      <c r="I9928" s="90">
        <v>2.3278960804699038E-2</v>
      </c>
      <c r="J9928" s="90">
        <v>2.3740487708017524E-2</v>
      </c>
    </row>
    <row r="9929" spans="3:10" x14ac:dyDescent="0.25">
      <c r="C9929" s="82">
        <v>4.7010108568478507E-3</v>
      </c>
      <c r="D9929" s="89">
        <v>7.2948911119544626E-3</v>
      </c>
      <c r="E9929" s="89">
        <v>9.8635815934699292E-3</v>
      </c>
      <c r="F9929" s="89">
        <v>1.215207852970801E-2</v>
      </c>
      <c r="G9929" s="90">
        <v>1.4059544585962459E-2</v>
      </c>
      <c r="H9929" s="90">
        <v>1.5501395340757047E-2</v>
      </c>
      <c r="I9929" s="90">
        <v>1.656170701081653E-2</v>
      </c>
      <c r="J9929" s="90">
        <v>1.7252154652556632E-2</v>
      </c>
    </row>
    <row r="9930" spans="3:10" x14ac:dyDescent="0.25">
      <c r="C9930" s="82">
        <v>3.037070442400306E-2</v>
      </c>
      <c r="D9930" s="89">
        <v>2.9998067508356523E-2</v>
      </c>
      <c r="E9930" s="89">
        <v>2.9134092548103327E-2</v>
      </c>
      <c r="F9930" s="89">
        <v>2.8286013167544685E-2</v>
      </c>
      <c r="G9930" s="90">
        <v>2.7681154311530346E-2</v>
      </c>
      <c r="H9930" s="90">
        <v>2.724198982234274E-2</v>
      </c>
      <c r="I9930" s="90">
        <v>2.7062094895064222E-2</v>
      </c>
      <c r="J9930" s="90">
        <v>2.7036071325616095E-2</v>
      </c>
    </row>
    <row r="9931" spans="3:10" x14ac:dyDescent="0.25">
      <c r="C9931" s="82">
        <v>8.1219799467977406E-3</v>
      </c>
      <c r="D9931" s="89">
        <v>1.0048718580362662E-2</v>
      </c>
      <c r="E9931" s="89">
        <v>1.1483575854934189E-2</v>
      </c>
      <c r="F9931" s="89">
        <v>1.2517703672469151E-2</v>
      </c>
      <c r="G9931" s="90">
        <v>1.328023657547945E-2</v>
      </c>
      <c r="H9931" s="90">
        <v>1.3808137664147686E-2</v>
      </c>
      <c r="I9931" s="90">
        <v>1.4227242631292519E-2</v>
      </c>
      <c r="J9931" s="90">
        <v>1.4560336009633353E-2</v>
      </c>
    </row>
    <row r="9932" spans="3:10" x14ac:dyDescent="0.25">
      <c r="C9932" s="82">
        <v>1.0949548595258287E-3</v>
      </c>
      <c r="D9932" s="89">
        <v>2.4276865790148535E-3</v>
      </c>
      <c r="E9932" s="89">
        <v>4.1649110885429068E-3</v>
      </c>
      <c r="F9932" s="89">
        <v>6.0271725959334544E-3</v>
      </c>
      <c r="G9932" s="90">
        <v>7.8016686674061914E-3</v>
      </c>
      <c r="H9932" s="90">
        <v>9.3413765035012964E-3</v>
      </c>
      <c r="I9932" s="90">
        <v>1.0649866711431175E-2</v>
      </c>
      <c r="J9932" s="90">
        <v>1.1722454132809441E-2</v>
      </c>
    </row>
    <row r="9933" spans="3:10" x14ac:dyDescent="0.25">
      <c r="C9933" s="82">
        <v>4.6278328986414805E-2</v>
      </c>
      <c r="D9933" s="89">
        <v>4.6429193428670544E-2</v>
      </c>
      <c r="E9933" s="89">
        <v>4.533796914003025E-2</v>
      </c>
      <c r="F9933" s="89">
        <v>4.4051870244522444E-2</v>
      </c>
      <c r="G9933" s="90">
        <v>4.301267563462375E-2</v>
      </c>
      <c r="H9933" s="90">
        <v>4.2076292327177398E-2</v>
      </c>
      <c r="I9933" s="90">
        <v>4.131386927372846E-2</v>
      </c>
      <c r="J9933" s="90">
        <v>4.0481521660838751E-2</v>
      </c>
    </row>
    <row r="9934" spans="3:10" x14ac:dyDescent="0.25">
      <c r="C9934" s="82">
        <v>2.5686727227475007E-2</v>
      </c>
      <c r="D9934" s="89">
        <v>3.0994526169404162E-2</v>
      </c>
      <c r="E9934" s="89">
        <v>3.4069229763396984E-2</v>
      </c>
      <c r="F9934" s="89">
        <v>3.567756848367111E-2</v>
      </c>
      <c r="G9934" s="90">
        <v>3.6533836785310476E-2</v>
      </c>
      <c r="H9934" s="90">
        <v>3.6873320095737405E-2</v>
      </c>
      <c r="I9934" s="90">
        <v>3.7012464448953925E-2</v>
      </c>
      <c r="J9934" s="90">
        <v>3.6896470162196104E-2</v>
      </c>
    </row>
    <row r="9935" spans="3:10" x14ac:dyDescent="0.25">
      <c r="C9935" s="82">
        <v>5.0132359898567264E-2</v>
      </c>
      <c r="D9935" s="89">
        <v>4.7805045949463602E-2</v>
      </c>
      <c r="E9935" s="89">
        <v>4.4482595178089127E-2</v>
      </c>
      <c r="F9935" s="89">
        <v>4.1384317209683059E-2</v>
      </c>
      <c r="G9935" s="90">
        <v>3.9007528544773344E-2</v>
      </c>
      <c r="H9935" s="90">
        <v>3.7272559997084294E-2</v>
      </c>
      <c r="I9935" s="90">
        <v>3.6291562965484497E-2</v>
      </c>
      <c r="J9935" s="90">
        <v>3.5890734926370224E-2</v>
      </c>
    </row>
    <row r="9936" spans="3:10" x14ac:dyDescent="0.25">
      <c r="C9936" s="82">
        <v>1.2899518694086254E-2</v>
      </c>
      <c r="D9936" s="89">
        <v>1.6928444231019336E-2</v>
      </c>
      <c r="E9936" s="89">
        <v>2.0214095543510113E-2</v>
      </c>
      <c r="F9936" s="89">
        <v>2.2758758389803447E-2</v>
      </c>
      <c r="G9936" s="90">
        <v>2.4727853421433039E-2</v>
      </c>
      <c r="H9936" s="90">
        <v>2.61659386440493E-2</v>
      </c>
      <c r="I9936" s="90">
        <v>2.7293617371373861E-2</v>
      </c>
      <c r="J9936" s="90">
        <v>2.8125202993927286E-2</v>
      </c>
    </row>
    <row r="9937" spans="3:10" x14ac:dyDescent="0.25">
      <c r="C9937" s="82">
        <v>1.0435560129305703E-2</v>
      </c>
      <c r="D9937" s="89">
        <v>1.446652745851682E-2</v>
      </c>
      <c r="E9937" s="89">
        <v>1.7530891826260928E-2</v>
      </c>
      <c r="F9937" s="89">
        <v>1.9566696558353379E-2</v>
      </c>
      <c r="G9937" s="90">
        <v>2.0797670078864287E-2</v>
      </c>
      <c r="H9937" s="90">
        <v>2.1368532967469208E-2</v>
      </c>
      <c r="I9937" s="90">
        <v>2.1549000492845697E-2</v>
      </c>
      <c r="J9937" s="90">
        <v>2.1415554651799069E-2</v>
      </c>
    </row>
    <row r="9938" spans="3:10" x14ac:dyDescent="0.25">
      <c r="C9938" s="82">
        <v>2.388950662585685E-2</v>
      </c>
      <c r="D9938" s="89">
        <v>2.715287348324899E-2</v>
      </c>
      <c r="E9938" s="89">
        <v>2.9061692871458124E-2</v>
      </c>
      <c r="F9938" s="89">
        <v>3.0272851219761591E-2</v>
      </c>
      <c r="G9938" s="90">
        <v>3.131503964377734E-2</v>
      </c>
      <c r="H9938" s="90">
        <v>3.2355642039329953E-2</v>
      </c>
      <c r="I9938" s="90">
        <v>3.3689146105959675E-2</v>
      </c>
      <c r="J9938" s="90">
        <v>3.5314559103579043E-2</v>
      </c>
    </row>
    <row r="9939" spans="3:10" x14ac:dyDescent="0.25">
      <c r="C9939" s="82">
        <v>7.5391914234265523E-3</v>
      </c>
      <c r="D9939" s="89">
        <v>1.0709034743094837E-2</v>
      </c>
      <c r="E9939" s="89">
        <v>1.3825264130511257E-2</v>
      </c>
      <c r="F9939" s="89">
        <v>1.6793716899639231E-2</v>
      </c>
      <c r="G9939" s="90">
        <v>1.9648514006441437E-2</v>
      </c>
      <c r="H9939" s="90">
        <v>2.2366001457749866E-2</v>
      </c>
      <c r="I9939" s="90">
        <v>2.510263248503098E-2</v>
      </c>
      <c r="J9939" s="90">
        <v>2.7870864039143038E-2</v>
      </c>
    </row>
    <row r="9940" spans="3:10" x14ac:dyDescent="0.25">
      <c r="C9940" s="82">
        <v>1.7510212484025955E-2</v>
      </c>
      <c r="D9940" s="89">
        <v>2.4032133062684011E-2</v>
      </c>
      <c r="E9940" s="89">
        <v>2.8871271034048844E-2</v>
      </c>
      <c r="F9940" s="89">
        <v>3.2092510629296078E-2</v>
      </c>
      <c r="G9940" s="90">
        <v>3.4194747942781559E-2</v>
      </c>
      <c r="H9940" s="90">
        <v>3.5480172136699961E-2</v>
      </c>
      <c r="I9940" s="90">
        <v>3.6401327597939813E-2</v>
      </c>
      <c r="J9940" s="90">
        <v>3.7052544535782155E-2</v>
      </c>
    </row>
    <row r="9941" spans="3:10" x14ac:dyDescent="0.25">
      <c r="C9941" s="82">
        <v>3.0806103600528073E-2</v>
      </c>
      <c r="D9941" s="89">
        <v>3.1399806943137064E-2</v>
      </c>
      <c r="E9941" s="89">
        <v>3.1280867800268966E-2</v>
      </c>
      <c r="F9941" s="89">
        <v>3.0950046011016058E-2</v>
      </c>
      <c r="G9941" s="90">
        <v>3.068182309196071E-2</v>
      </c>
      <c r="H9941" s="90">
        <v>3.0440344006345155E-2</v>
      </c>
      <c r="I9941" s="90">
        <v>3.0381265703159199E-2</v>
      </c>
      <c r="J9941" s="90">
        <v>3.0432165039987361E-2</v>
      </c>
    </row>
    <row r="9942" spans="3:10" x14ac:dyDescent="0.25">
      <c r="C9942" s="82">
        <v>4.498099285150374E-2</v>
      </c>
      <c r="D9942" s="89">
        <v>4.3928070696463623E-2</v>
      </c>
      <c r="E9942" s="89">
        <v>4.2236018018046287E-2</v>
      </c>
      <c r="F9942" s="89">
        <v>4.0532230750251946E-2</v>
      </c>
      <c r="G9942" s="90">
        <v>3.9047885832217445E-2</v>
      </c>
      <c r="H9942" s="90">
        <v>3.7597494391076923E-2</v>
      </c>
      <c r="I9942" s="90">
        <v>3.6257811896380825E-2</v>
      </c>
      <c r="J9942" s="90">
        <v>3.4856048132064395E-2</v>
      </c>
    </row>
    <row r="9943" spans="3:10" x14ac:dyDescent="0.25">
      <c r="C9943" s="82">
        <v>1.7425267034564439E-2</v>
      </c>
      <c r="D9943" s="89">
        <v>1.892379383660428E-2</v>
      </c>
      <c r="E9943" s="89">
        <v>1.9874186164058262E-2</v>
      </c>
      <c r="F9943" s="89">
        <v>2.053284850576512E-2</v>
      </c>
      <c r="G9943" s="90">
        <v>2.1082260605566148E-2</v>
      </c>
      <c r="H9943" s="90">
        <v>2.1519613191631235E-2</v>
      </c>
      <c r="I9943" s="90">
        <v>2.1978119486483608E-2</v>
      </c>
      <c r="J9943" s="90">
        <v>2.2428505962756688E-2</v>
      </c>
    </row>
    <row r="9944" spans="3:10" x14ac:dyDescent="0.25">
      <c r="C9944" s="82">
        <v>1.8260441656760395E-2</v>
      </c>
      <c r="D9944" s="89">
        <v>2.414969067880289E-2</v>
      </c>
      <c r="E9944" s="89">
        <v>2.8431761907167015E-2</v>
      </c>
      <c r="F9944" s="89">
        <v>3.1240265204977951E-2</v>
      </c>
      <c r="G9944" s="90">
        <v>3.299303013535719E-2</v>
      </c>
      <c r="H9944" s="90">
        <v>3.388514441075078E-2</v>
      </c>
      <c r="I9944" s="90">
        <v>3.4274075493498188E-2</v>
      </c>
      <c r="J9944" s="90">
        <v>3.420435070855371E-2</v>
      </c>
    </row>
    <row r="9945" spans="3:10" x14ac:dyDescent="0.25">
      <c r="C9945" s="82">
        <v>2.8600434969452515E-3</v>
      </c>
      <c r="D9945" s="89">
        <v>6.486440381428646E-3</v>
      </c>
      <c r="E9945" s="89">
        <v>1.0966048046440448E-2</v>
      </c>
      <c r="F9945" s="89">
        <v>1.5307033213478295E-2</v>
      </c>
      <c r="G9945" s="90">
        <v>1.8887385922968319E-2</v>
      </c>
      <c r="H9945" s="90">
        <v>2.140798438332266E-2</v>
      </c>
      <c r="I9945" s="90">
        <v>2.2981144186122859E-2</v>
      </c>
      <c r="J9945" s="90">
        <v>2.3686834505890458E-2</v>
      </c>
    </row>
    <row r="9946" spans="3:10" x14ac:dyDescent="0.25">
      <c r="C9946" s="82">
        <v>2.5903810736098262E-3</v>
      </c>
      <c r="D9946" s="89">
        <v>4.5998342558596344E-3</v>
      </c>
      <c r="E9946" s="89">
        <v>6.8500705566529943E-3</v>
      </c>
      <c r="F9946" s="89">
        <v>9.0780978394814013E-3</v>
      </c>
      <c r="G9946" s="90">
        <v>1.1148235685502543E-2</v>
      </c>
      <c r="H9946" s="90">
        <v>1.2963496991161342E-2</v>
      </c>
      <c r="I9946" s="90">
        <v>1.4579568690191924E-2</v>
      </c>
      <c r="J9946" s="90">
        <v>1.5998870274925997E-2</v>
      </c>
    </row>
    <row r="9947" spans="3:10" x14ac:dyDescent="0.25">
      <c r="C9947" s="82">
        <v>7.3537461413380122E-4</v>
      </c>
      <c r="D9947" s="89">
        <v>1.8075083346718703E-3</v>
      </c>
      <c r="E9947" s="89">
        <v>3.3685514963393381E-3</v>
      </c>
      <c r="F9947" s="89">
        <v>5.2148665491705236E-3</v>
      </c>
      <c r="G9947" s="90">
        <v>7.1380222777625056E-3</v>
      </c>
      <c r="H9947" s="90">
        <v>8.9581766070562542E-3</v>
      </c>
      <c r="I9947" s="90">
        <v>1.0629858268431035E-2</v>
      </c>
      <c r="J9947" s="90">
        <v>1.2105290731158144E-2</v>
      </c>
    </row>
    <row r="9948" spans="3:10" x14ac:dyDescent="0.25">
      <c r="C9948" s="82">
        <v>2.0276668948638263E-2</v>
      </c>
      <c r="D9948" s="89">
        <v>2.2559425995127589E-2</v>
      </c>
      <c r="E9948" s="89">
        <v>2.3654716098201661E-2</v>
      </c>
      <c r="F9948" s="89">
        <v>2.4125828710829769E-2</v>
      </c>
      <c r="G9948" s="90">
        <v>2.4392242096628661E-2</v>
      </c>
      <c r="H9948" s="90">
        <v>2.4569668608866016E-2</v>
      </c>
      <c r="I9948" s="90">
        <v>2.48668036307375E-2</v>
      </c>
      <c r="J9948" s="90">
        <v>2.5269232923597847E-2</v>
      </c>
    </row>
    <row r="9949" spans="3:10" x14ac:dyDescent="0.25">
      <c r="C9949" s="82">
        <v>5.4399413548405745E-2</v>
      </c>
      <c r="D9949" s="89">
        <v>5.1723259736226525E-2</v>
      </c>
      <c r="E9949" s="89">
        <v>4.9194792835180058E-2</v>
      </c>
      <c r="F9949" s="89">
        <v>4.7135961932333048E-2</v>
      </c>
      <c r="G9949" s="90">
        <v>4.5574610260780649E-2</v>
      </c>
      <c r="H9949" s="90">
        <v>4.4184173849949979E-2</v>
      </c>
      <c r="I9949" s="90">
        <v>4.3013147159476239E-2</v>
      </c>
      <c r="J9949" s="90">
        <v>4.1841047315067499E-2</v>
      </c>
    </row>
    <row r="9950" spans="3:10" x14ac:dyDescent="0.25">
      <c r="C9950" s="82">
        <v>1.1652684042010048E-2</v>
      </c>
      <c r="D9950" s="89">
        <v>1.370553166458081E-2</v>
      </c>
      <c r="E9950" s="89">
        <v>1.4979045470731214E-2</v>
      </c>
      <c r="F9950" s="89">
        <v>1.5710631821834922E-2</v>
      </c>
      <c r="G9950" s="90">
        <v>1.6123198867465306E-2</v>
      </c>
      <c r="H9950" s="90">
        <v>1.6281328020196755E-2</v>
      </c>
      <c r="I9950" s="90">
        <v>1.6331288558546604E-2</v>
      </c>
      <c r="J9950" s="90">
        <v>1.6283778607170913E-2</v>
      </c>
    </row>
    <row r="9951" spans="3:10" x14ac:dyDescent="0.25">
      <c r="C9951" s="82">
        <v>6.8005065938735844E-3</v>
      </c>
      <c r="D9951" s="89">
        <v>1.2326864521465449E-2</v>
      </c>
      <c r="E9951" s="89">
        <v>1.8283862072642987E-2</v>
      </c>
      <c r="F9951" s="89">
        <v>2.380075145314365E-2</v>
      </c>
      <c r="G9951" s="90">
        <v>2.8478820275355431E-2</v>
      </c>
      <c r="H9951" s="90">
        <v>3.2089253191877894E-2</v>
      </c>
      <c r="I9951" s="90">
        <v>3.4799892381112751E-2</v>
      </c>
      <c r="J9951" s="90">
        <v>3.6636402643570001E-2</v>
      </c>
    </row>
    <row r="9952" spans="3:10" x14ac:dyDescent="0.25">
      <c r="C9952" s="82">
        <v>4.8294657236414087E-3</v>
      </c>
      <c r="D9952" s="89">
        <v>8.1231102338852265E-3</v>
      </c>
      <c r="E9952" s="89">
        <v>1.1416541069253414E-2</v>
      </c>
      <c r="F9952" s="89">
        <v>1.436159866942887E-2</v>
      </c>
      <c r="G9952" s="90">
        <v>1.6925362056737118E-2</v>
      </c>
      <c r="H9952" s="90">
        <v>1.9131962584717124E-2</v>
      </c>
      <c r="I9952" s="90">
        <v>2.118042294020369E-2</v>
      </c>
      <c r="J9952" s="90">
        <v>2.3128770750442985E-2</v>
      </c>
    </row>
    <row r="9953" spans="3:10" x14ac:dyDescent="0.25">
      <c r="C9953" s="82">
        <v>3.3555486152153069E-3</v>
      </c>
      <c r="D9953" s="89">
        <v>5.5323717663955593E-3</v>
      </c>
      <c r="E9953" s="89">
        <v>7.7641258868245246E-3</v>
      </c>
      <c r="F9953" s="89">
        <v>9.8094142886457156E-3</v>
      </c>
      <c r="G9953" s="90">
        <v>1.1593204552280531E-2</v>
      </c>
      <c r="H9953" s="90">
        <v>1.3079286465562888E-2</v>
      </c>
      <c r="I9953" s="90">
        <v>1.4376279605164856E-2</v>
      </c>
      <c r="J9953" s="90">
        <v>1.5525493216804223E-2</v>
      </c>
    </row>
    <row r="9954" spans="3:10" x14ac:dyDescent="0.25">
      <c r="C9954" s="82">
        <v>2.5781457310626584E-2</v>
      </c>
      <c r="D9954" s="89">
        <v>3.0086067309633202E-2</v>
      </c>
      <c r="E9954" s="89">
        <v>3.2665820071042205E-2</v>
      </c>
      <c r="F9954" s="89">
        <v>3.4101897377345883E-2</v>
      </c>
      <c r="G9954" s="90">
        <v>3.4876641343826981E-2</v>
      </c>
      <c r="H9954" s="90">
        <v>3.5080618052595776E-2</v>
      </c>
      <c r="I9954" s="90">
        <v>3.4955572652750441E-2</v>
      </c>
      <c r="J9954" s="90">
        <v>3.4444876141267657E-2</v>
      </c>
    </row>
    <row r="9955" spans="3:10" x14ac:dyDescent="0.25">
      <c r="C9955" s="82">
        <v>1.0661767763691876E-2</v>
      </c>
      <c r="D9955" s="89">
        <v>1.3244208911459538E-2</v>
      </c>
      <c r="E9955" s="89">
        <v>1.5301623944802809E-2</v>
      </c>
      <c r="F9955" s="89">
        <v>1.6950017306521601E-2</v>
      </c>
      <c r="G9955" s="90">
        <v>1.8350907169376773E-2</v>
      </c>
      <c r="H9955" s="90">
        <v>1.9539532293635968E-2</v>
      </c>
      <c r="I9955" s="90">
        <v>2.0673552377796299E-2</v>
      </c>
      <c r="J9955" s="90">
        <v>2.1762112215373434E-2</v>
      </c>
    </row>
    <row r="9956" spans="3:10" x14ac:dyDescent="0.25">
      <c r="C9956" s="82">
        <v>1.5414724113042764E-2</v>
      </c>
      <c r="D9956" s="89">
        <v>1.9940243318573636E-2</v>
      </c>
      <c r="E9956" s="89">
        <v>2.3947923079343476E-2</v>
      </c>
      <c r="F9956" s="89">
        <v>2.7439676360435872E-2</v>
      </c>
      <c r="G9956" s="90">
        <v>3.0556452792476294E-2</v>
      </c>
      <c r="H9956" s="90">
        <v>3.330185719413073E-2</v>
      </c>
      <c r="I9956" s="90">
        <v>3.5930113241307488E-2</v>
      </c>
      <c r="J9956" s="90">
        <v>3.8460977882105535E-2</v>
      </c>
    </row>
    <row r="9957" spans="3:10" x14ac:dyDescent="0.25">
      <c r="C9957" s="82">
        <v>2.9947795904654344E-2</v>
      </c>
      <c r="D9957" s="89">
        <v>2.8671251744793565E-2</v>
      </c>
      <c r="E9957" s="89">
        <v>2.7202781309054642E-2</v>
      </c>
      <c r="F9957" s="89">
        <v>2.5953637150065302E-2</v>
      </c>
      <c r="G9957" s="90">
        <v>2.5068097969055982E-2</v>
      </c>
      <c r="H9957" s="90">
        <v>2.4424405277220909E-2</v>
      </c>
      <c r="I9957" s="90">
        <v>2.4069269034608144E-2</v>
      </c>
      <c r="J9957" s="90">
        <v>2.3881861828850243E-2</v>
      </c>
    </row>
    <row r="9958" spans="3:10" x14ac:dyDescent="0.25">
      <c r="C9958" s="82">
        <v>1.0276689336613496E-2</v>
      </c>
      <c r="D9958" s="89">
        <v>1.3928819531577775E-2</v>
      </c>
      <c r="E9958" s="89">
        <v>1.6956383408850362E-2</v>
      </c>
      <c r="F9958" s="89">
        <v>1.9366422923694417E-2</v>
      </c>
      <c r="G9958" s="90">
        <v>2.1346292892011329E-2</v>
      </c>
      <c r="H9958" s="90">
        <v>2.2982426101984903E-2</v>
      </c>
      <c r="I9958" s="90">
        <v>2.4504776750545201E-2</v>
      </c>
      <c r="J9958" s="90">
        <v>2.5955176489927265E-2</v>
      </c>
    </row>
    <row r="9959" spans="3:10" x14ac:dyDescent="0.25">
      <c r="C9959" s="82">
        <v>1.0875682669364837E-2</v>
      </c>
      <c r="D9959" s="89">
        <v>1.673174163366135E-2</v>
      </c>
      <c r="E9959" s="89">
        <v>2.1897945940420258E-2</v>
      </c>
      <c r="F9959" s="89">
        <v>2.5961511526728469E-2</v>
      </c>
      <c r="G9959" s="90">
        <v>2.9052514846627419E-2</v>
      </c>
      <c r="H9959" s="90">
        <v>3.1319699690658245E-2</v>
      </c>
      <c r="I9959" s="90">
        <v>3.3148980476459478E-2</v>
      </c>
      <c r="J9959" s="90">
        <v>3.4664905423088574E-2</v>
      </c>
    </row>
    <row r="9960" spans="3:10" x14ac:dyDescent="0.25">
      <c r="C9960" s="82">
        <v>3.3716545284629564E-2</v>
      </c>
      <c r="D9960" s="89">
        <v>3.8085683133608723E-2</v>
      </c>
      <c r="E9960" s="89">
        <v>4.0407970614727555E-2</v>
      </c>
      <c r="F9960" s="89">
        <v>4.1609208723174411E-2</v>
      </c>
      <c r="G9960" s="90">
        <v>4.23914059622508E-2</v>
      </c>
      <c r="H9960" s="90">
        <v>4.2925970661037309E-2</v>
      </c>
      <c r="I9960" s="90">
        <v>4.353275143053504E-2</v>
      </c>
      <c r="J9960" s="90">
        <v>4.4128545342922328E-2</v>
      </c>
    </row>
    <row r="9961" spans="3:10" x14ac:dyDescent="0.25">
      <c r="C9961" s="82">
        <v>2.5319556507178181E-2</v>
      </c>
      <c r="D9961" s="89">
        <v>3.2607971919315283E-2</v>
      </c>
      <c r="E9961" s="89">
        <v>3.7117541670220612E-2</v>
      </c>
      <c r="F9961" s="89">
        <v>3.9412933539044404E-2</v>
      </c>
      <c r="G9961" s="90">
        <v>4.0358546437514881E-2</v>
      </c>
      <c r="H9961" s="90">
        <v>4.0391443376594595E-2</v>
      </c>
      <c r="I9961" s="90">
        <v>4.0025539981885239E-2</v>
      </c>
      <c r="J9961" s="90">
        <v>3.9327543552518739E-2</v>
      </c>
    </row>
    <row r="9962" spans="3:10" x14ac:dyDescent="0.25">
      <c r="C9962" s="82">
        <v>1.8725615951346832E-2</v>
      </c>
      <c r="D9962" s="89">
        <v>2.1812076376314656E-2</v>
      </c>
      <c r="E9962" s="89">
        <v>2.3650243448989847E-2</v>
      </c>
      <c r="F9962" s="89">
        <v>2.4643956722153672E-2</v>
      </c>
      <c r="G9962" s="90">
        <v>2.514724859494611E-2</v>
      </c>
      <c r="H9962" s="90">
        <v>2.5249515587871311E-2</v>
      </c>
      <c r="I9962" s="90">
        <v>2.5158033993090627E-2</v>
      </c>
      <c r="J9962" s="90">
        <v>2.486540101074336E-2</v>
      </c>
    </row>
    <row r="9963" spans="3:10" x14ac:dyDescent="0.25">
      <c r="C9963" s="82">
        <v>1.98996251645636E-2</v>
      </c>
      <c r="D9963" s="89">
        <v>2.4665704206675021E-2</v>
      </c>
      <c r="E9963" s="89">
        <v>2.8341601067507705E-2</v>
      </c>
      <c r="F9963" s="89">
        <v>3.1179677085763451E-2</v>
      </c>
      <c r="G9963" s="90">
        <v>3.3531610634427327E-2</v>
      </c>
      <c r="H9963" s="90">
        <v>3.5508750061732708E-2</v>
      </c>
      <c r="I9963" s="90">
        <v>3.7425450395009947E-2</v>
      </c>
      <c r="J9963" s="90">
        <v>3.9301068826488567E-2</v>
      </c>
    </row>
    <row r="9964" spans="3:10" x14ac:dyDescent="0.25">
      <c r="C9964" s="82">
        <v>1.0567624657051128E-2</v>
      </c>
      <c r="D9964" s="89">
        <v>1.6562551245878854E-2</v>
      </c>
      <c r="E9964" s="89">
        <v>2.2011204531558866E-2</v>
      </c>
      <c r="F9964" s="89">
        <v>2.643921211656251E-2</v>
      </c>
      <c r="G9964" s="90">
        <v>2.9899191263347853E-2</v>
      </c>
      <c r="H9964" s="90">
        <v>3.2449993782743006E-2</v>
      </c>
      <c r="I9964" s="90">
        <v>3.4390704835289894E-2</v>
      </c>
      <c r="J9964" s="90">
        <v>3.5753260212119636E-2</v>
      </c>
    </row>
    <row r="9965" spans="3:10" x14ac:dyDescent="0.25">
      <c r="C9965" s="82">
        <v>1.3117953754645216E-3</v>
      </c>
      <c r="D9965" s="89">
        <v>2.5248458533155566E-3</v>
      </c>
      <c r="E9965" s="89">
        <v>3.8964448912452696E-3</v>
      </c>
      <c r="F9965" s="89">
        <v>5.1990828878657556E-3</v>
      </c>
      <c r="G9965" s="90">
        <v>6.3075647780875353E-3</v>
      </c>
      <c r="H9965" s="90">
        <v>7.1511013180644584E-3</v>
      </c>
      <c r="I9965" s="90">
        <v>7.7650510681299585E-3</v>
      </c>
      <c r="J9965" s="90">
        <v>8.1662293774472944E-3</v>
      </c>
    </row>
    <row r="9966" spans="3:10" x14ac:dyDescent="0.25">
      <c r="C9966" s="82">
        <v>3.0567916200529326E-2</v>
      </c>
      <c r="D9966" s="89">
        <v>3.7590434611789368E-2</v>
      </c>
      <c r="E9966" s="89">
        <v>4.2714231903698004E-2</v>
      </c>
      <c r="F9966" s="89">
        <v>4.6134457805062243E-2</v>
      </c>
      <c r="G9966" s="90">
        <v>4.8198242840913098E-2</v>
      </c>
      <c r="H9966" s="90">
        <v>4.8947173665135728E-2</v>
      </c>
      <c r="I9966" s="90">
        <v>4.8769842244771752E-2</v>
      </c>
      <c r="J9966" s="90">
        <v>4.7704240794393775E-2</v>
      </c>
    </row>
    <row r="9967" spans="3:10" x14ac:dyDescent="0.25">
      <c r="C9967" s="82">
        <v>2.7000613332937604E-2</v>
      </c>
      <c r="D9967" s="89">
        <v>3.2383193472130166E-2</v>
      </c>
      <c r="E9967" s="89">
        <v>3.5312690537402699E-2</v>
      </c>
      <c r="F9967" s="89">
        <v>3.6644581019685665E-2</v>
      </c>
      <c r="G9967" s="90">
        <v>3.7200936046711236E-2</v>
      </c>
      <c r="H9967" s="90">
        <v>3.731235373041511E-2</v>
      </c>
      <c r="I9967" s="90">
        <v>3.73790336813003E-2</v>
      </c>
      <c r="J9967" s="90">
        <v>3.7405654469971905E-2</v>
      </c>
    </row>
    <row r="9968" spans="3:10" x14ac:dyDescent="0.25">
      <c r="C9968" s="82">
        <v>1.1648234165634184E-2</v>
      </c>
      <c r="D9968" s="89">
        <v>1.8883732371217057E-2</v>
      </c>
      <c r="E9968" s="89">
        <v>2.5379633707073784E-2</v>
      </c>
      <c r="F9968" s="89">
        <v>3.0319587937452267E-2</v>
      </c>
      <c r="G9968" s="90">
        <v>3.3684151704495693E-2</v>
      </c>
      <c r="H9968" s="90">
        <v>3.5590910253408749E-2</v>
      </c>
      <c r="I9968" s="90">
        <v>3.6481158944492123E-2</v>
      </c>
      <c r="J9968" s="90">
        <v>3.65181768674862E-2</v>
      </c>
    </row>
    <row r="9969" spans="3:10" x14ac:dyDescent="0.25">
      <c r="C9969" s="82">
        <v>1.3058918731215364E-2</v>
      </c>
      <c r="D9969" s="89">
        <v>1.8104875503009779E-2</v>
      </c>
      <c r="E9969" s="89">
        <v>2.2821450282118426E-2</v>
      </c>
      <c r="F9969" s="89">
        <v>2.7073954345087629E-2</v>
      </c>
      <c r="G9969" s="90">
        <v>3.0932205448365918E-2</v>
      </c>
      <c r="H9969" s="90">
        <v>3.4357100079415885E-2</v>
      </c>
      <c r="I9969" s="90">
        <v>3.7569078191172216E-2</v>
      </c>
      <c r="J9969" s="90">
        <v>4.0543272364709816E-2</v>
      </c>
    </row>
    <row r="9970" spans="3:10" x14ac:dyDescent="0.25">
      <c r="C9970" s="82">
        <v>1.6288055429833061E-2</v>
      </c>
      <c r="D9970" s="89">
        <v>2.0877845371978537E-2</v>
      </c>
      <c r="E9970" s="89">
        <v>2.4409725711355697E-2</v>
      </c>
      <c r="F9970" s="89">
        <v>2.6986906534953132E-2</v>
      </c>
      <c r="G9970" s="90">
        <v>2.8853447042191827E-2</v>
      </c>
      <c r="H9970" s="90">
        <v>3.0064138501524906E-2</v>
      </c>
      <c r="I9970" s="90">
        <v>3.0852615997366096E-2</v>
      </c>
      <c r="J9970" s="90">
        <v>3.12084796696167E-2</v>
      </c>
    </row>
    <row r="9971" spans="3:10" x14ac:dyDescent="0.25">
      <c r="C9971" s="82">
        <v>2.283617933245824E-2</v>
      </c>
      <c r="D9971" s="89">
        <v>3.2607694340139388E-2</v>
      </c>
      <c r="E9971" s="89">
        <v>4.0943958750338239E-2</v>
      </c>
      <c r="F9971" s="89">
        <v>4.7626702607919236E-2</v>
      </c>
      <c r="G9971" s="90">
        <v>5.300263431280481E-2</v>
      </c>
      <c r="H9971" s="90">
        <v>5.7172709107107395E-2</v>
      </c>
      <c r="I9971" s="90">
        <v>6.0550450241962823E-2</v>
      </c>
      <c r="J9971" s="90">
        <v>6.3039363712810756E-2</v>
      </c>
    </row>
    <row r="9972" spans="3:10" x14ac:dyDescent="0.25">
      <c r="C9972" s="82">
        <v>2.8124442259108672E-2</v>
      </c>
      <c r="D9972" s="89">
        <v>3.4250910174234594E-2</v>
      </c>
      <c r="E9972" s="89">
        <v>3.8483840119050081E-2</v>
      </c>
      <c r="F9972" s="89">
        <v>4.1440942009054925E-2</v>
      </c>
      <c r="G9972" s="90">
        <v>4.3749186014972519E-2</v>
      </c>
      <c r="H9972" s="90">
        <v>4.5586767313547098E-2</v>
      </c>
      <c r="I9972" s="90">
        <v>4.7309584112648941E-2</v>
      </c>
      <c r="J9972" s="90">
        <v>4.8852436078707338E-2</v>
      </c>
    </row>
    <row r="9973" spans="3:10" x14ac:dyDescent="0.25">
      <c r="C9973" s="82">
        <v>9.895946677938354E-3</v>
      </c>
      <c r="D9973" s="89">
        <v>1.3214466137427869E-2</v>
      </c>
      <c r="E9973" s="89">
        <v>1.5772873451248361E-2</v>
      </c>
      <c r="F9973" s="89">
        <v>1.7607006698647079E-2</v>
      </c>
      <c r="G9973" s="90">
        <v>1.892430726750419E-2</v>
      </c>
      <c r="H9973" s="90">
        <v>1.9830777376553841E-2</v>
      </c>
      <c r="I9973" s="90">
        <v>2.0545622191672119E-2</v>
      </c>
      <c r="J9973" s="90">
        <v>2.1115361828305784E-2</v>
      </c>
    </row>
    <row r="9974" spans="3:10" x14ac:dyDescent="0.25">
      <c r="C9974" s="82">
        <v>8.0148912608942625E-3</v>
      </c>
      <c r="D9974" s="89">
        <v>1.2678469335859283E-2</v>
      </c>
      <c r="E9974" s="89">
        <v>1.7330174693894099E-2</v>
      </c>
      <c r="F9974" s="89">
        <v>2.1558305650356494E-2</v>
      </c>
      <c r="G9974" s="90">
        <v>2.5260952367650098E-2</v>
      </c>
      <c r="H9974" s="90">
        <v>2.8350728794527671E-2</v>
      </c>
      <c r="I9974" s="90">
        <v>3.1002953395056015E-2</v>
      </c>
      <c r="J9974" s="90">
        <v>3.3214772776776536E-2</v>
      </c>
    </row>
    <row r="9975" spans="3:10" x14ac:dyDescent="0.25">
      <c r="C9975" s="82">
        <v>3.7403558707280841E-2</v>
      </c>
      <c r="D9975" s="89">
        <v>4.0934315646812797E-2</v>
      </c>
      <c r="E9975" s="89">
        <v>4.1569262522661521E-2</v>
      </c>
      <c r="F9975" s="89">
        <v>4.0739196783700325E-2</v>
      </c>
      <c r="G9975" s="90">
        <v>3.9407569839136895E-2</v>
      </c>
      <c r="H9975" s="90">
        <v>3.7844100726091831E-2</v>
      </c>
      <c r="I9975" s="90">
        <v>3.6364443201739774E-2</v>
      </c>
      <c r="J9975" s="90">
        <v>3.4899507977707932E-2</v>
      </c>
    </row>
    <row r="9976" spans="3:10" x14ac:dyDescent="0.25">
      <c r="C9976" s="82">
        <v>3.0581875171714897E-2</v>
      </c>
      <c r="D9976" s="89">
        <v>3.0398825593715463E-2</v>
      </c>
      <c r="E9976" s="89">
        <v>2.9387436252646098E-2</v>
      </c>
      <c r="F9976" s="89">
        <v>2.8186964440049686E-2</v>
      </c>
      <c r="G9976" s="90">
        <v>2.7086196494432641E-2</v>
      </c>
      <c r="H9976" s="90">
        <v>2.6027156276304975E-2</v>
      </c>
      <c r="I9976" s="90">
        <v>2.5100139205883141E-2</v>
      </c>
      <c r="J9976" s="90">
        <v>2.4203845937891898E-2</v>
      </c>
    </row>
    <row r="9977" spans="3:10" x14ac:dyDescent="0.25">
      <c r="C9977" s="82">
        <v>1.5728996331199356E-3</v>
      </c>
      <c r="D9977" s="89">
        <v>2.983323783565642E-3</v>
      </c>
      <c r="E9977" s="89">
        <v>4.7046284797351637E-3</v>
      </c>
      <c r="F9977" s="89">
        <v>6.5468530512001466E-3</v>
      </c>
      <c r="G9977" s="90">
        <v>8.3811989240681773E-3</v>
      </c>
      <c r="H9977" s="90">
        <v>1.0104628008673219E-2</v>
      </c>
      <c r="I9977" s="90">
        <v>1.174188345704285E-2</v>
      </c>
      <c r="J9977" s="90">
        <v>1.3291368247332638E-2</v>
      </c>
    </row>
    <row r="9978" spans="3:10" x14ac:dyDescent="0.25">
      <c r="C9978" s="82">
        <v>4.5555813666297738E-3</v>
      </c>
      <c r="D9978" s="89">
        <v>8.7484350896159489E-3</v>
      </c>
      <c r="E9978" s="89">
        <v>1.3434506393495855E-2</v>
      </c>
      <c r="F9978" s="89">
        <v>1.7839207661364966E-2</v>
      </c>
      <c r="G9978" s="90">
        <v>2.1590943526676433E-2</v>
      </c>
      <c r="H9978" s="90">
        <v>2.4518197702312228E-2</v>
      </c>
      <c r="I9978" s="90">
        <v>2.6789410411075205E-2</v>
      </c>
      <c r="J9978" s="90">
        <v>2.8468026381051843E-2</v>
      </c>
    </row>
    <row r="9979" spans="3:10" x14ac:dyDescent="0.25">
      <c r="C9979" s="82">
        <v>5.2679529100727153E-3</v>
      </c>
      <c r="D9979" s="89">
        <v>7.5859049830053604E-3</v>
      </c>
      <c r="E9979" s="89">
        <v>9.7897269951561106E-3</v>
      </c>
      <c r="F9979" s="89">
        <v>1.1747903877117867E-2</v>
      </c>
      <c r="G9979" s="90">
        <v>1.3438559631448226E-2</v>
      </c>
      <c r="H9979" s="90">
        <v>1.4818457075361818E-2</v>
      </c>
      <c r="I9979" s="90">
        <v>1.598211876985494E-2</v>
      </c>
      <c r="J9979" s="90">
        <v>1.6941902235905644E-2</v>
      </c>
    </row>
    <row r="9980" spans="3:10" x14ac:dyDescent="0.25">
      <c r="C9980" s="82">
        <v>4.4169847552805643E-3</v>
      </c>
      <c r="D9980" s="89">
        <v>7.086740933289681E-3</v>
      </c>
      <c r="E9980" s="89">
        <v>9.8011459527899674E-3</v>
      </c>
      <c r="F9980" s="89">
        <v>1.228658124109931E-2</v>
      </c>
      <c r="G9980" s="90">
        <v>1.444176576932966E-2</v>
      </c>
      <c r="H9980" s="90">
        <v>1.6189442891490727E-2</v>
      </c>
      <c r="I9980" s="90">
        <v>1.7624242099539309E-2</v>
      </c>
      <c r="J9980" s="90">
        <v>1.8759005102342314E-2</v>
      </c>
    </row>
    <row r="9981" spans="3:10" x14ac:dyDescent="0.25">
      <c r="C9981" s="82">
        <v>1.651087726642398E-2</v>
      </c>
      <c r="D9981" s="89">
        <v>2.2384795147106458E-2</v>
      </c>
      <c r="E9981" s="89">
        <v>2.6885172838151766E-2</v>
      </c>
      <c r="F9981" s="89">
        <v>2.9989859338740796E-2</v>
      </c>
      <c r="G9981" s="90">
        <v>3.199555951769148E-2</v>
      </c>
      <c r="H9981" s="90">
        <v>3.3032600170607329E-2</v>
      </c>
      <c r="I9981" s="90">
        <v>3.3425313790951726E-2</v>
      </c>
      <c r="J9981" s="90">
        <v>3.3220052826554235E-2</v>
      </c>
    </row>
    <row r="9982" spans="3:10" x14ac:dyDescent="0.25">
      <c r="C9982" s="82">
        <v>1.446302875749057E-2</v>
      </c>
      <c r="D9982" s="89">
        <v>1.6001482520177215E-2</v>
      </c>
      <c r="E9982" s="89">
        <v>1.6912414050730747E-2</v>
      </c>
      <c r="F9982" s="89">
        <v>1.7438083460149852E-2</v>
      </c>
      <c r="G9982" s="90">
        <v>1.7751968140849023E-2</v>
      </c>
      <c r="H9982" s="90">
        <v>1.7859088410026428E-2</v>
      </c>
      <c r="I9982" s="90">
        <v>1.787367769208174E-2</v>
      </c>
      <c r="J9982" s="90">
        <v>1.7777335182568282E-2</v>
      </c>
    </row>
    <row r="9983" spans="3:10" x14ac:dyDescent="0.25">
      <c r="C9983" s="82">
        <v>1.1143612761199602E-2</v>
      </c>
      <c r="D9983" s="89">
        <v>1.6616538860689731E-2</v>
      </c>
      <c r="E9983" s="89">
        <v>2.0973472921833672E-2</v>
      </c>
      <c r="F9983" s="89">
        <v>2.3953296993780026E-2</v>
      </c>
      <c r="G9983" s="90">
        <v>2.5827463561638876E-2</v>
      </c>
      <c r="H9983" s="90">
        <v>2.6827805793677349E-2</v>
      </c>
      <c r="I9983" s="90">
        <v>2.7334666199084291E-2</v>
      </c>
      <c r="J9983" s="90">
        <v>2.7466421984648139E-2</v>
      </c>
    </row>
    <row r="9984" spans="3:10" x14ac:dyDescent="0.25">
      <c r="C9984" s="82">
        <v>2.2774221257101546E-2</v>
      </c>
      <c r="D9984" s="89">
        <v>2.7933829105898467E-2</v>
      </c>
      <c r="E9984" s="89">
        <v>3.1929343165568426E-2</v>
      </c>
      <c r="F9984" s="89">
        <v>3.513359300106865E-2</v>
      </c>
      <c r="G9984" s="90">
        <v>3.7947650827969394E-2</v>
      </c>
      <c r="H9984" s="90">
        <v>4.0454290414332933E-2</v>
      </c>
      <c r="I9984" s="90">
        <v>4.2945031744286155E-2</v>
      </c>
      <c r="J9984" s="90">
        <v>4.5365078399258588E-2</v>
      </c>
    </row>
    <row r="9985" spans="3:10" x14ac:dyDescent="0.25">
      <c r="C9985" s="82">
        <v>1.0170343135072933E-3</v>
      </c>
      <c r="D9985" s="89">
        <v>2.2365842454174973E-3</v>
      </c>
      <c r="E9985" s="89">
        <v>3.9189179382899042E-3</v>
      </c>
      <c r="F9985" s="89">
        <v>5.8493526040751019E-3</v>
      </c>
      <c r="G9985" s="90">
        <v>7.7942849564260298E-3</v>
      </c>
      <c r="H9985" s="90">
        <v>9.5290254758841324E-3</v>
      </c>
      <c r="I9985" s="90">
        <v>1.0972666831241011E-2</v>
      </c>
      <c r="J9985" s="90">
        <v>1.2058883986409344E-2</v>
      </c>
    </row>
    <row r="9986" spans="3:10" x14ac:dyDescent="0.25">
      <c r="C9986" s="82">
        <v>1.2614849011379497E-2</v>
      </c>
      <c r="D9986" s="89">
        <v>1.5135747027004241E-2</v>
      </c>
      <c r="E9986" s="89">
        <v>1.6857895600818473E-2</v>
      </c>
      <c r="F9986" s="89">
        <v>1.7992016158490037E-2</v>
      </c>
      <c r="G9986" s="90">
        <v>1.8756107448109866E-2</v>
      </c>
      <c r="H9986" s="90">
        <v>1.9200513316492928E-2</v>
      </c>
      <c r="I9986" s="90">
        <v>1.9477530194431037E-2</v>
      </c>
      <c r="J9986" s="90">
        <v>1.9582336885257227E-2</v>
      </c>
    </row>
    <row r="9987" spans="3:10" x14ac:dyDescent="0.25">
      <c r="C9987" s="82">
        <v>2.7442018795844406E-2</v>
      </c>
      <c r="D9987" s="89">
        <v>3.1042023055808419E-2</v>
      </c>
      <c r="E9987" s="89">
        <v>3.2792844452700094E-2</v>
      </c>
      <c r="F9987" s="89">
        <v>3.3348107935953081E-2</v>
      </c>
      <c r="G9987" s="90">
        <v>3.3221385206111551E-2</v>
      </c>
      <c r="H9987" s="90">
        <v>3.2539198449240657E-2</v>
      </c>
      <c r="I9987" s="90">
        <v>3.1573008368267708E-2</v>
      </c>
      <c r="J9987" s="90">
        <v>3.0316542376277632E-2</v>
      </c>
    </row>
    <row r="9988" spans="3:10" x14ac:dyDescent="0.25">
      <c r="C9988" s="82">
        <v>1.070719897118763E-2</v>
      </c>
      <c r="D9988" s="89">
        <v>1.3487100745943368E-2</v>
      </c>
      <c r="E9988" s="89">
        <v>1.5710161150003159E-2</v>
      </c>
      <c r="F9988" s="89">
        <v>1.7508704788023997E-2</v>
      </c>
      <c r="G9988" s="90">
        <v>1.905117599574728E-2</v>
      </c>
      <c r="H9988" s="90">
        <v>2.0356290901690673E-2</v>
      </c>
      <c r="I9988" s="90">
        <v>2.1556334919626323E-2</v>
      </c>
      <c r="J9988" s="90">
        <v>2.2623428413854486E-2</v>
      </c>
    </row>
    <row r="9989" spans="3:10" x14ac:dyDescent="0.25">
      <c r="C9989" s="82">
        <v>2.3458467388244579E-2</v>
      </c>
      <c r="D9989" s="89">
        <v>2.7209598792945298E-2</v>
      </c>
      <c r="E9989" s="89">
        <v>2.9752128153424574E-2</v>
      </c>
      <c r="F9989" s="89">
        <v>3.1640580716985951E-2</v>
      </c>
      <c r="G9989" s="90">
        <v>3.3344524980554534E-2</v>
      </c>
      <c r="H9989" s="90">
        <v>3.49946713716578E-2</v>
      </c>
      <c r="I9989" s="90">
        <v>3.6884909504338564E-2</v>
      </c>
      <c r="J9989" s="90">
        <v>3.9006376163958779E-2</v>
      </c>
    </row>
    <row r="9990" spans="3:10" x14ac:dyDescent="0.25">
      <c r="C9990" s="82">
        <v>1.7740363552138552E-2</v>
      </c>
      <c r="D9990" s="89">
        <v>2.0064012725466523E-2</v>
      </c>
      <c r="E9990" s="89">
        <v>2.1130126554375794E-2</v>
      </c>
      <c r="F9990" s="89">
        <v>2.148366285343755E-2</v>
      </c>
      <c r="G9990" s="90">
        <v>2.1537689489414261E-2</v>
      </c>
      <c r="H9990" s="90">
        <v>2.1408476361919365E-2</v>
      </c>
      <c r="I9990" s="90">
        <v>2.1273423229278807E-2</v>
      </c>
      <c r="J9990" s="90">
        <v>2.1106162357659809E-2</v>
      </c>
    </row>
    <row r="9991" spans="3:10" x14ac:dyDescent="0.25">
      <c r="C9991" s="82">
        <v>9.8674685152015315E-3</v>
      </c>
      <c r="D9991" s="89">
        <v>1.4646389657104394E-2</v>
      </c>
      <c r="E9991" s="89">
        <v>1.9085270307160947E-2</v>
      </c>
      <c r="F9991" s="89">
        <v>2.2951964630709244E-2</v>
      </c>
      <c r="G9991" s="90">
        <v>2.6304424643754491E-2</v>
      </c>
      <c r="H9991" s="90">
        <v>2.9138395113999644E-2</v>
      </c>
      <c r="I9991" s="90">
        <v>3.1657071314718267E-2</v>
      </c>
      <c r="J9991" s="90">
        <v>3.3836088682102534E-2</v>
      </c>
    </row>
    <row r="9992" spans="3:10" x14ac:dyDescent="0.25">
      <c r="C9992" s="82">
        <v>1.3695937821089316E-2</v>
      </c>
      <c r="D9992" s="89">
        <v>1.6204390350676386E-2</v>
      </c>
      <c r="E9992" s="89">
        <v>1.8114015201459239E-2</v>
      </c>
      <c r="F9992" s="89">
        <v>1.9643629786676272E-2</v>
      </c>
      <c r="G9992" s="90">
        <v>2.1017597799342046E-2</v>
      </c>
      <c r="H9992" s="90">
        <v>2.2297657431845634E-2</v>
      </c>
      <c r="I9992" s="90">
        <v>2.3680901910057717E-2</v>
      </c>
      <c r="J9992" s="90">
        <v>2.5192289119649127E-2</v>
      </c>
    </row>
    <row r="9993" spans="3:10" x14ac:dyDescent="0.25">
      <c r="C9993" s="82">
        <v>2.1771750432711045E-3</v>
      </c>
      <c r="D9993" s="89">
        <v>4.7405737253753315E-3</v>
      </c>
      <c r="E9993" s="89">
        <v>7.9928619864912138E-3</v>
      </c>
      <c r="F9993" s="89">
        <v>1.1360652572879111E-2</v>
      </c>
      <c r="G9993" s="90">
        <v>1.4407796947749634E-2</v>
      </c>
      <c r="H9993" s="90">
        <v>1.6823067531727593E-2</v>
      </c>
      <c r="I9993" s="90">
        <v>1.8571678541656662E-2</v>
      </c>
      <c r="J9993" s="90">
        <v>1.960927760945547E-2</v>
      </c>
    </row>
    <row r="9994" spans="3:10" x14ac:dyDescent="0.25">
      <c r="C9994" s="82">
        <v>1.1643140346957549E-2</v>
      </c>
      <c r="D9994" s="89">
        <v>1.6727732943863788E-2</v>
      </c>
      <c r="E9994" s="89">
        <v>2.1353624510061554E-2</v>
      </c>
      <c r="F9994" s="89">
        <v>2.5307069943518456E-2</v>
      </c>
      <c r="G9994" s="90">
        <v>2.8645080538985335E-2</v>
      </c>
      <c r="H9994" s="90">
        <v>3.1345400365618864E-2</v>
      </c>
      <c r="I9994" s="90">
        <v>3.3623731207282036E-2</v>
      </c>
      <c r="J9994" s="90">
        <v>3.5472372482511713E-2</v>
      </c>
    </row>
    <row r="9995" spans="3:10" x14ac:dyDescent="0.25">
      <c r="C9995" s="82">
        <v>6.0664734344327868E-3</v>
      </c>
      <c r="D9995" s="89">
        <v>9.143700814829292E-3</v>
      </c>
      <c r="E9995" s="89">
        <v>1.1803559284529525E-2</v>
      </c>
      <c r="F9995" s="89">
        <v>1.3873876993261352E-2</v>
      </c>
      <c r="G9995" s="90">
        <v>1.5442221938036302E-2</v>
      </c>
      <c r="H9995" s="90">
        <v>1.6581101260647813E-2</v>
      </c>
      <c r="I9995" s="90">
        <v>1.7479065927798011E-2</v>
      </c>
      <c r="J9995" s="90">
        <v>1.8187342564348195E-2</v>
      </c>
    </row>
    <row r="9996" spans="3:10" x14ac:dyDescent="0.25">
      <c r="C9996" s="82">
        <v>5.2002131209842067E-2</v>
      </c>
      <c r="D9996" s="89">
        <v>4.4382420164276189E-2</v>
      </c>
      <c r="E9996" s="89">
        <v>3.9342074180446968E-2</v>
      </c>
      <c r="F9996" s="89">
        <v>3.6088391286339193E-2</v>
      </c>
      <c r="G9996" s="90">
        <v>3.408228912852973E-2</v>
      </c>
      <c r="H9996" s="90">
        <v>3.2793067098822966E-2</v>
      </c>
      <c r="I9996" s="90">
        <v>3.2116286546950999E-2</v>
      </c>
      <c r="J9996" s="90">
        <v>3.1819377771533541E-2</v>
      </c>
    </row>
    <row r="9997" spans="3:10" x14ac:dyDescent="0.25">
      <c r="C9997" s="82">
        <v>1.049027975315984E-2</v>
      </c>
      <c r="D9997" s="89">
        <v>1.3617076672213946E-2</v>
      </c>
      <c r="E9997" s="89">
        <v>1.6418019190355057E-2</v>
      </c>
      <c r="F9997" s="89">
        <v>1.8842043873749968E-2</v>
      </c>
      <c r="G9997" s="90">
        <v>2.0922211754371155E-2</v>
      </c>
      <c r="H9997" s="90">
        <v>2.2600611061882374E-2</v>
      </c>
      <c r="I9997" s="90">
        <v>2.4002430386642785E-2</v>
      </c>
      <c r="J9997" s="90">
        <v>2.5110308502182297E-2</v>
      </c>
    </row>
    <row r="9998" spans="3:10" x14ac:dyDescent="0.25">
      <c r="C9998" s="82">
        <v>1.4833626143377311E-2</v>
      </c>
      <c r="D9998" s="89">
        <v>2.0078257103825062E-2</v>
      </c>
      <c r="E9998" s="89">
        <v>2.4329346150442167E-2</v>
      </c>
      <c r="F9998" s="89">
        <v>2.752452917169932E-2</v>
      </c>
      <c r="G9998" s="90">
        <v>2.9861360374119052E-2</v>
      </c>
      <c r="H9998" s="90">
        <v>3.1402722957041093E-2</v>
      </c>
      <c r="I9998" s="90">
        <v>3.2419218662633177E-2</v>
      </c>
      <c r="J9998" s="90">
        <v>3.2932998059929643E-2</v>
      </c>
    </row>
    <row r="9999" spans="3:10" x14ac:dyDescent="0.25">
      <c r="C9999" s="82">
        <v>2.8926212390864982E-2</v>
      </c>
      <c r="D9999" s="89">
        <v>2.891497651632198E-2</v>
      </c>
      <c r="E9999" s="89">
        <v>2.7717400308396912E-2</v>
      </c>
      <c r="F9999" s="89">
        <v>2.607065633800347E-2</v>
      </c>
      <c r="G9999" s="90">
        <v>2.4353739131470424E-2</v>
      </c>
      <c r="H9999" s="90">
        <v>2.2589187296827278E-2</v>
      </c>
      <c r="I9999" s="90">
        <v>2.0908457321800602E-2</v>
      </c>
      <c r="J9999" s="90">
        <v>1.9264351739395717E-2</v>
      </c>
    </row>
    <row r="10000" spans="3:10" x14ac:dyDescent="0.25">
      <c r="C10000" s="82">
        <v>3.8368854352719049E-2</v>
      </c>
      <c r="D10000" s="89">
        <v>4.0784139790497449E-2</v>
      </c>
      <c r="E10000" s="89">
        <v>4.1527667587513598E-2</v>
      </c>
      <c r="F10000" s="89">
        <v>4.1329680090988974E-2</v>
      </c>
      <c r="G10000" s="90">
        <v>4.0634536009165445E-2</v>
      </c>
      <c r="H10000" s="90">
        <v>3.9443204638499797E-2</v>
      </c>
      <c r="I10000" s="90">
        <v>3.7991446033277212E-2</v>
      </c>
      <c r="J10000" s="90">
        <v>3.6222716748565538E-2</v>
      </c>
    </row>
    <row r="10001" spans="3:10" x14ac:dyDescent="0.25">
      <c r="C10001" s="82">
        <v>1.9415028219176709E-2</v>
      </c>
      <c r="D10001" s="89">
        <v>2.1185890488013313E-2</v>
      </c>
      <c r="E10001" s="89">
        <v>2.2208999680339247E-2</v>
      </c>
      <c r="F10001" s="89">
        <v>2.2848108220144304E-2</v>
      </c>
      <c r="G10001" s="90">
        <v>2.3361987690026825E-2</v>
      </c>
      <c r="H10001" s="90">
        <v>2.3776886242149672E-2</v>
      </c>
      <c r="I10001" s="90">
        <v>2.4250833443073827E-2</v>
      </c>
      <c r="J10001" s="90">
        <v>2.4751235539153489E-2</v>
      </c>
    </row>
    <row r="10002" spans="3:10" x14ac:dyDescent="0.25">
      <c r="C10002" s="82">
        <v>2.1448750494585885E-2</v>
      </c>
      <c r="D10002" s="89">
        <v>2.6303896671807769E-2</v>
      </c>
      <c r="E10002" s="89">
        <v>2.9437160364988599E-2</v>
      </c>
      <c r="F10002" s="89">
        <v>3.1278912595510584E-2</v>
      </c>
      <c r="G10002" s="90">
        <v>3.2345010699613014E-2</v>
      </c>
      <c r="H10002" s="90">
        <v>3.2844721502343528E-2</v>
      </c>
      <c r="I10002" s="90">
        <v>3.3121740058871481E-2</v>
      </c>
      <c r="J10002" s="90">
        <v>3.321116521579668E-2</v>
      </c>
    </row>
    <row r="10003" spans="3:10" x14ac:dyDescent="0.25">
      <c r="C10003" s="82">
        <v>1.0460685316142995E-2</v>
      </c>
      <c r="D10003" s="89">
        <v>1.4563512706432255E-2</v>
      </c>
      <c r="E10003" s="89">
        <v>1.8010833749975089E-2</v>
      </c>
      <c r="F10003" s="89">
        <v>2.0746190453361377E-2</v>
      </c>
      <c r="G10003" s="90">
        <v>2.2933904544217436E-2</v>
      </c>
      <c r="H10003" s="90">
        <v>2.4636106771321716E-2</v>
      </c>
      <c r="I10003" s="90">
        <v>2.6066796510996328E-2</v>
      </c>
      <c r="J10003" s="90">
        <v>2.7237194674328447E-2</v>
      </c>
    </row>
    <row r="10004" spans="3:10" x14ac:dyDescent="0.25">
      <c r="C10004" s="82">
        <v>1.1958197791720141E-2</v>
      </c>
      <c r="D10004" s="89">
        <v>1.5391190734690427E-2</v>
      </c>
      <c r="E10004" s="89">
        <v>1.7865905699062285E-2</v>
      </c>
      <c r="F10004" s="89">
        <v>1.9478970870417982E-2</v>
      </c>
      <c r="G10004" s="90">
        <v>2.0469124862520109E-2</v>
      </c>
      <c r="H10004" s="90">
        <v>2.094585799027162E-2</v>
      </c>
      <c r="I10004" s="90">
        <v>2.1139852877122601E-2</v>
      </c>
      <c r="J10004" s="90">
        <v>2.1104591013070488E-2</v>
      </c>
    </row>
    <row r="10005" spans="3:10" x14ac:dyDescent="0.25">
      <c r="C10005" s="82">
        <v>3.5676392101581592E-2</v>
      </c>
      <c r="D10005" s="89">
        <v>3.5623050841519878E-2</v>
      </c>
      <c r="E10005" s="89">
        <v>3.3778804150752462E-2</v>
      </c>
      <c r="F10005" s="89">
        <v>3.1387406051870514E-2</v>
      </c>
      <c r="G10005" s="90">
        <v>2.9092134917016396E-2</v>
      </c>
      <c r="H10005" s="90">
        <v>2.6988740905529961E-2</v>
      </c>
      <c r="I10005" s="90">
        <v>2.5236273093041876E-2</v>
      </c>
      <c r="J10005" s="90">
        <v>2.3744370996137517E-2</v>
      </c>
    </row>
    <row r="10006" spans="3:10" x14ac:dyDescent="0.25">
      <c r="C10006" s="82">
        <v>6.5425170154304636E-3</v>
      </c>
      <c r="D10006" s="89">
        <v>1.1607125025886901E-2</v>
      </c>
      <c r="E10006" s="89">
        <v>1.6779669169065491E-2</v>
      </c>
      <c r="F10006" s="89">
        <v>2.124075828850475E-2</v>
      </c>
      <c r="G10006" s="90">
        <v>2.4710643041692185E-2</v>
      </c>
      <c r="H10006" s="90">
        <v>2.7111806915418809E-2</v>
      </c>
      <c r="I10006" s="90">
        <v>2.8704013308564185E-2</v>
      </c>
      <c r="J10006" s="90">
        <v>2.9591936473827813E-2</v>
      </c>
    </row>
    <row r="10007" spans="3:10" x14ac:dyDescent="0.25">
      <c r="C10007" s="82">
        <v>2.9281499826813606E-2</v>
      </c>
      <c r="D10007" s="89">
        <v>2.9590002952688065E-2</v>
      </c>
      <c r="E10007" s="89">
        <v>2.9149301015479686E-2</v>
      </c>
      <c r="F10007" s="89">
        <v>2.8460353818998384E-2</v>
      </c>
      <c r="G10007" s="90">
        <v>2.7764743795867911E-2</v>
      </c>
      <c r="H10007" s="90">
        <v>2.6995648066644409E-2</v>
      </c>
      <c r="I10007" s="90">
        <v>2.6255612424530731E-2</v>
      </c>
      <c r="J10007" s="90">
        <v>2.5454514110350428E-2</v>
      </c>
    </row>
    <row r="10008" spans="3:10" x14ac:dyDescent="0.25">
      <c r="C10008" s="82">
        <v>3.6030666682722846E-2</v>
      </c>
      <c r="D10008" s="89">
        <v>3.8259793997003584E-2</v>
      </c>
      <c r="E10008" s="89">
        <v>3.9080579123720288E-2</v>
      </c>
      <c r="F10008" s="89">
        <v>3.9350342412530027E-2</v>
      </c>
      <c r="G10008" s="90">
        <v>3.9582619849261633E-2</v>
      </c>
      <c r="H10008" s="90">
        <v>3.9802211985942137E-2</v>
      </c>
      <c r="I10008" s="90">
        <v>4.0215314655787773E-2</v>
      </c>
      <c r="J10008" s="90">
        <v>4.0693193291560049E-2</v>
      </c>
    </row>
    <row r="10009" spans="3:10" x14ac:dyDescent="0.25">
      <c r="C10009" s="82">
        <v>2.0717236120620406E-2</v>
      </c>
      <c r="D10009" s="89">
        <v>2.3953057837478017E-2</v>
      </c>
      <c r="E10009" s="89">
        <v>2.5863689455123455E-2</v>
      </c>
      <c r="F10009" s="89">
        <v>2.6978830968619121E-2</v>
      </c>
      <c r="G10009" s="90">
        <v>2.773815269986292E-2</v>
      </c>
      <c r="H10009" s="90">
        <v>2.8266198266986422E-2</v>
      </c>
      <c r="I10009" s="90">
        <v>2.880228306758793E-2</v>
      </c>
      <c r="J10009" s="90">
        <v>2.9333224188087939E-2</v>
      </c>
    </row>
    <row r="10010" spans="3:10" x14ac:dyDescent="0.25">
      <c r="C10010" s="82">
        <v>2.1032661224859094E-2</v>
      </c>
      <c r="D10010" s="89">
        <v>2.5876059015320516E-2</v>
      </c>
      <c r="E10010" s="89">
        <v>2.9648578847180088E-2</v>
      </c>
      <c r="F10010" s="89">
        <v>3.2517796344777028E-2</v>
      </c>
      <c r="G10010" s="90">
        <v>3.4739474567503391E-2</v>
      </c>
      <c r="H10010" s="90">
        <v>3.6340005283715004E-2</v>
      </c>
      <c r="I10010" s="90">
        <v>3.7583475642455698E-2</v>
      </c>
      <c r="J10010" s="90">
        <v>3.8456368421119193E-2</v>
      </c>
    </row>
    <row r="10011" spans="3:10" x14ac:dyDescent="0.25">
      <c r="C10011" s="82">
        <v>4.4634116898852215E-3</v>
      </c>
      <c r="D10011" s="89">
        <v>8.1499435660079018E-3</v>
      </c>
      <c r="E10011" s="89">
        <v>1.2070945527030988E-2</v>
      </c>
      <c r="F10011" s="89">
        <v>1.5600242166145917E-2</v>
      </c>
      <c r="G10011" s="90">
        <v>1.8477436333472975E-2</v>
      </c>
      <c r="H10011" s="90">
        <v>2.0596134986849656E-2</v>
      </c>
      <c r="I10011" s="90">
        <v>2.2120661529274579E-2</v>
      </c>
      <c r="J10011" s="90">
        <v>2.3115917030405442E-2</v>
      </c>
    </row>
    <row r="10012" spans="3:10" x14ac:dyDescent="0.25">
      <c r="C10012" s="82">
        <v>3.0256615359701828E-2</v>
      </c>
      <c r="D10012" s="89">
        <v>3.6496739026705541E-2</v>
      </c>
      <c r="E10012" s="89">
        <v>4.0269438072611151E-2</v>
      </c>
      <c r="F10012" s="89">
        <v>4.2255450387613913E-2</v>
      </c>
      <c r="G10012" s="90">
        <v>4.3191594346214099E-2</v>
      </c>
      <c r="H10012" s="90">
        <v>4.3367565851630888E-2</v>
      </c>
      <c r="I10012" s="90">
        <v>4.3228648354670135E-2</v>
      </c>
      <c r="J10012" s="90">
        <v>4.2792373141433596E-2</v>
      </c>
    </row>
    <row r="10013" spans="3:10" x14ac:dyDescent="0.25">
      <c r="C10013" s="82">
        <v>1.2612685968544906E-2</v>
      </c>
      <c r="D10013" s="89">
        <v>1.6422078459244087E-2</v>
      </c>
      <c r="E10013" s="89">
        <v>1.9228608753782597E-2</v>
      </c>
      <c r="F10013" s="89">
        <v>2.1138528840428362E-2</v>
      </c>
      <c r="G10013" s="90">
        <v>2.242810472775774E-2</v>
      </c>
      <c r="H10013" s="90">
        <v>2.3232731762523696E-2</v>
      </c>
      <c r="I10013" s="90">
        <v>2.3814874365934224E-2</v>
      </c>
      <c r="J10013" s="90">
        <v>2.4234078253456134E-2</v>
      </c>
    </row>
    <row r="10014" spans="3:10" x14ac:dyDescent="0.25">
      <c r="C10014" s="82">
        <v>3.3867704410401977E-3</v>
      </c>
      <c r="D10014" s="89">
        <v>5.8614396798833098E-3</v>
      </c>
      <c r="E10014" s="89">
        <v>8.5739116641887769E-3</v>
      </c>
      <c r="F10014" s="89">
        <v>1.1252430453956767E-2</v>
      </c>
      <c r="G10014" s="90">
        <v>1.3798830110653363E-2</v>
      </c>
      <c r="H10014" s="90">
        <v>1.6154989805383397E-2</v>
      </c>
      <c r="I10014" s="90">
        <v>1.8435834419962899E-2</v>
      </c>
      <c r="J10014" s="90">
        <v>2.0673734919705627E-2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26"/>
  <sheetViews>
    <sheetView zoomScale="75" zoomScaleNormal="75" workbookViewId="0"/>
  </sheetViews>
  <sheetFormatPr baseColWidth="10" defaultColWidth="8.88671875" defaultRowHeight="13.2" x14ac:dyDescent="0.25"/>
  <cols>
    <col min="1" max="1" width="5" style="14"/>
    <col min="2" max="256" width="15.6640625" style="14"/>
    <col min="257" max="1025" width="11.5546875"/>
  </cols>
  <sheetData>
    <row r="2" spans="2:9" s="16" customFormat="1" ht="15" customHeight="1" x14ac:dyDescent="0.25">
      <c r="B2" s="16" t="s">
        <v>159</v>
      </c>
    </row>
    <row r="3" spans="2:9" ht="14.4" customHeight="1" x14ac:dyDescent="0.25">
      <c r="B3" s="50"/>
    </row>
    <row r="4" spans="2:9" ht="14.4" customHeight="1" x14ac:dyDescent="0.25">
      <c r="B4" s="69"/>
    </row>
    <row r="6" spans="2:9" ht="14.4" customHeight="1" x14ac:dyDescent="0.25">
      <c r="B6" s="20" t="s">
        <v>160</v>
      </c>
      <c r="C6" s="20"/>
      <c r="E6" s="20" t="s">
        <v>161</v>
      </c>
      <c r="F6" s="20"/>
      <c r="H6" s="20" t="s">
        <v>162</v>
      </c>
      <c r="I6" s="20"/>
    </row>
    <row r="7" spans="2:9" ht="14.4" customHeight="1" x14ac:dyDescent="0.25">
      <c r="B7" s="70"/>
      <c r="C7" s="70"/>
    </row>
    <row r="8" spans="2:9" ht="14.4" customHeight="1" x14ac:dyDescent="0.25">
      <c r="B8" s="21" t="s">
        <v>4</v>
      </c>
      <c r="C8" s="21"/>
      <c r="E8" s="21" t="s">
        <v>4</v>
      </c>
      <c r="F8" s="21"/>
      <c r="H8" s="21" t="s">
        <v>163</v>
      </c>
      <c r="I8" s="21"/>
    </row>
    <row r="9" spans="2:9" ht="14.4" customHeight="1" x14ac:dyDescent="0.25">
      <c r="B9" s="71" t="str">
        <f>[1]!obMake("mmInceptionTime","double",C9)</f>
        <v>mmInceptionTime 
[9997]</v>
      </c>
      <c r="C9" s="30">
        <v>0</v>
      </c>
      <c r="E9" s="41" t="str">
        <f>[1]!obMake("mmExerciseDate","double",F9)</f>
        <v>mmExerciseDate 
[10001]</v>
      </c>
      <c r="F9" s="30">
        <v>20</v>
      </c>
      <c r="H9" s="14" t="str">
        <f>LIBORMarketModel!$M$28</f>
        <v>monteCarloLIBORMarketModel 
[25928]</v>
      </c>
    </row>
    <row r="10" spans="2:9" ht="14.4" customHeight="1" x14ac:dyDescent="0.25">
      <c r="B10" s="71" t="str">
        <f>[1]!obMake("mmPeriodLength","double",C10)</f>
        <v>mmPeriodLength 
[10002]</v>
      </c>
      <c r="C10" s="30">
        <v>0.5</v>
      </c>
      <c r="E10" s="41" t="str">
        <f>[1]!obMake("mmOptionStrike","double",F10)</f>
        <v>mmOptionStrike 
[9996]</v>
      </c>
      <c r="F10" s="30">
        <f>(1+0.015)^20</f>
        <v>1.3468550065500522</v>
      </c>
    </row>
    <row r="11" spans="2:9" ht="14.4" customHeight="1" x14ac:dyDescent="0.25">
      <c r="B11" s="71"/>
    </row>
    <row r="12" spans="2:9" ht="14.4" customHeight="1" x14ac:dyDescent="0.25">
      <c r="B12" s="71"/>
      <c r="H12" s="20" t="s">
        <v>162</v>
      </c>
      <c r="I12" s="20"/>
    </row>
    <row r="13" spans="2:9" ht="14.4" customHeight="1" x14ac:dyDescent="0.25">
      <c r="B13" s="71"/>
      <c r="H13" s="47" t="s">
        <v>135</v>
      </c>
      <c r="I13" s="72">
        <f>[1]!OBGET([1]!OBCALL("",E15,"getValue",H9))</f>
        <v>0.89196105840855144</v>
      </c>
    </row>
    <row r="14" spans="2:9" ht="14.4" customHeight="1" x14ac:dyDescent="0.25">
      <c r="B14" s="21" t="s">
        <v>28</v>
      </c>
      <c r="C14" s="21"/>
      <c r="E14" s="21" t="s">
        <v>28</v>
      </c>
      <c r="F14" s="21"/>
    </row>
    <row r="15" spans="2:9" ht="14.4" customHeight="1" x14ac:dyDescent="0.25">
      <c r="B15" s="42" t="str">
        <f>[1]!obMake("mmAccount",obLibs&amp;"net.finmath.montecarlo.interestrate.products.MoneyMarketAccount",B9:B10)</f>
        <v>mmAccount 
[21872]</v>
      </c>
      <c r="E15" s="23" t="str">
        <f>[1]!obMake("optionOnMmAccount",obLibs&amp;"net.finmath.montecarlo.interestrate.products.components.Option",E9:E10,B15)</f>
        <v>optionOnMmAccount 
[21873]</v>
      </c>
    </row>
    <row r="23" spans="2:8" ht="14.4" customHeight="1" x14ac:dyDescent="0.25">
      <c r="D23" s="20" t="s">
        <v>164</v>
      </c>
      <c r="E23" s="20"/>
      <c r="G23" s="20" t="s">
        <v>165</v>
      </c>
      <c r="H23" s="20"/>
    </row>
    <row r="24" spans="2:8" ht="14.4" customHeight="1" x14ac:dyDescent="0.25">
      <c r="B24" s="47"/>
      <c r="G24" s="14" t="s">
        <v>166</v>
      </c>
      <c r="H24" s="30">
        <v>0.97</v>
      </c>
    </row>
    <row r="25" spans="2:8" ht="14.4" customHeight="1" x14ac:dyDescent="0.25">
      <c r="B25" s="47"/>
      <c r="D25" s="91" t="str">
        <f>[1]!obMake("mmValues","double[]",D26:D125)</f>
        <v>mmValues 
[9999]</v>
      </c>
      <c r="E25" s="91" t="s">
        <v>167</v>
      </c>
      <c r="G25" s="14" t="s">
        <v>168</v>
      </c>
      <c r="H25" s="30">
        <v>5</v>
      </c>
    </row>
    <row r="26" spans="2:8" ht="14.4" customHeight="1" x14ac:dyDescent="0.25">
      <c r="B26" s="47"/>
      <c r="D26" s="34">
        <f>H24</f>
        <v>0.97</v>
      </c>
      <c r="E26" s="42">
        <f t="array" ref="E26:E126">TRANSPOSE([1]!OBGET([1]!OBCALL("",[1]!OBCALL("",E15,"getValue",E9,H9),"getHistogram",D25)))</f>
        <v>0</v>
      </c>
    </row>
    <row r="27" spans="2:8" ht="14.4" customHeight="1" x14ac:dyDescent="0.25">
      <c r="B27" s="47"/>
      <c r="D27" s="34">
        <f t="shared" ref="D27:D58" si="0">D26+($H$25-$H$24)/100</f>
        <v>1.0103</v>
      </c>
      <c r="E27" s="34">
        <v>0</v>
      </c>
    </row>
    <row r="28" spans="2:8" ht="14.4" customHeight="1" x14ac:dyDescent="0.25">
      <c r="B28" s="47"/>
      <c r="D28" s="34">
        <f t="shared" si="0"/>
        <v>1.0506</v>
      </c>
      <c r="E28" s="34">
        <v>0</v>
      </c>
    </row>
    <row r="29" spans="2:8" ht="14.4" customHeight="1" x14ac:dyDescent="0.25">
      <c r="B29" s="47"/>
      <c r="D29" s="34">
        <f t="shared" si="0"/>
        <v>1.0909</v>
      </c>
      <c r="E29" s="34">
        <v>0</v>
      </c>
    </row>
    <row r="30" spans="2:8" ht="14.4" customHeight="1" x14ac:dyDescent="0.25">
      <c r="B30" s="47"/>
      <c r="D30" s="34">
        <f t="shared" si="0"/>
        <v>1.1312</v>
      </c>
      <c r="E30" s="34">
        <v>0</v>
      </c>
    </row>
    <row r="31" spans="2:8" ht="14.4" customHeight="1" x14ac:dyDescent="0.25">
      <c r="B31" s="47"/>
      <c r="D31" s="34">
        <f t="shared" si="0"/>
        <v>1.1715</v>
      </c>
      <c r="E31" s="34">
        <v>0</v>
      </c>
    </row>
    <row r="32" spans="2:8" ht="14.4" customHeight="1" x14ac:dyDescent="0.25">
      <c r="B32" s="47"/>
      <c r="D32" s="34">
        <f t="shared" si="0"/>
        <v>1.2118</v>
      </c>
      <c r="E32" s="34">
        <v>0</v>
      </c>
    </row>
    <row r="33" spans="2:5" ht="14.4" customHeight="1" x14ac:dyDescent="0.25">
      <c r="B33" s="47"/>
      <c r="D33" s="34">
        <f t="shared" si="0"/>
        <v>1.2521</v>
      </c>
      <c r="E33" s="34">
        <v>0</v>
      </c>
    </row>
    <row r="34" spans="2:5" ht="14.4" customHeight="1" x14ac:dyDescent="0.25">
      <c r="B34" s="47"/>
      <c r="D34" s="34">
        <f t="shared" si="0"/>
        <v>1.2924</v>
      </c>
      <c r="E34" s="34">
        <v>0</v>
      </c>
    </row>
    <row r="35" spans="2:5" ht="14.4" customHeight="1" x14ac:dyDescent="0.25">
      <c r="B35" s="47"/>
      <c r="D35" s="34">
        <f t="shared" si="0"/>
        <v>1.3327</v>
      </c>
      <c r="E35" s="34">
        <v>0</v>
      </c>
    </row>
    <row r="36" spans="2:5" ht="14.4" customHeight="1" x14ac:dyDescent="0.25">
      <c r="B36" s="47"/>
      <c r="D36" s="34">
        <f t="shared" si="0"/>
        <v>1.373</v>
      </c>
      <c r="E36" s="34">
        <v>0.38990000000000002</v>
      </c>
    </row>
    <row r="37" spans="2:5" ht="14.4" customHeight="1" x14ac:dyDescent="0.25">
      <c r="D37" s="34">
        <f t="shared" si="0"/>
        <v>1.4133</v>
      </c>
      <c r="E37" s="34">
        <v>4.9700000000000001E-2</v>
      </c>
    </row>
    <row r="38" spans="2:5" ht="14.4" customHeight="1" x14ac:dyDescent="0.25">
      <c r="D38" s="34">
        <f t="shared" si="0"/>
        <v>1.4536</v>
      </c>
      <c r="E38" s="34">
        <v>4.1300000000000003E-2</v>
      </c>
    </row>
    <row r="39" spans="2:5" ht="14.4" customHeight="1" x14ac:dyDescent="0.25">
      <c r="D39" s="34">
        <f t="shared" si="0"/>
        <v>1.4939</v>
      </c>
      <c r="E39" s="34">
        <v>3.6900000000000002E-2</v>
      </c>
    </row>
    <row r="40" spans="2:5" ht="14.4" customHeight="1" x14ac:dyDescent="0.25">
      <c r="D40" s="34">
        <f t="shared" si="0"/>
        <v>1.5342</v>
      </c>
      <c r="E40" s="34">
        <v>3.8399999999999997E-2</v>
      </c>
    </row>
    <row r="41" spans="2:5" ht="14.4" customHeight="1" x14ac:dyDescent="0.25">
      <c r="D41" s="34">
        <f t="shared" si="0"/>
        <v>1.5745</v>
      </c>
      <c r="E41" s="34">
        <v>3.3700000000000001E-2</v>
      </c>
    </row>
    <row r="42" spans="2:5" ht="14.4" customHeight="1" x14ac:dyDescent="0.25">
      <c r="D42" s="34">
        <f t="shared" si="0"/>
        <v>1.6148</v>
      </c>
      <c r="E42" s="34">
        <v>2.5899999999999999E-2</v>
      </c>
    </row>
    <row r="43" spans="2:5" ht="14.4" customHeight="1" x14ac:dyDescent="0.25">
      <c r="D43" s="34">
        <f t="shared" si="0"/>
        <v>1.6551</v>
      </c>
      <c r="E43" s="34">
        <v>2.5100000000000001E-2</v>
      </c>
    </row>
    <row r="44" spans="2:5" ht="14.4" customHeight="1" x14ac:dyDescent="0.25">
      <c r="D44" s="34">
        <f t="shared" si="0"/>
        <v>1.6954</v>
      </c>
      <c r="E44" s="34">
        <v>2.5700000000000001E-2</v>
      </c>
    </row>
    <row r="45" spans="2:5" ht="14.4" customHeight="1" x14ac:dyDescent="0.25">
      <c r="D45" s="34">
        <f t="shared" si="0"/>
        <v>1.7357</v>
      </c>
      <c r="E45" s="34">
        <v>2.2700000000000001E-2</v>
      </c>
    </row>
    <row r="46" spans="2:5" ht="14.4" customHeight="1" x14ac:dyDescent="0.25">
      <c r="D46" s="34">
        <f t="shared" si="0"/>
        <v>1.776</v>
      </c>
      <c r="E46" s="34">
        <v>2.18E-2</v>
      </c>
    </row>
    <row r="47" spans="2:5" ht="14.4" customHeight="1" x14ac:dyDescent="0.25">
      <c r="D47" s="34">
        <f t="shared" si="0"/>
        <v>1.8163</v>
      </c>
      <c r="E47" s="34">
        <v>1.61E-2</v>
      </c>
    </row>
    <row r="48" spans="2:5" ht="14.4" customHeight="1" x14ac:dyDescent="0.25">
      <c r="D48" s="34">
        <f t="shared" si="0"/>
        <v>1.8566</v>
      </c>
      <c r="E48" s="34">
        <v>1.6E-2</v>
      </c>
    </row>
    <row r="49" spans="4:5" ht="14.4" customHeight="1" x14ac:dyDescent="0.25">
      <c r="D49" s="34">
        <f t="shared" si="0"/>
        <v>1.8969</v>
      </c>
      <c r="E49" s="34">
        <v>1.38E-2</v>
      </c>
    </row>
    <row r="50" spans="4:5" ht="14.4" customHeight="1" x14ac:dyDescent="0.25">
      <c r="D50" s="34">
        <f t="shared" si="0"/>
        <v>1.9372</v>
      </c>
      <c r="E50" s="34">
        <v>1.44E-2</v>
      </c>
    </row>
    <row r="51" spans="4:5" ht="14.4" customHeight="1" x14ac:dyDescent="0.25">
      <c r="D51" s="34">
        <f t="shared" si="0"/>
        <v>1.9775</v>
      </c>
      <c r="E51" s="34">
        <v>1.0699999999999999E-2</v>
      </c>
    </row>
    <row r="52" spans="4:5" ht="14.4" customHeight="1" x14ac:dyDescent="0.25">
      <c r="D52" s="34">
        <f t="shared" si="0"/>
        <v>2.0178000000000003</v>
      </c>
      <c r="E52" s="34">
        <v>1.24E-2</v>
      </c>
    </row>
    <row r="53" spans="4:5" ht="14.4" customHeight="1" x14ac:dyDescent="0.25">
      <c r="D53" s="34">
        <f t="shared" si="0"/>
        <v>2.0581000000000005</v>
      </c>
      <c r="E53" s="34">
        <v>1.2999999999999999E-2</v>
      </c>
    </row>
    <row r="54" spans="4:5" ht="14.4" customHeight="1" x14ac:dyDescent="0.25">
      <c r="D54" s="34">
        <f t="shared" si="0"/>
        <v>2.0984000000000007</v>
      </c>
      <c r="E54" s="34">
        <v>1.0200000000000001E-2</v>
      </c>
    </row>
    <row r="55" spans="4:5" ht="14.4" customHeight="1" x14ac:dyDescent="0.25">
      <c r="D55" s="34">
        <f t="shared" si="0"/>
        <v>2.1387000000000009</v>
      </c>
      <c r="E55" s="34">
        <v>9.7000000000000003E-3</v>
      </c>
    </row>
    <row r="56" spans="4:5" ht="14.4" customHeight="1" x14ac:dyDescent="0.25">
      <c r="D56" s="34">
        <f t="shared" si="0"/>
        <v>2.1790000000000012</v>
      </c>
      <c r="E56" s="34">
        <v>8.3999999999999995E-3</v>
      </c>
    </row>
    <row r="57" spans="4:5" ht="14.4" customHeight="1" x14ac:dyDescent="0.25">
      <c r="D57" s="34">
        <f t="shared" si="0"/>
        <v>2.2193000000000014</v>
      </c>
      <c r="E57" s="34">
        <v>6.8999999999999999E-3</v>
      </c>
    </row>
    <row r="58" spans="4:5" ht="14.4" customHeight="1" x14ac:dyDescent="0.25">
      <c r="D58" s="34">
        <f t="shared" si="0"/>
        <v>2.2596000000000016</v>
      </c>
      <c r="E58" s="34">
        <v>6.1999999999999998E-3</v>
      </c>
    </row>
    <row r="59" spans="4:5" ht="14.4" customHeight="1" x14ac:dyDescent="0.25">
      <c r="D59" s="34">
        <f t="shared" ref="D59:D90" si="1">D58+($H$25-$H$24)/100</f>
        <v>2.2999000000000018</v>
      </c>
      <c r="E59" s="34">
        <v>7.3000000000000001E-3</v>
      </c>
    </row>
    <row r="60" spans="4:5" ht="14.4" customHeight="1" x14ac:dyDescent="0.25">
      <c r="D60" s="34">
        <f t="shared" si="1"/>
        <v>2.3402000000000021</v>
      </c>
      <c r="E60" s="34">
        <v>5.4999999999999997E-3</v>
      </c>
    </row>
    <row r="61" spans="4:5" ht="14.4" customHeight="1" x14ac:dyDescent="0.25">
      <c r="D61" s="34">
        <f t="shared" si="1"/>
        <v>2.3805000000000023</v>
      </c>
      <c r="E61" s="34">
        <v>5.7999999999999996E-3</v>
      </c>
    </row>
    <row r="62" spans="4:5" ht="14.4" customHeight="1" x14ac:dyDescent="0.25">
      <c r="D62" s="34">
        <f t="shared" si="1"/>
        <v>2.4208000000000025</v>
      </c>
      <c r="E62" s="34">
        <v>3.8E-3</v>
      </c>
    </row>
    <row r="63" spans="4:5" ht="14.4" customHeight="1" x14ac:dyDescent="0.25">
      <c r="D63" s="34">
        <f t="shared" si="1"/>
        <v>2.4611000000000027</v>
      </c>
      <c r="E63" s="34">
        <v>5.1999999999999998E-3</v>
      </c>
    </row>
    <row r="64" spans="4:5" ht="14.4" customHeight="1" x14ac:dyDescent="0.25">
      <c r="D64" s="34">
        <f t="shared" si="1"/>
        <v>2.501400000000003</v>
      </c>
      <c r="E64" s="34">
        <v>4.7999999999999996E-3</v>
      </c>
    </row>
    <row r="65" spans="4:5" ht="14.4" customHeight="1" x14ac:dyDescent="0.25">
      <c r="D65" s="34">
        <f t="shared" si="1"/>
        <v>2.5417000000000032</v>
      </c>
      <c r="E65" s="34">
        <v>4.4000000000000003E-3</v>
      </c>
    </row>
    <row r="66" spans="4:5" ht="14.4" customHeight="1" x14ac:dyDescent="0.25">
      <c r="D66" s="34">
        <f t="shared" si="1"/>
        <v>2.5820000000000034</v>
      </c>
      <c r="E66" s="34">
        <v>3.7000000000000002E-3</v>
      </c>
    </row>
    <row r="67" spans="4:5" ht="14.4" customHeight="1" x14ac:dyDescent="0.25">
      <c r="D67" s="34">
        <f t="shared" si="1"/>
        <v>2.6223000000000036</v>
      </c>
      <c r="E67" s="34">
        <v>3.5999999999999999E-3</v>
      </c>
    </row>
    <row r="68" spans="4:5" ht="14.4" customHeight="1" x14ac:dyDescent="0.25">
      <c r="D68" s="34">
        <f t="shared" si="1"/>
        <v>2.6626000000000039</v>
      </c>
      <c r="E68" s="34">
        <v>2.8E-3</v>
      </c>
    </row>
    <row r="69" spans="4:5" ht="14.4" customHeight="1" x14ac:dyDescent="0.25">
      <c r="D69" s="34">
        <f t="shared" si="1"/>
        <v>2.7029000000000041</v>
      </c>
      <c r="E69" s="34">
        <v>3.5000000000000001E-3</v>
      </c>
    </row>
    <row r="70" spans="4:5" ht="14.4" customHeight="1" x14ac:dyDescent="0.25">
      <c r="D70" s="34">
        <f t="shared" si="1"/>
        <v>2.7432000000000043</v>
      </c>
      <c r="E70" s="34">
        <v>3.0000000000000001E-3</v>
      </c>
    </row>
    <row r="71" spans="4:5" ht="14.4" customHeight="1" x14ac:dyDescent="0.25">
      <c r="D71" s="34">
        <f t="shared" si="1"/>
        <v>2.7835000000000045</v>
      </c>
      <c r="E71" s="34">
        <v>3.0000000000000001E-3</v>
      </c>
    </row>
    <row r="72" spans="4:5" ht="14.4" customHeight="1" x14ac:dyDescent="0.25">
      <c r="D72" s="34">
        <f t="shared" si="1"/>
        <v>2.8238000000000048</v>
      </c>
      <c r="E72" s="34">
        <v>3.8999999999999998E-3</v>
      </c>
    </row>
    <row r="73" spans="4:5" ht="14.4" customHeight="1" x14ac:dyDescent="0.25">
      <c r="D73" s="34">
        <f t="shared" si="1"/>
        <v>2.864100000000005</v>
      </c>
      <c r="E73" s="34">
        <v>2.8E-3</v>
      </c>
    </row>
    <row r="74" spans="4:5" ht="14.4" customHeight="1" x14ac:dyDescent="0.25">
      <c r="D74" s="34">
        <f t="shared" si="1"/>
        <v>2.9044000000000052</v>
      </c>
      <c r="E74" s="34">
        <v>2.8E-3</v>
      </c>
    </row>
    <row r="75" spans="4:5" ht="14.4" customHeight="1" x14ac:dyDescent="0.25">
      <c r="D75" s="34">
        <f t="shared" si="1"/>
        <v>2.9447000000000054</v>
      </c>
      <c r="E75" s="34">
        <v>2.3E-3</v>
      </c>
    </row>
    <row r="76" spans="4:5" ht="14.4" customHeight="1" x14ac:dyDescent="0.25">
      <c r="D76" s="34">
        <f t="shared" si="1"/>
        <v>2.9850000000000056</v>
      </c>
      <c r="E76" s="34">
        <v>2.3999999999999998E-3</v>
      </c>
    </row>
    <row r="77" spans="4:5" ht="14.4" customHeight="1" x14ac:dyDescent="0.25">
      <c r="D77" s="34">
        <f t="shared" si="1"/>
        <v>3.0253000000000059</v>
      </c>
      <c r="E77" s="34">
        <v>1.8E-3</v>
      </c>
    </row>
    <row r="78" spans="4:5" ht="14.4" customHeight="1" x14ac:dyDescent="0.25">
      <c r="D78" s="34">
        <f t="shared" si="1"/>
        <v>3.0656000000000061</v>
      </c>
      <c r="E78" s="34">
        <v>2.7000000000000001E-3</v>
      </c>
    </row>
    <row r="79" spans="4:5" ht="14.4" customHeight="1" x14ac:dyDescent="0.25">
      <c r="D79" s="34">
        <f t="shared" si="1"/>
        <v>3.1059000000000063</v>
      </c>
      <c r="E79" s="34">
        <v>1.1000000000000001E-3</v>
      </c>
    </row>
    <row r="80" spans="4:5" ht="14.4" customHeight="1" x14ac:dyDescent="0.25">
      <c r="D80" s="34">
        <f t="shared" si="1"/>
        <v>3.1462000000000065</v>
      </c>
      <c r="E80" s="34">
        <v>2.3E-3</v>
      </c>
    </row>
    <row r="81" spans="4:5" ht="14.4" customHeight="1" x14ac:dyDescent="0.25">
      <c r="D81" s="34">
        <f t="shared" si="1"/>
        <v>3.1865000000000068</v>
      </c>
      <c r="E81" s="34">
        <v>2.0999999999999999E-3</v>
      </c>
    </row>
    <row r="82" spans="4:5" ht="14.4" customHeight="1" x14ac:dyDescent="0.25">
      <c r="D82" s="34">
        <f t="shared" si="1"/>
        <v>3.226800000000007</v>
      </c>
      <c r="E82" s="34">
        <v>1.6999999999999999E-3</v>
      </c>
    </row>
    <row r="83" spans="4:5" ht="14.4" customHeight="1" x14ac:dyDescent="0.25">
      <c r="D83" s="34">
        <f t="shared" si="1"/>
        <v>3.2671000000000072</v>
      </c>
      <c r="E83" s="34">
        <v>1.9E-3</v>
      </c>
    </row>
    <row r="84" spans="4:5" ht="14.4" customHeight="1" x14ac:dyDescent="0.25">
      <c r="D84" s="34">
        <f t="shared" si="1"/>
        <v>3.3074000000000074</v>
      </c>
      <c r="E84" s="34">
        <v>1.9E-3</v>
      </c>
    </row>
    <row r="85" spans="4:5" ht="14.4" customHeight="1" x14ac:dyDescent="0.25">
      <c r="D85" s="34">
        <f t="shared" si="1"/>
        <v>3.3477000000000077</v>
      </c>
      <c r="E85" s="34">
        <v>1.8E-3</v>
      </c>
    </row>
    <row r="86" spans="4:5" ht="14.4" customHeight="1" x14ac:dyDescent="0.25">
      <c r="D86" s="34">
        <f t="shared" si="1"/>
        <v>3.3880000000000079</v>
      </c>
      <c r="E86" s="34">
        <v>6.9999999999999999E-4</v>
      </c>
    </row>
    <row r="87" spans="4:5" ht="14.4" customHeight="1" x14ac:dyDescent="0.25">
      <c r="D87" s="34">
        <f t="shared" si="1"/>
        <v>3.4283000000000081</v>
      </c>
      <c r="E87" s="34">
        <v>8.9999999999999998E-4</v>
      </c>
    </row>
    <row r="88" spans="4:5" ht="14.4" customHeight="1" x14ac:dyDescent="0.25">
      <c r="D88" s="34">
        <f t="shared" si="1"/>
        <v>3.4686000000000083</v>
      </c>
      <c r="E88" s="34">
        <v>8.9999999999999998E-4</v>
      </c>
    </row>
    <row r="89" spans="4:5" ht="14.4" customHeight="1" x14ac:dyDescent="0.25">
      <c r="D89" s="34">
        <f t="shared" si="1"/>
        <v>3.5089000000000086</v>
      </c>
      <c r="E89" s="34">
        <v>6.9999999999999999E-4</v>
      </c>
    </row>
    <row r="90" spans="4:5" ht="14.4" customHeight="1" x14ac:dyDescent="0.25">
      <c r="D90" s="34">
        <f t="shared" si="1"/>
        <v>3.5492000000000088</v>
      </c>
      <c r="E90" s="34">
        <v>1.1999999999999999E-3</v>
      </c>
    </row>
    <row r="91" spans="4:5" ht="14.4" customHeight="1" x14ac:dyDescent="0.25">
      <c r="D91" s="34">
        <f t="shared" ref="D91:D125" si="2">D90+($H$25-$H$24)/100</f>
        <v>3.589500000000009</v>
      </c>
      <c r="E91" s="34">
        <v>1.5E-3</v>
      </c>
    </row>
    <row r="92" spans="4:5" ht="14.4" customHeight="1" x14ac:dyDescent="0.25">
      <c r="D92" s="34">
        <f t="shared" si="2"/>
        <v>3.6298000000000092</v>
      </c>
      <c r="E92" s="34">
        <v>1.2999999999999999E-3</v>
      </c>
    </row>
    <row r="93" spans="4:5" ht="14.4" customHeight="1" x14ac:dyDescent="0.25">
      <c r="D93" s="34">
        <f t="shared" si="2"/>
        <v>3.6701000000000095</v>
      </c>
      <c r="E93" s="34">
        <v>1.1999999999999999E-3</v>
      </c>
    </row>
    <row r="94" spans="4:5" ht="14.4" customHeight="1" x14ac:dyDescent="0.25">
      <c r="D94" s="34">
        <f t="shared" si="2"/>
        <v>3.7104000000000097</v>
      </c>
      <c r="E94" s="34">
        <v>1.1999999999999999E-3</v>
      </c>
    </row>
    <row r="95" spans="4:5" ht="14.4" customHeight="1" x14ac:dyDescent="0.25">
      <c r="D95" s="34">
        <f t="shared" si="2"/>
        <v>3.7507000000000099</v>
      </c>
      <c r="E95" s="34">
        <v>1.1999999999999999E-3</v>
      </c>
    </row>
    <row r="96" spans="4:5" ht="14.4" customHeight="1" x14ac:dyDescent="0.25">
      <c r="D96" s="34">
        <f t="shared" si="2"/>
        <v>3.7910000000000101</v>
      </c>
      <c r="E96" s="34">
        <v>1.1999999999999999E-3</v>
      </c>
    </row>
    <row r="97" spans="4:5" ht="14.4" customHeight="1" x14ac:dyDescent="0.25">
      <c r="D97" s="34">
        <f t="shared" si="2"/>
        <v>3.8313000000000104</v>
      </c>
      <c r="E97" s="34">
        <v>1.1999999999999999E-3</v>
      </c>
    </row>
    <row r="98" spans="4:5" ht="14.4" customHeight="1" x14ac:dyDescent="0.25">
      <c r="D98" s="34">
        <f t="shared" si="2"/>
        <v>3.8716000000000106</v>
      </c>
      <c r="E98" s="34">
        <v>6.9999999999999999E-4</v>
      </c>
    </row>
    <row r="99" spans="4:5" ht="14.4" customHeight="1" x14ac:dyDescent="0.25">
      <c r="D99" s="34">
        <f t="shared" si="2"/>
        <v>3.9119000000000108</v>
      </c>
      <c r="E99" s="34">
        <v>1E-3</v>
      </c>
    </row>
    <row r="100" spans="4:5" ht="14.4" customHeight="1" x14ac:dyDescent="0.25">
      <c r="D100" s="34">
        <f t="shared" si="2"/>
        <v>3.952200000000011</v>
      </c>
      <c r="E100" s="34">
        <v>8.0000000000000004E-4</v>
      </c>
    </row>
    <row r="101" spans="4:5" ht="14.4" customHeight="1" x14ac:dyDescent="0.25">
      <c r="D101" s="34">
        <f t="shared" si="2"/>
        <v>3.9925000000000113</v>
      </c>
      <c r="E101" s="34">
        <v>5.9999999999999995E-4</v>
      </c>
    </row>
    <row r="102" spans="4:5" ht="14.4" customHeight="1" x14ac:dyDescent="0.25">
      <c r="D102" s="34">
        <f t="shared" si="2"/>
        <v>4.0328000000000115</v>
      </c>
      <c r="E102" s="34">
        <v>1E-3</v>
      </c>
    </row>
    <row r="103" spans="4:5" ht="14.4" customHeight="1" x14ac:dyDescent="0.25">
      <c r="D103" s="34">
        <f t="shared" si="2"/>
        <v>4.0731000000000117</v>
      </c>
      <c r="E103" s="34">
        <v>5.9999999999999995E-4</v>
      </c>
    </row>
    <row r="104" spans="4:5" ht="14.4" customHeight="1" x14ac:dyDescent="0.25">
      <c r="D104" s="34">
        <f t="shared" si="2"/>
        <v>4.1134000000000119</v>
      </c>
      <c r="E104" s="34">
        <v>5.9999999999999995E-4</v>
      </c>
    </row>
    <row r="105" spans="4:5" ht="14.4" customHeight="1" x14ac:dyDescent="0.25">
      <c r="D105" s="34">
        <f t="shared" si="2"/>
        <v>4.1537000000000122</v>
      </c>
      <c r="E105" s="34">
        <v>5.9999999999999995E-4</v>
      </c>
    </row>
    <row r="106" spans="4:5" ht="14.4" customHeight="1" x14ac:dyDescent="0.25">
      <c r="D106" s="34">
        <f t="shared" si="2"/>
        <v>4.1940000000000124</v>
      </c>
      <c r="E106" s="34">
        <v>6.9999999999999999E-4</v>
      </c>
    </row>
    <row r="107" spans="4:5" ht="14.4" customHeight="1" x14ac:dyDescent="0.25">
      <c r="D107" s="34">
        <f t="shared" si="2"/>
        <v>4.2343000000000126</v>
      </c>
      <c r="E107" s="34">
        <v>1.1000000000000001E-3</v>
      </c>
    </row>
    <row r="108" spans="4:5" ht="14.4" customHeight="1" x14ac:dyDescent="0.25">
      <c r="D108" s="34">
        <f t="shared" si="2"/>
        <v>4.2746000000000128</v>
      </c>
      <c r="E108" s="34">
        <v>2.9999999999999997E-4</v>
      </c>
    </row>
    <row r="109" spans="4:5" ht="14.4" customHeight="1" x14ac:dyDescent="0.25">
      <c r="D109" s="34">
        <f t="shared" si="2"/>
        <v>4.3149000000000131</v>
      </c>
      <c r="E109" s="34">
        <v>5.9999999999999995E-4</v>
      </c>
    </row>
    <row r="110" spans="4:5" ht="14.4" customHeight="1" x14ac:dyDescent="0.25">
      <c r="D110" s="34">
        <f t="shared" si="2"/>
        <v>4.3552000000000133</v>
      </c>
      <c r="E110" s="34">
        <v>1.1000000000000001E-3</v>
      </c>
    </row>
    <row r="111" spans="4:5" ht="14.4" customHeight="1" x14ac:dyDescent="0.25">
      <c r="D111" s="34">
        <f t="shared" si="2"/>
        <v>4.3955000000000135</v>
      </c>
      <c r="E111" s="34">
        <v>5.9999999999999995E-4</v>
      </c>
    </row>
    <row r="112" spans="4:5" ht="14.4" customHeight="1" x14ac:dyDescent="0.25">
      <c r="D112" s="34">
        <f t="shared" si="2"/>
        <v>4.4358000000000137</v>
      </c>
      <c r="E112" s="34">
        <v>8.9999999999999998E-4</v>
      </c>
    </row>
    <row r="113" spans="4:5" ht="14.4" customHeight="1" x14ac:dyDescent="0.25">
      <c r="D113" s="34">
        <f t="shared" si="2"/>
        <v>4.476100000000014</v>
      </c>
      <c r="E113" s="34">
        <v>6.9999999999999999E-4</v>
      </c>
    </row>
    <row r="114" spans="4:5" ht="14.4" customHeight="1" x14ac:dyDescent="0.25">
      <c r="D114" s="34">
        <f t="shared" si="2"/>
        <v>4.5164000000000142</v>
      </c>
      <c r="E114" s="34">
        <v>5.0000000000000001E-4</v>
      </c>
    </row>
    <row r="115" spans="4:5" ht="14.4" customHeight="1" x14ac:dyDescent="0.25">
      <c r="D115" s="34">
        <f t="shared" si="2"/>
        <v>4.5567000000000144</v>
      </c>
      <c r="E115" s="34">
        <v>6.9999999999999999E-4</v>
      </c>
    </row>
    <row r="116" spans="4:5" ht="14.4" customHeight="1" x14ac:dyDescent="0.25">
      <c r="D116" s="34">
        <f t="shared" si="2"/>
        <v>4.5970000000000146</v>
      </c>
      <c r="E116" s="34">
        <v>5.9999999999999995E-4</v>
      </c>
    </row>
    <row r="117" spans="4:5" ht="14.4" customHeight="1" x14ac:dyDescent="0.25">
      <c r="D117" s="34">
        <f t="shared" si="2"/>
        <v>4.6373000000000149</v>
      </c>
      <c r="E117" s="34">
        <v>8.9999999999999998E-4</v>
      </c>
    </row>
    <row r="118" spans="4:5" ht="14.4" customHeight="1" x14ac:dyDescent="0.25">
      <c r="D118" s="34">
        <f t="shared" si="2"/>
        <v>4.6776000000000151</v>
      </c>
      <c r="E118" s="34">
        <v>8.0000000000000004E-4</v>
      </c>
    </row>
    <row r="119" spans="4:5" ht="14.4" customHeight="1" x14ac:dyDescent="0.25">
      <c r="D119" s="34">
        <f t="shared" si="2"/>
        <v>4.7179000000000153</v>
      </c>
      <c r="E119" s="34">
        <v>6.9999999999999999E-4</v>
      </c>
    </row>
    <row r="120" spans="4:5" ht="14.4" customHeight="1" x14ac:dyDescent="0.25">
      <c r="D120" s="34">
        <f t="shared" si="2"/>
        <v>4.7582000000000155</v>
      </c>
      <c r="E120" s="34">
        <v>1E-4</v>
      </c>
    </row>
    <row r="121" spans="4:5" ht="14.4" customHeight="1" x14ac:dyDescent="0.25">
      <c r="D121" s="34">
        <f t="shared" si="2"/>
        <v>4.7985000000000158</v>
      </c>
      <c r="E121" s="34">
        <v>8.9999999999999998E-4</v>
      </c>
    </row>
    <row r="122" spans="4:5" ht="14.4" customHeight="1" x14ac:dyDescent="0.25">
      <c r="D122" s="34">
        <f t="shared" si="2"/>
        <v>4.838800000000016</v>
      </c>
      <c r="E122" s="34">
        <v>4.0000000000000002E-4</v>
      </c>
    </row>
    <row r="123" spans="4:5" ht="14.4" customHeight="1" x14ac:dyDescent="0.25">
      <c r="D123" s="34">
        <f t="shared" si="2"/>
        <v>4.8791000000000162</v>
      </c>
      <c r="E123" s="34">
        <v>4.0000000000000002E-4</v>
      </c>
    </row>
    <row r="124" spans="4:5" ht="14.4" customHeight="1" x14ac:dyDescent="0.25">
      <c r="D124" s="34">
        <f t="shared" si="2"/>
        <v>4.9194000000000164</v>
      </c>
      <c r="E124" s="34">
        <v>4.0000000000000002E-4</v>
      </c>
    </row>
    <row r="125" spans="4:5" ht="14.4" customHeight="1" x14ac:dyDescent="0.25">
      <c r="D125" s="34">
        <f t="shared" si="2"/>
        <v>4.9597000000000167</v>
      </c>
      <c r="E125" s="34">
        <v>4.0000000000000002E-4</v>
      </c>
    </row>
    <row r="126" spans="4:5" ht="14.4" customHeight="1" x14ac:dyDescent="0.25">
      <c r="E126" s="14">
        <v>3.1300000000000001E-2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V19"/>
  <sheetViews>
    <sheetView zoomScale="75" zoomScaleNormal="75" workbookViewId="0">
      <selection activeCell="C5" sqref="C5"/>
    </sheetView>
  </sheetViews>
  <sheetFormatPr baseColWidth="10" defaultColWidth="8.88671875" defaultRowHeight="13.2" x14ac:dyDescent="0.25"/>
  <cols>
    <col min="1" max="1" width="5" style="14"/>
    <col min="2" max="256" width="15.6640625" style="14"/>
    <col min="257" max="1025" width="11.5546875"/>
  </cols>
  <sheetData>
    <row r="2" spans="2:9" s="16" customFormat="1" ht="15" customHeight="1" x14ac:dyDescent="0.25">
      <c r="B2" s="16" t="s">
        <v>169</v>
      </c>
    </row>
    <row r="3" spans="2:9" ht="14.4" customHeight="1" x14ac:dyDescent="0.25">
      <c r="B3" s="50"/>
    </row>
    <row r="4" spans="2:9" ht="14.4" customHeight="1" x14ac:dyDescent="0.25">
      <c r="B4" s="69"/>
    </row>
    <row r="5" spans="2:9" ht="14.4" customHeight="1" x14ac:dyDescent="0.25">
      <c r="B5" s="47" t="s">
        <v>141</v>
      </c>
      <c r="C5" s="92" t="b">
        <f>TRUE()</f>
        <v>1</v>
      </c>
      <c r="D5" s="77" t="s">
        <v>170</v>
      </c>
    </row>
    <row r="7" spans="2:9" ht="14.4" customHeight="1" x14ac:dyDescent="0.25">
      <c r="B7" s="20" t="s">
        <v>171</v>
      </c>
      <c r="C7" s="20"/>
      <c r="E7" s="20" t="s">
        <v>172</v>
      </c>
      <c r="F7" s="20"/>
      <c r="H7" s="20" t="s">
        <v>173</v>
      </c>
      <c r="I7" s="20"/>
    </row>
    <row r="8" spans="2:9" ht="14.4" customHeight="1" x14ac:dyDescent="0.25">
      <c r="B8" s="70"/>
      <c r="C8" s="70"/>
      <c r="E8" s="70"/>
      <c r="F8" s="70"/>
    </row>
    <row r="9" spans="2:9" ht="14.4" customHeight="1" x14ac:dyDescent="0.25">
      <c r="B9" s="21" t="s">
        <v>4</v>
      </c>
      <c r="C9" s="21"/>
      <c r="E9" s="21" t="s">
        <v>4</v>
      </c>
      <c r="F9" s="21"/>
    </row>
    <row r="10" spans="2:9" ht="14.4" customHeight="1" x14ac:dyDescent="0.25">
      <c r="B10" s="14" t="s">
        <v>174</v>
      </c>
      <c r="C10" s="24" t="str">
        <f>'Rate Curve Data'!E17</f>
        <v>forwardCurve 
[21573]</v>
      </c>
      <c r="E10" s="14" t="s">
        <v>174</v>
      </c>
      <c r="F10" s="24" t="str">
        <f>'Rate Curve Data'!K17</f>
        <v>forwardCurve2 
[22665]</v>
      </c>
    </row>
    <row r="11" spans="2:9" ht="14.4" customHeight="1" x14ac:dyDescent="0.25">
      <c r="B11" s="71"/>
      <c r="E11" s="71"/>
    </row>
    <row r="12" spans="2:9" ht="14.4" customHeight="1" x14ac:dyDescent="0.25">
      <c r="B12" s="71"/>
      <c r="E12" s="71"/>
    </row>
    <row r="13" spans="2:9" ht="14.4" customHeight="1" x14ac:dyDescent="0.25">
      <c r="B13" s="71"/>
      <c r="E13" s="71"/>
    </row>
    <row r="14" spans="2:9" ht="14.4" customHeight="1" x14ac:dyDescent="0.25">
      <c r="B14" s="71"/>
      <c r="E14" s="71"/>
    </row>
    <row r="15" spans="2:9" ht="14.4" customHeight="1" x14ac:dyDescent="0.25">
      <c r="B15" s="21" t="s">
        <v>28</v>
      </c>
      <c r="C15" s="21"/>
      <c r="E15" s="21" t="s">
        <v>28</v>
      </c>
      <c r="F15" s="21"/>
    </row>
    <row r="16" spans="2:9" ht="14.4" customHeight="1" x14ac:dyDescent="0.25">
      <c r="B16" s="42"/>
      <c r="C16" s="14" t="str">
        <f>IF($C$5,[1]!OBCALL("Sensitivity Valuation 1",'Single Swaption'!$H$15,"getValuesForModifiedData",LIBORMarketModel!$M$28,[1]!obMake("","String",B10),C10),NA())</f>
        <v>Sensitivity Valuation 1 
[26054]</v>
      </c>
      <c r="E16" s="42"/>
      <c r="F16" s="14" t="str">
        <f>IF($C$5,[1]!OBCALL("Sensitivity Valuation 2",'Single Swaption'!$H$15,"getValuesForModifiedData",LIBORMarketModel!$M$28,[1]!obMake("","String",E10),F10),NA())</f>
        <v>Sensitivity Valuation 2 
[26050]</v>
      </c>
    </row>
    <row r="18" spans="2:9" ht="14.4" customHeight="1" x14ac:dyDescent="0.25">
      <c r="B18" s="20" t="s">
        <v>134</v>
      </c>
      <c r="C18" s="20"/>
      <c r="E18" s="20" t="s">
        <v>134</v>
      </c>
      <c r="F18" s="20"/>
      <c r="H18" s="20" t="s">
        <v>134</v>
      </c>
      <c r="I18" s="20"/>
    </row>
    <row r="19" spans="2:9" ht="14.4" customHeight="1" x14ac:dyDescent="0.25">
      <c r="C19" s="72">
        <f>[1]!OBGET([1]!OBCALL("",C16,"get",[1]!obMake("","String","value")))</f>
        <v>4.067027819740044E-3</v>
      </c>
      <c r="F19" s="72">
        <f>[1]!OBGET([1]!OBCALL("",F16,"get",[1]!obMake("","String","value")))</f>
        <v>4.1285430530303112E-3</v>
      </c>
      <c r="I19" s="72">
        <f>F19-C19</f>
        <v>6.1515233290267146E-5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13</vt:i4>
      </vt:variant>
      <vt:variant>
        <vt:lpstr>Benannte Bereiche</vt:lpstr>
      </vt:variant>
      <vt:variant>
        <vt:i4>1</vt:i4>
      </vt:variant>
    </vt:vector>
  </HeadingPairs>
  <TitlesOfParts>
    <vt:vector size="14" baseType="lpstr">
      <vt:lpstr>Load Libs</vt:lpstr>
      <vt:lpstr>LIBORMarketModel</vt:lpstr>
      <vt:lpstr>Rate Curve Data</vt:lpstr>
      <vt:lpstr>Swaption Data</vt:lpstr>
      <vt:lpstr>Calibration Products</vt:lpstr>
      <vt:lpstr>Bonds</vt:lpstr>
      <vt:lpstr>Swaptions</vt:lpstr>
      <vt:lpstr>Swaption Smile</vt:lpstr>
      <vt:lpstr>Single Swaption</vt:lpstr>
      <vt:lpstr>Model</vt:lpstr>
      <vt:lpstr>Simulation</vt:lpstr>
      <vt:lpstr>Money Market Account</vt:lpstr>
      <vt:lpstr>Sensitivity</vt:lpstr>
      <vt:lpstr>obLibs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fries</dc:creator>
  <cp:lastModifiedBy>fries</cp:lastModifiedBy>
  <cp:revision>85</cp:revision>
  <dcterms:created xsi:type="dcterms:W3CDTF">2016-07-27T13:36:54Z</dcterms:created>
  <dcterms:modified xsi:type="dcterms:W3CDTF">2016-07-27T13:36:55Z</dcterms:modified>
  <dc:language>en-GB</dc:language>
</cp:coreProperties>
</file>